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b7c129699b42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c346ffb637441eb"/>
    <x:sheet xmlns:r="http://schemas.openxmlformats.org/officeDocument/2006/relationships" name="Assumptions" sheetId="2" r:id="Rbb186cf42faa4411"/>
    <x:sheet xmlns:r="http://schemas.openxmlformats.org/officeDocument/2006/relationships" name="Daily calculation" sheetId="3" r:id="R5ece5521cf4443d6"/>
    <x:sheet xmlns:r="http://schemas.openxmlformats.org/officeDocument/2006/relationships" name="Drawdown witnesses" sheetId="4" r:id="R22467647eef04858"/>
    <x:sheet xmlns:r="http://schemas.openxmlformats.org/officeDocument/2006/relationships" name="Worked examples" sheetId="5" r:id="R7b89ddc2ad1849f4"/>
    <x:sheet xmlns:r="http://schemas.openxmlformats.org/officeDocument/2006/relationships" name="Checks" sheetId="6" r:id="R1f19a91ec6094707"/>
    <x:sheet xmlns:r="http://schemas.openxmlformats.org/officeDocument/2006/relationships" name="Sources" sheetId="7" r:id="R2728688cbfbb4d68"/>
    <x:sheet xmlns:r="http://schemas.openxmlformats.org/officeDocument/2006/relationships" name="Raw trace" sheetId="8" r:id="R71b3db3a4e20499a"/>
  </x:sheets>
</x:workbook>
</file>

<file path=xl/comments1.xml><?xml version="1.0" encoding="utf-8"?>
<x:comments xmlns:x="http://schemas.openxmlformats.org/spreadsheetml/2006/main">
  <x:authors>
    <x:author>tc={CEF199BB-5AC4-405C-AED6-3289208F7D25}</x:author>
  </x:authors>
  <x:commentList>
    <x:comment ref="B6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archived Stage6.1 accounting and independent reconstruction of all 1,608 rows. Cost rate is 0.001 per unit of absolute weight turnover.</x:t>
        </x:r>
      </x:text>
    </x:comment>
  </x:commentList>
</x:comments>
</file>

<file path=xl/comments2.xml><?xml version="1.0" encoding="utf-8"?>
<x:comments xmlns:x="http://schemas.openxmlformats.org/spreadsheetml/2006/main">
  <x:authors>
    <x:author>tc={ADD3F99B-3660-4120-84FC-A1B8DAC3C2D6}</x:author>
    <x:author>tc={99419C4B-F518-4036-84AC-87EE639C5A99}</x:author>
  </x:authors>
  <x:commentList>
    <x:comment ref="W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original 03_DAILY_TRACE.csv, SHA-256 c645ed5014e0adf53c73fcedb9c6bdd18b234b067f2eb94c9ed4423e1f77d9b5. These are final portfolio exposures after the risk layer.</x:t>
        </x:r>
      </x:text>
    </x:comment>
    <x:comment ref="AL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original 03_DAILY_TRACE.csv. This workbook treats the recorded asset returns as inputs; it does not audit them against raw OHLCV.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&quot;$&quot;#,##0.00;[Red](&quot;$&quot;#,##0.00);&quot;$&quot;0.00"/>
    <x:numFmt numFmtId="201" formatCode="0.00%;[Red](0.00%);0.00%"/>
    <x:numFmt numFmtId="202" formatCode="0.0E+00"/>
    <x:numFmt numFmtId="203" formatCode="yyyy-mm-dd"/>
    <x:numFmt numFmtId="204" formatCode="0.000000%;[Red](0.000000%);0.000000%"/>
    <x:numFmt numFmtId="205" formatCode="0.000000000000"/>
    <x:numFmt numFmtId="206" formatCode="0.000E+00"/>
  </x:numFmts>
  <x:fonts count="11">
    <x:font>
      <x:sz val="11"/>
      <x:name val="Carlito"/>
    </x:font>
    <x:font>
      <x:sz val="11"/>
      <x:color rgb="FF101820"/>
      <x:name val="Aptos"/>
    </x:font>
    <x:font>
      <x:b/>
      <x:sz val="20"/>
      <x:color rgb="FFFFFFFF"/>
      <x:name val="Aptos"/>
    </x:font>
    <x:font>
      <x:sz val="11"/>
      <x:color rgb="FF516174"/>
      <x:name val="Aptos"/>
    </x:font>
    <x:font>
      <x:sz val="11"/>
      <x:color rgb="FF101820"/>
      <x:name val="Aptos"/>
    </x:font>
    <x:font>
      <x:b/>
      <x:sz val="11"/>
      <x:color rgb="FFFFFFFF"/>
      <x:name val="Aptos"/>
    </x:font>
    <x:font>
      <x:b/>
      <x:sz val="18"/>
      <x:color rgb="FFFFFFFF"/>
      <x:name val="Aptos"/>
    </x:font>
    <x:font>
      <x:sz val="11"/>
      <x:color rgb="FF0000FF"/>
      <x:name val="Aptos"/>
    </x:font>
    <x:font>
      <x:sz val="11"/>
      <x:color rgb="FF008000"/>
      <x:name val="Aptos"/>
    </x:font>
    <x:font>
      <x:b/>
      <x:sz val="11"/>
      <x:color rgb="FF101820"/>
      <x:name val="Aptos"/>
    </x:font>
    <x:font>
      <x:b/>
      <x:sz val="11"/>
      <x:color rgb="FF008000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1F7"/>
      </x:patternFill>
    </x:fill>
  </x:fills>
  <x:borders count="1">
    <x:border/>
  </x:borders>
  <x:cellStyleXfs count="1">
    <x:xf numFmtId="0" fontId="0" fillId="0" borderId="0"/>
  </x:cellStyleXfs>
  <x:cellXfs count="5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200" fontId="7" fillId="0" borderId="0" xfId="0" applyNumberFormat="1" applyFont="1" applyFill="1" applyBorder="1"/>
    <x:xf numFmtId="201" fontId="7" fillId="0" borderId="0" xfId="0" applyNumberFormat="1" applyFont="1" applyFill="1" applyBorder="1"/>
    <x:xf numFmtId="201" fontId="1" fillId="0" borderId="0" xfId="0" applyNumberFormat="1" applyFont="1" applyFill="1" applyBorder="1"/>
    <x:xf numFmtId="202" fontId="7" fillId="0" borderId="0" xfId="0" applyNumberFormat="1" applyFont="1" applyFill="1" applyBorder="1"/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/>
    <x:xf numFmtId="204" fontId="1" fillId="0" borderId="0" xfId="0" applyNumberFormat="1" applyFont="1" applyFill="1" applyBorder="1"/>
    <x:xf numFmtId="205" fontId="1" fillId="0" borderId="0" xfId="0" applyNumberFormat="1" applyFont="1" applyFill="1" applyBorder="1"/>
    <x:xf numFmtId="200" fontId="1" fillId="0" borderId="0" xfId="0" applyNumberFormat="1" applyFont="1" applyFill="1" applyBorder="1"/>
    <x:xf numFmtId="206" fontId="1" fillId="0" borderId="0" xfId="0" applyNumberFormat="1" applyFont="1" applyFill="1" applyBorder="1"/>
    <x:xf numFmtId="203" fontId="8" fillId="0" borderId="0" xfId="0" applyNumberFormat="1" applyFont="1" applyFill="1" applyBorder="1"/>
    <x:xf numFmtId="204" fontId="8" fillId="0" borderId="0" xfId="0" applyNumberFormat="1" applyFont="1" applyFill="1" applyBorder="1"/>
    <x:xf numFmtId="0" fontId="8" fillId="0" borderId="0" xfId="0" applyNumberFormat="1" applyFont="1" applyFill="1" applyBorder="1"/>
    <x:xf numFmtId="200" fontId="8" fillId="0" borderId="0" xfId="0" applyNumberFormat="1" applyFont="1" applyFill="1" applyBorder="1"/>
    <x:xf numFmtId="201" fontId="8" fillId="0" borderId="0" xfId="0" applyNumberFormat="1" applyFont="1" applyFill="1" applyBorder="1"/>
    <x:xf numFmtId="0" fontId="8" fillId="3" borderId="0" xfId="0" applyNumberFormat="1" applyFont="1" applyFill="1" applyBorder="1"/>
    <x:xf numFmtId="203" fontId="8" fillId="3" borderId="0" xfId="0" applyNumberFormat="1" applyFont="1" applyFill="1" applyBorder="1"/>
    <x:xf numFmtId="200" fontId="8" fillId="3" borderId="0" xfId="0" applyNumberFormat="1" applyFont="1" applyFill="1" applyBorder="1"/>
    <x:xf numFmtId="201" fontId="1" fillId="3" borderId="0" xfId="0" applyNumberFormat="1" applyFont="1" applyFill="1" applyBorder="1"/>
    <x:xf numFmtId="201" fontId="8" fillId="3" borderId="0" xfId="0" applyNumberFormat="1" applyFont="1" applyFill="1" applyBorder="1"/>
    <x:xf numFmtId="0" fontId="9" fillId="3" borderId="0" xfId="0" applyNumberFormat="1" applyFont="1" applyFill="1" applyBorder="1"/>
    <x:xf numFmtId="0" fontId="10" fillId="3" borderId="0" xfId="0" applyNumberFormat="1" applyFont="1" applyFill="1" applyBorder="1"/>
    <x:xf numFmtId="203" fontId="10" fillId="3" borderId="0" xfId="0" applyNumberFormat="1" applyFont="1" applyFill="1" applyBorder="1"/>
    <x:xf numFmtId="200" fontId="10" fillId="3" borderId="0" xfId="0" applyNumberFormat="1" applyFont="1" applyFill="1" applyBorder="1"/>
    <x:xf numFmtId="201" fontId="9" fillId="3" borderId="0" xfId="0" applyNumberFormat="1" applyFont="1" applyFill="1" applyBorder="1"/>
    <x:xf numFmtId="201" fontId="10" fillId="3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5" fontId="1" fillId="0" borderId="0" xfId="0" applyNumberFormat="1" applyFont="1" applyFill="1" applyBorder="1" applyAlignment="1">
      <x:alignment wrapText="1"/>
    </x:xf>
    <x:xf numFmtId="206" fontId="1" fillId="0" borderId="0" xfId="0" applyNumberFormat="1" applyFont="1" applyFill="1" applyBorder="1" applyAlignment="1">
      <x:alignment wrapText="1"/>
    </x:xf>
    <x:xf numFmtId="203" fontId="1" fillId="3" borderId="0" xfId="0" applyNumberFormat="1" applyFont="1" applyFill="1" applyBorder="1"/>
    <x:xf numFmtId="200" fontId="1" fillId="3" borderId="0" xfId="0" applyNumberFormat="1" applyFont="1" applyFill="1" applyBorder="1"/>
    <x:xf numFmtId="204" fontId="1" fillId="3" borderId="0" xfId="0" applyNumberFormat="1" applyFont="1" applyFill="1" applyBorder="1"/>
    <x:xf numFmtId="206" fontId="1" fillId="3" borderId="0" xfId="0" applyNumberFormat="1" applyFont="1" applyFill="1" applyBorder="1"/>
    <x:xf numFmtId="0" fontId="9" fillId="3" borderId="0" xfId="0" applyNumberFormat="1" applyFont="1" applyFill="1" applyBorder="1" applyAlignment="1">
      <x:alignment wrapText="1"/>
    </x:xf>
    <x:xf numFmtId="0" fontId="9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B42318"/>
      </x:font>
      <x:fill>
        <x:patternFill patternType="solid">
          <x:bgColor rgb="FFFDE8E7"/>
        </x:patternFill>
      </x:fill>
    </x:dxf>
    <x:dxf>
      <x:font>
        <x:color rgb="FFB42318"/>
      </x:font>
      <x:fill>
        <x:patternFill patternType="solid">
          <x:bgColor rgb="FFFDE8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7616050a5c4ca1" /><Relationship Type="http://schemas.openxmlformats.org/officeDocument/2006/relationships/theme" Target="/xl/theme/theme1.xml" Id="R0d851f8a2e134973" /><Relationship Type="http://schemas.openxmlformats.org/officeDocument/2006/relationships/sharedStrings" Target="/xl/sharedStrings.xml" Id="R60842f2a98564087" /><Relationship Type="http://schemas.openxmlformats.org/officeDocument/2006/relationships/worksheet" Target="/xl/worksheets/sheet1.xml" Id="R4c346ffb637441eb" /><Relationship Type="http://schemas.openxmlformats.org/officeDocument/2006/relationships/worksheet" Target="/xl/worksheets/sheet2.xml" Id="Rbb186cf42faa4411" /><Relationship Type="http://schemas.openxmlformats.org/officeDocument/2006/relationships/worksheet" Target="/xl/worksheets/sheet3.xml" Id="R5ece5521cf4443d6" /><Relationship Type="http://schemas.openxmlformats.org/officeDocument/2006/relationships/worksheet" Target="/xl/worksheets/sheet4.xml" Id="R22467647eef04858" /><Relationship Type="http://schemas.openxmlformats.org/officeDocument/2006/relationships/worksheet" Target="/xl/worksheets/sheet5.xml" Id="R7b89ddc2ad1849f4" /><Relationship Type="http://schemas.openxmlformats.org/officeDocument/2006/relationships/worksheet" Target="/xl/worksheets/sheet6.xml" Id="R1f19a91ec6094707" /><Relationship Type="http://schemas.openxmlformats.org/officeDocument/2006/relationships/worksheet" Target="/xl/worksheets/sheet7.xml" Id="R2728688cbfbb4d68" /><Relationship Type="http://schemas.openxmlformats.org/officeDocument/2006/relationships/worksheet" Target="/xl/worksheets/sheet8.xml" Id="R71b3db3a4e20499a" /><Relationship Type="http://schemas.microsoft.com/office/2017/10/relationships/person" Target="/xl/persons/person.xml" Id="Rf3329f3e8db34cc0" /></Relationships>
</file>

<file path=xl/persons/person.xml><?xml version="1.0" encoding="utf-8"?>
<xltc:personList xmlns:xltc="http://schemas.microsoft.com/office/spreadsheetml/2018/threadedcomments">
  <xltc:person displayName="User" id="{BDCDD438-A0BE-48D4-A5F6-6B1DEECDEADA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6" dT="2026-09-08T06:03:00.444" personId="{BDCDD438-A0BE-48D4-A5F6-6B1DEECDEADA}" id="{CEF199BB-5AC4-405C-AED6-3289208F7D25}">
    <xltc:text>Source: archived Stage6.1 accounting and independent reconstruction of all 1,608 rows. Cost rate is 0.001 per unit of absolute weight turnover.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W1" dT="2026-09-08T06:03:00.445" personId="{BDCDD438-A0BE-48D4-A5F6-6B1DEECDEADA}" id="{ADD3F99B-3660-4120-84FC-A1B8DAC3C2D6}">
    <xltc:text>Source: original 03_DAILY_TRACE.csv, SHA-256 c645ed5014e0adf53c73fcedb9c6bdd18b234b067f2eb94c9ed4423e1f77d9b5. These are final portfolio exposures after the risk layer.</xltc:text>
  </xltc:threadedComment>
  <xltc:threadedComment ref="AL1" dT="2026-09-08T06:03:00.445" personId="{BDCDD438-A0BE-48D4-A5F6-6B1DEECDEADA}" id="{99419C4B-F518-4036-84AC-87EE639C5A99}">
    <xltc:text>Source: original 03_DAILY_TRACE.csv. This workbook treats the recorded asset returns as inputs; it does not audit them against raw OHLCV.</xltc:text>
  </xltc:threadedComment>
</xltc:ThreadedComment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469dcf89e86a4841" /><Relationship Type="http://schemas.openxmlformats.org/officeDocument/2006/relationships/vmlDrawing" Target="/xl/drawings/vmldrawing.vml" Id="R70e6ba79e24b4b72" /><Relationship Type="http://schemas.microsoft.com/office/2017/10/relationships/threadedComment" Target="/xl/threadedcomments/threadedcomment.xml" Id="R543485e7f58c4e7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comments" Target="/xl/comments2.xml" Id="R4765c17ad9554ee3" /><Relationship Type="http://schemas.openxmlformats.org/officeDocument/2006/relationships/vmlDrawing" Target="/xl/drawings/vmldrawing2.vml" Id="R827bd11620ed4f92" /><Relationship Type="http://schemas.microsoft.com/office/2017/10/relationships/threadedComment" Target="/xl/threadedcomments/threadedcomment2.xml" Id="R815519c54f344eb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0" hidden="0" customWidth="1"/>
    <x:col min="3" max="3" width="18" hidden="0" customWidth="1"/>
    <x:col min="4" max="4" width="18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28" customHeight="1">
      <x:c r="A1" s="5" t="str">
        <x:v>RAMAS Stage 6.1 | Full back-calculation</x:v>
      </x:c>
      <x:c r="B1" s="5" t="str">
        <x:v>RAMAS Stage 6.1 | Full back-calculation</x:v>
      </x:c>
      <x:c r="C1" s="5" t="str">
        <x:v>RAMAS Stage 6.1 | Full back-calculation</x:v>
      </x:c>
      <x:c r="D1" s="5" t="str">
        <x:v>RAMAS Stage 6.1 | Full back-calculation</x:v>
      </x:c>
      <x:c r="E1" s="5" t="str">
        <x:v>RAMAS Stage 6.1 | Full back-calculation</x:v>
      </x:c>
      <x:c r="F1" s="5" t="str">
        <x:v>RAMAS Stage 6.1 | Full back-calculation</x:v>
      </x:c>
      <x:c r="G1" s="5" t="str">
        <x:v>RAMAS Stage 6.1 | Full back-calculation</x:v>
      </x:c>
      <x:c r="H1" s="5" t="str">
        <x:v>RAMAS Stage 6.1 | Full back-calculation</x:v>
      </x:c>
    </x:row>
    <x:row r="2" ht="28" customHeight="1">
      <x:c r="A2" s="5" t="str">
        <x:v>RAMAS Stage 6.1 | Full back-calculation</x:v>
      </x:c>
      <x:c r="B2" s="5" t="str">
        <x:v>RAMAS Stage 6.1 | Full back-calculation</x:v>
      </x:c>
      <x:c r="C2" s="5" t="str">
        <x:v>RAMAS Stage 6.1 | Full back-calculation</x:v>
      </x:c>
      <x:c r="D2" s="5" t="str">
        <x:v>RAMAS Stage 6.1 | Full back-calculation</x:v>
      </x:c>
      <x:c r="E2" s="5" t="str">
        <x:v>RAMAS Stage 6.1 | Full back-calculation</x:v>
      </x:c>
      <x:c r="F2" s="5" t="str">
        <x:v>RAMAS Stage 6.1 | Full back-calculation</x:v>
      </x:c>
      <x:c r="G2" s="5" t="str">
        <x:v>RAMAS Stage 6.1 | Full back-calculation</x:v>
      </x:c>
      <x:c r="H2" s="5" t="str">
        <x:v>RAMAS Stage 6.1 | Full back-calculation</x:v>
      </x:c>
    </x:row>
    <x:row r="3" ht="28" customHeight="1">
      <x:c r="A3" s="8" t="str">
        <x:v>Source run: 20260907T012534Z · 1,608 daily observations · return dates 2021-01-02 to 2025-05-28</x:v>
      </x:c>
      <x:c r="B3" s="8" t="str">
        <x:v>Source run: 20260907T012534Z · 1,608 daily observations · return dates 2021-01-02 to 2025-05-28</x:v>
      </x:c>
      <x:c r="C3" s="8" t="str">
        <x:v>Source run: 20260907T012534Z · 1,608 daily observations · return dates 2021-01-02 to 2025-05-28</x:v>
      </x:c>
      <x:c r="D3" s="8" t="str">
        <x:v>Source run: 20260907T012534Z · 1,608 daily observations · return dates 2021-01-02 to 2025-05-28</x:v>
      </x:c>
      <x:c r="E3" s="8" t="str">
        <x:v>Source run: 20260907T012534Z · 1,608 daily observations · return dates 2021-01-02 to 2025-05-28</x:v>
      </x:c>
      <x:c r="F3" s="8" t="str">
        <x:v>Source run: 20260907T012534Z · 1,608 daily observations · return dates 2021-01-02 to 2025-05-28</x:v>
      </x:c>
      <x:c r="G3" s="8" t="str">
        <x:v>Source run: 20260907T012534Z · 1,608 daily observations · return dates 2021-01-02 to 2025-05-28</x:v>
      </x:c>
      <x:c r="H3" s="8" t="str">
        <x:v>Source run: 20260907T012534Z · 1,608 daily observations · return dates 2021-01-02 to 2025-05-28</x:v>
      </x:c>
    </x:row>
    <x:row r="4" ht="30" customHeight="1">
      <x:c r="A4" s="11" t="str">
        <x:v>This workbook rebuilds every day from recorded BTC returns and final exposures, then compounds balances. It does not rerun the agent.</x:v>
      </x:c>
      <x:c r="B4" s="11" t="str">
        <x:v>This workbook rebuilds every day from recorded BTC returns and final exposures, then compounds balances. It does not rerun the agent.</x:v>
      </x:c>
      <x:c r="C4" s="11" t="str">
        <x:v>This workbook rebuilds every day from recorded BTC returns and final exposures, then compounds balances. It does not rerun the agent.</x:v>
      </x:c>
      <x:c r="D4" s="11" t="str">
        <x:v>This workbook rebuilds every day from recorded BTC returns and final exposures, then compounds balances. It does not rerun the agent.</x:v>
      </x:c>
      <x:c r="E4" s="11" t="str">
        <x:v>This workbook rebuilds every day from recorded BTC returns and final exposures, then compounds balances. It does not rerun the agent.</x:v>
      </x:c>
      <x:c r="F4" s="11" t="str">
        <x:v>This workbook rebuilds every day from recorded BTC returns and final exposures, then compounds balances. It does not rerun the agent.</x:v>
      </x:c>
      <x:c r="G4" s="11" t="str">
        <x:v>This workbook rebuilds every day from recorded BTC returns and final exposures, then compounds balances. It does not rerun the agent.</x:v>
      </x:c>
      <x:c r="H4" s="11" t="str">
        <x:v>This workbook rebuilds every day from recorded BTC returns and final exposures, then compounds balances. It does not rerun the agent.</x:v>
      </x:c>
    </x:row>
    <x:row r="5" ht="22" customHeight="1">
      <x:c r="A5" s="1"/>
      <x:c r="B5" s="1"/>
      <x:c r="C5" s="1"/>
      <x:c r="D5" s="1"/>
      <x:c r="E5" s="1"/>
      <x:c r="F5" s="1"/>
      <x:c r="G5" s="1"/>
      <x:c r="H5" s="1"/>
    </x:row>
    <x:row r="6" ht="38" customHeight="1">
      <x:c r="A6" s="14" t="str">
        <x:v>Return period</x:v>
      </x:c>
      <x:c r="B6" s="14" t="str">
        <x:v>Days</x:v>
      </x:c>
      <x:c r="C6" s="14" t="str">
        <x:v>First return</x:v>
      </x:c>
      <x:c r="D6" s="14" t="str">
        <x:v>Last return</x:v>
      </x:c>
      <x:c r="E6" s="14" t="str">
        <x:v>Start balance</x:v>
      </x:c>
      <x:c r="F6" s="14" t="str">
        <x:v>End balance</x:v>
      </x:c>
      <x:c r="G6" s="14" t="str">
        <x:v>Net return</x:v>
      </x:c>
      <x:c r="H6" s="14" t="str">
        <x:v>Largest loss</x:v>
      </x:c>
    </x:row>
    <x:row r="7" ht="22" customHeight="1">
      <x:c r="A7" s="1" t="n">
        <x:v>2021</x:v>
      </x:c>
      <x:c r="B7" s="34" t="n">
        <x:f>ROWS('Daily calculation'!B6:B369)</x:f>
        <x:v>364</x:v>
      </x:c>
      <x:c r="C7" s="32" t="n">
        <x:f>'Daily calculation'!B6</x:f>
        <x:v>44198</x:v>
      </x:c>
      <x:c r="D7" s="32" t="n">
        <x:f>'Daily calculation'!B369</x:f>
        <x:v>44561</x:v>
      </x:c>
      <x:c r="E7" s="35" t="n">
        <x:f>'Daily calculation'!L6</x:f>
        <x:v>10000</x:v>
      </x:c>
      <x:c r="F7" s="35" t="n">
        <x:f>'Daily calculation'!M369</x:f>
        <x:v>12895.437557478066</x:v>
      </x:c>
      <x:c r="G7" s="21" t="n">
        <x:f>F7/E7-1</x:f>
        <x:v>0.28954375574780666</x:v>
      </x:c>
      <x:c r="H7" s="36" t="n">
        <x:f>MAX('Daily calculation'!R6:R369)</x:f>
        <x:v>0.27318749422616695</x:v>
      </x:c>
    </x:row>
    <x:row r="8" ht="22" customHeight="1">
      <x:c r="A8" s="1" t="n">
        <x:v>2022</x:v>
      </x:c>
      <x:c r="B8" s="34" t="n">
        <x:f>ROWS('Daily calculation'!B370:B734)</x:f>
        <x:v>365</x:v>
      </x:c>
      <x:c r="C8" s="32" t="n">
        <x:f>'Daily calculation'!B370</x:f>
        <x:v>44562</x:v>
      </x:c>
      <x:c r="D8" s="32" t="n">
        <x:f>'Daily calculation'!B734</x:f>
        <x:v>44926</x:v>
      </x:c>
      <x:c r="E8" s="35" t="n">
        <x:f>'Daily calculation'!L370</x:f>
        <x:v>12895.437557478066</x:v>
      </x:c>
      <x:c r="F8" s="35" t="n">
        <x:f>'Daily calculation'!M734</x:f>
        <x:v>8436.664001463621</x:v>
      </x:c>
      <x:c r="G8" s="21" t="n">
        <x:f>F8/E8-1</x:f>
        <x:v>-0.34576364982891183</x:v>
      </x:c>
      <x:c r="H8" s="36" t="n">
        <x:f>MAX('Daily calculation'!R370:R734)</x:f>
        <x:v>0.370865946037116</x:v>
      </x:c>
    </x:row>
    <x:row r="9" ht="22" customHeight="1">
      <x:c r="A9" s="1" t="n">
        <x:v>2023</x:v>
      </x:c>
      <x:c r="B9" s="34" t="n">
        <x:f>ROWS('Daily calculation'!B735:B1099)</x:f>
        <x:v>365</x:v>
      </x:c>
      <x:c r="C9" s="32" t="n">
        <x:f>'Daily calculation'!B735</x:f>
        <x:v>44927</x:v>
      </x:c>
      <x:c r="D9" s="32" t="n">
        <x:f>'Daily calculation'!B1099</x:f>
        <x:v>45291</x:v>
      </x:c>
      <x:c r="E9" s="35" t="n">
        <x:f>'Daily calculation'!L735</x:f>
        <x:v>8436.664001463621</x:v>
      </x:c>
      <x:c r="F9" s="35" t="n">
        <x:f>'Daily calculation'!M1099</x:f>
        <x:v>13438.203403002499</x:v>
      </x:c>
      <x:c r="G9" s="21" t="n">
        <x:f>F9/E9-1</x:f>
        <x:v>0.5928337789286373</x:v>
      </x:c>
      <x:c r="H9" s="36" t="n">
        <x:f>MAX('Daily calculation'!R735:R1099)</x:f>
        <x:v>0.09371869204195826</x:v>
      </x:c>
    </x:row>
    <x:row r="10" ht="22" customHeight="1">
      <x:c r="A10" s="1" t="n">
        <x:v>2024</x:v>
      </x:c>
      <x:c r="B10" s="34" t="n">
        <x:f>ROWS('Daily calculation'!B1100:B1465)</x:f>
        <x:v>366</x:v>
      </x:c>
      <x:c r="C10" s="32" t="n">
        <x:f>'Daily calculation'!B1100</x:f>
        <x:v>45292</x:v>
      </x:c>
      <x:c r="D10" s="32" t="n">
        <x:f>'Daily calculation'!B1465</x:f>
        <x:v>45657</x:v>
      </x:c>
      <x:c r="E10" s="35" t="n">
        <x:f>'Daily calculation'!L1100</x:f>
        <x:v>13438.203403002499</x:v>
      </x:c>
      <x:c r="F10" s="35" t="n">
        <x:f>'Daily calculation'!M1465</x:f>
        <x:v>20313.498577330683</x:v>
      </x:c>
      <x:c r="G10" s="21" t="n">
        <x:f>F10/E10-1</x:f>
        <x:v>0.5116230918778948</x:v>
      </x:c>
      <x:c r="H10" s="36" t="n">
        <x:f>MAX('Daily calculation'!R1100:R1465)</x:f>
        <x:v>0.12282501168358106</x:v>
      </x:c>
    </x:row>
    <x:row r="11" ht="22" customHeight="1">
      <x:c r="A11" s="1" t="n">
        <x:v>2025</x:v>
      </x:c>
      <x:c r="B11" s="34" t="n">
        <x:f>ROWS('Daily calculation'!B1466:B1613)</x:f>
        <x:v>148</x:v>
      </x:c>
      <x:c r="C11" s="32" t="n">
        <x:f>'Daily calculation'!B1466</x:f>
        <x:v>45658</x:v>
      </x:c>
      <x:c r="D11" s="32" t="n">
        <x:f>'Daily calculation'!B1613</x:f>
        <x:v>45805</x:v>
      </x:c>
      <x:c r="E11" s="35" t="n">
        <x:f>'Daily calculation'!L1466</x:f>
        <x:v>20313.498577330683</x:v>
      </x:c>
      <x:c r="F11" s="35" t="n">
        <x:f>'Daily calculation'!M1613</x:f>
        <x:v>21881.87549794977</x:v>
      </x:c>
      <x:c r="G11" s="21" t="n">
        <x:f>F11/E11-1</x:f>
        <x:v>0.07720860661438955</x:v>
      </x:c>
      <x:c r="H11" s="36" t="n">
        <x:f>MAX('Daily calculation'!R1466:R1613)</x:f>
        <x:v>0.13037521345149217</x:v>
      </x:c>
    </x:row>
    <x:row r="12" ht="22" customHeight="1">
      <x:c r="A12" s="42" t="str">
        <x:v>Entire period</x:v>
      </x:c>
      <x:c r="B12" s="43" t="n">
        <x:f>ROWS('Daily calculation'!B6:B1613)</x:f>
        <x:v>1608</x:v>
      </x:c>
      <x:c r="C12" s="44" t="n">
        <x:f>'Daily calculation'!B6</x:f>
        <x:v>44198</x:v>
      </x:c>
      <x:c r="D12" s="44" t="n">
        <x:f>'Daily calculation'!B1613</x:f>
        <x:v>45805</x:v>
      </x:c>
      <x:c r="E12" s="45" t="n">
        <x:f>'Daily calculation'!L6</x:f>
        <x:v>10000</x:v>
      </x:c>
      <x:c r="F12" s="45" t="n">
        <x:f>'Daily calculation'!M1613</x:f>
        <x:v>21881.87549794977</x:v>
      </x:c>
      <x:c r="G12" s="46" t="n">
        <x:f>F12/E12-1</x:f>
        <x:v>1.1881875497949772</x:v>
      </x:c>
      <x:c r="H12" s="47" t="n">
        <x:f>MAX('Daily calculation'!O6:O1613)</x:f>
        <x:v>0.45612406323457</x:v>
      </x:c>
    </x:row>
    <x:row r="13" ht="22" customHeight="1">
      <x:c r="A13" s="1"/>
      <x:c r="B13" s="1"/>
      <x:c r="C13" s="1"/>
      <x:c r="D13" s="1"/>
      <x:c r="E13" s="1"/>
      <x:c r="F13" s="1"/>
      <x:c r="G13" s="1"/>
      <x:c r="H13" s="1"/>
    </x:row>
    <x:row r="14" ht="22" customHeight="1">
      <x:c r="A14" s="1"/>
      <x:c r="B14" s="1"/>
      <x:c r="C14" s="1"/>
      <x:c r="D14" s="1"/>
      <x:c r="E14" s="1"/>
      <x:c r="F14" s="1"/>
      <x:c r="G14" s="1"/>
      <x:c r="H14" s="1"/>
    </x:row>
    <x:row r="15" ht="38" customHeight="1">
      <x:c r="A15" s="14" t="str">
        <x:v>Compound check</x:v>
      </x:c>
      <x:c r="B15" s="14" t="str">
        <x:v>Annual factors multiplied</x:v>
      </x:c>
      <x:c r="C15" s="14" t="str">
        <x:v>Direct full factor</x:v>
      </x:c>
      <x:c r="D15" s="14" t="str">
        <x:v>Absolute difference</x:v>
      </x:c>
      <x:c r="E15" s="1"/>
      <x:c r="F15" s="1"/>
      <x:c r="G15" s="1"/>
      <x:c r="H15" s="1"/>
    </x:row>
    <x:row r="16" ht="38" customHeight="1">
      <x:c r="A16" s="48" t="str">
        <x:v>Do not add annual returns</x:v>
      </x:c>
      <x:c r="B16" s="49" t="n">
        <x:f>PRODUCT(1+G7,1+G8,1+G9,1+G10,1+G11)</x:f>
        <x:v>2.188187549794977</x:v>
      </x:c>
      <x:c r="C16" s="49" t="n">
        <x:f>1+G12</x:f>
        <x:v>2.188187549794977</x:v>
      </x:c>
      <x:c r="D16" s="50" t="n">
        <x:f>ABS(B16-C16)</x:f>
        <x:v>0</x:v>
      </x:c>
      <x:c r="E16" s="1"/>
      <x:c r="F16" s="1"/>
      <x:c r="G16" s="1"/>
      <x:c r="H16" s="1"/>
    </x:row>
    <x:row r="17" ht="22" customHeight="1">
      <x:c r="A17" s="1"/>
      <x:c r="B17" s="1"/>
      <x:c r="C17" s="1"/>
      <x:c r="D17" s="1"/>
      <x:c r="E17" s="1"/>
      <x:c r="F17" s="1"/>
      <x:c r="G17" s="1"/>
      <x:c r="H17" s="1"/>
    </x:row>
    <x:row r="18" ht="30" customHeight="1">
      <x:c r="A18" s="26" t="str">
        <x:v>Largest loss means the biggest percentage fall from a previous peak to a later trough. The full-period loss can exceed every annual loss because its peak and trough can lie in different years.</x:v>
      </x:c>
      <x:c r="B18" s="26" t="str">
        <x:v>Largest loss means the biggest percentage fall from a previous peak to a later trough. The full-period loss can exceed every annual loss because its peak and trough can lie in different years.</x:v>
      </x:c>
      <x:c r="C18" s="26" t="str">
        <x:v>Largest loss means the biggest percentage fall from a previous peak to a later trough. The full-period loss can exceed every annual loss because its peak and trough can lie in different years.</x:v>
      </x:c>
      <x:c r="D18" s="26" t="str">
        <x:v>Largest loss means the biggest percentage fall from a previous peak to a later trough. The full-period loss can exceed every annual loss because its peak and trough can lie in different years.</x:v>
      </x:c>
      <x:c r="E18" s="26" t="str">
        <x:v>Largest loss means the biggest percentage fall from a previous peak to a later trough. The full-period loss can exceed every annual loss because its peak and trough can lie in different years.</x:v>
      </x:c>
      <x:c r="F18" s="26" t="str">
        <x:v>Largest loss means the biggest percentage fall from a previous peak to a later trough. The full-period loss can exceed every annual loss because its peak and trough can lie in different years.</x:v>
      </x:c>
      <x:c r="G18" s="26" t="str">
        <x:v>Largest loss means the biggest percentage fall from a previous peak to a later trough. The full-period loss can exceed every annual loss because its peak and trough can lie in different years.</x:v>
      </x:c>
      <x:c r="H18" s="26" t="str">
        <x:v>Largest loss means the biggest percentage fall from a previous peak to a later trough. The full-period loss can exceed every annual loss because its peak and trough can lie in different years.</x:v>
      </x:c>
    </x:row>
    <x:row r="19" ht="30" customHeight="1">
      <x:c r="A19" s="26" t="str">
        <x:v>Largest loss means the biggest percentage fall from a previous peak to a later trough. The full-period loss can exceed every annual loss because its peak and trough can lie in different years.</x:v>
      </x:c>
      <x:c r="B19" s="26" t="str">
        <x:v>Largest loss means the biggest percentage fall from a previous peak to a later trough. The full-period loss can exceed every annual loss because its peak and trough can lie in different years.</x:v>
      </x:c>
      <x:c r="C19" s="26" t="str">
        <x:v>Largest loss means the biggest percentage fall from a previous peak to a later trough. The full-period loss can exceed every annual loss because its peak and trough can lie in different years.</x:v>
      </x:c>
      <x:c r="D19" s="26" t="str">
        <x:v>Largest loss means the biggest percentage fall from a previous peak to a later trough. The full-period loss can exceed every annual loss because its peak and trough can lie in different years.</x:v>
      </x:c>
      <x:c r="E19" s="26" t="str">
        <x:v>Largest loss means the biggest percentage fall from a previous peak to a later trough. The full-period loss can exceed every annual loss because its peak and trough can lie in different years.</x:v>
      </x:c>
      <x:c r="F19" s="26" t="str">
        <x:v>Largest loss means the biggest percentage fall from a previous peak to a later trough. The full-period loss can exceed every annual loss because its peak and trough can lie in different years.</x:v>
      </x:c>
      <x:c r="G19" s="26" t="str">
        <x:v>Largest loss means the biggest percentage fall from a previous peak to a later trough. The full-period loss can exceed every annual loss because its peak and trough can lie in different years.</x:v>
      </x:c>
      <x:c r="H19" s="26" t="str">
        <x:v>Largest loss means the biggest percentage fall from a previous peak to a later trough. The full-period loss can exceed every annual loss because its peak and trough can lie in different years.</x:v>
      </x:c>
    </x:row>
    <x:row r="20" ht="22" customHeight="1">
      <x:c r="A20" s="1"/>
      <x:c r="B20" s="1"/>
      <x:c r="C20" s="1"/>
      <x:c r="D20" s="1"/>
      <x:c r="E20" s="1"/>
      <x:c r="F20" s="1"/>
      <x:c r="G20" s="1"/>
      <x:c r="H20" s="1"/>
    </x:row>
    <x:row r="21" ht="30" customHeight="1">
      <x:c r="A21" s="11" t="str">
        <x:v>Read in this order: Summary → Worked examples → Daily calculation → Drawdown witnesses → Checks. Raw trace preserves the source values; Sources identifies the exact archive and CSV.</x:v>
      </x:c>
      <x:c r="B21" s="11" t="str">
        <x:v>Read in this order: Summary → Worked examples → Daily calculation → Drawdown witnesses → Checks. Raw trace preserves the source values; Sources identifies the exact archive and CSV.</x:v>
      </x:c>
      <x:c r="C21" s="11" t="str">
        <x:v>Read in this order: Summary → Worked examples → Daily calculation → Drawdown witnesses → Checks. Raw trace preserves the source values; Sources identifies the exact archive and CSV.</x:v>
      </x:c>
      <x:c r="D21" s="11" t="str">
        <x:v>Read in this order: Summary → Worked examples → Daily calculation → Drawdown witnesses → Checks. Raw trace preserves the source values; Sources identifies the exact archive and CSV.</x:v>
      </x:c>
      <x:c r="E21" s="11" t="str">
        <x:v>Read in this order: Summary → Worked examples → Daily calculation → Drawdown witnesses → Checks. Raw trace preserves the source values; Sources identifies the exact archive and CSV.</x:v>
      </x:c>
      <x:c r="F21" s="11" t="str">
        <x:v>Read in this order: Summary → Worked examples → Daily calculation → Drawdown witnesses → Checks. Raw trace preserves the source values; Sources identifies the exact archive and CSV.</x:v>
      </x:c>
      <x:c r="G21" s="11" t="str">
        <x:v>Read in this order: Summary → Worked examples → Daily calculation → Drawdown witnesses → Checks. Raw trace preserves the source values; Sources identifies the exact archive and CSV.</x:v>
      </x:c>
      <x:c r="H21" s="11" t="str">
        <x:v>Read in this order: Summary → Worked examples → Daily calculation → Drawdown witnesses → Checks. Raw trace preserves the source values; Sources identifies the exact archive and CSV.</x:v>
      </x:c>
    </x:row>
    <x:row r="22" ht="30" customHeight="1">
      <x:c r="A22" s="11" t="str">
        <x:v>Read in this order: Summary → Worked examples → Daily calculation → Drawdown witnesses → Checks. Raw trace preserves the source values; Sources identifies the exact archive and CSV.</x:v>
      </x:c>
      <x:c r="B22" s="11" t="str">
        <x:v>Read in this order: Summary → Worked examples → Daily calculation → Drawdown witnesses → Checks. Raw trace preserves the source values; Sources identifies the exact archive and CSV.</x:v>
      </x:c>
      <x:c r="C22" s="11" t="str">
        <x:v>Read in this order: Summary → Worked examples → Daily calculation → Drawdown witnesses → Checks. Raw trace preserves the source values; Sources identifies the exact archive and CSV.</x:v>
      </x:c>
      <x:c r="D22" s="11" t="str">
        <x:v>Read in this order: Summary → Worked examples → Daily calculation → Drawdown witnesses → Checks. Raw trace preserves the source values; Sources identifies the exact archive and CSV.</x:v>
      </x:c>
      <x:c r="E22" s="11" t="str">
        <x:v>Read in this order: Summary → Worked examples → Daily calculation → Drawdown witnesses → Checks. Raw trace preserves the source values; Sources identifies the exact archive and CSV.</x:v>
      </x:c>
      <x:c r="F22" s="11" t="str">
        <x:v>Read in this order: Summary → Worked examples → Daily calculation → Drawdown witnesses → Checks. Raw trace preserves the source values; Sources identifies the exact archive and CSV.</x:v>
      </x:c>
      <x:c r="G22" s="11" t="str">
        <x:v>Read in this order: Summary → Worked examples → Daily calculation → Drawdown witnesses → Checks. Raw trace preserves the source values; Sources identifies the exact archive and CSV.</x:v>
      </x:c>
      <x:c r="H22" s="11" t="str">
        <x:v>Read in this order: Summary → Worked examples → Daily calculation → Drawdown witnesses → Checks. Raw trace preserves the source values; Sources identifies the exact archive and CSV.</x:v>
      </x:c>
    </x:row>
    <x:row r="23" ht="22" customHeight="1">
      <x:c r="A23" s="1"/>
      <x:c r="B23" s="1"/>
      <x:c r="C23" s="1"/>
      <x:c r="D23" s="1"/>
      <x:c r="E23" s="1"/>
      <x:c r="F23" s="1"/>
      <x:c r="G23" s="1"/>
      <x:c r="H23" s="1"/>
    </x:row>
    <x:row r="24" ht="30" customHeight="1">
      <x:c r="A24" s="11" t="str">
        <x:v>Scope: verifies arithmetic from the archived final allocations and BTC return series. It does not prove that forecasts were leakage-free, fills executable, Llama added value, or memory caused learning.</x:v>
      </x:c>
      <x:c r="B24" s="11" t="str">
        <x:v>Scope: verifies arithmetic from the archived final allocations and BTC return series. It does not prove that forecasts were leakage-free, fills executable, Llama added value, or memory caused learning.</x:v>
      </x:c>
      <x:c r="C24" s="11" t="str">
        <x:v>Scope: verifies arithmetic from the archived final allocations and BTC return series. It does not prove that forecasts were leakage-free, fills executable, Llama added value, or memory caused learning.</x:v>
      </x:c>
      <x:c r="D24" s="11" t="str">
        <x:v>Scope: verifies arithmetic from the archived final allocations and BTC return series. It does not prove that forecasts were leakage-free, fills executable, Llama added value, or memory caused learning.</x:v>
      </x:c>
      <x:c r="E24" s="11" t="str">
        <x:v>Scope: verifies arithmetic from the archived final allocations and BTC return series. It does not prove that forecasts were leakage-free, fills executable, Llama added value, or memory caused learning.</x:v>
      </x:c>
      <x:c r="F24" s="11" t="str">
        <x:v>Scope: verifies arithmetic from the archived final allocations and BTC return series. It does not prove that forecasts were leakage-free, fills executable, Llama added value, or memory caused learning.</x:v>
      </x:c>
      <x:c r="G24" s="11" t="str">
        <x:v>Scope: verifies arithmetic from the archived final allocations and BTC return series. It does not prove that forecasts were leakage-free, fills executable, Llama added value, or memory caused learning.</x:v>
      </x:c>
      <x:c r="H24" s="11" t="str">
        <x:v>Scope: verifies arithmetic from the archived final allocations and BTC return series. It does not prove that forecasts were leakage-free, fills executable, Llama added value, or memory caused learning.</x:v>
      </x:c>
    </x:row>
    <x:row r="25" ht="30" customHeight="1">
      <x:c r="A25" s="11" t="str">
        <x:v>Scope: verifies arithmetic from the archived final allocations and BTC return series. It does not prove that forecasts were leakage-free, fills executable, Llama added value, or memory caused learning.</x:v>
      </x:c>
      <x:c r="B25" s="11" t="str">
        <x:v>Scope: verifies arithmetic from the archived final allocations and BTC return series. It does not prove that forecasts were leakage-free, fills executable, Llama added value, or memory caused learning.</x:v>
      </x:c>
      <x:c r="C25" s="11" t="str">
        <x:v>Scope: verifies arithmetic from the archived final allocations and BTC return series. It does not prove that forecasts were leakage-free, fills executable, Llama added value, or memory caused learning.</x:v>
      </x:c>
      <x:c r="D25" s="11" t="str">
        <x:v>Scope: verifies arithmetic from the archived final allocations and BTC return series. It does not prove that forecasts were leakage-free, fills executable, Llama added value, or memory caused learning.</x:v>
      </x:c>
      <x:c r="E25" s="11" t="str">
        <x:v>Scope: verifies arithmetic from the archived final allocations and BTC return series. It does not prove that forecasts were leakage-free, fills executable, Llama added value, or memory caused learning.</x:v>
      </x:c>
      <x:c r="F25" s="11" t="str">
        <x:v>Scope: verifies arithmetic from the archived final allocations and BTC return series. It does not prove that forecasts were leakage-free, fills executable, Llama added value, or memory caused learning.</x:v>
      </x:c>
      <x:c r="G25" s="11" t="str">
        <x:v>Scope: verifies arithmetic from the archived final allocations and BTC return series. It does not prove that forecasts were leakage-free, fills executable, Llama added value, or memory caused learning.</x:v>
      </x:c>
      <x:c r="H25" s="11" t="str">
        <x:v>Scope: verifies arithmetic from the archived final allocations and BTC return series. It does not prove that forecasts were leakage-free, fills executable, Llama added value, or memory caused learning.</x:v>
      </x:c>
    </x:row>
    <x:row r="26" ht="22" customHeight="1">
      <x:c r="A26" s="1"/>
      <x:c r="B26" s="1"/>
      <x:c r="C26" s="1"/>
      <x:c r="D26" s="1"/>
      <x:c r="E26" s="1"/>
      <x:c r="F26" s="1"/>
      <x:c r="G26" s="1"/>
      <x:c r="H26" s="1"/>
    </x:row>
    <x:row r="27" ht="30" customHeight="1">
      <x:c r="A27" s="11" t="str">
        <x:v>2021 contains 364 returns beginning January 2. 2025 contains 148 returns ending May 28. The $10,000 starting capital is illustrative; fees are modeled trading fees, not all real-world expenses.</x:v>
      </x:c>
      <x:c r="B27" s="11" t="str">
        <x:v>2021 contains 364 returns beginning January 2. 2025 contains 148 returns ending May 28. The $10,000 starting capital is illustrative; fees are modeled trading fees, not all real-world expenses.</x:v>
      </x:c>
      <x:c r="C27" s="11" t="str">
        <x:v>2021 contains 364 returns beginning January 2. 2025 contains 148 returns ending May 28. The $10,000 starting capital is illustrative; fees are modeled trading fees, not all real-world expenses.</x:v>
      </x:c>
      <x:c r="D27" s="11" t="str">
        <x:v>2021 contains 364 returns beginning January 2. 2025 contains 148 returns ending May 28. The $10,000 starting capital is illustrative; fees are modeled trading fees, not all real-world expenses.</x:v>
      </x:c>
      <x:c r="E27" s="11" t="str">
        <x:v>2021 contains 364 returns beginning January 2. 2025 contains 148 returns ending May 28. The $10,000 starting capital is illustrative; fees are modeled trading fees, not all real-world expenses.</x:v>
      </x:c>
      <x:c r="F27" s="11" t="str">
        <x:v>2021 contains 364 returns beginning January 2. 2025 contains 148 returns ending May 28. The $10,000 starting capital is illustrative; fees are modeled trading fees, not all real-world expenses.</x:v>
      </x:c>
      <x:c r="G27" s="11" t="str">
        <x:v>2021 contains 364 returns beginning January 2. 2025 contains 148 returns ending May 28. The $10,000 starting capital is illustrative; fees are modeled trading fees, not all real-world expenses.</x:v>
      </x:c>
      <x:c r="H27" s="11" t="str">
        <x:v>2021 contains 364 returns beginning January 2. 2025 contains 148 returns ending May 28. The $10,000 starting capital is illustrative; fees are modeled trading fees, not all real-world expenses.</x:v>
      </x:c>
    </x:row>
    <x:row r="28" ht="30" customHeight="1">
      <x:c r="A28" s="11" t="str">
        <x:v>2021 contains 364 returns beginning January 2. 2025 contains 148 returns ending May 28. The $10,000 starting capital is illustrative; fees are modeled trading fees, not all real-world expenses.</x:v>
      </x:c>
      <x:c r="B28" s="11" t="str">
        <x:v>2021 contains 364 returns beginning January 2. 2025 contains 148 returns ending May 28. The $10,000 starting capital is illustrative; fees are modeled trading fees, not all real-world expenses.</x:v>
      </x:c>
      <x:c r="C28" s="11" t="str">
        <x:v>2021 contains 364 returns beginning January 2. 2025 contains 148 returns ending May 28. The $10,000 starting capital is illustrative; fees are modeled trading fees, not all real-world expenses.</x:v>
      </x:c>
      <x:c r="D28" s="11" t="str">
        <x:v>2021 contains 364 returns beginning January 2. 2025 contains 148 returns ending May 28. The $10,000 starting capital is illustrative; fees are modeled trading fees, not all real-world expenses.</x:v>
      </x:c>
      <x:c r="E28" s="11" t="str">
        <x:v>2021 contains 364 returns beginning January 2. 2025 contains 148 returns ending May 28. The $10,000 starting capital is illustrative; fees are modeled trading fees, not all real-world expenses.</x:v>
      </x:c>
      <x:c r="F28" s="11" t="str">
        <x:v>2021 contains 364 returns beginning January 2. 2025 contains 148 returns ending May 28. The $10,000 starting capital is illustrative; fees are modeled trading fees, not all real-world expenses.</x:v>
      </x:c>
      <x:c r="G28" s="11" t="str">
        <x:v>2021 contains 364 returns beginning January 2. 2025 contains 148 returns ending May 28. The $10,000 starting capital is illustrative; fees are modeled trading fees, not all real-world expenses.</x:v>
      </x:c>
      <x:c r="H28" s="11" t="str">
        <x:v>2021 contains 364 returns beginning January 2. 2025 contains 148 returns ending May 28. The $10,000 starting capital is illustrative; fees are modeled trading fees, not all real-world expenses.</x:v>
      </x:c>
    </x:row>
    <x:row r="29" ht="22" customHeight="1">
      <x:c r="A29" s="1"/>
      <x:c r="B29" s="1"/>
      <x:c r="C29" s="1"/>
      <x:c r="D29" s="1"/>
      <x:c r="E29" s="1"/>
      <x:c r="F29" s="1"/>
      <x:c r="G29" s="1"/>
      <x:c r="H29" s="1"/>
    </x:row>
  </x:sheetData>
  <x:mergeCells>
    <x:mergeCell ref="A1:H2"/>
    <x:mergeCell ref="A3:H3"/>
    <x:mergeCell ref="A4:H4"/>
    <x:mergeCell ref="A18:H19"/>
    <x:mergeCell ref="A21:H22"/>
    <x:mergeCell ref="A24:H25"/>
    <x:mergeCell ref="A27:H2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30" customHeight="1">
      <x:c r="A1" s="17" t="str">
        <x:v>Assumptions and accounting rules</x:v>
      </x:c>
      <x:c r="B1" s="17" t="str">
        <x:v>Assumptions and accounting rules</x:v>
      </x:c>
      <x:c r="C1" s="17" t="str">
        <x:v>Assumptions and accounting rules</x:v>
      </x:c>
      <x:c r="D1" s="17" t="str">
        <x:v>Assumptions and accounting rules</x:v>
      </x:c>
      <x:c r="E1" s="17" t="str">
        <x:v>Assumptions and accounting rules</x:v>
      </x:c>
      <x:c r="F1" s="17" t="str">
        <x:v>Assumptions and accounting rules</x:v>
      </x:c>
    </x:row>
    <x:row r="2" ht="30" customHeight="1">
      <x:c r="A2" s="17" t="str">
        <x:v>Assumptions and accounting rules</x:v>
      </x:c>
      <x:c r="B2" s="17" t="str">
        <x:v>Assumptions and accounting rules</x:v>
      </x:c>
      <x:c r="C2" s="17" t="str">
        <x:v>Assumptions and accounting rules</x:v>
      </x:c>
      <x:c r="D2" s="17" t="str">
        <x:v>Assumptions and accounting rules</x:v>
      </x:c>
      <x:c r="E2" s="17" t="str">
        <x:v>Assumptions and accounting rules</x:v>
      </x:c>
      <x:c r="F2" s="17" t="str">
        <x:v>Assumptions and accounting rules</x:v>
      </x:c>
    </x:row>
    <x:row r="3" ht="22" customHeight="1">
      <x:c r="A3" s="1"/>
      <x:c r="B3" s="1"/>
      <x:c r="C3" s="1"/>
      <x:c r="D3" s="1"/>
      <x:c r="E3" s="1"/>
      <x:c r="F3" s="1"/>
    </x:row>
    <x:row r="4" ht="38" customHeight="1">
      <x:c r="A4" s="14" t="str">
        <x:v>Parameter</x:v>
      </x:c>
      <x:c r="B4" s="14" t="str">
        <x:v>Value</x:v>
      </x:c>
      <x:c r="C4" s="1"/>
      <x:c r="D4" s="1"/>
      <x:c r="E4" s="1"/>
      <x:c r="F4" s="1"/>
    </x:row>
    <x:row r="5" ht="44" customHeight="1">
      <x:c r="A5" s="1" t="str">
        <x:v>Illustrative starting capital</x:v>
      </x:c>
      <x:c r="B5" s="19" t="n">
        <x:v>10000</x:v>
      </x:c>
      <x:c r="C5" s="11" t="str">
        <x:v>Capital scales the dollar examples; it does not change percentage returns or drawdowns.</x:v>
      </x:c>
      <x:c r="D5" s="11" t="str">
        <x:v>Capital scales the dollar examples; it does not change percentage returns or drawdowns.</x:v>
      </x:c>
      <x:c r="E5" s="11" t="str">
        <x:v>Capital scales the dollar examples; it does not change percentage returns or drawdowns.</x:v>
      </x:c>
      <x:c r="F5" s="11" t="str">
        <x:v>Capital scales the dollar examples; it does not change percentage returns or drawdowns.</x:v>
      </x:c>
    </x:row>
    <x:row r="6" ht="44" customHeight="1">
      <x:c r="A6" s="1" t="str">
        <x:v>Trading cost per unit turnover</x:v>
      </x:c>
      <x:c r="B6" s="20" t="n">
        <x:v>0.001</x:v>
      </x:c>
      <x:c r="C6" s="11" t="str">
        <x:v>0.10% = 10 basis points. Charged on the absolute change from drifted BTC weight.</x:v>
      </x:c>
      <x:c r="D6" s="11" t="str">
        <x:v>0.10% = 10 basis points. Charged on the absolute change from drifted BTC weight.</x:v>
      </x:c>
      <x:c r="E6" s="11" t="str">
        <x:v>0.10% = 10 basis points. Charged on the absolute change from drifted BTC weight.</x:v>
      </x:c>
      <x:c r="F6" s="11" t="str">
        <x:v>0.10% = 10 basis points. Charged on the absolute change from drifted BTC weight.</x:v>
      </x:c>
    </x:row>
    <x:row r="7" ht="44" customHeight="1">
      <x:c r="A7" s="1" t="str">
        <x:v>Initial BTC weight before trading</x:v>
      </x:c>
      <x:c r="B7" s="20" t="n">
        <x:v>0</x:v>
      </x:c>
      <x:c r="C7" s="11" t="str">
        <x:v>The first day starts in cash; its initial BTC purchase pays the recorded trading cost.</x:v>
      </x:c>
      <x:c r="D7" s="11" t="str">
        <x:v>The first day starts in cash; its initial BTC purchase pays the recorded trading cost.</x:v>
      </x:c>
      <x:c r="E7" s="11" t="str">
        <x:v>The first day starts in cash; its initial BTC purchase pays the recorded trading cost.</x:v>
      </x:c>
      <x:c r="F7" s="11" t="str">
        <x:v>The first day starts in cash; its initial BTC purchase pays the recorded trading cost.</x:v>
      </x:c>
    </x:row>
    <x:row r="8" ht="44" customHeight="1">
      <x:c r="A8" s="1" t="str">
        <x:v>Cash interest per day (fixed)</x:v>
      </x:c>
      <x:c r="B8" s="21" t="n">
        <x:v>0</x:v>
      </x:c>
      <x:c r="C8" s="11" t="str">
        <x:v>The archived accounting uses zero interest on cash and no separate borrowing or LLM inference charge.</x:v>
      </x:c>
      <x:c r="D8" s="11" t="str">
        <x:v>The archived accounting uses zero interest on cash and no separate borrowing or LLM inference charge.</x:v>
      </x:c>
      <x:c r="E8" s="11" t="str">
        <x:v>The archived accounting uses zero interest on cash and no separate borrowing or LLM inference charge.</x:v>
      </x:c>
      <x:c r="F8" s="11" t="str">
        <x:v>The archived accounting uses zero interest on cash and no separate borrowing or LLM inference charge.</x:v>
      </x:c>
    </x:row>
    <x:row r="9" ht="44" customHeight="1">
      <x:c r="A9" s="1" t="str">
        <x:v>Arithmetic check tolerance</x:v>
      </x:c>
      <x:c r="B9" s="22" t="n">
        <x:v>1e-12</x:v>
      </x:c>
      <x:c r="C9" s="11" t="str">
        <x:v>Differences below this are numerical roundoff, not a change in the reported economic result.</x:v>
      </x:c>
      <x:c r="D9" s="11" t="str">
        <x:v>Differences below this are numerical roundoff, not a change in the reported economic result.</x:v>
      </x:c>
      <x:c r="E9" s="11" t="str">
        <x:v>Differences below this are numerical roundoff, not a change in the reported economic result.</x:v>
      </x:c>
      <x:c r="F9" s="11" t="str">
        <x:v>Differences below this are numerical roundoff, not a change in the reported economic result.</x:v>
      </x:c>
    </x:row>
    <x:row r="10" ht="44" customHeight="1">
      <x:c r="A10" s="1" t="str">
        <x:v>Balance check tolerance ($)</x:v>
      </x:c>
      <x:c r="B10" s="22" t="n">
        <x:v>1e-7</x:v>
      </x:c>
      <x:c r="C10" s="11" t="str">
        <x:v>Tolerance for the separate reconstructed-versus-stored cumulative wealth paths.</x:v>
      </x:c>
      <x:c r="D10" s="11" t="str">
        <x:v>Tolerance for the separate reconstructed-versus-stored cumulative wealth paths.</x:v>
      </x:c>
      <x:c r="E10" s="11" t="str">
        <x:v>Tolerance for the separate reconstructed-versus-stored cumulative wealth paths.</x:v>
      </x:c>
      <x:c r="F10" s="11" t="str">
        <x:v>Tolerance for the separate reconstructed-versus-stored cumulative wealth paths.</x:v>
      </x:c>
    </x:row>
    <x:row r="11" ht="22" customHeight="1">
      <x:c r="A11" s="1"/>
      <x:c r="B11" s="1"/>
      <x:c r="C11" s="1"/>
      <x:c r="D11" s="1"/>
      <x:c r="E11" s="1"/>
      <x:c r="F11" s="1"/>
    </x:row>
    <x:row r="12" ht="34" customHeight="1">
      <x:c r="A12" s="26" t="str">
        <x:v>Exact archived convention: net factor = (1 − fee fraction) × (1 + BTC target weight × BTC return). This reproduces the archived proportional-fee convention; it is not a claim of an exact execution-ledger model.</x:v>
      </x:c>
      <x:c r="B12" s="26" t="str">
        <x:v>Exact archived convention: net factor = (1 − fee fraction) × (1 + BTC target weight × BTC return). This reproduces the archived proportional-fee convention; it is not a claim of an exact execution-ledger model.</x:v>
      </x:c>
      <x:c r="C12" s="26" t="str">
        <x:v>Exact archived convention: net factor = (1 − fee fraction) × (1 + BTC target weight × BTC return). This reproduces the archived proportional-fee convention; it is not a claim of an exact execution-ledger model.</x:v>
      </x:c>
      <x:c r="D12" s="26" t="str">
        <x:v>Exact archived convention: net factor = (1 − fee fraction) × (1 + BTC target weight × BTC return). This reproduces the archived proportional-fee convention; it is not a claim of an exact execution-ledger model.</x:v>
      </x:c>
      <x:c r="E12" s="26" t="str">
        <x:v>Exact archived convention: net factor = (1 − fee fraction) × (1 + BTC target weight × BTC return). This reproduces the archived proportional-fee convention; it is not a claim of an exact execution-ledger model.</x:v>
      </x:c>
      <x:c r="F12" s="26" t="str">
        <x:v>Exact archived convention: net factor = (1 − fee fraction) × (1 + BTC target weight × BTC return). This reproduces the archived proportional-fee convention; it is not a claim of an exact execution-ledger model.</x:v>
      </x:c>
    </x:row>
    <x:row r="13" ht="34" customHeight="1">
      <x:c r="A13" s="26" t="str">
        <x:v>Exact archived convention: net factor = (1 − fee fraction) × (1 + BTC target weight × BTC return). This reproduces the archived proportional-fee convention; it is not a claim of an exact execution-ledger model.</x:v>
      </x:c>
      <x:c r="B13" s="26" t="str">
        <x:v>Exact archived convention: net factor = (1 − fee fraction) × (1 + BTC target weight × BTC return). This reproduces the archived proportional-fee convention; it is not a claim of an exact execution-ledger model.</x:v>
      </x:c>
      <x:c r="C13" s="26" t="str">
        <x:v>Exact archived convention: net factor = (1 − fee fraction) × (1 + BTC target weight × BTC return). This reproduces the archived proportional-fee convention; it is not a claim of an exact execution-ledger model.</x:v>
      </x:c>
      <x:c r="D13" s="26" t="str">
        <x:v>Exact archived convention: net factor = (1 − fee fraction) × (1 + BTC target weight × BTC return). This reproduces the archived proportional-fee convention; it is not a claim of an exact execution-ledger model.</x:v>
      </x:c>
      <x:c r="E13" s="26" t="str">
        <x:v>Exact archived convention: net factor = (1 − fee fraction) × (1 + BTC target weight × BTC return). This reproduces the archived proportional-fee convention; it is not a claim of an exact execution-ledger model.</x:v>
      </x:c>
      <x:c r="F13" s="26" t="str">
        <x:v>Exact archived convention: net factor = (1 − fee fraction) × (1 + BTC target weight × BTC return). This reproduces the archived proportional-fee convention; it is not a claim of an exact execution-ledger model.</x:v>
      </x:c>
    </x:row>
    <x:row r="14" ht="22" customHeight="1">
      <x:c r="A14" s="1"/>
      <x:c r="B14" s="1"/>
      <x:c r="C14" s="1"/>
      <x:c r="D14" s="1"/>
      <x:c r="E14" s="1"/>
      <x:c r="F14" s="1"/>
    </x:row>
    <x:row r="15" ht="32" customHeight="1">
      <x:c r="A15" s="11" t="str">
        <x:v>Annual reporting uses the year of the return date. Portfolio holdings and capital carry over on January 1; only the annual reporting peak starts afresh from that year’s opening balance.</x:v>
      </x:c>
      <x:c r="B15" s="11" t="str">
        <x:v>Annual reporting uses the year of the return date. Portfolio holdings and capital carry over on January 1; only the annual reporting peak starts afresh from that year’s opening balance.</x:v>
      </x:c>
      <x:c r="C15" s="11" t="str">
        <x:v>Annual reporting uses the year of the return date. Portfolio holdings and capital carry over on January 1; only the annual reporting peak starts afresh from that year’s opening balance.</x:v>
      </x:c>
      <x:c r="D15" s="11" t="str">
        <x:v>Annual reporting uses the year of the return date. Portfolio holdings and capital carry over on January 1; only the annual reporting peak starts afresh from that year’s opening balance.</x:v>
      </x:c>
      <x:c r="E15" s="11" t="str">
        <x:v>Annual reporting uses the year of the return date. Portfolio holdings and capital carry over on January 1; only the annual reporting peak starts afresh from that year’s opening balance.</x:v>
      </x:c>
      <x:c r="F15" s="11" t="str">
        <x:v>Annual reporting uses the year of the return date. Portfolio holdings and capital carry over on January 1; only the annual reporting peak starts afresh from that year’s opening balance.</x:v>
      </x:c>
    </x:row>
    <x:row r="16" ht="32" customHeight="1">
      <x:c r="A16" s="11" t="str">
        <x:v>Annual reporting uses the year of the return date. Portfolio holdings and capital carry over on January 1; only the annual reporting peak starts afresh from that year’s opening balance.</x:v>
      </x:c>
      <x:c r="B16" s="11" t="str">
        <x:v>Annual reporting uses the year of the return date. Portfolio holdings and capital carry over on January 1; only the annual reporting peak starts afresh from that year’s opening balance.</x:v>
      </x:c>
      <x:c r="C16" s="11" t="str">
        <x:v>Annual reporting uses the year of the return date. Portfolio holdings and capital carry over on January 1; only the annual reporting peak starts afresh from that year’s opening balance.</x:v>
      </x:c>
      <x:c r="D16" s="11" t="str">
        <x:v>Annual reporting uses the year of the return date. Portfolio holdings and capital carry over on January 1; only the annual reporting peak starts afresh from that year’s opening balance.</x:v>
      </x:c>
      <x:c r="E16" s="11" t="str">
        <x:v>Annual reporting uses the year of the return date. Portfolio holdings and capital carry over on January 1; only the annual reporting peak starts afresh from that year’s opening balance.</x:v>
      </x:c>
      <x:c r="F16" s="11" t="str">
        <x:v>Annual reporting uses the year of the return date. Portfolio holdings and capital carry over on January 1; only the annual reporting peak starts afresh from that year’s opening balance.</x:v>
      </x:c>
    </x:row>
    <x:row r="17" ht="22" customHeight="1">
      <x:c r="A17" s="1"/>
      <x:c r="B17" s="1"/>
      <x:c r="C17" s="1"/>
      <x:c r="D17" s="1"/>
      <x:c r="E17" s="1"/>
      <x:c r="F17" s="1"/>
    </x:row>
  </x:sheetData>
  <x:mergeCells>
    <x:mergeCell ref="A1:F2"/>
    <x:mergeCell ref="C5:F5"/>
    <x:mergeCell ref="C6:F6"/>
    <x:mergeCell ref="C7:F7"/>
    <x:mergeCell ref="C8:F8"/>
    <x:mergeCell ref="C9:F9"/>
    <x:mergeCell ref="C10:F10"/>
    <x:mergeCell ref="A12:F13"/>
    <x:mergeCell ref="A15:F16"/>
  </x:mergeCells>
  <x:pageMargins left="0.7" right="0.7" top="0.75" bottom="0.75" header="0.3" footer="0.3"/>
  <x:legacyDrawing xmlns:r="http://schemas.openxmlformats.org/officeDocument/2006/relationships" r:id="R70e6ba79e24b4b72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15" hidden="0" customWidth="1"/>
    <x:col min="27" max="27" width="15" hidden="0" customWidth="1"/>
    <x:col min="28" max="28" width="16" hidden="0" customWidth="1"/>
  </x:cols>
  <x:sheetData>
    <x:row r="1" ht="30" customHeight="1">
      <x:c r="A1" s="17" t="str">
        <x:v>Daily arithmetic | inputs → drift → turnover → fee → net return → capital → drawdown</x:v>
      </x:c>
      <x:c r="B1" s="17" t="str">
        <x:v>Daily arithmetic | inputs → drift → turnover → fee → net return → capital → drawdown</x:v>
      </x:c>
      <x:c r="C1" s="17" t="str">
        <x:v>Daily arithmetic | inputs → drift → turnover → fee → net return → capital → drawdown</x:v>
      </x:c>
      <x:c r="D1" s="17" t="str">
        <x:v>Daily arithmetic | inputs → drift → turnover → fee → net return → capital → drawdown</x:v>
      </x:c>
      <x:c r="E1" s="17" t="str">
        <x:v>Daily arithmetic | inputs → drift → turnover → fee → net return → capital → drawdown</x:v>
      </x:c>
      <x:c r="F1" s="17" t="str">
        <x:v>Daily arithmetic | inputs → drift → turnover → fee → net return → capital → drawdown</x:v>
      </x:c>
      <x:c r="G1" s="17" t="str">
        <x:v>Daily arithmetic | inputs → drift → turnover → fee → net return → capital → drawdown</x:v>
      </x:c>
      <x:c r="H1" s="17" t="str">
        <x:v>Daily arithmetic | inputs → drift → turnover → fee → net return → capital → drawdown</x:v>
      </x:c>
      <x:c r="I1" s="17" t="str">
        <x:v>Daily arithmetic | inputs → drift → turnover → fee → net return → capital → drawdown</x:v>
      </x:c>
      <x:c r="J1" s="17" t="str">
        <x:v>Daily arithmetic | inputs → drift → turnover → fee → net return → capital → drawdown</x:v>
      </x:c>
      <x:c r="K1" s="17" t="str">
        <x:v>Daily arithmetic | inputs → drift → turnover → fee → net return → capital → drawdown</x:v>
      </x:c>
      <x:c r="L1" s="17" t="str">
        <x:v>Daily arithmetic | inputs → drift → turnover → fee → net return → capital → drawdown</x:v>
      </x:c>
      <x:c r="M1" s="17" t="str">
        <x:v>Daily arithmetic | inputs → drift → turnover → fee → net return → capital → drawdown</x:v>
      </x:c>
      <x:c r="N1" s="17" t="str">
        <x:v>Daily arithmetic | inputs → drift → turnover → fee → net return → capital → drawdown</x:v>
      </x:c>
      <x:c r="O1" s="17" t="str">
        <x:v>Daily arithmetic | inputs → drift → turnover → fee → net return → capital → drawdown</x:v>
      </x:c>
      <x:c r="P1" s="17" t="str">
        <x:v>Daily arithmetic | inputs → drift → turnover → fee → net return → capital → drawdown</x:v>
      </x:c>
      <x:c r="Q1" s="17" t="str">
        <x:v>Daily arithmetic | inputs → drift → turnover → fee → net return → capital → drawdown</x:v>
      </x:c>
      <x:c r="R1" s="17" t="str">
        <x:v>Daily arithmetic | inputs → drift → turnover → fee → net return → capital → drawdown</x:v>
      </x:c>
      <x:c r="S1" s="17" t="str">
        <x:v>Daily arithmetic | inputs → drift → turnover → fee → net return → capital → drawdown</x:v>
      </x:c>
      <x:c r="T1" s="17" t="str">
        <x:v>Daily arithmetic | inputs → drift → turnover → fee → net return → capital → drawdown</x:v>
      </x:c>
      <x:c r="U1" s="17" t="str">
        <x:v>Daily arithmetic | inputs → drift → turnover → fee → net return → capital → drawdown</x:v>
      </x:c>
      <x:c r="V1" s="17" t="str">
        <x:v>Daily arithmetic | inputs → drift → turnover → fee → net return → capital → drawdown</x:v>
      </x:c>
      <x:c r="W1" s="17" t="str">
        <x:v>Daily arithmetic | inputs → drift → turnover → fee → net return → capital → drawdown</x:v>
      </x:c>
      <x:c r="X1" s="17" t="str">
        <x:v>Daily arithmetic | inputs → drift → turnover → fee → net return → capital → drawdown</x:v>
      </x:c>
      <x:c r="Y1" s="17" t="str">
        <x:v>Daily arithmetic | inputs → drift → turnover → fee → net return → capital → drawdown</x:v>
      </x:c>
      <x:c r="Z1" s="17" t="str">
        <x:v>Daily arithmetic | inputs → drift → turnover → fee → net return → capital → drawdown</x:v>
      </x:c>
      <x:c r="AA1" s="17" t="str">
        <x:v>Daily arithmetic | inputs → drift → turnover → fee → net return → capital → drawdown</x:v>
      </x:c>
      <x:c r="AB1" s="17" t="str">
        <x:v>Daily arithmetic | inputs → drift → turnover → fee → net return → capital → drawdown</x:v>
      </x:c>
    </x:row>
    <x:row r="2" ht="30" customHeight="1">
      <x:c r="A2" s="17" t="str">
        <x:v>Daily arithmetic | inputs → drift → turnover → fee → net return → capital → drawdown</x:v>
      </x:c>
      <x:c r="B2" s="17" t="str">
        <x:v>Daily arithmetic | inputs → drift → turnover → fee → net return → capital → drawdown</x:v>
      </x:c>
      <x:c r="C2" s="17" t="str">
        <x:v>Daily arithmetic | inputs → drift → turnover → fee → net return → capital → drawdown</x:v>
      </x:c>
      <x:c r="D2" s="17" t="str">
        <x:v>Daily arithmetic | inputs → drift → turnover → fee → net return → capital → drawdown</x:v>
      </x:c>
      <x:c r="E2" s="17" t="str">
        <x:v>Daily arithmetic | inputs → drift → turnover → fee → net return → capital → drawdown</x:v>
      </x:c>
      <x:c r="F2" s="17" t="str">
        <x:v>Daily arithmetic | inputs → drift → turnover → fee → net return → capital → drawdown</x:v>
      </x:c>
      <x:c r="G2" s="17" t="str">
        <x:v>Daily arithmetic | inputs → drift → turnover → fee → net return → capital → drawdown</x:v>
      </x:c>
      <x:c r="H2" s="17" t="str">
        <x:v>Daily arithmetic | inputs → drift → turnover → fee → net return → capital → drawdown</x:v>
      </x:c>
      <x:c r="I2" s="17" t="str">
        <x:v>Daily arithmetic | inputs → drift → turnover → fee → net return → capital → drawdown</x:v>
      </x:c>
      <x:c r="J2" s="17" t="str">
        <x:v>Daily arithmetic | inputs → drift → turnover → fee → net return → capital → drawdown</x:v>
      </x:c>
      <x:c r="K2" s="17" t="str">
        <x:v>Daily arithmetic | inputs → drift → turnover → fee → net return → capital → drawdown</x:v>
      </x:c>
      <x:c r="L2" s="17" t="str">
        <x:v>Daily arithmetic | inputs → drift → turnover → fee → net return → capital → drawdown</x:v>
      </x:c>
      <x:c r="M2" s="17" t="str">
        <x:v>Daily arithmetic | inputs → drift → turnover → fee → net return → capital → drawdown</x:v>
      </x:c>
      <x:c r="N2" s="17" t="str">
        <x:v>Daily arithmetic | inputs → drift → turnover → fee → net return → capital → drawdown</x:v>
      </x:c>
      <x:c r="O2" s="17" t="str">
        <x:v>Daily arithmetic | inputs → drift → turnover → fee → net return → capital → drawdown</x:v>
      </x:c>
      <x:c r="P2" s="17" t="str">
        <x:v>Daily arithmetic | inputs → drift → turnover → fee → net return → capital → drawdown</x:v>
      </x:c>
      <x:c r="Q2" s="17" t="str">
        <x:v>Daily arithmetic | inputs → drift → turnover → fee → net return → capital → drawdown</x:v>
      </x:c>
      <x:c r="R2" s="17" t="str">
        <x:v>Daily arithmetic | inputs → drift → turnover → fee → net return → capital → drawdown</x:v>
      </x:c>
      <x:c r="S2" s="17" t="str">
        <x:v>Daily arithmetic | inputs → drift → turnover → fee → net return → capital → drawdown</x:v>
      </x:c>
      <x:c r="T2" s="17" t="str">
        <x:v>Daily arithmetic | inputs → drift → turnover → fee → net return → capital → drawdown</x:v>
      </x:c>
      <x:c r="U2" s="17" t="str">
        <x:v>Daily arithmetic | inputs → drift → turnover → fee → net return → capital → drawdown</x:v>
      </x:c>
      <x:c r="V2" s="17" t="str">
        <x:v>Daily arithmetic | inputs → drift → turnover → fee → net return → capital → drawdown</x:v>
      </x:c>
      <x:c r="W2" s="17" t="str">
        <x:v>Daily arithmetic | inputs → drift → turnover → fee → net return → capital → drawdown</x:v>
      </x:c>
      <x:c r="X2" s="17" t="str">
        <x:v>Daily arithmetic | inputs → drift → turnover → fee → net return → capital → drawdown</x:v>
      </x:c>
      <x:c r="Y2" s="17" t="str">
        <x:v>Daily arithmetic | inputs → drift → turnover → fee → net return → capital → drawdown</x:v>
      </x:c>
      <x:c r="Z2" s="17" t="str">
        <x:v>Daily arithmetic | inputs → drift → turnover → fee → net return → capital → drawdown</x:v>
      </x:c>
      <x:c r="AA2" s="17" t="str">
        <x:v>Daily arithmetic | inputs → drift → turnover → fee → net return → capital → drawdown</x:v>
      </x:c>
      <x:c r="AB2" s="17" t="str">
        <x:v>Daily arithmetic | inputs → drift → turnover → fee → net return → capital → drawdown</x:v>
      </x:c>
    </x:row>
    <x:row r="3" ht="30" customHeight="1">
      <x:c r="A3" s="8" t="str">
        <x:v>Each row is one realized return. Green formulas link raw inputs; black formulas calculate derived values. No portfolio reset at year boundaries.</x:v>
      </x:c>
      <x:c r="B3" s="8" t="str">
        <x:v>Each row is one realized return. Green formulas link raw inputs; black formulas calculate derived values. No portfolio reset at year boundaries.</x:v>
      </x:c>
      <x:c r="C3" s="8" t="str">
        <x:v>Each row is one realized return. Green formulas link raw inputs; black formulas calculate derived values. No portfolio reset at year boundaries.</x:v>
      </x:c>
      <x:c r="D3" s="8" t="str">
        <x:v>Each row is one realized return. Green formulas link raw inputs; black formulas calculate derived values. No portfolio reset at year boundaries.</x:v>
      </x:c>
      <x:c r="E3" s="8" t="str">
        <x:v>Each row is one realized return. Green formulas link raw inputs; black formulas calculate derived values. No portfolio reset at year boundaries.</x:v>
      </x:c>
      <x:c r="F3" s="8" t="str">
        <x:v>Each row is one realized return. Green formulas link raw inputs; black formulas calculate derived values. No portfolio reset at year boundaries.</x:v>
      </x:c>
      <x:c r="G3" s="8" t="str">
        <x:v>Each row is one realized return. Green formulas link raw inputs; black formulas calculate derived values. No portfolio reset at year boundaries.</x:v>
      </x:c>
      <x:c r="H3" s="8" t="str">
        <x:v>Each row is one realized return. Green formulas link raw inputs; black formulas calculate derived values. No portfolio reset at year boundaries.</x:v>
      </x:c>
      <x:c r="I3" s="8" t="str">
        <x:v>Each row is one realized return. Green formulas link raw inputs; black formulas calculate derived values. No portfolio reset at year boundaries.</x:v>
      </x:c>
      <x:c r="J3" s="8" t="str">
        <x:v>Each row is one realized return. Green formulas link raw inputs; black formulas calculate derived values. No portfolio reset at year boundaries.</x:v>
      </x:c>
      <x:c r="K3" s="8" t="str">
        <x:v>Each row is one realized return. Green formulas link raw inputs; black formulas calculate derived values. No portfolio reset at year boundaries.</x:v>
      </x:c>
      <x:c r="L3" s="8" t="str">
        <x:v>Each row is one realized return. Green formulas link raw inputs; black formulas calculate derived values. No portfolio reset at year boundaries.</x:v>
      </x:c>
      <x:c r="M3" s="8" t="str">
        <x:v>Each row is one realized return. Green formulas link raw inputs; black formulas calculate derived values. No portfolio reset at year boundaries.</x:v>
      </x:c>
      <x:c r="N3" s="8" t="str">
        <x:v>Each row is one realized return. Green formulas link raw inputs; black formulas calculate derived values. No portfolio reset at year boundaries.</x:v>
      </x:c>
      <x:c r="O3" s="8" t="str">
        <x:v>Each row is one realized return. Green formulas link raw inputs; black formulas calculate derived values. No portfolio reset at year boundaries.</x:v>
      </x:c>
      <x:c r="P3" s="8" t="str">
        <x:v>Each row is one realized return. Green formulas link raw inputs; black formulas calculate derived values. No portfolio reset at year boundaries.</x:v>
      </x:c>
      <x:c r="Q3" s="8" t="str">
        <x:v>Each row is one realized return. Green formulas link raw inputs; black formulas calculate derived values. No portfolio reset at year boundaries.</x:v>
      </x:c>
      <x:c r="R3" s="8" t="str">
        <x:v>Each row is one realized return. Green formulas link raw inputs; black formulas calculate derived values. No portfolio reset at year boundaries.</x:v>
      </x:c>
      <x:c r="S3" s="8" t="str">
        <x:v>Each row is one realized return. Green formulas link raw inputs; black formulas calculate derived values. No portfolio reset at year boundaries.</x:v>
      </x:c>
      <x:c r="T3" s="8" t="str">
        <x:v>Each row is one realized return. Green formulas link raw inputs; black formulas calculate derived values. No portfolio reset at year boundaries.</x:v>
      </x:c>
      <x:c r="U3" s="8" t="str">
        <x:v>Each row is one realized return. Green formulas link raw inputs; black formulas calculate derived values. No portfolio reset at year boundaries.</x:v>
      </x:c>
      <x:c r="V3" s="8" t="str">
        <x:v>Each row is one realized return. Green formulas link raw inputs; black formulas calculate derived values. No portfolio reset at year boundaries.</x:v>
      </x:c>
      <x:c r="W3" s="8" t="str">
        <x:v>Each row is one realized return. Green formulas link raw inputs; black formulas calculate derived values. No portfolio reset at year boundaries.</x:v>
      </x:c>
      <x:c r="X3" s="8" t="str">
        <x:v>Each row is one realized return. Green formulas link raw inputs; black formulas calculate derived values. No portfolio reset at year boundaries.</x:v>
      </x:c>
      <x:c r="Y3" s="8" t="str">
        <x:v>Each row is one realized return. Green formulas link raw inputs; black formulas calculate derived values. No portfolio reset at year boundaries.</x:v>
      </x:c>
      <x:c r="Z3" s="8" t="str">
        <x:v>Each row is one realized return. Green formulas link raw inputs; black formulas calculate derived values. No portfolio reset at year boundaries.</x:v>
      </x:c>
      <x:c r="AA3" s="8" t="str">
        <x:v>Each row is one realized return. Green formulas link raw inputs; black formulas calculate derived values. No portfolio reset at year boundaries.</x:v>
      </x:c>
      <x:c r="AB3" s="8" t="str">
        <x:v>Each row is one realized return. Green formulas link raw inputs; black formulas calculate derived values. No portfolio reset at year boundaries.</x:v>
      </x:c>
    </x:row>
    <x:row r="4" ht="22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</x:row>
    <x:row r="5" ht="38" customHeight="1">
      <x:c r="A5" s="14" t="str">
        <x:v>Decision date</x:v>
      </x:c>
      <x:c r="B5" s="14" t="str">
        <x:v>Return date</x:v>
      </x:c>
      <x:c r="C5" s="14" t="str">
        <x:v>Return year</x:v>
      </x:c>
      <x:c r="D5" s="14" t="str">
        <x:v>BTC return</x:v>
      </x:c>
      <x:c r="E5" s="14" t="str">
        <x:v>Final BTC weight</x:v>
      </x:c>
      <x:c r="F5" s="14" t="str">
        <x:v>Drifted prior weight</x:v>
      </x:c>
      <x:c r="G5" s="14" t="str">
        <x:v>Turnover</x:v>
      </x:c>
      <x:c r="H5" s="14" t="str">
        <x:v>Fee fraction</x:v>
      </x:c>
      <x:c r="I5" s="14" t="str">
        <x:v>Market factor</x:v>
      </x:c>
      <x:c r="J5" s="14" t="str">
        <x:v>Net factor</x:v>
      </x:c>
      <x:c r="K5" s="14" t="str">
        <x:v>Net return</x:v>
      </x:c>
      <x:c r="L5" s="14" t="str">
        <x:v>Start capital ($)</x:v>
      </x:c>
      <x:c r="M5" s="14" t="str">
        <x:v>End capital ($)</x:v>
      </x:c>
      <x:c r="N5" s="14" t="str">
        <x:v>Global peak ($)</x:v>
      </x:c>
      <x:c r="O5" s="14" t="str">
        <x:v>Global drawdown</x:v>
      </x:c>
      <x:c r="P5" s="14" t="str">
        <x:v>Year opening ($)</x:v>
      </x:c>
      <x:c r="Q5" s="14" t="str">
        <x:v>Year peak ($)</x:v>
      </x:c>
      <x:c r="R5" s="14" t="str">
        <x:v>Year drawdown</x:v>
      </x:c>
      <x:c r="S5" s="14" t="str">
        <x:v>Stored net return</x:v>
      </x:c>
      <x:c r="T5" s="14" t="str">
        <x:v>Net return error</x:v>
      </x:c>
      <x:c r="U5" s="14" t="str">
        <x:v>Stored turnover</x:v>
      </x:c>
      <x:c r="V5" s="14" t="str">
        <x:v>Turnover error</x:v>
      </x:c>
      <x:c r="W5" s="14" t="str">
        <x:v>Trading fee ($)</x:v>
      </x:c>
      <x:c r="X5" s="14" t="str">
        <x:v>Stored-return capital</x:v>
      </x:c>
      <x:c r="Y5" s="14" t="str">
        <x:v>Capital error ($)</x:v>
      </x:c>
      <x:c r="Z5" s="14" t="str">
        <x:v>Global peak date</x:v>
      </x:c>
      <x:c r="AA5" s="14" t="str">
        <x:v>Year peak date</x:v>
      </x:c>
      <x:c r="AB5" s="14" t="str">
        <x:v>Timing check</x:v>
      </x:c>
    </x:row>
    <x:row r="6" ht="22" customHeight="1">
      <x:c r="A6" s="32" t="n">
        <x:f>'Raw trace'!A2</x:f>
        <x:v>44197</x:v>
      </x:c>
      <x:c r="B6" s="32" t="n">
        <x:f>'Raw trace'!B2</x:f>
        <x:v>44198</x:v>
      </x:c>
      <x:c r="C6" s="1" t="n">
        <x:f>YEAR(B6)</x:f>
        <x:v>2021</x:v>
      </x:c>
      <x:c r="D6" s="33" t="str">
        <x:f>'Raw trace'!AL2</x:f>
        <x:v>0.096505778289435407</x:v>
      </x:c>
      <x:c r="E6" s="33" t="str">
        <x:f>'Raw trace'!W2</x:f>
        <x:v>0.34999999999999998</x:v>
      </x:c>
      <x:c r="F6" s="28" t="n">
        <x:f>'Assumptions'!$B$7</x:f>
        <x:v>0</x:v>
      </x:c>
      <x:c r="G6" s="28" t="n">
        <x:f>ABS(E6-F6)</x:f>
        <x:v>0.35</x:v>
      </x:c>
      <x:c r="H6" s="28" t="n">
        <x:f>G6*'Assumptions'!$B$6</x:f>
        <x:v>0.00035</x:v>
      </x:c>
      <x:c r="I6" s="29" t="n">
        <x:f>1+E6*D6</x:f>
        <x:v>1.0337770224013023</x:v>
      </x:c>
      <x:c r="J6" s="29" t="n">
        <x:f>(1-H6)*I6</x:f>
        <x:v>1.0334152004434618</x:v>
      </x:c>
      <x:c r="K6" s="28" t="n">
        <x:f>J6-1</x:f>
        <x:v>0.0334152004434618</x:v>
      </x:c>
      <x:c r="L6" s="30" t="n">
        <x:f>'Assumptions'!$B$5</x:f>
        <x:v>10000</x:v>
      </x:c>
      <x:c r="M6" s="30" t="n">
        <x:f>L6*J6</x:f>
        <x:v>10334.152004434618</x:v>
      </x:c>
      <x:c r="N6" s="30" t="n">
        <x:f>MAX(L6,M6)</x:f>
        <x:v>10334.152004434618</x:v>
      </x:c>
      <x:c r="O6" s="28" t="n">
        <x:f>1-M6/N6</x:f>
        <x:v>0</x:v>
      </x:c>
      <x:c r="P6" s="30" t="n">
        <x:f>L6</x:f>
        <x:v>10000</x:v>
      </x:c>
      <x:c r="Q6" s="30" t="n">
        <x:f>MAX(P6,M6)</x:f>
        <x:v>10334.152004434618</x:v>
      </x:c>
      <x:c r="R6" s="28" t="n">
        <x:f>1-M6/Q6</x:f>
        <x:v>0</x:v>
      </x:c>
      <x:c r="S6" s="33" t="str">
        <x:f>'Raw trace'!Y2</x:f>
        <x:v>0.033415200443461801</x:v>
      </x:c>
      <x:c r="T6" s="31" t="n">
        <x:f>ABS(K6-S6)</x:f>
        <x:v>0</x:v>
      </x:c>
      <x:c r="U6" s="33" t="str">
        <x:f>'Raw trace'!X2</x:f>
        <x:v>0.34999999999999998</x:v>
      </x:c>
      <x:c r="V6" s="31" t="n">
        <x:f>ABS(G6-U6)</x:f>
        <x:v>0</x:v>
      </x:c>
      <x:c r="W6" s="30" t="n">
        <x:f>L6*H6</x:f>
        <x:v>3.5</x:v>
      </x:c>
      <x:c r="X6" s="30" t="n">
        <x:f>'Assumptions'!$B$5*(1+S6)</x:f>
        <x:v>10334.152004434618</x:v>
      </x:c>
      <x:c r="Y6" s="31" t="n">
        <x:f>ABS(M6-X6)</x:f>
        <x:v>0</x:v>
      </x:c>
      <x:c r="Z6" s="27" t="n">
        <x:f>IF(M6&gt;=L6,B6,A6)</x:f>
        <x:v>44198</x:v>
      </x:c>
      <x:c r="AA6" s="27" t="n">
        <x:f>IF(M6&gt;=P6,B6,A6)</x:f>
        <x:v>44198</x:v>
      </x:c>
      <x:c r="AB6" s="1" t="str">
        <x:f>IF(B6-A6=1,"PASS","FAIL")</x:f>
        <x:v>PASS</x:v>
      </x:c>
    </x:row>
    <x:row r="7" ht="22" customHeight="1">
      <x:c r="A7" s="32" t="n">
        <x:f>'Raw trace'!A3</x:f>
        <x:v>44198</x:v>
      </x:c>
      <x:c r="B7" s="32" t="n">
        <x:f>'Raw trace'!B3</x:f>
        <x:v>44199</x:v>
      </x:c>
      <x:c r="C7" s="1" t="n">
        <x:f>YEAR(B7)</x:f>
        <x:v>2021</x:v>
      </x:c>
      <x:c r="D7" s="33" t="str">
        <x:f>'Raw trace'!AL3</x:f>
        <x:v>0.0237813458079787</x:v>
      </x:c>
      <x:c r="E7" s="33" t="str">
        <x:f>'Raw trace'!W3</x:f>
        <x:v>0.5</x:v>
      </x:c>
      <x:c r="F7" s="28" t="n">
        <x:f>E6*(1+D6)/(1+E6*D6)</x:f>
        <x:v>0.371237717694526</x:v>
      </x:c>
      <x:c r="G7" s="28" t="n">
        <x:f>ABS(E7-F7)</x:f>
        <x:v>0.12876228230547399</x:v>
      </x:c>
      <x:c r="H7" s="28" t="n">
        <x:f>G7*'Assumptions'!$B$6</x:f>
        <x:v>0.00012876228230547399</x:v>
      </x:c>
      <x:c r="I7" s="29" t="n">
        <x:f>1+E7*D7</x:f>
        <x:v>1.0118906729039894</x:v>
      </x:c>
      <x:c r="J7" s="29" t="n">
        <x:f>(1-H7)*I7</x:f>
        <x:v>1.0117603795515027</x:v>
      </x:c>
      <x:c r="K7" s="28" t="n">
        <x:f>J7-1</x:f>
        <x:v>0.011760379551502664</x:v>
      </x:c>
      <x:c r="L7" s="30" t="n">
        <x:f>M6</x:f>
        <x:v>10334.152004434618</x:v>
      </x:c>
      <x:c r="M7" s="30" t="n">
        <x:f>L7*J7</x:f>
        <x:v>10455.685554349691</x:v>
      </x:c>
      <x:c r="N7" s="30" t="n">
        <x:f>MAX(N6,M7)</x:f>
        <x:v>10455.685554349691</x:v>
      </x:c>
      <x:c r="O7" s="28" t="n">
        <x:f>1-M7/N7</x:f>
        <x:v>0</x:v>
      </x:c>
      <x:c r="P7" s="30" t="n">
        <x:f>IF(C7=C6,P6,L7)</x:f>
        <x:v>10000</x:v>
      </x:c>
      <x:c r="Q7" s="30" t="n">
        <x:f>IF(C7=C6,MAX(Q6,M7),MAX(P7,M7))</x:f>
        <x:v>10455.685554349691</x:v>
      </x:c>
      <x:c r="R7" s="28" t="n">
        <x:f>1-M7/Q7</x:f>
        <x:v>0</x:v>
      </x:c>
      <x:c r="S7" s="33" t="str">
        <x:f>'Raw trace'!Y3</x:f>
        <x:v>0.0117603795515026</x:v>
      </x:c>
      <x:c r="T7" s="31" t="n">
        <x:f>ABS(K7-S7)</x:f>
        <x:v>6.418476861114186e-17</x:v>
      </x:c>
      <x:c r="U7" s="33" t="str">
        <x:f>'Raw trace'!X3</x:f>
        <x:v>0.1287622823054739</x:v>
      </x:c>
      <x:c r="V7" s="31" t="n">
        <x:f>ABS(G7-U7)</x:f>
        <x:v>8.326672684688674e-17</x:v>
      </x:c>
      <x:c r="W7" s="30" t="n">
        <x:f>L7*H7</x:f>
        <x:v>1.33064899778269</x:v>
      </x:c>
      <x:c r="X7" s="30" t="n">
        <x:f>X6*(1+S7)</x:f>
        <x:v>10455.685554349691</x:v>
      </x:c>
      <x:c r="Y7" s="31" t="n">
        <x:f>ABS(M7-X7)</x:f>
        <x:v>0</x:v>
      </x:c>
      <x:c r="Z7" s="27" t="n">
        <x:f>IF(M7&gt;=N6,B7,Z6)</x:f>
        <x:v>44199</x:v>
      </x:c>
      <x:c r="AA7" s="27" t="n">
        <x:f>IF(C7=C6,IF(M7&gt;=Q6,B7,AA6),IF(M7&gt;=P7,B7,A7))</x:f>
        <x:v>44199</x:v>
      </x:c>
      <x:c r="AB7" s="1" t="str">
        <x:f>IF(AND(B7-A7=1,B7-B6=1),"PASS","FAIL")</x:f>
        <x:v>PASS</x:v>
      </x:c>
    </x:row>
    <x:row r="8" ht="22" customHeight="1">
      <x:c r="A8" s="32" t="n">
        <x:f>'Raw trace'!A4</x:f>
        <x:v>44199</x:v>
      </x:c>
      <x:c r="B8" s="32" t="n">
        <x:f>'Raw trace'!B4</x:f>
        <x:v>44200</x:v>
      </x:c>
      <x:c r="C8" s="1" t="n">
        <x:f>YEAR(B8)</x:f>
        <x:v>2021</x:v>
      </x:c>
      <x:c r="D8" s="33" t="str">
        <x:f>'Raw trace'!AL4</x:f>
        <x:v>-0.028408108280312701</x:v>
      </x:c>
      <x:c r="E8" s="33" t="str">
        <x:f>'Raw trace'!W4</x:f>
        <x:v>0.5</x:v>
      </x:c>
      <x:c r="F8" s="28" t="n">
        <x:f>E7*(1+D7)/(1+E7*D7)</x:f>
        <x:v>0.5058754731229337</x:v>
      </x:c>
      <x:c r="G8" s="28" t="n">
        <x:f>ABS(E8-F8)</x:f>
        <x:v>0.005875473122933683</x:v>
      </x:c>
      <x:c r="H8" s="28" t="n">
        <x:f>G8*'Assumptions'!$B$6</x:f>
        <x:v>0.000005875473122933683</x:v>
      </x:c>
      <x:c r="I8" s="29" t="n">
        <x:f>1+E8*D8</x:f>
        <x:v>0.9857959458598436</x:v>
      </x:c>
      <x:c r="J8" s="29" t="n">
        <x:f>(1-H8)*I8</x:f>
        <x:v>0.9857901538422591</x:v>
      </x:c>
      <x:c r="K8" s="28" t="n">
        <x:f>J8-1</x:f>
        <x:v>-0.014209846157740902</x:v>
      </x:c>
      <x:c r="L8" s="30" t="n">
        <x:f>M7</x:f>
        <x:v>10455.685554349691</x:v>
      </x:c>
      <x:c r="M8" s="30" t="n">
        <x:f>L8*J8</x:f>
        <x:v>10307.111871148669</x:v>
      </x:c>
      <x:c r="N8" s="30" t="n">
        <x:f>MAX(N7,M8)</x:f>
        <x:v>10455.685554349691</x:v>
      </x:c>
      <x:c r="O8" s="28" t="n">
        <x:f>1-M8/N8</x:f>
        <x:v>0.014209846157740902</x:v>
      </x:c>
      <x:c r="P8" s="30" t="n">
        <x:f>IF(C8=C7,P7,L8)</x:f>
        <x:v>10000</x:v>
      </x:c>
      <x:c r="Q8" s="30" t="n">
        <x:f>IF(C8=C7,MAX(Q7,M8),MAX(P8,M8))</x:f>
        <x:v>10455.685554349691</x:v>
      </x:c>
      <x:c r="R8" s="28" t="n">
        <x:f>1-M8/Q8</x:f>
        <x:v>0.014209846157740902</x:v>
      </x:c>
      <x:c r="S8" s="33" t="str">
        <x:f>'Raw trace'!Y4</x:f>
        <x:v>-0.0142098461577409</x:v>
      </x:c>
      <x:c r="T8" s="31" t="n">
        <x:f>ABS(K8-S8)</x:f>
        <x:v>1.734723475976807e-18</x:v>
      </x:c>
      <x:c r="U8" s="33" t="str">
        <x:f>'Raw trace'!X4</x:f>
        <x:v>0.0058754731229335999</x:v>
      </x:c>
      <x:c r="V8" s="31" t="n">
        <x:f>ABS(G8-U8)</x:f>
        <x:v>8.326672684688674e-17</x:v>
      </x:c>
      <x:c r="W8" s="30" t="n">
        <x:f>L8*H8</x:f>
        <x:v>0.06143209945642758</x:v>
      </x:c>
      <x:c r="X8" s="30" t="n">
        <x:f>X7*(1+S8)</x:f>
        <x:v>10307.111871148669</x:v>
      </x:c>
      <x:c r="Y8" s="31" t="n">
        <x:f>ABS(M8-X8)</x:f>
        <x:v>0</x:v>
      </x:c>
      <x:c r="Z8" s="27" t="n">
        <x:f>IF(M8&gt;=N7,B8,Z7)</x:f>
        <x:v>44199</x:v>
      </x:c>
      <x:c r="AA8" s="27" t="n">
        <x:f>IF(C8=C7,IF(M8&gt;=Q7,B8,AA7),IF(M8&gt;=P8,B8,A8))</x:f>
        <x:v>44199</x:v>
      </x:c>
      <x:c r="AB8" s="1" t="str">
        <x:f>IF(AND(B8-A8=1,B8-B7=1),"PASS","FAIL")</x:f>
        <x:v>PASS</x:v>
      </x:c>
    </x:row>
    <x:row r="9" ht="22" customHeight="1">
      <x:c r="A9" s="32" t="n">
        <x:f>'Raw trace'!A5</x:f>
        <x:v>44200</x:v>
      </x:c>
      <x:c r="B9" s="32" t="n">
        <x:f>'Raw trace'!B5</x:f>
        <x:v>44201</x:v>
      </x:c>
      <x:c r="C9" s="1" t="n">
        <x:f>YEAR(B9)</x:f>
        <x:v>2021</x:v>
      </x:c>
      <x:c r="D9" s="33" t="str">
        <x:f>'Raw trace'!AL5</x:f>
        <x:v>0.0614847014296152</x:v>
      </x:c>
      <x:c r="E9" s="33" t="str">
        <x:f>'Raw trace'!W5</x:f>
        <x:v>0.5</x:v>
      </x:c>
      <x:c r="F9" s="28" t="n">
        <x:f>E8*(1+D8)/(1+E8*D8)</x:f>
        <x:v>0.4927956418365227</x:v>
      </x:c>
      <x:c r="G9" s="28" t="n">
        <x:f>ABS(E9-F9)</x:f>
        <x:v>0.007204358163477309</x:v>
      </x:c>
      <x:c r="H9" s="28" t="n">
        <x:f>G9*'Assumptions'!$B$6</x:f>
        <x:v>0.000007204358163477309</x:v>
      </x:c>
      <x:c r="I9" s="29" t="n">
        <x:f>1+E9*D9</x:f>
        <x:v>1.0307423507148077</x:v>
      </x:c>
      <x:c r="J9" s="29" t="n">
        <x:f>(1-H9)*I9</x:f>
        <x:v>1.0307349248777389</x:v>
      </x:c>
      <x:c r="K9" s="28" t="n">
        <x:f>J9-1</x:f>
        <x:v>0.03073492487773888</x:v>
      </x:c>
      <x:c r="L9" s="30" t="n">
        <x:f>M8</x:f>
        <x:v>10307.111871148669</x:v>
      </x:c>
      <x:c r="M9" s="30" t="n">
        <x:f>L9*J9</x:f>
        <x:v>10623.900180214874</x:v>
      </x:c>
      <x:c r="N9" s="30" t="n">
        <x:f>MAX(N8,M9)</x:f>
        <x:v>10623.900180214874</x:v>
      </x:c>
      <x:c r="O9" s="28" t="n">
        <x:f>1-M9/N9</x:f>
        <x:v>0</x:v>
      </x:c>
      <x:c r="P9" s="30" t="n">
        <x:f>IF(C9=C8,P8,L9)</x:f>
        <x:v>10000</x:v>
      </x:c>
      <x:c r="Q9" s="30" t="n">
        <x:f>IF(C9=C8,MAX(Q8,M9),MAX(P9,M9))</x:f>
        <x:v>10623.900180214874</x:v>
      </x:c>
      <x:c r="R9" s="28" t="n">
        <x:f>1-M9/Q9</x:f>
        <x:v>0</x:v>
      </x:c>
      <x:c r="S9" s="33" t="str">
        <x:f>'Raw trace'!Y5</x:f>
        <x:v>0.030734924877738799</x:v>
      </x:c>
      <x:c r="T9" s="31" t="n">
        <x:f>ABS(K9-S9)</x:f>
        <x:v>7.979727989493313e-17</x:v>
      </x:c>
      <x:c r="U9" s="33" t="str">
        <x:f>'Raw trace'!X5</x:f>
        <x:v>0.0072043581634773004</x:v>
      </x:c>
      <x:c r="V9" s="31" t="n">
        <x:f>ABS(G9-U9)</x:f>
        <x:v>8.673617379884035e-18</x:v>
      </x:c>
      <x:c r="W9" s="30" t="n">
        <x:f>L9*H9</x:f>
        <x:v>0.0742561255507838</x:v>
      </x:c>
      <x:c r="X9" s="30" t="n">
        <x:f>X8*(1+S9)</x:f>
        <x:v>10623.900180214874</x:v>
      </x:c>
      <x:c r="Y9" s="31" t="n">
        <x:f>ABS(M9-X9)</x:f>
        <x:v>0</x:v>
      </x:c>
      <x:c r="Z9" s="27" t="n">
        <x:f>IF(M9&gt;=N8,B9,Z8)</x:f>
        <x:v>44201</x:v>
      </x:c>
      <x:c r="AA9" s="27" t="n">
        <x:f>IF(C9=C8,IF(M9&gt;=Q8,B9,AA8),IF(M9&gt;=P9,B9,A9))</x:f>
        <x:v>44201</x:v>
      </x:c>
      <x:c r="AB9" s="1" t="str">
        <x:f>IF(AND(B9-A9=1,B9-B8=1),"PASS","FAIL")</x:f>
        <x:v>PASS</x:v>
      </x:c>
    </x:row>
    <x:row r="10" ht="22" customHeight="1">
      <x:c r="A10" s="32" t="n">
        <x:f>'Raw trace'!A6</x:f>
        <x:v>44201</x:v>
      </x:c>
      <x:c r="B10" s="32" t="n">
        <x:f>'Raw trace'!B6</x:f>
        <x:v>44202</x:v>
      </x:c>
      <x:c r="C10" s="1" t="n">
        <x:f>YEAR(B10)</x:f>
        <x:v>2021</x:v>
      </x:c>
      <x:c r="D10" s="33" t="str">
        <x:f>'Raw trace'!AL6</x:f>
        <x:v>0.082423547063236402</x:v>
      </x:c>
      <x:c r="E10" s="33" t="str">
        <x:f>'Raw trace'!W6</x:f>
        <x:v>0.5</x:v>
      </x:c>
      <x:c r="F10" s="28" t="n">
        <x:f>E9*(1+D9)/(1+E9*D9)</x:f>
        <x:v>0.5149127231909546</x:v>
      </x:c>
      <x:c r="G10" s="28" t="n">
        <x:f>ABS(E10-F10)</x:f>
        <x:v>0.014912723190954602</x:v>
      </x:c>
      <x:c r="H10" s="28" t="n">
        <x:f>G10*'Assumptions'!$B$6</x:f>
        <x:v>0.000014912723190954603</x:v>
      </x:c>
      <x:c r="I10" s="29" t="n">
        <x:f>1+E10*D10</x:f>
        <x:v>1.0412117735316182</x:v>
      </x:c>
      <x:c r="J10" s="29" t="n">
        <x:f>(1-H10)*I10</x:f>
        <x:v>1.0411962462286564</x:v>
      </x:c>
      <x:c r="K10" s="28" t="n">
        <x:f>J10-1</x:f>
        <x:v>0.041196246228656364</x:v>
      </x:c>
      <x:c r="L10" s="30" t="n">
        <x:f>M9</x:f>
        <x:v>10623.900180214874</x:v>
      </x:c>
      <x:c r="M10" s="30" t="n">
        <x:f>L10*J10</x:f>
        <x:v>11061.564987947673</x:v>
      </x:c>
      <x:c r="N10" s="30" t="n">
        <x:f>MAX(N9,M10)</x:f>
        <x:v>11061.564987947673</x:v>
      </x:c>
      <x:c r="O10" s="28" t="n">
        <x:f>1-M10/N10</x:f>
        <x:v>0</x:v>
      </x:c>
      <x:c r="P10" s="30" t="n">
        <x:f>IF(C10=C9,P9,L10)</x:f>
        <x:v>10000</x:v>
      </x:c>
      <x:c r="Q10" s="30" t="n">
        <x:f>IF(C10=C9,MAX(Q9,M10),MAX(P10,M10))</x:f>
        <x:v>11061.564987947673</x:v>
      </x:c>
      <x:c r="R10" s="28" t="n">
        <x:f>1-M10/Q10</x:f>
        <x:v>0</x:v>
      </x:c>
      <x:c r="S10" s="33" t="str">
        <x:f>'Raw trace'!Y6</x:f>
        <x:v>0.041196246228656301</x:v>
      </x:c>
      <x:c r="T10" s="31" t="n">
        <x:f>ABS(K10-S10)</x:f>
        <x:v>6.245004513516506e-17</x:v>
      </x:c>
      <x:c r="U10" s="33" t="str">
        <x:f>'Raw trace'!X6</x:f>
        <x:v>0.014912723190954699</x:v>
      </x:c>
      <x:c r="V10" s="31" t="n">
        <x:f>ABS(G10-U10)</x:f>
        <x:v>9.71445146547012e-17</x:v>
      </x:c>
      <x:c r="W10" s="30" t="n">
        <x:f>L10*H10</x:f>
        <x:v>0.15843128259587713</x:v>
      </x:c>
      <x:c r="X10" s="30" t="n">
        <x:f>X9*(1+S10)</x:f>
        <x:v>11061.564987947673</x:v>
      </x:c>
      <x:c r="Y10" s="31" t="n">
        <x:f>ABS(M10-X10)</x:f>
        <x:v>0</x:v>
      </x:c>
      <x:c r="Z10" s="27" t="n">
        <x:f>IF(M10&gt;=N9,B10,Z9)</x:f>
        <x:v>44202</x:v>
      </x:c>
      <x:c r="AA10" s="27" t="n">
        <x:f>IF(C10=C9,IF(M10&gt;=Q9,B10,AA9),IF(M10&gt;=P10,B10,A10))</x:f>
        <x:v>44202</x:v>
      </x:c>
      <x:c r="AB10" s="1" t="str">
        <x:f>IF(AND(B10-A10=1,B10-B9=1),"PASS","FAIL")</x:f>
        <x:v>PASS</x:v>
      </x:c>
    </x:row>
    <x:row r="11" ht="22" customHeight="1">
      <x:c r="A11" s="32" t="n">
        <x:f>'Raw trace'!A7</x:f>
        <x:v>44202</x:v>
      </x:c>
      <x:c r="B11" s="32" t="n">
        <x:f>'Raw trace'!B7</x:f>
        <x:v>44203</x:v>
      </x:c>
      <x:c r="C11" s="1" t="n">
        <x:f>YEAR(B11)</x:f>
        <x:v>2021</x:v>
      </x:c>
      <x:c r="D11" s="33" t="str">
        <x:f>'Raw trace'!AL7</x:f>
        <x:v>0.072486220279834299</x:v>
      </x:c>
      <x:c r="E11" s="33" t="str">
        <x:f>'Raw trace'!W7</x:f>
        <x:v>0.5</x:v>
      </x:c>
      <x:c r="F11" s="28" t="n">
        <x:f>E10*(1+D10)/(1+E10*D10)</x:f>
        <x:v>0.5197902936651565</x:v>
      </x:c>
      <x:c r="G11" s="28" t="n">
        <x:f>ABS(E11-F11)</x:f>
        <x:v>0.0197902936651565</x:v>
      </x:c>
      <x:c r="H11" s="28" t="n">
        <x:f>G11*'Assumptions'!$B$6</x:f>
        <x:v>0.0000197902936651565</x:v>
      </x:c>
      <x:c r="I11" s="29" t="n">
        <x:f>1+E11*D11</x:f>
        <x:v>1.0362431101399172</x:v>
      </x:c>
      <x:c r="J11" s="29" t="n">
        <x:f>(1-H11)*I11</x:f>
        <x:v>1.036222602584459</x:v>
      </x:c>
      <x:c r="K11" s="28" t="n">
        <x:f>J11-1</x:f>
        <x:v>0.036222602584458974</x:v>
      </x:c>
      <x:c r="L11" s="30" t="n">
        <x:f>M10</x:f>
        <x:v>11061.564987947673</x:v>
      </x:c>
      <x:c r="M11" s="30" t="n">
        <x:f>L11*J11</x:f>
        <x:v>11462.243660468268</x:v>
      </x:c>
      <x:c r="N11" s="30" t="n">
        <x:f>MAX(N10,M11)</x:f>
        <x:v>11462.243660468268</x:v>
      </x:c>
      <x:c r="O11" s="28" t="n">
        <x:f>1-M11/N11</x:f>
        <x:v>0</x:v>
      </x:c>
      <x:c r="P11" s="30" t="n">
        <x:f>IF(C11=C10,P10,L11)</x:f>
        <x:v>10000</x:v>
      </x:c>
      <x:c r="Q11" s="30" t="n">
        <x:f>IF(C11=C10,MAX(Q10,M11),MAX(P11,M11))</x:f>
        <x:v>11462.243660468268</x:v>
      </x:c>
      <x:c r="R11" s="28" t="n">
        <x:f>1-M11/Q11</x:f>
        <x:v>0</x:v>
      </x:c>
      <x:c r="S11" s="33" t="str">
        <x:f>'Raw trace'!Y7</x:f>
        <x:v>0.036222602584458898</x:v>
      </x:c>
      <x:c r="T11" s="31" t="n">
        <x:f>ABS(K11-S11)</x:f>
        <x:v>7.632783294297951e-17</x:v>
      </x:c>
      <x:c r="U11" s="33" t="str">
        <x:f>'Raw trace'!X7</x:f>
        <x:v>0.0197902936651565</x:v>
      </x:c>
      <x:c r="V11" s="31" t="n">
        <x:f>ABS(G11-U11)</x:f>
        <x:v>0</x:v>
      </x:c>
      <x:c r="W11" s="30" t="n">
        <x:f>L11*H11</x:f>
        <x:v>0.2189116195076978</x:v>
      </x:c>
      <x:c r="X11" s="30" t="n">
        <x:f>X10*(1+S11)</x:f>
        <x:v>11462.243660468268</x:v>
      </x:c>
      <x:c r="Y11" s="31" t="n">
        <x:f>ABS(M11-X11)</x:f>
        <x:v>0</x:v>
      </x:c>
      <x:c r="Z11" s="27" t="n">
        <x:f>IF(M11&gt;=N10,B11,Z10)</x:f>
        <x:v>44203</x:v>
      </x:c>
      <x:c r="AA11" s="27" t="n">
        <x:f>IF(C11=C10,IF(M11&gt;=Q10,B11,AA10),IF(M11&gt;=P11,B11,A11))</x:f>
        <x:v>44203</x:v>
      </x:c>
      <x:c r="AB11" s="1" t="str">
        <x:f>IF(AND(B11-A11=1,B11-B10=1),"PASS","FAIL")</x:f>
        <x:v>PASS</x:v>
      </x:c>
    </x:row>
    <x:row r="12" ht="22" customHeight="1">
      <x:c r="A12" s="32" t="n">
        <x:f>'Raw trace'!A8</x:f>
        <x:v>44203</x:v>
      </x:c>
      <x:c r="B12" s="32" t="n">
        <x:f>'Raw trace'!B8</x:f>
        <x:v>44204</x:v>
      </x:c>
      <x:c r="C12" s="1" t="n">
        <x:f>YEAR(B12)</x:f>
        <x:v>2021</x:v>
      </x:c>
      <x:c r="D12" s="33" t="str">
        <x:f>'Raw trace'!AL8</x:f>
        <x:v>0.0288670609880337</x:v>
      </x:c>
      <x:c r="E12" s="33" t="str">
        <x:f>'Raw trace'!W8</x:f>
        <x:v>0.5</x:v>
      </x:c>
      <x:c r="F12" s="28" t="n">
        <x:f>E11*(1+D11)/(1+E11*D11)</x:f>
        <x:v>0.517487744808756</x:v>
      </x:c>
      <x:c r="G12" s="28" t="n">
        <x:f>ABS(E12-F12)</x:f>
        <x:v>0.017487744808756034</x:v>
      </x:c>
      <x:c r="H12" s="28" t="n">
        <x:f>G12*'Assumptions'!$B$6</x:f>
        <x:v>0.000017487744808756036</x:v>
      </x:c>
      <x:c r="I12" s="29" t="n">
        <x:f>1+E12*D12</x:f>
        <x:v>1.0144335304940169</x:v>
      </x:c>
      <x:c r="J12" s="29" t="n">
        <x:f>(1-H12)*I12</x:f>
        <x:v>1.01441579033931</x:v>
      </x:c>
      <x:c r="K12" s="28" t="n">
        <x:f>J12-1</x:f>
        <x:v>0.014415790339310064</x:v>
      </x:c>
      <x:c r="L12" s="30" t="n">
        <x:f>M11</x:f>
        <x:v>11462.243660468268</x:v>
      </x:c>
      <x:c r="M12" s="30" t="n">
        <x:f>L12*J12</x:f>
        <x:v>11627.480961895664</x:v>
      </x:c>
      <x:c r="N12" s="30" t="n">
        <x:f>MAX(N11,M12)</x:f>
        <x:v>11627.480961895664</x:v>
      </x:c>
      <x:c r="O12" s="28" t="n">
        <x:f>1-M12/N12</x:f>
        <x:v>0</x:v>
      </x:c>
      <x:c r="P12" s="30" t="n">
        <x:f>IF(C12=C11,P11,L12)</x:f>
        <x:v>10000</x:v>
      </x:c>
      <x:c r="Q12" s="30" t="n">
        <x:f>IF(C12=C11,MAX(Q11,M12),MAX(P12,M12))</x:f>
        <x:v>11627.480961895664</x:v>
      </x:c>
      <x:c r="R12" s="28" t="n">
        <x:f>1-M12/Q12</x:f>
        <x:v>0</x:v>
      </x:c>
      <x:c r="S12" s="33" t="str">
        <x:f>'Raw trace'!Y8</x:f>
        <x:v>0.01441579033931</x:v>
      </x:c>
      <x:c r="T12" s="31" t="n">
        <x:f>ABS(K12-S12)</x:f>
        <x:v>6.418476861114186e-17</x:v>
      </x:c>
      <x:c r="U12" s="33" t="str">
        <x:f>'Raw trace'!X8</x:f>
        <x:v>0.0174877448087561</x:v>
      </x:c>
      <x:c r="V12" s="31" t="n">
        <x:f>ABS(G12-U12)</x:f>
        <x:v>6.591949208711867e-17</x:v>
      </x:c>
      <x:c r="W12" s="30" t="n">
        <x:f>L12*H12</x:f>
        <x:v>0.20044879207005073</x:v>
      </x:c>
      <x:c r="X12" s="30" t="n">
        <x:f>X11*(1+S12)</x:f>
        <x:v>11627.480961895664</x:v>
      </x:c>
      <x:c r="Y12" s="31" t="n">
        <x:f>ABS(M12-X12)</x:f>
        <x:v>0</x:v>
      </x:c>
      <x:c r="Z12" s="27" t="n">
        <x:f>IF(M12&gt;=N11,B12,Z11)</x:f>
        <x:v>44204</x:v>
      </x:c>
      <x:c r="AA12" s="27" t="n">
        <x:f>IF(C12=C11,IF(M12&gt;=Q11,B12,AA11),IF(M12&gt;=P12,B12,A12))</x:f>
        <x:v>44204</x:v>
      </x:c>
      <x:c r="AB12" s="1" t="str">
        <x:f>IF(AND(B12-A12=1,B12-B11=1),"PASS","FAIL")</x:f>
        <x:v>PASS</x:v>
      </x:c>
    </x:row>
    <x:row r="13" ht="22" customHeight="1">
      <x:c r="A13" s="32" t="n">
        <x:f>'Raw trace'!A9</x:f>
        <x:v>44204</x:v>
      </x:c>
      <x:c r="B13" s="32" t="n">
        <x:f>'Raw trace'!B9</x:f>
        <x:v>44205</x:v>
      </x:c>
      <x:c r="C13" s="1" t="n">
        <x:f>YEAR(B13)</x:f>
        <x:v>2021</x:v>
      </x:c>
      <x:c r="D13" s="33" t="str">
        <x:f>'Raw trace'!AL9</x:f>
        <x:v>-0.0110198944316773</x:v>
      </x:c>
      <x:c r="E13" s="33" t="str">
        <x:f>'Raw trace'!W9</x:f>
        <x:v>0.5</x:v>
      </x:c>
      <x:c r="F13" s="28" t="n">
        <x:f>E12*(1+D12)/(1+E12*D12)</x:f>
        <x:v>0.5071140839000994</x:v>
      </x:c>
      <x:c r="G13" s="28" t="n">
        <x:f>ABS(E13-F13)</x:f>
        <x:v>0.007114083900099377</x:v>
      </x:c>
      <x:c r="H13" s="28" t="n">
        <x:f>G13*'Assumptions'!$B$6</x:f>
        <x:v>0.000007114083900099377</x:v>
      </x:c>
      <x:c r="I13" s="29" t="n">
        <x:f>1+E13*D13</x:f>
        <x:v>0.9944900527841614</x:v>
      </x:c>
      <x:c r="J13" s="29" t="n">
        <x:f>(1-H13)*I13</x:f>
        <x:v>0.994482977898488</x:v>
      </x:c>
      <x:c r="K13" s="28" t="n">
        <x:f>J13-1</x:f>
        <x:v>-0.005517022101511948</x:v>
      </x:c>
      <x:c r="L13" s="30" t="n">
        <x:f>M12</x:f>
        <x:v>11627.480961895664</x:v>
      </x:c>
      <x:c r="M13" s="30" t="n">
        <x:f>L13*J13</x:f>
        <x:v>11563.331892443977</x:v>
      </x:c>
      <x:c r="N13" s="30" t="n">
        <x:f>MAX(N12,M13)</x:f>
        <x:v>11627.480961895664</x:v>
      </x:c>
      <x:c r="O13" s="28" t="n">
        <x:f>1-M13/N13</x:f>
        <x:v>0.005517022101511837</x:v>
      </x:c>
      <x:c r="P13" s="30" t="n">
        <x:f>IF(C13=C12,P12,L13)</x:f>
        <x:v>10000</x:v>
      </x:c>
      <x:c r="Q13" s="30" t="n">
        <x:f>IF(C13=C12,MAX(Q12,M13),MAX(P13,M13))</x:f>
        <x:v>11627.480961895664</x:v>
      </x:c>
      <x:c r="R13" s="28" t="n">
        <x:f>1-M13/Q13</x:f>
        <x:v>0.005517022101511837</x:v>
      </x:c>
      <x:c r="S13" s="33" t="str">
        <x:f>'Raw trace'!Y9</x:f>
        <x:v>-0.0055170221015119003</x:v>
      </x:c>
      <x:c r="T13" s="31" t="n">
        <x:f>ABS(K13-S13)</x:f>
        <x:v>4.7704895589362195e-17</x:v>
      </x:c>
      <x:c r="U13" s="33" t="str">
        <x:f>'Raw trace'!X9</x:f>
        <x:v>0.0071140839000993</x:v>
      </x:c>
      <x:c r="V13" s="31" t="n">
        <x:f>ABS(G13-U13)</x:f>
        <x:v>7.719519468096792e-17</x:v>
      </x:c>
      <x:c r="W13" s="30" t="n">
        <x:f>L13*H13</x:f>
        <x:v>0.08271887510973397</x:v>
      </x:c>
      <x:c r="X13" s="30" t="n">
        <x:f>X12*(1+S13)</x:f>
        <x:v>11563.331892443977</x:v>
      </x:c>
      <x:c r="Y13" s="31" t="n">
        <x:f>ABS(M13-X13)</x:f>
        <x:v>0</x:v>
      </x:c>
      <x:c r="Z13" s="27" t="n">
        <x:f>IF(M13&gt;=N12,B13,Z12)</x:f>
        <x:v>44204</x:v>
      </x:c>
      <x:c r="AA13" s="27" t="n">
        <x:f>IF(C13=C12,IF(M13&gt;=Q12,B13,AA12),IF(M13&gt;=P13,B13,A13))</x:f>
        <x:v>44204</x:v>
      </x:c>
      <x:c r="AB13" s="1" t="str">
        <x:f>IF(AND(B13-A13=1,B13-B12=1),"PASS","FAIL")</x:f>
        <x:v>PASS</x:v>
      </x:c>
    </x:row>
    <x:row r="14" ht="22" customHeight="1">
      <x:c r="A14" s="32" t="n">
        <x:f>'Raw trace'!A10</x:f>
        <x:v>44205</x:v>
      </x:c>
      <x:c r="B14" s="32" t="n">
        <x:f>'Raw trace'!B10</x:f>
        <x:v>44206</x:v>
      </x:c>
      <x:c r="C14" s="1" t="n">
        <x:f>YEAR(B14)</x:f>
        <x:v>2021</x:v>
      </x:c>
      <x:c r="D14" s="33" t="str">
        <x:f>'Raw trace'!AL10</x:f>
        <x:v>-0.0488071548295348</x:v>
      </x:c>
      <x:c r="E14" s="33" t="str">
        <x:f>'Raw trace'!W10</x:f>
        <x:v>0.5</x:v>
      </x:c>
      <x:c r="F14" s="28" t="n">
        <x:f>E13*(1+D13)/(1+E13*D13)</x:f>
        <x:v>0.4972297625298448</x:v>
      </x:c>
      <x:c r="G14" s="28" t="n">
        <x:f>ABS(E14-F14)</x:f>
        <x:v>0.0027702374701552013</x:v>
      </x:c>
      <x:c r="H14" s="28" t="n">
        <x:f>G14*'Assumptions'!$B$6</x:f>
        <x:v>0.0000027702374701552014</x:v>
      </x:c>
      <x:c r="I14" s="29" t="n">
        <x:f>1+E14*D14</x:f>
        <x:v>0.9755964225852326</x:v>
      </x:c>
      <x:c r="J14" s="29" t="n">
        <x:f>(1-H14)*I14</x:f>
        <x:v>0.9755937199514669</x:v>
      </x:c>
      <x:c r="K14" s="28" t="n">
        <x:f>J14-1</x:f>
        <x:v>-0.02440628004853307</x:v>
      </x:c>
      <x:c r="L14" s="30" t="n">
        <x:f>M13</x:f>
        <x:v>11563.331892443977</x:v>
      </x:c>
      <x:c r="M14" s="30" t="n">
        <x:f>L14*J14</x:f>
        <x:v>11281.113975982857</x:v>
      </x:c>
      <x:c r="N14" s="30" t="n">
        <x:f>MAX(N13,M14)</x:f>
        <x:v>11627.480961895664</x:v>
      </x:c>
      <x:c r="O14" s="28" t="n">
        <x:f>1-M14/N14</x:f>
        <x:v>0.02978865216360138</x:v>
      </x:c>
      <x:c r="P14" s="30" t="n">
        <x:f>IF(C14=C13,P13,L14)</x:f>
        <x:v>10000</x:v>
      </x:c>
      <x:c r="Q14" s="30" t="n">
        <x:f>IF(C14=C13,MAX(Q13,M14),MAX(P14,M14))</x:f>
        <x:v>11627.480961895664</x:v>
      </x:c>
      <x:c r="R14" s="28" t="n">
        <x:f>1-M14/Q14</x:f>
        <x:v>0.02978865216360138</x:v>
      </x:c>
      <x:c r="S14" s="33" t="str">
        <x:f>'Raw trace'!Y10</x:f>
        <x:v>-0.024406280048532999</x:v>
      </x:c>
      <x:c r="T14" s="31" t="n">
        <x:f>ABS(K14-S14)</x:f>
        <x:v>6.938893903907228e-17</x:v>
      </x:c>
      <x:c r="U14" s="33" t="str">
        <x:f>'Raw trace'!X10</x:f>
        <x:v>0.0027702374701552</x:v>
      </x:c>
      <x:c r="V14" s="31" t="n">
        <x:f>ABS(G14-U14)</x:f>
        <x:v>1.3010426069826053e-18</x:v>
      </x:c>
      <x:c r="W14" s="30" t="n">
        <x:f>L14*H14</x:f>
        <x:v>0.03203317528828896</x:v>
      </x:c>
      <x:c r="X14" s="30" t="n">
        <x:f>X13*(1+S14)</x:f>
        <x:v>11281.113975982857</x:v>
      </x:c>
      <x:c r="Y14" s="31" t="n">
        <x:f>ABS(M14-X14)</x:f>
        <x:v>0</x:v>
      </x:c>
      <x:c r="Z14" s="27" t="n">
        <x:f>IF(M14&gt;=N13,B14,Z13)</x:f>
        <x:v>44204</x:v>
      </x:c>
      <x:c r="AA14" s="27" t="n">
        <x:f>IF(C14=C13,IF(M14&gt;=Q13,B14,AA13),IF(M14&gt;=P14,B14,A14))</x:f>
        <x:v>44204</x:v>
      </x:c>
      <x:c r="AB14" s="1" t="str">
        <x:f>IF(AND(B14-A14=1,B14-B13=1),"PASS","FAIL")</x:f>
        <x:v>PASS</x:v>
      </x:c>
    </x:row>
    <x:row r="15" ht="22" customHeight="1">
      <x:c r="A15" s="32" t="n">
        <x:f>'Raw trace'!A11</x:f>
        <x:v>44206</x:v>
      </x:c>
      <x:c r="B15" s="32" t="n">
        <x:f>'Raw trace'!B11</x:f>
        <x:v>44207</x:v>
      </x:c>
      <x:c r="C15" s="1" t="n">
        <x:f>YEAR(B15)</x:f>
        <x:v>2021</x:v>
      </x:c>
      <x:c r="D15" s="33" t="str">
        <x:f>'Raw trace'!AL11</x:f>
        <x:v>-0.0693309105000494</x:v>
      </x:c>
      <x:c r="E15" s="33" t="str">
        <x:f>'Raw trace'!W11</x:f>
        <x:v>0.5</x:v>
      </x:c>
      <x:c r="F15" s="28" t="n">
        <x:f>E14*(1+D14)/(1+E14*D14)</x:f>
        <x:v>0.4874929956435775</x:v>
      </x:c>
      <x:c r="G15" s="28" t="n">
        <x:f>ABS(E15-F15)</x:f>
        <x:v>0.01250700435642249</x:v>
      </x:c>
      <x:c r="H15" s="28" t="n">
        <x:f>G15*'Assumptions'!$B$6</x:f>
        <x:v>0.00001250700435642249</x:v>
      </x:c>
      <x:c r="I15" s="29" t="n">
        <x:f>1+E15*D15</x:f>
        <x:v>0.9653345447499753</x:v>
      </x:c>
      <x:c r="J15" s="29" t="n">
        <x:f>(1-H15)*I15</x:f>
        <x:v>0.9653224713066187</x:v>
      </x:c>
      <x:c r="K15" s="28" t="n">
        <x:f>J15-1</x:f>
        <x:v>-0.034677528693381254</x:v>
      </x:c>
      <x:c r="L15" s="30" t="n">
        <x:f>M14</x:f>
        <x:v>11281.113975982857</x:v>
      </x:c>
      <x:c r="M15" s="30" t="n">
        <x:f>L15*J15</x:f>
        <x:v>10889.912822387407</x:v>
      </x:c>
      <x:c r="N15" s="30" t="n">
        <x:f>MAX(N14,M15)</x:f>
        <x:v>11627.480961895664</x:v>
      </x:c>
      <x:c r="O15" s="28" t="n">
        <x:f>1-M15/N15</x:f>
        <x:v>0.06343318401684228</x:v>
      </x:c>
      <x:c r="P15" s="30" t="n">
        <x:f>IF(C15=C14,P14,L15)</x:f>
        <x:v>10000</x:v>
      </x:c>
      <x:c r="Q15" s="30" t="n">
        <x:f>IF(C15=C14,MAX(Q14,M15),MAX(P15,M15))</x:f>
        <x:v>11627.480961895664</x:v>
      </x:c>
      <x:c r="R15" s="28" t="n">
        <x:f>1-M15/Q15</x:f>
        <x:v>0.06343318401684228</x:v>
      </x:c>
      <x:c r="S15" s="33" t="str">
        <x:f>'Raw trace'!Y11</x:f>
        <x:v>-0.034677528693381199</x:v>
      </x:c>
      <x:c r="T15" s="31" t="n">
        <x:f>ABS(K15-S15)</x:f>
        <x:v>5.551115123125783e-17</x:v>
      </x:c>
      <x:c r="U15" s="33" t="str">
        <x:f>'Raw trace'!X11</x:f>
        <x:v>0.0125070043564225</x:v>
      </x:c>
      <x:c r="V15" s="31" t="n">
        <x:f>ABS(G15-U15)</x:f>
        <x:v>8.673617379884035e-18</x:v>
      </x:c>
      <x:c r="W15" s="30" t="n">
        <x:f>L15*H15</x:f>
        <x:v>0.14109294164291622</x:v>
      </x:c>
      <x:c r="X15" s="30" t="n">
        <x:f>X14*(1+S15)</x:f>
        <x:v>10889.912822387409</x:v>
      </x:c>
      <x:c r="Y15" s="31" t="n">
        <x:f>ABS(M15-X15)</x:f>
        <x:v>1.8189894035458565e-12</x:v>
      </x:c>
      <x:c r="Z15" s="27" t="n">
        <x:f>IF(M15&gt;=N14,B15,Z14)</x:f>
        <x:v>44204</x:v>
      </x:c>
      <x:c r="AA15" s="27" t="n">
        <x:f>IF(C15=C14,IF(M15&gt;=Q14,B15,AA14),IF(M15&gt;=P15,B15,A15))</x:f>
        <x:v>44204</x:v>
      </x:c>
      <x:c r="AB15" s="1" t="str">
        <x:f>IF(AND(B15-A15=1,B15-B14=1),"PASS","FAIL")</x:f>
        <x:v>PASS</x:v>
      </x:c>
    </x:row>
    <x:row r="16" ht="22" customHeight="1">
      <x:c r="A16" s="32" t="n">
        <x:f>'Raw trace'!A12</x:f>
        <x:v>44207</x:v>
      </x:c>
      <x:c r="B16" s="32" t="n">
        <x:f>'Raw trace'!B12</x:f>
        <x:v>44208</x:v>
      </x:c>
      <x:c r="C16" s="1" t="n">
        <x:f>YEAR(B16)</x:f>
        <x:v>2021</x:v>
      </x:c>
      <x:c r="D16" s="33" t="str">
        <x:f>'Raw trace'!AL12</x:f>
        <x:v>-0.0413062009942523</x:v>
      </x:c>
      <x:c r="E16" s="33" t="str">
        <x:f>'Raw trace'!W12</x:f>
        <x:v>0.5</x:v>
      </x:c>
      <x:c r="F16" s="28" t="n">
        <x:f>E15*(1+D15)/(1+E15*D15)</x:f>
        <x:v>0.48204484888759314</x:v>
      </x:c>
      <x:c r="G16" s="28" t="n">
        <x:f>ABS(E16-F16)</x:f>
        <x:v>0.017955151112406864</x:v>
      </x:c>
      <x:c r="H16" s="28" t="n">
        <x:f>G16*'Assumptions'!$B$6</x:f>
        <x:v>0.000017955151112406866</x:v>
      </x:c>
      <x:c r="I16" s="29" t="n">
        <x:f>1+E16*D16</x:f>
        <x:v>0.9793468995028739</x:v>
      </x:c>
      <x:c r="J16" s="29" t="n">
        <x:f>(1-H16)*I16</x:f>
        <x:v>0.979329315181302</x:v>
      </x:c>
      <x:c r="K16" s="28" t="n">
        <x:f>J16-1</x:f>
        <x:v>-0.02067068481869805</x:v>
      </x:c>
      <x:c r="L16" s="30" t="n">
        <x:f>M15</x:f>
        <x:v>10889.912822387407</x:v>
      </x:c>
      <x:c r="M16" s="30" t="n">
        <x:f>L16*J16</x:f>
        <x:v>10664.810866732738</x:v>
      </x:c>
      <x:c r="N16" s="30" t="n">
        <x:f>MAX(N15,M16)</x:f>
        <x:v>11627.480961895664</x:v>
      </x:c>
      <x:c r="O16" s="28" t="n">
        <x:f>1-M16/N16</x:f>
        <x:v>0.08279266148168174</x:v>
      </x:c>
      <x:c r="P16" s="30" t="n">
        <x:f>IF(C16=C15,P15,L16)</x:f>
        <x:v>10000</x:v>
      </x:c>
      <x:c r="Q16" s="30" t="n">
        <x:f>IF(C16=C15,MAX(Q15,M16),MAX(P16,M16))</x:f>
        <x:v>11627.480961895664</x:v>
      </x:c>
      <x:c r="R16" s="28" t="n">
        <x:f>1-M16/Q16</x:f>
        <x:v>0.08279266148168174</x:v>
      </x:c>
      <x:c r="S16" s="33" t="str">
        <x:f>'Raw trace'!Y12</x:f>
        <x:v>-0.020670684818698101</x:v>
      </x:c>
      <x:c r="T16" s="31" t="n">
        <x:f>ABS(K16-S16)</x:f>
        <x:v>5.204170427930421e-17</x:v>
      </x:c>
      <x:c r="U16" s="33" t="str">
        <x:f>'Raw trace'!X12</x:f>
        <x:v>0.017955151112406899</x:v>
      </x:c>
      <x:c r="V16" s="31" t="n">
        <x:f>ABS(G16-U16)</x:f>
        <x:v>3.469446951953614e-17</x:v>
      </x:c>
      <x:c r="W16" s="30" t="n">
        <x:f>L16*H16</x:f>
        <x:v>0.19553003032690303</x:v>
      </x:c>
      <x:c r="X16" s="30" t="n">
        <x:f>X15*(1+S16)</x:f>
        <x:v>10664.81086673274</x:v>
      </x:c>
      <x:c r="Y16" s="31" t="n">
        <x:f>ABS(M16-X16)</x:f>
        <x:v>1.8189894035458565e-12</x:v>
      </x:c>
      <x:c r="Z16" s="27" t="n">
        <x:f>IF(M16&gt;=N15,B16,Z15)</x:f>
        <x:v>44204</x:v>
      </x:c>
      <x:c r="AA16" s="27" t="n">
        <x:f>IF(C16=C15,IF(M16&gt;=Q15,B16,AA15),IF(M16&gt;=P16,B16,A16))</x:f>
        <x:v>44204</x:v>
      </x:c>
      <x:c r="AB16" s="1" t="str">
        <x:f>IF(AND(B16-A16=1,B16-B15=1),"PASS","FAIL")</x:f>
        <x:v>PASS</x:v>
      </x:c>
    </x:row>
    <x:row r="17" ht="22" customHeight="1">
      <x:c r="A17" s="32" t="n">
        <x:f>'Raw trace'!A13</x:f>
        <x:v>44208</x:v>
      </x:c>
      <x:c r="B17" s="32" t="n">
        <x:f>'Raw trace'!B13</x:f>
        <x:v>44209</x:v>
      </x:c>
      <x:c r="C17" s="1" t="n">
        <x:f>YEAR(B17)</x:f>
        <x:v>2021</x:v>
      </x:c>
      <x:c r="D17" s="33" t="str">
        <x:f>'Raw trace'!AL13</x:f>
        <x:v>0.097021079290176698</x:v>
      </x:c>
      <x:c r="E17" s="33" t="str">
        <x:f>'Raw trace'!W13</x:f>
        <x:v>0.5</x:v>
      </x:c>
      <x:c r="F17" s="28" t="n">
        <x:f>E16*(1+D16)/(1+E16*D16)</x:f>
        <x:v>0.4894556767843907</x:v>
      </x:c>
      <x:c r="G17" s="28" t="n">
        <x:f>ABS(E17-F17)</x:f>
        <x:v>0.010544323215609275</x:v>
      </x:c>
      <x:c r="H17" s="28" t="n">
        <x:f>G17*'Assumptions'!$B$6</x:f>
        <x:v>0.000010544323215609275</x:v>
      </x:c>
      <x:c r="I17" s="29" t="n">
        <x:f>1+E17*D17</x:f>
        <x:v>1.0485105396450884</x:v>
      </x:c>
      <x:c r="J17" s="29" t="n">
        <x:f>(1-H17)*I17</x:f>
        <x:v>1.0484994838110635</x:v>
      </x:c>
      <x:c r="K17" s="28" t="n">
        <x:f>J17-1</x:f>
        <x:v>0.048499483811063504</x:v>
      </x:c>
      <x:c r="L17" s="30" t="n">
        <x:f>M16</x:f>
        <x:v>10664.810866732738</x:v>
      </x:c>
      <x:c r="M17" s="30" t="n">
        <x:f>L17*J17</x:f>
        <x:v>11182.048688711897</x:v>
      </x:c>
      <x:c r="N17" s="30" t="n">
        <x:f>MAX(N16,M17)</x:f>
        <x:v>11627.480961895664</x:v>
      </x:c>
      <x:c r="O17" s="28" t="n">
        <x:f>1-M17/N17</x:f>
        <x:v>0.03830857901582385</x:v>
      </x:c>
      <x:c r="P17" s="30" t="n">
        <x:f>IF(C17=C16,P16,L17)</x:f>
        <x:v>10000</x:v>
      </x:c>
      <x:c r="Q17" s="30" t="n">
        <x:f>IF(C17=C16,MAX(Q16,M17),MAX(P17,M17))</x:f>
        <x:v>11627.480961895664</x:v>
      </x:c>
      <x:c r="R17" s="28" t="n">
        <x:f>1-M17/Q17</x:f>
        <x:v>0.03830857901582385</x:v>
      </x:c>
      <x:c r="S17" s="33" t="str">
        <x:f>'Raw trace'!Y13</x:f>
        <x:v>0.048499483811063497</x:v>
      </x:c>
      <x:c r="T17" s="31" t="n">
        <x:f>ABS(K17-S17)</x:f>
        <x:v>6.938893903907228e-18</x:v>
      </x:c>
      <x:c r="U17" s="33" t="str">
        <x:f>'Raw trace'!X13</x:f>
        <x:v>0.0105443232156092</x:v>
      </x:c>
      <x:c r="V17" s="31" t="n">
        <x:f>ABS(G17-U17)</x:f>
        <x:v>7.45931094670027e-17</x:v>
      </x:c>
      <x:c r="W17" s="30" t="n">
        <x:f>L17*H17</x:f>
        <x:v>0.11245321281217208</x:v>
      </x:c>
      <x:c r="X17" s="30" t="n">
        <x:f>X16*(1+S17)</x:f>
        <x:v>11182.048688711899</x:v>
      </x:c>
      <x:c r="Y17" s="31" t="n">
        <x:f>ABS(M17-X17)</x:f>
        <x:v>1.8189894035458565e-12</x:v>
      </x:c>
      <x:c r="Z17" s="27" t="n">
        <x:f>IF(M17&gt;=N16,B17,Z16)</x:f>
        <x:v>44204</x:v>
      </x:c>
      <x:c r="AA17" s="27" t="n">
        <x:f>IF(C17=C16,IF(M17&gt;=Q16,B17,AA16),IF(M17&gt;=P17,B17,A17))</x:f>
        <x:v>44204</x:v>
      </x:c>
      <x:c r="AB17" s="1" t="str">
        <x:f>IF(AND(B17-A17=1,B17-B16=1),"PASS","FAIL")</x:f>
        <x:v>PASS</x:v>
      </x:c>
    </x:row>
    <x:row r="18" ht="22" customHeight="1">
      <x:c r="A18" s="32" t="n">
        <x:f>'Raw trace'!A14</x:f>
        <x:v>44209</x:v>
      </x:c>
      <x:c r="B18" s="32" t="n">
        <x:f>'Raw trace'!B14</x:f>
        <x:v>44210</x:v>
      </x:c>
      <x:c r="C18" s="1" t="n">
        <x:f>YEAR(B18)</x:f>
        <x:v>2021</x:v>
      </x:c>
      <x:c r="D18" s="33" t="str">
        <x:f>'Raw trace'!AL14</x:f>
        <x:v>0.0479773796084767</x:v>
      </x:c>
      <x:c r="E18" s="33" t="str">
        <x:f>'Raw trace'!W14</x:f>
        <x:v>0.5</x:v>
      </x:c>
      <x:c r="F18" s="28" t="n">
        <x:f>E17*(1+D17)/(1+E17*D17)</x:f>
        <x:v>0.523133072015427</x:v>
      </x:c>
      <x:c r="G18" s="28" t="n">
        <x:f>ABS(E18-F18)</x:f>
        <x:v>0.023133072015427025</x:v>
      </x:c>
      <x:c r="H18" s="28" t="n">
        <x:f>G18*'Assumptions'!$B$6</x:f>
        <x:v>0.000023133072015427025</x:v>
      </x:c>
      <x:c r="I18" s="29" t="n">
        <x:f>1+E18*D18</x:f>
        <x:v>1.0239886898042383</x:v>
      </x:c>
      <x:c r="J18" s="29" t="n">
        <x:f>(1-H18)*I18</x:f>
        <x:v>1.023965001800134</x:v>
      </x:c>
      <x:c r="K18" s="28" t="n">
        <x:f>J18-1</x:f>
        <x:v>0.023965001800134056</x:v>
      </x:c>
      <x:c r="L18" s="30" t="n">
        <x:f>M17</x:f>
        <x:v>11182.048688711897</x:v>
      </x:c>
      <x:c r="M18" s="30" t="n">
        <x:f>L18*J18</x:f>
        <x:v>11450.026505666065</x:v>
      </x:c>
      <x:c r="N18" s="30" t="n">
        <x:f>MAX(N17,M18)</x:f>
        <x:v>11627.480961895664</x:v>
      </x:c>
      <x:c r="O18" s="28" t="n">
        <x:f>1-M18/N18</x:f>
        <x:v>0.01526164238076455</x:v>
      </x:c>
      <x:c r="P18" s="30" t="n">
        <x:f>IF(C18=C17,P17,L18)</x:f>
        <x:v>10000</x:v>
      </x:c>
      <x:c r="Q18" s="30" t="n">
        <x:f>IF(C18=C17,MAX(Q17,M18),MAX(P18,M18))</x:f>
        <x:v>11627.480961895664</x:v>
      </x:c>
      <x:c r="R18" s="28" t="n">
        <x:f>1-M18/Q18</x:f>
        <x:v>0.01526164238076455</x:v>
      </x:c>
      <x:c r="S18" s="33" t="str">
        <x:f>'Raw trace'!Y14</x:f>
        <x:v>0.023965001800134</x:v>
      </x:c>
      <x:c r="T18" s="31" t="n">
        <x:f>ABS(K18-S18)</x:f>
        <x:v>5.551115123125783e-17</x:v>
      </x:c>
      <x:c r="U18" s="33" t="str">
        <x:f>'Raw trace'!X14</x:f>
        <x:v>0.023133072015427102</x:v>
      </x:c>
      <x:c r="V18" s="31" t="n">
        <x:f>ABS(G18-U18)</x:f>
        <x:v>7.632783294297951e-17</x:v>
      </x:c>
      <x:c r="W18" s="30" t="n">
        <x:f>L18*H18</x:f>
        <x:v>0.25867513759598365</x:v>
      </x:c>
      <x:c r="X18" s="30" t="n">
        <x:f>X17*(1+S18)</x:f>
        <x:v>11450.026505666066</x:v>
      </x:c>
      <x:c r="Y18" s="31" t="n">
        <x:f>ABS(M18-X18)</x:f>
        <x:v>1.8189894035458565e-12</x:v>
      </x:c>
      <x:c r="Z18" s="27" t="n">
        <x:f>IF(M18&gt;=N17,B18,Z17)</x:f>
        <x:v>44204</x:v>
      </x:c>
      <x:c r="AA18" s="27" t="n">
        <x:f>IF(C18=C17,IF(M18&gt;=Q17,B18,AA17),IF(M18&gt;=P18,B18,A18))</x:f>
        <x:v>44204</x:v>
      </x:c>
      <x:c r="AB18" s="1" t="str">
        <x:f>IF(AND(B18-A18=1,B18-B17=1),"PASS","FAIL")</x:f>
        <x:v>PASS</x:v>
      </x:c>
    </x:row>
    <x:row r="19" ht="22" customHeight="1">
      <x:c r="A19" s="32" t="n">
        <x:f>'Raw trace'!A15</x:f>
        <x:v>44210</x:v>
      </x:c>
      <x:c r="B19" s="32" t="n">
        <x:f>'Raw trace'!B15</x:f>
        <x:v>44211</x:v>
      </x:c>
      <x:c r="C19" s="1" t="n">
        <x:f>YEAR(B19)</x:f>
        <x:v>2021</x:v>
      </x:c>
      <x:c r="D19" s="33" t="str">
        <x:f>'Raw trace'!AL15</x:f>
        <x:v>-0.059473091737990501</x:v>
      </x:c>
      <x:c r="E19" s="33" t="str">
        <x:f>'Raw trace'!W15</x:f>
        <x:v>0.5</x:v>
      </x:c>
      <x:c r="F19" s="28" t="n">
        <x:f>E18*(1+D18)/(1+E18*D18)</x:f>
        <x:v>0.511713356818826</x:v>
      </x:c>
      <x:c r="G19" s="28" t="n">
        <x:f>ABS(E19-F19)</x:f>
        <x:v>0.011713356818826015</x:v>
      </x:c>
      <x:c r="H19" s="28" t="n">
        <x:f>G19*'Assumptions'!$B$6</x:f>
        <x:v>0.000011713356818826015</x:v>
      </x:c>
      <x:c r="I19" s="29" t="n">
        <x:f>1+E19*D19</x:f>
        <x:v>0.9702634541310048</x:v>
      </x:c>
      <x:c r="J19" s="29" t="n">
        <x:f>(1-H19)*I19</x:f>
        <x:v>0.9702520890889583</x:v>
      </x:c>
      <x:c r="K19" s="28" t="n">
        <x:f>J19-1</x:f>
        <x:v>-0.029747910911041675</x:v>
      </x:c>
      <x:c r="L19" s="30" t="n">
        <x:f>M18</x:f>
        <x:v>11450.026505666065</x:v>
      </x:c>
      <x:c r="M19" s="30" t="n">
        <x:f>L19*J19</x:f>
        <x:v>11109.412137246445</x:v>
      </x:c>
      <x:c r="N19" s="30" t="n">
        <x:f>MAX(N18,M19)</x:f>
        <x:v>11627.480961895664</x:v>
      </x:c>
      <x:c r="O19" s="28" t="n">
        <x:f>1-M19/N19</x:f>
        <x:v>0.04455555131390698</x:v>
      </x:c>
      <x:c r="P19" s="30" t="n">
        <x:f>IF(C19=C18,P18,L19)</x:f>
        <x:v>10000</x:v>
      </x:c>
      <x:c r="Q19" s="30" t="n">
        <x:f>IF(C19=C18,MAX(Q18,M19),MAX(P19,M19))</x:f>
        <x:v>11627.480961895664</x:v>
      </x:c>
      <x:c r="R19" s="28" t="n">
        <x:f>1-M19/Q19</x:f>
        <x:v>0.04455555131390698</x:v>
      </x:c>
      <x:c r="S19" s="33" t="str">
        <x:f>'Raw trace'!Y15</x:f>
        <x:v>-0.029747910911041599</x:v>
      </x:c>
      <x:c r="T19" s="31" t="n">
        <x:f>ABS(K19-S19)</x:f>
        <x:v>7.632783294297951e-17</x:v>
      </x:c>
      <x:c r="U19" s="33" t="str">
        <x:f>'Raw trace'!X15</x:f>
        <x:v>0.0117133568188261</x:v>
      </x:c>
      <x:c r="V19" s="31" t="n">
        <x:f>ABS(G19-U19)</x:f>
        <x:v>8.500145032286355e-17</x:v>
      </x:c>
      <x:c r="W19" s="30" t="n">
        <x:f>L19*H19</x:f>
        <x:v>0.1341182460458822</x:v>
      </x:c>
      <x:c r="X19" s="30" t="n">
        <x:f>X18*(1+S19)</x:f>
        <x:v>11109.412137246447</x:v>
      </x:c>
      <x:c r="Y19" s="31" t="n">
        <x:f>ABS(M19-X19)</x:f>
        <x:v>1.8189894035458565e-12</x:v>
      </x:c>
      <x:c r="Z19" s="27" t="n">
        <x:f>IF(M19&gt;=N18,B19,Z18)</x:f>
        <x:v>44204</x:v>
      </x:c>
      <x:c r="AA19" s="27" t="n">
        <x:f>IF(C19=C18,IF(M19&gt;=Q18,B19,AA18),IF(M19&gt;=P19,B19,A19))</x:f>
        <x:v>44204</x:v>
      </x:c>
      <x:c r="AB19" s="1" t="str">
        <x:f>IF(AND(B19-A19=1,B19-B18=1),"PASS","FAIL")</x:f>
        <x:v>PASS</x:v>
      </x:c>
    </x:row>
    <x:row r="20" ht="22" customHeight="1">
      <x:c r="A20" s="32" t="n">
        <x:f>'Raw trace'!A16</x:f>
        <x:v>44211</x:v>
      </x:c>
      <x:c r="B20" s="32" t="n">
        <x:f>'Raw trace'!B16</x:f>
        <x:v>44212</x:v>
      </x:c>
      <x:c r="C20" s="1" t="n">
        <x:f>YEAR(B20)</x:f>
        <x:v>2021</x:v>
      </x:c>
      <x:c r="D20" s="33" t="str">
        <x:f>'Raw trace'!AL16</x:f>
        <x:v>-0.022425893860358499</x:v>
      </x:c>
      <x:c r="E20" s="33" t="str">
        <x:f>'Raw trace'!W16</x:f>
        <x:v>0.5</x:v>
      </x:c>
      <x:c r="F20" s="28" t="n">
        <x:f>E19*(1+D19)/(1+E19*D19)</x:f>
        <x:v>0.4846760455923653</x:v>
      </x:c>
      <x:c r="G20" s="28" t="n">
        <x:f>ABS(E20-F20)</x:f>
        <x:v>0.015323954407634677</x:v>
      </x:c>
      <x:c r="H20" s="28" t="n">
        <x:f>G20*'Assumptions'!$B$6</x:f>
        <x:v>0.000015323954407634675</x:v>
      </x:c>
      <x:c r="I20" s="29" t="n">
        <x:f>1+E20*D20</x:f>
        <x:v>0.9887870530698207</x:v>
      </x:c>
      <x:c r="J20" s="29" t="n">
        <x:f>(1-H20)*I20</x:f>
        <x:v>0.9887719009421007</x:v>
      </x:c>
      <x:c r="K20" s="28" t="n">
        <x:f>J20-1</x:f>
        <x:v>-0.011228099057899343</x:v>
      </x:c>
      <x:c r="L20" s="30" t="n">
        <x:f>M19</x:f>
        <x:v>11109.412137246445</x:v>
      </x:c>
      <x:c r="M20" s="30" t="n">
        <x:f>L20*J20</x:f>
        <x:v>10984.674557294413</x:v>
      </x:c>
      <x:c r="N20" s="30" t="n">
        <x:f>MAX(N19,M20)</x:f>
        <x:v>11627.480961895664</x:v>
      </x:c>
      <x:c r="O20" s="28" t="n">
        <x:f>1-M20/N20</x:f>
        <x:v>0.05528337622807444</x:v>
      </x:c>
      <x:c r="P20" s="30" t="n">
        <x:f>IF(C20=C19,P19,L20)</x:f>
        <x:v>10000</x:v>
      </x:c>
      <x:c r="Q20" s="30" t="n">
        <x:f>IF(C20=C19,MAX(Q19,M20),MAX(P20,M20))</x:f>
        <x:v>11627.480961895664</x:v>
      </x:c>
      <x:c r="R20" s="28" t="n">
        <x:f>1-M20/Q20</x:f>
        <x:v>0.05528337622807444</x:v>
      </x:c>
      <x:c r="S20" s="33" t="str">
        <x:f>'Raw trace'!Y16</x:f>
        <x:v>-0.0112280990578993</x:v>
      </x:c>
      <x:c r="T20" s="31" t="n">
        <x:f>ABS(K20-S20)</x:f>
        <x:v>4.336808689942018e-17</x:v>
      </x:c>
      <x:c r="U20" s="33" t="str">
        <x:f>'Raw trace'!X16</x:f>
        <x:v>0.0153239544076346</x:v>
      </x:c>
      <x:c r="V20" s="31" t="n">
        <x:f>ABS(G20-U20)</x:f>
        <x:v>7.632783294297951e-17</x:v>
      </x:c>
      <x:c r="W20" s="30" t="n">
        <x:f>L20*H20</x:f>
        <x:v>0.17024012508678782</x:v>
      </x:c>
      <x:c r="X20" s="30" t="n">
        <x:f>X19*(1+S20)</x:f>
        <x:v>10984.674557294415</x:v>
      </x:c>
      <x:c r="Y20" s="31" t="n">
        <x:f>ABS(M20-X20)</x:f>
        <x:v>1.8189894035458565e-12</x:v>
      </x:c>
      <x:c r="Z20" s="27" t="n">
        <x:f>IF(M20&gt;=N19,B20,Z19)</x:f>
        <x:v>44204</x:v>
      </x:c>
      <x:c r="AA20" s="27" t="n">
        <x:f>IF(C20=C19,IF(M20&gt;=Q19,B20,AA19),IF(M20&gt;=P20,B20,A20))</x:f>
        <x:v>44204</x:v>
      </x:c>
      <x:c r="AB20" s="1" t="str">
        <x:f>IF(AND(B20-A20=1,B20-B19=1),"PASS","FAIL")</x:f>
        <x:v>PASS</x:v>
      </x:c>
    </x:row>
    <x:row r="21" ht="22" customHeight="1">
      <x:c r="A21" s="32" t="n">
        <x:f>'Raw trace'!A17</x:f>
        <x:v>44212</x:v>
      </x:c>
      <x:c r="B21" s="32" t="n">
        <x:f>'Raw trace'!B17</x:f>
        <x:v>44213</x:v>
      </x:c>
      <x:c r="C21" s="1" t="n">
        <x:f>YEAR(B21)</x:f>
        <x:v>2021</x:v>
      </x:c>
      <x:c r="D21" s="33" t="str">
        <x:f>'Raw trace'!AL17</x:f>
        <x:v>-0.0049945168589235998</x:v>
      </x:c>
      <x:c r="E21" s="33" t="str">
        <x:f>'Raw trace'!W17</x:f>
        <x:v>0.5</x:v>
      </x:c>
      <x:c r="F21" s="28" t="n">
        <x:f>E20*(1+D20)/(1+E20*D20)</x:f>
        <x:v>0.4943299485488978</x:v>
      </x:c>
      <x:c r="G21" s="28" t="n">
        <x:f>ABS(E21-F21)</x:f>
        <x:v>0.00567005145110222</x:v>
      </x:c>
      <x:c r="H21" s="28" t="n">
        <x:f>G21*'Assumptions'!$B$6</x:f>
        <x:v>0.00000567005145110222</x:v>
      </x:c>
      <x:c r="I21" s="29" t="n">
        <x:f>1+E21*D21</x:f>
        <x:v>0.9975027415705382</x:v>
      </x:c>
      <x:c r="J21" s="29" t="n">
        <x:f>(1-H21)*I21</x:f>
        <x:v>0.9974970856786708</x:v>
      </x:c>
      <x:c r="K21" s="28" t="n">
        <x:f>J21-1</x:f>
        <x:v>-0.002502914321329208</x:v>
      </x:c>
      <x:c r="L21" s="30" t="n">
        <x:f>M20</x:f>
        <x:v>10984.674557294413</x:v>
      </x:c>
      <x:c r="M21" s="30" t="n">
        <x:f>L21*J21</x:f>
        <x:v>10957.18085802982</x:v>
      </x:c>
      <x:c r="N21" s="30" t="n">
        <x:f>MAX(N20,M21)</x:f>
        <x:v>11627.480961895664</x:v>
      </x:c>
      <x:c r="O21" s="28" t="n">
        <x:f>1-M21/N21</x:f>
        <x:v>0.05764792099531102</x:v>
      </x:c>
      <x:c r="P21" s="30" t="n">
        <x:f>IF(C21=C20,P20,L21)</x:f>
        <x:v>10000</x:v>
      </x:c>
      <x:c r="Q21" s="30" t="n">
        <x:f>IF(C21=C20,MAX(Q20,M21),MAX(P21,M21))</x:f>
        <x:v>11627.480961895664</x:v>
      </x:c>
      <x:c r="R21" s="28" t="n">
        <x:f>1-M21/Q21</x:f>
        <x:v>0.05764792099531102</x:v>
      </x:c>
      <x:c r="S21" s="33" t="str">
        <x:f>'Raw trace'!Y17</x:f>
        <x:v>-0.0025029143213292</x:v>
      </x:c>
      <x:c r="T21" s="31" t="n">
        <x:f>ABS(K21-S21)</x:f>
        <x:v>8.239936510889834e-18</x:v>
      </x:c>
      <x:c r="U21" s="33" t="str">
        <x:f>'Raw trace'!X17</x:f>
        <x:v>0.0056700514511021996</x:v>
      </x:c>
      <x:c r="V21" s="31" t="n">
        <x:f>ABS(G21-U21)</x:f>
        <x:v>2.0816681711721685e-17</x:v>
      </x:c>
      <x:c r="W21" s="30" t="n">
        <x:f>L21*H21</x:f>
        <x:v>0.062283669913472825</x:v>
      </x:c>
      <x:c r="X21" s="30" t="n">
        <x:f>X20*(1+S21)</x:f>
        <x:v>10957.180858029822</x:v>
      </x:c>
      <x:c r="Y21" s="31" t="n">
        <x:f>ABS(M21-X21)</x:f>
        <x:v>1.8189894035458565e-12</x:v>
      </x:c>
      <x:c r="Z21" s="27" t="n">
        <x:f>IF(M21&gt;=N20,B21,Z20)</x:f>
        <x:v>44204</x:v>
      </x:c>
      <x:c r="AA21" s="27" t="n">
        <x:f>IF(C21=C20,IF(M21&gt;=Q20,B21,AA20),IF(M21&gt;=P21,B21,A21))</x:f>
        <x:v>44204</x:v>
      </x:c>
      <x:c r="AB21" s="1" t="str">
        <x:f>IF(AND(B21-A21=1,B21-B20=1),"PASS","FAIL")</x:f>
        <x:v>PASS</x:v>
      </x:c>
    </x:row>
    <x:row r="22" ht="22" customHeight="1">
      <x:c r="A22" s="32" t="n">
        <x:f>'Raw trace'!A18</x:f>
        <x:v>44213</x:v>
      </x:c>
      <x:c r="B22" s="32" t="n">
        <x:f>'Raw trace'!B18</x:f>
        <x:v>44214</x:v>
      </x:c>
      <x:c r="C22" s="1" t="n">
        <x:f>YEAR(B22)</x:f>
        <x:v>2021</x:v>
      </x:c>
      <x:c r="D22" s="33" t="str">
        <x:f>'Raw trace'!AL18</x:f>
        <x:v>0.021585062333284801</x:v>
      </x:c>
      <x:c r="E22" s="33" t="str">
        <x:f>'Raw trace'!W18</x:f>
        <x:v>0.5</x:v>
      </x:c>
      <x:c r="F22" s="28" t="n">
        <x:f>E21*(1+D21)/(1+E21*D21)</x:f>
        <x:v>0.498748244829117</x:v>
      </x:c>
      <x:c r="G22" s="28" t="n">
        <x:f>ABS(E22-F22)</x:f>
        <x:v>0.0012517551708829955</x:v>
      </x:c>
      <x:c r="H22" s="28" t="n">
        <x:f>G22*'Assumptions'!$B$6</x:f>
        <x:v>0.0000012517551708829955</x:v>
      </x:c>
      <x:c r="I22" s="29" t="n">
        <x:f>1+E22*D22</x:f>
        <x:v>1.0107925311666424</x:v>
      </x:c>
      <x:c r="J22" s="29" t="n">
        <x:f>(1-H22)*I22</x:f>
        <x:v>1.0107912659018647</x:v>
      </x:c>
      <x:c r="K22" s="28" t="n">
        <x:f>J22-1</x:f>
        <x:v>0.010791265901864744</x:v>
      </x:c>
      <x:c r="L22" s="30" t="n">
        <x:f>M21</x:f>
        <x:v>10957.18085802982</x:v>
      </x:c>
      <x:c r="M22" s="30" t="n">
        <x:f>L22*J22</x:f>
        <x:v>11075.422710203642</x:v>
      </x:c>
      <x:c r="N22" s="30" t="n">
        <x:f>MAX(N21,M22)</x:f>
        <x:v>11627.480961895664</x:v>
      </x:c>
      <x:c r="O22" s="28" t="n">
        <x:f>1-M22/N22</x:f>
        <x:v>0.04747874913759642</x:v>
      </x:c>
      <x:c r="P22" s="30" t="n">
        <x:f>IF(C22=C21,P21,L22)</x:f>
        <x:v>10000</x:v>
      </x:c>
      <x:c r="Q22" s="30" t="n">
        <x:f>IF(C22=C21,MAX(Q21,M22),MAX(P22,M22))</x:f>
        <x:v>11627.480961895664</x:v>
      </x:c>
      <x:c r="R22" s="28" t="n">
        <x:f>1-M22/Q22</x:f>
        <x:v>0.04747874913759642</x:v>
      </x:c>
      <x:c r="S22" s="33" t="str">
        <x:f>'Raw trace'!Y18</x:f>
        <x:v>0.010791265901864701</x:v>
      </x:c>
      <x:c r="T22" s="31" t="n">
        <x:f>ABS(K22-S22)</x:f>
        <x:v>4.336808689942018e-17</x:v>
      </x:c>
      <x:c r="U22" s="33" t="str">
        <x:f>'Raw trace'!X18</x:f>
        <x:v>0.001251755170883</x:v>
      </x:c>
      <x:c r="V22" s="31" t="n">
        <x:f>ABS(G22-U22)</x:f>
        <x:v>4.553649124439119e-18</x:v>
      </x:c>
      <x:c r="W22" s="30" t="n">
        <x:f>L22*H22</x:f>
        <x:v>0.013715707797339004</x:v>
      </x:c>
      <x:c r="X22" s="30" t="n">
        <x:f>X21*(1+S22)</x:f>
        <x:v>11075.422710203644</x:v>
      </x:c>
      <x:c r="Y22" s="31" t="n">
        <x:f>ABS(M22-X22)</x:f>
        <x:v>1.8189894035458565e-12</x:v>
      </x:c>
      <x:c r="Z22" s="27" t="n">
        <x:f>IF(M22&gt;=N21,B22,Z21)</x:f>
        <x:v>44204</x:v>
      </x:c>
      <x:c r="AA22" s="27" t="n">
        <x:f>IF(C22=C21,IF(M22&gt;=Q21,B22,AA21),IF(M22&gt;=P22,B22,A22))</x:f>
        <x:v>44204</x:v>
      </x:c>
      <x:c r="AB22" s="1" t="str">
        <x:f>IF(AND(B22-A22=1,B22-B21=1),"PASS","FAIL")</x:f>
        <x:v>PASS</x:v>
      </x:c>
    </x:row>
    <x:row r="23" ht="22" customHeight="1">
      <x:c r="A23" s="32" t="n">
        <x:f>'Raw trace'!A19</x:f>
        <x:v>44214</x:v>
      </x:c>
      <x:c r="B23" s="32" t="n">
        <x:f>'Raw trace'!B19</x:f>
        <x:v>44215</x:v>
      </x:c>
      <x:c r="C23" s="1" t="n">
        <x:f>YEAR(B23)</x:f>
        <x:v>2021</x:v>
      </x:c>
      <x:c r="D23" s="33" t="str">
        <x:f>'Raw trace'!AL19</x:f>
        <x:v>-0.0166688516709819</x:v>
      </x:c>
      <x:c r="E23" s="33" t="str">
        <x:f>'Raw trace'!W19</x:f>
        <x:v>0.5</x:v>
      </x:c>
      <x:c r="F23" s="28" t="n">
        <x:f>E22*(1+D22)/(1+E22*D22)</x:f>
        <x:v>0.50533864805777</x:v>
      </x:c>
      <x:c r="G23" s="28" t="n">
        <x:f>ABS(E23-F23)</x:f>
        <x:v>0.005338648057769957</x:v>
      </x:c>
      <x:c r="H23" s="28" t="n">
        <x:f>G23*'Assumptions'!$B$6</x:f>
        <x:v>0.000005338648057769957</x:v>
      </x:c>
      <x:c r="I23" s="29" t="n">
        <x:f>1+E23*D23</x:f>
        <x:v>0.9916655741645091</x:v>
      </x:c>
      <x:c r="J23" s="29" t="n">
        <x:f>(1-H23)*I23</x:f>
        <x:v>0.9916602800110176</x:v>
      </x:c>
      <x:c r="K23" s="28" t="n">
        <x:f>J23-1</x:f>
        <x:v>-0.00833971998898242</x:v>
      </x:c>
      <x:c r="L23" s="30" t="n">
        <x:f>M22</x:f>
        <x:v>11075.422710203642</x:v>
      </x:c>
      <x:c r="M23" s="30" t="n">
        <x:f>L23*J23</x:f>
        <x:v>10983.056786040926</x:v>
      </x:c>
      <x:c r="N23" s="30" t="n">
        <x:f>MAX(N22,M23)</x:f>
        <x:v>11627.480961895664</x:v>
      </x:c>
      <x:c r="O23" s="28" t="n">
        <x:f>1-M23/N23</x:f>
        <x:v>0.055422509653344165</x:v>
      </x:c>
      <x:c r="P23" s="30" t="n">
        <x:f>IF(C23=C22,P22,L23)</x:f>
        <x:v>10000</x:v>
      </x:c>
      <x:c r="Q23" s="30" t="n">
        <x:f>IF(C23=C22,MAX(Q22,M23),MAX(P23,M23))</x:f>
        <x:v>11627.480961895664</x:v>
      </x:c>
      <x:c r="R23" s="28" t="n">
        <x:f>1-M23/Q23</x:f>
        <x:v>0.055422509653344165</x:v>
      </x:c>
      <x:c r="S23" s="33" t="str">
        <x:f>'Raw trace'!Y19</x:f>
        <x:v>-0.0083397199889824001</x:v>
      </x:c>
      <x:c r="T23" s="31" t="n">
        <x:f>ABS(K23-S23)</x:f>
        <x:v>1.9081958235744878e-17</x:v>
      </x:c>
      <x:c r="U23" s="33" t="str">
        <x:f>'Raw trace'!X19</x:f>
        <x:v>0.0053386480577700002</x:v>
      </x:c>
      <x:c r="V23" s="31" t="n">
        <x:f>ABS(G23-U23)</x:f>
        <x:v>4.336808689942018e-17</x:v>
      </x:c>
      <x:c r="W23" s="30" t="n">
        <x:f>L23*H23</x:f>
        <x:v>0.059127783940809954</x:v>
      </x:c>
      <x:c r="X23" s="30" t="n">
        <x:f>X22*(1+S23)</x:f>
        <x:v>10983.056786040928</x:v>
      </x:c>
      <x:c r="Y23" s="31" t="n">
        <x:f>ABS(M23-X23)</x:f>
        <x:v>1.8189894035458565e-12</x:v>
      </x:c>
      <x:c r="Z23" s="27" t="n">
        <x:f>IF(M23&gt;=N22,B23,Z22)</x:f>
        <x:v>44204</x:v>
      </x:c>
      <x:c r="AA23" s="27" t="n">
        <x:f>IF(C23=C22,IF(M23&gt;=Q22,B23,AA22),IF(M23&gt;=P23,B23,A23))</x:f>
        <x:v>44204</x:v>
      </x:c>
      <x:c r="AB23" s="1" t="str">
        <x:f>IF(AND(B23-A23=1,B23-B22=1),"PASS","FAIL")</x:f>
        <x:v>PASS</x:v>
      </x:c>
    </x:row>
    <x:row r="24" ht="22" customHeight="1">
      <x:c r="A24" s="32" t="n">
        <x:f>'Raw trace'!A20</x:f>
        <x:v>44215</x:v>
      </x:c>
      <x:c r="B24" s="32" t="n">
        <x:f>'Raw trace'!B20</x:f>
        <x:v>44216</x:v>
      </x:c>
      <x:c r="C24" s="1" t="n">
        <x:f>YEAR(B24)</x:f>
        <x:v>2021</x:v>
      </x:c>
      <x:c r="D24" s="33" t="str">
        <x:f>'Raw trace'!AL20</x:f>
        <x:v>-0.0146265995239271</x:v>
      </x:c>
      <x:c r="E24" s="33" t="str">
        <x:f>'Raw trace'!W20</x:f>
        <x:v>0.5</x:v>
      </x:c>
      <x:c r="F24" s="28" t="n">
        <x:f>E23*(1+D23)/(1+E23*D23)</x:f>
        <x:v>0.4957977638567756</x:v>
      </x:c>
      <x:c r="G24" s="28" t="n">
        <x:f>ABS(E24-F24)</x:f>
        <x:v>0.004202236143224403</x:v>
      </x:c>
      <x:c r="H24" s="28" t="n">
        <x:f>G24*'Assumptions'!$B$6</x:f>
        <x:v>0.0000042022361432244024</x:v>
      </x:c>
      <x:c r="I24" s="29" t="n">
        <x:f>1+E24*D24</x:f>
        <x:v>0.9926867002380364</x:v>
      </x:c>
      <x:c r="J24" s="29" t="n">
        <x:f>(1-H24)*I24</x:f>
        <x:v>0.9926825287341058</x:v>
      </x:c>
      <x:c r="K24" s="28" t="n">
        <x:f>J24-1</x:f>
        <x:v>-0.007317471265894215</x:v>
      </x:c>
      <x:c r="L24" s="30" t="n">
        <x:f>M23</x:f>
        <x:v>10983.056786040926</x:v>
      </x:c>
      <x:c r="M24" s="30" t="n">
        <x:f>L24*J24</x:f>
        <x:v>10902.688583597388</x:v>
      </x:c>
      <x:c r="N24" s="30" t="n">
        <x:f>MAX(N23,M24)</x:f>
        <x:v>11627.480961895664</x:v>
      </x:c>
      <x:c r="O24" s="28" t="n">
        <x:f>1-M24/N24</x:f>
        <x:v>0.06233442829736624</x:v>
      </x:c>
      <x:c r="P24" s="30" t="n">
        <x:f>IF(C24=C23,P23,L24)</x:f>
        <x:v>10000</x:v>
      </x:c>
      <x:c r="Q24" s="30" t="n">
        <x:f>IF(C24=C23,MAX(Q23,M24),MAX(P24,M24))</x:f>
        <x:v>11627.480961895664</x:v>
      </x:c>
      <x:c r="R24" s="28" t="n">
        <x:f>1-M24/Q24</x:f>
        <x:v>0.06233442829736624</x:v>
      </x:c>
      <x:c r="S24" s="33" t="str">
        <x:f>'Raw trace'!Y20</x:f>
        <x:v>-0.0073174712658941998</x:v>
      </x:c>
      <x:c r="T24" s="31" t="n">
        <x:f>ABS(K24-S24)</x:f>
        <x:v>1.5612511283791264e-17</x:v>
      </x:c>
      <x:c r="U24" s="33" t="str">
        <x:f>'Raw trace'!X20</x:f>
        <x:v>0.0042022361432244</x:v>
      </x:c>
      <x:c r="V24" s="31" t="n">
        <x:f>ABS(G24-U24)</x:f>
        <x:v>2.6020852139652106e-18</x:v>
      </x:c>
      <x:c r="W24" s="30" t="n">
        <x:f>L24*H24</x:f>
        <x:v>0.046153398189387226</x:v>
      </x:c>
      <x:c r="X24" s="30" t="n">
        <x:f>X23*(1+S24)</x:f>
        <x:v>10902.68858359739</x:v>
      </x:c>
      <x:c r="Y24" s="31" t="n">
        <x:f>ABS(M24-X24)</x:f>
        <x:v>1.8189894035458565e-12</x:v>
      </x:c>
      <x:c r="Z24" s="27" t="n">
        <x:f>IF(M24&gt;=N23,B24,Z23)</x:f>
        <x:v>44204</x:v>
      </x:c>
      <x:c r="AA24" s="27" t="n">
        <x:f>IF(C24=C23,IF(M24&gt;=Q23,B24,AA23),IF(M24&gt;=P24,B24,A24))</x:f>
        <x:v>44204</x:v>
      </x:c>
      <x:c r="AB24" s="1" t="str">
        <x:f>IF(AND(B24-A24=1,B24-B23=1),"PASS","FAIL")</x:f>
        <x:v>PASS</x:v>
      </x:c>
    </x:row>
    <x:row r="25" ht="22" customHeight="1">
      <x:c r="A25" s="32" t="n">
        <x:f>'Raw trace'!A21</x:f>
        <x:v>44216</x:v>
      </x:c>
      <x:c r="B25" s="32" t="n">
        <x:f>'Raw trace'!B21</x:f>
        <x:v>44217</x:v>
      </x:c>
      <x:c r="C25" s="1" t="n">
        <x:f>YEAR(B25)</x:f>
        <x:v>2021</x:v>
      </x:c>
      <x:c r="D25" s="33" t="str">
        <x:f>'Raw trace'!AL21</x:f>
        <x:v>-0.13062805309460121</x:v>
      </x:c>
      <x:c r="E25" s="33" t="str">
        <x:f>'Raw trace'!W21</x:f>
        <x:v>0.5</x:v>
      </x:c>
      <x:c r="F25" s="28" t="n">
        <x:f>E24*(1+D24)/(1+E24*D24)</x:f>
        <x:v>0.4963164109279343</x:v>
      </x:c>
      <x:c r="G25" s="28" t="n">
        <x:f>ABS(E25-F25)</x:f>
        <x:v>0.003683589072065674</x:v>
      </x:c>
      <x:c r="H25" s="28" t="n">
        <x:f>G25*'Assumptions'!$B$6</x:f>
        <x:v>0.0000036835890720656738</x:v>
      </x:c>
      <x:c r="I25" s="29" t="n">
        <x:f>1+E25*D25</x:f>
        <x:v>0.9346859734526994</x:v>
      </x:c>
      <x:c r="J25" s="29" t="n">
        <x:f>(1-H25)*I25</x:f>
        <x:v>0.9346825304536618</x:v>
      </x:c>
      <x:c r="K25" s="28" t="n">
        <x:f>J25-1</x:f>
        <x:v>-0.06531746954633821</x:v>
      </x:c>
      <x:c r="L25" s="30" t="n">
        <x:f>M24</x:f>
        <x:v>10902.688583597388</x:v>
      </x:c>
      <x:c r="M25" s="30" t="n">
        <x:f>L25*J25</x:f>
        <x:v>10190.552554065056</x:v>
      </x:c>
      <x:c r="N25" s="30" t="n">
        <x:f>MAX(N24,M25)</x:f>
        <x:v>11627.480961895664</x:v>
      </x:c>
      <x:c r="O25" s="28" t="n">
        <x:f>1-M25/N25</x:f>
        <x:v>0.1235803707217028</x:v>
      </x:c>
      <x:c r="P25" s="30" t="n">
        <x:f>IF(C25=C24,P24,L25)</x:f>
        <x:v>10000</x:v>
      </x:c>
      <x:c r="Q25" s="30" t="n">
        <x:f>IF(C25=C24,MAX(Q24,M25),MAX(P25,M25))</x:f>
        <x:v>11627.480961895664</x:v>
      </x:c>
      <x:c r="R25" s="28" t="n">
        <x:f>1-M25/Q25</x:f>
        <x:v>0.1235803707217028</x:v>
      </x:c>
      <x:c r="S25" s="33" t="str">
        <x:f>'Raw trace'!Y21</x:f>
        <x:v>-0.065317469546338297</x:v>
      </x:c>
      <x:c r="T25" s="31" t="n">
        <x:f>ABS(K25-S25)</x:f>
        <x:v>8.326672684688674e-17</x:v>
      </x:c>
      <x:c r="U25" s="33" t="str">
        <x:f>'Raw trace'!X21</x:f>
        <x:v>0.0036835890720656001</x:v>
      </x:c>
      <x:c r="V25" s="31" t="n">
        <x:f>ABS(G25-U25)</x:f>
        <x:v>7.37257477290143e-17</x:v>
      </x:c>
      <x:c r="W25" s="30" t="n">
        <x:f>L25*H25</x:f>
        <x:v>0.04016102452267452</x:v>
      </x:c>
      <x:c r="X25" s="30" t="n">
        <x:f>X24*(1+S25)</x:f>
        <x:v>10190.552554065056</x:v>
      </x:c>
      <x:c r="Y25" s="31" t="n">
        <x:f>ABS(M25-X25)</x:f>
        <x:v>0</x:v>
      </x:c>
      <x:c r="Z25" s="27" t="n">
        <x:f>IF(M25&gt;=N24,B25,Z24)</x:f>
        <x:v>44204</x:v>
      </x:c>
      <x:c r="AA25" s="27" t="n">
        <x:f>IF(C25=C24,IF(M25&gt;=Q24,B25,AA24),IF(M25&gt;=P25,B25,A25))</x:f>
        <x:v>44204</x:v>
      </x:c>
      <x:c r="AB25" s="1" t="str">
        <x:f>IF(AND(B25-A25=1,B25-B24=1),"PASS","FAIL")</x:f>
        <x:v>PASS</x:v>
      </x:c>
    </x:row>
    <x:row r="26" ht="22" customHeight="1">
      <x:c r="A26" s="32" t="n">
        <x:f>'Raw trace'!A22</x:f>
        <x:v>44217</x:v>
      </x:c>
      <x:c r="B26" s="32" t="n">
        <x:f>'Raw trace'!B22</x:f>
        <x:v>44218</x:v>
      </x:c>
      <x:c r="C26" s="1" t="n">
        <x:f>YEAR(B26)</x:f>
        <x:v>2021</x:v>
      </x:c>
      <x:c r="D26" s="33" t="str">
        <x:f>'Raw trace'!AL22</x:f>
        <x:v>0.0699822645020928</x:v>
      </x:c>
      <x:c r="E26" s="33" t="str">
        <x:f>'Raw trace'!W22</x:f>
        <x:v>0.45000000000000001</x:v>
      </x:c>
      <x:c r="F26" s="28" t="n">
        <x:f>E25*(1+D25)/(1+E25*D25)</x:f>
        <x:v>0.4650609785519554</x:v>
      </x:c>
      <x:c r="G26" s="28" t="n">
        <x:f>ABS(E26-F26)</x:f>
        <x:v>0.015060978551955373</x:v>
      </x:c>
      <x:c r="H26" s="28" t="n">
        <x:f>G26*'Assumptions'!$B$6</x:f>
        <x:v>0.000015060978551955373</x:v>
      </x:c>
      <x:c r="I26" s="29" t="n">
        <x:f>1+E26*D26</x:f>
        <x:v>1.0314920190259418</x:v>
      </x:c>
      <x:c r="J26" s="29" t="n">
        <x:f>(1-H26)*I26</x:f>
        <x:v>1.0314764837467667</x:v>
      </x:c>
      <x:c r="K26" s="28" t="n">
        <x:f>J26-1</x:f>
        <x:v>0.031476483746766704</x:v>
      </x:c>
      <x:c r="L26" s="30" t="n">
        <x:f>M25</x:f>
        <x:v>10190.552554065056</x:v>
      </x:c>
      <x:c r="M26" s="30" t="n">
        <x:f>L26*J26</x:f>
        <x:v>10511.315315903657</x:v>
      </x:c>
      <x:c r="N26" s="30" t="n">
        <x:f>MAX(N25,M26)</x:f>
        <x:v>11627.480961895664</x:v>
      </x:c>
      <x:c r="O26" s="28" t="n">
        <x:f>1-M26/N26</x:f>
        <x:v>0.09599376250537717</x:v>
      </x:c>
      <x:c r="P26" s="30" t="n">
        <x:f>IF(C26=C25,P25,L26)</x:f>
        <x:v>10000</x:v>
      </x:c>
      <x:c r="Q26" s="30" t="n">
        <x:f>IF(C26=C25,MAX(Q25,M26),MAX(P26,M26))</x:f>
        <x:v>11627.480961895664</x:v>
      </x:c>
      <x:c r="R26" s="28" t="n">
        <x:f>1-M26/Q26</x:f>
        <x:v>0.09599376250537717</x:v>
      </x:c>
      <x:c r="S26" s="33" t="str">
        <x:f>'Raw trace'!Y22</x:f>
        <x:v>0.031476483746766697</x:v>
      </x:c>
      <x:c r="T26" s="31" t="n">
        <x:f>ABS(K26-S26)</x:f>
        <x:v>6.938893903907228e-18</x:v>
      </x:c>
      <x:c r="U26" s="33" t="str">
        <x:f>'Raw trace'!X22</x:f>
        <x:v>0.0150609785519553</x:v>
      </x:c>
      <x:c r="V26" s="31" t="n">
        <x:f>ABS(G26-U26)</x:f>
        <x:v>7.28583859910259e-17</x:v>
      </x:c>
      <x:c r="W26" s="30" t="n">
        <x:f>L26*H26</x:f>
        <x:v>0.15347969344934786</x:v>
      </x:c>
      <x:c r="X26" s="30" t="n">
        <x:f>X25*(1+S26)</x:f>
        <x:v>10511.315315903657</x:v>
      </x:c>
      <x:c r="Y26" s="31" t="n">
        <x:f>ABS(M26-X26)</x:f>
        <x:v>0</x:v>
      </x:c>
      <x:c r="Z26" s="27" t="n">
        <x:f>IF(M26&gt;=N25,B26,Z25)</x:f>
        <x:v>44204</x:v>
      </x:c>
      <x:c r="AA26" s="27" t="n">
        <x:f>IF(C26=C25,IF(M26&gt;=Q25,B26,AA25),IF(M26&gt;=P26,B26,A26))</x:f>
        <x:v>44204</x:v>
      </x:c>
      <x:c r="AB26" s="1" t="str">
        <x:f>IF(AND(B26-A26=1,B26-B25=1),"PASS","FAIL")</x:f>
        <x:v>PASS</x:v>
      </x:c>
    </x:row>
    <x:row r="27" ht="22" customHeight="1">
      <x:c r="A27" s="32" t="n">
        <x:f>'Raw trace'!A23</x:f>
        <x:v>44218</x:v>
      </x:c>
      <x:c r="B27" s="32" t="n">
        <x:f>'Raw trace'!B23</x:f>
        <x:v>44219</x:v>
      </x:c>
      <x:c r="C27" s="1" t="n">
        <x:f>YEAR(B27)</x:f>
        <x:v>2021</x:v>
      </x:c>
      <x:c r="D27" s="33" t="str">
        <x:f>'Raw trace'!AL23</x:f>
        <x:v>-0.027623823881456198</x:v>
      </x:c>
      <x:c r="E27" s="33" t="str">
        <x:f>'Raw trace'!W23</x:f>
        <x:v>0.45000000000000001</x:v>
      </x:c>
      <x:c r="F27" s="28" t="n">
        <x:f>E26*(1+D26)/(1+E26*D26)</x:f>
        <x:v>0.46679180269433806</x:v>
      </x:c>
      <x:c r="G27" s="28" t="n">
        <x:f>ABS(E27-F27)</x:f>
        <x:v>0.016791802694338054</x:v>
      </x:c>
      <x:c r="H27" s="28" t="n">
        <x:f>G27*'Assumptions'!$B$6</x:f>
        <x:v>0.000016791802694338053</x:v>
      </x:c>
      <x:c r="I27" s="29" t="n">
        <x:f>1+E27*D27</x:f>
        <x:v>0.9875692792533447</x:v>
      </x:c>
      <x:c r="J27" s="29" t="n">
        <x:f>(1-H27)*I27</x:f>
        <x:v>0.9875526961848605</x:v>
      </x:c>
      <x:c r="K27" s="28" t="n">
        <x:f>J27-1</x:f>
        <x:v>-0.012447303815139477</x:v>
      </x:c>
      <x:c r="L27" s="30" t="n">
        <x:f>M26</x:f>
        <x:v>10511.315315903657</x:v>
      </x:c>
      <x:c r="M27" s="30" t="n">
        <x:f>L27*J27</x:f>
        <x:v>10380.477780669877</x:v>
      </x:c>
      <x:c r="N27" s="30" t="n">
        <x:f>MAX(N26,M27)</x:f>
        <x:v>11627.480961895664</x:v>
      </x:c>
      <x:c r="O27" s="28" t="n">
        <x:f>1-M27/N27</x:f>
        <x:v>0.10724620279425379</x:v>
      </x:c>
      <x:c r="P27" s="30" t="n">
        <x:f>IF(C27=C26,P26,L27)</x:f>
        <x:v>10000</x:v>
      </x:c>
      <x:c r="Q27" s="30" t="n">
        <x:f>IF(C27=C26,MAX(Q26,M27),MAX(P27,M27))</x:f>
        <x:v>11627.480961895664</x:v>
      </x:c>
      <x:c r="R27" s="28" t="n">
        <x:f>1-M27/Q27</x:f>
        <x:v>0.10724620279425379</x:v>
      </x:c>
      <x:c r="S27" s="33" t="str">
        <x:f>'Raw trace'!Y23</x:f>
        <x:v>-0.0124473038151394</x:v>
      </x:c>
      <x:c r="T27" s="31" t="n">
        <x:f>ABS(K27-S27)</x:f>
        <x:v>7.632783294297951e-17</x:v>
      </x:c>
      <x:c r="U27" s="33" t="str">
        <x:f>'Raw trace'!X23</x:f>
        <x:v>0.016791802694337998</x:v>
      </x:c>
      <x:c r="V27" s="31" t="n">
        <x:f>ABS(G27-U27)</x:f>
        <x:v>5.551115123125783e-17</x:v>
      </x:c>
      <x:c r="W27" s="30" t="n">
        <x:f>L27*H27</x:f>
        <x:v>0.1765039328426279</x:v>
      </x:c>
      <x:c r="X27" s="30" t="n">
        <x:f>X26*(1+S27)</x:f>
        <x:v>10380.477780669877</x:v>
      </x:c>
      <x:c r="Y27" s="31" t="n">
        <x:f>ABS(M27-X27)</x:f>
        <x:v>0</x:v>
      </x:c>
      <x:c r="Z27" s="27" t="n">
        <x:f>IF(M27&gt;=N26,B27,Z26)</x:f>
        <x:v>44204</x:v>
      </x:c>
      <x:c r="AA27" s="27" t="n">
        <x:f>IF(C27=C26,IF(M27&gt;=Q26,B27,AA26),IF(M27&gt;=P27,B27,A27))</x:f>
        <x:v>44204</x:v>
      </x:c>
      <x:c r="AB27" s="1" t="str">
        <x:f>IF(AND(B27-A27=1,B27-B26=1),"PASS","FAIL")</x:f>
        <x:v>PASS</x:v>
      </x:c>
    </x:row>
    <x:row r="28" ht="22" customHeight="1">
      <x:c r="A28" s="32" t="n">
        <x:f>'Raw trace'!A24</x:f>
        <x:v>44219</x:v>
      </x:c>
      <x:c r="B28" s="32" t="n">
        <x:f>'Raw trace'!B24</x:f>
        <x:v>44220</x:v>
      </x:c>
      <x:c r="C28" s="1" t="n">
        <x:f>YEAR(B28)</x:f>
        <x:v>2021</x:v>
      </x:c>
      <x:c r="D28" s="33" t="str">
        <x:f>'Raw trace'!AL24</x:f>
        <x:v>0.0047493058347276998</x:v>
      </x:c>
      <x:c r="E28" s="33" t="str">
        <x:f>'Raw trace'!W24</x:f>
        <x:v>0.45000000000000001</x:v>
      </x:c>
      <x:c r="F28" s="28" t="n">
        <x:f>E27*(1+D27)/(1+E27*D27)</x:f>
        <x:v>0.44307704628496597</x:v>
      </x:c>
      <x:c r="G28" s="28" t="n">
        <x:f>ABS(E28-F28)</x:f>
        <x:v>0.0069229537150340414</x:v>
      </x:c>
      <x:c r="H28" s="28" t="n">
        <x:f>G28*'Assumptions'!$B$6</x:f>
        <x:v>0.000006922953715034042</x:v>
      </x:c>
      <x:c r="I28" s="29" t="n">
        <x:f>1+E28*D28</x:f>
        <x:v>1.0021371876256275</x:v>
      </x:c>
      <x:c r="J28" s="29" t="n">
        <x:f>(1-H28)*I28</x:f>
        <x:v>1.0021302498762614</x:v>
      </x:c>
      <x:c r="K28" s="28" t="n">
        <x:f>J28-1</x:f>
        <x:v>0.0021302498762614253</x:v>
      </x:c>
      <x:c r="L28" s="30" t="n">
        <x:f>M27</x:f>
        <x:v>10380.477780669877</x:v>
      </x:c>
      <x:c r="M28" s="30" t="n">
        <x:f>L28*J28</x:f>
        <x:v>10402.590792177683</x:v>
      </x:c>
      <x:c r="N28" s="30" t="n">
        <x:f>MAX(N27,M28)</x:f>
        <x:v>11627.480961895664</x:v>
      </x:c>
      <x:c r="O28" s="28" t="n">
        <x:f>1-M28/N28</x:f>
        <x:v>0.10534441412822426</x:v>
      </x:c>
      <x:c r="P28" s="30" t="n">
        <x:f>IF(C28=C27,P27,L28)</x:f>
        <x:v>10000</x:v>
      </x:c>
      <x:c r="Q28" s="30" t="n">
        <x:f>IF(C28=C27,MAX(Q27,M28),MAX(P28,M28))</x:f>
        <x:v>11627.480961895664</x:v>
      </x:c>
      <x:c r="R28" s="28" t="n">
        <x:f>1-M28/Q28</x:f>
        <x:v>0.10534441412822426</x:v>
      </x:c>
      <x:c r="S28" s="33" t="str">
        <x:f>'Raw trace'!Y24</x:f>
        <x:v>0.0021302498762614001</x:v>
      </x:c>
      <x:c r="T28" s="31" t="n">
        <x:f>ABS(K28-S28)</x:f>
        <x:v>2.5153490401663703e-17</x:v>
      </x:c>
      <x:c r="U28" s="33" t="str">
        <x:f>'Raw trace'!X24</x:f>
        <x:v>0.0069229537150339998</x:v>
      </x:c>
      <x:c r="V28" s="31" t="n">
        <x:f>ABS(G28-U28)</x:f>
        <x:v>4.163336342344337e-17</x:v>
      </x:c>
      <x:c r="W28" s="30" t="n">
        <x:f>L28*H28</x:f>
        <x:v>0.07186356721551684</x:v>
      </x:c>
      <x:c r="X28" s="30" t="n">
        <x:f>X27*(1+S28)</x:f>
        <x:v>10402.590792177683</x:v>
      </x:c>
      <x:c r="Y28" s="31" t="n">
        <x:f>ABS(M28-X28)</x:f>
        <x:v>0</x:v>
      </x:c>
      <x:c r="Z28" s="27" t="n">
        <x:f>IF(M28&gt;=N27,B28,Z27)</x:f>
        <x:v>44204</x:v>
      </x:c>
      <x:c r="AA28" s="27" t="n">
        <x:f>IF(C28=C27,IF(M28&gt;=Q27,B28,AA27),IF(M28&gt;=P28,B28,A28))</x:f>
        <x:v>44204</x:v>
      </x:c>
      <x:c r="AB28" s="1" t="str">
        <x:f>IF(AND(B28-A28=1,B28-B27=1),"PASS","FAIL")</x:f>
        <x:v>PASS</x:v>
      </x:c>
    </x:row>
    <x:row r="29" ht="22" customHeight="1">
      <x:c r="A29" s="32" t="n">
        <x:f>'Raw trace'!A25</x:f>
        <x:v>44220</x:v>
      </x:c>
      <x:c r="B29" s="32" t="n">
        <x:f>'Raw trace'!B25</x:f>
        <x:v>44221</x:v>
      </x:c>
      <x:c r="C29" s="1" t="n">
        <x:f>YEAR(B29)</x:f>
        <x:v>2021</x:v>
      </x:c>
      <x:c r="D29" s="33" t="str">
        <x:f>'Raw trace'!AL25</x:f>
        <x:v>0.00034117730984769998</x:v>
      </x:c>
      <x:c r="E29" s="33" t="str">
        <x:f>'Raw trace'!W25</x:f>
        <x:v>0.45000000000000001</x:v>
      </x:c>
      <x:c r="F29" s="28" t="n">
        <x:f>E28*(1+D28)/(1+E28*D28)</x:f>
        <x:v>0.45117294638759</x:v>
      </x:c>
      <x:c r="G29" s="28" t="n">
        <x:f>ABS(E29-F29)</x:f>
        <x:v>0.0011729463875899682</x:v>
      </x:c>
      <x:c r="H29" s="28" t="n">
        <x:f>G29*'Assumptions'!$B$6</x:f>
        <x:v>0.0000011729463875899682</x:v>
      </x:c>
      <x:c r="I29" s="29" t="n">
        <x:f>1+E29*D29</x:f>
        <x:v>1.0001535297894315</x:v>
      </x:c>
      <x:c r="J29" s="29" t="n">
        <x:f>(1-H29)*I29</x:f>
        <x:v>1.0001523566629618</x:v>
      </x:c>
      <x:c r="K29" s="28" t="n">
        <x:f>J29-1</x:f>
        <x:v>0.0001523566629617612</x:v>
      </x:c>
      <x:c r="L29" s="30" t="n">
        <x:f>M28</x:f>
        <x:v>10402.590792177683</x:v>
      </x:c>
      <x:c r="M29" s="30" t="n">
        <x:f>L29*J29</x:f>
        <x:v>10404.175696196937</x:v>
      </x:c>
      <x:c r="N29" s="30" t="n">
        <x:f>MAX(N28,M29)</x:f>
        <x:v>11627.480961895664</x:v>
      </x:c>
      <x:c r="O29" s="28" t="n">
        <x:f>1-M29/N29</x:f>
        <x:v>0.10520810738866071</x:v>
      </x:c>
      <x:c r="P29" s="30" t="n">
        <x:f>IF(C29=C28,P28,L29)</x:f>
        <x:v>10000</x:v>
      </x:c>
      <x:c r="Q29" s="30" t="n">
        <x:f>IF(C29=C28,MAX(Q28,M29),MAX(P29,M29))</x:f>
        <x:v>11627.480961895664</x:v>
      </x:c>
      <x:c r="R29" s="28" t="n">
        <x:f>1-M29/Q29</x:f>
        <x:v>0.10520810738866071</x:v>
      </x:c>
      <x:c r="S29" s="33" t="str">
        <x:f>'Raw trace'!Y25</x:f>
        <x:v>0.0001523566629617</x:v>
      </x:c>
      <x:c r="T29" s="31" t="n">
        <x:f>ABS(K29-S29)</x:f>
        <x:v>6.120321263680673e-17</x:v>
      </x:c>
      <x:c r="U29" s="33" t="str">
        <x:f>'Raw trace'!X25</x:f>
        <x:v>0.00117294638759</x:v>
      </x:c>
      <x:c r="V29" s="31" t="n">
        <x:f>ABS(G29-U29)</x:f>
        <x:v>3.187554387107383e-17</x:v>
      </x:c>
      <x:c r="W29" s="30" t="n">
        <x:f>L29*H29</x:f>
        <x:v>0.01220168129126148</x:v>
      </x:c>
      <x:c r="X29" s="30" t="n">
        <x:f>X28*(1+S29)</x:f>
        <x:v>10404.175696196937</x:v>
      </x:c>
      <x:c r="Y29" s="31" t="n">
        <x:f>ABS(M29-X29)</x:f>
        <x:v>0</x:v>
      </x:c>
      <x:c r="Z29" s="27" t="n">
        <x:f>IF(M29&gt;=N28,B29,Z28)</x:f>
        <x:v>44204</x:v>
      </x:c>
      <x:c r="AA29" s="27" t="n">
        <x:f>IF(C29=C28,IF(M29&gt;=Q28,B29,AA28),IF(M29&gt;=P29,B29,A29))</x:f>
        <x:v>44204</x:v>
      </x:c>
      <x:c r="AB29" s="1" t="str">
        <x:f>IF(AND(B29-A29=1,B29-B28=1),"PASS","FAIL")</x:f>
        <x:v>PASS</x:v>
      </x:c>
    </x:row>
    <x:row r="30" ht="22" customHeight="1">
      <x:c r="A30" s="32" t="n">
        <x:f>'Raw trace'!A26</x:f>
        <x:v>44221</x:v>
      </x:c>
      <x:c r="B30" s="32" t="n">
        <x:f>'Raw trace'!B26</x:f>
        <x:v>44222</x:v>
      </x:c>
      <x:c r="C30" s="1" t="n">
        <x:f>YEAR(B30)</x:f>
        <x:v>2021</x:v>
      </x:c>
      <x:c r="D30" s="33" t="str">
        <x:f>'Raw trace'!AL26</x:f>
        <x:v>0.0077451840643922003</x:v>
      </x:c>
      <x:c r="E30" s="33" t="str">
        <x:f>'Raw trace'!W26</x:f>
        <x:v>0.45000000000000001</x:v>
      </x:c>
      <x:c r="F30" s="28" t="n">
        <x:f>E29*(1+D29)/(1+E29*D29)</x:f>
        <x:v>0.45008442842190943</x:v>
      </x:c>
      <x:c r="G30" s="28" t="n">
        <x:f>ABS(E30-F30)</x:f>
        <x:v>0.00008442842190942157</x:v>
      </x:c>
      <x:c r="H30" s="28" t="n">
        <x:f>G30*'Assumptions'!$B$6</x:f>
        <x:v>8.442842190942157e-8</x:v>
      </x:c>
      <x:c r="I30" s="29" t="n">
        <x:f>1+E30*D30</x:f>
        <x:v>1.0034853328289766</x:v>
      </x:c>
      <x:c r="J30" s="29" t="n">
        <x:f>(1-H30)*I30</x:f>
        <x:v>1.0034852481062935</x:v>
      </x:c>
      <x:c r="K30" s="28" t="n">
        <x:f>J30-1</x:f>
        <x:v>0.0034852481062934704</x:v>
      </x:c>
      <x:c r="L30" s="30" t="n">
        <x:f>M29</x:f>
        <x:v>10404.175696196937</x:v>
      </x:c>
      <x:c r="M30" s="30" t="n">
        <x:f>L30*J30</x:f>
        <x:v>10440.436829839651</x:v>
      </x:c>
      <x:c r="N30" s="30" t="n">
        <x:f>MAX(N29,M30)</x:f>
        <x:v>11627.480961895664</x:v>
      </x:c>
      <x:c r="O30" s="28" t="n">
        <x:f>1-M30/N30</x:f>
        <x:v>0.10208953563941037</x:v>
      </x:c>
      <x:c r="P30" s="30" t="n">
        <x:f>IF(C30=C29,P29,L30)</x:f>
        <x:v>10000</x:v>
      </x:c>
      <x:c r="Q30" s="30" t="n">
        <x:f>IF(C30=C29,MAX(Q29,M30),MAX(P30,M30))</x:f>
        <x:v>11627.480961895664</x:v>
      </x:c>
      <x:c r="R30" s="28" t="n">
        <x:f>1-M30/Q30</x:f>
        <x:v>0.10208953563941037</x:v>
      </x:c>
      <x:c r="S30" s="33" t="str">
        <x:f>'Raw trace'!Y26</x:f>
        <x:v>0.0034852481062934001</x:v>
      </x:c>
      <x:c r="T30" s="31" t="n">
        <x:f>ABS(K30-S30)</x:f>
        <x:v>7.025630077706069e-17</x:v>
      </x:c>
      <x:c r="U30" s="33" t="str">
        <x:f>'Raw trace'!X26</x:f>
        <x:v>8.442842190947708e-05</x:v>
      </x:c>
      <x:c r="V30" s="31" t="n">
        <x:f>ABS(G30-U30)</x:f>
        <x:v>5.551115123125783e-17</x:v>
      </x:c>
      <x:c r="W30" s="30" t="n">
        <x:f>L30*H30</x:f>
        <x:v>0.0008784081352982649</x:v>
      </x:c>
      <x:c r="X30" s="30" t="n">
        <x:f>X29*(1+S30)</x:f>
        <x:v>10440.436829839651</x:v>
      </x:c>
      <x:c r="Y30" s="31" t="n">
        <x:f>ABS(M30-X30)</x:f>
        <x:v>0</x:v>
      </x:c>
      <x:c r="Z30" s="27" t="n">
        <x:f>IF(M30&gt;=N29,B30,Z29)</x:f>
        <x:v>44204</x:v>
      </x:c>
      <x:c r="AA30" s="27" t="n">
        <x:f>IF(C30=C29,IF(M30&gt;=Q29,B30,AA29),IF(M30&gt;=P30,B30,A30))</x:f>
        <x:v>44204</x:v>
      </x:c>
      <x:c r="AB30" s="1" t="str">
        <x:f>IF(AND(B30-A30=1,B30-B29=1),"PASS","FAIL")</x:f>
        <x:v>PASS</x:v>
      </x:c>
    </x:row>
    <x:row r="31" ht="22" customHeight="1">
      <x:c r="A31" s="32" t="n">
        <x:f>'Raw trace'!A27</x:f>
        <x:v>44222</x:v>
      </x:c>
      <x:c r="B31" s="32" t="n">
        <x:f>'Raw trace'!B27</x:f>
        <x:v>44223</x:v>
      </x:c>
      <x:c r="C31" s="1" t="n">
        <x:f>YEAR(B31)</x:f>
        <x:v>2021</x:v>
      </x:c>
      <x:c r="D31" s="33" t="str">
        <x:f>'Raw trace'!AL27</x:f>
        <x:v>-0.064552751976026002</x:v>
      </x:c>
      <x:c r="E31" s="33" t="str">
        <x:f>'Raw trace'!W27</x:f>
        <x:v>0.45000000000000001</x:v>
      </x:c>
      <x:c r="F31" s="28" t="n">
        <x:f>E30*(1+D30)/(1+E30*D30)</x:f>
        <x:v>0.451910275111379</x:v>
      </x:c>
      <x:c r="G31" s="28" t="n">
        <x:f>ABS(E31-F31)</x:f>
        <x:v>0.0019102751113789784</x:v>
      </x:c>
      <x:c r="H31" s="28" t="n">
        <x:f>G31*'Assumptions'!$B$6</x:f>
        <x:v>0.0000019102751113789784</x:v>
      </x:c>
      <x:c r="I31" s="29" t="n">
        <x:f>1+E31*D31</x:f>
        <x:v>0.9709512616107883</x:v>
      </x:c>
      <x:c r="J31" s="29" t="n">
        <x:f>(1-H31)*I31</x:f>
        <x:v>0.9709494068267588</x:v>
      </x:c>
      <x:c r="K31" s="28" t="n">
        <x:f>J31-1</x:f>
        <x:v>-0.029050593173241213</x:v>
      </x:c>
      <x:c r="L31" s="30" t="n">
        <x:f>M30</x:f>
        <x:v>10440.436829839651</x:v>
      </x:c>
      <x:c r="M31" s="30" t="n">
        <x:f>L31*J31</x:f>
        <x:v>10137.135946945054</x:v>
      </x:c>
      <x:c r="N31" s="30" t="n">
        <x:f>MAX(N30,M31)</x:f>
        <x:v>11627.480961895664</x:v>
      </x:c>
      <x:c r="O31" s="28" t="n">
        <x:f>1-M31/N31</x:f>
        <x:v>0.12817436724554598</x:v>
      </x:c>
      <x:c r="P31" s="30" t="n">
        <x:f>IF(C31=C30,P30,L31)</x:f>
        <x:v>10000</x:v>
      </x:c>
      <x:c r="Q31" s="30" t="n">
        <x:f>IF(C31=C30,MAX(Q30,M31),MAX(P31,M31))</x:f>
        <x:v>11627.480961895664</x:v>
      </x:c>
      <x:c r="R31" s="28" t="n">
        <x:f>1-M31/Q31</x:f>
        <x:v>0.12817436724554598</x:v>
      </x:c>
      <x:c r="S31" s="33" t="str">
        <x:f>'Raw trace'!Y27</x:f>
        <x:v>-0.029050593173241199</x:v>
      </x:c>
      <x:c r="T31" s="31" t="n">
        <x:f>ABS(K31-S31)</x:f>
        <x:v>1.3877787807814457e-17</x:v>
      </x:c>
      <x:c r="U31" s="33" t="str">
        <x:f>'Raw trace'!X27</x:f>
        <x:v>0.0019102751113788999</x:v>
      </x:c>
      <x:c r="V31" s="31" t="n">
        <x:f>ABS(G31-U31)</x:f>
        <x:v>7.849623728795052e-17</x:v>
      </x:c>
      <x:c r="W31" s="30" t="n">
        <x:f>L31*H31</x:f>
        <x:v>0.01994410662796713</x:v>
      </x:c>
      <x:c r="X31" s="30" t="n">
        <x:f>X30*(1+S31)</x:f>
        <x:v>10137.135946945054</x:v>
      </x:c>
      <x:c r="Y31" s="31" t="n">
        <x:f>ABS(M31-X31)</x:f>
        <x:v>0</x:v>
      </x:c>
      <x:c r="Z31" s="27" t="n">
        <x:f>IF(M31&gt;=N30,B31,Z30)</x:f>
        <x:v>44204</x:v>
      </x:c>
      <x:c r="AA31" s="27" t="n">
        <x:f>IF(C31=C30,IF(M31&gt;=Q30,B31,AA30),IF(M31&gt;=P31,B31,A31))</x:f>
        <x:v>44204</x:v>
      </x:c>
      <x:c r="AB31" s="1" t="str">
        <x:f>IF(AND(B31-A31=1,B31-B30=1),"PASS","FAIL")</x:f>
        <x:v>PASS</x:v>
      </x:c>
    </x:row>
    <x:row r="32" ht="22" customHeight="1">
      <x:c r="A32" s="32" t="n">
        <x:f>'Raw trace'!A28</x:f>
        <x:v>44223</x:v>
      </x:c>
      <x:c r="B32" s="32" t="n">
        <x:f>'Raw trace'!B28</x:f>
        <x:v>44224</x:v>
      </x:c>
      <x:c r="C32" s="1" t="n">
        <x:f>YEAR(B32)</x:f>
        <x:v>2021</x:v>
      </x:c>
      <x:c r="D32" s="33" t="str">
        <x:f>'Raw trace'!AL28</x:f>
        <x:v>0.097710827522694402</x:v>
      </x:c>
      <x:c r="E32" s="33" t="str">
        <x:f>'Raw trace'!W28</x:f>
        <x:v>0.45000000000000001</x:v>
      </x:c>
      <x:c r="F32" s="28" t="n">
        <x:f>E31*(1+D31)/(1+E31*D31)</x:f>
        <x:v>0.433545202786429</x:v>
      </x:c>
      <x:c r="G32" s="28" t="n">
        <x:f>ABS(E32-F32)</x:f>
        <x:v>0.016454797213571015</x:v>
      </x:c>
      <x:c r="H32" s="28" t="n">
        <x:f>G32*'Assumptions'!$B$6</x:f>
        <x:v>0.000016454797213571015</x:v>
      </x:c>
      <x:c r="I32" s="29" t="n">
        <x:f>1+E32*D32</x:f>
        <x:v>1.0439698723852124</x:v>
      </x:c>
      <x:c r="J32" s="29" t="n">
        <x:f>(1-H32)*I32</x:f>
        <x:v>1.0439526940726653</x:v>
      </x:c>
      <x:c r="K32" s="28" t="n">
        <x:f>J32-1</x:f>
        <x:v>0.04395269407266533</x:v>
      </x:c>
      <x:c r="L32" s="30" t="n">
        <x:f>M31</x:f>
        <x:v>10137.135946945054</x:v>
      </x:c>
      <x:c r="M32" s="30" t="n">
        <x:f>L32*J32</x:f>
        <x:v>10582.690381994149</x:v>
      </x:c>
      <x:c r="N32" s="30" t="n">
        <x:f>MAX(N31,M32)</x:f>
        <x:v>11627.480961895664</x:v>
      </x:c>
      <x:c r="O32" s="28" t="n">
        <x:f>1-M32/N32</x:f>
        <x:v>0.08985528192438164</x:v>
      </x:c>
      <x:c r="P32" s="30" t="n">
        <x:f>IF(C32=C31,P31,L32)</x:f>
        <x:v>10000</x:v>
      </x:c>
      <x:c r="Q32" s="30" t="n">
        <x:f>IF(C32=C31,MAX(Q31,M32),MAX(P32,M32))</x:f>
        <x:v>11627.480961895664</x:v>
      </x:c>
      <x:c r="R32" s="28" t="n">
        <x:f>1-M32/Q32</x:f>
        <x:v>0.08985528192438164</x:v>
      </x:c>
      <x:c r="S32" s="33" t="str">
        <x:f>'Raw trace'!Y28</x:f>
        <x:v>0.043952694072665298</x:v>
      </x:c>
      <x:c r="T32" s="31" t="n">
        <x:f>ABS(K32-S32)</x:f>
        <x:v>3.469446951953614e-17</x:v>
      </x:c>
      <x:c r="U32" s="33" t="str">
        <x:f>'Raw trace'!X28</x:f>
        <x:v>0.016454797213571001</x:v>
      </x:c>
      <x:c r="V32" s="31" t="n">
        <x:f>ABS(G32-U32)</x:f>
        <x:v>1.3877787807814457e-17</x:v>
      </x:c>
      <x:c r="W32" s="30" t="n">
        <x:f>L32*H32</x:f>
        <x:v>0.16680451633338206</x:v>
      </x:c>
      <x:c r="X32" s="30" t="n">
        <x:f>X31*(1+S32)</x:f>
        <x:v>10582.690381994149</x:v>
      </x:c>
      <x:c r="Y32" s="31" t="n">
        <x:f>ABS(M32-X32)</x:f>
        <x:v>0</x:v>
      </x:c>
      <x:c r="Z32" s="27" t="n">
        <x:f>IF(M32&gt;=N31,B32,Z31)</x:f>
        <x:v>44204</x:v>
      </x:c>
      <x:c r="AA32" s="27" t="n">
        <x:f>IF(C32=C31,IF(M32&gt;=Q31,B32,AA31),IF(M32&gt;=P32,B32,A32))</x:f>
        <x:v>44204</x:v>
      </x:c>
      <x:c r="AB32" s="1" t="str">
        <x:f>IF(AND(B32-A32=1,B32-B31=1),"PASS","FAIL")</x:f>
        <x:v>PASS</x:v>
      </x:c>
    </x:row>
    <x:row r="33" ht="22" customHeight="1">
      <x:c r="A33" s="32" t="n">
        <x:f>'Raw trace'!A29</x:f>
        <x:v>44224</x:v>
      </x:c>
      <x:c r="B33" s="32" t="n">
        <x:f>'Raw trace'!B29</x:f>
        <x:v>44225</x:v>
      </x:c>
      <x:c r="C33" s="1" t="n">
        <x:f>YEAR(B33)</x:f>
        <x:v>2021</x:v>
      </x:c>
      <x:c r="D33" s="33" t="str">
        <x:f>'Raw trace'!AL29</x:f>
        <x:v>0.027775447343504501</x:v>
      </x:c>
      <x:c r="E33" s="33" t="str">
        <x:f>'Raw trace'!W29</x:f>
        <x:v>0.45000000000000001</x:v>
      </x:c>
      <x:c r="F33" s="28" t="n">
        <x:f>E32*(1+D32)/(1+E32*D32)</x:f>
        <x:v>0.47316487328950757</x:v>
      </x:c>
      <x:c r="G33" s="28" t="n">
        <x:f>ABS(E33-F33)</x:f>
        <x:v>0.02316487328950756</x:v>
      </x:c>
      <x:c r="H33" s="28" t="n">
        <x:f>G33*'Assumptions'!$B$6</x:f>
        <x:v>0.00002316487328950756</x:v>
      </x:c>
      <x:c r="I33" s="29" t="n">
        <x:f>1+E33*D33</x:f>
        <x:v>1.012498951304577</x:v>
      </x:c>
      <x:c r="J33" s="29" t="n">
        <x:f>(1-H33)*I33</x:f>
        <x:v>1.0124754968946643</x:v>
      </x:c>
      <x:c r="K33" s="28" t="n">
        <x:f>J33-1</x:f>
        <x:v>0.012475496894664317</x:v>
      </x:c>
      <x:c r="L33" s="30" t="n">
        <x:f>M32</x:f>
        <x:v>10582.690381994149</x:v>
      </x:c>
      <x:c r="M33" s="30" t="n">
        <x:f>L33*J33</x:f>
        <x:v>10714.71470299191</x:v>
      </x:c>
      <x:c r="N33" s="30" t="n">
        <x:f>MAX(N32,M33)</x:f>
        <x:v>11627.480961895664</x:v>
      </x:c>
      <x:c r="O33" s="28" t="n">
        <x:f>1-M33/N33</x:f>
        <x:v>0.0785007743203342</x:v>
      </x:c>
      <x:c r="P33" s="30" t="n">
        <x:f>IF(C33=C32,P32,L33)</x:f>
        <x:v>10000</x:v>
      </x:c>
      <x:c r="Q33" s="30" t="n">
        <x:f>IF(C33=C32,MAX(Q32,M33),MAX(P33,M33))</x:f>
        <x:v>11627.480961895664</x:v>
      </x:c>
      <x:c r="R33" s="28" t="n">
        <x:f>1-M33/Q33</x:f>
        <x:v>0.0785007743203342</x:v>
      </x:c>
      <x:c r="S33" s="33" t="str">
        <x:f>'Raw trace'!Y29</x:f>
        <x:v>0.0124754968946643</x:v>
      </x:c>
      <x:c r="T33" s="31" t="n">
        <x:f>ABS(K33-S33)</x:f>
        <x:v>1.734723475976807e-17</x:v>
      </x:c>
      <x:c r="U33" s="33" t="str">
        <x:f>'Raw trace'!X29</x:f>
        <x:v>0.023164873289507601</x:v>
      </x:c>
      <x:c r="V33" s="31" t="n">
        <x:f>ABS(G33-U33)</x:f>
        <x:v>4.163336342344337e-17</x:v>
      </x:c>
      <x:c r="W33" s="30" t="n">
        <x:f>L33*H33</x:f>
        <x:v>0.2451466817609848</x:v>
      </x:c>
      <x:c r="X33" s="30" t="n">
        <x:f>X32*(1+S33)</x:f>
        <x:v>10714.71470299191</x:v>
      </x:c>
      <x:c r="Y33" s="31" t="n">
        <x:f>ABS(M33-X33)</x:f>
        <x:v>0</x:v>
      </x:c>
      <x:c r="Z33" s="27" t="n">
        <x:f>IF(M33&gt;=N32,B33,Z32)</x:f>
        <x:v>44204</x:v>
      </x:c>
      <x:c r="AA33" s="27" t="n">
        <x:f>IF(C33=C32,IF(M33&gt;=Q32,B33,AA32),IF(M33&gt;=P33,B33,A33))</x:f>
        <x:v>44204</x:v>
      </x:c>
      <x:c r="AB33" s="1" t="str">
        <x:f>IF(AND(B33-A33=1,B33-B32=1),"PASS","FAIL")</x:f>
        <x:v>PASS</x:v>
      </x:c>
    </x:row>
    <x:row r="34" ht="22" customHeight="1">
      <x:c r="A34" s="32" t="n">
        <x:f>'Raw trace'!A30</x:f>
        <x:v>44225</x:v>
      </x:c>
      <x:c r="B34" s="32" t="n">
        <x:f>'Raw trace'!B30</x:f>
        <x:v>44226</x:v>
      </x:c>
      <x:c r="C34" s="1" t="n">
        <x:f>YEAR(B34)</x:f>
        <x:v>2021</x:v>
      </x:c>
      <x:c r="D34" s="33" t="str">
        <x:f>'Raw trace'!AL30</x:f>
        <x:v>-0.00054516089534670004</x:v>
      </x:c>
      <x:c r="E34" s="33" t="str">
        <x:f>'Raw trace'!W30</x:f>
        <x:v>0.45000000000000001</x:v>
      </x:c>
      <x:c r="F34" s="28" t="n">
        <x:f>E33*(1+D33)/(1+E33*D33)</x:f>
        <x:v>0.45678956082735683</x:v>
      </x:c>
      <x:c r="G34" s="28" t="n">
        <x:f>ABS(E34-F34)</x:f>
        <x:v>0.006789560827356822</x:v>
      </x:c>
      <x:c r="H34" s="28" t="n">
        <x:f>G34*'Assumptions'!$B$6</x:f>
        <x:v>0.0000067895608273568224</x:v>
      </x:c>
      <x:c r="I34" s="29" t="n">
        <x:f>1+E34*D34</x:f>
        <x:v>0.999754677597094</x:v>
      </x:c>
      <x:c r="J34" s="29" t="n">
        <x:f>(1-H34)*I34</x:f>
        <x:v>0.9997478897018981</x:v>
      </x:c>
      <x:c r="K34" s="28" t="n">
        <x:f>J34-1</x:f>
        <x:v>-0.0002521102981019041</x:v>
      </x:c>
      <x:c r="L34" s="30" t="n">
        <x:f>M33</x:f>
        <x:v>10714.71470299191</x:v>
      </x:c>
      <x:c r="M34" s="30" t="n">
        <x:f>L34*J34</x:f>
        <x:v>10712.013413074063</x:v>
      </x:c>
      <x:c r="N34" s="30" t="n">
        <x:f>MAX(N33,M34)</x:f>
        <x:v>11627.480961895664</x:v>
      </x:c>
      <x:c r="O34" s="28" t="n">
        <x:f>1-M34/N34</x:f>
        <x:v>0.07873309376482096</x:v>
      </x:c>
      <x:c r="P34" s="30" t="n">
        <x:f>IF(C34=C33,P33,L34)</x:f>
        <x:v>10000</x:v>
      </x:c>
      <x:c r="Q34" s="30" t="n">
        <x:f>IF(C34=C33,MAX(Q33,M34),MAX(P34,M34))</x:f>
        <x:v>11627.480961895664</x:v>
      </x:c>
      <x:c r="R34" s="28" t="n">
        <x:f>1-M34/Q34</x:f>
        <x:v>0.07873309376482096</x:v>
      </x:c>
      <x:c r="S34" s="33" t="str">
        <x:f>'Raw trace'!Y30</x:f>
        <x:v>-0.00025211029810189999</x:v>
      </x:c>
      <x:c r="T34" s="31" t="n">
        <x:f>ABS(K34-S34)</x:f>
        <x:v>4.119968255444917e-18</x:v>
      </x:c>
      <x:c r="U34" s="33" t="str">
        <x:f>'Raw trace'!X30</x:f>
        <x:v>0.0067895608273568003</x:v>
      </x:c>
      <x:c r="V34" s="31" t="n">
        <x:f>ABS(G34-U34)</x:f>
        <x:v>2.168404344971009e-17</x:v>
      </x:c>
      <x:c r="W34" s="30" t="n">
        <x:f>L34*H34</x:f>
        <x:v>0.07274820722373807</x:v>
      </x:c>
      <x:c r="X34" s="30" t="n">
        <x:f>X33*(1+S34)</x:f>
        <x:v>10712.013413074063</x:v>
      </x:c>
      <x:c r="Y34" s="31" t="n">
        <x:f>ABS(M34-X34)</x:f>
        <x:v>0</x:v>
      </x:c>
      <x:c r="Z34" s="27" t="n">
        <x:f>IF(M34&gt;=N33,B34,Z33)</x:f>
        <x:v>44204</x:v>
      </x:c>
      <x:c r="AA34" s="27" t="n">
        <x:f>IF(C34=C33,IF(M34&gt;=Q33,B34,AA33),IF(M34&gt;=P34,B34,A34))</x:f>
        <x:v>44204</x:v>
      </x:c>
      <x:c r="AB34" s="1" t="str">
        <x:f>IF(AND(B34-A34=1,B34-B33=1),"PASS","FAIL")</x:f>
        <x:v>PASS</x:v>
      </x:c>
    </x:row>
    <x:row r="35" ht="22" customHeight="1">
      <x:c r="A35" s="32" t="n">
        <x:f>'Raw trace'!A31</x:f>
        <x:v>44226</x:v>
      </x:c>
      <x:c r="B35" s="32" t="n">
        <x:f>'Raw trace'!B31</x:f>
        <x:v>44227</x:v>
      </x:c>
      <x:c r="C35" s="1" t="n">
        <x:f>YEAR(B35)</x:f>
        <x:v>2021</x:v>
      </x:c>
      <x:c r="D35" s="33" t="str">
        <x:f>'Raw trace'!AL31</x:f>
        <x:v>-0.034273446683642801</x:v>
      </x:c>
      <x:c r="E35" s="33" t="str">
        <x:f>'Raw trace'!W31</x:f>
        <x:v>0.45000000000000001</x:v>
      </x:c>
      <x:c r="F35" s="28" t="n">
        <x:f>E34*(1+D34)/(1+E34*D34)</x:f>
        <x:v>0.44986503956958457</x:v>
      </x:c>
      <x:c r="G35" s="28" t="n">
        <x:f>ABS(E35-F35)</x:f>
        <x:v>0.0001349604304154428</x:v>
      </x:c>
      <x:c r="H35" s="28" t="n">
        <x:f>G35*'Assumptions'!$B$6</x:f>
        <x:v>1.349604304154428e-7</x:v>
      </x:c>
      <x:c r="I35" s="29" t="n">
        <x:f>1+E35*D35</x:f>
        <x:v>0.9845769489923607</x:v>
      </x:c>
      <x:c r="J35" s="29" t="n">
        <x:f>(1-H35)*I35</x:f>
        <x:v>0.984576816113432</x:v>
      </x:c>
      <x:c r="K35" s="28" t="n">
        <x:f>J35-1</x:f>
        <x:v>-0.015423183886568048</x:v>
      </x:c>
      <x:c r="L35" s="30" t="n">
        <x:f>M34</x:f>
        <x:v>10712.013413074063</x:v>
      </x:c>
      <x:c r="M35" s="30" t="n">
        <x:f>L35*J35</x:f>
        <x:v>10546.800060408837</x:v>
      </x:c>
      <x:c r="N35" s="30" t="n">
        <x:f>MAX(N34,M35)</x:f>
        <x:v>11627.480961895664</x:v>
      </x:c>
      <x:c r="O35" s="28" t="n">
        <x:f>1-M35/N35</x:f>
        <x:v>0.0929419626682958</x:v>
      </x:c>
      <x:c r="P35" s="30" t="n">
        <x:f>IF(C35=C34,P34,L35)</x:f>
        <x:v>10000</x:v>
      </x:c>
      <x:c r="Q35" s="30" t="n">
        <x:f>IF(C35=C34,MAX(Q34,M35),MAX(P35,M35))</x:f>
        <x:v>11627.480961895664</x:v>
      </x:c>
      <x:c r="R35" s="28" t="n">
        <x:f>1-M35/Q35</x:f>
        <x:v>0.0929419626682958</x:v>
      </x:c>
      <x:c r="S35" s="33" t="str">
        <x:f>'Raw trace'!Y31</x:f>
        <x:v>-0.015423183886568</x:v>
      </x:c>
      <x:c r="T35" s="31" t="n">
        <x:f>ABS(K35-S35)</x:f>
        <x:v>4.85722573273506e-17</x:v>
      </x:c>
      <x:c r="U35" s="33" t="str">
        <x:f>'Raw trace'!X31</x:f>
        <x:v>0.00013496043041540001</x:v>
      </x:c>
      <x:c r="V35" s="31" t="n">
        <x:f>ABS(G35-U35)</x:f>
        <x:v>4.279888075886529e-17</x:v>
      </x:c>
      <x:c r="W35" s="30" t="n">
        <x:f>L35*H35</x:f>
        <x:v>0.001445697940844472</x:v>
      </x:c>
      <x:c r="X35" s="30" t="n">
        <x:f>X34*(1+S35)</x:f>
        <x:v>10546.800060408837</x:v>
      </x:c>
      <x:c r="Y35" s="31" t="n">
        <x:f>ABS(M35-X35)</x:f>
        <x:v>0</x:v>
      </x:c>
      <x:c r="Z35" s="27" t="n">
        <x:f>IF(M35&gt;=N34,B35,Z34)</x:f>
        <x:v>44204</x:v>
      </x:c>
      <x:c r="AA35" s="27" t="n">
        <x:f>IF(C35=C34,IF(M35&gt;=Q34,B35,AA34),IF(M35&gt;=P35,B35,A35))</x:f>
        <x:v>44204</x:v>
      </x:c>
      <x:c r="AB35" s="1" t="str">
        <x:f>IF(AND(B35-A35=1,B35-B34=1),"PASS","FAIL")</x:f>
        <x:v>PASS</x:v>
      </x:c>
    </x:row>
    <x:row r="36" ht="22" customHeight="1">
      <x:c r="A36" s="32" t="n">
        <x:f>'Raw trace'!A32</x:f>
        <x:v>44227</x:v>
      </x:c>
      <x:c r="B36" s="32" t="n">
        <x:f>'Raw trace'!B32</x:f>
        <x:v>44228</x:v>
      </x:c>
      <x:c r="C36" s="1" t="n">
        <x:f>YEAR(B36)</x:f>
        <x:v>2021</x:v>
      </x:c>
      <x:c r="D36" s="33" t="str">
        <x:f>'Raw trace'!AL32</x:f>
        <x:v>0.0123111866884537</x:v>
      </x:c>
      <x:c r="E36" s="33" t="str">
        <x:f>'Raw trace'!W32</x:f>
        <x:v>0.45000000000000001</x:v>
      </x:c>
      <x:c r="F36" s="28" t="n">
        <x:f>E35*(1+D35)/(1+E35*D35)</x:f>
        <x:v>0.44138444378280134</x:v>
      </x:c>
      <x:c r="G36" s="28" t="n">
        <x:f>ABS(E36-F36)</x:f>
        <x:v>0.008615556217198672</x:v>
      </x:c>
      <x:c r="H36" s="28" t="n">
        <x:f>G36*'Assumptions'!$B$6</x:f>
        <x:v>0.000008615556217198672</x:v>
      </x:c>
      <x:c r="I36" s="29" t="n">
        <x:f>1+E36*D36</x:f>
        <x:v>1.0055400340098042</x:v>
      </x:c>
      <x:c r="J36" s="29" t="n">
        <x:f>(1-H36)*I36</x:f>
        <x:v>1.0055313707231126</x:v>
      </x:c>
      <x:c r="K36" s="28" t="n">
        <x:f>J36-1</x:f>
        <x:v>0.005531370723112605</x:v>
      </x:c>
      <x:c r="L36" s="30" t="n">
        <x:f>M35</x:f>
        <x:v>10546.800060408837</x:v>
      </x:c>
      <x:c r="M36" s="30" t="n">
        <x:f>L36*J36</x:f>
        <x:v>10605.138321485505</x:v>
      </x:c>
      <x:c r="N36" s="30" t="n">
        <x:f>MAX(N35,M36)</x:f>
        <x:v>11627.480961895664</x:v>
      </x:c>
      <x:c r="O36" s="28" t="n">
        <x:f>1-M36/N36</x:f>
        <x:v>0.08792468839643519</x:v>
      </x:c>
      <x:c r="P36" s="30" t="n">
        <x:f>IF(C36=C35,P35,L36)</x:f>
        <x:v>10000</x:v>
      </x:c>
      <x:c r="Q36" s="30" t="n">
        <x:f>IF(C36=C35,MAX(Q35,M36),MAX(P36,M36))</x:f>
        <x:v>11627.480961895664</x:v>
      </x:c>
      <x:c r="R36" s="28" t="n">
        <x:f>1-M36/Q36</x:f>
        <x:v>0.08792468839643519</x:v>
      </x:c>
      <x:c r="S36" s="33" t="str">
        <x:f>'Raw trace'!Y32</x:f>
        <x:v>0.0055313707231126</x:v>
      </x:c>
      <x:c r="T36" s="31" t="n">
        <x:f>ABS(K36-S36)</x:f>
        <x:v>5.204170427930421e-18</x:v>
      </x:c>
      <x:c r="U36" s="33" t="str">
        <x:f>'Raw trace'!X32</x:f>
        <x:v>0.0086155562171985993</x:v>
      </x:c>
      <x:c r="V36" s="31" t="n">
        <x:f>ABS(G36-U36)</x:f>
        <x:v>7.28583859910259e-17</x:v>
      </x:c>
      <x:c r="W36" s="30" t="n">
        <x:f>L36*H36</x:f>
        <x:v>0.09086654883200669</x:v>
      </x:c>
      <x:c r="X36" s="30" t="n">
        <x:f>X35*(1+S36)</x:f>
        <x:v>10605.138321485505</x:v>
      </x:c>
      <x:c r="Y36" s="31" t="n">
        <x:f>ABS(M36-X36)</x:f>
        <x:v>0</x:v>
      </x:c>
      <x:c r="Z36" s="27" t="n">
        <x:f>IF(M36&gt;=N35,B36,Z35)</x:f>
        <x:v>44204</x:v>
      </x:c>
      <x:c r="AA36" s="27" t="n">
        <x:f>IF(C36=C35,IF(M36&gt;=Q35,B36,AA35),IF(M36&gt;=P36,B36,A36))</x:f>
        <x:v>44204</x:v>
      </x:c>
      <x:c r="AB36" s="1" t="str">
        <x:f>IF(AND(B36-A36=1,B36-B35=1),"PASS","FAIL")</x:f>
        <x:v>PASS</x:v>
      </x:c>
    </x:row>
    <x:row r="37" ht="22" customHeight="1">
      <x:c r="A37" s="32" t="n">
        <x:f>'Raw trace'!A33</x:f>
        <x:v>44228</x:v>
      </x:c>
      <x:c r="B37" s="32" t="n">
        <x:f>'Raw trace'!B33</x:f>
        <x:v>44229</x:v>
      </x:c>
      <x:c r="C37" s="1" t="n">
        <x:f>YEAR(B37)</x:f>
        <x:v>2021</x:v>
      </x:c>
      <x:c r="D37" s="33" t="str">
        <x:f>'Raw trace'!AL33</x:f>
        <x:v>0.0587635048648842</x:v>
      </x:c>
      <x:c r="E37" s="33" t="str">
        <x:f>'Raw trace'!W33</x:f>
        <x:v>0.45000000000000001</x:v>
      </x:c>
      <x:c r="F37" s="28" t="n">
        <x:f>E36*(1+D36)/(1+E36*D36)</x:f>
        <x:v>0.4530302311219193</x:v>
      </x:c>
      <x:c r="G37" s="28" t="n">
        <x:f>ABS(E37-F37)</x:f>
        <x:v>0.0030302311219193023</x:v>
      </x:c>
      <x:c r="H37" s="28" t="n">
        <x:f>G37*'Assumptions'!$B$6</x:f>
        <x:v>0.0000030302311219193026</x:v>
      </x:c>
      <x:c r="I37" s="29" t="n">
        <x:f>1+E37*D37</x:f>
        <x:v>1.026443577189198</x:v>
      </x:c>
      <x:c r="J37" s="29" t="n">
        <x:f>(1-H37)*I37</x:f>
        <x:v>1.0264404668279254</x:v>
      </x:c>
      <x:c r="K37" s="28" t="n">
        <x:f>J37-1</x:f>
        <x:v>0.026440466827925446</x:v>
      </x:c>
      <x:c r="L37" s="30" t="n">
        <x:f>M36</x:f>
        <x:v>10605.138321485505</x:v>
      </x:c>
      <x:c r="M37" s="30" t="n">
        <x:f>L37*J37</x:f>
        <x:v>10885.543129480304</x:v>
      </x:c>
      <x:c r="N37" s="30" t="n">
        <x:f>MAX(N36,M37)</x:f>
        <x:v>11627.480961895664</x:v>
      </x:c>
      <x:c r="O37" s="28" t="n">
        <x:f>1-M37/N37</x:f>
        <x:v>0.0638089913754114</x:v>
      </x:c>
      <x:c r="P37" s="30" t="n">
        <x:f>IF(C37=C36,P36,L37)</x:f>
        <x:v>10000</x:v>
      </x:c>
      <x:c r="Q37" s="30" t="n">
        <x:f>IF(C37=C36,MAX(Q36,M37),MAX(P37,M37))</x:f>
        <x:v>11627.480961895664</x:v>
      </x:c>
      <x:c r="R37" s="28" t="n">
        <x:f>1-M37/Q37</x:f>
        <x:v>0.0638089913754114</x:v>
      </x:c>
      <x:c r="S37" s="33" t="str">
        <x:f>'Raw trace'!Y33</x:f>
        <x:v>0.026440466827925401</x:v>
      </x:c>
      <x:c r="T37" s="31" t="n">
        <x:f>ABS(K37-S37)</x:f>
        <x:v>4.5102810375396984e-17</x:v>
      </x:c>
      <x:c r="U37" s="33" t="str">
        <x:f>'Raw trace'!X33</x:f>
        <x:v>0.0030302311219193002</x:v>
      </x:c>
      <x:c r="V37" s="31" t="n">
        <x:f>ABS(G37-U37)</x:f>
        <x:v>2.168404344971009e-18</x:v>
      </x:c>
      <x:c r="W37" s="30" t="n">
        <x:f>L37*H37</x:f>
        <x:v>0.03213602019402441</x:v>
      </x:c>
      <x:c r="X37" s="30" t="n">
        <x:f>X36*(1+S37)</x:f>
        <x:v>10885.543129480304</x:v>
      </x:c>
      <x:c r="Y37" s="31" t="n">
        <x:f>ABS(M37-X37)</x:f>
        <x:v>0</x:v>
      </x:c>
      <x:c r="Z37" s="27" t="n">
        <x:f>IF(M37&gt;=N36,B37,Z36)</x:f>
        <x:v>44204</x:v>
      </x:c>
      <x:c r="AA37" s="27" t="n">
        <x:f>IF(C37=C36,IF(M37&gt;=Q36,B37,AA36),IF(M37&gt;=P37,B37,A37))</x:f>
        <x:v>44204</x:v>
      </x:c>
      <x:c r="AB37" s="1" t="str">
        <x:f>IF(AND(B37-A37=1,B37-B36=1),"PASS","FAIL")</x:f>
        <x:v>PASS</x:v>
      </x:c>
    </x:row>
    <x:row r="38" ht="22" customHeight="1">
      <x:c r="A38" s="32" t="n">
        <x:f>'Raw trace'!A34</x:f>
        <x:v>44229</x:v>
      </x:c>
      <x:c r="B38" s="32" t="n">
        <x:f>'Raw trace'!B34</x:f>
        <x:v>44230</x:v>
      </x:c>
      <x:c r="C38" s="1" t="n">
        <x:f>YEAR(B38)</x:f>
        <x:v>2021</x:v>
      </x:c>
      <x:c r="D38" s="33" t="str">
        <x:f>'Raw trace'!AL34</x:f>
        <x:v>0.060915536618083001</x:v>
      </x:c>
      <x:c r="E38" s="33" t="str">
        <x:f>'Raw trace'!W34</x:f>
        <x:v>0.45000000000000001</x:v>
      </x:c>
      <x:c r="F38" s="28" t="n">
        <x:f>E37*(1+D37)/(1+E37*D37)</x:f>
        <x:v>0.464169280978781</x:v>
      </x:c>
      <x:c r="G38" s="28" t="n">
        <x:f>ABS(E38-F38)</x:f>
        <x:v>0.014169280978781007</x:v>
      </x:c>
      <x:c r="H38" s="28" t="n">
        <x:f>G38*'Assumptions'!$B$6</x:f>
        <x:v>0.000014169280978781008</x:v>
      </x:c>
      <x:c r="I38" s="29" t="n">
        <x:f>1+E38*D38</x:f>
        <x:v>1.0274119914781374</x:v>
      </x:c>
      <x:c r="J38" s="29" t="n">
        <x:f>(1-H38)*I38</x:f>
        <x:v>1.0273974337889493</x:v>
      </x:c>
      <x:c r="K38" s="28" t="n">
        <x:f>J38-1</x:f>
        <x:v>0.02739743378894932</x:v>
      </x:c>
      <x:c r="L38" s="30" t="n">
        <x:f>M37</x:f>
        <x:v>10885.543129480304</x:v>
      </x:c>
      <x:c r="M38" s="30" t="n">
        <x:f>L38*J38</x:f>
        <x:v>11183.779076626992</x:v>
      </x:c>
      <x:c r="N38" s="30" t="n">
        <x:f>MAX(N37,M38)</x:f>
        <x:v>11627.480961895664</x:v>
      </x:c>
      <x:c r="O38" s="28" t="n">
        <x:f>1-M38/N38</x:f>
        <x:v>0.038159760202809645</x:v>
      </x:c>
      <x:c r="P38" s="30" t="n">
        <x:f>IF(C38=C37,P37,L38)</x:f>
        <x:v>10000</x:v>
      </x:c>
      <x:c r="Q38" s="30" t="n">
        <x:f>IF(C38=C37,MAX(Q37,M38),MAX(P38,M38))</x:f>
        <x:v>11627.480961895664</x:v>
      </x:c>
      <x:c r="R38" s="28" t="n">
        <x:f>1-M38/Q38</x:f>
        <x:v>0.038159760202809645</x:v>
      </x:c>
      <x:c r="S38" s="33" t="str">
        <x:f>'Raw trace'!Y34</x:f>
        <x:v>0.027397433788949301</x:v>
      </x:c>
      <x:c r="T38" s="31" t="n">
        <x:f>ABS(K38-S38)</x:f>
        <x:v>2.0816681711721685e-17</x:v>
      </x:c>
      <x:c r="U38" s="33" t="str">
        <x:f>'Raw trace'!X34</x:f>
        <x:v>0.014169280978781</x:v>
      </x:c>
      <x:c r="V38" s="31" t="n">
        <x:f>ABS(G38-U38)</x:f>
        <x:v>6.938893903907228e-18</x:v>
      </x:c>
      <x:c r="W38" s="30" t="n">
        <x:f>L38*H38</x:f>
        <x:v>0.15424031920824555</x:v>
      </x:c>
      <x:c r="X38" s="30" t="n">
        <x:f>X37*(1+S38)</x:f>
        <x:v>11183.779076626992</x:v>
      </x:c>
      <x:c r="Y38" s="31" t="n">
        <x:f>ABS(M38-X38)</x:f>
        <x:v>0</x:v>
      </x:c>
      <x:c r="Z38" s="27" t="n">
        <x:f>IF(M38&gt;=N37,B38,Z37)</x:f>
        <x:v>44204</x:v>
      </x:c>
      <x:c r="AA38" s="27" t="n">
        <x:f>IF(C38=C37,IF(M38&gt;=Q37,B38,AA37),IF(M38&gt;=P38,B38,A38))</x:f>
        <x:v>44204</x:v>
      </x:c>
      <x:c r="AB38" s="1" t="str">
        <x:f>IF(AND(B38-A38=1,B38-B37=1),"PASS","FAIL")</x:f>
        <x:v>PASS</x:v>
      </x:c>
    </x:row>
    <x:row r="39" ht="22" customHeight="1">
      <x:c r="A39" s="32" t="n">
        <x:f>'Raw trace'!A35</x:f>
        <x:v>44230</x:v>
      </x:c>
      <x:c r="B39" s="32" t="n">
        <x:f>'Raw trace'!B35</x:f>
        <x:v>44231</x:v>
      </x:c>
      <x:c r="C39" s="1" t="n">
        <x:f>YEAR(B39)</x:f>
        <x:v>2021</x:v>
      </x:c>
      <x:c r="D39" s="33" t="str">
        <x:f>'Raw trace'!AL35</x:f>
        <x:v>-0.017656215136479001</x:v>
      </x:c>
      <x:c r="E39" s="33" t="str">
        <x:f>'Raw trace'!W35</x:f>
        <x:v>0.45000000000000001</x:v>
      </x:c>
      <x:c r="F39" s="28" t="n">
        <x:f>E38*(1+D38)/(1+E38*D38)</x:f>
        <x:v>0.4646743423651157</x:v>
      </x:c>
      <x:c r="G39" s="28" t="n">
        <x:f>ABS(E39-F39)</x:f>
        <x:v>0.014674342365115667</x:v>
      </x:c>
      <x:c r="H39" s="28" t="n">
        <x:f>G39*'Assumptions'!$B$6</x:f>
        <x:v>0.000014674342365115667</x:v>
      </x:c>
      <x:c r="I39" s="29" t="n">
        <x:f>1+E39*D39</x:f>
        <x:v>0.9920547031885845</x:v>
      </x:c>
      <x:c r="J39" s="29" t="n">
        <x:f>(1-H39)*I39</x:f>
        <x:v>0.9920401454382249</x:v>
      </x:c>
      <x:c r="K39" s="28" t="n">
        <x:f>J39-1</x:f>
        <x:v>-0.00795985456177506</x:v>
      </x:c>
      <x:c r="L39" s="30" t="n">
        <x:f>M38</x:f>
        <x:v>11183.779076626992</x:v>
      </x:c>
      <x:c r="M39" s="30" t="n">
        <x:f>L39*J39</x:f>
        <x:v>11094.757821726018</x:v>
      </x:c>
      <x:c r="N39" s="30" t="n">
        <x:f>MAX(N38,M39)</x:f>
        <x:v>11627.480961895664</x:v>
      </x:c>
      <x:c r="O39" s="28" t="n">
        <x:f>1-M39/N39</x:f>
        <x:v>0.04581586862325804</x:v>
      </x:c>
      <x:c r="P39" s="30" t="n">
        <x:f>IF(C39=C38,P38,L39)</x:f>
        <x:v>10000</x:v>
      </x:c>
      <x:c r="Q39" s="30" t="n">
        <x:f>IF(C39=C38,MAX(Q38,M39),MAX(P39,M39))</x:f>
        <x:v>11627.480961895664</x:v>
      </x:c>
      <x:c r="R39" s="28" t="n">
        <x:f>1-M39/Q39</x:f>
        <x:v>0.04581586862325804</x:v>
      </x:c>
      <x:c r="S39" s="33" t="str">
        <x:f>'Raw trace'!Y35</x:f>
        <x:v>-0.0079598545617750992</x:v>
      </x:c>
      <x:c r="T39" s="31" t="n">
        <x:f>ABS(K39-S39)</x:f>
        <x:v>3.9898639947466563e-17</x:v>
      </x:c>
      <x:c r="U39" s="33" t="str">
        <x:f>'Raw trace'!X35</x:f>
        <x:v>0.0146743423651157</x:v>
      </x:c>
      <x:c r="V39" s="31" t="n">
        <x:f>ABS(G39-U39)</x:f>
        <x:v>3.2959746043559335e-17</x:v>
      </x:c>
      <x:c r="W39" s="30" t="n">
        <x:f>L39*H39</x:f>
        <x:v>0.16411460310624165</x:v>
      </x:c>
      <x:c r="X39" s="30" t="n">
        <x:f>X38*(1+S39)</x:f>
        <x:v>11094.757821726018</x:v>
      </x:c>
      <x:c r="Y39" s="31" t="n">
        <x:f>ABS(M39-X39)</x:f>
        <x:v>0</x:v>
      </x:c>
      <x:c r="Z39" s="27" t="n">
        <x:f>IF(M39&gt;=N38,B39,Z38)</x:f>
        <x:v>44204</x:v>
      </x:c>
      <x:c r="AA39" s="27" t="n">
        <x:f>IF(C39=C38,IF(M39&gt;=Q38,B39,AA38),IF(M39&gt;=P39,B39,A39))</x:f>
        <x:v>44204</x:v>
      </x:c>
      <x:c r="AB39" s="1" t="str">
        <x:f>IF(AND(B39-A39=1,B39-B38=1),"PASS","FAIL")</x:f>
        <x:v>PASS</x:v>
      </x:c>
    </x:row>
    <x:row r="40" ht="22" customHeight="1">
      <x:c r="A40" s="32" t="n">
        <x:f>'Raw trace'!A36</x:f>
        <x:v>44231</x:v>
      </x:c>
      <x:c r="B40" s="32" t="n">
        <x:f>'Raw trace'!B36</x:f>
        <x:v>44232</x:v>
      </x:c>
      <x:c r="C40" s="1" t="n">
        <x:f>YEAR(B40)</x:f>
        <x:v>2021</x:v>
      </x:c>
      <x:c r="D40" s="33" t="str">
        <x:f>'Raw trace'!AL36</x:f>
        <x:v>0.035571262854191502</x:v>
      </x:c>
      <x:c r="E40" s="33" t="str">
        <x:f>'Raw trace'!W36</x:f>
        <x:v>0.45000000000000001</x:v>
      </x:c>
      <x:c r="F40" s="28" t="n">
        <x:f>E39*(1+D39)/(1+E39*D39)</x:f>
        <x:v>0.4455950884238207</x:v>
      </x:c>
      <x:c r="G40" s="28" t="n">
        <x:f>ABS(E40-F40)</x:f>
        <x:v>0.004404911576179338</x:v>
      </x:c>
      <x:c r="H40" s="28" t="n">
        <x:f>G40*'Assumptions'!$B$6</x:f>
        <x:v>0.000004404911576179338</x:v>
      </x:c>
      <x:c r="I40" s="29" t="n">
        <x:f>1+E40*D40</x:f>
        <x:v>1.0160070682843862</x:v>
      </x:c>
      <x:c r="J40" s="29" t="n">
        <x:f>(1-H40)*I40</x:f>
        <x:v>1.0160025928630898</x:v>
      </x:c>
      <x:c r="K40" s="28" t="n">
        <x:f>J40-1</x:f>
        <x:v>0.016002592863089804</x:v>
      </x:c>
      <x:c r="L40" s="30" t="n">
        <x:f>M39</x:f>
        <x:v>11094.757821726018</x:v>
      </x:c>
      <x:c r="M40" s="30" t="n">
        <x:f>L40*J40</x:f>
        <x:v>11272.302714061681</x:v>
      </x:c>
      <x:c r="N40" s="30" t="n">
        <x:f>MAX(N39,M40)</x:f>
        <x:v>11627.480961895664</x:v>
      </x:c>
      <x:c r="O40" s="28" t="n">
        <x:f>1-M40/N40</x:f>
        <x:v>0.030546448452415054</x:v>
      </x:c>
      <x:c r="P40" s="30" t="n">
        <x:f>IF(C40=C39,P39,L40)</x:f>
        <x:v>10000</x:v>
      </x:c>
      <x:c r="Q40" s="30" t="n">
        <x:f>IF(C40=C39,MAX(Q39,M40),MAX(P40,M40))</x:f>
        <x:v>11627.480961895664</x:v>
      </x:c>
      <x:c r="R40" s="28" t="n">
        <x:f>1-M40/Q40</x:f>
        <x:v>0.030546448452415054</x:v>
      </x:c>
      <x:c r="S40" s="33" t="str">
        <x:f>'Raw trace'!Y36</x:f>
        <x:v>0.016002592863089801</x:v>
      </x:c>
      <x:c r="T40" s="31" t="n">
        <x:f>ABS(K40-S40)</x:f>
        <x:v>3.469446951953614e-18</x:v>
      </x:c>
      <x:c r="U40" s="33" t="str">
        <x:f>'Raw trace'!X36</x:f>
        <x:v>0.0044049115761792997</x:v>
      </x:c>
      <x:c r="V40" s="31" t="n">
        <x:f>ABS(G40-U40)</x:f>
        <x:v>3.8163916471489756e-17</x:v>
      </x:c>
      <x:c r="W40" s="30" t="n">
        <x:f>L40*H40</x:f>
        <x:v>0.04887142716382719</x:v>
      </x:c>
      <x:c r="X40" s="30" t="n">
        <x:f>X39*(1+S40)</x:f>
        <x:v>11272.302714061681</x:v>
      </x:c>
      <x:c r="Y40" s="31" t="n">
        <x:f>ABS(M40-X40)</x:f>
        <x:v>0</x:v>
      </x:c>
      <x:c r="Z40" s="27" t="n">
        <x:f>IF(M40&gt;=N39,B40,Z39)</x:f>
        <x:v>44204</x:v>
      </x:c>
      <x:c r="AA40" s="27" t="n">
        <x:f>IF(C40=C39,IF(M40&gt;=Q39,B40,AA39),IF(M40&gt;=P40,B40,A40))</x:f>
        <x:v>44204</x:v>
      </x:c>
      <x:c r="AB40" s="1" t="str">
        <x:f>IF(AND(B40-A40=1,B40-B39=1),"PASS","FAIL")</x:f>
        <x:v>PASS</x:v>
      </x:c>
    </x:row>
    <x:row r="41" ht="22" customHeight="1">
      <x:c r="A41" s="32" t="n">
        <x:f>'Raw trace'!A37</x:f>
        <x:v>44232</x:v>
      </x:c>
      <x:c r="B41" s="32" t="n">
        <x:f>'Raw trace'!B37</x:f>
        <x:v>44233</x:v>
      </x:c>
      <x:c r="C41" s="1" t="n">
        <x:f>YEAR(B41)</x:f>
        <x:v>2021</x:v>
      </x:c>
      <x:c r="D41" s="33" t="str">
        <x:f>'Raw trace'!AL37</x:f>
        <x:v>0.0250407336229947</x:v>
      </x:c>
      <x:c r="E41" s="33" t="str">
        <x:f>'Raw trace'!W37</x:f>
        <x:v>0.45000000000000001</x:v>
      </x:c>
      <x:c r="F41" s="28" t="n">
        <x:f>E40*(1+D40)/(1+E40*D40)</x:f>
        <x:v>0.458665183374441</x:v>
      </x:c>
      <x:c r="G41" s="28" t="n">
        <x:f>ABS(E41-F41)</x:f>
        <x:v>0.008665183374440999</x:v>
      </x:c>
      <x:c r="H41" s="28" t="n">
        <x:f>G41*'Assumptions'!$B$6</x:f>
        <x:v>0.000008665183374440999</x:v>
      </x:c>
      <x:c r="I41" s="29" t="n">
        <x:f>1+E41*D41</x:f>
        <x:v>1.0112683301303476</x:v>
      </x:c>
      <x:c r="J41" s="29" t="n">
        <x:f>(1-H41)*I41</x:f>
        <x:v>1.0112595673048264</x:v>
      </x:c>
      <x:c r="K41" s="28" t="n">
        <x:f>J41-1</x:f>
        <x:v>0.011259567304826357</x:v>
      </x:c>
      <x:c r="L41" s="30" t="n">
        <x:f>M40</x:f>
        <x:v>11272.302714061681</x:v>
      </x:c>
      <x:c r="M41" s="30" t="n">
        <x:f>L41*J41</x:f>
        <x:v>11399.223965151035</x:v>
      </x:c>
      <x:c r="N41" s="30" t="n">
        <x:f>MAX(N40,M41)</x:f>
        <x:v>11627.480961895664</x:v>
      </x:c>
      <x:c r="O41" s="28" t="n">
        <x:f>1-M41/N41</x:f>
        <x:v>0.019630820939862015</x:v>
      </x:c>
      <x:c r="P41" s="30" t="n">
        <x:f>IF(C41=C40,P40,L41)</x:f>
        <x:v>10000</x:v>
      </x:c>
      <x:c r="Q41" s="30" t="n">
        <x:f>IF(C41=C40,MAX(Q40,M41),MAX(P41,M41))</x:f>
        <x:v>11627.480961895664</x:v>
      </x:c>
      <x:c r="R41" s="28" t="n">
        <x:f>1-M41/Q41</x:f>
        <x:v>0.019630820939862015</x:v>
      </x:c>
      <x:c r="S41" s="33" t="str">
        <x:f>'Raw trace'!Y37</x:f>
        <x:v>0.011259567304826299</x:v>
      </x:c>
      <x:c r="T41" s="31" t="n">
        <x:f>ABS(K41-S41)</x:f>
        <x:v>5.724587470723463e-17</x:v>
      </x:c>
      <x:c r="U41" s="33" t="str">
        <x:f>'Raw trace'!X37</x:f>
        <x:v>0.0086651833744409001</x:v>
      </x:c>
      <x:c r="V41" s="31" t="n">
        <x:f>ABS(G41-U41)</x:f>
        <x:v>9.8879238130678e-17</x:v>
      </x:c>
      <x:c r="W41" s="30" t="n">
        <x:f>L41*H41</x:f>
        <x:v>0.09767657006955344</x:v>
      </x:c>
      <x:c r="X41" s="30" t="n">
        <x:f>X40*(1+S41)</x:f>
        <x:v>11399.223965151035</x:v>
      </x:c>
      <x:c r="Y41" s="31" t="n">
        <x:f>ABS(M41-X41)</x:f>
        <x:v>0</x:v>
      </x:c>
      <x:c r="Z41" s="27" t="n">
        <x:f>IF(M41&gt;=N40,B41,Z40)</x:f>
        <x:v>44204</x:v>
      </x:c>
      <x:c r="AA41" s="27" t="n">
        <x:f>IF(C41=C40,IF(M41&gt;=Q40,B41,AA40),IF(M41&gt;=P41,B41,A41))</x:f>
        <x:v>44204</x:v>
      </x:c>
      <x:c r="AB41" s="1" t="str">
        <x:f>IF(AND(B41-A41=1,B41-B40=1),"PASS","FAIL")</x:f>
        <x:v>PASS</x:v>
      </x:c>
    </x:row>
    <x:row r="42" ht="22" customHeight="1">
      <x:c r="A42" s="32" t="n">
        <x:f>'Raw trace'!A38</x:f>
        <x:v>44233</x:v>
      </x:c>
      <x:c r="B42" s="32" t="n">
        <x:f>'Raw trace'!B38</x:f>
        <x:v>44234</x:v>
      </x:c>
      <x:c r="C42" s="1" t="n">
        <x:f>YEAR(B42)</x:f>
        <x:v>2021</x:v>
      </x:c>
      <x:c r="D42" s="33" t="str">
        <x:f>'Raw trace'!AL38</x:f>
        <x:v>-0.010283621098108301</x:v>
      </x:c>
      <x:c r="E42" s="33" t="str">
        <x:f>'Raw trace'!W38</x:f>
        <x:v>0.45000000000000001</x:v>
      </x:c>
      <x:c r="F42" s="28" t="n">
        <x:f>E41*(1+D41)/(1+E41*D41)</x:f>
        <x:v>0.45612852334740117</x:v>
      </x:c>
      <x:c r="G42" s="28" t="n">
        <x:f>ABS(E42-F42)</x:f>
        <x:v>0.00612852334740116</x:v>
      </x:c>
      <x:c r="H42" s="28" t="n">
        <x:f>G42*'Assumptions'!$B$6</x:f>
        <x:v>0.000006128523347401161</x:v>
      </x:c>
      <x:c r="I42" s="29" t="n">
        <x:f>1+E42*D42</x:f>
        <x:v>0.9953723705058513</x:v>
      </x:c>
      <x:c r="J42" s="29" t="n">
        <x:f>(1-H42)*I42</x:f>
        <x:v>0.9953662703430393</x:v>
      </x:c>
      <x:c r="K42" s="28" t="n">
        <x:f>J42-1</x:f>
        <x:v>-0.004633729656960739</x:v>
      </x:c>
      <x:c r="L42" s="30" t="n">
        <x:f>M41</x:f>
        <x:v>11399.223965151035</x:v>
      </x:c>
      <x:c r="M42" s="30" t="n">
        <x:f>L42*J42</x:f>
        <x:v>11346.403042997377</x:v>
      </x:c>
      <x:c r="N42" s="30" t="n">
        <x:f>MAX(N41,M42)</x:f>
        <x:v>11627.480961895664</x:v>
      </x:c>
      <x:c r="O42" s="28" t="n">
        <x:f>1-M42/N42</x:f>
        <x:v>0.02417358667964331</x:v>
      </x:c>
      <x:c r="P42" s="30" t="n">
        <x:f>IF(C42=C41,P41,L42)</x:f>
        <x:v>10000</x:v>
      </x:c>
      <x:c r="Q42" s="30" t="n">
        <x:f>IF(C42=C41,MAX(Q41,M42),MAX(P42,M42))</x:f>
        <x:v>11627.480961895664</x:v>
      </x:c>
      <x:c r="R42" s="28" t="n">
        <x:f>1-M42/Q42</x:f>
        <x:v>0.02417358667964331</x:v>
      </x:c>
      <x:c r="S42" s="33" t="str">
        <x:f>'Raw trace'!Y38</x:f>
        <x:v>-0.0046337296569606999</x:v>
      </x:c>
      <x:c r="T42" s="31" t="n">
        <x:f>ABS(K42-S42)</x:f>
        <x:v>3.903127820947816e-17</x:v>
      </x:c>
      <x:c r="U42" s="33" t="str">
        <x:f>'Raw trace'!X38</x:f>
        <x:v>0.0061285233474011004</x:v>
      </x:c>
      <x:c r="V42" s="31" t="n">
        <x:f>ABS(G42-U42)</x:f>
        <x:v>5.984795992119984e-17</x:v>
      </x:c>
      <x:c r="W42" s="30" t="n">
        <x:f>L42*H42</x:f>
        <x:v>0.06986041021268295</x:v>
      </x:c>
      <x:c r="X42" s="30" t="n">
        <x:f>X41*(1+S42)</x:f>
        <x:v>11346.403042997377</x:v>
      </x:c>
      <x:c r="Y42" s="31" t="n">
        <x:f>ABS(M42-X42)</x:f>
        <x:v>0</x:v>
      </x:c>
      <x:c r="Z42" s="27" t="n">
        <x:f>IF(M42&gt;=N41,B42,Z41)</x:f>
        <x:v>44204</x:v>
      </x:c>
      <x:c r="AA42" s="27" t="n">
        <x:f>IF(C42=C41,IF(M42&gt;=Q41,B42,AA41),IF(M42&gt;=P42,B42,A42))</x:f>
        <x:v>44204</x:v>
      </x:c>
      <x:c r="AB42" s="1" t="str">
        <x:f>IF(AND(B42-A42=1,B42-B41=1),"PASS","FAIL")</x:f>
        <x:v>PASS</x:v>
      </x:c>
    </x:row>
    <x:row r="43" ht="22" customHeight="1">
      <x:c r="A43" s="32" t="n">
        <x:f>'Raw trace'!A39</x:f>
        <x:v>44234</x:v>
      </x:c>
      <x:c r="B43" s="32" t="n">
        <x:f>'Raw trace'!B39</x:f>
        <x:v>44235</x:v>
      </x:c>
      <x:c r="C43" s="1" t="n">
        <x:f>YEAR(B43)</x:f>
        <x:v>2021</x:v>
      </x:c>
      <x:c r="D43" s="33" t="str">
        <x:f>'Raw trace'!AL39</x:f>
        <x:v>0.19413737455891311</x:v>
      </x:c>
      <x:c r="E43" s="33" t="str">
        <x:f>'Raw trace'!W39</x:f>
        <x:v>0.45000000000000001</x:v>
      </x:c>
      <x:c r="F43" s="28" t="n">
        <x:f>E42*(1+D42)/(1+E42*D42)</x:f>
        <x:v>0.44744297079444917</x:v>
      </x:c>
      <x:c r="G43" s="28" t="n">
        <x:f>ABS(E43-F43)</x:f>
        <x:v>0.0025570292055508426</x:v>
      </x:c>
      <x:c r="H43" s="28" t="n">
        <x:f>G43*'Assumptions'!$B$6</x:f>
        <x:v>0.0000025570292055508427</x:v>
      </x:c>
      <x:c r="I43" s="29" t="n">
        <x:f>1+E43*D43</x:f>
        <x:v>1.0873618185515108</x:v>
      </x:c>
      <x:c r="J43" s="29" t="n">
        <x:f>(1-H43)*I43</x:f>
        <x:v>1.0873590381355838</x:v>
      </x:c>
      <x:c r="K43" s="28" t="n">
        <x:f>J43-1</x:f>
        <x:v>0.08735903813558377</x:v>
      </x:c>
      <x:c r="L43" s="30" t="n">
        <x:f>M42</x:f>
        <x:v>11346.403042997377</x:v>
      </x:c>
      <x:c r="M43" s="30" t="n">
        <x:f>L43*J43</x:f>
        <x:v>12337.61389913229</x:v>
      </x:c>
      <x:c r="N43" s="30" t="n">
        <x:f>MAX(N42,M43)</x:f>
        <x:v>12337.61389913229</x:v>
      </x:c>
      <x:c r="O43" s="28" t="n">
        <x:f>1-M43/N43</x:f>
        <x:v>0</x:v>
      </x:c>
      <x:c r="P43" s="30" t="n">
        <x:f>IF(C43=C42,P42,L43)</x:f>
        <x:v>10000</x:v>
      </x:c>
      <x:c r="Q43" s="30" t="n">
        <x:f>IF(C43=C42,MAX(Q42,M43),MAX(P43,M43))</x:f>
        <x:v>12337.61389913229</x:v>
      </x:c>
      <x:c r="R43" s="28" t="n">
        <x:f>1-M43/Q43</x:f>
        <x:v>0</x:v>
      </x:c>
      <x:c r="S43" s="33" t="str">
        <x:f>'Raw trace'!Y39</x:f>
        <x:v>0.087359038135583905</x:v>
      </x:c>
      <x:c r="T43" s="31" t="n">
        <x:f>ABS(K43-S43)</x:f>
        <x:v>1.3877787807814457e-16</x:v>
      </x:c>
      <x:c r="U43" s="33" t="str">
        <x:f>'Raw trace'!X39</x:f>
        <x:v>0.0025570292055508001</x:v>
      </x:c>
      <x:c r="V43" s="31" t="n">
        <x:f>ABS(G43-U43)</x:f>
        <x:v>4.2500725161431774e-17</x:v>
      </x:c>
      <x:c r="W43" s="30" t="n">
        <x:f>L43*H43</x:f>
        <x:v>0.029013083958895246</x:v>
      </x:c>
      <x:c r="X43" s="30" t="n">
        <x:f>X42*(1+S43)</x:f>
        <x:v>12337.613899132291</x:v>
      </x:c>
      <x:c r="Y43" s="31" t="n">
        <x:f>ABS(M43-X43)</x:f>
        <x:v>1.8189894035458565e-12</x:v>
      </x:c>
      <x:c r="Z43" s="27" t="n">
        <x:f>IF(M43&gt;=N42,B43,Z42)</x:f>
        <x:v>44235</x:v>
      </x:c>
      <x:c r="AA43" s="27" t="n">
        <x:f>IF(C43=C42,IF(M43&gt;=Q42,B43,AA42),IF(M43&gt;=P43,B43,A43))</x:f>
        <x:v>44235</x:v>
      </x:c>
      <x:c r="AB43" s="1" t="str">
        <x:f>IF(AND(B43-A43=1,B43-B42=1),"PASS","FAIL")</x:f>
        <x:v>PASS</x:v>
      </x:c>
    </x:row>
    <x:row r="44" ht="22" customHeight="1">
      <x:c r="A44" s="32" t="n">
        <x:f>'Raw trace'!A40</x:f>
        <x:v>44235</x:v>
      </x:c>
      <x:c r="B44" s="32" t="n">
        <x:f>'Raw trace'!B40</x:f>
        <x:v>44236</x:v>
      </x:c>
      <x:c r="C44" s="1" t="n">
        <x:f>YEAR(B44)</x:f>
        <x:v>2021</x:v>
      </x:c>
      <x:c r="D44" s="33" t="str">
        <x:f>'Raw trace'!AL40</x:f>
        <x:v>0.0024334151656295001</x:v>
      </x:c>
      <x:c r="E44" s="33" t="str">
        <x:f>'Raw trace'!W40</x:f>
        <x:v>0.45000000000000001</x:v>
      </x:c>
      <x:c r="F44" s="28" t="n">
        <x:f>E43*(1+D43)/(1+E43*D43)</x:f>
        <x:v>0.4941886034469537</x:v>
      </x:c>
      <x:c r="G44" s="28" t="n">
        <x:f>ABS(E44-F44)</x:f>
        <x:v>0.04418860344695369</x:v>
      </x:c>
      <x:c r="H44" s="28" t="n">
        <x:f>G44*'Assumptions'!$B$6</x:f>
        <x:v>0.00004418860344695369</x:v>
      </x:c>
      <x:c r="I44" s="29" t="n">
        <x:f>1+E44*D44</x:f>
        <x:v>1.0010950368245333</x:v>
      </x:c>
      <x:c r="J44" s="29" t="n">
        <x:f>(1-H44)*I44</x:f>
        <x:v>1.0010507998329383</x:v>
      </x:c>
      <x:c r="K44" s="28" t="n">
        <x:f>J44-1</x:f>
        <x:v>0.0010507998329383206</x:v>
      </x:c>
      <x:c r="L44" s="30" t="n">
        <x:f>M43</x:f>
        <x:v>12337.61389913229</x:v>
      </x:c>
      <x:c r="M44" s="30" t="n">
        <x:f>L44*J44</x:f>
        <x:v>12350.578261756355</x:v>
      </x:c>
      <x:c r="N44" s="30" t="n">
        <x:f>MAX(N43,M44)</x:f>
        <x:v>12350.578261756355</x:v>
      </x:c>
      <x:c r="O44" s="28" t="n">
        <x:f>1-M44/N44</x:f>
        <x:v>0</x:v>
      </x:c>
      <x:c r="P44" s="30" t="n">
        <x:f>IF(C44=C43,P43,L44)</x:f>
        <x:v>10000</x:v>
      </x:c>
      <x:c r="Q44" s="30" t="n">
        <x:f>IF(C44=C43,MAX(Q43,M44),MAX(P44,M44))</x:f>
        <x:v>12350.578261756355</x:v>
      </x:c>
      <x:c r="R44" s="28" t="n">
        <x:f>1-M44/Q44</x:f>
        <x:v>0</x:v>
      </x:c>
      <x:c r="S44" s="33" t="str">
        <x:f>'Raw trace'!Y40</x:f>
        <x:v>0.0010507998329383</x:v>
      </x:c>
      <x:c r="T44" s="31" t="n">
        <x:f>ABS(K44-S44)</x:f>
        <x:v>2.0599841277224584e-17</x:v>
      </x:c>
      <x:c r="U44" s="33" t="str">
        <x:f>'Raw trace'!X40</x:f>
        <x:v>0.044188603446953502</x:v>
      </x:c>
      <x:c r="V44" s="31" t="n">
        <x:f>ABS(G44-U44)</x:f>
        <x:v>1.8735013540549517e-16</x:v>
      </x:c>
      <x:c r="W44" s="30" t="n">
        <x:f>L44*H44</x:f>
        <x:v>0.5451819280703809</x:v>
      </x:c>
      <x:c r="X44" s="30" t="n">
        <x:f>X43*(1+S44)</x:f>
        <x:v>12350.578261756356</x:v>
      </x:c>
      <x:c r="Y44" s="31" t="n">
        <x:f>ABS(M44-X44)</x:f>
        <x:v>1.8189894035458565e-12</x:v>
      </x:c>
      <x:c r="Z44" s="27" t="n">
        <x:f>IF(M44&gt;=N43,B44,Z43)</x:f>
        <x:v>44236</x:v>
      </x:c>
      <x:c r="AA44" s="27" t="n">
        <x:f>IF(C44=C43,IF(M44&gt;=Q43,B44,AA43),IF(M44&gt;=P44,B44,A44))</x:f>
        <x:v>44236</x:v>
      </x:c>
      <x:c r="AB44" s="1" t="str">
        <x:f>IF(AND(B44-A44=1,B44-B43=1),"PASS","FAIL")</x:f>
        <x:v>PASS</x:v>
      </x:c>
    </x:row>
    <x:row r="45" ht="22" customHeight="1">
      <x:c r="A45" s="32" t="n">
        <x:f>'Raw trace'!A41</x:f>
        <x:v>44236</x:v>
      </x:c>
      <x:c r="B45" s="32" t="n">
        <x:f>'Raw trace'!B41</x:f>
        <x:v>44237</x:v>
      </x:c>
      <x:c r="C45" s="1" t="n">
        <x:f>YEAR(B45)</x:f>
        <x:v>2021</x:v>
      </x:c>
      <x:c r="D45" s="33" t="str">
        <x:f>'Raw trace'!AL41</x:f>
        <x:v>-0.035963241207002401</x:v>
      </x:c>
      <x:c r="E45" s="33" t="str">
        <x:f>'Raw trace'!W41</x:f>
        <x:v>0.45000000000000001</x:v>
      </x:c>
      <x:c r="F45" s="28" t="n">
        <x:f>E44*(1+D44)/(1+E44*D44)</x:f>
        <x:v>0.4506016114667832</x:v>
      </x:c>
      <x:c r="G45" s="28" t="n">
        <x:f>ABS(E45-F45)</x:f>
        <x:v>0.0006016114667831696</x:v>
      </x:c>
      <x:c r="H45" s="28" t="n">
        <x:f>G45*'Assumptions'!$B$6</x:f>
        <x:v>6.016114667831696e-7</x:v>
      </x:c>
      <x:c r="I45" s="29" t="n">
        <x:f>1+E45*D45</x:f>
        <x:v>0.9838165414568489</x:v>
      </x:c>
      <x:c r="J45" s="29" t="n">
        <x:f>(1-H45)*I45</x:f>
        <x:v>0.9838159495815364</x:v>
      </x:c>
      <x:c r="K45" s="28" t="n">
        <x:f>J45-1</x:f>
        <x:v>-0.016184050418463602</x:v>
      </x:c>
      <x:c r="L45" s="30" t="n">
        <x:f>M44</x:f>
        <x:v>12350.578261756355</x:v>
      </x:c>
      <x:c r="M45" s="30" t="n">
        <x:f>L45*J45</x:f>
        <x:v>12150.695880470908</x:v>
      </x:c>
      <x:c r="N45" s="30" t="n">
        <x:f>MAX(N44,M45)</x:f>
        <x:v>12350.578261756355</x:v>
      </x:c>
      <x:c r="O45" s="28" t="n">
        <x:f>1-M45/N45</x:f>
        <x:v>0.016184050418463714</x:v>
      </x:c>
      <x:c r="P45" s="30" t="n">
        <x:f>IF(C45=C44,P44,L45)</x:f>
        <x:v>10000</x:v>
      </x:c>
      <x:c r="Q45" s="30" t="n">
        <x:f>IF(C45=C44,MAX(Q44,M45),MAX(P45,M45))</x:f>
        <x:v>12350.578261756355</x:v>
      </x:c>
      <x:c r="R45" s="28" t="n">
        <x:f>1-M45/Q45</x:f>
        <x:v>0.016184050418463714</x:v>
      </x:c>
      <x:c r="S45" s="33" t="str">
        <x:f>'Raw trace'!Y41</x:f>
        <x:v>-0.0161840504184637</x:v>
      </x:c>
      <x:c r="T45" s="31" t="n">
        <x:f>ABS(K45-S45)</x:f>
        <x:v>9.71445146547012e-17</x:v>
      </x:c>
      <x:c r="U45" s="33" t="str">
        <x:f>'Raw trace'!X41</x:f>
        <x:v>0.00060161146678309996</x:v>
      </x:c>
      <x:c r="V45" s="31" t="n">
        <x:f>ABS(G45-U45)</x:f>
        <x:v>6.960577947356938e-17</x:v>
      </x:c>
      <x:c r="W45" s="30" t="n">
        <x:f>L45*H45</x:f>
        <x:v>0.00743024950367557</x:v>
      </x:c>
      <x:c r="X45" s="30" t="n">
        <x:f>X44*(1+S45)</x:f>
        <x:v>12150.69588047091</x:v>
      </x:c>
      <x:c r="Y45" s="31" t="n">
        <x:f>ABS(M45-X45)</x:f>
        <x:v>1.8189894035458565e-12</x:v>
      </x:c>
      <x:c r="Z45" s="27" t="n">
        <x:f>IF(M45&gt;=N44,B45,Z44)</x:f>
        <x:v>44236</x:v>
      </x:c>
      <x:c r="AA45" s="27" t="n">
        <x:f>IF(C45=C44,IF(M45&gt;=Q44,B45,AA44),IF(M45&gt;=P45,B45,A45))</x:f>
        <x:v>44236</x:v>
      </x:c>
      <x:c r="AB45" s="1" t="str">
        <x:f>IF(AND(B45-A45=1,B45-B44=1),"PASS","FAIL")</x:f>
        <x:v>PASS</x:v>
      </x:c>
    </x:row>
    <x:row r="46" ht="22" customHeight="1">
      <x:c r="A46" s="32" t="n">
        <x:f>'Raw trace'!A42</x:f>
        <x:v>44237</x:v>
      </x:c>
      <x:c r="B46" s="32" t="n">
        <x:f>'Raw trace'!B42</x:f>
        <x:v>44238</x:v>
      </x:c>
      <x:c r="C46" s="1" t="n">
        <x:f>YEAR(B46)</x:f>
        <x:v>2021</x:v>
      </x:c>
      <x:c r="D46" s="33" t="str">
        <x:f>'Raw trace'!AL42</x:f>
        <x:v>0.070360870728878505</x:v>
      </x:c>
      <x:c r="E46" s="33" t="str">
        <x:f>'Raw trace'!W42</x:f>
        <x:v>0.5</x:v>
      </x:c>
      <x:c r="F46" s="28" t="n">
        <x:f>E45*(1+D45)/(1+E45*D45)</x:f>
        <x:v>0.4409526808874828</x:v>
      </x:c>
      <x:c r="G46" s="28" t="n">
        <x:f>ABS(E46-F46)</x:f>
        <x:v>0.059047319112517205</x:v>
      </x:c>
      <x:c r="H46" s="28" t="n">
        <x:f>G46*'Assumptions'!$B$6</x:f>
        <x:v>0.000059047319112517205</x:v>
      </x:c>
      <x:c r="I46" s="29" t="n">
        <x:f>1+E46*D46</x:f>
        <x:v>1.0351804353644392</x:v>
      </x:c>
      <x:c r="J46" s="29" t="n">
        <x:f>(1-H46)*I46</x:f>
        <x:v>1.035119310734933</x:v>
      </x:c>
      <x:c r="K46" s="28" t="n">
        <x:f>J46-1</x:f>
        <x:v>0.03511931073493302</x:v>
      </x:c>
      <x:c r="L46" s="30" t="n">
        <x:f>M45</x:f>
        <x:v>12150.695880470908</x:v>
      </x:c>
      <x:c r="M46" s="30" t="n">
        <x:f>L46*J46</x:f>
        <x:v>12577.419944742836</x:v>
      </x:c>
      <x:c r="N46" s="30" t="n">
        <x:f>MAX(N45,M46)</x:f>
        <x:v>12577.419944742836</x:v>
      </x:c>
      <x:c r="O46" s="28" t="n">
        <x:f>1-M46/N46</x:f>
        <x:v>0</x:v>
      </x:c>
      <x:c r="P46" s="30" t="n">
        <x:f>IF(C46=C45,P45,L46)</x:f>
        <x:v>10000</x:v>
      </x:c>
      <x:c r="Q46" s="30" t="n">
        <x:f>IF(C46=C45,MAX(Q45,M46),MAX(P46,M46))</x:f>
        <x:v>12577.419944742836</x:v>
      </x:c>
      <x:c r="R46" s="28" t="n">
        <x:f>1-M46/Q46</x:f>
        <x:v>0</x:v>
      </x:c>
      <x:c r="S46" s="33" t="str">
        <x:f>'Raw trace'!Y42</x:f>
        <x:v>0.035119310734932997</x:v>
      </x:c>
      <x:c r="T46" s="31" t="n">
        <x:f>ABS(K46-S46)</x:f>
        <x:v>2.0816681711721685e-17</x:v>
      </x:c>
      <x:c r="U46" s="33" t="str">
        <x:f>'Raw trace'!X42</x:f>
        <x:v>0.059047319112517101</x:v>
      </x:c>
      <x:c r="V46" s="31" t="n">
        <x:f>ABS(G46-U46)</x:f>
        <x:v>1.0408340855860843e-16</x:v>
      </x:c>
      <x:c r="W46" s="30" t="n">
        <x:f>L46*H46</x:f>
        <x:v>0.7174660170933139</x:v>
      </x:c>
      <x:c r="X46" s="30" t="n">
        <x:f>X45*(1+S46)</x:f>
        <x:v>12577.419944742838</x:v>
      </x:c>
      <x:c r="Y46" s="31" t="n">
        <x:f>ABS(M46-X46)</x:f>
        <x:v>1.8189894035458565e-12</x:v>
      </x:c>
      <x:c r="Z46" s="27" t="n">
        <x:f>IF(M46&gt;=N45,B46,Z45)</x:f>
        <x:v>44238</x:v>
      </x:c>
      <x:c r="AA46" s="27" t="n">
        <x:f>IF(C46=C45,IF(M46&gt;=Q45,B46,AA45),IF(M46&gt;=P46,B46,A46))</x:f>
        <x:v>44238</x:v>
      </x:c>
      <x:c r="AB46" s="1" t="str">
        <x:f>IF(AND(B46-A46=1,B46-B45=1),"PASS","FAIL")</x:f>
        <x:v>PASS</x:v>
      </x:c>
    </x:row>
    <x:row r="47" ht="22" customHeight="1">
      <x:c r="A47" s="32" t="n">
        <x:f>'Raw trace'!A43</x:f>
        <x:v>44238</x:v>
      </x:c>
      <x:c r="B47" s="32" t="n">
        <x:f>'Raw trace'!B43</x:f>
        <x:v>44239</x:v>
      </x:c>
      <x:c r="C47" s="1" t="n">
        <x:f>YEAR(B47)</x:f>
        <x:v>2021</x:v>
      </x:c>
      <x:c r="D47" s="33" t="str">
        <x:f>'Raw trace'!AL43</x:f>
        <x:v>-0.0128983323852329</x:v>
      </x:c>
      <x:c r="E47" s="33" t="str">
        <x:f>'Raw trace'!W43</x:f>
        <x:v>0.5</x:v>
      </x:c>
      <x:c r="F47" s="28" t="n">
        <x:f>E46*(1+D46)/(1+E46*D46)</x:f>
        <x:v>0.5169924170524214</x:v>
      </x:c>
      <x:c r="G47" s="28" t="n">
        <x:f>ABS(E47-F47)</x:f>
        <x:v>0.016992417052421382</x:v>
      </x:c>
      <x:c r="H47" s="28" t="n">
        <x:f>G47*'Assumptions'!$B$6</x:f>
        <x:v>0.00001699241705242138</x:v>
      </x:c>
      <x:c r="I47" s="29" t="n">
        <x:f>1+E47*D47</x:f>
        <x:v>0.9935508338073835</x:v>
      </x:c>
      <x:c r="J47" s="29" t="n">
        <x:f>(1-H47)*I47</x:f>
        <x:v>0.9935339509772526</x:v>
      </x:c>
      <x:c r="K47" s="28" t="n">
        <x:f>J47-1</x:f>
        <x:v>-0.006466049022747389</x:v>
      </x:c>
      <x:c r="L47" s="30" t="n">
        <x:f>M46</x:f>
        <x:v>12577.419944742836</x:v>
      </x:c>
      <x:c r="M47" s="30" t="n">
        <x:f>L47*J47</x:f>
        <x:v>12496.093730800449</x:v>
      </x:c>
      <x:c r="N47" s="30" t="n">
        <x:f>MAX(N46,M47)</x:f>
        <x:v>12577.419944742836</x:v>
      </x:c>
      <x:c r="O47" s="28" t="n">
        <x:f>1-M47/N47</x:f>
        <x:v>0.006466049022747389</x:v>
      </x:c>
      <x:c r="P47" s="30" t="n">
        <x:f>IF(C47=C46,P46,L47)</x:f>
        <x:v>10000</x:v>
      </x:c>
      <x:c r="Q47" s="30" t="n">
        <x:f>IF(C47=C46,MAX(Q46,M47),MAX(P47,M47))</x:f>
        <x:v>12577.419944742836</x:v>
      </x:c>
      <x:c r="R47" s="28" t="n">
        <x:f>1-M47/Q47</x:f>
        <x:v>0.006466049022747389</x:v>
      </x:c>
      <x:c r="S47" s="33" t="str">
        <x:f>'Raw trace'!Y43</x:f>
        <x:v>-0.0064660490227473003</x:v>
      </x:c>
      <x:c r="T47" s="31" t="n">
        <x:f>ABS(K47-S47)</x:f>
        <x:v>8.847089727481716e-17</x:v>
      </x:c>
      <x:c r="U47" s="33" t="str">
        <x:f>'Raw trace'!X43</x:f>
        <x:v>0.016992417052421299</x:v>
      </x:c>
      <x:c r="V47" s="31" t="n">
        <x:f>ABS(G47-U47)</x:f>
        <x:v>8.326672684688674e-17</x:v>
      </x:c>
      <x:c r="W47" s="30" t="n">
        <x:f>L47*H47</x:f>
        <x:v>0.21372076514451296</x:v>
      </x:c>
      <x:c r="X47" s="30" t="n">
        <x:f>X46*(1+S47)</x:f>
        <x:v>12496.093730800452</x:v>
      </x:c>
      <x:c r="Y47" s="31" t="n">
        <x:f>ABS(M47-X47)</x:f>
        <x:v>3.637978807091713e-12</x:v>
      </x:c>
      <x:c r="Z47" s="27" t="n">
        <x:f>IF(M47&gt;=N46,B47,Z46)</x:f>
        <x:v>44238</x:v>
      </x:c>
      <x:c r="AA47" s="27" t="n">
        <x:f>IF(C47=C46,IF(M47&gt;=Q46,B47,AA46),IF(M47&gt;=P47,B47,A47))</x:f>
        <x:v>44238</x:v>
      </x:c>
      <x:c r="AB47" s="1" t="str">
        <x:f>IF(AND(B47-A47=1,B47-B46=1),"PASS","FAIL")</x:f>
        <x:v>PASS</x:v>
      </x:c>
    </x:row>
    <x:row r="48" ht="22" customHeight="1">
      <x:c r="A48" s="32" t="n">
        <x:f>'Raw trace'!A44</x:f>
        <x:v>44239</x:v>
      </x:c>
      <x:c r="B48" s="32" t="n">
        <x:f>'Raw trace'!B44</x:f>
        <x:v>44240</x:v>
      </x:c>
      <x:c r="C48" s="1" t="n">
        <x:f>YEAR(B48)</x:f>
        <x:v>2021</x:v>
      </x:c>
      <x:c r="D48" s="33" t="str">
        <x:f>'Raw trace'!AL44</x:f>
        <x:v>-0.0042852589204103002</x:v>
      </x:c>
      <x:c r="E48" s="33" t="str">
        <x:f>'Raw trace'!W44</x:f>
        <x:v>0.5</x:v>
      </x:c>
      <x:c r="F48" s="28" t="n">
        <x:f>E47*(1+D47)/(1+E47*D47)</x:f>
        <x:v>0.49675448604481437</x:v>
      </x:c>
      <x:c r="G48" s="28" t="n">
        <x:f>ABS(E48-F48)</x:f>
        <x:v>0.0032455139551856305</x:v>
      </x:c>
      <x:c r="H48" s="28" t="n">
        <x:f>G48*'Assumptions'!$B$6</x:f>
        <x:v>0.0000032455139551856307</x:v>
      </x:c>
      <x:c r="I48" s="29" t="n">
        <x:f>1+E48*D48</x:f>
        <x:v>0.9978573705397948</x:v>
      </x:c>
      <x:c r="J48" s="29" t="n">
        <x:f>(1-H48)*I48</x:f>
        <x:v>0.9978541319797735</x:v>
      </x:c>
      <x:c r="K48" s="28" t="n">
        <x:f>J48-1</x:f>
        <x:v>-0.002145868020226538</x:v>
      </x:c>
      <x:c r="L48" s="30" t="n">
        <x:f>M47</x:f>
        <x:v>12496.093730800449</x:v>
      </x:c>
      <x:c r="M48" s="30" t="n">
        <x:f>L48*J48</x:f>
        <x:v>12469.278762885771</x:v>
      </x:c>
      <x:c r="N48" s="30" t="n">
        <x:f>MAX(N47,M48)</x:f>
        <x:v>12577.419944742836</x:v>
      </x:c>
      <x:c r="O48" s="28" t="n">
        <x:f>1-M48/N48</x:f>
        <x:v>0.00859804175515877</x:v>
      </x:c>
      <x:c r="P48" s="30" t="n">
        <x:f>IF(C48=C47,P47,L48)</x:f>
        <x:v>10000</x:v>
      </x:c>
      <x:c r="Q48" s="30" t="n">
        <x:f>IF(C48=C47,MAX(Q47,M48),MAX(P48,M48))</x:f>
        <x:v>12577.419944742836</x:v>
      </x:c>
      <x:c r="R48" s="28" t="n">
        <x:f>1-M48/Q48</x:f>
        <x:v>0.00859804175515877</x:v>
      </x:c>
      <x:c r="S48" s="33" t="str">
        <x:f>'Raw trace'!Y44</x:f>
        <x:v>-0.0021458680202265002</x:v>
      </x:c>
      <x:c r="T48" s="31" t="n">
        <x:f>ABS(K48-S48)</x:f>
        <x:v>3.7730235602495554e-17</x:v>
      </x:c>
      <x:c r="U48" s="33" t="str">
        <x:f>'Raw trace'!X44</x:f>
        <x:v>0.0032455139551856001</x:v>
      </x:c>
      <x:c r="V48" s="31" t="n">
        <x:f>ABS(G48-U48)</x:f>
        <x:v>3.0357660829594124e-17</x:v>
      </x:c>
      <x:c r="W48" s="30" t="n">
        <x:f>L48*H48</x:f>
        <x:v>0.040556246588620525</x:v>
      </x:c>
      <x:c r="X48" s="30" t="n">
        <x:f>X47*(1+S48)</x:f>
        <x:v>12469.278762885775</x:v>
      </x:c>
      <x:c r="Y48" s="31" t="n">
        <x:f>ABS(M48-X48)</x:f>
        <x:v>3.637978807091713e-12</x:v>
      </x:c>
      <x:c r="Z48" s="27" t="n">
        <x:f>IF(M48&gt;=N47,B48,Z47)</x:f>
        <x:v>44238</x:v>
      </x:c>
      <x:c r="AA48" s="27" t="n">
        <x:f>IF(C48=C47,IF(M48&gt;=Q47,B48,AA47),IF(M48&gt;=P48,B48,A48))</x:f>
        <x:v>44238</x:v>
      </x:c>
      <x:c r="AB48" s="1" t="str">
        <x:f>IF(AND(B48-A48=1,B48-B47=1),"PASS","FAIL")</x:f>
        <x:v>PASS</x:v>
      </x:c>
    </x:row>
    <x:row r="49" ht="22" customHeight="1">
      <x:c r="A49" s="32" t="n">
        <x:f>'Raw trace'!A45</x:f>
        <x:v>44240</x:v>
      </x:c>
      <x:c r="B49" s="32" t="n">
        <x:f>'Raw trace'!B45</x:f>
        <x:v>44241</x:v>
      </x:c>
      <x:c r="C49" s="1" t="n">
        <x:f>YEAR(B49)</x:f>
        <x:v>2021</x:v>
      </x:c>
      <x:c r="D49" s="33" t="str">
        <x:f>'Raw trace'!AL45</x:f>
        <x:v>0.031264376588712603</x:v>
      </x:c>
      <x:c r="E49" s="33" t="str">
        <x:f>'Raw trace'!W45</x:f>
        <x:v>0.5</x:v>
      </x:c>
      <x:c r="F49" s="28" t="n">
        <x:f>E48*(1+D48)/(1+E48*D48)</x:f>
        <x:v>0.4989263849105779</x:v>
      </x:c>
      <x:c r="G49" s="28" t="n">
        <x:f>ABS(E49-F49)</x:f>
        <x:v>0.0010736150894221086</x:v>
      </x:c>
      <x:c r="H49" s="28" t="n">
        <x:f>G49*'Assumptions'!$B$6</x:f>
        <x:v>0.0000010736150894221087</x:v>
      </x:c>
      <x:c r="I49" s="29" t="n">
        <x:f>1+E49*D49</x:f>
        <x:v>1.0156321882943562</x:v>
      </x:c>
      <x:c r="J49" s="29" t="n">
        <x:f>(1-H49)*I49</x:f>
        <x:v>1.0156310978963137</x:v>
      </x:c>
      <x:c r="K49" s="28" t="n">
        <x:f>J49-1</x:f>
        <x:v>0.015631097896313673</x:v>
      </x:c>
      <x:c r="L49" s="30" t="n">
        <x:f>M48</x:f>
        <x:v>12469.278762885771</x:v>
      </x:c>
      <x:c r="M49" s="30" t="n">
        <x:f>L49*J49</x:f>
        <x:v>12664.187279924863</x:v>
      </x:c>
      <x:c r="N49" s="30" t="n">
        <x:f>MAX(N48,M49)</x:f>
        <x:v>12664.187279924863</x:v>
      </x:c>
      <x:c r="O49" s="28" t="n">
        <x:f>1-M49/N49</x:f>
        <x:v>0</x:v>
      </x:c>
      <x:c r="P49" s="30" t="n">
        <x:f>IF(C49=C48,P48,L49)</x:f>
        <x:v>10000</x:v>
      </x:c>
      <x:c r="Q49" s="30" t="n">
        <x:f>IF(C49=C48,MAX(Q48,M49),MAX(P49,M49))</x:f>
        <x:v>12664.187279924863</x:v>
      </x:c>
      <x:c r="R49" s="28" t="n">
        <x:f>1-M49/Q49</x:f>
        <x:v>0</x:v>
      </x:c>
      <x:c r="S49" s="33" t="str">
        <x:f>'Raw trace'!Y45</x:f>
        <x:v>0.0156310978963136</x:v>
      </x:c>
      <x:c r="T49" s="31" t="n">
        <x:f>ABS(K49-S49)</x:f>
        <x:v>7.28583859910259e-17</x:v>
      </x:c>
      <x:c r="U49" s="33" t="str">
        <x:f>'Raw trace'!X45</x:f>
        <x:v>0.0010736150894220999</x:v>
      </x:c>
      <x:c r="V49" s="31" t="n">
        <x:f>ABS(G49-U49)</x:f>
        <x:v>8.673617379884035e-18</x:v>
      </x:c>
      <x:c r="W49" s="30" t="n">
        <x:f>L49*H49</x:f>
        <x:v>0.013387205834044808</x:v>
      </x:c>
      <x:c r="X49" s="30" t="n">
        <x:f>X48*(1+S49)</x:f>
        <x:v>12664.187279924867</x:v>
      </x:c>
      <x:c r="Y49" s="31" t="n">
        <x:f>ABS(M49-X49)</x:f>
        <x:v>3.637978807091713e-12</x:v>
      </x:c>
      <x:c r="Z49" s="27" t="n">
        <x:f>IF(M49&gt;=N48,B49,Z48)</x:f>
        <x:v>44241</x:v>
      </x:c>
      <x:c r="AA49" s="27" t="n">
        <x:f>IF(C49=C48,IF(M49&gt;=Q48,B49,AA48),IF(M49&gt;=P49,B49,A49))</x:f>
        <x:v>44241</x:v>
      </x:c>
      <x:c r="AB49" s="1" t="str">
        <x:f>IF(AND(B49-A49=1,B49-B48=1),"PASS","FAIL")</x:f>
        <x:v>PASS</x:v>
      </x:c>
    </x:row>
    <x:row r="50" ht="22" customHeight="1">
      <x:c r="A50" s="32" t="n">
        <x:f>'Raw trace'!A46</x:f>
        <x:v>44241</x:v>
      </x:c>
      <x:c r="B50" s="32" t="n">
        <x:f>'Raw trace'!B46</x:f>
        <x:v>44242</x:v>
      </x:c>
      <x:c r="C50" s="1" t="n">
        <x:f>YEAR(B50)</x:f>
        <x:v>2021</x:v>
      </x:c>
      <x:c r="D50" s="33" t="str">
        <x:f>'Raw trace'!AL46</x:f>
        <x:v>-0.0145364016495557</x:v>
      </x:c>
      <x:c r="E50" s="33" t="str">
        <x:f>'Raw trace'!W46</x:f>
        <x:v>0.5</x:v>
      </x:c>
      <x:c r="F50" s="28" t="n">
        <x:f>E49*(1+D49)/(1+E49*D49)</x:f>
        <x:v>0.5076957920763663</x:v>
      </x:c>
      <x:c r="G50" s="28" t="n">
        <x:f>ABS(E50-F50)</x:f>
        <x:v>0.007695792076366281</x:v>
      </x:c>
      <x:c r="H50" s="28" t="n">
        <x:f>G50*'Assumptions'!$B$6</x:f>
        <x:v>0.000007695792076366281</x:v>
      </x:c>
      <x:c r="I50" s="29" t="n">
        <x:f>1+E50*D50</x:f>
        <x:v>0.9927317991752221</x:v>
      </x:c>
      <x:c r="J50" s="29" t="n">
        <x:f>(1-H50)*I50</x:f>
        <x:v>0.9927241593177081</x:v>
      </x:c>
      <x:c r="K50" s="28" t="n">
        <x:f>J50-1</x:f>
        <x:v>-0.007275840682291923</x:v>
      </x:c>
      <x:c r="L50" s="30" t="n">
        <x:f>M49</x:f>
        <x:v>12664.187279924863</x:v>
      </x:c>
      <x:c r="M50" s="30" t="n">
        <x:f>L50*J50</x:f>
        <x:v>12572.044670905421</x:v>
      </x:c>
      <x:c r="N50" s="30" t="n">
        <x:f>MAX(N49,M50)</x:f>
        <x:v>12664.187279924863</x:v>
      </x:c>
      <x:c r="O50" s="28" t="n">
        <x:f>1-M50/N50</x:f>
        <x:v>0.007275840682291923</x:v>
      </x:c>
      <x:c r="P50" s="30" t="n">
        <x:f>IF(C50=C49,P49,L50)</x:f>
        <x:v>10000</x:v>
      </x:c>
      <x:c r="Q50" s="30" t="n">
        <x:f>IF(C50=C49,MAX(Q49,M50),MAX(P50,M50))</x:f>
        <x:v>12664.187279924863</x:v>
      </x:c>
      <x:c r="R50" s="28" t="n">
        <x:f>1-M50/Q50</x:f>
        <x:v>0.007275840682291923</x:v>
      </x:c>
      <x:c r="S50" s="33" t="str">
        <x:f>'Raw trace'!Y46</x:f>
        <x:v>-0.0072758406822918996</x:v>
      </x:c>
      <x:c r="T50" s="31" t="n">
        <x:f>ABS(K50-S50)</x:f>
        <x:v>2.3418766925686896e-17</x:v>
      </x:c>
      <x:c r="U50" s="33" t="str">
        <x:f>'Raw trace'!X46</x:f>
        <x:v>0.0076957920763661997</x:v>
      </x:c>
      <x:c r="V50" s="31" t="n">
        <x:f>ABS(G50-U50)</x:f>
        <x:v>8.153200337090993e-17</x:v>
      </x:c>
      <x:c r="W50" s="30" t="n">
        <x:f>L50*H50</x:f>
        <x:v>0.09746095212246442</x:v>
      </x:c>
      <x:c r="X50" s="30" t="n">
        <x:f>X49*(1+S50)</x:f>
        <x:v>12572.044670905425</x:v>
      </x:c>
      <x:c r="Y50" s="31" t="n">
        <x:f>ABS(M50-X50)</x:f>
        <x:v>3.637978807091713e-12</x:v>
      </x:c>
      <x:c r="Z50" s="27" t="n">
        <x:f>IF(M50&gt;=N49,B50,Z49)</x:f>
        <x:v>44241</x:v>
      </x:c>
      <x:c r="AA50" s="27" t="n">
        <x:f>IF(C50=C49,IF(M50&gt;=Q49,B50,AA49),IF(M50&gt;=P50,B50,A50))</x:f>
        <x:v>44241</x:v>
      </x:c>
      <x:c r="AB50" s="1" t="str">
        <x:f>IF(AND(B50-A50=1,B50-B49=1),"PASS","FAIL")</x:f>
        <x:v>PASS</x:v>
      </x:c>
    </x:row>
    <x:row r="51" ht="22" customHeight="1">
      <x:c r="A51" s="32" t="n">
        <x:f>'Raw trace'!A47</x:f>
        <x:v>44242</x:v>
      </x:c>
      <x:c r="B51" s="32" t="n">
        <x:f>'Raw trace'!B47</x:f>
        <x:v>44243</x:v>
      </x:c>
      <x:c r="C51" s="1" t="n">
        <x:f>YEAR(B51)</x:f>
        <x:v>2021</x:v>
      </x:c>
      <x:c r="D51" s="33" t="str">
        <x:f>'Raw trace'!AL47</x:f>
        <x:v>0.025729979159843201</x:v>
      </x:c>
      <x:c r="E51" s="33" t="str">
        <x:f>'Raw trace'!W47</x:f>
        <x:v>0.5</x:v>
      </x:c>
      <x:c r="F51" s="28" t="n">
        <x:f>E50*(1+D50)/(1+E50*D50)</x:f>
        <x:v>0.49633929283275885</x:v>
      </x:c>
      <x:c r="G51" s="28" t="n">
        <x:f>ABS(E51-F51)</x:f>
        <x:v>0.0036607071672411506</x:v>
      </x:c>
      <x:c r="H51" s="28" t="n">
        <x:f>G51*'Assumptions'!$B$6</x:f>
        <x:v>0.000003660707167241151</x:v>
      </x:c>
      <x:c r="I51" s="29" t="n">
        <x:f>1+E51*D51</x:f>
        <x:v>1.0128649895799215</x:v>
      </x:c>
      <x:c r="J51" s="29" t="n">
        <x:f>(1-H51)*I51</x:f>
        <x:v>1.0128612817777947</x:v>
      </x:c>
      <x:c r="K51" s="28" t="n">
        <x:f>J51-1</x:f>
        <x:v>0.012861281777794664</x:v>
      </x:c>
      <x:c r="L51" s="30" t="n">
        <x:f>M50</x:f>
        <x:v>12572.044670905421</x:v>
      </x:c>
      <x:c r="M51" s="30" t="n">
        <x:f>L51*J51</x:f>
        <x:v>12733.737279940959</x:v>
      </x:c>
      <x:c r="N51" s="30" t="n">
        <x:f>MAX(N50,M51)</x:f>
        <x:v>12733.737279940959</x:v>
      </x:c>
      <x:c r="O51" s="28" t="n">
        <x:f>1-M51/N51</x:f>
        <x:v>0</x:v>
      </x:c>
      <x:c r="P51" s="30" t="n">
        <x:f>IF(C51=C50,P50,L51)</x:f>
        <x:v>10000</x:v>
      </x:c>
      <x:c r="Q51" s="30" t="n">
        <x:f>IF(C51=C50,MAX(Q50,M51),MAX(P51,M51))</x:f>
        <x:v>12733.737279940959</x:v>
      </x:c>
      <x:c r="R51" s="28" t="n">
        <x:f>1-M51/Q51</x:f>
        <x:v>0</x:v>
      </x:c>
      <x:c r="S51" s="33" t="str">
        <x:f>'Raw trace'!Y47</x:f>
        <x:v>0.0128612817777946</x:v>
      </x:c>
      <x:c r="T51" s="31" t="n">
        <x:f>ABS(K51-S51)</x:f>
        <x:v>6.418476861114186e-17</x:v>
      </x:c>
      <x:c r="U51" s="33" t="str">
        <x:f>'Raw trace'!X47</x:f>
        <x:v>0.0036607071672410999</x:v>
      </x:c>
      <x:c r="V51" s="31" t="n">
        <x:f>ABS(G51-U51)</x:f>
        <x:v>5.074066167232161e-17</x:v>
      </x:c>
      <x:c r="W51" s="30" t="n">
        <x:f>L51*H51</x:f>
        <x:v>0.04602257403365939</x:v>
      </x:c>
      <x:c r="X51" s="30" t="n">
        <x:f>X50*(1+S51)</x:f>
        <x:v>12733.737279940962</x:v>
      </x:c>
      <x:c r="Y51" s="31" t="n">
        <x:f>ABS(M51-X51)</x:f>
        <x:v>3.637978807091713e-12</x:v>
      </x:c>
      <x:c r="Z51" s="27" t="n">
        <x:f>IF(M51&gt;=N50,B51,Z50)</x:f>
        <x:v>44243</x:v>
      </x:c>
      <x:c r="AA51" s="27" t="n">
        <x:f>IF(C51=C50,IF(M51&gt;=Q50,B51,AA50),IF(M51&gt;=P51,B51,A51))</x:f>
        <x:v>44243</x:v>
      </x:c>
      <x:c r="AB51" s="1" t="str">
        <x:f>IF(AND(B51-A51=1,B51-B50=1),"PASS","FAIL")</x:f>
        <x:v>PASS</x:v>
      </x:c>
    </x:row>
    <x:row r="52" ht="22" customHeight="1">
      <x:c r="A52" s="32" t="n">
        <x:f>'Raw trace'!A48</x:f>
        <x:v>44243</x:v>
      </x:c>
      <x:c r="B52" s="32" t="n">
        <x:f>'Raw trace'!B48</x:f>
        <x:v>44244</x:v>
      </x:c>
      <x:c r="C52" s="1" t="n">
        <x:f>YEAR(B52)</x:f>
        <x:v>2021</x:v>
      </x:c>
      <x:c r="D52" s="33" t="str">
        <x:f>'Raw trace'!AL48</x:f>
        <x:v>0.059172620536631103</x:v>
      </x:c>
      <x:c r="E52" s="33" t="str">
        <x:f>'Raw trace'!W48</x:f>
        <x:v>0.5</x:v>
      </x:c>
      <x:c r="F52" s="28" t="n">
        <x:f>E51*(1+D51)/(1+E51*D51)</x:f>
        <x:v>0.50635079191811</x:v>
      </x:c>
      <x:c r="G52" s="28" t="n">
        <x:f>ABS(E52-F52)</x:f>
        <x:v>0.006350791918110055</x:v>
      </x:c>
      <x:c r="H52" s="28" t="n">
        <x:f>G52*'Assumptions'!$B$6</x:f>
        <x:v>0.000006350791918110055</x:v>
      </x:c>
      <x:c r="I52" s="29" t="n">
        <x:f>1+E52*D52</x:f>
        <x:v>1.0295863102683156</x:v>
      </x:c>
      <x:c r="J52" s="29" t="n">
        <x:f>(1-H52)*I52</x:f>
        <x:v>1.0295797715798973</x:v>
      </x:c>
      <x:c r="K52" s="28" t="n">
        <x:f>J52-1</x:f>
        <x:v>0.02957977157989733</x:v>
      </x:c>
      <x:c r="L52" s="30" t="n">
        <x:f>M51</x:f>
        <x:v>12733.737279940959</x:v>
      </x:c>
      <x:c r="M52" s="30" t="n">
        <x:f>L52*J52</x:f>
        <x:v>13110.398320040036</x:v>
      </x:c>
      <x:c r="N52" s="30" t="n">
        <x:f>MAX(N51,M52)</x:f>
        <x:v>13110.398320040036</x:v>
      </x:c>
      <x:c r="O52" s="28" t="n">
        <x:f>1-M52/N52</x:f>
        <x:v>0</x:v>
      </x:c>
      <x:c r="P52" s="30" t="n">
        <x:f>IF(C52=C51,P51,L52)</x:f>
        <x:v>10000</x:v>
      </x:c>
      <x:c r="Q52" s="30" t="n">
        <x:f>IF(C52=C51,MAX(Q51,M52),MAX(P52,M52))</x:f>
        <x:v>13110.398320040036</x:v>
      </x:c>
      <x:c r="R52" s="28" t="n">
        <x:f>1-M52/Q52</x:f>
        <x:v>0</x:v>
      </x:c>
      <x:c r="S52" s="33" t="str">
        <x:f>'Raw trace'!Y48</x:f>
        <x:v>0.029579771579897302</x:v>
      </x:c>
      <x:c r="T52" s="31" t="n">
        <x:f>ABS(K52-S52)</x:f>
        <x:v>2.7755575615628914e-17</x:v>
      </x:c>
      <x:c r="U52" s="33" t="str">
        <x:f>'Raw trace'!X48</x:f>
        <x:v>0.0063507919181100998</x:v>
      </x:c>
      <x:c r="V52" s="31" t="n">
        <x:f>ABS(G52-U52)</x:f>
        <x:v>4.5102810375396984e-17</x:v>
      </x:c>
      <x:c r="W52" s="30" t="n">
        <x:f>L52*H52</x:f>
        <x:v>0.08086931580478575</x:v>
      </x:c>
      <x:c r="X52" s="30" t="n">
        <x:f>X51*(1+S52)</x:f>
        <x:v>13110.39832004004</x:v>
      </x:c>
      <x:c r="Y52" s="31" t="n">
        <x:f>ABS(M52-X52)</x:f>
        <x:v>3.637978807091713e-12</x:v>
      </x:c>
      <x:c r="Z52" s="27" t="n">
        <x:f>IF(M52&gt;=N51,B52,Z51)</x:f>
        <x:v>44244</x:v>
      </x:c>
      <x:c r="AA52" s="27" t="n">
        <x:f>IF(C52=C51,IF(M52&gt;=Q51,B52,AA51),IF(M52&gt;=P52,B52,A52))</x:f>
        <x:v>44244</x:v>
      </x:c>
      <x:c r="AB52" s="1" t="str">
        <x:f>IF(AND(B52-A52=1,B52-B51=1),"PASS","FAIL")</x:f>
        <x:v>PASS</x:v>
      </x:c>
    </x:row>
    <x:row r="53" ht="22" customHeight="1">
      <x:c r="A53" s="32" t="n">
        <x:f>'Raw trace'!A49</x:f>
        <x:v>44244</x:v>
      </x:c>
      <x:c r="B53" s="32" t="n">
        <x:f>'Raw trace'!B49</x:f>
        <x:v>44245</x:v>
      </x:c>
      <x:c r="C53" s="1" t="n">
        <x:f>YEAR(B53)</x:f>
        <x:v>2021</x:v>
      </x:c>
      <x:c r="D53" s="33" t="str">
        <x:f>'Raw trace'!AL49</x:f>
        <x:v>-0.0095431573449669006</x:v>
      </x:c>
      <x:c r="E53" s="33" t="str">
        <x:f>'Raw trace'!W49</x:f>
        <x:v>0.5</x:v>
      </x:c>
      <x:c r="F53" s="28" t="n">
        <x:f>E52*(1+D52)/(1+E52*D52)</x:f>
        <x:v>0.5143680573319809</x:v>
      </x:c>
      <x:c r="G53" s="28" t="n">
        <x:f>ABS(E53-F53)</x:f>
        <x:v>0.014368057331980877</x:v>
      </x:c>
      <x:c r="H53" s="28" t="n">
        <x:f>G53*'Assumptions'!$B$6</x:f>
        <x:v>0.000014368057331980877</x:v>
      </x:c>
      <x:c r="I53" s="29" t="n">
        <x:f>1+E53*D53</x:f>
        <x:v>0.9952284213275165</x:v>
      </x:c>
      <x:c r="J53" s="29" t="n">
        <x:f>(1-H53)*I53</x:f>
        <x:v>0.9952141218285004</x:v>
      </x:c>
      <x:c r="K53" s="28" t="n">
        <x:f>J53-1</x:f>
        <x:v>-0.004785878171499558</x:v>
      </x:c>
      <x:c r="L53" s="30" t="n">
        <x:f>M52</x:f>
        <x:v>13110.398320040036</x:v>
      </x:c>
      <x:c r="M53" s="30" t="n">
        <x:f>L53*J53</x:f>
        <x:v>13047.653550900492</x:v>
      </x:c>
      <x:c r="N53" s="30" t="n">
        <x:f>MAX(N52,M53)</x:f>
        <x:v>13110.398320040036</x:v>
      </x:c>
      <x:c r="O53" s="28" t="n">
        <x:f>1-M53/N53</x:f>
        <x:v>0.004785878171499558</x:v>
      </x:c>
      <x:c r="P53" s="30" t="n">
        <x:f>IF(C53=C52,P52,L53)</x:f>
        <x:v>10000</x:v>
      </x:c>
      <x:c r="Q53" s="30" t="n">
        <x:f>IF(C53=C52,MAX(Q52,M53),MAX(P53,M53))</x:f>
        <x:v>13110.398320040036</x:v>
      </x:c>
      <x:c r="R53" s="28" t="n">
        <x:f>1-M53/Q53</x:f>
        <x:v>0.004785878171499558</x:v>
      </x:c>
      <x:c r="S53" s="33" t="str">
        <x:f>'Raw trace'!Y49</x:f>
        <x:v>-0.0047858781714994999</x:v>
      </x:c>
      <x:c r="T53" s="31" t="n">
        <x:f>ABS(K53-S53)</x:f>
        <x:v>5.811323644522304e-17</x:v>
      </x:c>
      <x:c r="U53" s="33" t="str">
        <x:f>'Raw trace'!X49</x:f>
        <x:v>0.014368057331980801</x:v>
      </x:c>
      <x:c r="V53" s="31" t="n">
        <x:f>ABS(G53-U53)</x:f>
        <x:v>7.632783294297951e-17</x:v>
      </x:c>
      <x:c r="W53" s="30" t="n">
        <x:f>L53*H53</x:f>
        <x:v>0.188370954707441</x:v>
      </x:c>
      <x:c r="X53" s="30" t="n">
        <x:f>X52*(1+S53)</x:f>
        <x:v>13047.653550900497</x:v>
      </x:c>
      <x:c r="Y53" s="31" t="n">
        <x:f>ABS(M53-X53)</x:f>
        <x:v>5.4569682106375694e-12</x:v>
      </x:c>
      <x:c r="Z53" s="27" t="n">
        <x:f>IF(M53&gt;=N52,B53,Z52)</x:f>
        <x:v>44244</x:v>
      </x:c>
      <x:c r="AA53" s="27" t="n">
        <x:f>IF(C53=C52,IF(M53&gt;=Q52,B53,AA52),IF(M53&gt;=P53,B53,A53))</x:f>
        <x:v>44244</x:v>
      </x:c>
      <x:c r="AB53" s="1" t="str">
        <x:f>IF(AND(B53-A53=1,B53-B52=1),"PASS","FAIL")</x:f>
        <x:v>PASS</x:v>
      </x:c>
    </x:row>
    <x:row r="54" ht="22" customHeight="1">
      <x:c r="A54" s="32" t="n">
        <x:f>'Raw trace'!A50</x:f>
        <x:v>44245</x:v>
      </x:c>
      <x:c r="B54" s="32" t="n">
        <x:f>'Raw trace'!B50</x:f>
        <x:v>44246</x:v>
      </x:c>
      <x:c r="C54" s="1" t="n">
        <x:f>YEAR(B54)</x:f>
        <x:v>2021</x:v>
      </x:c>
      <x:c r="D54" s="33" t="str">
        <x:f>'Raw trace'!AL50</x:f>
        <x:v>0.083835121417853403</x:v>
      </x:c>
      <x:c r="E54" s="33" t="str">
        <x:f>'Raw trace'!W50</x:f>
        <x:v>0.5</x:v>
      </x:c>
      <x:c r="F54" s="28" t="n">
        <x:f>E53*(1+D53)/(1+E53*D53)</x:f>
        <x:v>0.4976027721022483</x:v>
      </x:c>
      <x:c r="G54" s="28" t="n">
        <x:f>ABS(E54-F54)</x:f>
        <x:v>0.002397227897751708</x:v>
      </x:c>
      <x:c r="H54" s="28" t="n">
        <x:f>G54*'Assumptions'!$B$6</x:f>
        <x:v>0.0000023972278977517083</x:v>
      </x:c>
      <x:c r="I54" s="29" t="n">
        <x:f>1+E54*D54</x:f>
        <x:v>1.0419175607089266</x:v>
      </x:c>
      <x:c r="J54" s="29" t="n">
        <x:f>(1-H54)*I54</x:f>
        <x:v>1.0419150629950829</x:v>
      </x:c>
      <x:c r="K54" s="28" t="n">
        <x:f>J54-1</x:f>
        <x:v>0.04191506299508285</x:v>
      </x:c>
      <x:c r="L54" s="30" t="n">
        <x:f>M53</x:f>
        <x:v>13047.653550900492</x:v>
      </x:c>
      <x:c r="M54" s="30" t="n">
        <x:f>L54*J54</x:f>
        <x:v>13594.546771424502</x:v>
      </x:c>
      <x:c r="N54" s="30" t="n">
        <x:f>MAX(N53,M54)</x:f>
        <x:v>13594.546771424502</x:v>
      </x:c>
      <x:c r="O54" s="28" t="n">
        <x:f>1-M54/N54</x:f>
        <x:v>0</x:v>
      </x:c>
      <x:c r="P54" s="30" t="n">
        <x:f>IF(C54=C53,P53,L54)</x:f>
        <x:v>10000</x:v>
      </x:c>
      <x:c r="Q54" s="30" t="n">
        <x:f>IF(C54=C53,MAX(Q53,M54),MAX(P54,M54))</x:f>
        <x:v>13594.546771424502</x:v>
      </x:c>
      <x:c r="R54" s="28" t="n">
        <x:f>1-M54/Q54</x:f>
        <x:v>0</x:v>
      </x:c>
      <x:c r="S54" s="33" t="str">
        <x:f>'Raw trace'!Y50</x:f>
        <x:v>0.041915062995082797</x:v>
      </x:c>
      <x:c r="T54" s="31" t="n">
        <x:f>ABS(K54-S54)</x:f>
        <x:v>5.551115123125783e-17</x:v>
      </x:c>
      <x:c r="U54" s="33" t="str">
        <x:f>'Raw trace'!X50</x:f>
        <x:v>0.0023972278977516998</x:v>
      </x:c>
      <x:c r="V54" s="31" t="n">
        <x:f>ABS(G54-U54)</x:f>
        <x:v>8.239936510889834e-18</x:v>
      </x:c>
      <x:c r="W54" s="30" t="n">
        <x:f>L54*H54</x:f>
        <x:v>0.031278199092417795</x:v>
      </x:c>
      <x:c r="X54" s="30" t="n">
        <x:f>X53*(1+S54)</x:f>
        <x:v>13594.546771424508</x:v>
      </x:c>
      <x:c r="Y54" s="31" t="n">
        <x:f>ABS(M54-X54)</x:f>
        <x:v>5.4569682106375694e-12</x:v>
      </x:c>
      <x:c r="Z54" s="27" t="n">
        <x:f>IF(M54&gt;=N53,B54,Z53)</x:f>
        <x:v>44246</x:v>
      </x:c>
      <x:c r="AA54" s="27" t="n">
        <x:f>IF(C54=C53,IF(M54&gt;=Q53,B54,AA53),IF(M54&gt;=P54,B54,A54))</x:f>
        <x:v>44246</x:v>
      </x:c>
      <x:c r="AB54" s="1" t="str">
        <x:f>IF(AND(B54-A54=1,B54-B53=1),"PASS","FAIL")</x:f>
        <x:v>PASS</x:v>
      </x:c>
    </x:row>
    <x:row r="55" ht="22" customHeight="1">
      <x:c r="A55" s="32" t="n">
        <x:f>'Raw trace'!A51</x:f>
        <x:v>44246</x:v>
      </x:c>
      <x:c r="B55" s="32" t="n">
        <x:f>'Raw trace'!B51</x:f>
        <x:v>44247</x:v>
      </x:c>
      <x:c r="C55" s="1" t="n">
        <x:f>YEAR(B55)</x:f>
        <x:v>2021</x:v>
      </x:c>
      <x:c r="D55" s="33" t="str">
        <x:f>'Raw trace'!AL51</x:f>
        <x:v>0.00030586728579450002</x:v>
      </x:c>
      <x:c r="E55" s="33" t="str">
        <x:f>'Raw trace'!W51</x:f>
        <x:v>0.5</x:v>
      </x:c>
      <x:c r="F55" s="28" t="n">
        <x:f>E54*(1+D54)/(1+E54*D54)</x:f>
        <x:v>0.5201155841352774</x:v>
      </x:c>
      <x:c r="G55" s="28" t="n">
        <x:f>ABS(E55-F55)</x:f>
        <x:v>0.020115584135277365</x:v>
      </x:c>
      <x:c r="H55" s="28" t="n">
        <x:f>G55*'Assumptions'!$B$6</x:f>
        <x:v>0.000020115584135277366</x:v>
      </x:c>
      <x:c r="I55" s="29" t="n">
        <x:f>1+E55*D55</x:f>
        <x:v>1.0001529336428971</x:v>
      </x:c>
      <x:c r="J55" s="29" t="n">
        <x:f>(1-H55)*I55</x:f>
        <x:v>1.0001328149824122</x:v>
      </x:c>
      <x:c r="K55" s="28" t="n">
        <x:f>J55-1</x:f>
        <x:v>0.00013281498241224376</x:v>
      </x:c>
      <x:c r="L55" s="30" t="n">
        <x:f>M54</x:f>
        <x:v>13594.546771424502</x:v>
      </x:c>
      <x:c r="M55" s="30" t="n">
        <x:f>L55*J55</x:f>
        <x:v>13596.352330914851</x:v>
      </x:c>
      <x:c r="N55" s="30" t="n">
        <x:f>MAX(N54,M55)</x:f>
        <x:v>13596.352330914851</x:v>
      </x:c>
      <x:c r="O55" s="28" t="n">
        <x:f>1-M55/N55</x:f>
        <x:v>0</x:v>
      </x:c>
      <x:c r="P55" s="30" t="n">
        <x:f>IF(C55=C54,P54,L55)</x:f>
        <x:v>10000</x:v>
      </x:c>
      <x:c r="Q55" s="30" t="n">
        <x:f>IF(C55=C54,MAX(Q54,M55),MAX(P55,M55))</x:f>
        <x:v>13596.352330914851</x:v>
      </x:c>
      <x:c r="R55" s="28" t="n">
        <x:f>1-M55/Q55</x:f>
        <x:v>0</x:v>
      </x:c>
      <x:c r="S55" s="33" t="str">
        <x:f>'Raw trace'!Y51</x:f>
        <x:v>0.00013281498241219999</x:v>
      </x:c>
      <x:c r="T55" s="31" t="n">
        <x:f>ABS(K55-S55)</x:f>
        <x:v>4.377466271410224e-17</x:v>
      </x:c>
      <x:c r="U55" s="33" t="str">
        <x:f>'Raw trace'!X51</x:f>
        <x:v>0.020115584135277299</x:v>
      </x:c>
      <x:c r="V55" s="31" t="n">
        <x:f>ABS(G55-U55)</x:f>
        <x:v>6.591949208711867e-17</x:v>
      </x:c>
      <x:c r="W55" s="30" t="n">
        <x:f>L55*H55</x:f>
        <x:v>0.27346224936155283</x:v>
      </x:c>
      <x:c r="X55" s="30" t="n">
        <x:f>X54*(1+S55)</x:f>
        <x:v>13596.352330914857</x:v>
      </x:c>
      <x:c r="Y55" s="31" t="n">
        <x:f>ABS(M55-X55)</x:f>
        <x:v>5.4569682106375694e-12</x:v>
      </x:c>
      <x:c r="Z55" s="27" t="n">
        <x:f>IF(M55&gt;=N54,B55,Z54)</x:f>
        <x:v>44247</x:v>
      </x:c>
      <x:c r="AA55" s="27" t="n">
        <x:f>IF(C55=C54,IF(M55&gt;=Q54,B55,AA54),IF(M55&gt;=P55,B55,A55))</x:f>
        <x:v>44247</x:v>
      </x:c>
      <x:c r="AB55" s="1" t="str">
        <x:f>IF(AND(B55-A55=1,B55-B54=1),"PASS","FAIL")</x:f>
        <x:v>PASS</x:v>
      </x:c>
    </x:row>
    <x:row r="56" ht="22" customHeight="1">
      <x:c r="A56" s="32" t="n">
        <x:f>'Raw trace'!A52</x:f>
        <x:v>44247</x:v>
      </x:c>
      <x:c r="B56" s="32" t="n">
        <x:f>'Raw trace'!B52</x:f>
        <x:v>44248</x:v>
      </x:c>
      <x:c r="C56" s="1" t="n">
        <x:f>YEAR(B56)</x:f>
        <x:v>2021</x:v>
      </x:c>
      <x:c r="D56" s="33" t="str">
        <x:f>'Raw trace'!AL52</x:f>
        <x:v>0.0270028628291763</x:v>
      </x:c>
      <x:c r="E56" s="33" t="str">
        <x:f>'Raw trace'!W52</x:f>
        <x:v>0.5</x:v>
      </x:c>
      <x:c r="F56" s="28" t="n">
        <x:f>E55*(1+D55)/(1+E55*D55)</x:f>
        <x:v>0.5000764551288873</x:v>
      </x:c>
      <x:c r="G56" s="28" t="n">
        <x:f>ABS(E56-F56)</x:f>
        <x:v>0.00007645512888732053</x:v>
      </x:c>
      <x:c r="H56" s="28" t="n">
        <x:f>G56*'Assumptions'!$B$6</x:f>
        <x:v>7.645512888732054e-8</x:v>
      </x:c>
      <x:c r="I56" s="29" t="n">
        <x:f>1+E56*D56</x:f>
        <x:v>1.0135014314145883</x:v>
      </x:c>
      <x:c r="J56" s="29" t="n">
        <x:f>(1-H56)*I56</x:f>
        <x:v>1.0135013539272058</x:v>
      </x:c>
      <x:c r="K56" s="28" t="n">
        <x:f>J56-1</x:f>
        <x:v>0.01350135392720575</x:v>
      </x:c>
      <x:c r="L56" s="30" t="n">
        <x:f>M55</x:f>
        <x:v>13596.352330914851</x:v>
      </x:c>
      <x:c r="M56" s="30" t="n">
        <x:f>L56*J56</x:f>
        <x:v>13779.921495853521</x:v>
      </x:c>
      <x:c r="N56" s="30" t="n">
        <x:f>MAX(N55,M56)</x:f>
        <x:v>13779.921495853521</x:v>
      </x:c>
      <x:c r="O56" s="28" t="n">
        <x:f>1-M56/N56</x:f>
        <x:v>0</x:v>
      </x:c>
      <x:c r="P56" s="30" t="n">
        <x:f>IF(C56=C55,P55,L56)</x:f>
        <x:v>10000</x:v>
      </x:c>
      <x:c r="Q56" s="30" t="n">
        <x:f>IF(C56=C55,MAX(Q55,M56),MAX(P56,M56))</x:f>
        <x:v>13779.921495853521</x:v>
      </x:c>
      <x:c r="R56" s="28" t="n">
        <x:f>1-M56/Q56</x:f>
        <x:v>0</x:v>
      </x:c>
      <x:c r="S56" s="33" t="str">
        <x:f>'Raw trace'!Y52</x:f>
        <x:v>0.0135013539272057</x:v>
      </x:c>
      <x:c r="T56" s="31" t="n">
        <x:f>ABS(K56-S56)</x:f>
        <x:v>5.0306980803327406e-17</x:v>
      </x:c>
      <x:c r="U56" s="33" t="str">
        <x:f>'Raw trace'!X52</x:f>
        <x:v>7.6455128887320534e-05</x:v>
      </x:c>
      <x:c r="V56" s="31" t="n">
        <x:f>ABS(G56-U56)</x:f>
        <x:v>0</x:v>
      </x:c>
      <x:c r="W56" s="30" t="n">
        <x:f>L56*H56</x:f>
        <x:v>0.001039510869857516</x:v>
      </x:c>
      <x:c r="X56" s="30" t="n">
        <x:f>X55*(1+S56)</x:f>
        <x:v>13779.921495853527</x:v>
      </x:c>
      <x:c r="Y56" s="31" t="n">
        <x:f>ABS(M56-X56)</x:f>
        <x:v>5.4569682106375694e-12</x:v>
      </x:c>
      <x:c r="Z56" s="27" t="n">
        <x:f>IF(M56&gt;=N55,B56,Z55)</x:f>
        <x:v>44248</x:v>
      </x:c>
      <x:c r="AA56" s="27" t="n">
        <x:f>IF(C56=C55,IF(M56&gt;=Q55,B56,AA55),IF(M56&gt;=P56,B56,A56))</x:f>
        <x:v>44248</x:v>
      </x:c>
      <x:c r="AB56" s="1" t="str">
        <x:f>IF(AND(B56-A56=1,B56-B55=1),"PASS","FAIL")</x:f>
        <x:v>PASS</x:v>
      </x:c>
    </x:row>
    <x:row r="57" ht="22" customHeight="1">
      <x:c r="A57" s="32" t="n">
        <x:f>'Raw trace'!A53</x:f>
        <x:v>44248</x:v>
      </x:c>
      <x:c r="B57" s="32" t="n">
        <x:f>'Raw trace'!B53</x:f>
        <x:v>44249</x:v>
      </x:c>
      <x:c r="C57" s="1" t="n">
        <x:f>YEAR(B57)</x:f>
        <x:v>2021</x:v>
      </x:c>
      <x:c r="D57" s="33" t="str">
        <x:f>'Raw trace'!AL53</x:f>
        <x:v>-0.0578405050684438</x:v>
      </x:c>
      <x:c r="E57" s="33" t="str">
        <x:f>'Raw trace'!W53</x:f>
        <x:v>0.5</x:v>
      </x:c>
      <x:c r="F57" s="28" t="n">
        <x:f>E56*(1+D56)/(1+E56*D56)</x:f>
        <x:v>0.5066607855677833</x:v>
      </x:c>
      <x:c r="G57" s="28" t="n">
        <x:f>ABS(E57-F57)</x:f>
        <x:v>0.006660785567783267</x:v>
      </x:c>
      <x:c r="H57" s="28" t="n">
        <x:f>G57*'Assumptions'!$B$6</x:f>
        <x:v>0.000006660785567783267</x:v>
      </x:c>
      <x:c r="I57" s="29" t="n">
        <x:f>1+E57*D57</x:f>
        <x:v>0.9710797474657781</x:v>
      </x:c>
      <x:c r="J57" s="29" t="n">
        <x:f>(1-H57)*I57</x:f>
        <x:v>0.971073279311811</x:v>
      </x:c>
      <x:c r="K57" s="28" t="n">
        <x:f>J57-1</x:f>
        <x:v>-0.028926720688189023</x:v>
      </x:c>
      <x:c r="L57" s="30" t="n">
        <x:f>M56</x:f>
        <x:v>13779.921495853521</x:v>
      </x:c>
      <x:c r="M57" s="30" t="n">
        <x:f>L57*J57</x:f>
        <x:v>13381.313555637795</x:v>
      </x:c>
      <x:c r="N57" s="30" t="n">
        <x:f>MAX(N56,M57)</x:f>
        <x:v>13779.921495853521</x:v>
      </x:c>
      <x:c r="O57" s="28" t="n">
        <x:f>1-M57/N57</x:f>
        <x:v>0.028926720688189023</x:v>
      </x:c>
      <x:c r="P57" s="30" t="n">
        <x:f>IF(C57=C56,P56,L57)</x:f>
        <x:v>10000</x:v>
      </x:c>
      <x:c r="Q57" s="30" t="n">
        <x:f>IF(C57=C56,MAX(Q56,M57),MAX(P57,M57))</x:f>
        <x:v>13779.921495853521</x:v>
      </x:c>
      <x:c r="R57" s="28" t="n">
        <x:f>1-M57/Q57</x:f>
        <x:v>0.028926720688189023</x:v>
      </x:c>
      <x:c r="S57" s="33" t="str">
        <x:f>'Raw trace'!Y53</x:f>
        <x:v>-0.028926720688188998</x:v>
      </x:c>
      <x:c r="T57" s="31" t="n">
        <x:f>ABS(K57-S57)</x:f>
        <x:v>2.42861286636753e-17</x:v>
      </x:c>
      <x:c r="U57" s="33" t="str">
        <x:f>'Raw trace'!X53</x:f>
        <x:v>0.0066607855677831996</x:v>
      </x:c>
      <x:c r="V57" s="31" t="n">
        <x:f>ABS(G57-U57)</x:f>
        <x:v>6.765421556309548e-17</x:v>
      </x:c>
      <x:c r="W57" s="30" t="n">
        <x:f>L57*H57</x:f>
        <x:v>0.09178510222476755</x:v>
      </x:c>
      <x:c r="X57" s="30" t="n">
        <x:f>X56*(1+S57)</x:f>
        <x:v>13381.3135556378</x:v>
      </x:c>
      <x:c r="Y57" s="31" t="n">
        <x:f>ABS(M57-X57)</x:f>
        <x:v>5.4569682106375694e-12</x:v>
      </x:c>
      <x:c r="Z57" s="27" t="n">
        <x:f>IF(M57&gt;=N56,B57,Z56)</x:f>
        <x:v>44248</x:v>
      </x:c>
      <x:c r="AA57" s="27" t="n">
        <x:f>IF(C57=C56,IF(M57&gt;=Q56,B57,AA56),IF(M57&gt;=P57,B57,A57))</x:f>
        <x:v>44248</x:v>
      </x:c>
      <x:c r="AB57" s="1" t="str">
        <x:f>IF(AND(B57-A57=1,B57-B56=1),"PASS","FAIL")</x:f>
        <x:v>PASS</x:v>
      </x:c>
    </x:row>
    <x:row r="58" ht="22" customHeight="1">
      <x:c r="A58" s="32" t="n">
        <x:f>'Raw trace'!A54</x:f>
        <x:v>44249</x:v>
      </x:c>
      <x:c r="B58" s="32" t="n">
        <x:f>'Raw trace'!B54</x:f>
        <x:v>44250</x:v>
      </x:c>
      <x:c r="C58" s="1" t="n">
        <x:f>YEAR(B58)</x:f>
        <x:v>2021</x:v>
      </x:c>
      <x:c r="D58" s="33" t="str">
        <x:f>'Raw trace'!AL54</x:f>
        <x:v>-0.096108427367043697</x:v>
      </x:c>
      <x:c r="E58" s="33" t="str">
        <x:f>'Raw trace'!W54</x:f>
        <x:v>0.5</x:v>
      </x:c>
      <x:c r="F58" s="28" t="n">
        <x:f>E57*(1+D57)/(1+E57*D57)</x:f>
        <x:v>0.4851092288714212</x:v>
      </x:c>
      <x:c r="G58" s="28" t="n">
        <x:f>ABS(E58-F58)</x:f>
        <x:v>0.014890771128578784</x:v>
      </x:c>
      <x:c r="H58" s="28" t="n">
        <x:f>G58*'Assumptions'!$B$6</x:f>
        <x:v>0.000014890771128578784</x:v>
      </x:c>
      <x:c r="I58" s="29" t="n">
        <x:f>1+E58*D58</x:f>
        <x:v>0.9519457863164782</x:v>
      </x:c>
      <x:c r="J58" s="29" t="n">
        <x:f>(1-H58)*I58</x:f>
        <x:v>0.9519316111096473</x:v>
      </x:c>
      <x:c r="K58" s="28" t="n">
        <x:f>J58-1</x:f>
        <x:v>-0.0480683888903527</x:v>
      </x:c>
      <x:c r="L58" s="30" t="n">
        <x:f>M57</x:f>
        <x:v>13381.313555637795</x:v>
      </x:c>
      <x:c r="M58" s="30" t="n">
        <x:f>L58*J58</x:f>
        <x:v>12738.095371781648</x:v>
      </x:c>
      <x:c r="N58" s="30" t="n">
        <x:f>MAX(N57,M58)</x:f>
        <x:v>13779.921495853521</x:v>
      </x:c>
      <x:c r="O58" s="28" t="n">
        <x:f>1-M58/N58</x:f>
        <x:v>0.07560464871917927</x:v>
      </x:c>
      <x:c r="P58" s="30" t="n">
        <x:f>IF(C58=C57,P57,L58)</x:f>
        <x:v>10000</x:v>
      </x:c>
      <x:c r="Q58" s="30" t="n">
        <x:f>IF(C58=C57,MAX(Q57,M58),MAX(P58,M58))</x:f>
        <x:v>13779.921495853521</x:v>
      </x:c>
      <x:c r="R58" s="28" t="n">
        <x:f>1-M58/Q58</x:f>
        <x:v>0.07560464871917927</x:v>
      </x:c>
      <x:c r="S58" s="33" t="str">
        <x:f>'Raw trace'!Y54</x:f>
        <x:v>-0.048068388890352802</x:v>
      </x:c>
      <x:c r="T58" s="31" t="n">
        <x:f>ABS(K58-S58)</x:f>
        <x:v>1.0408340855860843e-16</x:v>
      </x:c>
      <x:c r="U58" s="33" t="str">
        <x:f>'Raw trace'!X54</x:f>
        <x:v>0.0148907711285787</x:v>
      </x:c>
      <x:c r="V58" s="31" t="n">
        <x:f>ABS(G58-U58)</x:f>
        <x:v>8.326672684688674e-17</x:v>
      </x:c>
      <x:c r="W58" s="30" t="n">
        <x:f>L58*H58</x:f>
        <x:v>0.19925807755675118</x:v>
      </x:c>
      <x:c r="X58" s="30" t="n">
        <x:f>X57*(1+S58)</x:f>
        <x:v>12738.095371781652</x:v>
      </x:c>
      <x:c r="Y58" s="31" t="n">
        <x:f>ABS(M58-X58)</x:f>
        <x:v>3.637978807091713e-12</x:v>
      </x:c>
      <x:c r="Z58" s="27" t="n">
        <x:f>IF(M58&gt;=N57,B58,Z57)</x:f>
        <x:v>44248</x:v>
      </x:c>
      <x:c r="AA58" s="27" t="n">
        <x:f>IF(C58=C57,IF(M58&gt;=Q57,B58,AA57),IF(M58&gt;=P58,B58,A58))</x:f>
        <x:v>44248</x:v>
      </x:c>
      <x:c r="AB58" s="1" t="str">
        <x:f>IF(AND(B58-A58=1,B58-B57=1),"PASS","FAIL")</x:f>
        <x:v>PASS</x:v>
      </x:c>
    </x:row>
    <x:row r="59" ht="22" customHeight="1">
      <x:c r="A59" s="32" t="n">
        <x:f>'Raw trace'!A55</x:f>
        <x:v>44250</x:v>
      </x:c>
      <x:c r="B59" s="32" t="n">
        <x:f>'Raw trace'!B55</x:f>
        <x:v>44251</x:v>
      </x:c>
      <x:c r="C59" s="1" t="n">
        <x:f>YEAR(B59)</x:f>
        <x:v>2021</x:v>
      </x:c>
      <x:c r="D59" s="33" t="str">
        <x:f>'Raw trace'!AL55</x:f>
        <x:v>0.016076072555978801</x:v>
      </x:c>
      <x:c r="E59" s="33" t="str">
        <x:f>'Raw trace'!W55</x:f>
        <x:v>0.5</x:v>
      </x:c>
      <x:c r="F59" s="28" t="n">
        <x:f>E58*(1+D58)/(1+E58*D58)</x:f>
        <x:v>0.4747600050474166</x:v>
      </x:c>
      <x:c r="G59" s="28" t="n">
        <x:f>ABS(E59-F59)</x:f>
        <x:v>0.02523999495258339</x:v>
      </x:c>
      <x:c r="H59" s="28" t="n">
        <x:f>G59*'Assumptions'!$B$6</x:f>
        <x:v>0.00002523999495258339</x:v>
      </x:c>
      <x:c r="I59" s="29" t="n">
        <x:f>1+E59*D59</x:f>
        <x:v>1.0080380362779895</x:v>
      </x:c>
      <x:c r="J59" s="29" t="n">
        <x:f>(1-H59)*I59</x:f>
        <x:v>1.0080125934030417</x:v>
      </x:c>
      <x:c r="K59" s="28" t="n">
        <x:f>J59-1</x:f>
        <x:v>0.008012593403041723</x:v>
      </x:c>
      <x:c r="L59" s="30" t="n">
        <x:f>M58</x:f>
        <x:v>12738.095371781648</x:v>
      </x:c>
      <x:c r="M59" s="30" t="n">
        <x:f>L59*J59</x:f>
        <x:v>12840.160550724902</x:v>
      </x:c>
      <x:c r="N59" s="30" t="n">
        <x:f>MAX(N58,M59)</x:f>
        <x:v>13779.921495853521</x:v>
      </x:c>
      <x:c r="O59" s="28" t="n">
        <x:f>1-M59/N59</x:f>
        <x:v>0.06819784462570411</x:v>
      </x:c>
      <x:c r="P59" s="30" t="n">
        <x:f>IF(C59=C58,P58,L59)</x:f>
        <x:v>10000</x:v>
      </x:c>
      <x:c r="Q59" s="30" t="n">
        <x:f>IF(C59=C58,MAX(Q58,M59),MAX(P59,M59))</x:f>
        <x:v>13779.921495853521</x:v>
      </x:c>
      <x:c r="R59" s="28" t="n">
        <x:f>1-M59/Q59</x:f>
        <x:v>0.06819784462570411</x:v>
      </x:c>
      <x:c r="S59" s="33" t="str">
        <x:f>'Raw trace'!Y55</x:f>
        <x:v>0.0080125934030417009</x:v>
      </x:c>
      <x:c r="T59" s="31" t="n">
        <x:f>ABS(K59-S59)</x:f>
        <x:v>2.2551405187698492e-17</x:v>
      </x:c>
      <x:c r="U59" s="33" t="str">
        <x:f>'Raw trace'!X55</x:f>
        <x:v>0.025239994952583399</x:v>
      </x:c>
      <x:c r="V59" s="31" t="n">
        <x:f>ABS(G59-U59)</x:f>
        <x:v>1.0408340855860843e-17</x:v>
      </x:c>
      <x:c r="W59" s="30" t="n">
        <x:f>L59*H59</x:f>
        <x:v>0.3215094628892946</x:v>
      </x:c>
      <x:c r="X59" s="30" t="n">
        <x:f>X58*(1+S59)</x:f>
        <x:v>12840.160550724906</x:v>
      </x:c>
      <x:c r="Y59" s="31" t="n">
        <x:f>ABS(M59-X59)</x:f>
        <x:v>3.637978807091713e-12</x:v>
      </x:c>
      <x:c r="Z59" s="27" t="n">
        <x:f>IF(M59&gt;=N58,B59,Z58)</x:f>
        <x:v>44248</x:v>
      </x:c>
      <x:c r="AA59" s="27" t="n">
        <x:f>IF(C59=C58,IF(M59&gt;=Q58,B59,AA58),IF(M59&gt;=P59,B59,A59))</x:f>
        <x:v>44248</x:v>
      </x:c>
      <x:c r="AB59" s="1" t="str">
        <x:f>IF(AND(B59-A59=1,B59-B58=1),"PASS","FAIL")</x:f>
        <x:v>PASS</x:v>
      </x:c>
    </x:row>
    <x:row r="60" ht="22" customHeight="1">
      <x:c r="A60" s="32" t="n">
        <x:f>'Raw trace'!A56</x:f>
        <x:v>44251</x:v>
      </x:c>
      <x:c r="B60" s="32" t="n">
        <x:f>'Raw trace'!B56</x:f>
        <x:v>44252</x:v>
      </x:c>
      <x:c r="C60" s="1" t="n">
        <x:f>YEAR(B60)</x:f>
        <x:v>2021</x:v>
      </x:c>
      <x:c r="D60" s="33" t="str">
        <x:f>'Raw trace'!AL56</x:f>
        <x:v>-0.055717088384727401</x:v>
      </x:c>
      <x:c r="E60" s="33" t="str">
        <x:f>'Raw trace'!W56</x:f>
        <x:v>0.5</x:v>
      </x:c>
      <x:c r="F60" s="28" t="n">
        <x:f>E59*(1+D59)/(1+E59*D59)</x:f>
        <x:v>0.5039869707236784</x:v>
      </x:c>
      <x:c r="G60" s="28" t="n">
        <x:f>ABS(E60-F60)</x:f>
        <x:v>0.003986970723678374</x:v>
      </x:c>
      <x:c r="H60" s="28" t="n">
        <x:f>G60*'Assumptions'!$B$6</x:f>
        <x:v>0.000003986970723678373</x:v>
      </x:c>
      <x:c r="I60" s="29" t="n">
        <x:f>1+E60*D60</x:f>
        <x:v>0.9721414558076363</x:v>
      </x:c>
      <x:c r="J60" s="29" t="n">
        <x:f>(1-H60)*I60</x:f>
        <x:v>0.9721375799081128</x:v>
      </x:c>
      <x:c r="K60" s="28" t="n">
        <x:f>J60-1</x:f>
        <x:v>-0.02786242009188722</x:v>
      </x:c>
      <x:c r="L60" s="30" t="n">
        <x:f>M59</x:f>
        <x:v>12840.160550724902</x:v>
      </x:c>
      <x:c r="M60" s="30" t="n">
        <x:f>L60*J60</x:f>
        <x:v>12482.402603413328</x:v>
      </x:c>
      <x:c r="N60" s="30" t="n">
        <x:f>MAX(N59,M60)</x:f>
        <x:v>13779.921495853521</x:v>
      </x:c>
      <x:c r="O60" s="28" t="n">
        <x:f>1-M60/N60</x:f>
        <x:v>0.0941601077212687</x:v>
      </x:c>
      <x:c r="P60" s="30" t="n">
        <x:f>IF(C60=C59,P59,L60)</x:f>
        <x:v>10000</x:v>
      </x:c>
      <x:c r="Q60" s="30" t="n">
        <x:f>IF(C60=C59,MAX(Q59,M60),MAX(P60,M60))</x:f>
        <x:v>13779.921495853521</x:v>
      </x:c>
      <x:c r="R60" s="28" t="n">
        <x:f>1-M60/Q60</x:f>
        <x:v>0.0941601077212687</x:v>
      </x:c>
      <x:c r="S60" s="33" t="str">
        <x:f>'Raw trace'!Y56</x:f>
        <x:v>-0.027862420091887299</x:v>
      </x:c>
      <x:c r="T60" s="31" t="n">
        <x:f>ABS(K60-S60)</x:f>
        <x:v>7.979727989493313e-17</x:v>
      </x:c>
      <x:c r="U60" s="33" t="str">
        <x:f>'Raw trace'!X56</x:f>
        <x:v>0.0039869707236783996</x:v>
      </x:c>
      <x:c r="V60" s="31" t="n">
        <x:f>ABS(G60-U60)</x:f>
        <x:v>2.6020852139652106e-17</x:v>
      </x:c>
      <x:c r="W60" s="30" t="n">
        <x:f>L60*H60</x:f>
        <x:v>0.05119334420307017</x:v>
      </x:c>
      <x:c r="X60" s="30" t="n">
        <x:f>X59*(1+S60)</x:f>
        <x:v>12482.40260341333</x:v>
      </x:c>
      <x:c r="Y60" s="31" t="n">
        <x:f>ABS(M60-X60)</x:f>
        <x:v>1.8189894035458565e-12</x:v>
      </x:c>
      <x:c r="Z60" s="27" t="n">
        <x:f>IF(M60&gt;=N59,B60,Z59)</x:f>
        <x:v>44248</x:v>
      </x:c>
      <x:c r="AA60" s="27" t="n">
        <x:f>IF(C60=C59,IF(M60&gt;=Q59,B60,AA59),IF(M60&gt;=P60,B60,A60))</x:f>
        <x:v>44248</x:v>
      </x:c>
      <x:c r="AB60" s="1" t="str">
        <x:f>IF(AND(B60-A60=1,B60-B59=1),"PASS","FAIL")</x:f>
        <x:v>PASS</x:v>
      </x:c>
    </x:row>
    <x:row r="61" ht="22" customHeight="1">
      <x:c r="A61" s="32" t="n">
        <x:f>'Raw trace'!A57</x:f>
        <x:v>44252</x:v>
      </x:c>
      <x:c r="B61" s="32" t="n">
        <x:f>'Raw trace'!B57</x:f>
        <x:v>44253</x:v>
      </x:c>
      <x:c r="C61" s="1" t="n">
        <x:f>YEAR(B61)</x:f>
        <x:v>2021</x:v>
      </x:c>
      <x:c r="D61" s="33" t="str">
        <x:f>'Raw trace'!AL57</x:f>
        <x:v>-0.0124210234718774</x:v>
      </x:c>
      <x:c r="E61" s="33" t="str">
        <x:f>'Raw trace'!W57</x:f>
        <x:v>0.5</x:v>
      </x:c>
      <x:c r="F61" s="28" t="n">
        <x:f>E60*(1+D60)/(1+E60*D60)</x:f>
        <x:v>0.4856715583797322</x:v>
      </x:c>
      <x:c r="G61" s="28" t="n">
        <x:f>ABS(E61-F61)</x:f>
        <x:v>0.014328441620267807</x:v>
      </x:c>
      <x:c r="H61" s="28" t="n">
        <x:f>G61*'Assumptions'!$B$6</x:f>
        <x:v>0.000014328441620267808</x:v>
      </x:c>
      <x:c r="I61" s="29" t="n">
        <x:f>1+E61*D61</x:f>
        <x:v>0.9937894882640613</x:v>
      </x:c>
      <x:c r="J61" s="29" t="n">
        <x:f>(1-H61)*I61</x:f>
        <x:v>0.9937752488093958</x:v>
      </x:c>
      <x:c r="K61" s="28" t="n">
        <x:f>J61-1</x:f>
        <x:v>-0.006224751190604172</x:v>
      </x:c>
      <x:c r="L61" s="30" t="n">
        <x:f>M60</x:f>
        <x:v>12482.402603413328</x:v>
      </x:c>
      <x:c r="M61" s="30" t="n">
        <x:f>L61*J61</x:f>
        <x:v>12404.70275294613</x:v>
      </x:c>
      <x:c r="N61" s="30" t="n">
        <x:f>MAX(N60,M61)</x:f>
        <x:v>13779.921495853521</x:v>
      </x:c>
      <x:c r="O61" s="28" t="n">
        <x:f>1-M61/N61</x:f>
        <x:v>0.09979873566922748</x:v>
      </x:c>
      <x:c r="P61" s="30" t="n">
        <x:f>IF(C61=C60,P60,L61)</x:f>
        <x:v>10000</x:v>
      </x:c>
      <x:c r="Q61" s="30" t="n">
        <x:f>IF(C61=C60,MAX(Q60,M61),MAX(P61,M61))</x:f>
        <x:v>13779.921495853521</x:v>
      </x:c>
      <x:c r="R61" s="28" t="n">
        <x:f>1-M61/Q61</x:f>
        <x:v>0.09979873566922748</x:v>
      </x:c>
      <x:c r="S61" s="33" t="str">
        <x:f>'Raw trace'!Y57</x:f>
        <x:v>-0.0062247511906040999</x:v>
      </x:c>
      <x:c r="T61" s="31" t="n">
        <x:f>ABS(K61-S61)</x:f>
        <x:v>7.19910242530375e-17</x:v>
      </x:c>
      <x:c r="U61" s="33" t="str">
        <x:f>'Raw trace'!X57</x:f>
        <x:v>0.0143284416202678</x:v>
      </x:c>
      <x:c r="V61" s="31" t="n">
        <x:f>ABS(G61-U61)</x:f>
        <x:v>6.938893903907228e-18</x:v>
      </x:c>
      <x:c r="W61" s="30" t="n">
        <x:f>L61*H61</x:f>
        <x:v>0.17885337698368675</x:v>
      </x:c>
      <x:c r="X61" s="30" t="n">
        <x:f>X60*(1+S61)</x:f>
        <x:v>12404.702752946134</x:v>
      </x:c>
      <x:c r="Y61" s="31" t="n">
        <x:f>ABS(M61-X61)</x:f>
        <x:v>3.637978807091713e-12</x:v>
      </x:c>
      <x:c r="Z61" s="27" t="n">
        <x:f>IF(M61&gt;=N60,B61,Z60)</x:f>
        <x:v>44248</x:v>
      </x:c>
      <x:c r="AA61" s="27" t="n">
        <x:f>IF(C61=C60,IF(M61&gt;=Q60,B61,AA60),IF(M61&gt;=P61,B61,A61))</x:f>
        <x:v>44248</x:v>
      </x:c>
      <x:c r="AB61" s="1" t="str">
        <x:f>IF(AND(B61-A61=1,B61-B60=1),"PASS","FAIL")</x:f>
        <x:v>PASS</x:v>
      </x:c>
    </x:row>
    <x:row r="62" ht="22" customHeight="1">
      <x:c r="A62" s="32" t="n">
        <x:f>'Raw trace'!A58</x:f>
        <x:v>44253</x:v>
      </x:c>
      <x:c r="B62" s="32" t="n">
        <x:f>'Raw trace'!B58</x:f>
        <x:v>44254</x:v>
      </x:c>
      <x:c r="C62" s="1" t="n">
        <x:f>YEAR(B62)</x:f>
        <x:v>2021</x:v>
      </x:c>
      <x:c r="D62" s="33" t="str">
        <x:f>'Raw trace'!AL58</x:f>
        <x:v>-0.0045074397569563</x:v>
      </x:c>
      <x:c r="E62" s="33" t="str">
        <x:f>'Raw trace'!W58</x:f>
        <x:v>0.5</x:v>
      </x:c>
      <x:c r="F62" s="28" t="n">
        <x:f>E61*(1+D61)/(1+E61*D61)</x:f>
        <x:v>0.4968753383843961</x:v>
      </x:c>
      <x:c r="G62" s="28" t="n">
        <x:f>ABS(E62-F62)</x:f>
        <x:v>0.0031246616156038742</x:v>
      </x:c>
      <x:c r="H62" s="28" t="n">
        <x:f>G62*'Assumptions'!$B$6</x:f>
        <x:v>0.0000031246616156038745</x:v>
      </x:c>
      <x:c r="I62" s="29" t="n">
        <x:f>1+E62*D62</x:f>
        <x:v>0.9977462801215219</x:v>
      </x:c>
      <x:c r="J62" s="29" t="n">
        <x:f>(1-H62)*I62</x:f>
        <x:v>0.9977431625020183</x:v>
      </x:c>
      <x:c r="K62" s="28" t="n">
        <x:f>J62-1</x:f>
        <x:v>-0.0022568374979816674</x:v>
      </x:c>
      <x:c r="L62" s="30" t="n">
        <x:f>M61</x:f>
        <x:v>12404.70275294613</x:v>
      </x:c>
      <x:c r="M62" s="30" t="n">
        <x:f>L62*J62</x:f>
        <x:v>12376.707354621965</x:v>
      </x:c>
      <x:c r="N62" s="30" t="n">
        <x:f>MAX(N61,M62)</x:f>
        <x:v>13779.921495853521</x:v>
      </x:c>
      <x:c r="O62" s="28" t="n">
        <x:f>1-M62/N62</x:f>
        <x:v>0.10183034363829968</x:v>
      </x:c>
      <x:c r="P62" s="30" t="n">
        <x:f>IF(C62=C61,P61,L62)</x:f>
        <x:v>10000</x:v>
      </x:c>
      <x:c r="Q62" s="30" t="n">
        <x:f>IF(C62=C61,MAX(Q61,M62),MAX(P62,M62))</x:f>
        <x:v>13779.921495853521</x:v>
      </x:c>
      <x:c r="R62" s="28" t="n">
        <x:f>1-M62/Q62</x:f>
        <x:v>0.10183034363829968</x:v>
      </x:c>
      <x:c r="S62" s="33" t="str">
        <x:f>'Raw trace'!Y58</x:f>
        <x:v>-0.0022568374979817</x:v>
      </x:c>
      <x:c r="T62" s="31" t="n">
        <x:f>ABS(K62-S62)</x:f>
        <x:v>3.252606517456513e-17</x:v>
      </x:c>
      <x:c r="U62" s="33" t="str">
        <x:f>'Raw trace'!X58</x:f>
        <x:v>0.0031246616156038001</x:v>
      </x:c>
      <x:c r="V62" s="31" t="n">
        <x:f>ABS(G62-U62)</x:f>
        <x:v>7.41594285980085e-17</x:v>
      </x:c>
      <x:c r="W62" s="30" t="n">
        <x:f>L62*H62</x:f>
        <x:v>0.038760498545106485</x:v>
      </x:c>
      <x:c r="X62" s="30" t="n">
        <x:f>X61*(1+S62)</x:f>
        <x:v>12376.707354621969</x:v>
      </x:c>
      <x:c r="Y62" s="31" t="n">
        <x:f>ABS(M62-X62)</x:f>
        <x:v>3.637978807091713e-12</x:v>
      </x:c>
      <x:c r="Z62" s="27" t="n">
        <x:f>IF(M62&gt;=N61,B62,Z61)</x:f>
        <x:v>44248</x:v>
      </x:c>
      <x:c r="AA62" s="27" t="n">
        <x:f>IF(C62=C61,IF(M62&gt;=Q61,B62,AA61),IF(M62&gt;=P62,B62,A62))</x:f>
        <x:v>44248</x:v>
      </x:c>
      <x:c r="AB62" s="1" t="str">
        <x:f>IF(AND(B62-A62=1,B62-B61=1),"PASS","FAIL")</x:f>
        <x:v>PASS</x:v>
      </x:c>
    </x:row>
    <x:row r="63" ht="22" customHeight="1">
      <x:c r="A63" s="32" t="n">
        <x:f>'Raw trace'!A59</x:f>
        <x:v>44254</x:v>
      </x:c>
      <x:c r="B63" s="32" t="n">
        <x:f>'Raw trace'!B59</x:f>
        <x:v>44255</x:v>
      </x:c>
      <x:c r="C63" s="1" t="n">
        <x:f>YEAR(B63)</x:f>
        <x:v>2021</x:v>
      </x:c>
      <x:c r="D63" s="33" t="str">
        <x:f>'Raw trace'!AL59</x:f>
        <x:v>-0.021082999000795199</x:v>
      </x:c>
      <x:c r="E63" s="33" t="str">
        <x:f>'Raw trace'!W59</x:f>
        <x:v>0.5</x:v>
      </x:c>
      <x:c r="F63" s="28" t="n">
        <x:f>E62*(1+D62)/(1+E62*D62)</x:f>
        <x:v>0.49887059469757994</x:v>
      </x:c>
      <x:c r="G63" s="28" t="n">
        <x:f>ABS(E63-F63)</x:f>
        <x:v>0.0011294053024200612</x:v>
      </x:c>
      <x:c r="H63" s="28" t="n">
        <x:f>G63*'Assumptions'!$B$6</x:f>
        <x:v>0.0000011294053024200613</x:v>
      </x:c>
      <x:c r="I63" s="29" t="n">
        <x:f>1+E63*D63</x:f>
        <x:v>0.9894585004996024</x:v>
      </x:c>
      <x:c r="J63" s="29" t="n">
        <x:f>(1-H63)*I63</x:f>
        <x:v>0.9894573829999255</x:v>
      </x:c>
      <x:c r="K63" s="28" t="n">
        <x:f>J63-1</x:f>
        <x:v>-0.010542617000074528</x:v>
      </x:c>
      <x:c r="L63" s="30" t="n">
        <x:f>M62</x:f>
        <x:v>12376.707354621965</x:v>
      </x:c>
      <x:c r="M63" s="30" t="n">
        <x:f>L63*J63</x:f>
        <x:v>12246.22446926018</x:v>
      </x:c>
      <x:c r="N63" s="30" t="n">
        <x:f>MAX(N62,M63)</x:f>
        <x:v>13779.921495853521</x:v>
      </x:c>
      <x:c r="O63" s="28" t="n">
        <x:f>1-M63/N63</x:f>
        <x:v>0.11129940232640967</x:v>
      </x:c>
      <x:c r="P63" s="30" t="n">
        <x:f>IF(C63=C62,P62,L63)</x:f>
        <x:v>10000</x:v>
      </x:c>
      <x:c r="Q63" s="30" t="n">
        <x:f>IF(C63=C62,MAX(Q62,M63),MAX(P63,M63))</x:f>
        <x:v>13779.921495853521</x:v>
      </x:c>
      <x:c r="R63" s="28" t="n">
        <x:f>1-M63/Q63</x:f>
        <x:v>0.11129940232640967</x:v>
      </x:c>
      <x:c r="S63" s="33" t="str">
        <x:f>'Raw trace'!Y59</x:f>
        <x:v>-0.0105426170000745</x:v>
      </x:c>
      <x:c r="T63" s="31" t="n">
        <x:f>ABS(K63-S63)</x:f>
        <x:v>2.7755575615628914e-17</x:v>
      </x:c>
      <x:c r="U63" s="33" t="str">
        <x:f>'Raw trace'!X59</x:f>
        <x:v>0.0011294053024200001</x:v>
      </x:c>
      <x:c r="V63" s="31" t="n">
        <x:f>ABS(G63-U63)</x:f>
        <x:v>6.114900252818245e-17</x:v>
      </x:c>
      <x:c r="W63" s="30" t="n">
        <x:f>L63*H63</x:f>
        <x:v>0.013978318912811418</x:v>
      </x:c>
      <x:c r="X63" s="30" t="n">
        <x:f>X62*(1+S63)</x:f>
        <x:v>12246.224469260183</x:v>
      </x:c>
      <x:c r="Y63" s="31" t="n">
        <x:f>ABS(M63-X63)</x:f>
        <x:v>3.637978807091713e-12</x:v>
      </x:c>
      <x:c r="Z63" s="27" t="n">
        <x:f>IF(M63&gt;=N62,B63,Z62)</x:f>
        <x:v>44248</x:v>
      </x:c>
      <x:c r="AA63" s="27" t="n">
        <x:f>IF(C63=C62,IF(M63&gt;=Q62,B63,AA62),IF(M63&gt;=P63,B63,A63))</x:f>
        <x:v>44248</x:v>
      </x:c>
      <x:c r="AB63" s="1" t="str">
        <x:f>IF(AND(B63-A63=1,B63-B62=1),"PASS","FAIL")</x:f>
        <x:v>PASS</x:v>
      </x:c>
    </x:row>
    <x:row r="64" ht="22" customHeight="1">
      <x:c r="A64" s="32" t="n">
        <x:f>'Raw trace'!A60</x:f>
        <x:v>44255</x:v>
      </x:c>
      <x:c r="B64" s="32" t="n">
        <x:f>'Raw trace'!B60</x:f>
        <x:v>44256</x:v>
      </x:c>
      <x:c r="C64" s="1" t="n">
        <x:f>YEAR(B64)</x:f>
        <x:v>2021</x:v>
      </x:c>
      <x:c r="D64" s="33" t="str">
        <x:f>'Raw trace'!AL60</x:f>
        <x:v>0.098120184217518197</x:v>
      </x:c>
      <x:c r="E64" s="33" t="str">
        <x:f>'Raw trace'!W60</x:f>
        <x:v>0.5</x:v>
      </x:c>
      <x:c r="F64" s="28" t="n">
        <x:f>E63*(1+D63)/(1+E63*D63)</x:f>
        <x:v>0.4946730967013397</x:v>
      </x:c>
      <x:c r="G64" s="28" t="n">
        <x:f>ABS(E64-F64)</x:f>
        <x:v>0.005326903298660313</x:v>
      </x:c>
      <x:c r="H64" s="28" t="n">
        <x:f>G64*'Assumptions'!$B$6</x:f>
        <x:v>0.000005326903298660313</x:v>
      </x:c>
      <x:c r="I64" s="29" t="n">
        <x:f>1+E64*D64</x:f>
        <x:v>1.0490600921087592</x:v>
      </x:c>
      <x:c r="J64" s="29" t="n">
        <x:f>(1-H64)*I64</x:f>
        <x:v>1.049054503867094</x:v>
      </x:c>
      <x:c r="K64" s="28" t="n">
        <x:f>J64-1</x:f>
        <x:v>0.04905450386709398</x:v>
      </x:c>
      <x:c r="L64" s="30" t="n">
        <x:f>M63</x:f>
        <x:v>12246.22446926018</x:v>
      </x:c>
      <x:c r="M64" s="30" t="n">
        <x:f>L64*J64</x:f>
        <x:v>12846.956934844804</x:v>
      </x:c>
      <x:c r="N64" s="30" t="n">
        <x:f>MAX(N63,M64)</x:f>
        <x:v>13779.921495853521</x:v>
      </x:c>
      <x:c r="O64" s="28" t="n">
        <x:f>1-M64/N64</x:f>
        <x:v>0.0677046354211418</x:v>
      </x:c>
      <x:c r="P64" s="30" t="n">
        <x:f>IF(C64=C63,P63,L64)</x:f>
        <x:v>10000</x:v>
      </x:c>
      <x:c r="Q64" s="30" t="n">
        <x:f>IF(C64=C63,MAX(Q63,M64),MAX(P64,M64))</x:f>
        <x:v>13779.921495853521</x:v>
      </x:c>
      <x:c r="R64" s="28" t="n">
        <x:f>1-M64/Q64</x:f>
        <x:v>0.0677046354211418</x:v>
      </x:c>
      <x:c r="S64" s="33" t="str">
        <x:f>'Raw trace'!Y60</x:f>
        <x:v>0.049054503867093903</x:v>
      </x:c>
      <x:c r="T64" s="31" t="n">
        <x:f>ABS(K64-S64)</x:f>
        <x:v>7.632783294297951e-17</x:v>
      </x:c>
      <x:c r="U64" s="33" t="str">
        <x:f>'Raw trace'!X60</x:f>
        <x:v>0.0053269032986602996</x:v>
      </x:c>
      <x:c r="V64" s="31" t="n">
        <x:f>ABS(G64-U64)</x:f>
        <x:v>1.3010426069826053e-17</x:v>
      </x:c>
      <x:c r="W64" s="30" t="n">
        <x:f>L64*H64</x:f>
        <x:v>0.06523445352143668</x:v>
      </x:c>
      <x:c r="X64" s="30" t="n">
        <x:f>X63*(1+S64)</x:f>
        <x:v>12846.956934844808</x:v>
      </x:c>
      <x:c r="Y64" s="31" t="n">
        <x:f>ABS(M64-X64)</x:f>
        <x:v>3.637978807091713e-12</x:v>
      </x:c>
      <x:c r="Z64" s="27" t="n">
        <x:f>IF(M64&gt;=N63,B64,Z63)</x:f>
        <x:v>44248</x:v>
      </x:c>
      <x:c r="AA64" s="27" t="n">
        <x:f>IF(C64=C63,IF(M64&gt;=Q63,B64,AA63),IF(M64&gt;=P64,B64,A64))</x:f>
        <x:v>44248</x:v>
      </x:c>
      <x:c r="AB64" s="1" t="str">
        <x:f>IF(AND(B64-A64=1,B64-B63=1),"PASS","FAIL")</x:f>
        <x:v>PASS</x:v>
      </x:c>
    </x:row>
    <x:row r="65" ht="22" customHeight="1">
      <x:c r="A65" s="32" t="n">
        <x:f>'Raw trace'!A61</x:f>
        <x:v>44256</x:v>
      </x:c>
      <x:c r="B65" s="32" t="n">
        <x:f>'Raw trace'!B61</x:f>
        <x:v>44257</x:v>
      </x:c>
      <x:c r="C65" s="1" t="n">
        <x:f>YEAR(B65)</x:f>
        <x:v>2021</x:v>
      </x:c>
      <x:c r="D65" s="33" t="str">
        <x:f>'Raw trace'!AL61</x:f>
        <x:v>-0.0236170620318376</x:v>
      </x:c>
      <x:c r="E65" s="33" t="str">
        <x:f>'Raw trace'!W61</x:f>
        <x:v>0.5</x:v>
      </x:c>
      <x:c r="F65" s="28" t="n">
        <x:f>E64*(1+D64)/(1+E64*D64)</x:f>
        <x:v>0.5233828798167992</x:v>
      </x:c>
      <x:c r="G65" s="28" t="n">
        <x:f>ABS(E65-F65)</x:f>
        <x:v>0.023382879816799207</x:v>
      </x:c>
      <x:c r="H65" s="28" t="n">
        <x:f>G65*'Assumptions'!$B$6</x:f>
        <x:v>0.000023382879816799206</x:v>
      </x:c>
      <x:c r="I65" s="29" t="n">
        <x:f>1+E65*D65</x:f>
        <x:v>0.9881914689840812</x:v>
      </x:c>
      <x:c r="J65" s="29" t="n">
        <x:f>(1-H65)*I65</x:f>
        <x:v>0.9881683622217259</x:v>
      </x:c>
      <x:c r="K65" s="28" t="n">
        <x:f>J65-1</x:f>
        <x:v>-0.011831637778274118</x:v>
      </x:c>
      <x:c r="L65" s="30" t="n">
        <x:f>M64</x:f>
        <x:v>12846.956934844804</x:v>
      </x:c>
      <x:c r="M65" s="30" t="n">
        <x:f>L65*J65</x:f>
        <x:v>12694.956393838633</x:v>
      </x:c>
      <x:c r="N65" s="30" t="n">
        <x:f>MAX(N64,M65)</x:f>
        <x:v>13779.921495853521</x:v>
      </x:c>
      <x:c r="O65" s="28" t="n">
        <x:f>1-M65/N65</x:f>
        <x:v>0.07873521647720294</x:v>
      </x:c>
      <x:c r="P65" s="30" t="n">
        <x:f>IF(C65=C64,P64,L65)</x:f>
        <x:v>10000</x:v>
      </x:c>
      <x:c r="Q65" s="30" t="n">
        <x:f>IF(C65=C64,MAX(Q64,M65),MAX(P65,M65))</x:f>
        <x:v>13779.921495853521</x:v>
      </x:c>
      <x:c r="R65" s="28" t="n">
        <x:f>1-M65/Q65</x:f>
        <x:v>0.07873521647720294</x:v>
      </x:c>
      <x:c r="S65" s="33" t="str">
        <x:f>'Raw trace'!Y61</x:f>
        <x:v>-0.0118316377782741</x:v>
      </x:c>
      <x:c r="T65" s="31" t="n">
        <x:f>ABS(K65-S65)</x:f>
        <x:v>1.734723475976807e-17</x:v>
      </x:c>
      <x:c r="U65" s="33" t="str">
        <x:f>'Raw trace'!X61</x:f>
        <x:v>0.023382879816799301</x:v>
      </x:c>
      <x:c r="V65" s="31" t="n">
        <x:f>ABS(G65-U65)</x:f>
        <x:v>9.367506770274758e-17</x:v>
      </x:c>
      <x:c r="W65" s="30" t="n">
        <x:f>L65*H65</x:f>
        <x:v>0.3003988500190712</x:v>
      </x:c>
      <x:c r="X65" s="30" t="n">
        <x:f>X64*(1+S65)</x:f>
        <x:v>12694.956393838636</x:v>
      </x:c>
      <x:c r="Y65" s="31" t="n">
        <x:f>ABS(M65-X65)</x:f>
        <x:v>3.637978807091713e-12</x:v>
      </x:c>
      <x:c r="Z65" s="27" t="n">
        <x:f>IF(M65&gt;=N64,B65,Z64)</x:f>
        <x:v>44248</x:v>
      </x:c>
      <x:c r="AA65" s="27" t="n">
        <x:f>IF(C65=C64,IF(M65&gt;=Q64,B65,AA64),IF(M65&gt;=P65,B65,A65))</x:f>
        <x:v>44248</x:v>
      </x:c>
      <x:c r="AB65" s="1" t="str">
        <x:f>IF(AND(B65-A65=1,B65-B64=1),"PASS","FAIL")</x:f>
        <x:v>PASS</x:v>
      </x:c>
    </x:row>
    <x:row r="66" ht="22" customHeight="1">
      <x:c r="A66" s="32" t="n">
        <x:f>'Raw trace'!A62</x:f>
        <x:v>44257</x:v>
      </x:c>
      <x:c r="B66" s="32" t="n">
        <x:f>'Raw trace'!B62</x:f>
        <x:v>44258</x:v>
      </x:c>
      <x:c r="C66" s="1" t="n">
        <x:f>YEAR(B66)</x:f>
        <x:v>2021</x:v>
      </x:c>
      <x:c r="D66" s="33" t="str">
        <x:f>'Raw trace'!AL62</x:f>
        <x:v>0.040700724018156102</x:v>
      </x:c>
      <x:c r="E66" s="33" t="str">
        <x:f>'Raw trace'!W62</x:f>
        <x:v>0.5</x:v>
      </x:c>
      <x:c r="F66" s="28" t="n">
        <x:f>E65*(1+D65)/(1+E65*D65)</x:f>
        <x:v>0.4940251806524607</x:v>
      </x:c>
      <x:c r="G66" s="28" t="n">
        <x:f>ABS(E66-F66)</x:f>
        <x:v>0.005974819347539295</x:v>
      </x:c>
      <x:c r="H66" s="28" t="n">
        <x:f>G66*'Assumptions'!$B$6</x:f>
        <x:v>0.000005974819347539296</x:v>
      </x:c>
      <x:c r="I66" s="29" t="n">
        <x:f>1+E66*D66</x:f>
        <x:v>1.0203503620090781</x:v>
      </x:c>
      <x:c r="J66" s="29" t="n">
        <x:f>(1-H66)*I66</x:f>
        <x:v>1.020344265599994</x:v>
      </x:c>
      <x:c r="K66" s="28" t="n">
        <x:f>J66-1</x:f>
        <x:v>0.020344265599993916</x:v>
      </x:c>
      <x:c r="L66" s="30" t="n">
        <x:f>M65</x:f>
        <x:v>12694.956393838633</x:v>
      </x:c>
      <x:c r="M66" s="30" t="n">
        <x:f>L66*J66</x:f>
        <x:v>12953.225958495226</x:v>
      </x:c>
      <x:c r="N66" s="30" t="n">
        <x:f>MAX(N65,M66)</x:f>
        <x:v>13779.921495853521</x:v>
      </x:c>
      <x:c r="O66" s="28" t="n">
        <x:f>1-M66/N66</x:f>
        <x:v>0.059992761033294206</x:v>
      </x:c>
      <x:c r="P66" s="30" t="n">
        <x:f>IF(C66=C65,P65,L66)</x:f>
        <x:v>10000</x:v>
      </x:c>
      <x:c r="Q66" s="30" t="n">
        <x:f>IF(C66=C65,MAX(Q65,M66),MAX(P66,M66))</x:f>
        <x:v>13779.921495853521</x:v>
      </x:c>
      <x:c r="R66" s="28" t="n">
        <x:f>1-M66/Q66</x:f>
        <x:v>0.059992761033294206</x:v>
      </x:c>
      <x:c r="S66" s="33" t="str">
        <x:f>'Raw trace'!Y62</x:f>
        <x:v>0.020344265599993899</x:v>
      </x:c>
      <x:c r="T66" s="31" t="n">
        <x:f>ABS(K66-S66)</x:f>
        <x:v>1.734723475976807e-17</x:v>
      </x:c>
      <x:c r="U66" s="33" t="str">
        <x:f>'Raw trace'!X62</x:f>
        <x:v>0.0059748193475391998</x:v>
      </x:c>
      <x:c r="V66" s="31" t="n">
        <x:f>ABS(G66-U66)</x:f>
        <x:v>9.540979117872439e-17</x:v>
      </x:c>
      <x:c r="W66" s="30" t="n">
        <x:f>L66*H66</x:f>
        <x:v>0.07585007107807475</x:v>
      </x:c>
      <x:c r="X66" s="30" t="n">
        <x:f>X65*(1+S66)</x:f>
        <x:v>12953.22595849523</x:v>
      </x:c>
      <x:c r="Y66" s="31" t="n">
        <x:f>ABS(M66-X66)</x:f>
        <x:v>3.637978807091713e-12</x:v>
      </x:c>
      <x:c r="Z66" s="27" t="n">
        <x:f>IF(M66&gt;=N65,B66,Z65)</x:f>
        <x:v>44248</x:v>
      </x:c>
      <x:c r="AA66" s="27" t="n">
        <x:f>IF(C66=C65,IF(M66&gt;=Q65,B66,AA65),IF(M66&gt;=P66,B66,A66))</x:f>
        <x:v>44248</x:v>
      </x:c>
      <x:c r="AB66" s="1" t="str">
        <x:f>IF(AND(B66-A66=1,B66-B65=1),"PASS","FAIL")</x:f>
        <x:v>PASS</x:v>
      </x:c>
    </x:row>
    <x:row r="67" ht="22" customHeight="1">
      <x:c r="A67" s="32" t="n">
        <x:f>'Raw trace'!A63</x:f>
        <x:v>44258</x:v>
      </x:c>
      <x:c r="B67" s="32" t="n">
        <x:f>'Raw trace'!B63</x:f>
        <x:v>44259</x:v>
      </x:c>
      <x:c r="C67" s="1" t="n">
        <x:f>YEAR(B67)</x:f>
        <x:v>2021</x:v>
      </x:c>
      <x:c r="D67" s="33" t="str">
        <x:f>'Raw trace'!AL63</x:f>
        <x:v>-0.039033556833898503</x:v>
      </x:c>
      <x:c r="E67" s="33" t="str">
        <x:f>'Raw trace'!W63</x:f>
        <x:v>0.5</x:v>
      </x:c>
      <x:c r="F67" s="28" t="n">
        <x:f>E66*(1+D66)/(1+E66*D66)</x:f>
        <x:v>0.5099722422644158</x:v>
      </x:c>
      <x:c r="G67" s="28" t="n">
        <x:f>ABS(E67-F67)</x:f>
        <x:v>0.009972242264415843</x:v>
      </x:c>
      <x:c r="H67" s="28" t="n">
        <x:f>G67*'Assumptions'!$B$6</x:f>
        <x:v>0.000009972242264415843</x:v>
      </x:c>
      <x:c r="I67" s="29" t="n">
        <x:f>1+E67*D67</x:f>
        <x:v>0.9804832215830508</x:v>
      </x:c>
      <x:c r="J67" s="29" t="n">
        <x:f>(1-H67)*I67</x:f>
        <x:v>0.980473443966829</x:v>
      </x:c>
      <x:c r="K67" s="28" t="n">
        <x:f>J67-1</x:f>
        <x:v>-0.019526556033170994</x:v>
      </x:c>
      <x:c r="L67" s="30" t="n">
        <x:f>M66</x:f>
        <x:v>12953.225958495226</x:v>
      </x:c>
      <x:c r="M67" s="30" t="n">
        <x:f>L67*J67</x:f>
        <x:v>12700.294066006345</x:v>
      </x:c>
      <x:c r="N67" s="30" t="n">
        <x:f>MAX(N66,M67)</x:f>
        <x:v>13779.921495853521</x:v>
      </x:c>
      <x:c r="O67" s="28" t="n">
        <x:f>1-M67/N67</x:f>
        <x:v>0.07834786505656388</x:v>
      </x:c>
      <x:c r="P67" s="30" t="n">
        <x:f>IF(C67=C66,P66,L67)</x:f>
        <x:v>10000</x:v>
      </x:c>
      <x:c r="Q67" s="30" t="n">
        <x:f>IF(C67=C66,MAX(Q66,M67),MAX(P67,M67))</x:f>
        <x:v>13779.921495853521</x:v>
      </x:c>
      <x:c r="R67" s="28" t="n">
        <x:f>1-M67/Q67</x:f>
        <x:v>0.07834786505656388</x:v>
      </x:c>
      <x:c r="S67" s="33" t="str">
        <x:f>'Raw trace'!Y63</x:f>
        <x:v>-0.019526556033170901</x:v>
      </x:c>
      <x:c r="T67" s="31" t="n">
        <x:f>ABS(K67-S67)</x:f>
        <x:v>9.367506770274758e-17</x:v>
      </x:c>
      <x:c r="U67" s="33" t="str">
        <x:f>'Raw trace'!X63</x:f>
        <x:v>0.0099722422644158999</x:v>
      </x:c>
      <x:c r="V67" s="31" t="n">
        <x:f>ABS(G67-U67)</x:f>
        <x:v>5.724587470723463e-17</x:v>
      </x:c>
      <x:c r="W67" s="30" t="n">
        <x:f>L67*H67</x:f>
        <x:v>0.12917270736383452</x:v>
      </x:c>
      <x:c r="X67" s="30" t="n">
        <x:f>X66*(1+S67)</x:f>
        <x:v>12700.294066006349</x:v>
      </x:c>
      <x:c r="Y67" s="31" t="n">
        <x:f>ABS(M67-X67)</x:f>
        <x:v>3.637978807091713e-12</x:v>
      </x:c>
      <x:c r="Z67" s="27" t="n">
        <x:f>IF(M67&gt;=N66,B67,Z66)</x:f>
        <x:v>44248</x:v>
      </x:c>
      <x:c r="AA67" s="27" t="n">
        <x:f>IF(C67=C66,IF(M67&gt;=Q66,B67,AA66),IF(M67&gt;=P67,B67,A67))</x:f>
        <x:v>44248</x:v>
      </x:c>
      <x:c r="AB67" s="1" t="str">
        <x:f>IF(AND(B67-A67=1,B67-B66=1),"PASS","FAIL")</x:f>
        <x:v>PASS</x:v>
      </x:c>
    </x:row>
    <x:row r="68" ht="22" customHeight="1">
      <x:c r="A68" s="32" t="n">
        <x:f>'Raw trace'!A64</x:f>
        <x:v>44259</x:v>
      </x:c>
      <x:c r="B68" s="32" t="n">
        <x:f>'Raw trace'!B64</x:f>
        <x:v>44260</x:v>
      </x:c>
      <x:c r="C68" s="1" t="n">
        <x:f>YEAR(B68)</x:f>
        <x:v>2021</x:v>
      </x:c>
      <x:c r="D68" s="33" t="str">
        <x:f>'Raw trace'!AL64</x:f>
        <x:v>0.007526637482448</x:v>
      </x:c>
      <x:c r="E68" s="33" t="str">
        <x:f>'Raw trace'!W64</x:f>
        <x:v>0.5</x:v>
      </x:c>
      <x:c r="F68" s="28" t="n">
        <x:f>E67*(1+D67)/(1+E67*D67)</x:f>
        <x:v>0.49004736746772765</x:v>
      </x:c>
      <x:c r="G68" s="28" t="n">
        <x:f>ABS(E68-F68)</x:f>
        <x:v>0.009952632532272354</x:v>
      </x:c>
      <x:c r="H68" s="28" t="n">
        <x:f>G68*'Assumptions'!$B$6</x:f>
        <x:v>0.000009952632532272354</x:v>
      </x:c>
      <x:c r="I68" s="29" t="n">
        <x:f>1+E68*D68</x:f>
        <x:v>1.003763318741224</x:v>
      </x:c>
      <x:c r="J68" s="29" t="n">
        <x:f>(1-H68)*I68</x:f>
        <x:v>1.0037533286537632</x:v>
      </x:c>
      <x:c r="K68" s="28" t="n">
        <x:f>J68-1</x:f>
        <x:v>0.0037533286537632105</x:v>
      </x:c>
      <x:c r="L68" s="30" t="n">
        <x:f>M67</x:f>
        <x:v>12700.294066006345</x:v>
      </x:c>
      <x:c r="M68" s="30" t="n">
        <x:f>L68*J68</x:f>
        <x:v>12747.962443635506</x:v>
      </x:c>
      <x:c r="N68" s="30" t="n">
        <x:f>MAX(N67,M68)</x:f>
        <x:v>13779.921495853521</x:v>
      </x:c>
      <x:c r="O68" s="28" t="n">
        <x:f>1-M68/N68</x:f>
        <x:v>0.0748886016896787</x:v>
      </x:c>
      <x:c r="P68" s="30" t="n">
        <x:f>IF(C68=C67,P67,L68)</x:f>
        <x:v>10000</x:v>
      </x:c>
      <x:c r="Q68" s="30" t="n">
        <x:f>IF(C68=C67,MAX(Q67,M68),MAX(P68,M68))</x:f>
        <x:v>13779.921495853521</x:v>
      </x:c>
      <x:c r="R68" s="28" t="n">
        <x:f>1-M68/Q68</x:f>
        <x:v>0.0748886016896787</x:v>
      </x:c>
      <x:c r="S68" s="33" t="str">
        <x:f>'Raw trace'!Y64</x:f>
        <x:v>0.0037533286537632</x:v>
      </x:c>
      <x:c r="T68" s="31" t="n">
        <x:f>ABS(K68-S68)</x:f>
        <x:v>1.0408340855860843e-17</x:v>
      </x:c>
      <x:c r="U68" s="33" t="str">
        <x:f>'Raw trace'!X64</x:f>
        <x:v>0.0099526325322723003</x:v>
      </x:c>
      <x:c r="V68" s="31" t="n">
        <x:f>ABS(G68-U68)</x:f>
        <x:v>5.377642775528102e-17</x:v>
      </x:c>
      <x:c r="W68" s="30" t="n">
        <x:f>L68*H68</x:f>
        <x:v>0.1264013598907603</x:v>
      </x:c>
      <x:c r="X68" s="30" t="n">
        <x:f>X67*(1+S68)</x:f>
        <x:v>12747.96244363551</x:v>
      </x:c>
      <x:c r="Y68" s="31" t="n">
        <x:f>ABS(M68-X68)</x:f>
        <x:v>3.637978807091713e-12</x:v>
      </x:c>
      <x:c r="Z68" s="27" t="n">
        <x:f>IF(M68&gt;=N67,B68,Z67)</x:f>
        <x:v>44248</x:v>
      </x:c>
      <x:c r="AA68" s="27" t="n">
        <x:f>IF(C68=C67,IF(M68&gt;=Q67,B68,AA67),IF(M68&gt;=P68,B68,A68))</x:f>
        <x:v>44248</x:v>
      </x:c>
      <x:c r="AB68" s="1" t="str">
        <x:f>IF(AND(B68-A68=1,B68-B67=1),"PASS","FAIL")</x:f>
        <x:v>PASS</x:v>
      </x:c>
    </x:row>
    <x:row r="69" ht="22" customHeight="1">
      <x:c r="A69" s="32" t="n">
        <x:f>'Raw trace'!A65</x:f>
        <x:v>44260</x:v>
      </x:c>
      <x:c r="B69" s="32" t="n">
        <x:f>'Raw trace'!B65</x:f>
        <x:v>44261</x:v>
      </x:c>
      <x:c r="C69" s="1" t="n">
        <x:f>YEAR(B69)</x:f>
        <x:v>2021</x:v>
      </x:c>
      <x:c r="D69" s="33" t="str">
        <x:f>'Raw trace'!AL65</x:f>
        <x:v>0.0012932315417328</x:v>
      </x:c>
      <x:c r="E69" s="33" t="str">
        <x:f>'Raw trace'!W65</x:f>
        <x:v>0.5</x:v>
      </x:c>
      <x:c r="F69" s="28" t="n">
        <x:f>E68*(1+D68)/(1+E68*D68)</x:f>
        <x:v>0.5018746046358535</x:v>
      </x:c>
      <x:c r="G69" s="28" t="n">
        <x:f>ABS(E69-F69)</x:f>
        <x:v>0.0018746046358535384</x:v>
      </x:c>
      <x:c r="H69" s="28" t="n">
        <x:f>G69*'Assumptions'!$B$6</x:f>
        <x:v>0.0000018746046358535384</x:v>
      </x:c>
      <x:c r="I69" s="29" t="n">
        <x:f>1+E69*D69</x:f>
        <x:v>1.0006466157708664</x:v>
      </x:c>
      <x:c r="J69" s="29" t="n">
        <x:f>(1-H69)*I69</x:f>
        <x:v>1.0006447399540817</x:v>
      </x:c>
      <x:c r="K69" s="28" t="n">
        <x:f>J69-1</x:f>
        <x:v>0.0006447399540816523</x:v>
      </x:c>
      <x:c r="L69" s="30" t="n">
        <x:f>M68</x:f>
        <x:v>12747.962443635506</x:v>
      </x:c>
      <x:c r="M69" s="30" t="n">
        <x:f>L69*J69</x:f>
        <x:v>12756.18156435605</x:v>
      </x:c>
      <x:c r="N69" s="30" t="n">
        <x:f>MAX(N68,M69)</x:f>
        <x:v>13779.921495853521</x:v>
      </x:c>
      <x:c r="O69" s="28" t="n">
        <x:f>1-M69/N69</x:f>
        <x:v>0.0742921454092117</x:v>
      </x:c>
      <x:c r="P69" s="30" t="n">
        <x:f>IF(C69=C68,P68,L69)</x:f>
        <x:v>10000</x:v>
      </x:c>
      <x:c r="Q69" s="30" t="n">
        <x:f>IF(C69=C68,MAX(Q68,M69),MAX(P69,M69))</x:f>
        <x:v>13779.921495853521</x:v>
      </x:c>
      <x:c r="R69" s="28" t="n">
        <x:f>1-M69/Q69</x:f>
        <x:v>0.0742921454092117</x:v>
      </x:c>
      <x:c r="S69" s="33" t="str">
        <x:f>'Raw trace'!Y65</x:f>
        <x:v>0.00064473995408160004</x:v>
      </x:c>
      <x:c r="T69" s="31" t="n">
        <x:f>ABS(K69-S69)</x:f>
        <x:v>5.2258544713801314e-17</x:v>
      </x:c>
      <x:c r="U69" s="33" t="str">
        <x:f>'Raw trace'!X65</x:f>
        <x:v>0.0018746046358535</x:v>
      </x:c>
      <x:c r="V69" s="31" t="n">
        <x:f>ABS(G69-U69)</x:f>
        <x:v>3.838075690598686e-17</x:v>
      </x:c>
      <x:c r="W69" s="30" t="n">
        <x:f>L69*H69</x:f>
        <x:v>0.02389738949452592</x:v>
      </x:c>
      <x:c r="X69" s="30" t="n">
        <x:f>X68*(1+S69)</x:f>
        <x:v>12756.181564356053</x:v>
      </x:c>
      <x:c r="Y69" s="31" t="n">
        <x:f>ABS(M69-X69)</x:f>
        <x:v>3.637978807091713e-12</x:v>
      </x:c>
      <x:c r="Z69" s="27" t="n">
        <x:f>IF(M69&gt;=N68,B69,Z68)</x:f>
        <x:v>44248</x:v>
      </x:c>
      <x:c r="AA69" s="27" t="n">
        <x:f>IF(C69=C68,IF(M69&gt;=Q68,B69,AA68),IF(M69&gt;=P69,B69,A69))</x:f>
        <x:v>44248</x:v>
      </x:c>
      <x:c r="AB69" s="1" t="str">
        <x:f>IF(AND(B69-A69=1,B69-B68=1),"PASS","FAIL")</x:f>
        <x:v>PASS</x:v>
      </x:c>
    </x:row>
    <x:row r="70" ht="22" customHeight="1">
      <x:c r="A70" s="32" t="n">
        <x:f>'Raw trace'!A66</x:f>
        <x:v>44261</x:v>
      </x:c>
      <x:c r="B70" s="32" t="n">
        <x:f>'Raw trace'!B66</x:f>
        <x:v>44262</x:v>
      </x:c>
      <x:c r="C70" s="1" t="n">
        <x:f>YEAR(B70)</x:f>
        <x:v>2021</x:v>
      </x:c>
      <x:c r="D70" s="33" t="str">
        <x:f>'Raw trace'!AL66</x:f>
        <x:v>0.0435303220101688</x:v>
      </x:c>
      <x:c r="E70" s="33" t="str">
        <x:f>'Raw trace'!W66</x:f>
        <x:v>0.5</x:v>
      </x:c>
      <x:c r="F70" s="28" t="n">
        <x:f>E69*(1+D69)/(1+E69*D69)</x:f>
        <x:v>0.5003230989645472</x:v>
      </x:c>
      <x:c r="G70" s="28" t="n">
        <x:f>ABS(E70-F70)</x:f>
        <x:v>0.000323098964547186</x:v>
      </x:c>
      <x:c r="H70" s="28" t="n">
        <x:f>G70*'Assumptions'!$B$6</x:f>
        <x:v>3.23098964547186e-7</x:v>
      </x:c>
      <x:c r="I70" s="29" t="n">
        <x:f>1+E70*D70</x:f>
        <x:v>1.0217651610050844</x:v>
      </x:c>
      <x:c r="J70" s="29" t="n">
        <x:f>(1-H70)*I70</x:f>
        <x:v>1.0217648308738188</x:v>
      </x:c>
      <x:c r="K70" s="28" t="n">
        <x:f>J70-1</x:f>
        <x:v>0.021764830873818752</x:v>
      </x:c>
      <x:c r="L70" s="30" t="n">
        <x:f>M69</x:f>
        <x:v>12756.18156435605</x:v>
      </x:c>
      <x:c r="M70" s="30" t="n">
        <x:f>L70*J70</x:f>
        <x:v>13033.817698699984</x:v>
      </x:c>
      <x:c r="N70" s="30" t="n">
        <x:f>MAX(N69,M70)</x:f>
        <x:v>13779.921495853521</x:v>
      </x:c>
      <x:c r="O70" s="28" t="n">
        <x:f>1-M70/N70</x:f>
        <x:v>0.054144270515477544</x:v>
      </x:c>
      <x:c r="P70" s="30" t="n">
        <x:f>IF(C70=C69,P69,L70)</x:f>
        <x:v>10000</x:v>
      </x:c>
      <x:c r="Q70" s="30" t="n">
        <x:f>IF(C70=C69,MAX(Q69,M70),MAX(P70,M70))</x:f>
        <x:v>13779.921495853521</x:v>
      </x:c>
      <x:c r="R70" s="28" t="n">
        <x:f>1-M70/Q70</x:f>
        <x:v>0.054144270515477544</x:v>
      </x:c>
      <x:c r="S70" s="33" t="str">
        <x:f>'Raw trace'!Y66</x:f>
        <x:v>0.0217648308738187</x:v>
      </x:c>
      <x:c r="T70" s="31" t="n">
        <x:f>ABS(K70-S70)</x:f>
        <x:v>5.204170427930421e-17</x:v>
      </x:c>
      <x:c r="U70" s="33" t="str">
        <x:f>'Raw trace'!X66</x:f>
        <x:v>0.00032309896454709998</x:v>
      </x:c>
      <x:c r="V70" s="31" t="n">
        <x:f>ABS(G70-U70)</x:f>
        <x:v>8.603144238672478e-17</x:v>
      </x:c>
      <x:c r="W70" s="30" t="n">
        <x:f>L70*H70</x:f>
        <x:v>0.004121509055019343</x:v>
      </x:c>
      <x:c r="X70" s="30" t="n">
        <x:f>X69*(1+S70)</x:f>
        <x:v>13033.817698699988</x:v>
      </x:c>
      <x:c r="Y70" s="31" t="n">
        <x:f>ABS(M70-X70)</x:f>
        <x:v>3.637978807091713e-12</x:v>
      </x:c>
      <x:c r="Z70" s="27" t="n">
        <x:f>IF(M70&gt;=N69,B70,Z69)</x:f>
        <x:v>44248</x:v>
      </x:c>
      <x:c r="AA70" s="27" t="n">
        <x:f>IF(C70=C69,IF(M70&gt;=Q69,B70,AA69),IF(M70&gt;=P70,B70,A70))</x:f>
        <x:v>44248</x:v>
      </x:c>
      <x:c r="AB70" s="1" t="str">
        <x:f>IF(AND(B70-A70=1,B70-B69=1),"PASS","FAIL")</x:f>
        <x:v>PASS</x:v>
      </x:c>
    </x:row>
    <x:row r="71" ht="22" customHeight="1">
      <x:c r="A71" s="32" t="n">
        <x:f>'Raw trace'!A67</x:f>
        <x:v>44262</x:v>
      </x:c>
      <x:c r="B71" s="32" t="n">
        <x:f>'Raw trace'!B67</x:f>
        <x:v>44263</x:v>
      </x:c>
      <x:c r="C71" s="1" t="n">
        <x:f>YEAR(B71)</x:f>
        <x:v>2021</x:v>
      </x:c>
      <x:c r="D71" s="33" t="str">
        <x:f>'Raw trace'!AL67</x:f>
        <x:v>0.026061986218746402</x:v>
      </x:c>
      <x:c r="E71" s="33" t="str">
        <x:f>'Raw trace'!W67</x:f>
        <x:v>0.5</x:v>
      </x:c>
      <x:c r="F71" s="28" t="n">
        <x:f>E70*(1+D70)/(1+E70*D70)</x:f>
        <x:v>0.5106507648898865</x:v>
      </x:c>
      <x:c r="G71" s="28" t="n">
        <x:f>ABS(E71-F71)</x:f>
        <x:v>0.010650764889886477</x:v>
      </x:c>
      <x:c r="H71" s="28" t="n">
        <x:f>G71*'Assumptions'!$B$6</x:f>
        <x:v>0.000010650764889886476</x:v>
      </x:c>
      <x:c r="I71" s="29" t="n">
        <x:f>1+E71*D71</x:f>
        <x:v>1.0130309931093733</x:v>
      </x:c>
      <x:c r="J71" s="29" t="n">
        <x:f>(1-H71)*I71</x:f>
        <x:v>1.0130202035544396</x:v>
      </x:c>
      <x:c r="K71" s="28" t="n">
        <x:f>J71-1</x:f>
        <x:v>0.013020203554439558</x:v>
      </x:c>
      <x:c r="L71" s="30" t="n">
        <x:f>M70</x:f>
        <x:v>13033.817698699984</x:v>
      </x:c>
      <x:c r="M71" s="30" t="n">
        <x:f>L71*J71</x:f>
        <x:v>13203.520658228515</x:v>
      </x:c>
      <x:c r="N71" s="30" t="n">
        <x:f>MAX(N70,M71)</x:f>
        <x:v>13779.921495853521</x:v>
      </x:c>
      <x:c r="O71" s="28" t="n">
        <x:f>1-M71/N71</x:f>
        <x:v>0.04182903638445612</x:v>
      </x:c>
      <x:c r="P71" s="30" t="n">
        <x:f>IF(C71=C70,P70,L71)</x:f>
        <x:v>10000</x:v>
      </x:c>
      <x:c r="Q71" s="30" t="n">
        <x:f>IF(C71=C70,MAX(Q70,M71),MAX(P71,M71))</x:f>
        <x:v>13779.921495853521</x:v>
      </x:c>
      <x:c r="R71" s="28" t="n">
        <x:f>1-M71/Q71</x:f>
        <x:v>0.04182903638445612</x:v>
      </x:c>
      <x:c r="S71" s="33" t="str">
        <x:f>'Raw trace'!Y67</x:f>
        <x:v>0.013020203554439501</x:v>
      </x:c>
      <x:c r="T71" s="31" t="n">
        <x:f>ABS(K71-S71)</x:f>
        <x:v>5.724587470723463e-17</x:v>
      </x:c>
      <x:c r="U71" s="33" t="str">
        <x:f>'Raw trace'!X67</x:f>
        <x:v>0.010650764889886401</x:v>
      </x:c>
      <x:c r="V71" s="31" t="n">
        <x:f>ABS(G71-U71)</x:f>
        <x:v>7.632783294297951e-17</x:v>
      </x:c>
      <x:c r="W71" s="30" t="n">
        <x:f>L71*H71</x:f>
        <x:v>0.13882012792649476</x:v>
      </x:c>
      <x:c r="X71" s="30" t="n">
        <x:f>X70*(1+S71)</x:f>
        <x:v>13203.52065822852</x:v>
      </x:c>
      <x:c r="Y71" s="31" t="n">
        <x:f>ABS(M71-X71)</x:f>
        <x:v>3.637978807091713e-12</x:v>
      </x:c>
      <x:c r="Z71" s="27" t="n">
        <x:f>IF(M71&gt;=N70,B71,Z70)</x:f>
        <x:v>44248</x:v>
      </x:c>
      <x:c r="AA71" s="27" t="n">
        <x:f>IF(C71=C70,IF(M71&gt;=Q70,B71,AA70),IF(M71&gt;=P71,B71,A71))</x:f>
        <x:v>44248</x:v>
      </x:c>
      <x:c r="AB71" s="1" t="str">
        <x:f>IF(AND(B71-A71=1,B71-B70=1),"PASS","FAIL")</x:f>
        <x:v>PASS</x:v>
      </x:c>
    </x:row>
    <x:row r="72" ht="22" customHeight="1">
      <x:c r="A72" s="32" t="n">
        <x:f>'Raw trace'!A68</x:f>
        <x:v>44263</x:v>
      </x:c>
      <x:c r="B72" s="32" t="n">
        <x:f>'Raw trace'!B68</x:f>
        <x:v>44264</x:v>
      </x:c>
      <x:c r="C72" s="1" t="n">
        <x:f>YEAR(B72)</x:f>
        <x:v>2021</x:v>
      </x:c>
      <x:c r="D72" s="33" t="str">
        <x:f>'Raw trace'!AL68</x:f>
        <x:v>0.049091013362390301</x:v>
      </x:c>
      <x:c r="E72" s="33" t="str">
        <x:f>'Raw trace'!W68</x:f>
        <x:v>0.5</x:v>
      </x:c>
      <x:c r="F72" s="28" t="n">
        <x:f>E71*(1+D71)/(1+E71*D71)</x:f>
        <x:v>0.5064316853077595</x:v>
      </x:c>
      <x:c r="G72" s="28" t="n">
        <x:f>ABS(E72-F72)</x:f>
        <x:v>0.006431685307759505</x:v>
      </x:c>
      <x:c r="H72" s="28" t="n">
        <x:f>G72*'Assumptions'!$B$6</x:f>
        <x:v>0.000006431685307759505</x:v>
      </x:c>
      <x:c r="I72" s="29" t="n">
        <x:f>1+E72*D72</x:f>
        <x:v>1.024545506681195</x:v>
      </x:c>
      <x:c r="J72" s="29" t="n">
        <x:f>(1-H72)*I72</x:f>
        <x:v>1.0245389171269126</x:v>
      </x:c>
      <x:c r="K72" s="28" t="n">
        <x:f>J72-1</x:f>
        <x:v>0.024538917126912585</x:v>
      </x:c>
      <x:c r="L72" s="30" t="n">
        <x:f>M71</x:f>
        <x:v>13203.520658228515</x:v>
      </x:c>
      <x:c r="M72" s="30" t="n">
        <x:f>L72*J72</x:f>
        <x:v>13527.520757444263</x:v>
      </x:c>
      <x:c r="N72" s="30" t="n">
        <x:f>MAX(N71,M72)</x:f>
        <x:v>13779.921495853521</x:v>
      </x:c>
      <x:c r="O72" s="28" t="n">
        <x:f>1-M72/N72</x:f>
        <x:v>0.018316558514880343</x:v>
      </x:c>
      <x:c r="P72" s="30" t="n">
        <x:f>IF(C72=C71,P71,L72)</x:f>
        <x:v>10000</x:v>
      </x:c>
      <x:c r="Q72" s="30" t="n">
        <x:f>IF(C72=C71,MAX(Q71,M72),MAX(P72,M72))</x:f>
        <x:v>13779.921495853521</x:v>
      </x:c>
      <x:c r="R72" s="28" t="n">
        <x:f>1-M72/Q72</x:f>
        <x:v>0.018316558514880343</x:v>
      </x:c>
      <x:c r="S72" s="33" t="str">
        <x:f>'Raw trace'!Y68</x:f>
        <x:v>0.024538917126912502</x:v>
      </x:c>
      <x:c r="T72" s="31" t="n">
        <x:f>ABS(K72-S72)</x:f>
        <x:v>8.326672684688674e-17</x:v>
      </x:c>
      <x:c r="U72" s="33" t="str">
        <x:f>'Raw trace'!X68</x:f>
        <x:v>0.0064316853077596003</x:v>
      </x:c>
      <x:c r="V72" s="31" t="n">
        <x:f>ABS(G72-U72)</x:f>
        <x:v>9.540979117872439e-17</x:v>
      </x:c>
      <x:c r="W72" s="30" t="n">
        <x:f>L72*H72</x:f>
        <x:v>0.08492088982822744</x:v>
      </x:c>
      <x:c r="X72" s="30" t="n">
        <x:f>X71*(1+S72)</x:f>
        <x:v>13527.520757444267</x:v>
      </x:c>
      <x:c r="Y72" s="31" t="n">
        <x:f>ABS(M72-X72)</x:f>
        <x:v>3.637978807091713e-12</x:v>
      </x:c>
      <x:c r="Z72" s="27" t="n">
        <x:f>IF(M72&gt;=N71,B72,Z71)</x:f>
        <x:v>44248</x:v>
      </x:c>
      <x:c r="AA72" s="27" t="n">
        <x:f>IF(C72=C71,IF(M72&gt;=Q71,B72,AA71),IF(M72&gt;=P72,B72,A72))</x:f>
        <x:v>44248</x:v>
      </x:c>
      <x:c r="AB72" s="1" t="str">
        <x:f>IF(AND(B72-A72=1,B72-B71=1),"PASS","FAIL")</x:f>
        <x:v>PASS</x:v>
      </x:c>
    </x:row>
    <x:row r="73" ht="22" customHeight="1">
      <x:c r="A73" s="32" t="n">
        <x:f>'Raw trace'!A69</x:f>
        <x:v>44264</x:v>
      </x:c>
      <x:c r="B73" s="32" t="n">
        <x:f>'Raw trace'!B69</x:f>
        <x:v>44265</x:v>
      </x:c>
      <x:c r="C73" s="1" t="n">
        <x:f>YEAR(B73)</x:f>
        <x:v>2021</x:v>
      </x:c>
      <x:c r="D73" s="33" t="str">
        <x:f>'Raw trace'!AL69</x:f>
        <x:v>0.017728092713059501</x:v>
      </x:c>
      <x:c r="E73" s="33" t="str">
        <x:f>'Raw trace'!W69</x:f>
        <x:v>0.5</x:v>
      </x:c>
      <x:c r="F73" s="28" t="n">
        <x:f>E72*(1+D72)/(1+E72*D72)</x:f>
        <x:v>0.5119787293590821</x:v>
      </x:c>
      <x:c r="G73" s="28" t="n">
        <x:f>ABS(E73-F73)</x:f>
        <x:v>0.011978729359082063</x:v>
      </x:c>
      <x:c r="H73" s="28" t="n">
        <x:f>G73*'Assumptions'!$B$6</x:f>
        <x:v>0.000011978729359082063</x:v>
      </x:c>
      <x:c r="I73" s="29" t="n">
        <x:f>1+E73*D73</x:f>
        <x:v>1.0088640463565297</x:v>
      </x:c>
      <x:c r="J73" s="29" t="n">
        <x:f>(1-H73)*I73</x:f>
        <x:v>1.0088519614471583</x:v>
      </x:c>
      <x:c r="K73" s="28" t="n">
        <x:f>J73-1</x:f>
        <x:v>0.008851961447158274</x:v>
      </x:c>
      <x:c r="L73" s="30" t="n">
        <x:f>M72</x:f>
        <x:v>13527.520757444263</x:v>
      </x:c>
      <x:c r="M73" s="30" t="n">
        <x:f>L73*J73</x:f>
        <x:v>13647.265849664793</x:v>
      </x:c>
      <x:c r="N73" s="30" t="n">
        <x:f>MAX(N72,M73)</x:f>
        <x:v>13779.921495853521</x:v>
      </x:c>
      <x:c r="O73" s="28" t="n">
        <x:f>1-M73/N73</x:f>
        <x:v>0.009626734537540371</x:v>
      </x:c>
      <x:c r="P73" s="30" t="n">
        <x:f>IF(C73=C72,P72,L73)</x:f>
        <x:v>10000</x:v>
      </x:c>
      <x:c r="Q73" s="30" t="n">
        <x:f>IF(C73=C72,MAX(Q72,M73),MAX(P73,M73))</x:f>
        <x:v>13779.921495853521</x:v>
      </x:c>
      <x:c r="R73" s="28" t="n">
        <x:f>1-M73/Q73</x:f>
        <x:v>0.009626734537540371</x:v>
      </x:c>
      <x:c r="S73" s="33" t="str">
        <x:f>'Raw trace'!Y69</x:f>
        <x:v>0.0088519614471581996</x:v>
      </x:c>
      <x:c r="T73" s="31" t="n">
        <x:f>ABS(K73-S73)</x:f>
        <x:v>7.45931094670027e-17</x:v>
      </x:c>
      <x:c r="U73" s="33" t="str">
        <x:f>'Raw trace'!X69</x:f>
        <x:v>0.011978729359082001</x:v>
      </x:c>
      <x:c r="V73" s="31" t="n">
        <x:f>ABS(G73-U73)</x:f>
        <x:v>6.245004513516506e-17</x:v>
      </x:c>
      <x:c r="W73" s="30" t="n">
        <x:f>L73*H73</x:f>
        <x:v>0.1620425100527896</x:v>
      </x:c>
      <x:c r="X73" s="30" t="n">
        <x:f>X72*(1+S73)</x:f>
        <x:v>13647.265849664796</x:v>
      </x:c>
      <x:c r="Y73" s="31" t="n">
        <x:f>ABS(M73-X73)</x:f>
        <x:v>3.637978807091713e-12</x:v>
      </x:c>
      <x:c r="Z73" s="27" t="n">
        <x:f>IF(M73&gt;=N72,B73,Z72)</x:f>
        <x:v>44248</x:v>
      </x:c>
      <x:c r="AA73" s="27" t="n">
        <x:f>IF(C73=C72,IF(M73&gt;=Q72,B73,AA72),IF(M73&gt;=P73,B73,A73))</x:f>
        <x:v>44248</x:v>
      </x:c>
      <x:c r="AB73" s="1" t="str">
        <x:f>IF(AND(B73-A73=1,B73-B72=1),"PASS","FAIL")</x:f>
        <x:v>PASS</x:v>
      </x:c>
    </x:row>
    <x:row r="74" ht="22" customHeight="1">
      <x:c r="A74" s="32" t="n">
        <x:f>'Raw trace'!A70</x:f>
        <x:v>44265</x:v>
      </x:c>
      <x:c r="B74" s="32" t="n">
        <x:f>'Raw trace'!B70</x:f>
        <x:v>44266</x:v>
      </x:c>
      <x:c r="C74" s="1" t="n">
        <x:f>YEAR(B74)</x:f>
        <x:v>2021</x:v>
      </x:c>
      <x:c r="D74" s="33" t="str">
        <x:f>'Raw trace'!AL70</x:f>
        <x:v>0.034870792220139203</x:v>
      </x:c>
      <x:c r="E74" s="33" t="str">
        <x:f>'Raw trace'!W70</x:f>
        <x:v>0.5</x:v>
      </x:c>
      <x:c r="F74" s="28" t="n">
        <x:f>E73*(1+D73)/(1+E73*D73)</x:f>
        <x:v>0.5043930826896557</x:v>
      </x:c>
      <x:c r="G74" s="28" t="n">
        <x:f>ABS(E74-F74)</x:f>
        <x:v>0.0043930826896556585</x:v>
      </x:c>
      <x:c r="H74" s="28" t="n">
        <x:f>G74*'Assumptions'!$B$6</x:f>
        <x:v>0.000004393082689655658</x:v>
      </x:c>
      <x:c r="I74" s="29" t="n">
        <x:f>1+E74*D74</x:f>
        <x:v>1.0174353961100695</x:v>
      </x:c>
      <x:c r="J74" s="29" t="n">
        <x:f>(1-H74)*I74</x:f>
        <x:v>1.017430926432243</x:v>
      </x:c>
      <x:c r="K74" s="28" t="n">
        <x:f>J74-1</x:f>
        <x:v>0.017430926432242977</x:v>
      </x:c>
      <x:c r="L74" s="30" t="n">
        <x:f>M73</x:f>
        <x:v>13647.265849664793</x:v>
      </x:c>
      <x:c r="M74" s="30" t="n">
        <x:f>L74*J74</x:f>
        <x:v>13885.150336691562</x:v>
      </x:c>
      <x:c r="N74" s="30" t="n">
        <x:f>MAX(N73,M74)</x:f>
        <x:v>13885.150336691562</x:v>
      </x:c>
      <x:c r="O74" s="28" t="n">
        <x:f>1-M74/N74</x:f>
        <x:v>0</x:v>
      </x:c>
      <x:c r="P74" s="30" t="n">
        <x:f>IF(C74=C73,P73,L74)</x:f>
        <x:v>10000</x:v>
      </x:c>
      <x:c r="Q74" s="30" t="n">
        <x:f>IF(C74=C73,MAX(Q73,M74),MAX(P74,M74))</x:f>
        <x:v>13885.150336691562</x:v>
      </x:c>
      <x:c r="R74" s="28" t="n">
        <x:f>1-M74/Q74</x:f>
        <x:v>0</x:v>
      </x:c>
      <x:c r="S74" s="33" t="str">
        <x:f>'Raw trace'!Y70</x:f>
        <x:v>0.017430926432242901</x:v>
      </x:c>
      <x:c r="T74" s="31" t="n">
        <x:f>ABS(K74-S74)</x:f>
        <x:v>7.632783294297951e-17</x:v>
      </x:c>
      <x:c r="U74" s="33" t="str">
        <x:f>'Raw trace'!X70</x:f>
        <x:v>0.0043930826896557001</x:v>
      </x:c>
      <x:c r="V74" s="31" t="n">
        <x:f>ABS(G74-U74)</x:f>
        <x:v>4.163336342344337e-17</x:v>
      </x:c>
      <x:c r="W74" s="30" t="n">
        <x:f>L74*H74</x:f>
        <x:v>0.05995356736529122</x:v>
      </x:c>
      <x:c r="X74" s="30" t="n">
        <x:f>X73*(1+S74)</x:f>
        <x:v>13885.150336691566</x:v>
      </x:c>
      <x:c r="Y74" s="31" t="n">
        <x:f>ABS(M74-X74)</x:f>
        <x:v>3.637978807091713e-12</x:v>
      </x:c>
      <x:c r="Z74" s="27" t="n">
        <x:f>IF(M74&gt;=N73,B74,Z73)</x:f>
        <x:v>44266</x:v>
      </x:c>
      <x:c r="AA74" s="27" t="n">
        <x:f>IF(C74=C73,IF(M74&gt;=Q73,B74,AA73),IF(M74&gt;=P74,B74,A74))</x:f>
        <x:v>44266</x:v>
      </x:c>
      <x:c r="AB74" s="1" t="str">
        <x:f>IF(AND(B74-A74=1,B74-B73=1),"PASS","FAIL")</x:f>
        <x:v>PASS</x:v>
      </x:c>
    </x:row>
    <x:row r="75" ht="22" customHeight="1">
      <x:c r="A75" s="32" t="n">
        <x:f>'Raw trace'!A71</x:f>
        <x:v>44266</x:v>
      </x:c>
      <x:c r="B75" s="32" t="n">
        <x:f>'Raw trace'!B71</x:f>
        <x:v>44267</x:v>
      </x:c>
      <x:c r="C75" s="1" t="n">
        <x:f>YEAR(B75)</x:f>
        <x:v>2021</x:v>
      </x:c>
      <x:c r="D75" s="33" t="str">
        <x:f>'Raw trace'!AL71</x:f>
        <x:v>-0.0092457547210615006</x:v>
      </x:c>
      <x:c r="E75" s="33" t="str">
        <x:f>'Raw trace'!W71</x:f>
        <x:v>0.5</x:v>
      </x:c>
      <x:c r="F75" s="28" t="n">
        <x:f>E74*(1+D74)/(1+E74*D74)</x:f>
        <x:v>0.5085683062417181</x:v>
      </x:c>
      <x:c r="G75" s="28" t="n">
        <x:f>ABS(E75-F75)</x:f>
        <x:v>0.008568306241718116</x:v>
      </x:c>
      <x:c r="H75" s="28" t="n">
        <x:f>G75*'Assumptions'!$B$6</x:f>
        <x:v>0.000008568306241718116</x:v>
      </x:c>
      <x:c r="I75" s="29" t="n">
        <x:f>1+E75*D75</x:f>
        <x:v>0.9953771226394692</x:v>
      </x:c>
      <x:c r="J75" s="29" t="n">
        <x:f>(1-H75)*I75</x:f>
        <x:v>0.9953685939434564</x:v>
      </x:c>
      <x:c r="K75" s="28" t="n">
        <x:f>J75-1</x:f>
        <x:v>-0.004631406056543552</x:v>
      </x:c>
      <x:c r="L75" s="30" t="n">
        <x:f>M74</x:f>
        <x:v>13885.150336691562</x:v>
      </x:c>
      <x:c r="M75" s="30" t="n">
        <x:f>L75*J75</x:f>
        <x:v>13820.842567326192</x:v>
      </x:c>
      <x:c r="N75" s="30" t="n">
        <x:f>MAX(N74,M75)</x:f>
        <x:v>13885.150336691562</x:v>
      </x:c>
      <x:c r="O75" s="28" t="n">
        <x:f>1-M75/N75</x:f>
        <x:v>0.004631406056543552</x:v>
      </x:c>
      <x:c r="P75" s="30" t="n">
        <x:f>IF(C75=C74,P74,L75)</x:f>
        <x:v>10000</x:v>
      </x:c>
      <x:c r="Q75" s="30" t="n">
        <x:f>IF(C75=C74,MAX(Q74,M75),MAX(P75,M75))</x:f>
        <x:v>13885.150336691562</x:v>
      </x:c>
      <x:c r="R75" s="28" t="n">
        <x:f>1-M75/Q75</x:f>
        <x:v>0.004631406056543552</x:v>
      </x:c>
      <x:c r="S75" s="33" t="str">
        <x:f>'Raw trace'!Y71</x:f>
        <x:v>-0.0046314060565435002</x:v>
      </x:c>
      <x:c r="T75" s="31" t="n">
        <x:f>ABS(K75-S75)</x:f>
        <x:v>5.204170427930421e-17</x:v>
      </x:c>
      <x:c r="U75" s="33" t="str">
        <x:f>'Raw trace'!X71</x:f>
        <x:v>0.0085683062417180999</x:v>
      </x:c>
      <x:c r="V75" s="31" t="n">
        <x:f>ABS(G75-U75)</x:f>
        <x:v>1.5612511283791264e-17</x:v>
      </x:c>
      <x:c r="W75" s="30" t="n">
        <x:f>L75*H75</x:f>
        <x:v>0.1189722202970687</x:v>
      </x:c>
      <x:c r="X75" s="30" t="n">
        <x:f>X74*(1+S75)</x:f>
        <x:v>13820.842567326195</x:v>
      </x:c>
      <x:c r="Y75" s="31" t="n">
        <x:f>ABS(M75-X75)</x:f>
        <x:v>3.637978807091713e-12</x:v>
      </x:c>
      <x:c r="Z75" s="27" t="n">
        <x:f>IF(M75&gt;=N74,B75,Z74)</x:f>
        <x:v>44266</x:v>
      </x:c>
      <x:c r="AA75" s="27" t="n">
        <x:f>IF(C75=C74,IF(M75&gt;=Q74,B75,AA74),IF(M75&gt;=P75,B75,A75))</x:f>
        <x:v>44266</x:v>
      </x:c>
      <x:c r="AB75" s="1" t="str">
        <x:f>IF(AND(B75-A75=1,B75-B74=1),"PASS","FAIL")</x:f>
        <x:v>PASS</x:v>
      </x:c>
    </x:row>
    <x:row r="76" ht="22" customHeight="1">
      <x:c r="A76" s="32" t="n">
        <x:f>'Raw trace'!A72</x:f>
        <x:v>44267</x:v>
      </x:c>
      <x:c r="B76" s="32" t="n">
        <x:f>'Raw trace'!B72</x:f>
        <x:v>44268</x:v>
      </x:c>
      <x:c r="C76" s="1" t="n">
        <x:f>YEAR(B76)</x:f>
        <x:v>2021</x:v>
      </x:c>
      <x:c r="D76" s="33" t="str">
        <x:f>'Raw trace'!AL72</x:f>
        <x:v>0.068631679679246202</x:v>
      </x:c>
      <x:c r="E76" s="33" t="str">
        <x:f>'Raw trace'!W72</x:f>
        <x:v>0.5</x:v>
      </x:c>
      <x:c r="F76" s="28" t="n">
        <x:f>E75*(1+D75)/(1+E75*D75)</x:f>
        <x:v>0.49767782619502443</x:v>
      </x:c>
      <x:c r="G76" s="28" t="n">
        <x:f>ABS(E76-F76)</x:f>
        <x:v>0.002322173804975569</x:v>
      </x:c>
      <x:c r="H76" s="28" t="n">
        <x:f>G76*'Assumptions'!$B$6</x:f>
        <x:v>0.000002322173804975569</x:v>
      </x:c>
      <x:c r="I76" s="29" t="n">
        <x:f>1+E76*D76</x:f>
        <x:v>1.034315839839623</x:v>
      </x:c>
      <x:c r="J76" s="29" t="n">
        <x:f>(1-H76)*I76</x:f>
        <x:v>1.0343134379784737</x:v>
      </x:c>
      <x:c r="K76" s="28" t="n">
        <x:f>J76-1</x:f>
        <x:v>0.03431343797847375</x:v>
      </x:c>
      <x:c r="L76" s="30" t="n">
        <x:f>M75</x:f>
        <x:v>13820.842567326192</x:v>
      </x:c>
      <x:c r="M76" s="30" t="n">
        <x:f>L76*J76</x:f>
        <x:v>14295.08319157039</x:v>
      </x:c>
      <x:c r="N76" s="30" t="n">
        <x:f>MAX(N75,M76)</x:f>
        <x:v>14295.08319157039</x:v>
      </x:c>
      <x:c r="O76" s="28" t="n">
        <x:f>1-M76/N76</x:f>
        <x:v>0</x:v>
      </x:c>
      <x:c r="P76" s="30" t="n">
        <x:f>IF(C76=C75,P75,L76)</x:f>
        <x:v>10000</x:v>
      </x:c>
      <x:c r="Q76" s="30" t="n">
        <x:f>IF(C76=C75,MAX(Q75,M76),MAX(P76,M76))</x:f>
        <x:v>14295.08319157039</x:v>
      </x:c>
      <x:c r="R76" s="28" t="n">
        <x:f>1-M76/Q76</x:f>
        <x:v>0</x:v>
      </x:c>
      <x:c r="S76" s="33" t="str">
        <x:f>'Raw trace'!Y72</x:f>
        <x:v>0.0343134379784737</x:v>
      </x:c>
      <x:c r="T76" s="31" t="n">
        <x:f>ABS(K76-S76)</x:f>
        <x:v>4.85722573273506e-17</x:v>
      </x:c>
      <x:c r="U76" s="33" t="str">
        <x:f>'Raw trace'!X72</x:f>
        <x:v>0.0023221738049755002</x:v>
      </x:c>
      <x:c r="V76" s="31" t="n">
        <x:f>ABS(G76-U76)</x:f>
        <x:v>6.895525817007808e-17</x:v>
      </x:c>
      <x:c r="W76" s="30" t="n">
        <x:f>L76*H76</x:f>
        <x:v>0.032094398572536174</x:v>
      </x:c>
      <x:c r="X76" s="30" t="n">
        <x:f>X75*(1+S76)</x:f>
        <x:v>14295.083191570393</x:v>
      </x:c>
      <x:c r="Y76" s="31" t="n">
        <x:f>ABS(M76-X76)</x:f>
        <x:v>3.637978807091713e-12</x:v>
      </x:c>
      <x:c r="Z76" s="27" t="n">
        <x:f>IF(M76&gt;=N75,B76,Z75)</x:f>
        <x:v>44268</x:v>
      </x:c>
      <x:c r="AA76" s="27" t="n">
        <x:f>IF(C76=C75,IF(M76&gt;=Q75,B76,AA75),IF(M76&gt;=P76,B76,A76))</x:f>
        <x:v>44268</x:v>
      </x:c>
      <x:c r="AB76" s="1" t="str">
        <x:f>IF(AND(B76-A76=1,B76-B75=1),"PASS","FAIL")</x:f>
        <x:v>PASS</x:v>
      </x:c>
    </x:row>
    <x:row r="77" ht="22" customHeight="1">
      <x:c r="A77" s="32" t="n">
        <x:f>'Raw trace'!A73</x:f>
        <x:v>44268</x:v>
      </x:c>
      <x:c r="B77" s="32" t="n">
        <x:f>'Raw trace'!B73</x:f>
        <x:v>44269</x:v>
      </x:c>
      <x:c r="C77" s="1" t="n">
        <x:f>YEAR(B77)</x:f>
        <x:v>2021</x:v>
      </x:c>
      <x:c r="D77" s="33" t="str">
        <x:f>'Raw trace'!AL73</x:f>
        <x:v>-0.034015684211042202</x:v>
      </x:c>
      <x:c r="E77" s="33" t="str">
        <x:f>'Raw trace'!W73</x:f>
        <x:v>0.5</x:v>
      </x:c>
      <x:c r="F77" s="28" t="n">
        <x:f>E76*(1+D76)/(1+E76*D76)</x:f>
        <x:v>0.5165886659170491</x:v>
      </x:c>
      <x:c r="G77" s="28" t="n">
        <x:f>ABS(E77-F77)</x:f>
        <x:v>0.016588665917049106</x:v>
      </x:c>
      <x:c r="H77" s="28" t="n">
        <x:f>G77*'Assumptions'!$B$6</x:f>
        <x:v>0.000016588665917049108</x:v>
      </x:c>
      <x:c r="I77" s="29" t="n">
        <x:f>1+E77*D77</x:f>
        <x:v>0.9829921578944789</x:v>
      </x:c>
      <x:c r="J77" s="29" t="n">
        <x:f>(1-H77)*I77</x:f>
        <x:v>0.9829758513659725</x:v>
      </x:c>
      <x:c r="K77" s="28" t="n">
        <x:f>J77-1</x:f>
        <x:v>-0.01702414863402746</x:v>
      </x:c>
      <x:c r="L77" s="30" t="n">
        <x:f>M76</x:f>
        <x:v>14295.08319157039</x:v>
      </x:c>
      <x:c r="M77" s="30" t="n">
        <x:f>L77*J77</x:f>
        <x:v>14051.721570581307</x:v>
      </x:c>
      <x:c r="N77" s="30" t="n">
        <x:f>MAX(N76,M77)</x:f>
        <x:v>14295.08319157039</x:v>
      </x:c>
      <x:c r="O77" s="28" t="n">
        <x:f>1-M77/N77</x:f>
        <x:v>0.01702414863402746</x:v>
      </x:c>
      <x:c r="P77" s="30" t="n">
        <x:f>IF(C77=C76,P76,L77)</x:f>
        <x:v>10000</x:v>
      </x:c>
      <x:c r="Q77" s="30" t="n">
        <x:f>IF(C77=C76,MAX(Q76,M77),MAX(P77,M77))</x:f>
        <x:v>14295.08319157039</x:v>
      </x:c>
      <x:c r="R77" s="28" t="n">
        <x:f>1-M77/Q77</x:f>
        <x:v>0.01702414863402746</x:v>
      </x:c>
      <x:c r="S77" s="33" t="str">
        <x:f>'Raw trace'!Y73</x:f>
        <x:v>-0.0170241486340275</x:v>
      </x:c>
      <x:c r="T77" s="31" t="n">
        <x:f>ABS(K77-S77)</x:f>
        <x:v>4.163336342344337e-17</x:v>
      </x:c>
      <x:c r="U77" s="33" t="str">
        <x:f>'Raw trace'!X73</x:f>
        <x:v>0.016588665917049199</x:v>
      </x:c>
      <x:c r="V77" s="31" t="n">
        <x:f>ABS(G77-U77)</x:f>
        <x:v>9.367506770274758e-17</x:v>
      </x:c>
      <x:c r="W77" s="30" t="n">
        <x:f>L77*H77</x:f>
        <x:v>0.2371363593213853</x:v>
      </x:c>
      <x:c r="X77" s="30" t="n">
        <x:f>X76*(1+S77)</x:f>
        <x:v>14051.72157058131</x:v>
      </x:c>
      <x:c r="Y77" s="31" t="n">
        <x:f>ABS(M77-X77)</x:f>
        <x:v>3.637978807091713e-12</x:v>
      </x:c>
      <x:c r="Z77" s="27" t="n">
        <x:f>IF(M77&gt;=N76,B77,Z76)</x:f>
        <x:v>44268</x:v>
      </x:c>
      <x:c r="AA77" s="27" t="n">
        <x:f>IF(C77=C76,IF(M77&gt;=Q76,B77,AA76),IF(M77&gt;=P77,B77,A77))</x:f>
        <x:v>44268</x:v>
      </x:c>
      <x:c r="AB77" s="1" t="str">
        <x:f>IF(AND(B77-A77=1,B77-B76=1),"PASS","FAIL")</x:f>
        <x:v>PASS</x:v>
      </x:c>
    </x:row>
    <x:row r="78" ht="22" customHeight="1">
      <x:c r="A78" s="32" t="n">
        <x:f>'Raw trace'!A74</x:f>
        <x:v>44269</x:v>
      </x:c>
      <x:c r="B78" s="32" t="n">
        <x:f>'Raw trace'!B74</x:f>
        <x:v>44270</x:v>
      </x:c>
      <x:c r="C78" s="1" t="n">
        <x:f>YEAR(B78)</x:f>
        <x:v>2021</x:v>
      </x:c>
      <x:c r="D78" s="33" t="str">
        <x:f>'Raw trace'!AL74</x:f>
        <x:v>-0.056203553490984201</x:v>
      </x:c>
      <x:c r="E78" s="33" t="str">
        <x:f>'Raw trace'!W74</x:f>
        <x:v>0.5</x:v>
      </x:c>
      <x:c r="F78" s="28" t="n">
        <x:f>E77*(1+D77)/(1+E77*D77)</x:f>
        <x:v>0.49134894313808614</x:v>
      </x:c>
      <x:c r="G78" s="28" t="n">
        <x:f>ABS(E78-F78)</x:f>
        <x:v>0.008651056861913864</x:v>
      </x:c>
      <x:c r="H78" s="28" t="n">
        <x:f>G78*'Assumptions'!$B$6</x:f>
        <x:v>0.000008651056861913865</x:v>
      </x:c>
      <x:c r="I78" s="29" t="n">
        <x:f>1+E78*D78</x:f>
        <x:v>0.9718982232545079</x:v>
      </x:c>
      <x:c r="J78" s="29" t="n">
        <x:f>(1-H78)*I78</x:f>
        <x:v>0.9718898153077146</x:v>
      </x:c>
      <x:c r="K78" s="28" t="n">
        <x:f>J78-1</x:f>
        <x:v>-0.028110184692285434</x:v>
      </x:c>
      <x:c r="L78" s="30" t="n">
        <x:f>M77</x:f>
        <x:v>14051.721570581307</x:v>
      </x:c>
      <x:c r="M78" s="30" t="n">
        <x:f>L78*J78</x:f>
        <x:v>13656.725081987695</x:v>
      </x:c>
      <x:c r="N78" s="30" t="n">
        <x:f>MAX(N77,M78)</x:f>
        <x:v>14295.08319157039</x:v>
      </x:c>
      <x:c r="O78" s="28" t="n">
        <x:f>1-M78/N78</x:f>
        <x:v>0.04465578136398152</x:v>
      </x:c>
      <x:c r="P78" s="30" t="n">
        <x:f>IF(C78=C77,P77,L78)</x:f>
        <x:v>10000</x:v>
      </x:c>
      <x:c r="Q78" s="30" t="n">
        <x:f>IF(C78=C77,MAX(Q77,M78),MAX(P78,M78))</x:f>
        <x:v>14295.08319157039</x:v>
      </x:c>
      <x:c r="R78" s="28" t="n">
        <x:f>1-M78/Q78</x:f>
        <x:v>0.04465578136398152</x:v>
      </x:c>
      <x:c r="S78" s="33" t="str">
        <x:f>'Raw trace'!Y74</x:f>
        <x:v>-0.028110184692285399</x:v>
      </x:c>
      <x:c r="T78" s="31" t="n">
        <x:f>ABS(K78-S78)</x:f>
        <x:v>3.469446951953614e-17</x:v>
      </x:c>
      <x:c r="U78" s="33" t="str">
        <x:f>'Raw trace'!X74</x:f>
        <x:v>0.0086510568619137997</x:v>
      </x:c>
      <x:c r="V78" s="31" t="n">
        <x:f>ABS(G78-U78)</x:f>
        <x:v>6.418476861114186e-17</x:v>
      </x:c>
      <x:c r="W78" s="30" t="n">
        <x:f>L78*H78</x:f>
        <x:v>0.12156224231488048</x:v>
      </x:c>
      <x:c r="X78" s="30" t="n">
        <x:f>X77*(1+S78)</x:f>
        <x:v>13656.725081987699</x:v>
      </x:c>
      <x:c r="Y78" s="31" t="n">
        <x:f>ABS(M78-X78)</x:f>
        <x:v>3.637978807091713e-12</x:v>
      </x:c>
      <x:c r="Z78" s="27" t="n">
        <x:f>IF(M78&gt;=N77,B78,Z77)</x:f>
        <x:v>44268</x:v>
      </x:c>
      <x:c r="AA78" s="27" t="n">
        <x:f>IF(C78=C77,IF(M78&gt;=Q77,B78,AA77),IF(M78&gt;=P78,B78,A78))</x:f>
        <x:v>44268</x:v>
      </x:c>
      <x:c r="AB78" s="1" t="str">
        <x:f>IF(AND(B78-A78=1,B78-B77=1),"PASS","FAIL")</x:f>
        <x:v>PASS</x:v>
      </x:c>
    </x:row>
    <x:row r="79" ht="22" customHeight="1">
      <x:c r="A79" s="32" t="n">
        <x:f>'Raw trace'!A75</x:f>
        <x:v>44270</x:v>
      </x:c>
      <x:c r="B79" s="32" t="n">
        <x:f>'Raw trace'!B75</x:f>
        <x:v>44271</x:v>
      </x:c>
      <x:c r="C79" s="1" t="n">
        <x:f>YEAR(B79)</x:f>
        <x:v>2021</x:v>
      </x:c>
      <x:c r="D79" s="33" t="str">
        <x:f>'Raw trace'!AL75</x:f>
        <x:v>0.019687657394611601</x:v>
      </x:c>
      <x:c r="E79" s="33" t="str">
        <x:f>'Raw trace'!W75</x:f>
        <x:v>0.5</x:v>
      </x:c>
      <x:c r="F79" s="28" t="n">
        <x:f>E78*(1+D78)/(1+E78*D78)</x:f>
        <x:v>0.4855428397371742</x:v>
      </x:c>
      <x:c r="G79" s="28" t="n">
        <x:f>ABS(E79-F79)</x:f>
        <x:v>0.014457160262825786</x:v>
      </x:c>
      <x:c r="H79" s="28" t="n">
        <x:f>G79*'Assumptions'!$B$6</x:f>
        <x:v>0.000014457160262825785</x:v>
      </x:c>
      <x:c r="I79" s="29" t="n">
        <x:f>1+E79*D79</x:f>
        <x:v>1.0098438286973057</x:v>
      </x:c>
      <x:c r="J79" s="29" t="n">
        <x:f>(1-H79)*I79</x:f>
        <x:v>1.0098292292232338</x:v>
      </x:c>
      <x:c r="K79" s="28" t="n">
        <x:f>J79-1</x:f>
        <x:v>0.009829229223233815</x:v>
      </x:c>
      <x:c r="L79" s="30" t="n">
        <x:f>M78</x:f>
        <x:v>13656.725081987695</x:v>
      </x:c>
      <x:c r="M79" s="30" t="n">
        <x:f>L79*J79</x:f>
        <x:v>13790.96016325724</x:v>
      </x:c>
      <x:c r="N79" s="30" t="n">
        <x:f>MAX(N78,M79)</x:f>
        <x:v>14295.08319157039</x:v>
      </x:c>
      <x:c r="O79" s="28" t="n">
        <x:f>1-M79/N79</x:f>
        <x:v>0.03526548405191687</x:v>
      </x:c>
      <x:c r="P79" s="30" t="n">
        <x:f>IF(C79=C78,P78,L79)</x:f>
        <x:v>10000</x:v>
      </x:c>
      <x:c r="Q79" s="30" t="n">
        <x:f>IF(C79=C78,MAX(Q78,M79),MAX(P79,M79))</x:f>
        <x:v>14295.08319157039</x:v>
      </x:c>
      <x:c r="R79" s="28" t="n">
        <x:f>1-M79/Q79</x:f>
        <x:v>0.03526548405191687</x:v>
      </x:c>
      <x:c r="S79" s="33" t="str">
        <x:f>'Raw trace'!Y75</x:f>
        <x:v>0.0098292292232337996</x:v>
      </x:c>
      <x:c r="T79" s="31" t="n">
        <x:f>ABS(K79-S79)</x:f>
        <x:v>1.5612511283791264e-17</x:v>
      </x:c>
      <x:c r="U79" s="33" t="str">
        <x:f>'Raw trace'!X75</x:f>
        <x:v>0.014457160262825701</x:v>
      </x:c>
      <x:c r="V79" s="31" t="n">
        <x:f>ABS(G79-U79)</x:f>
        <x:v>8.500145032286355e-17</x:v>
      </x:c>
      <x:c r="W79" s="30" t="n">
        <x:f>L79*H79</x:f>
        <x:v>0.19743746317564873</x:v>
      </x:c>
      <x:c r="X79" s="30" t="n">
        <x:f>X78*(1+S79)</x:f>
        <x:v>13790.960163257243</x:v>
      </x:c>
      <x:c r="Y79" s="31" t="n">
        <x:f>ABS(M79-X79)</x:f>
        <x:v>3.637978807091713e-12</x:v>
      </x:c>
      <x:c r="Z79" s="27" t="n">
        <x:f>IF(M79&gt;=N78,B79,Z78)</x:f>
        <x:v>44268</x:v>
      </x:c>
      <x:c r="AA79" s="27" t="n">
        <x:f>IF(C79=C78,IF(M79&gt;=Q78,B79,AA78),IF(M79&gt;=P79,B79,A79))</x:f>
        <x:v>44268</x:v>
      </x:c>
      <x:c r="AB79" s="1" t="str">
        <x:f>IF(AND(B79-A79=1,B79-B78=1),"PASS","FAIL")</x:f>
        <x:v>PASS</x:v>
      </x:c>
    </x:row>
    <x:row r="80" ht="22" customHeight="1">
      <x:c r="A80" s="32" t="n">
        <x:f>'Raw trace'!A76</x:f>
        <x:v>44271</x:v>
      </x:c>
      <x:c r="B80" s="32" t="n">
        <x:f>'Raw trace'!B76</x:f>
        <x:v>44272</x:v>
      </x:c>
      <x:c r="C80" s="1" t="n">
        <x:f>YEAR(B80)</x:f>
        <x:v>2021</x:v>
      </x:c>
      <x:c r="D80" s="33" t="str">
        <x:f>'Raw trace'!AL76</x:f>
        <x:v>0.035574102166121502</x:v>
      </x:c>
      <x:c r="E80" s="33" t="str">
        <x:f>'Raw trace'!W76</x:f>
        <x:v>0.5</x:v>
      </x:c>
      <x:c r="F80" s="28" t="n">
        <x:f>E79*(1+D79)/(1+E79*D79)</x:f>
        <x:v>0.5048739361560511</x:v>
      </x:c>
      <x:c r="G80" s="28" t="n">
        <x:f>ABS(E80-F80)</x:f>
        <x:v>0.00487393615605114</x:v>
      </x:c>
      <x:c r="H80" s="28" t="n">
        <x:f>G80*'Assumptions'!$B$6</x:f>
        <x:v>0.00000487393615605114</x:v>
      </x:c>
      <x:c r="I80" s="29" t="n">
        <x:f>1+E80*D80</x:f>
        <x:v>1.0177870510830607</x:v>
      </x:c>
      <x:c r="J80" s="29" t="n">
        <x:f>(1-H80)*I80</x:f>
        <x:v>1.0177820904539532</x:v>
      </x:c>
      <x:c r="K80" s="28" t="n">
        <x:f>J80-1</x:f>
        <x:v>0.01778209045395318</x:v>
      </x:c>
      <x:c r="L80" s="30" t="n">
        <x:f>M79</x:f>
        <x:v>13790.96016325724</x:v>
      </x:c>
      <x:c r="M80" s="30" t="n">
        <x:f>L80*J80</x:f>
        <x:v>14036.192264327145</x:v>
      </x:c>
      <x:c r="N80" s="30" t="n">
        <x:f>MAX(N79,M80)</x:f>
        <x:v>14295.08319157039</x:v>
      </x:c>
      <x:c r="O80" s="28" t="n">
        <x:f>1-M80/N80</x:f>
        <x:v>0.018110487625277227</x:v>
      </x:c>
      <x:c r="P80" s="30" t="n">
        <x:f>IF(C80=C79,P79,L80)</x:f>
        <x:v>10000</x:v>
      </x:c>
      <x:c r="Q80" s="30" t="n">
        <x:f>IF(C80=C79,MAX(Q79,M80),MAX(P80,M80))</x:f>
        <x:v>14295.08319157039</x:v>
      </x:c>
      <x:c r="R80" s="28" t="n">
        <x:f>1-M80/Q80</x:f>
        <x:v>0.018110487625277227</x:v>
      </x:c>
      <x:c r="S80" s="33" t="str">
        <x:f>'Raw trace'!Y76</x:f>
        <x:v>0.017782090453953101</x:v>
      </x:c>
      <x:c r="T80" s="31" t="n">
        <x:f>ABS(K80-S80)</x:f>
        <x:v>7.979727989493313e-17</x:v>
      </x:c>
      <x:c r="U80" s="33" t="str">
        <x:f>'Raw trace'!X76</x:f>
        <x:v>0.0048739361560510997</x:v>
      </x:c>
      <x:c r="V80" s="31" t="n">
        <x:f>ABS(G80-U80)</x:f>
        <x:v>3.9898639947466563e-17</x:v>
      </x:c>
      <x:c r="W80" s="30" t="n">
        <x:f>L80*H80</x:f>
        <x:v>0.06721625936636039</x:v>
      </x:c>
      <x:c r="X80" s="30" t="n">
        <x:f>X79*(1+S80)</x:f>
        <x:v>14036.192264327148</x:v>
      </x:c>
      <x:c r="Y80" s="31" t="n">
        <x:f>ABS(M80-X80)</x:f>
        <x:v>3.637978807091713e-12</x:v>
      </x:c>
      <x:c r="Z80" s="27" t="n">
        <x:f>IF(M80&gt;=N79,B80,Z79)</x:f>
        <x:v>44268</x:v>
      </x:c>
      <x:c r="AA80" s="27" t="n">
        <x:f>IF(C80=C79,IF(M80&gt;=Q79,B80,AA79),IF(M80&gt;=P80,B80,A80))</x:f>
        <x:v>44268</x:v>
      </x:c>
      <x:c r="AB80" s="1" t="str">
        <x:f>IF(AND(B80-A80=1,B80-B79=1),"PASS","FAIL")</x:f>
        <x:v>PASS</x:v>
      </x:c>
    </x:row>
    <x:row r="81" ht="22" customHeight="1">
      <x:c r="A81" s="32" t="n">
        <x:f>'Raw trace'!A77</x:f>
        <x:v>44272</x:v>
      </x:c>
      <x:c r="B81" s="32" t="n">
        <x:f>'Raw trace'!B77</x:f>
        <x:v>44273</x:v>
      </x:c>
      <x:c r="C81" s="1" t="n">
        <x:f>YEAR(B81)</x:f>
        <x:v>2021</x:v>
      </x:c>
      <x:c r="D81" s="33" t="str">
        <x:f>'Raw trace'!AL77</x:f>
        <x:v>-0.021344853047263999</x:v>
      </x:c>
      <x:c r="E81" s="33" t="str">
        <x:f>'Raw trace'!W77</x:f>
        <x:v>0.5</x:v>
      </x:c>
      <x:c r="F81" s="28" t="n">
        <x:f>E80*(1+D80)/(1+E80*D80)</x:f>
        <x:v>0.5087381005015407</x:v>
      </x:c>
      <x:c r="G81" s="28" t="n">
        <x:f>ABS(E81-F81)</x:f>
        <x:v>0.008738100501540669</x:v>
      </x:c>
      <x:c r="H81" s="28" t="n">
        <x:f>G81*'Assumptions'!$B$6</x:f>
        <x:v>0.000008738100501540668</x:v>
      </x:c>
      <x:c r="I81" s="29" t="n">
        <x:f>1+E81*D81</x:f>
        <x:v>0.989327573476368</x:v>
      </x:c>
      <x:c r="J81" s="29" t="n">
        <x:f>(1-H81)*I81</x:f>
        <x:v>0.9893189286326021</x:v>
      </x:c>
      <x:c r="K81" s="28" t="n">
        <x:f>J81-1</x:f>
        <x:v>-0.010681071367397932</x:v>
      </x:c>
      <x:c r="L81" s="30" t="n">
        <x:f>M80</x:f>
        <x:v>14036.192264327145</x:v>
      </x:c>
      <x:c r="M81" s="30" t="n">
        <x:f>L81*J81</x:f>
        <x:v>13886.270693025348</x:v>
      </x:c>
      <x:c r="N81" s="30" t="n">
        <x:f>MAX(N80,M81)</x:f>
        <x:v>14295.08319157039</x:v>
      </x:c>
      <x:c r="O81" s="28" t="n">
        <x:f>1-M81/N81</x:f>
        <x:v>0.02859811958185121</x:v>
      </x:c>
      <x:c r="P81" s="30" t="n">
        <x:f>IF(C81=C80,P80,L81)</x:f>
        <x:v>10000</x:v>
      </x:c>
      <x:c r="Q81" s="30" t="n">
        <x:f>IF(C81=C80,MAX(Q80,M81),MAX(P81,M81))</x:f>
        <x:v>14295.08319157039</x:v>
      </x:c>
      <x:c r="R81" s="28" t="n">
        <x:f>1-M81/Q81</x:f>
        <x:v>0.02859811958185121</x:v>
      </x:c>
      <x:c r="S81" s="33" t="str">
        <x:f>'Raw trace'!Y77</x:f>
        <x:v>-0.010681071367397999</x:v>
      </x:c>
      <x:c r="T81" s="31" t="n">
        <x:f>ABS(K81-S81)</x:f>
        <x:v>6.765421556309548e-17</x:v>
      </x:c>
      <x:c r="U81" s="33" t="str">
        <x:f>'Raw trace'!X77</x:f>
        <x:v>0.0087381005015405994</x:v>
      </x:c>
      <x:c r="V81" s="31" t="n">
        <x:f>ABS(G81-U81)</x:f>
        <x:v>6.938893903907228e-17</x:v>
      </x:c>
      <x:c r="W81" s="30" t="n">
        <x:f>L81*H81</x:f>
        <x:v>0.12264965866463827</x:v>
      </x:c>
      <x:c r="X81" s="30" t="n">
        <x:f>X80*(1+S81)</x:f>
        <x:v>13886.27069302535</x:v>
      </x:c>
      <x:c r="Y81" s="31" t="n">
        <x:f>ABS(M81-X81)</x:f>
        <x:v>1.8189894035458565e-12</x:v>
      </x:c>
      <x:c r="Z81" s="27" t="n">
        <x:f>IF(M81&gt;=N80,B81,Z80)</x:f>
        <x:v>44268</x:v>
      </x:c>
      <x:c r="AA81" s="27" t="n">
        <x:f>IF(C81=C80,IF(M81&gt;=Q80,B81,AA80),IF(M81&gt;=P81,B81,A81))</x:f>
        <x:v>44268</x:v>
      </x:c>
      <x:c r="AB81" s="1" t="str">
        <x:f>IF(AND(B81-A81=1,B81-B80=1),"PASS","FAIL")</x:f>
        <x:v>PASS</x:v>
      </x:c>
    </x:row>
    <x:row r="82" ht="22" customHeight="1">
      <x:c r="A82" s="32" t="n">
        <x:f>'Raw trace'!A78</x:f>
        <x:v>44273</x:v>
      </x:c>
      <x:c r="B82" s="32" t="n">
        <x:f>'Raw trace'!B78</x:f>
        <x:v>44274</x:v>
      </x:c>
      <x:c r="C82" s="1" t="n">
        <x:f>YEAR(B82)</x:f>
        <x:v>2021</x:v>
      </x:c>
      <x:c r="D82" s="33" t="str">
        <x:f>'Raw trace'!AL78</x:f>
        <x:v>0.0074927154155681004</x:v>
      </x:c>
      <x:c r="E82" s="33" t="str">
        <x:f>'Raw trace'!W78</x:f>
        <x:v>0.5</x:v>
      </x:c>
      <x:c r="F82" s="28" t="n">
        <x:f>E81*(1+D81)/(1+E81*D81)</x:f>
        <x:v>0.49460622203921273</x:v>
      </x:c>
      <x:c r="G82" s="28" t="n">
        <x:f>ABS(E82-F82)</x:f>
        <x:v>0.0053937779607872716</x:v>
      </x:c>
      <x:c r="H82" s="28" t="n">
        <x:f>G82*'Assumptions'!$B$6</x:f>
        <x:v>0.000005393777960787272</x:v>
      </x:c>
      <x:c r="I82" s="29" t="n">
        <x:f>1+E82*D82</x:f>
        <x:v>1.003746357707784</x:v>
      </x:c>
      <x:c r="J82" s="29" t="n">
        <x:f>(1-H82)*I82</x:f>
        <x:v>1.0037409437228015</x:v>
      </x:c>
      <x:c r="K82" s="28" t="n">
        <x:f>J82-1</x:f>
        <x:v>0.0037409437228015374</x:v>
      </x:c>
      <x:c r="L82" s="30" t="n">
        <x:f>M81</x:f>
        <x:v>13886.270693025348</x:v>
      </x:c>
      <x:c r="M82" s="30" t="n">
        <x:f>L82*J82</x:f>
        <x:v>13938.218450207543</x:v>
      </x:c>
      <x:c r="N82" s="30" t="n">
        <x:f>MAX(N81,M82)</x:f>
        <x:v>14295.08319157039</x:v>
      </x:c>
      <x:c r="O82" s="28" t="n">
        <x:f>1-M82/N82</x:f>
        <x:v>0.024964159814983344</x:v>
      </x:c>
      <x:c r="P82" s="30" t="n">
        <x:f>IF(C82=C81,P81,L82)</x:f>
        <x:v>10000</x:v>
      </x:c>
      <x:c r="Q82" s="30" t="n">
        <x:f>IF(C82=C81,MAX(Q81,M82),MAX(P82,M82))</x:f>
        <x:v>14295.08319157039</x:v>
      </x:c>
      <x:c r="R82" s="28" t="n">
        <x:f>1-M82/Q82</x:f>
        <x:v>0.024964159814983344</x:v>
      </x:c>
      <x:c r="S82" s="33" t="str">
        <x:f>'Raw trace'!Y78</x:f>
        <x:v>0.0037409437228015001</x:v>
      </x:c>
      <x:c r="T82" s="31" t="n">
        <x:f>ABS(K82-S82)</x:f>
        <x:v>3.729655473350135e-17</x:v>
      </x:c>
      <x:c r="U82" s="33" t="str">
        <x:f>'Raw trace'!X78</x:f>
        <x:v>0.0053937779607871996</x:v>
      </x:c>
      <x:c r="V82" s="31" t="n">
        <x:f>ABS(G82-U82)</x:f>
        <x:v>7.19910242530375e-17</x:v>
      </x:c>
      <x:c r="W82" s="30" t="n">
        <x:f>L82*H82</x:f>
        <x:v>0.07489946082156632</x:v>
      </x:c>
      <x:c r="X82" s="30" t="n">
        <x:f>X81*(1+S82)</x:f>
        <x:v>13938.218450207545</x:v>
      </x:c>
      <x:c r="Y82" s="31" t="n">
        <x:f>ABS(M82-X82)</x:f>
        <x:v>1.8189894035458565e-12</x:v>
      </x:c>
      <x:c r="Z82" s="27" t="n">
        <x:f>IF(M82&gt;=N81,B82,Z81)</x:f>
        <x:v>44268</x:v>
      </x:c>
      <x:c r="AA82" s="27" t="n">
        <x:f>IF(C82=C81,IF(M82&gt;=Q81,B82,AA81),IF(M82&gt;=P82,B82,A82))</x:f>
        <x:v>44268</x:v>
      </x:c>
      <x:c r="AB82" s="1" t="str">
        <x:f>IF(AND(B82-A82=1,B82-B81=1),"PASS","FAIL")</x:f>
        <x:v>PASS</x:v>
      </x:c>
    </x:row>
    <x:row r="83" ht="22" customHeight="1">
      <x:c r="A83" s="32" t="n">
        <x:f>'Raw trace'!A79</x:f>
        <x:v>44274</x:v>
      </x:c>
      <x:c r="B83" s="32" t="n">
        <x:f>'Raw trace'!B79</x:f>
        <x:v>44275</x:v>
      </x:c>
      <x:c r="C83" s="1" t="n">
        <x:f>YEAR(B83)</x:f>
        <x:v>2021</x:v>
      </x:c>
      <x:c r="D83" s="33" t="str">
        <x:f>'Raw trace'!AL79</x:f>
        <x:v>9.2962401873064606e-05</x:v>
      </x:c>
      <x:c r="E83" s="33" t="str">
        <x:f>'Raw trace'!W79</x:f>
        <x:v>0.5</x:v>
      </x:c>
      <x:c r="F83" s="28" t="n">
        <x:f>E82*(1+D82)/(1+E82*D82)</x:f>
        <x:v>0.5018661874481615</x:v>
      </x:c>
      <x:c r="G83" s="28" t="n">
        <x:f>ABS(E83-F83)</x:f>
        <x:v>0.0018661874481614715</x:v>
      </x:c>
      <x:c r="H83" s="28" t="n">
        <x:f>G83*'Assumptions'!$B$6</x:f>
        <x:v>0.0000018661874481614716</x:v>
      </x:c>
      <x:c r="I83" s="29" t="n">
        <x:f>1+E83*D83</x:f>
        <x:v>1.0000464812009366</x:v>
      </x:c>
      <x:c r="J83" s="29" t="n">
        <x:f>(1-H83)*I83</x:f>
        <x:v>1.000044614926746</x:v>
      </x:c>
      <x:c r="K83" s="28" t="n">
        <x:f>J83-1</x:f>
        <x:v>0.00004461492674590062</x:v>
      </x:c>
      <x:c r="L83" s="30" t="n">
        <x:f>M82</x:f>
        <x:v>13938.218450207543</x:v>
      </x:c>
      <x:c r="M83" s="30" t="n">
        <x:f>L83*J83</x:f>
        <x:v>13938.840302802668</x:v>
      </x:c>
      <x:c r="N83" s="30" t="n">
        <x:f>MAX(N82,M83)</x:f>
        <x:v>14295.08319157039</x:v>
      </x:c>
      <x:c r="O83" s="28" t="n">
        <x:f>1-M83/N83</x:f>
        <x:v>0.024920658662398898</x:v>
      </x:c>
      <x:c r="P83" s="30" t="n">
        <x:f>IF(C83=C82,P82,L83)</x:f>
        <x:v>10000</x:v>
      </x:c>
      <x:c r="Q83" s="30" t="n">
        <x:f>IF(C83=C82,MAX(Q82,M83),MAX(P83,M83))</x:f>
        <x:v>14295.08319157039</x:v>
      </x:c>
      <x:c r="R83" s="28" t="n">
        <x:f>1-M83/Q83</x:f>
        <x:v>0.024920658662398898</x:v>
      </x:c>
      <x:c r="S83" s="33" t="str">
        <x:f>'Raw trace'!Y79</x:f>
        <x:v>4.4614926745900618e-05</x:v>
      </x:c>
      <x:c r="T83" s="31" t="n">
        <x:f>ABS(K83-S83)</x:f>
        <x:v>0</x:v>
      </x:c>
      <x:c r="U83" s="33" t="str">
        <x:f>'Raw trace'!X79</x:f>
        <x:v>0.0018661874481614</x:v>
      </x:c>
      <x:c r="V83" s="31" t="n">
        <x:f>ABS(G83-U83)</x:f>
        <x:v>7.155734338404329e-17</x:v>
      </x:c>
      <x:c r="W83" s="30" t="n">
        <x:f>L83*H83</x:f>
        <x:v>0.026011328321509958</x:v>
      </x:c>
      <x:c r="X83" s="30" t="n">
        <x:f>X82*(1+S83)</x:f>
        <x:v>13938.84030280267</x:v>
      </x:c>
      <x:c r="Y83" s="31" t="n">
        <x:f>ABS(M83-X83)</x:f>
        <x:v>1.8189894035458565e-12</x:v>
      </x:c>
      <x:c r="Z83" s="27" t="n">
        <x:f>IF(M83&gt;=N82,B83,Z82)</x:f>
        <x:v>44268</x:v>
      </x:c>
      <x:c r="AA83" s="27" t="n">
        <x:f>IF(C83=C82,IF(M83&gt;=Q82,B83,AA82),IF(M83&gt;=P83,B83,A83))</x:f>
        <x:v>44268</x:v>
      </x:c>
      <x:c r="AB83" s="1" t="str">
        <x:f>IF(AND(B83-A83=1,B83-B82=1),"PASS","FAIL")</x:f>
        <x:v>PASS</x:v>
      </x:c>
    </x:row>
    <x:row r="84" ht="22" customHeight="1">
      <x:c r="A84" s="32" t="n">
        <x:f>'Raw trace'!A80</x:f>
        <x:v>44275</x:v>
      </x:c>
      <x:c r="B84" s="32" t="n">
        <x:f>'Raw trace'!B80</x:f>
        <x:v>44276</x:v>
      </x:c>
      <x:c r="C84" s="1" t="n">
        <x:f>YEAR(B84)</x:f>
        <x:v>2021</x:v>
      </x:c>
      <x:c r="D84" s="33" t="str">
        <x:f>'Raw trace'!AL80</x:f>
        <x:v>-0.012214812698172201</x:v>
      </x:c>
      <x:c r="E84" s="33" t="str">
        <x:f>'Raw trace'!W80</x:f>
        <x:v>0.5</x:v>
      </x:c>
      <x:c r="F84" s="28" t="n">
        <x:f>E83*(1+D83)/(1+E83*D83)</x:f>
        <x:v>0.5000232395202674</x:v>
      </x:c>
      <x:c r="G84" s="28" t="n">
        <x:f>ABS(E84-F84)</x:f>
        <x:v>0.000023239520267392955</x:v>
      </x:c>
      <x:c r="H84" s="28" t="n">
        <x:f>G84*'Assumptions'!$B$6</x:f>
        <x:v>2.3239520267392956e-8</x:v>
      </x:c>
      <x:c r="I84" s="29" t="n">
        <x:f>1+E84*D84</x:f>
        <x:v>0.9938925936509139</x:v>
      </x:c>
      <x:c r="J84" s="29" t="n">
        <x:f>(1-H84)*I84</x:f>
        <x:v>0.9938925705533268</x:v>
      </x:c>
      <x:c r="K84" s="28" t="n">
        <x:f>J84-1</x:f>
        <x:v>-0.006107429446673196</x:v>
      </x:c>
      <x:c r="L84" s="30" t="n">
        <x:f>M83</x:f>
        <x:v>13938.840302802668</x:v>
      </x:c>
      <x:c r="M84" s="30" t="n">
        <x:f>L84*J84</x:f>
        <x:v>13853.709819084856</x:v>
      </x:c>
      <x:c r="N84" s="30" t="n">
        <x:f>MAX(N83,M84)</x:f>
        <x:v>14295.08319157039</x:v>
      </x:c>
      <x:c r="O84" s="28" t="n">
        <x:f>1-M84/N84</x:f>
        <x:v>0.03087588694452692</x:v>
      </x:c>
      <x:c r="P84" s="30" t="n">
        <x:f>IF(C84=C83,P83,L84)</x:f>
        <x:v>10000</x:v>
      </x:c>
      <x:c r="Q84" s="30" t="n">
        <x:f>IF(C84=C83,MAX(Q83,M84),MAX(P84,M84))</x:f>
        <x:v>14295.08319157039</x:v>
      </x:c>
      <x:c r="R84" s="28" t="n">
        <x:f>1-M84/Q84</x:f>
        <x:v>0.03087588694452692</x:v>
      </x:c>
      <x:c r="S84" s="33" t="str">
        <x:f>'Raw trace'!Y80</x:f>
        <x:v>-0.0061074294466730997</x:v>
      </x:c>
      <x:c r="T84" s="31" t="n">
        <x:f>ABS(K84-S84)</x:f>
        <x:v>9.627715291671279e-17</x:v>
      </x:c>
      <x:c r="U84" s="33" t="str">
        <x:f>'Raw trace'!X80</x:f>
        <x:v>2.3239520267392955e-05</x:v>
      </x:c>
      <x:c r="V84" s="31" t="n">
        <x:f>ABS(G84-U84)</x:f>
        <x:v>0</x:v>
      </x:c>
      <x:c r="W84" s="30" t="n">
        <x:f>L84*H84</x:f>
        <x:v>0.00032393196172093635</x:v>
      </x:c>
      <x:c r="X84" s="30" t="n">
        <x:f>X83*(1+S84)</x:f>
        <x:v>13853.70981908486</x:v>
      </x:c>
      <x:c r="Y84" s="31" t="n">
        <x:f>ABS(M84-X84)</x:f>
        <x:v>3.637978807091713e-12</x:v>
      </x:c>
      <x:c r="Z84" s="27" t="n">
        <x:f>IF(M84&gt;=N83,B84,Z83)</x:f>
        <x:v>44268</x:v>
      </x:c>
      <x:c r="AA84" s="27" t="n">
        <x:f>IF(C84=C83,IF(M84&gt;=Q83,B84,AA83),IF(M84&gt;=P84,B84,A84))</x:f>
        <x:v>44268</x:v>
      </x:c>
      <x:c r="AB84" s="1" t="str">
        <x:f>IF(AND(B84-A84=1,B84-B83=1),"PASS","FAIL")</x:f>
        <x:v>PASS</x:v>
      </x:c>
    </x:row>
    <x:row r="85" ht="22" customHeight="1">
      <x:c r="A85" s="32" t="n">
        <x:f>'Raw trace'!A81</x:f>
        <x:v>44276</x:v>
      </x:c>
      <x:c r="B85" s="32" t="n">
        <x:f>'Raw trace'!B81</x:f>
        <x:v>44277</x:v>
      </x:c>
      <x:c r="C85" s="1" t="n">
        <x:f>YEAR(B85)</x:f>
        <x:v>2021</x:v>
      </x:c>
      <x:c r="D85" s="33" t="str">
        <x:f>'Raw trace'!AL81</x:f>
        <x:v>-0.056209243723838301</x:v>
      </x:c>
      <x:c r="E85" s="33" t="str">
        <x:f>'Raw trace'!W81</x:f>
        <x:v>0.5</x:v>
      </x:c>
      <x:c r="F85" s="28" t="n">
        <x:f>E84*(1+D84)/(1+E84*D84)</x:f>
        <x:v>0.4969275320149779</x:v>
      </x:c>
      <x:c r="G85" s="28" t="n">
        <x:f>ABS(E85-F85)</x:f>
        <x:v>0.003072467985022087</x:v>
      </x:c>
      <x:c r="H85" s="28" t="n">
        <x:f>G85*'Assumptions'!$B$6</x:f>
        <x:v>0.0000030724679850220873</x:v>
      </x:c>
      <x:c r="I85" s="29" t="n">
        <x:f>1+E85*D85</x:f>
        <x:v>0.9718953781380808</x:v>
      </x:c>
      <x:c r="J85" s="29" t="n">
        <x:f>(1-H85)*I85</x:f>
        <x:v>0.9718923920206467</x:v>
      </x:c>
      <x:c r="K85" s="28" t="n">
        <x:f>J85-1</x:f>
        <x:v>-0.0281076079793533</x:v>
      </x:c>
      <x:c r="L85" s="30" t="n">
        <x:f>M84</x:f>
        <x:v>13853.709819084856</x:v>
      </x:c>
      <x:c r="M85" s="30" t="n">
        <x:f>L85*J85</x:f>
        <x:v>13464.315174430301</x:v>
      </x:c>
      <x:c r="N85" s="30" t="n">
        <x:f>MAX(N84,M85)</x:f>
        <x:v>14295.08319157039</x:v>
      </x:c>
      <x:c r="O85" s="28" t="n">
        <x:f>1-M85/N85</x:f>
        <x:v>0.05811564759762855</x:v>
      </x:c>
      <x:c r="P85" s="30" t="n">
        <x:f>IF(C85=C84,P84,L85)</x:f>
        <x:v>10000</x:v>
      </x:c>
      <x:c r="Q85" s="30" t="n">
        <x:f>IF(C85=C84,MAX(Q84,M85),MAX(P85,M85))</x:f>
        <x:v>14295.08319157039</x:v>
      </x:c>
      <x:c r="R85" s="28" t="n">
        <x:f>1-M85/Q85</x:f>
        <x:v>0.05811564759762855</x:v>
      </x:c>
      <x:c r="S85" s="33" t="str">
        <x:f>'Raw trace'!Y81</x:f>
        <x:v>-0.0281076079793533</x:v>
      </x:c>
      <x:c r="T85" s="31" t="n">
        <x:f>ABS(K85-S85)</x:f>
        <x:v>0</x:v>
      </x:c>
      <x:c r="U85" s="33" t="str">
        <x:f>'Raw trace'!X81</x:f>
        <x:v>0.0030724679850219999</x:v>
      </x:c>
      <x:c r="V85" s="31" t="n">
        <x:f>ABS(G85-U85)</x:f>
        <x:v>8.716985466783456e-17</x:v>
      </x:c>
      <x:c r="W85" s="30" t="n">
        <x:f>L85*H85</x:f>
        <x:v>0.04256507989292435</x:v>
      </x:c>
      <x:c r="X85" s="30" t="n">
        <x:f>X84*(1+S85)</x:f>
        <x:v>13464.315174430305</x:v>
      </x:c>
      <x:c r="Y85" s="31" t="n">
        <x:f>ABS(M85-X85)</x:f>
        <x:v>3.637978807091713e-12</x:v>
      </x:c>
      <x:c r="Z85" s="27" t="n">
        <x:f>IF(M85&gt;=N84,B85,Z84)</x:f>
        <x:v>44268</x:v>
      </x:c>
      <x:c r="AA85" s="27" t="n">
        <x:f>IF(C85=C84,IF(M85&gt;=Q84,B85,AA84),IF(M85&gt;=P85,B85,A85))</x:f>
        <x:v>44268</x:v>
      </x:c>
      <x:c r="AB85" s="1" t="str">
        <x:f>IF(AND(B85-A85=1,B85-B84=1),"PASS","FAIL")</x:f>
        <x:v>PASS</x:v>
      </x:c>
    </x:row>
    <x:row r="86" ht="22" customHeight="1">
      <x:c r="A86" s="32" t="n">
        <x:f>'Raw trace'!A82</x:f>
        <x:v>44277</x:v>
      </x:c>
      <x:c r="B86" s="32" t="n">
        <x:f>'Raw trace'!B82</x:f>
        <x:v>44278</x:v>
      </x:c>
      <x:c r="C86" s="1" t="n">
        <x:f>YEAR(B86)</x:f>
        <x:v>2021</x:v>
      </x:c>
      <x:c r="D86" s="33" t="str">
        <x:f>'Raw trace'!AL82</x:f>
        <x:v>0.0054322236850120002</x:v>
      </x:c>
      <x:c r="E86" s="33" t="str">
        <x:f>'Raw trace'!W82</x:f>
        <x:v>0.5</x:v>
      </x:c>
      <x:c r="F86" s="28" t="n">
        <x:f>E85*(1+D85)/(1+E85*D85)</x:f>
        <x:v>0.48554133372063113</x:v>
      </x:c>
      <x:c r="G86" s="28" t="n">
        <x:f>ABS(E86-F86)</x:f>
        <x:v>0.01445866627936887</x:v>
      </x:c>
      <x:c r="H86" s="28" t="n">
        <x:f>G86*'Assumptions'!$B$6</x:f>
        <x:v>0.00001445866627936887</x:v>
      </x:c>
      <x:c r="I86" s="29" t="n">
        <x:f>1+E86*D86</x:f>
        <x:v>1.002716111842506</x:v>
      </x:c>
      <x:c r="J86" s="29" t="n">
        <x:f>(1-H86)*I86</x:f>
        <x:v>1.0027016139048721</x:v>
      </x:c>
      <x:c r="K86" s="28" t="n">
        <x:f>J86-1</x:f>
        <x:v>0.0027016139048721133</x:v>
      </x:c>
      <x:c r="L86" s="30" t="n">
        <x:f>M85</x:f>
        <x:v>13464.315174430301</x:v>
      </x:c>
      <x:c r="M86" s="30" t="n">
        <x:f>L86*J86</x:f>
        <x:v>13500.690555525123</x:v>
      </x:c>
      <x:c r="N86" s="30" t="n">
        <x:f>MAX(N85,M86)</x:f>
        <x:v>14295.08319157039</x:v>
      </x:c>
      <x:c r="O86" s="28" t="n">
        <x:f>1-M86/N86</x:f>
        <x:v>0.05557103973439681</x:v>
      </x:c>
      <x:c r="P86" s="30" t="n">
        <x:f>IF(C86=C85,P85,L86)</x:f>
        <x:v>10000</x:v>
      </x:c>
      <x:c r="Q86" s="30" t="n">
        <x:f>IF(C86=C85,MAX(Q85,M86),MAX(P86,M86))</x:f>
        <x:v>14295.08319157039</x:v>
      </x:c>
      <x:c r="R86" s="28" t="n">
        <x:f>1-M86/Q86</x:f>
        <x:v>0.05557103973439681</x:v>
      </x:c>
      <x:c r="S86" s="33" t="str">
        <x:f>'Raw trace'!Y82</x:f>
        <x:v>0.0027016139048720998</x:v>
      </x:c>
      <x:c r="T86" s="31" t="n">
        <x:f>ABS(K86-S86)</x:f>
        <x:v>1.3444106938820255e-17</x:v>
      </x:c>
      <x:c r="U86" s="33" t="str">
        <x:f>'Raw trace'!X82</x:f>
        <x:v>0.014458666279368799</x:v>
      </x:c>
      <x:c r="V86" s="31" t="n">
        <x:f>ABS(G86-U86)</x:f>
        <x:v>7.112366251504909e-17</x:v>
      </x:c>
      <x:c r="W86" s="30" t="n">
        <x:f>L86*H86</x:f>
        <x:v>0.19467603978733</x:v>
      </x:c>
      <x:c r="X86" s="30" t="n">
        <x:f>X85*(1+S86)</x:f>
        <x:v>13500.690555525127</x:v>
      </x:c>
      <x:c r="Y86" s="31" t="n">
        <x:f>ABS(M86-X86)</x:f>
        <x:v>3.637978807091713e-12</x:v>
      </x:c>
      <x:c r="Z86" s="27" t="n">
        <x:f>IF(M86&gt;=N85,B86,Z85)</x:f>
        <x:v>44268</x:v>
      </x:c>
      <x:c r="AA86" s="27" t="n">
        <x:f>IF(C86=C85,IF(M86&gt;=Q85,B86,AA85),IF(M86&gt;=P86,B86,A86))</x:f>
        <x:v>44268</x:v>
      </x:c>
      <x:c r="AB86" s="1" t="str">
        <x:f>IF(AND(B86-A86=1,B86-B85=1),"PASS","FAIL")</x:f>
        <x:v>PASS</x:v>
      </x:c>
    </x:row>
    <x:row r="87" ht="22" customHeight="1">
      <x:c r="A87" s="32" t="n">
        <x:f>'Raw trace'!A83</x:f>
        <x:v>44278</x:v>
      </x:c>
      <x:c r="B87" s="32" t="n">
        <x:f>'Raw trace'!B83</x:f>
        <x:v>44279</x:v>
      </x:c>
      <x:c r="C87" s="1" t="n">
        <x:f>YEAR(B87)</x:f>
        <x:v>2021</x:v>
      </x:c>
      <x:c r="D87" s="33" t="str">
        <x:f>'Raw trace'!AL83</x:f>
        <x:v>-0.039063403884119101</x:v>
      </x:c>
      <x:c r="E87" s="33" t="str">
        <x:f>'Raw trace'!W83</x:f>
        <x:v>0.5</x:v>
      </x:c>
      <x:c r="F87" s="28" t="n">
        <x:f>E86*(1+D86)/(1+E86*D86)</x:f>
        <x:v>0.5013543772810806</x:v>
      </x:c>
      <x:c r="G87" s="28" t="n">
        <x:f>ABS(E87-F87)</x:f>
        <x:v>0.0013543772810805654</x:v>
      </x:c>
      <x:c r="H87" s="28" t="n">
        <x:f>G87*'Assumptions'!$B$6</x:f>
        <x:v>0.0000013543772810805655</x:v>
      </x:c>
      <x:c r="I87" s="29" t="n">
        <x:f>1+E87*D87</x:f>
        <x:v>0.9804682980579404</x:v>
      </x:c>
      <x:c r="J87" s="29" t="n">
        <x:f>(1-H87)*I87</x:f>
        <x:v>0.9804669701339527</x:v>
      </x:c>
      <x:c r="K87" s="28" t="n">
        <x:f>J87-1</x:f>
        <x:v>-0.019533029866047324</x:v>
      </x:c>
      <x:c r="L87" s="30" t="n">
        <x:f>M86</x:f>
        <x:v>13500.690555525123</x:v>
      </x:c>
      <x:c r="M87" s="30" t="n">
        <x:f>L87*J87</x:f>
        <x:v>13236.981163691788</x:v>
      </x:c>
      <x:c r="N87" s="30" t="n">
        <x:f>MAX(N86,M87)</x:f>
        <x:v>14295.08319157039</x:v>
      </x:c>
      <x:c r="O87" s="28" t="n">
        <x:f>1-M87/N87</x:f>
        <x:v>0.07401859882162487</x:v>
      </x:c>
      <x:c r="P87" s="30" t="n">
        <x:f>IF(C87=C86,P86,L87)</x:f>
        <x:v>10000</x:v>
      </x:c>
      <x:c r="Q87" s="30" t="n">
        <x:f>IF(C87=C86,MAX(Q86,M87),MAX(P87,M87))</x:f>
        <x:v>14295.08319157039</x:v>
      </x:c>
      <x:c r="R87" s="28" t="n">
        <x:f>1-M87/Q87</x:f>
        <x:v>0.07401859882162487</x:v>
      </x:c>
      <x:c r="S87" s="33" t="str">
        <x:f>'Raw trace'!Y83</x:f>
        <x:v>-0.0195330298660473</x:v>
      </x:c>
      <x:c r="T87" s="31" t="n">
        <x:f>ABS(K87-S87)</x:f>
        <x:v>2.42861286636753e-17</x:v>
      </x:c>
      <x:c r="U87" s="33" t="str">
        <x:f>'Raw trace'!X83</x:f>
        <x:v>0.0013543772810805999</x:v>
      </x:c>
      <x:c r="V87" s="31" t="n">
        <x:f>ABS(G87-U87)</x:f>
        <x:v>3.447762908503904e-17</x:v>
      </x:c>
      <x:c r="W87" s="30" t="n">
        <x:f>L87*H87</x:f>
        <x:v>0.018285028567302186</x:v>
      </x:c>
      <x:c r="X87" s="30" t="n">
        <x:f>X86*(1+S87)</x:f>
        <x:v>13236.981163691791</x:v>
      </x:c>
      <x:c r="Y87" s="31" t="n">
        <x:f>ABS(M87-X87)</x:f>
        <x:v>3.637978807091713e-12</x:v>
      </x:c>
      <x:c r="Z87" s="27" t="n">
        <x:f>IF(M87&gt;=N86,B87,Z86)</x:f>
        <x:v>44268</x:v>
      </x:c>
      <x:c r="AA87" s="27" t="n">
        <x:f>IF(C87=C86,IF(M87&gt;=Q86,B87,AA86),IF(M87&gt;=P87,B87,A87))</x:f>
        <x:v>44268</x:v>
      </x:c>
      <x:c r="AB87" s="1" t="str">
        <x:f>IF(AND(B87-A87=1,B87-B86=1),"PASS","FAIL")</x:f>
        <x:v>PASS</x:v>
      </x:c>
    </x:row>
    <x:row r="88" ht="22" customHeight="1">
      <x:c r="A88" s="32" t="n">
        <x:f>'Raw trace'!A84</x:f>
        <x:v>44279</x:v>
      </x:c>
      <x:c r="B88" s="32" t="n">
        <x:f>'Raw trace'!B84</x:f>
        <x:v>44280</x:v>
      </x:c>
      <x:c r="C88" s="1" t="n">
        <x:f>YEAR(B88)</x:f>
        <x:v>2021</x:v>
      </x:c>
      <x:c r="D88" s="33" t="str">
        <x:f>'Raw trace'!AL84</x:f>
        <x:v>-0.019170422013018398</x:v>
      </x:c>
      <x:c r="E88" s="33" t="str">
        <x:f>'Raw trace'!W84</x:f>
        <x:v>0.5</x:v>
      </x:c>
      <x:c r="F88" s="28" t="n">
        <x:f>E87*(1+D87)/(1+E87*D87)</x:f>
        <x:v>0.4900396055738126</x:v>
      </x:c>
      <x:c r="G88" s="28" t="n">
        <x:f>ABS(E88-F88)</x:f>
        <x:v>0.009960394426187402</x:v>
      </x:c>
      <x:c r="H88" s="28" t="n">
        <x:f>G88*'Assumptions'!$B$6</x:f>
        <x:v>0.000009960394426187403</x:v>
      </x:c>
      <x:c r="I88" s="29" t="n">
        <x:f>1+E88*D88</x:f>
        <x:v>0.9904147889934908</x:v>
      </x:c>
      <x:c r="J88" s="29" t="n">
        <x:f>(1-H88)*I88</x:f>
        <x:v>0.9904049240715469</x:v>
      </x:c>
      <x:c r="K88" s="28" t="n">
        <x:f>J88-1</x:f>
        <x:v>-0.0095950759284531</x:v>
      </x:c>
      <x:c r="L88" s="30" t="n">
        <x:f>M87</x:f>
        <x:v>13236.981163691788</x:v>
      </x:c>
      <x:c r="M88" s="30" t="n">
        <x:f>L88*J88</x:f>
        <x:v>13109.971324362661</x:v>
      </x:c>
      <x:c r="N88" s="30" t="n">
        <x:f>MAX(N87,M88)</x:f>
        <x:v>14295.08319157039</x:v>
      </x:c>
      <x:c r="O88" s="28" t="n">
        <x:f>1-M88/N88</x:f>
        <x:v>0.0829034606742668</x:v>
      </x:c>
      <x:c r="P88" s="30" t="n">
        <x:f>IF(C88=C87,P87,L88)</x:f>
        <x:v>10000</x:v>
      </x:c>
      <x:c r="Q88" s="30" t="n">
        <x:f>IF(C88=C87,MAX(Q87,M88),MAX(P88,M88))</x:f>
        <x:v>14295.08319157039</x:v>
      </x:c>
      <x:c r="R88" s="28" t="n">
        <x:f>1-M88/Q88</x:f>
        <x:v>0.0829034606742668</x:v>
      </x:c>
      <x:c r="S88" s="33" t="str">
        <x:f>'Raw trace'!Y84</x:f>
        <x:v>-0.0095950759284531006</x:v>
      </x:c>
      <x:c r="T88" s="31" t="n">
        <x:f>ABS(K88-S88)</x:f>
        <x:v>0</x:v>
      </x:c>
      <x:c r="U88" s="33" t="str">
        <x:f>'Raw trace'!X84</x:f>
        <x:v>0.0099603944261874005</x:v>
      </x:c>
      <x:c r="V88" s="31" t="n">
        <x:f>ABS(G88-U88)</x:f>
        <x:v>1.734723475976807e-18</x:v>
      </x:c>
      <x:c r="W88" s="30" t="n">
        <x:f>L88*H88</x:f>
        <x:v>0.13184555340238333</x:v>
      </x:c>
      <x:c r="X88" s="30" t="n">
        <x:f>X87*(1+S88)</x:f>
        <x:v>13109.971324362665</x:v>
      </x:c>
      <x:c r="Y88" s="31" t="n">
        <x:f>ABS(M88-X88)</x:f>
        <x:v>3.637978807091713e-12</x:v>
      </x:c>
      <x:c r="Z88" s="27" t="n">
        <x:f>IF(M88&gt;=N87,B88,Z87)</x:f>
        <x:v>44268</x:v>
      </x:c>
      <x:c r="AA88" s="27" t="n">
        <x:f>IF(C88=C87,IF(M88&gt;=Q87,B88,AA87),IF(M88&gt;=P88,B88,A88))</x:f>
        <x:v>44268</x:v>
      </x:c>
      <x:c r="AB88" s="1" t="str">
        <x:f>IF(AND(B88-A88=1,B88-B87=1),"PASS","FAIL")</x:f>
        <x:v>PASS</x:v>
      </x:c>
    </x:row>
    <x:row r="89" ht="22" customHeight="1">
      <x:c r="A89" s="32" t="n">
        <x:f>'Raw trace'!A85</x:f>
        <x:v>44280</x:v>
      </x:c>
      <x:c r="B89" s="32" t="n">
        <x:f>'Raw trace'!B85</x:f>
        <x:v>44281</x:v>
      </x:c>
      <x:c r="C89" s="1" t="n">
        <x:f>YEAR(B89)</x:f>
        <x:v>2021</x:v>
      </x:c>
      <x:c r="D89" s="33" t="str">
        <x:f>'Raw trace'!AL85</x:f>
        <x:v>0.0723623064437873</x:v>
      </x:c>
      <x:c r="E89" s="33" t="str">
        <x:f>'Raw trace'!W85</x:f>
        <x:v>0.5</x:v>
      </x:c>
      <x:c r="F89" s="28" t="n">
        <x:f>E88*(1+D88)/(1+E88*D88)</x:f>
        <x:v>0.4951610117735367</x:v>
      </x:c>
      <x:c r="G89" s="28" t="n">
        <x:f>ABS(E89-F89)</x:f>
        <x:v>0.004838988226463281</x:v>
      </x:c>
      <x:c r="H89" s="28" t="n">
        <x:f>G89*'Assumptions'!$B$6</x:f>
        <x:v>0.000004838988226463281</x:v>
      </x:c>
      <x:c r="I89" s="29" t="n">
        <x:f>1+E89*D89</x:f>
        <x:v>1.0361811532218936</x:v>
      </x:c>
      <x:c r="J89" s="29" t="n">
        <x:f>(1-H89)*I89</x:f>
        <x:v>1.0361761391534927</x:v>
      </x:c>
      <x:c r="K89" s="28" t="n">
        <x:f>J89-1</x:f>
        <x:v>0.036176139153492715</x:v>
      </x:c>
      <x:c r="L89" s="30" t="n">
        <x:f>M88</x:f>
        <x:v>13109.971324362661</x:v>
      </x:c>
      <x:c r="M89" s="30" t="n">
        <x:f>L89*J89</x:f>
        <x:v>13584.239471291105</x:v>
      </x:c>
      <x:c r="N89" s="30" t="n">
        <x:f>MAX(N88,M89)</x:f>
        <x:v>14295.08319157039</x:v>
      </x:c>
      <x:c r="O89" s="28" t="n">
        <x:f>1-M89/N89</x:f>
        <x:v>0.04972644865043241</x:v>
      </x:c>
      <x:c r="P89" s="30" t="n">
        <x:f>IF(C89=C88,P88,L89)</x:f>
        <x:v>10000</x:v>
      </x:c>
      <x:c r="Q89" s="30" t="n">
        <x:f>IF(C89=C88,MAX(Q88,M89),MAX(P89,M89))</x:f>
        <x:v>14295.08319157039</x:v>
      </x:c>
      <x:c r="R89" s="28" t="n">
        <x:f>1-M89/Q89</x:f>
        <x:v>0.04972644865043241</x:v>
      </x:c>
      <x:c r="S89" s="33" t="str">
        <x:f>'Raw trace'!Y85</x:f>
        <x:v>0.036176139153492701</x:v>
      </x:c>
      <x:c r="T89" s="31" t="n">
        <x:f>ABS(K89-S89)</x:f>
        <x:v>1.3877787807814457e-17</x:v>
      </x:c>
      <x:c r="U89" s="33" t="str">
        <x:f>'Raw trace'!X85</x:f>
        <x:v>0.0048389882264633002</x:v>
      </x:c>
      <x:c r="V89" s="31" t="n">
        <x:f>ABS(G89-U89)</x:f>
        <x:v>1.9081958235744878e-17</x:v>
      </x:c>
      <x:c r="W89" s="30" t="n">
        <x:f>L89*H89</x:f>
        <x:v>0.06343899688786214</x:v>
      </x:c>
      <x:c r="X89" s="30" t="n">
        <x:f>X88*(1+S89)</x:f>
        <x:v>13584.239471291108</x:v>
      </x:c>
      <x:c r="Y89" s="31" t="n">
        <x:f>ABS(M89-X89)</x:f>
        <x:v>3.637978807091713e-12</x:v>
      </x:c>
      <x:c r="Z89" s="27" t="n">
        <x:f>IF(M89&gt;=N88,B89,Z88)</x:f>
        <x:v>44268</x:v>
      </x:c>
      <x:c r="AA89" s="27" t="n">
        <x:f>IF(C89=C88,IF(M89&gt;=Q88,B89,AA88),IF(M89&gt;=P89,B89,A89))</x:f>
        <x:v>44268</x:v>
      </x:c>
      <x:c r="AB89" s="1" t="str">
        <x:f>IF(AND(B89-A89=1,B89-B88=1),"PASS","FAIL")</x:f>
        <x:v>PASS</x:v>
      </x:c>
    </x:row>
    <x:row r="90" ht="22" customHeight="1">
      <x:c r="A90" s="32" t="n">
        <x:f>'Raw trace'!A86</x:f>
        <x:v>44281</x:v>
      </x:c>
      <x:c r="B90" s="32" t="n">
        <x:f>'Raw trace'!B86</x:f>
        <x:v>44282</x:v>
      </x:c>
      <x:c r="C90" s="1" t="n">
        <x:f>YEAR(B90)</x:f>
        <x:v>2021</x:v>
      </x:c>
      <x:c r="D90" s="33" t="str">
        <x:f>'Raw trace'!AL86</x:f>
        <x:v>0.015022866809239701</x:v>
      </x:c>
      <x:c r="E90" s="33" t="str">
        <x:f>'Raw trace'!W86</x:f>
        <x:v>0.5</x:v>
      </x:c>
      <x:c r="F90" s="28" t="n">
        <x:f>E89*(1+D89)/(1+E89*D89)</x:f>
        <x:v>0.5174588937028011</x:v>
      </x:c>
      <x:c r="G90" s="28" t="n">
        <x:f>ABS(E90-F90)</x:f>
        <x:v>0.01745889370280107</x:v>
      </x:c>
      <x:c r="H90" s="28" t="n">
        <x:f>G90*'Assumptions'!$B$6</x:f>
        <x:v>0.000017458893702801072</x:v>
      </x:c>
      <x:c r="I90" s="29" t="n">
        <x:f>1+E90*D90</x:f>
        <x:v>1.0075114334046198</x:v>
      </x:c>
      <x:c r="J90" s="29" t="n">
        <x:f>(1-H90)*I90</x:f>
        <x:v>1.0074938433695997</x:v>
      </x:c>
      <x:c r="K90" s="28" t="n">
        <x:f>J90-1</x:f>
        <x:v>0.007493843369599684</x:v>
      </x:c>
      <x:c r="L90" s="30" t="n">
        <x:f>M89</x:f>
        <x:v>13584.239471291105</x:v>
      </x:c>
      <x:c r="M90" s="30" t="n">
        <x:f>L90*J90</x:f>
        <x:v>13686.037634184093</x:v>
      </x:c>
      <x:c r="N90" s="30" t="n">
        <x:f>MAX(N89,M90)</x:f>
        <x:v>14295.08319157039</x:v>
      </x:c>
      <x:c r="O90" s="28" t="n">
        <x:f>1-M90/N90</x:f>
        <x:v>0.0426052474983456</x:v>
      </x:c>
      <x:c r="P90" s="30" t="n">
        <x:f>IF(C90=C89,P89,L90)</x:f>
        <x:v>10000</x:v>
      </x:c>
      <x:c r="Q90" s="30" t="n">
        <x:f>IF(C90=C89,MAX(Q89,M90),MAX(P90,M90))</x:f>
        <x:v>14295.08319157039</x:v>
      </x:c>
      <x:c r="R90" s="28" t="n">
        <x:f>1-M90/Q90</x:f>
        <x:v>0.0426052474983456</x:v>
      </x:c>
      <x:c r="S90" s="33" t="str">
        <x:f>'Raw trace'!Y86</x:f>
        <x:v>0.0074938433695996001</x:v>
      </x:c>
      <x:c r="T90" s="31" t="n">
        <x:f>ABS(K90-S90)</x:f>
        <x:v>8.413408858487514e-17</x:v>
      </x:c>
      <x:c r="U90" s="33" t="str">
        <x:f>'Raw trace'!X86</x:f>
        <x:v>0.017458893702801102</x:v>
      </x:c>
      <x:c r="V90" s="31" t="n">
        <x:f>ABS(G90-U90)</x:f>
        <x:v>3.122502256758253e-17</x:v>
      </x:c>
      <x:c r="W90" s="30" t="n">
        <x:f>L90*H90</x:f>
        <x:v>0.23716579296266604</x:v>
      </x:c>
      <x:c r="X90" s="30" t="n">
        <x:f>X89*(1+S90)</x:f>
        <x:v>13686.037634184097</x:v>
      </x:c>
      <x:c r="Y90" s="31" t="n">
        <x:f>ABS(M90-X90)</x:f>
        <x:v>3.637978807091713e-12</x:v>
      </x:c>
      <x:c r="Z90" s="27" t="n">
        <x:f>IF(M90&gt;=N89,B90,Z89)</x:f>
        <x:v>44268</x:v>
      </x:c>
      <x:c r="AA90" s="27" t="n">
        <x:f>IF(C90=C89,IF(M90&gt;=Q89,B90,AA89),IF(M90&gt;=P90,B90,A90))</x:f>
        <x:v>44268</x:v>
      </x:c>
      <x:c r="AB90" s="1" t="str">
        <x:f>IF(AND(B90-A90=1,B90-B89=1),"PASS","FAIL")</x:f>
        <x:v>PASS</x:v>
      </x:c>
    </x:row>
    <x:row r="91" ht="22" customHeight="1">
      <x:c r="A91" s="32" t="n">
        <x:f>'Raw trace'!A87</x:f>
        <x:v>44282</x:v>
      </x:c>
      <x:c r="B91" s="32" t="n">
        <x:f>'Raw trace'!B87</x:f>
        <x:v>44283</x:v>
      </x:c>
      <x:c r="C91" s="1" t="n">
        <x:f>YEAR(B91)</x:f>
        <x:v>2021</x:v>
      </x:c>
      <x:c r="D91" s="33" t="str">
        <x:f>'Raw trace'!AL87</x:f>
        <x:v>-0.0017489245993316</x:v>
      </x:c>
      <x:c r="E91" s="33" t="str">
        <x:f>'Raw trace'!W87</x:f>
        <x:v>0.5</x:v>
      </x:c>
      <x:c r="F91" s="28" t="n">
        <x:f>E90*(1+D90)/(1+E90*D90)</x:f>
        <x:v>0.5037277162102455</x:v>
      </x:c>
      <x:c r="G91" s="28" t="n">
        <x:f>ABS(E91-F91)</x:f>
        <x:v>0.0037277162102454797</x:v>
      </x:c>
      <x:c r="H91" s="28" t="n">
        <x:f>G91*'Assumptions'!$B$6</x:f>
        <x:v>0.00000372771621024548</x:v>
      </x:c>
      <x:c r="I91" s="29" t="n">
        <x:f>1+E91*D91</x:f>
        <x:v>0.9991255377003342</x:v>
      </x:c>
      <x:c r="J91" s="29" t="n">
        <x:f>(1-H91)*I91</x:f>
        <x:v>0.9991218132438712</x:v>
      </x:c>
      <x:c r="K91" s="28" t="n">
        <x:f>J91-1</x:f>
        <x:v>-0.0008781867561288292</x:v>
      </x:c>
      <x:c r="L91" s="30" t="n">
        <x:f>M90</x:f>
        <x:v>13686.037634184093</x:v>
      </x:c>
      <x:c r="M91" s="30" t="n">
        <x:f>L91*J91</x:f>
        <x:v>13674.018737189872</x:v>
      </x:c>
      <x:c r="N91" s="30" t="n">
        <x:f>MAX(N90,M91)</x:f>
        <x:v>14295.08319157039</x:v>
      </x:c>
      <x:c r="O91" s="28" t="n">
        <x:f>1-M91/N91</x:f>
        <x:v>0.0434460188903798</x:v>
      </x:c>
      <x:c r="P91" s="30" t="n">
        <x:f>IF(C91=C90,P90,L91)</x:f>
        <x:v>10000</x:v>
      </x:c>
      <x:c r="Q91" s="30" t="n">
        <x:f>IF(C91=C90,MAX(Q90,M91),MAX(P91,M91))</x:f>
        <x:v>14295.08319157039</x:v>
      </x:c>
      <x:c r="R91" s="28" t="n">
        <x:f>1-M91/Q91</x:f>
        <x:v>0.0434460188903798</x:v>
      </x:c>
      <x:c r="S91" s="33" t="str">
        <x:f>'Raw trace'!Y87</x:f>
        <x:v>-0.00087818675612879996</x:v>
      </x:c>
      <x:c r="T91" s="31" t="n">
        <x:f>ABS(K91-S91)</x:f>
        <x:v>2.927345865710862e-17</x:v>
      </x:c>
      <x:c r="U91" s="33" t="str">
        <x:f>'Raw trace'!X87</x:f>
        <x:v>0.0037277162102453999</x:v>
      </x:c>
      <x:c r="V91" s="31" t="n">
        <x:f>ABS(G91-U91)</x:f>
        <x:v>7.979727989493313e-17</x:v>
      </x:c>
      <x:c r="W91" s="30" t="n">
        <x:f>L91*H91</x:f>
        <x:v>0.05101766434297774</x:v>
      </x:c>
      <x:c r="X91" s="30" t="n">
        <x:f>X90*(1+S91)</x:f>
        <x:v>13674.018737189876</x:v>
      </x:c>
      <x:c r="Y91" s="31" t="n">
        <x:f>ABS(M91-X91)</x:f>
        <x:v>3.637978807091713e-12</x:v>
      </x:c>
      <x:c r="Z91" s="27" t="n">
        <x:f>IF(M91&gt;=N90,B91,Z90)</x:f>
        <x:v>44268</x:v>
      </x:c>
      <x:c r="AA91" s="27" t="n">
        <x:f>IF(C91=C90,IF(M91&gt;=Q90,B91,AA90),IF(M91&gt;=P91,B91,A91))</x:f>
        <x:v>44268</x:v>
      </x:c>
      <x:c r="AB91" s="1" t="str">
        <x:f>IF(AND(B91-A91=1,B91-B90=1),"PASS","FAIL")</x:f>
        <x:v>PASS</x:v>
      </x:c>
    </x:row>
    <x:row r="92" ht="22" customHeight="1">
      <x:c r="A92" s="32" t="n">
        <x:f>'Raw trace'!A88</x:f>
        <x:v>44283</x:v>
      </x:c>
      <x:c r="B92" s="32" t="n">
        <x:f>'Raw trace'!B88</x:f>
        <x:v>44284</x:v>
      </x:c>
      <x:c r="C92" s="1" t="n">
        <x:f>YEAR(B92)</x:f>
        <x:v>2021</x:v>
      </x:c>
      <x:c r="D92" s="33" t="str">
        <x:f>'Raw trace'!AL88</x:f>
        <x:v>0.033192743861763102</x:v>
      </x:c>
      <x:c r="E92" s="33" t="str">
        <x:f>'Raw trace'!W88</x:f>
        <x:v>0.5</x:v>
      </x:c>
      <x:c r="F92" s="28" t="n">
        <x:f>E91*(1+D91)/(1+E91*D91)</x:f>
        <x:v>0.4995623861733739</x:v>
      </x:c>
      <x:c r="G92" s="28" t="n">
        <x:f>ABS(E92-F92)</x:f>
        <x:v>0.00043761382662610426</x:v>
      </x:c>
      <x:c r="H92" s="28" t="n">
        <x:f>G92*'Assumptions'!$B$6</x:f>
        <x:v>4.376138266261043e-7</x:v>
      </x:c>
      <x:c r="I92" s="29" t="n">
        <x:f>1+E92*D92</x:f>
        <x:v>1.0165963719308815</x:v>
      </x:c>
      <x:c r="J92" s="29" t="n">
        <x:f>(1-H92)*I92</x:f>
        <x:v>1.016595927054253</x:v>
      </x:c>
      <x:c r="K92" s="28" t="n">
        <x:f>J92-1</x:f>
        <x:v>0.016595927054253057</x:v>
      </x:c>
      <x:c r="L92" s="30" t="n">
        <x:f>M91</x:f>
        <x:v>13674.018737189872</x:v>
      </x:c>
      <x:c r="M92" s="30" t="n">
        <x:f>L92*J92</x:f>
        <x:v>13900.951754690765</x:v>
      </x:c>
      <x:c r="N92" s="30" t="n">
        <x:f>MAX(N91,M92)</x:f>
        <x:v>14295.08319157039</x:v>
      </x:c>
      <x:c r="O92" s="28" t="n">
        <x:f>1-M92/N92</x:f>
        <x:v>0.02757111879642915</x:v>
      </x:c>
      <x:c r="P92" s="30" t="n">
        <x:f>IF(C92=C91,P91,L92)</x:f>
        <x:v>10000</x:v>
      </x:c>
      <x:c r="Q92" s="30" t="n">
        <x:f>IF(C92=C91,MAX(Q91,M92),MAX(P92,M92))</x:f>
        <x:v>14295.08319157039</x:v>
      </x:c>
      <x:c r="R92" s="28" t="n">
        <x:f>1-M92/Q92</x:f>
        <x:v>0.02757111879642915</x:v>
      </x:c>
      <x:c r="S92" s="33" t="str">
        <x:f>'Raw trace'!Y88</x:f>
        <x:v>0.016595927054253001</x:v>
      </x:c>
      <x:c r="T92" s="31" t="n">
        <x:f>ABS(K92-S92)</x:f>
        <x:v>5.551115123125783e-17</x:v>
      </x:c>
      <x:c r="U92" s="33" t="str">
        <x:f>'Raw trace'!X88</x:f>
        <x:v>0.00043761382662609998</x:v>
      </x:c>
      <x:c r="V92" s="31" t="n">
        <x:f>ABS(G92-U92)</x:f>
        <x:v>4.2825985813177425e-18</x:v>
      </x:c>
      <x:c r="W92" s="30" t="n">
        <x:f>L92*H92</x:f>
        <x:v>0.00598393966493871</x:v>
      </x:c>
      <x:c r="X92" s="30" t="n">
        <x:f>X91*(1+S92)</x:f>
        <x:v>13900.951754690768</x:v>
      </x:c>
      <x:c r="Y92" s="31" t="n">
        <x:f>ABS(M92-X92)</x:f>
        <x:v>3.637978807091713e-12</x:v>
      </x:c>
      <x:c r="Z92" s="27" t="n">
        <x:f>IF(M92&gt;=N91,B92,Z91)</x:f>
        <x:v>44268</x:v>
      </x:c>
      <x:c r="AA92" s="27" t="n">
        <x:f>IF(C92=C91,IF(M92&gt;=Q91,B92,AA91),IF(M92&gt;=P92,B92,A92))</x:f>
        <x:v>44268</x:v>
      </x:c>
      <x:c r="AB92" s="1" t="str">
        <x:f>IF(AND(B92-A92=1,B92-B91=1),"PASS","FAIL")</x:f>
        <x:v>PASS</x:v>
      </x:c>
    </x:row>
    <x:row r="93" ht="22" customHeight="1">
      <x:c r="A93" s="32" t="n">
        <x:f>'Raw trace'!A89</x:f>
        <x:v>44284</x:v>
      </x:c>
      <x:c r="B93" s="32" t="n">
        <x:f>'Raw trace'!B89</x:f>
        <x:v>44285</x:v>
      </x:c>
      <x:c r="C93" s="1" t="n">
        <x:f>YEAR(B93)</x:f>
        <x:v>2021</x:v>
      </x:c>
      <x:c r="D93" s="33" t="str">
        <x:f>'Raw trace'!AL89</x:f>
        <x:v>0.0200481808935681</x:v>
      </x:c>
      <x:c r="E93" s="33" t="str">
        <x:f>'Raw trace'!W89</x:f>
        <x:v>0.5</x:v>
      </x:c>
      <x:c r="F93" s="28" t="n">
        <x:f>E92*(1+D92)/(1+E92*D92)</x:f>
        <x:v>0.5081627145193127</x:v>
      </x:c>
      <x:c r="G93" s="28" t="n">
        <x:f>ABS(E93-F93)</x:f>
        <x:v>0.00816271451931272</x:v>
      </x:c>
      <x:c r="H93" s="28" t="n">
        <x:f>G93*'Assumptions'!$B$6</x:f>
        <x:v>0.000008162714519312719</x:v>
      </x:c>
      <x:c r="I93" s="29" t="n">
        <x:f>1+E93*D93</x:f>
        <x:v>1.010024090446784</x:v>
      </x:c>
      <x:c r="J93" s="29" t="n">
        <x:f>(1-H93)*I93</x:f>
        <x:v>1.0100158459084763</x:v>
      </x:c>
      <x:c r="K93" s="28" t="n">
        <x:f>J93-1</x:f>
        <x:v>0.010015845908476262</x:v>
      </x:c>
      <x:c r="L93" s="30" t="n">
        <x:f>M92</x:f>
        <x:v>13900.951754690765</x:v>
      </x:c>
      <x:c r="M93" s="30" t="n">
        <x:f>L93*J93</x:f>
        <x:v>14040.18154544691</x:v>
      </x:c>
      <x:c r="N93" s="30" t="n">
        <x:f>MAX(N92,M93)</x:f>
        <x:v>14295.08319157039</x:v>
      </x:c>
      <x:c r="O93" s="28" t="n">
        <x:f>1-M93/N93</x:f>
        <x:v>0.017831420965342182</x:v>
      </x:c>
      <x:c r="P93" s="30" t="n">
        <x:f>IF(C93=C92,P92,L93)</x:f>
        <x:v>10000</x:v>
      </x:c>
      <x:c r="Q93" s="30" t="n">
        <x:f>IF(C93=C92,MAX(Q92,M93),MAX(P93,M93))</x:f>
        <x:v>14295.08319157039</x:v>
      </x:c>
      <x:c r="R93" s="28" t="n">
        <x:f>1-M93/Q93</x:f>
        <x:v>0.017831420965342182</x:v>
      </x:c>
      <x:c r="S93" s="33" t="str">
        <x:f>'Raw trace'!Y89</x:f>
        <x:v>0.010015845908476199</x:v>
      </x:c>
      <x:c r="T93" s="31" t="n">
        <x:f>ABS(K93-S93)</x:f>
        <x:v>6.245004513516506e-17</x:v>
      </x:c>
      <x:c r="U93" s="33" t="str">
        <x:f>'Raw trace'!X89</x:f>
        <x:v>0.0081627145193127002</x:v>
      </x:c>
      <x:c r="V93" s="31" t="n">
        <x:f>ABS(G93-U93)</x:f>
        <x:v>1.9081958235744878e-17</x:v>
      </x:c>
      <x:c r="W93" s="30" t="n">
        <x:f>L93*H93</x:f>
        <x:v>0.11346950072027992</x:v>
      </x:c>
      <x:c r="X93" s="30" t="n">
        <x:f>X92*(1+S93)</x:f>
        <x:v>14040.181545446914</x:v>
      </x:c>
      <x:c r="Y93" s="31" t="n">
        <x:f>ABS(M93-X93)</x:f>
        <x:v>3.637978807091713e-12</x:v>
      </x:c>
      <x:c r="Z93" s="27" t="n">
        <x:f>IF(M93&gt;=N92,B93,Z92)</x:f>
        <x:v>44268</x:v>
      </x:c>
      <x:c r="AA93" s="27" t="n">
        <x:f>IF(C93=C92,IF(M93&gt;=Q92,B93,AA92),IF(M93&gt;=P93,B93,A93))</x:f>
        <x:v>44268</x:v>
      </x:c>
      <x:c r="AB93" s="1" t="str">
        <x:f>IF(AND(B93-A93=1,B93-B92=1),"PASS","FAIL")</x:f>
        <x:v>PASS</x:v>
      </x:c>
    </x:row>
    <x:row r="94" ht="22" customHeight="1">
      <x:c r="A94" s="32" t="n">
        <x:f>'Raw trace'!A90</x:f>
        <x:v>44285</x:v>
      </x:c>
      <x:c r="B94" s="32" t="n">
        <x:f>'Raw trace'!B90</x:f>
        <x:v>44286</x:v>
      </x:c>
      <x:c r="C94" s="1" t="n">
        <x:f>YEAR(B94)</x:f>
        <x:v>2021</x:v>
      </x:c>
      <x:c r="D94" s="33" t="str">
        <x:f>'Raw trace'!AL90</x:f>
        <x:v>-0.0001293148186274</x:v>
      </x:c>
      <x:c r="E94" s="33" t="str">
        <x:f>'Raw trace'!W90</x:f>
        <x:v>0.5</x:v>
      </x:c>
      <x:c r="F94" s="28" t="n">
        <x:f>E93*(1+D93)/(1+E93*D93)</x:f>
        <x:v>0.5049623026527763</x:v>
      </x:c>
      <x:c r="G94" s="28" t="n">
        <x:f>ABS(E94-F94)</x:f>
        <x:v>0.004962302652776307</x:v>
      </x:c>
      <x:c r="H94" s="28" t="n">
        <x:f>G94*'Assumptions'!$B$6</x:f>
        <x:v>0.000004962302652776307</x:v>
      </x:c>
      <x:c r="I94" s="29" t="n">
        <x:f>1+E94*D94</x:f>
        <x:v>0.9999353425906863</x:v>
      </x:c>
      <x:c r="J94" s="29" t="n">
        <x:f>(1-H94)*I94</x:f>
        <x:v>0.9999303806088832</x:v>
      </x:c>
      <x:c r="K94" s="28" t="n">
        <x:f>J94-1</x:f>
        <x:v>-0.00006961939111682636</x:v>
      </x:c>
      <x:c r="L94" s="30" t="n">
        <x:f>M93</x:f>
        <x:v>14040.18154544691</x:v>
      </x:c>
      <x:c r="M94" s="30" t="n">
        <x:f>L94*J94</x:f>
        <x:v>14039.204076556547</x:v>
      </x:c>
      <x:c r="N94" s="30" t="n">
        <x:f>MAX(N93,M94)</x:f>
        <x:v>14295.08319157039</x:v>
      </x:c>
      <x:c r="O94" s="28" t="n">
        <x:f>1-M94/N94</x:f>
        <x:v>0.01789979894378868</x:v>
      </x:c>
      <x:c r="P94" s="30" t="n">
        <x:f>IF(C94=C93,P93,L94)</x:f>
        <x:v>10000</x:v>
      </x:c>
      <x:c r="Q94" s="30" t="n">
        <x:f>IF(C94=C93,MAX(Q93,M94),MAX(P94,M94))</x:f>
        <x:v>14295.08319157039</x:v>
      </x:c>
      <x:c r="R94" s="28" t="n">
        <x:f>1-M94/Q94</x:f>
        <x:v>0.01789979894378868</x:v>
      </x:c>
      <x:c r="S94" s="33" t="str">
        <x:f>'Raw trace'!Y90</x:f>
        <x:v>-6.9619391116826357e-05</x:v>
      </x:c>
      <x:c r="T94" s="31" t="n">
        <x:f>ABS(K94-S94)</x:f>
        <x:v>0</x:v>
      </x:c>
      <x:c r="U94" s="33" t="str">
        <x:f>'Raw trace'!X90</x:f>
        <x:v>0.0049623026527763001</x:v>
      </x:c>
      <x:c r="V94" s="31" t="n">
        <x:f>ABS(G94-U94)</x:f>
        <x:v>6.938893903907228e-18</x:v>
      </x:c>
      <x:c r="W94" s="30" t="n">
        <x:f>L94*H94</x:f>
        <x:v>0.06967163012843215</x:v>
      </x:c>
      <x:c r="X94" s="30" t="n">
        <x:f>X93*(1+S94)</x:f>
        <x:v>14039.20407655655</x:v>
      </x:c>
      <x:c r="Y94" s="31" t="n">
        <x:f>ABS(M94-X94)</x:f>
        <x:v>3.637978807091713e-12</x:v>
      </x:c>
      <x:c r="Z94" s="27" t="n">
        <x:f>IF(M94&gt;=N93,B94,Z93)</x:f>
        <x:v>44268</x:v>
      </x:c>
      <x:c r="AA94" s="27" t="n">
        <x:f>IF(C94=C93,IF(M94&gt;=Q93,B94,AA93),IF(M94&gt;=P94,B94,A94))</x:f>
        <x:v>44268</x:v>
      </x:c>
      <x:c r="AB94" s="1" t="str">
        <x:f>IF(AND(B94-A94=1,B94-B93=1),"PASS","FAIL")</x:f>
        <x:v>PASS</x:v>
      </x:c>
    </x:row>
    <x:row r="95" ht="22" customHeight="1">
      <x:c r="A95" s="32" t="n">
        <x:f>'Raw trace'!A91</x:f>
        <x:v>44286</x:v>
      </x:c>
      <x:c r="B95" s="32" t="n">
        <x:f>'Raw trace'!B91</x:f>
        <x:v>44287</x:v>
      </x:c>
      <x:c r="C95" s="1" t="n">
        <x:f>YEAR(B95)</x:f>
        <x:v>2021</x:v>
      </x:c>
      <x:c r="D95" s="33" t="str">
        <x:f>'Raw trace'!AL91</x:f>
        <x:v>-0.00077258579701400005</x:v>
      </x:c>
      <x:c r="E95" s="33" t="str">
        <x:f>'Raw trace'!W91</x:f>
        <x:v>0.45000000000000001</x:v>
      </x:c>
      <x:c r="F95" s="28" t="n">
        <x:f>E94*(1+D94)/(1+E94*D94)</x:f>
        <x:v>0.4999676692049177</x:v>
      </x:c>
      <x:c r="G95" s="28" t="n">
        <x:f>ABS(E95-F95)</x:f>
        <x:v>0.049967669204917686</x:v>
      </x:c>
      <x:c r="H95" s="28" t="n">
        <x:f>G95*'Assumptions'!$B$6</x:f>
        <x:v>0.00004996766920491769</x:v>
      </x:c>
      <x:c r="I95" s="29" t="n">
        <x:f>1+E95*D95</x:f>
        <x:v>0.9996523363913437</x:v>
      </x:c>
      <x:c r="J95" s="29" t="n">
        <x:f>(1-H95)*I95</x:f>
        <x:v>0.9996023860940789</x:v>
      </x:c>
      <x:c r="K95" s="28" t="n">
        <x:f>J95-1</x:f>
        <x:v>-0.00039761390592107926</x:v>
      </x:c>
      <x:c r="L95" s="30" t="n">
        <x:f>M94</x:f>
        <x:v>14039.204076556547</x:v>
      </x:c>
      <x:c r="M95" s="30" t="n">
        <x:f>L95*J95</x:f>
        <x:v>14033.621893787644</x:v>
      </x:c>
      <x:c r="N95" s="30" t="n">
        <x:f>MAX(N94,M95)</x:f>
        <x:v>14295.08319157039</x:v>
      </x:c>
      <x:c r="O95" s="28" t="n">
        <x:f>1-M95/N95</x:f>
        <x:v>0.018290295640736476</x:v>
      </x:c>
      <x:c r="P95" s="30" t="n">
        <x:f>IF(C95=C94,P94,L95)</x:f>
        <x:v>10000</x:v>
      </x:c>
      <x:c r="Q95" s="30" t="n">
        <x:f>IF(C95=C94,MAX(Q94,M95),MAX(P95,M95))</x:f>
        <x:v>14295.08319157039</x:v>
      </x:c>
      <x:c r="R95" s="28" t="n">
        <x:f>1-M95/Q95</x:f>
        <x:v>0.018290295640736476</x:v>
      </x:c>
      <x:c r="S95" s="33" t="str">
        <x:f>'Raw trace'!Y91</x:f>
        <x:v>-0.000397613905921</x:v>
      </x:c>
      <x:c r="T95" s="31" t="n">
        <x:f>ABS(K95-S95)</x:f>
        <x:v>7.925517880869037e-17</x:v>
      </x:c>
      <x:c r="U95" s="33" t="str">
        <x:f>'Raw trace'!X91</x:f>
        <x:v>0.049967669204917603</x:v>
      </x:c>
      <x:c r="V95" s="31" t="n">
        <x:f>ABS(G95-U95)</x:f>
        <x:v>8.326672684688674e-17</x:v>
      </x:c>
      <x:c r="W95" s="30" t="n">
        <x:f>L95*H95</x:f>
        <x:v>0.7015063051977094</x:v>
      </x:c>
      <x:c r="X95" s="30" t="n">
        <x:f>X94*(1+S95)</x:f>
        <x:v>14033.62189378765</x:v>
      </x:c>
      <x:c r="Y95" s="31" t="n">
        <x:f>ABS(M95-X95)</x:f>
        <x:v>5.4569682106375694e-12</x:v>
      </x:c>
      <x:c r="Z95" s="27" t="n">
        <x:f>IF(M95&gt;=N94,B95,Z94)</x:f>
        <x:v>44268</x:v>
      </x:c>
      <x:c r="AA95" s="27" t="n">
        <x:f>IF(C95=C94,IF(M95&gt;=Q94,B95,AA94),IF(M95&gt;=P95,B95,A95))</x:f>
        <x:v>44268</x:v>
      </x:c>
      <x:c r="AB95" s="1" t="str">
        <x:f>IF(AND(B95-A95=1,B95-B94=1),"PASS","FAIL")</x:f>
        <x:v>PASS</x:v>
      </x:c>
    </x:row>
    <x:row r="96" ht="22" customHeight="1">
      <x:c r="A96" s="32" t="n">
        <x:f>'Raw trace'!A92</x:f>
        <x:v>44287</x:v>
      </x:c>
      <x:c r="B96" s="32" t="n">
        <x:f>'Raw trace'!B92</x:f>
        <x:v>44288</x:v>
      </x:c>
      <x:c r="C96" s="1" t="n">
        <x:f>YEAR(B96)</x:f>
        <x:v>2021</x:v>
      </x:c>
      <x:c r="D96" s="33" t="str">
        <x:f>'Raw trace'!AL92</x:f>
        <x:v>0.0044108906422699002</x:v>
      </x:c>
      <x:c r="E96" s="33" t="str">
        <x:f>'Raw trace'!W92</x:f>
        <x:v>0.45000000000000001</x:v>
      </x:c>
      <x:c r="F96" s="28" t="n">
        <x:f>E95*(1+D95)/(1+E95*D95)</x:f>
        <x:v>0.44980871851362725</x:v>
      </x:c>
      <x:c r="G96" s="28" t="n">
        <x:f>ABS(E96-F96)</x:f>
        <x:v>0.000191281486372763</x:v>
      </x:c>
      <x:c r="H96" s="28" t="n">
        <x:f>G96*'Assumptions'!$B$6</x:f>
        <x:v>1.91281486372763e-7</x:v>
      </x:c>
      <x:c r="I96" s="29" t="n">
        <x:f>1+E96*D96</x:f>
        <x:v>1.0019849007890214</x:v>
      </x:c>
      <x:c r="J96" s="29" t="n">
        <x:f>(1-H96)*I96</x:f>
        <x:v>1.0019847091278602</x:v>
      </x:c>
      <x:c r="K96" s="28" t="n">
        <x:f>J96-1</x:f>
        <x:v>0.001984709127860196</x:v>
      </x:c>
      <x:c r="L96" s="30" t="n">
        <x:f>M95</x:f>
        <x:v>14033.621893787644</x:v>
      </x:c>
      <x:c r="M96" s="30" t="n">
        <x:f>L96*J96</x:f>
        <x:v>14061.474551257183</x:v>
      </x:c>
      <x:c r="N96" s="30" t="n">
        <x:f>MAX(N95,M96)</x:f>
        <x:v>14295.08319157039</x:v>
      </x:c>
      <x:c r="O96" s="28" t="n">
        <x:f>1-M96/N96</x:f>
        <x:v>0.016341887429585755</x:v>
      </x:c>
      <x:c r="P96" s="30" t="n">
        <x:f>IF(C96=C95,P95,L96)</x:f>
        <x:v>10000</x:v>
      </x:c>
      <x:c r="Q96" s="30" t="n">
        <x:f>IF(C96=C95,MAX(Q95,M96),MAX(P96,M96))</x:f>
        <x:v>14295.08319157039</x:v>
      </x:c>
      <x:c r="R96" s="28" t="n">
        <x:f>1-M96/Q96</x:f>
        <x:v>0.016341887429585755</x:v>
      </x:c>
      <x:c r="S96" s="33" t="str">
        <x:f>'Raw trace'!Y92</x:f>
        <x:v>0.0019847091278601</x:v>
      </x:c>
      <x:c r="T96" s="31" t="n">
        <x:f>ABS(K96-S96)</x:f>
        <x:v>9.584347204771859e-17</x:v>
      </x:c>
      <x:c r="U96" s="33" t="str">
        <x:f>'Raw trace'!X92</x:f>
        <x:v>0.0001912814863727</x:v>
      </x:c>
      <x:c r="V96" s="31" t="n">
        <x:f>ABS(G96-U96)</x:f>
        <x:v>6.299214622140781e-17</x:v>
      </x:c>
      <x:c r="W96" s="30" t="n">
        <x:f>L96*H96</x:f>
        <x:v>0.0026843720550370495</x:v>
      </x:c>
      <x:c r="X96" s="30" t="n">
        <x:f>X95*(1+S96)</x:f>
        <x:v>14061.474551257188</x:v>
      </x:c>
      <x:c r="Y96" s="31" t="n">
        <x:f>ABS(M96-X96)</x:f>
        <x:v>5.4569682106375694e-12</x:v>
      </x:c>
      <x:c r="Z96" s="27" t="n">
        <x:f>IF(M96&gt;=N95,B96,Z95)</x:f>
        <x:v>44268</x:v>
      </x:c>
      <x:c r="AA96" s="27" t="n">
        <x:f>IF(C96=C95,IF(M96&gt;=Q95,B96,AA95),IF(M96&gt;=P96,B96,A96))</x:f>
        <x:v>44268</x:v>
      </x:c>
      <x:c r="AB96" s="1" t="str">
        <x:f>IF(AND(B96-A96=1,B96-B95=1),"PASS","FAIL")</x:f>
        <x:v>PASS</x:v>
      </x:c>
    </x:row>
    <x:row r="97" ht="22" customHeight="1">
      <x:c r="A97" s="32" t="n">
        <x:f>'Raw trace'!A93</x:f>
        <x:v>44288</x:v>
      </x:c>
      <x:c r="B97" s="32" t="n">
        <x:f>'Raw trace'!B93</x:f>
        <x:v>44289</x:v>
      </x:c>
      <x:c r="C97" s="1" t="n">
        <x:f>YEAR(B97)</x:f>
        <x:v>2021</x:v>
      </x:c>
      <x:c r="D97" s="33" t="str">
        <x:f>'Raw trace'!AL93</x:f>
        <x:v>-0.032510813482475399</x:v>
      </x:c>
      <x:c r="E97" s="33" t="str">
        <x:f>'Raw trace'!W93</x:f>
        <x:v>0.45000000000000001</x:v>
      </x:c>
      <x:c r="F97" s="28" t="n">
        <x:f>E96*(1+D96)/(1+E96*D96)</x:f>
        <x:v>0.45108953281940894</x:v>
      </x:c>
      <x:c r="G97" s="28" t="n">
        <x:f>ABS(E97-F97)</x:f>
        <x:v>0.0010895328194089338</x:v>
      </x:c>
      <x:c r="H97" s="28" t="n">
        <x:f>G97*'Assumptions'!$B$6</x:f>
        <x:v>0.0000010895328194089338</x:v>
      </x:c>
      <x:c r="I97" s="29" t="n">
        <x:f>1+E97*D97</x:f>
        <x:v>0.9853701339328861</x:v>
      </x:c>
      <x:c r="J97" s="29" t="n">
        <x:f>(1-H97)*I97</x:f>
        <x:v>0.9853690603397859</x:v>
      </x:c>
      <x:c r="K97" s="28" t="n">
        <x:f>J97-1</x:f>
        <x:v>-0.014630939660214115</x:v>
      </x:c>
      <x:c r="L97" s="30" t="n">
        <x:f>M96</x:f>
        <x:v>14061.474551257183</x:v>
      </x:c>
      <x:c r="M97" s="30" t="n">
        <x:f>L97*J97</x:f>
        <x:v>13855.741965564102</x:v>
      </x:c>
      <x:c r="N97" s="30" t="n">
        <x:f>MAX(N96,M97)</x:f>
        <x:v>14295.08319157039</x:v>
      </x:c>
      <x:c r="O97" s="28" t="n">
        <x:f>1-M97/N97</x:f>
        <x:v>0.030733729920883635</x:v>
      </x:c>
      <x:c r="P97" s="30" t="n">
        <x:f>IF(C97=C96,P96,L97)</x:f>
        <x:v>10000</x:v>
      </x:c>
      <x:c r="Q97" s="30" t="n">
        <x:f>IF(C97=C96,MAX(Q96,M97),MAX(P97,M97))</x:f>
        <x:v>14295.08319157039</x:v>
      </x:c>
      <x:c r="R97" s="28" t="n">
        <x:f>1-M97/Q97</x:f>
        <x:v>0.030733729920883635</x:v>
      </x:c>
      <x:c r="S97" s="33" t="str">
        <x:f>'Raw trace'!Y93</x:f>
        <x:v>-0.0146309396602142</x:v>
      </x:c>
      <x:c r="T97" s="31" t="n">
        <x:f>ABS(K97-S97)</x:f>
        <x:v>8.500145032286355e-17</x:v>
      </x:c>
      <x:c r="U97" s="33" t="str">
        <x:f>'Raw trace'!X93</x:f>
        <x:v>0.0010895328194088999</x:v>
      </x:c>
      <x:c r="V97" s="31" t="n">
        <x:f>ABS(G97-U97)</x:f>
        <x:v>3.382710778154774e-17</x:v>
      </x:c>
      <x:c r="W97" s="30" t="n">
        <x:f>L97*H97</x:f>
        <x:v>0.015320438012878211</x:v>
      </x:c>
      <x:c r="X97" s="30" t="n">
        <x:f>X96*(1+S97)</x:f>
        <x:v>13855.741965564106</x:v>
      </x:c>
      <x:c r="Y97" s="31" t="n">
        <x:f>ABS(M97-X97)</x:f>
        <x:v>3.637978807091713e-12</x:v>
      </x:c>
      <x:c r="Z97" s="27" t="n">
        <x:f>IF(M97&gt;=N96,B97,Z96)</x:f>
        <x:v>44268</x:v>
      </x:c>
      <x:c r="AA97" s="27" t="n">
        <x:f>IF(C97=C96,IF(M97&gt;=Q96,B97,AA96),IF(M97&gt;=P97,B97,A97))</x:f>
        <x:v>44268</x:v>
      </x:c>
      <x:c r="AB97" s="1" t="str">
        <x:f>IF(AND(B97-A97=1,B97-B96=1),"PASS","FAIL")</x:f>
        <x:v>PASS</x:v>
      </x:c>
    </x:row>
    <x:row r="98" ht="22" customHeight="1">
      <x:c r="A98" s="32" t="n">
        <x:f>'Raw trace'!A94</x:f>
        <x:v>44289</x:v>
      </x:c>
      <x:c r="B98" s="32" t="n">
        <x:f>'Raw trace'!B94</x:f>
        <x:v>44290</x:v>
      </x:c>
      <x:c r="C98" s="1" t="n">
        <x:f>YEAR(B98)</x:f>
        <x:v>2021</x:v>
      </x:c>
      <x:c r="D98" s="33" t="str">
        <x:f>'Raw trace'!AL94</x:f>
        <x:v>0.019979004519811602</x:v>
      </x:c>
      <x:c r="E98" s="33" t="str">
        <x:f>'Raw trace'!W94</x:f>
        <x:v>0.45000000000000001</x:v>
      </x:c>
      <x:c r="F98" s="28" t="n">
        <x:f>E97*(1+D97)/(1+E97*D97)</x:f>
        <x:v>0.44183410775319815</x:v>
      </x:c>
      <x:c r="G98" s="28" t="n">
        <x:f>ABS(E98-F98)</x:f>
        <x:v>0.008165892246801865</x:v>
      </x:c>
      <x:c r="H98" s="28" t="n">
        <x:f>G98*'Assumptions'!$B$6</x:f>
        <x:v>0.000008165892246801864</x:v>
      </x:c>
      <x:c r="I98" s="29" t="n">
        <x:f>1+E98*D98</x:f>
        <x:v>1.0089905520339153</x:v>
      </x:c>
      <x:c r="J98" s="29" t="n">
        <x:f>(1-H98)*I98</x:f>
        <x:v>1.0089823127257893</x:v>
      </x:c>
      <x:c r="K98" s="28" t="n">
        <x:f>J98-1</x:f>
        <x:v>0.00898231272578931</x:v>
      </x:c>
      <x:c r="L98" s="30" t="n">
        <x:f>M97</x:f>
        <x:v>13855.741965564102</x:v>
      </x:c>
      <x:c r="M98" s="30" t="n">
        <x:f>L98*J98</x:f>
        <x:v>13980.198572946641</x:v>
      </x:c>
      <x:c r="N98" s="30" t="n">
        <x:f>MAX(N97,M98)</x:f>
        <x:v>14295.08319157039</x:v>
      </x:c>
      <x:c r="O98" s="28" t="n">
        <x:f>1-M98/N98</x:f>
        <x:v>0.02202747716847364</x:v>
      </x:c>
      <x:c r="P98" s="30" t="n">
        <x:f>IF(C98=C97,P97,L98)</x:f>
        <x:v>10000</x:v>
      </x:c>
      <x:c r="Q98" s="30" t="n">
        <x:f>IF(C98=C97,MAX(Q97,M98),MAX(P98,M98))</x:f>
        <x:v>14295.08319157039</x:v>
      </x:c>
      <x:c r="R98" s="28" t="n">
        <x:f>1-M98/Q98</x:f>
        <x:v>0.02202747716847364</x:v>
      </x:c>
      <x:c r="S98" s="33" t="str">
        <x:f>'Raw trace'!Y94</x:f>
        <x:v>0.0089823127257892994</x:v>
      </x:c>
      <x:c r="T98" s="31" t="n">
        <x:f>ABS(K98-S98)</x:f>
        <x:v>1.0408340855860843e-17</x:v>
      </x:c>
      <x:c r="U98" s="33" t="str">
        <x:f>'Raw trace'!X94</x:f>
        <x:v>0.0081658922468018005</x:v>
      </x:c>
      <x:c r="V98" s="31" t="n">
        <x:f>ABS(G98-U98)</x:f>
        <x:v>6.418476861114186e-17</x:v>
      </x:c>
      <x:c r="W98" s="30" t="n">
        <x:f>L98*H98</x:f>
        <x:v>0.11314449589028712</x:v>
      </x:c>
      <x:c r="X98" s="30" t="n">
        <x:f>X97*(1+S98)</x:f>
        <x:v>13980.198572946645</x:v>
      </x:c>
      <x:c r="Y98" s="31" t="n">
        <x:f>ABS(M98-X98)</x:f>
        <x:v>3.637978807091713e-12</x:v>
      </x:c>
      <x:c r="Z98" s="27" t="n">
        <x:f>IF(M98&gt;=N97,B98,Z97)</x:f>
        <x:v>44268</x:v>
      </x:c>
      <x:c r="AA98" s="27" t="n">
        <x:f>IF(C98=C97,IF(M98&gt;=Q97,B98,AA97),IF(M98&gt;=P98,B98,A98))</x:f>
        <x:v>44268</x:v>
      </x:c>
      <x:c r="AB98" s="1" t="str">
        <x:f>IF(AND(B98-A98=1,B98-B97=1),"PASS","FAIL")</x:f>
        <x:v>PASS</x:v>
      </x:c>
    </x:row>
    <x:row r="99" ht="22" customHeight="1">
      <x:c r="A99" s="32" t="n">
        <x:f>'Raw trace'!A95</x:f>
        <x:v>44290</x:v>
      </x:c>
      <x:c r="B99" s="32" t="n">
        <x:f>'Raw trace'!B95</x:f>
        <x:v>44291</x:v>
      </x:c>
      <x:c r="C99" s="1" t="n">
        <x:f>YEAR(B99)</x:f>
        <x:v>2021</x:v>
      </x:c>
      <x:c r="D99" s="33" t="str">
        <x:f>'Raw trace'!AL95</x:f>
        <x:v>0.013634044044749201</x:v>
      </x:c>
      <x:c r="E99" s="33" t="str">
        <x:f>'Raw trace'!W95</x:f>
        <x:v>0.45000000000000001</x:v>
      </x:c>
      <x:c r="F99" s="28" t="n">
        <x:f>E98*(1+D98)/(1+E98*D98)</x:f>
        <x:v>0.4549007432316246</x:v>
      </x:c>
      <x:c r="G99" s="28" t="n">
        <x:f>ABS(E99-F99)</x:f>
        <x:v>0.004900743231624594</x:v>
      </x:c>
      <x:c r="H99" s="28" t="n">
        <x:f>G99*'Assumptions'!$B$6</x:f>
        <x:v>0.000004900743231624594</x:v>
      </x:c>
      <x:c r="I99" s="29" t="n">
        <x:f>1+E99*D99</x:f>
        <x:v>1.006135319820137</x:v>
      </x:c>
      <x:c r="J99" s="29" t="n">
        <x:f>(1-H99)*I99</x:f>
        <x:v>1.0061303890092783</x:v>
      </x:c>
      <x:c r="K99" s="28" t="n">
        <x:f>J99-1</x:f>
        <x:v>0.006130389009278314</x:v>
      </x:c>
      <x:c r="L99" s="30" t="n">
        <x:f>M98</x:f>
        <x:v>13980.198572946641</x:v>
      </x:c>
      <x:c r="M99" s="30" t="n">
        <x:f>L99*J99</x:f>
        <x:v>14065.902628625761</x:v>
      </x:c>
      <x:c r="N99" s="30" t="n">
        <x:f>MAX(N98,M99)</x:f>
        <x:v>14295.08319157039</x:v>
      </x:c>
      <x:c r="O99" s="28" t="n">
        <x:f>1-M99/N99</x:f>
        <x:v>0.016032125163131128</x:v>
      </x:c>
      <x:c r="P99" s="30" t="n">
        <x:f>IF(C99=C98,P98,L99)</x:f>
        <x:v>10000</x:v>
      </x:c>
      <x:c r="Q99" s="30" t="n">
        <x:f>IF(C99=C98,MAX(Q98,M99),MAX(P99,M99))</x:f>
        <x:v>14295.08319157039</x:v>
      </x:c>
      <x:c r="R99" s="28" t="n">
        <x:f>1-M99/Q99</x:f>
        <x:v>0.016032125163131128</x:v>
      </x:c>
      <x:c r="S99" s="33" t="str">
        <x:f>'Raw trace'!Y95</x:f>
        <x:v>0.0061303890092784998</x:v>
      </x:c>
      <x:c r="T99" s="31" t="n">
        <x:f>ABS(K99-S99)</x:f>
        <x:v>1.8561541192951836e-16</x:v>
      </x:c>
      <x:c r="U99" s="33" t="str">
        <x:f>'Raw trace'!X95</x:f>
        <x:v>0.0049007432316244999</x:v>
      </x:c>
      <x:c r="V99" s="31" t="n">
        <x:f>ABS(G99-U99)</x:f>
        <x:v>9.367506770274758e-17</x:v>
      </x:c>
      <x:c r="W99" s="30" t="n">
        <x:f>L99*H99</x:f>
        <x:v>0.06851336353313606</x:v>
      </x:c>
      <x:c r="X99" s="30" t="n">
        <x:f>X98*(1+S99)</x:f>
        <x:v>14065.902628625769</x:v>
      </x:c>
      <x:c r="Y99" s="31" t="n">
        <x:f>ABS(M99-X99)</x:f>
        <x:v>7.275957614183426e-12</x:v>
      </x:c>
      <x:c r="Z99" s="27" t="n">
        <x:f>IF(M99&gt;=N98,B99,Z98)</x:f>
        <x:v>44268</x:v>
      </x:c>
      <x:c r="AA99" s="27" t="n">
        <x:f>IF(C99=C98,IF(M99&gt;=Q98,B99,AA98),IF(M99&gt;=P99,B99,A99))</x:f>
        <x:v>44268</x:v>
      </x:c>
      <x:c r="AB99" s="1" t="str">
        <x:f>IF(AND(B99-A99=1,B99-B98=1),"PASS","FAIL")</x:f>
        <x:v>PASS</x:v>
      </x:c>
    </x:row>
    <x:row r="100" ht="22" customHeight="1">
      <x:c r="A100" s="32" t="n">
        <x:f>'Raw trace'!A96</x:f>
        <x:v>44291</x:v>
      </x:c>
      <x:c r="B100" s="32" t="n">
        <x:f>'Raw trace'!B96</x:f>
        <x:v>44292</x:v>
      </x:c>
      <x:c r="C100" s="1" t="n">
        <x:f>YEAR(B100)</x:f>
        <x:v>2021</x:v>
      </x:c>
      <x:c r="D100" s="33" t="str">
        <x:f>'Raw trace'!AL96</x:f>
        <x:v>-0.016901890719978802</x:v>
      </x:c>
      <x:c r="E100" s="33" t="str">
        <x:f>'Raw trace'!W96</x:f>
        <x:v>0.45000000000000001</x:v>
      </x:c>
      <x:c r="F100" s="28" t="n">
        <x:f>E99*(1+D99)/(1+E99*D99)</x:f>
        <x:v>0.45335384896504644</x:v>
      </x:c>
      <x:c r="G100" s="28" t="n">
        <x:f>ABS(E100-F100)</x:f>
        <x:v>0.0033538489650464243</x:v>
      </x:c>
      <x:c r="H100" s="28" t="n">
        <x:f>G100*'Assumptions'!$B$6</x:f>
        <x:v>0.0000033538489650464242</x:v>
      </x:c>
      <x:c r="I100" s="29" t="n">
        <x:f>1+E100*D100</x:f>
        <x:v>0.9923941491760095</x:v>
      </x:c>
      <x:c r="J100" s="29" t="n">
        <x:f>(1-H100)*I100</x:f>
        <x:v>0.9923908208359195</x:v>
      </x:c>
      <x:c r="K100" s="28" t="n">
        <x:f>J100-1</x:f>
        <x:v>-0.007609179164080548</x:v>
      </x:c>
      <x:c r="L100" s="30" t="n">
        <x:f>M99</x:f>
        <x:v>14065.902628625761</x:v>
      </x:c>
      <x:c r="M100" s="30" t="n">
        <x:f>L100*J100</x:f>
        <x:v>13958.872655420037</x:v>
      </x:c>
      <x:c r="N100" s="30" t="n">
        <x:f>MAX(N99,M100)</x:f>
        <x:v>14295.08319157039</x:v>
      </x:c>
      <x:c r="O100" s="28" t="n">
        <x:f>1-M100/N100</x:f>
        <x:v>0.023519313014464416</x:v>
      </x:c>
      <x:c r="P100" s="30" t="n">
        <x:f>IF(C100=C99,P99,L100)</x:f>
        <x:v>10000</x:v>
      </x:c>
      <x:c r="Q100" s="30" t="n">
        <x:f>IF(C100=C99,MAX(Q99,M100),MAX(P100,M100))</x:f>
        <x:v>14295.08319157039</x:v>
      </x:c>
      <x:c r="R100" s="28" t="n">
        <x:f>1-M100/Q100</x:f>
        <x:v>0.023519313014464416</x:v>
      </x:c>
      <x:c r="S100" s="33" t="str">
        <x:f>'Raw trace'!Y96</x:f>
        <x:v>-0.0076091791640804998</x:v>
      </x:c>
      <x:c r="T100" s="31" t="n">
        <x:f>ABS(K100-S100)</x:f>
        <x:v>4.85722573273506e-17</x:v>
      </x:c>
      <x:c r="U100" s="33" t="str">
        <x:f>'Raw trace'!X96</x:f>
        <x:v>0.0033538489650464</x:v>
      </x:c>
      <x:c r="V100" s="31" t="n">
        <x:f>ABS(G100-U100)</x:f>
        <x:v>2.42861286636753e-17</x:v>
      </x:c>
      <x:c r="W100" s="30" t="n">
        <x:f>L100*H100</x:f>
        <x:v>0.047174912973460284</x:v>
      </x:c>
      <x:c r="X100" s="30" t="n">
        <x:f>X99*(1+S100)</x:f>
        <x:v>13958.872655420044</x:v>
      </x:c>
      <x:c r="Y100" s="31" t="n">
        <x:f>ABS(M100-X100)</x:f>
        <x:v>7.275957614183426e-12</x:v>
      </x:c>
      <x:c r="Z100" s="27" t="n">
        <x:f>IF(M100&gt;=N99,B100,Z99)</x:f>
        <x:v>44268</x:v>
      </x:c>
      <x:c r="AA100" s="27" t="n">
        <x:f>IF(C100=C99,IF(M100&gt;=Q99,B100,AA99),IF(M100&gt;=P100,B100,A100))</x:f>
        <x:v>44268</x:v>
      </x:c>
      <x:c r="AB100" s="1" t="str">
        <x:f>IF(AND(B100-A100=1,B100-B99=1),"PASS","FAIL")</x:f>
        <x:v>PASS</x:v>
      </x:c>
    </x:row>
    <x:row r="101" ht="22" customHeight="1">
      <x:c r="A101" s="32" t="n">
        <x:f>'Raw trace'!A97</x:f>
        <x:v>44292</x:v>
      </x:c>
      <x:c r="B101" s="32" t="n">
        <x:f>'Raw trace'!B97</x:f>
        <x:v>44293</x:v>
      </x:c>
      <x:c r="C101" s="1" t="n">
        <x:f>YEAR(B101)</x:f>
        <x:v>2021</x:v>
      </x:c>
      <x:c r="D101" s="33" t="str">
        <x:f>'Raw trace'!AL97</x:f>
        <x:v>-0.035305700536068602</x:v>
      </x:c>
      <x:c r="E101" s="33" t="str">
        <x:f>'Raw trace'!W97</x:f>
        <x:v>0.45000000000000001</x:v>
      </x:c>
      <x:c r="F101" s="28" t="n">
        <x:f>E100*(1+D100)/(1+E100*D100)</x:f>
        <x:v>0.4457847212655696</x:v>
      </x:c>
      <x:c r="G101" s="28" t="n">
        <x:f>ABS(E101-F101)</x:f>
        <x:v>0.004215278734430394</x:v>
      </x:c>
      <x:c r="H101" s="28" t="n">
        <x:f>G101*'Assumptions'!$B$6</x:f>
        <x:v>0.000004215278734430395</x:v>
      </x:c>
      <x:c r="I101" s="29" t="n">
        <x:f>1+E101*D101</x:f>
        <x:v>0.9841124347587691</x:v>
      </x:c>
      <x:c r="J101" s="29" t="n">
        <x:f>(1-H101)*I101</x:f>
        <x:v>0.9841082864505506</x:v>
      </x:c>
      <x:c r="K101" s="28" t="n">
        <x:f>J101-1</x:f>
        <x:v>-0.015891713549449404</x:v>
      </x:c>
      <x:c r="L101" s="30" t="n">
        <x:f>M100</x:f>
        <x:v>13958.872655420037</x:v>
      </x:c>
      <x:c r="M101" s="30" t="n">
        <x:f>L101*J101</x:f>
        <x:v>13737.04224970686</x:v>
      </x:c>
      <x:c r="N101" s="30" t="n">
        <x:f>MAX(N100,M101)</x:f>
        <x:v>14295.08319157039</x:v>
      </x:c>
      <x:c r="O101" s="28" t="n">
        <x:f>1-M101/N101</x:f>
        <x:v>0.039037264378608105</x:v>
      </x:c>
      <x:c r="P101" s="30" t="n">
        <x:f>IF(C101=C100,P100,L101)</x:f>
        <x:v>10000</x:v>
      </x:c>
      <x:c r="Q101" s="30" t="n">
        <x:f>IF(C101=C100,MAX(Q100,M101),MAX(P101,M101))</x:f>
        <x:v>14295.08319157039</x:v>
      </x:c>
      <x:c r="R101" s="28" t="n">
        <x:f>1-M101/Q101</x:f>
        <x:v>0.039037264378608105</x:v>
      </x:c>
      <x:c r="S101" s="33" t="str">
        <x:f>'Raw trace'!Y97</x:f>
        <x:v>-0.015891713549449401</x:v>
      </x:c>
      <x:c r="T101" s="31" t="n">
        <x:f>ABS(K101-S101)</x:f>
        <x:v>3.469446951953614e-18</x:v>
      </x:c>
      <x:c r="U101" s="33" t="str">
        <x:f>'Raw trace'!X97</x:f>
        <x:v>0.0042152787344302998</x:v>
      </x:c>
      <x:c r="V101" s="31" t="n">
        <x:f>ABS(G101-U101)</x:f>
        <x:v>9.454242944073599e-17</x:v>
      </x:c>
      <x:c r="W101" s="30" t="n">
        <x:f>L101*H101</x:f>
        <x:v>0.05884053906101402</x:v>
      </x:c>
      <x:c r="X101" s="30" t="n">
        <x:f>X100*(1+S101)</x:f>
        <x:v>13737.042249706867</x:v>
      </x:c>
      <x:c r="Y101" s="31" t="n">
        <x:f>ABS(M101-X101)</x:f>
        <x:v>7.275957614183426e-12</x:v>
      </x:c>
      <x:c r="Z101" s="27" t="n">
        <x:f>IF(M101&gt;=N100,B101,Z100)</x:f>
        <x:v>44268</x:v>
      </x:c>
      <x:c r="AA101" s="27" t="n">
        <x:f>IF(C101=C100,IF(M101&gt;=Q100,B101,AA100),IF(M101&gt;=P101,B101,A101))</x:f>
        <x:v>44268</x:v>
      </x:c>
      <x:c r="AB101" s="1" t="str">
        <x:f>IF(AND(B101-A101=1,B101-B100=1),"PASS","FAIL")</x:f>
        <x:v>PASS</x:v>
      </x:c>
    </x:row>
    <x:row r="102" ht="22" customHeight="1">
      <x:c r="A102" s="32" t="n">
        <x:f>'Raw trace'!A98</x:f>
        <x:v>44293</x:v>
      </x:c>
      <x:c r="B102" s="32" t="n">
        <x:f>'Raw trace'!B98</x:f>
        <x:v>44294</x:v>
      </x:c>
      <x:c r="C102" s="1" t="n">
        <x:f>YEAR(B102)</x:f>
        <x:v>2021</x:v>
      </x:c>
      <x:c r="D102" s="33" t="str">
        <x:f>'Raw trace'!AL98</x:f>
        <x:v>0.038047354094018201</x:v>
      </x:c>
      <x:c r="E102" s="33" t="str">
        <x:f>'Raw trace'!W98</x:f>
        <x:v>0.45000000000000001</x:v>
      </x:c>
      <x:c r="F102" s="28" t="n">
        <x:f>E101*(1+D101)/(1+E101*D101)</x:f>
        <x:v>0.44112076976771575</x:v>
      </x:c>
      <x:c r="G102" s="28" t="n">
        <x:f>ABS(E102-F102)</x:f>
        <x:v>0.008879230232284263</x:v>
      </x:c>
      <x:c r="H102" s="28" t="n">
        <x:f>G102*'Assumptions'!$B$6</x:f>
        <x:v>0.000008879230232284263</x:v>
      </x:c>
      <x:c r="I102" s="29" t="n">
        <x:f>1+E102*D102</x:f>
        <x:v>1.0171213093423082</x:v>
      </x:c>
      <x:c r="J102" s="29" t="n">
        <x:f>(1-H102)*I102</x:f>
        <x:v>1.0171122780880284</x:v>
      </x:c>
      <x:c r="K102" s="28" t="n">
        <x:f>J102-1</x:f>
        <x:v>0.0171122780880284</x:v>
      </x:c>
      <x:c r="L102" s="30" t="n">
        <x:f>M101</x:f>
        <x:v>13737.04224970686</x:v>
      </x:c>
      <x:c r="M102" s="30" t="n">
        <x:f>L102*J102</x:f>
        <x:v>13972.114336790839</x:v>
      </x:c>
      <x:c r="N102" s="30" t="n">
        <x:f>MAX(N101,M102)</x:f>
        <x:v>14295.08319157039</x:v>
      </x:c>
      <x:c r="O102" s="28" t="n">
        <x:f>1-M102/N102</x:f>
        <x:v>0.022593002814422225</x:v>
      </x:c>
      <x:c r="P102" s="30" t="n">
        <x:f>IF(C102=C101,P101,L102)</x:f>
        <x:v>10000</x:v>
      </x:c>
      <x:c r="Q102" s="30" t="n">
        <x:f>IF(C102=C101,MAX(Q101,M102),MAX(P102,M102))</x:f>
        <x:v>14295.08319157039</x:v>
      </x:c>
      <x:c r="R102" s="28" t="n">
        <x:f>1-M102/Q102</x:f>
        <x:v>0.022593002814422225</x:v>
      </x:c>
      <x:c r="S102" s="33" t="str">
        <x:f>'Raw trace'!Y98</x:f>
        <x:v>0.017112278088028302</x:v>
      </x:c>
      <x:c r="T102" s="31" t="n">
        <x:f>ABS(K102-S102)</x:f>
        <x:v>9.71445146547012e-17</x:v>
      </x:c>
      <x:c r="U102" s="33" t="str">
        <x:f>'Raw trace'!X98</x:f>
        <x:v>0.0088792302322842995</x:v>
      </x:c>
      <x:c r="V102" s="31" t="n">
        <x:f>ABS(G102-U102)</x:f>
        <x:v>3.642919299551295e-17</x:v>
      </x:c>
      <x:c r="W102" s="30" t="n">
        <x:f>L102*H102</x:f>
        <x:v>0.12197436084576337</x:v>
      </x:c>
      <x:c r="X102" s="30" t="n">
        <x:f>X101*(1+S102)</x:f>
        <x:v>13972.114336790846</x:v>
      </x:c>
      <x:c r="Y102" s="31" t="n">
        <x:f>ABS(M102-X102)</x:f>
        <x:v>7.275957614183426e-12</x:v>
      </x:c>
      <x:c r="Z102" s="27" t="n">
        <x:f>IF(M102&gt;=N101,B102,Z101)</x:f>
        <x:v>44268</x:v>
      </x:c>
      <x:c r="AA102" s="27" t="n">
        <x:f>IF(C102=C101,IF(M102&gt;=Q101,B102,AA101),IF(M102&gt;=P102,B102,A102))</x:f>
        <x:v>44268</x:v>
      </x:c>
      <x:c r="AB102" s="1" t="str">
        <x:f>IF(AND(B102-A102=1,B102-B101=1),"PASS","FAIL")</x:f>
        <x:v>PASS</x:v>
      </x:c>
    </x:row>
    <x:row r="103" ht="22" customHeight="1">
      <x:c r="A103" s="32" t="n">
        <x:f>'Raw trace'!A99</x:f>
        <x:v>44294</x:v>
      </x:c>
      <x:c r="B103" s="32" t="n">
        <x:f>'Raw trace'!B99</x:f>
        <x:v>44295</x:v>
      </x:c>
      <x:c r="C103" s="1" t="n">
        <x:f>YEAR(B103)</x:f>
        <x:v>2021</x:v>
      </x:c>
      <x:c r="D103" s="33" t="str">
        <x:f>'Raw trace'!AL99</x:f>
        <x:v>0.0007111199881537</x:v>
      </x:c>
      <x:c r="E103" s="33" t="str">
        <x:f>'Raw trace'!W99</x:f>
        <x:v>0.5</x:v>
      </x:c>
      <x:c r="F103" s="28" t="n">
        <x:f>E102*(1+D102)/(1+E102*D102)</x:f>
        <x:v>0.4592582075036444</x:v>
      </x:c>
      <x:c r="G103" s="28" t="n">
        <x:f>ABS(E103-F103)</x:f>
        <x:v>0.04074179249635562</x:v>
      </x:c>
      <x:c r="H103" s="28" t="n">
        <x:f>G103*'Assumptions'!$B$6</x:f>
        <x:v>0.000040741792496355623</x:v>
      </x:c>
      <x:c r="I103" s="29" t="n">
        <x:f>1+E103*D103</x:f>
        <x:v>1.0003555599940768</x:v>
      </x:c>
      <x:c r="J103" s="29" t="n">
        <x:f>(1-H103)*I103</x:f>
        <x:v>1.000314803715429</x:v>
      </x:c>
      <x:c r="K103" s="28" t="n">
        <x:f>J103-1</x:f>
        <x:v>0.00031480371542902397</x:v>
      </x:c>
      <x:c r="L103" s="30" t="n">
        <x:f>M102</x:f>
        <x:v>13972.114336790839</x:v>
      </x:c>
      <x:c r="M103" s="30" t="n">
        <x:f>L103*J103</x:f>
        <x:v>13976.512810296459</x:v>
      </x:c>
      <x:c r="N103" s="30" t="n">
        <x:f>MAX(N102,M103)</x:f>
        <x:v>14295.08319157039</x:v>
      </x:c>
      <x:c r="O103" s="28" t="n">
        <x:f>1-M103/N103</x:f>
        <x:v>0.022285311460221946</x:v>
      </x:c>
      <x:c r="P103" s="30" t="n">
        <x:f>IF(C103=C102,P102,L103)</x:f>
        <x:v>10000</x:v>
      </x:c>
      <x:c r="Q103" s="30" t="n">
        <x:f>IF(C103=C102,MAX(Q102,M103),MAX(P103,M103))</x:f>
        <x:v>14295.08319157039</x:v>
      </x:c>
      <x:c r="R103" s="28" t="n">
        <x:f>1-M103/Q103</x:f>
        <x:v>0.022285311460221946</x:v>
      </x:c>
      <x:c r="S103" s="33" t="str">
        <x:f>'Raw trace'!Y99</x:f>
        <x:v>0.00031480371542900001</x:v>
      </x:c>
      <x:c r="T103" s="31" t="n">
        <x:f>ABS(K103-S103)</x:f>
        <x:v>2.3960868011929648e-17</x:v>
      </x:c>
      <x:c r="U103" s="33" t="str">
        <x:f>'Raw trace'!X99</x:f>
        <x:v>0.040741792496355601</x:v>
      </x:c>
      <x:c r="V103" s="31" t="n">
        <x:f>ABS(G103-U103)</x:f>
        <x:v>2.0816681711721685e-17</x:v>
      </x:c>
      <x:c r="W103" s="30" t="n">
        <x:f>L103*H103</x:f>
        <x:v>0.5692489830448878</x:v>
      </x:c>
      <x:c r="X103" s="30" t="n">
        <x:f>X102*(1+S103)</x:f>
        <x:v>13976.512810296466</x:v>
      </x:c>
      <x:c r="Y103" s="31" t="n">
        <x:f>ABS(M103-X103)</x:f>
        <x:v>7.275957614183426e-12</x:v>
      </x:c>
      <x:c r="Z103" s="27" t="n">
        <x:f>IF(M103&gt;=N102,B103,Z102)</x:f>
        <x:v>44268</x:v>
      </x:c>
      <x:c r="AA103" s="27" t="n">
        <x:f>IF(C103=C102,IF(M103&gt;=Q102,B103,AA102),IF(M103&gt;=P103,B103,A103))</x:f>
        <x:v>44268</x:v>
      </x:c>
      <x:c r="AB103" s="1" t="str">
        <x:f>IF(AND(B103-A103=1,B103-B102=1),"PASS","FAIL")</x:f>
        <x:v>PASS</x:v>
      </x:c>
    </x:row>
    <x:row r="104" ht="22" customHeight="1">
      <x:c r="A104" s="32" t="n">
        <x:f>'Raw trace'!A100</x:f>
        <x:v>44295</x:v>
      </x:c>
      <x:c r="B104" s="32" t="n">
        <x:f>'Raw trace'!B100</x:f>
        <x:v>44296</x:v>
      </x:c>
      <x:c r="C104" s="1" t="n">
        <x:f>YEAR(B104)</x:f>
        <x:v>2021</x:v>
      </x:c>
      <x:c r="D104" s="33" t="str">
        <x:f>'Raw trace'!AL100</x:f>
        <x:v>0.028040888732886401</x:v>
      </x:c>
      <x:c r="E104" s="33" t="str">
        <x:f>'Raw trace'!W100</x:f>
        <x:v>0.5</x:v>
      </x:c>
      <x:c r="F104" s="28" t="n">
        <x:f>E103*(1+D103)/(1+E103*D103)</x:f>
        <x:v>0.5001777168080512</x:v>
      </x:c>
      <x:c r="G104" s="28" t="n">
        <x:f>ABS(E104-F104)</x:f>
        <x:v>0.00017771680805123147</x:v>
      </x:c>
      <x:c r="H104" s="28" t="n">
        <x:f>G104*'Assumptions'!$B$6</x:f>
        <x:v>1.7771680805123146e-7</x:v>
      </x:c>
      <x:c r="I104" s="29" t="n">
        <x:f>1+E104*D104</x:f>
        <x:v>1.0140204443664431</x:v>
      </x:c>
      <x:c r="J104" s="29" t="n">
        <x:f>(1-H104)*I104</x:f>
        <x:v>1.0140202641579665</x:v>
      </x:c>
      <x:c r="K104" s="28" t="n">
        <x:f>J104-1</x:f>
        <x:v>0.014020264157966533</x:v>
      </x:c>
      <x:c r="L104" s="30" t="n">
        <x:f>M103</x:f>
        <x:v>13976.512810296459</x:v>
      </x:c>
      <x:c r="M104" s="30" t="n">
        <x:f>L104*J104</x:f>
        <x:v>14172.467211904019</x:v>
      </x:c>
      <x:c r="N104" s="30" t="n">
        <x:f>MAX(N103,M104)</x:f>
        <x:v>14295.08319157039</x:v>
      </x:c>
      <x:c r="O104" s="28" t="n">
        <x:f>1-M104/N104</x:f>
        <x:v>0.008577493255770285</x:v>
      </x:c>
      <x:c r="P104" s="30" t="n">
        <x:f>IF(C104=C103,P103,L104)</x:f>
        <x:v>10000</x:v>
      </x:c>
      <x:c r="Q104" s="30" t="n">
        <x:f>IF(C104=C103,MAX(Q103,M104),MAX(P104,M104))</x:f>
        <x:v>14295.08319157039</x:v>
      </x:c>
      <x:c r="R104" s="28" t="n">
        <x:f>1-M104/Q104</x:f>
        <x:v>0.008577493255770285</x:v>
      </x:c>
      <x:c r="S104" s="33" t="str">
        <x:f>'Raw trace'!Y100</x:f>
        <x:v>0.0140202641579665</x:v>
      </x:c>
      <x:c r="T104" s="31" t="n">
        <x:f>ABS(K104-S104)</x:f>
        <x:v>3.2959746043559335e-17</x:v>
      </x:c>
      <x:c r="U104" s="33" t="str">
        <x:f>'Raw trace'!X100</x:f>
        <x:v>0.0001777168080512</x:v>
      </x:c>
      <x:c r="V104" s="31" t="n">
        <x:f>ABS(G104-U104)</x:f>
        <x:v>3.1468968056391766e-17</x:v>
      </x:c>
      <x:c r="W104" s="30" t="n">
        <x:f>L104*H104</x:f>
        <x:v>0.0024838612443330334</x:v>
      </x:c>
      <x:c r="X104" s="30" t="n">
        <x:f>X103*(1+S104)</x:f>
        <x:v>14172.467211904026</x:v>
      </x:c>
      <x:c r="Y104" s="31" t="n">
        <x:f>ABS(M104-X104)</x:f>
        <x:v>7.275957614183426e-12</x:v>
      </x:c>
      <x:c r="Z104" s="27" t="n">
        <x:f>IF(M104&gt;=N103,B104,Z103)</x:f>
        <x:v>44268</x:v>
      </x:c>
      <x:c r="AA104" s="27" t="n">
        <x:f>IF(C104=C103,IF(M104&gt;=Q103,B104,AA103),IF(M104&gt;=P104,B104,A104))</x:f>
        <x:v>44268</x:v>
      </x:c>
      <x:c r="AB104" s="1" t="str">
        <x:f>IF(AND(B104-A104=1,B104-B103=1),"PASS","FAIL")</x:f>
        <x:v>PASS</x:v>
      </x:c>
    </x:row>
    <x:row r="105" ht="22" customHeight="1">
      <x:c r="A105" s="32" t="n">
        <x:f>'Raw trace'!A101</x:f>
        <x:v>44296</x:v>
      </x:c>
      <x:c r="B105" s="32" t="n">
        <x:f>'Raw trace'!B101</x:f>
        <x:v>44297</x:v>
      </x:c>
      <x:c r="C105" s="1" t="n">
        <x:f>YEAR(B105)</x:f>
        <x:v>2021</x:v>
      </x:c>
      <x:c r="D105" s="33" t="str">
        <x:f>'Raw trace'!AL101</x:f>
        <x:v>0.0038544965220824001</x:v>
      </x:c>
      <x:c r="E105" s="33" t="str">
        <x:f>'Raw trace'!W101</x:f>
        <x:v>0.5</x:v>
      </x:c>
      <x:c r="F105" s="28" t="n">
        <x:f>E104*(1+D104)/(1+E104*D104)</x:f>
        <x:v>0.506913294719222</x:v>
      </x:c>
      <x:c r="G105" s="28" t="n">
        <x:f>ABS(E105-F105)</x:f>
        <x:v>0.006913294719221974</x:v>
      </x:c>
      <x:c r="H105" s="28" t="n">
        <x:f>G105*'Assumptions'!$B$6</x:f>
        <x:v>0.000006913294719221974</x:v>
      </x:c>
      <x:c r="I105" s="29" t="n">
        <x:f>1+E105*D105</x:f>
        <x:v>1.0019272482610413</x:v>
      </x:c>
      <x:c r="J105" s="29" t="n">
        <x:f>(1-H105)*I105</x:f>
        <x:v>1.0019203216426869</x:v>
      </x:c>
      <x:c r="K105" s="28" t="n">
        <x:f>J105-1</x:f>
        <x:v>0.0019203216426868508</x:v>
      </x:c>
      <x:c r="L105" s="30" t="n">
        <x:f>M104</x:f>
        <x:v>14172.467211904019</x:v>
      </x:c>
      <x:c r="M105" s="30" t="n">
        <x:f>L105*J105</x:f>
        <x:v>14199.682907421307</x:v>
      </x:c>
      <x:c r="N105" s="30" t="n">
        <x:f>MAX(N104,M105)</x:f>
        <x:v>14295.08319157039</x:v>
      </x:c>
      <x:c r="O105" s="28" t="n">
        <x:f>1-M105/N105</x:f>
        <x:v>0.006673643159022524</x:v>
      </x:c>
      <x:c r="P105" s="30" t="n">
        <x:f>IF(C105=C104,P104,L105)</x:f>
        <x:v>10000</x:v>
      </x:c>
      <x:c r="Q105" s="30" t="n">
        <x:f>IF(C105=C104,MAX(Q104,M105),MAX(P105,M105))</x:f>
        <x:v>14295.08319157039</x:v>
      </x:c>
      <x:c r="R105" s="28" t="n">
        <x:f>1-M105/Q105</x:f>
        <x:v>0.006673643159022524</x:v>
      </x:c>
      <x:c r="S105" s="33" t="str">
        <x:f>'Raw trace'!Y101</x:f>
        <x:v>0.0019203216426868001</x:v>
      </x:c>
      <x:c r="T105" s="31" t="n">
        <x:f>ABS(K105-S105)</x:f>
        <x:v>5.074066167232161e-17</x:v>
      </x:c>
      <x:c r="U105" s="33" t="str">
        <x:f>'Raw trace'!X101</x:f>
        <x:v>0.0069132947192219003</x:v>
      </x:c>
      <x:c r="V105" s="31" t="n">
        <x:f>ABS(G105-U105)</x:f>
        <x:v>7.37257477290143e-17</x:v>
      </x:c>
      <x:c r="W105" s="30" t="n">
        <x:f>L105*H105</x:f>
        <x:v>0.09797844273440262</x:v>
      </x:c>
      <x:c r="X105" s="30" t="n">
        <x:f>X104*(1+S105)</x:f>
        <x:v>14199.682907421315</x:v>
      </x:c>
      <x:c r="Y105" s="31" t="n">
        <x:f>ABS(M105-X105)</x:f>
        <x:v>7.275957614183426e-12</x:v>
      </x:c>
      <x:c r="Z105" s="27" t="n">
        <x:f>IF(M105&gt;=N104,B105,Z104)</x:f>
        <x:v>44268</x:v>
      </x:c>
      <x:c r="AA105" s="27" t="n">
        <x:f>IF(C105=C104,IF(M105&gt;=Q104,B105,AA104),IF(M105&gt;=P105,B105,A105))</x:f>
        <x:v>44268</x:v>
      </x:c>
      <x:c r="AB105" s="1" t="str">
        <x:f>IF(AND(B105-A105=1,B105-B104=1),"PASS","FAIL")</x:f>
        <x:v>PASS</x:v>
      </x:c>
    </x:row>
    <x:row r="106" ht="22" customHeight="1">
      <x:c r="A106" s="32" t="n">
        <x:f>'Raw trace'!A102</x:f>
        <x:v>44297</x:v>
      </x:c>
      <x:c r="B106" s="32" t="n">
        <x:f>'Raw trace'!B102</x:f>
        <x:v>44298</x:v>
      </x:c>
      <x:c r="C106" s="1" t="n">
        <x:f>YEAR(B106)</x:f>
        <x:v>2021</x:v>
      </x:c>
      <x:c r="D106" s="33" t="str">
        <x:f>'Raw trace'!AL102</x:f>
        <x:v>-0.0019156800664235001</x:v>
      </x:c>
      <x:c r="E106" s="33" t="str">
        <x:f>'Raw trace'!W102</x:f>
        <x:v>0.5</x:v>
      </x:c>
      <x:c r="F106" s="28" t="n">
        <x:f>E105*(1+D105)/(1+E105*D105)</x:f>
        <x:v>0.5009617705598814</x:v>
      </x:c>
      <x:c r="G106" s="28" t="n">
        <x:f>ABS(E106-F106)</x:f>
        <x:v>0.0009617705598814474</x:v>
      </x:c>
      <x:c r="H106" s="28" t="n">
        <x:f>G106*'Assumptions'!$B$6</x:f>
        <x:v>9.617705598814476e-7</x:v>
      </x:c>
      <x:c r="I106" s="29" t="n">
        <x:f>1+E106*D106</x:f>
        <x:v>0.9990421599667882</x:v>
      </x:c>
      <x:c r="J106" s="29" t="n">
        <x:f>(1-H106)*I106</x:f>
        <x:v>0.9990411991174507</x:v>
      </x:c>
      <x:c r="K106" s="28" t="n">
        <x:f>J106-1</x:f>
        <x:v>-0.0009588008825492933</x:v>
      </x:c>
      <x:c r="L106" s="30" t="n">
        <x:f>M105</x:f>
        <x:v>14199.682907421307</x:v>
      </x:c>
      <x:c r="M106" s="30" t="n">
        <x:f>L106*J106</x:f>
        <x:v>14186.068238917751</x:v>
      </x:c>
      <x:c r="N106" s="30" t="n">
        <x:f>MAX(N105,M106)</x:f>
        <x:v>14295.08319157039</x:v>
      </x:c>
      <x:c r="O106" s="28" t="n">
        <x:f>1-M106/N106</x:f>
        <x:v>0.0076260453466212574</x:v>
      </x:c>
      <x:c r="P106" s="30" t="n">
        <x:f>IF(C106=C105,P105,L106)</x:f>
        <x:v>10000</x:v>
      </x:c>
      <x:c r="Q106" s="30" t="n">
        <x:f>IF(C106=C105,MAX(Q105,M106),MAX(P106,M106))</x:f>
        <x:v>14295.08319157039</x:v>
      </x:c>
      <x:c r="R106" s="28" t="n">
        <x:f>1-M106/Q106</x:f>
        <x:v>0.0076260453466212574</x:v>
      </x:c>
      <x:c r="S106" s="33" t="str">
        <x:f>'Raw trace'!Y102</x:f>
        <x:v>-0.00095880088254919995</x:v>
      </x:c>
      <x:c r="T106" s="31" t="n">
        <x:f>ABS(K106-S106)</x:f>
        <x:v>9.334980705100193e-17</x:v>
      </x:c>
      <x:c r="U106" s="33" t="str">
        <x:f>'Raw trace'!X102</x:f>
        <x:v>0.00096177055988150002</x:v>
      </x:c>
      <x:c r="V106" s="31" t="n">
        <x:f>ABS(G106-U106)</x:f>
        <x:v>5.2583805365546965e-17</x:v>
      </x:c>
      <x:c r="W106" s="30" t="n">
        <x:f>L106*H106</x:f>
        <x:v>0.013656836980009612</x:v>
      </x:c>
      <x:c r="X106" s="30" t="n">
        <x:f>X105*(1+S106)</x:f>
        <x:v>14186.06823891776</x:v>
      </x:c>
      <x:c r="Y106" s="31" t="n">
        <x:f>ABS(M106-X106)</x:f>
        <x:v>9.094947017729282e-12</x:v>
      </x:c>
      <x:c r="Z106" s="27" t="n">
        <x:f>IF(M106&gt;=N105,B106,Z105)</x:f>
        <x:v>44268</x:v>
      </x:c>
      <x:c r="AA106" s="27" t="n">
        <x:f>IF(C106=C105,IF(M106&gt;=Q105,B106,AA105),IF(M106&gt;=P106,B106,A106))</x:f>
        <x:v>44268</x:v>
      </x:c>
      <x:c r="AB106" s="1" t="str">
        <x:f>IF(AND(B106-A106=1,B106-B105=1),"PASS","FAIL")</x:f>
        <x:v>PASS</x:v>
      </x:c>
    </x:row>
    <x:row r="107" ht="22" customHeight="1">
      <x:c r="A107" s="32" t="n">
        <x:f>'Raw trace'!A103</x:f>
        <x:v>44298</x:v>
      </x:c>
      <x:c r="B107" s="32" t="n">
        <x:f>'Raw trace'!B103</x:f>
        <x:v>44299</x:v>
      </x:c>
      <x:c r="C107" s="1" t="n">
        <x:f>YEAR(B107)</x:f>
        <x:v>2021</x:v>
      </x:c>
      <x:c r="D107" s="33" t="str">
        <x:f>'Raw trace'!AL103</x:f>
        <x:v>0.061424433463963</x:v>
      </x:c>
      <x:c r="E107" s="33" t="str">
        <x:f>'Raw trace'!W103</x:f>
        <x:v>0.45000000000000001</x:v>
      </x:c>
      <x:c r="F107" s="28" t="n">
        <x:f>E106*(1+D106)/(1+E106*D106)</x:f>
        <x:v>0.49952062081481946</x:v>
      </x:c>
      <x:c r="G107" s="28" t="n">
        <x:f>ABS(E107-F107)</x:f>
        <x:v>0.04952062081481945</x:v>
      </x:c>
      <x:c r="H107" s="28" t="n">
        <x:f>G107*'Assumptions'!$B$6</x:f>
        <x:v>0.000049520620814819454</x:v>
      </x:c>
      <x:c r="I107" s="29" t="n">
        <x:f>1+E107*D107</x:f>
        <x:v>1.0276409950587833</x:v>
      </x:c>
      <x:c r="J107" s="29" t="n">
        <x:f>(1-H107)*I107</x:f>
        <x:v>1.027590105638733</x:v>
      </x:c>
      <x:c r="K107" s="28" t="n">
        <x:f>J107-1</x:f>
        <x:v>0.027590105638733098</x:v>
      </x:c>
      <x:c r="L107" s="30" t="n">
        <x:f>M106</x:f>
        <x:v>14186.068238917751</x:v>
      </x:c>
      <x:c r="M107" s="30" t="n">
        <x:f>L107*J107</x:f>
        <x:v>14577.463360227768</x:v>
      </x:c>
      <x:c r="N107" s="30" t="n">
        <x:f>MAX(N106,M107)</x:f>
        <x:v>14577.463360227768</x:v>
      </x:c>
      <x:c r="O107" s="28" t="n">
        <x:f>1-M107/N107</x:f>
        <x:v>0</x:v>
      </x:c>
      <x:c r="P107" s="30" t="n">
        <x:f>IF(C107=C106,P106,L107)</x:f>
        <x:v>10000</x:v>
      </x:c>
      <x:c r="Q107" s="30" t="n">
        <x:f>IF(C107=C106,MAX(Q106,M107),MAX(P107,M107))</x:f>
        <x:v>14577.463360227768</x:v>
      </x:c>
      <x:c r="R107" s="28" t="n">
        <x:f>1-M107/Q107</x:f>
        <x:v>0</x:v>
      </x:c>
      <x:c r="S107" s="33" t="str">
        <x:f>'Raw trace'!Y103</x:f>
        <x:v>0.027590105638733001</x:v>
      </x:c>
      <x:c r="T107" s="31" t="n">
        <x:f>ABS(K107-S107)</x:f>
        <x:v>9.71445146547012e-17</x:v>
      </x:c>
      <x:c r="U107" s="33" t="str">
        <x:f>'Raw trace'!X103</x:f>
        <x:v>0.049520620814819401</x:v>
      </x:c>
      <x:c r="V107" s="31" t="n">
        <x:f>ABS(G107-U107)</x:f>
        <x:v>4.85722573273506e-17</x:v>
      </x:c>
      <x:c r="W107" s="30" t="n">
        <x:f>L107*H107</x:f>
        <x:v>0.7025029061125996</x:v>
      </x:c>
      <x:c r="X107" s="30" t="n">
        <x:f>X106*(1+S107)</x:f>
        <x:v>14577.463360227777</x:v>
      </x:c>
      <x:c r="Y107" s="31" t="n">
        <x:f>ABS(M107-X107)</x:f>
        <x:v>9.094947017729282e-12</x:v>
      </x:c>
      <x:c r="Z107" s="27" t="n">
        <x:f>IF(M107&gt;=N106,B107,Z106)</x:f>
        <x:v>44299</x:v>
      </x:c>
      <x:c r="AA107" s="27" t="n">
        <x:f>IF(C107=C106,IF(M107&gt;=Q106,B107,AA106),IF(M107&gt;=P107,B107,A107))</x:f>
        <x:v>44299</x:v>
      </x:c>
      <x:c r="AB107" s="1" t="str">
        <x:f>IF(AND(B107-A107=1,B107-B106=1),"PASS","FAIL")</x:f>
        <x:v>PASS</x:v>
      </x:c>
    </x:row>
    <x:row r="108" ht="22" customHeight="1">
      <x:c r="A108" s="32" t="n">
        <x:f>'Raw trace'!A104</x:f>
        <x:v>44299</x:v>
      </x:c>
      <x:c r="B108" s="32" t="n">
        <x:f>'Raw trace'!B104</x:f>
        <x:v>44300</x:v>
      </x:c>
      <x:c r="C108" s="1" t="n">
        <x:f>YEAR(B108)</x:f>
        <x:v>2021</x:v>
      </x:c>
      <x:c r="D108" s="33" t="str">
        <x:f>'Raw trace'!AL104</x:f>
        <x:v>-0.0088210900380697992</x:v>
      </x:c>
      <x:c r="E108" s="33" t="str">
        <x:f>'Raw trace'!W104</x:f>
        <x:v>0.5</x:v>
      </x:c>
      <x:c r="F108" s="28" t="n">
        <x:f>E107*(1+D107)/(1+E107*D107)</x:f>
        <x:v>0.4647936364503066</x:v>
      </x:c>
      <x:c r="G108" s="28" t="n">
        <x:f>ABS(E108-F108)</x:f>
        <x:v>0.03520636354969342</x:v>
      </x:c>
      <x:c r="H108" s="28" t="n">
        <x:f>G108*'Assumptions'!$B$6</x:f>
        <x:v>0.00003520636354969342</x:v>
      </x:c>
      <x:c r="I108" s="29" t="n">
        <x:f>1+E108*D108</x:f>
        <x:v>0.9955894549809651</x:v>
      </x:c>
      <x:c r="J108" s="29" t="n">
        <x:f>(1-H108)*I108</x:f>
        <x:v>0.9955544038966667</x:v>
      </x:c>
      <x:c r="K108" s="28" t="n">
        <x:f>J108-1</x:f>
        <x:v>-0.0044455961033332825</x:v>
      </x:c>
      <x:c r="L108" s="30" t="n">
        <x:f>M107</x:f>
        <x:v>14577.463360227768</x:v>
      </x:c>
      <x:c r="M108" s="30" t="n">
        <x:f>L108*J108</x:f>
        <x:v>14512.657845917056</x:v>
      </x:c>
      <x:c r="N108" s="30" t="n">
        <x:f>MAX(N107,M108)</x:f>
        <x:v>14577.463360227768</x:v>
      </x:c>
      <x:c r="O108" s="28" t="n">
        <x:f>1-M108/N108</x:f>
        <x:v>0.0044455961033332825</x:v>
      </x:c>
      <x:c r="P108" s="30" t="n">
        <x:f>IF(C108=C107,P107,L108)</x:f>
        <x:v>10000</x:v>
      </x:c>
      <x:c r="Q108" s="30" t="n">
        <x:f>IF(C108=C107,MAX(Q107,M108),MAX(P108,M108))</x:f>
        <x:v>14577.463360227768</x:v>
      </x:c>
      <x:c r="R108" s="28" t="n">
        <x:f>1-M108/Q108</x:f>
        <x:v>0.0044455961033332825</x:v>
      </x:c>
      <x:c r="S108" s="33" t="str">
        <x:f>'Raw trace'!Y104</x:f>
        <x:v>-0.0044455961033332001</x:v>
      </x:c>
      <x:c r="T108" s="31" t="n">
        <x:f>ABS(K108-S108)</x:f>
        <x:v>8.239936510889834e-17</x:v>
      </x:c>
      <x:c r="U108" s="33" t="str">
        <x:f>'Raw trace'!X104</x:f>
        <x:v>0.035206363549693399</x:v>
      </x:c>
      <x:c r="V108" s="31" t="n">
        <x:f>ABS(G108-U108)</x:f>
        <x:v>2.0816681711721685e-17</x:v>
      </x:c>
      <x:c r="W108" s="30" t="n">
        <x:f>L108*H108</x:f>
        <x:v>0.5132194746925143</x:v>
      </x:c>
      <x:c r="X108" s="30" t="n">
        <x:f>X107*(1+S108)</x:f>
        <x:v>14512.657845917067</x:v>
      </x:c>
      <x:c r="Y108" s="31" t="n">
        <x:f>ABS(M108-X108)</x:f>
        <x:v>1.0913936421275139e-11</x:v>
      </x:c>
      <x:c r="Z108" s="27" t="n">
        <x:f>IF(M108&gt;=N107,B108,Z107)</x:f>
        <x:v>44299</x:v>
      </x:c>
      <x:c r="AA108" s="27" t="n">
        <x:f>IF(C108=C107,IF(M108&gt;=Q107,B108,AA107),IF(M108&gt;=P108,B108,A108))</x:f>
        <x:v>44299</x:v>
      </x:c>
      <x:c r="AB108" s="1" t="str">
        <x:f>IF(AND(B108-A108=1,B108-B107=1),"PASS","FAIL")</x:f>
        <x:v>PASS</x:v>
      </x:c>
    </x:row>
    <x:row r="109" ht="22" customHeight="1">
      <x:c r="A109" s="32" t="n">
        <x:f>'Raw trace'!A105</x:f>
        <x:v>44300</x:v>
      </x:c>
      <x:c r="B109" s="32" t="n">
        <x:f>'Raw trace'!B105</x:f>
        <x:v>44301</x:v>
      </x:c>
      <x:c r="C109" s="1" t="n">
        <x:f>YEAR(B109)</x:f>
        <x:v>2021</x:v>
      </x:c>
      <x:c r="D109" s="33" t="str">
        <x:f>'Raw trace'!AL105</x:f>
        <x:v>0.0037408463585494002</x:v>
      </x:c>
      <x:c r="E109" s="33" t="str">
        <x:f>'Raw trace'!W105</x:f>
        <x:v>0.45000000000000001</x:v>
      </x:c>
      <x:c r="F109" s="28" t="n">
        <x:f>E108*(1+D108)/(1+E108*D108)</x:f>
        <x:v>0.49778495794779226</x:v>
      </x:c>
      <x:c r="G109" s="28" t="n">
        <x:f>ABS(E109-F109)</x:f>
        <x:v>0.04778495794779225</x:v>
      </x:c>
      <x:c r="H109" s="28" t="n">
        <x:f>G109*'Assumptions'!$B$6</x:f>
        <x:v>0.00004778495794779225</x:v>
      </x:c>
      <x:c r="I109" s="29" t="n">
        <x:f>1+E109*D109</x:f>
        <x:v>1.0016833808613472</x:v>
      </x:c>
      <x:c r="J109" s="29" t="n">
        <x:f>(1-H109)*I109</x:f>
        <x:v>1.0016355154631158</x:v>
      </x:c>
      <x:c r="K109" s="28" t="n">
        <x:f>J109-1</x:f>
        <x:v>0.0016355154631157998</x:v>
      </x:c>
      <x:c r="L109" s="30" t="n">
        <x:f>M108</x:f>
        <x:v>14512.657845917056</x:v>
      </x:c>
      <x:c r="M109" s="30" t="n">
        <x:f>L109*J109</x:f>
        <x:v>14536.393522234963</x:v>
      </x:c>
      <x:c r="N109" s="30" t="n">
        <x:f>MAX(N108,M109)</x:f>
        <x:v>14577.463360227768</x:v>
      </x:c>
      <x:c r="O109" s="28" t="n">
        <x:f>1-M109/N109</x:f>
        <x:v>0.002817351481387176</x:v>
      </x:c>
      <x:c r="P109" s="30" t="n">
        <x:f>IF(C109=C108,P108,L109)</x:f>
        <x:v>10000</x:v>
      </x:c>
      <x:c r="Q109" s="30" t="n">
        <x:f>IF(C109=C108,MAX(Q108,M109),MAX(P109,M109))</x:f>
        <x:v>14577.463360227768</x:v>
      </x:c>
      <x:c r="R109" s="28" t="n">
        <x:f>1-M109/Q109</x:f>
        <x:v>0.002817351481387176</x:v>
      </x:c>
      <x:c r="S109" s="33" t="str">
        <x:f>'Raw trace'!Y105</x:f>
        <x:v>0.0016355154631157</x:v>
      </x:c>
      <x:c r="T109" s="31" t="n">
        <x:f>ABS(K109-S109)</x:f>
        <x:v>9.974659986866641e-17</x:v>
      </x:c>
      <x:c r="U109" s="33" t="str">
        <x:f>'Raw trace'!X105</x:f>
        <x:v>0.047784957947792098</x:v>
      </x:c>
      <x:c r="V109" s="31" t="n">
        <x:f>ABS(G109-U109)</x:f>
        <x:v>1.5265566588595902e-16</x:v>
      </x:c>
      <x:c r="W109" s="30" t="n">
        <x:f>L109*H109</x:f>
        <x:v>0.6934867448778438</x:v>
      </x:c>
      <x:c r="X109" s="30" t="n">
        <x:f>X108*(1+S109)</x:f>
        <x:v>14536.393522234974</x:v>
      </x:c>
      <x:c r="Y109" s="31" t="n">
        <x:f>ABS(M109-X109)</x:f>
        <x:v>1.0913936421275139e-11</x:v>
      </x:c>
      <x:c r="Z109" s="27" t="n">
        <x:f>IF(M109&gt;=N108,B109,Z108)</x:f>
        <x:v>44299</x:v>
      </x:c>
      <x:c r="AA109" s="27" t="n">
        <x:f>IF(C109=C108,IF(M109&gt;=Q108,B109,AA108),IF(M109&gt;=P109,B109,A109))</x:f>
        <x:v>44299</x:v>
      </x:c>
      <x:c r="AB109" s="1" t="str">
        <x:f>IF(AND(B109-A109=1,B109-B108=1),"PASS","FAIL")</x:f>
        <x:v>PASS</x:v>
      </x:c>
    </x:row>
    <x:row r="110" ht="22" customHeight="1">
      <x:c r="A110" s="32" t="n">
        <x:f>'Raw trace'!A106</x:f>
        <x:v>44301</x:v>
      </x:c>
      <x:c r="B110" s="32" t="n">
        <x:f>'Raw trace'!B106</x:f>
        <x:v>44302</x:v>
      </x:c>
      <x:c r="C110" s="1" t="n">
        <x:f>YEAR(B110)</x:f>
        <x:v>2021</x:v>
      </x:c>
      <x:c r="D110" s="33" t="str">
        <x:f>'Raw trace'!AL106</x:f>
        <x:v>-0.029048025816249101</x:v>
      </x:c>
      <x:c r="E110" s="33" t="str">
        <x:f>'Raw trace'!W106</x:f>
        <x:v>0.45000000000000001</x:v>
      </x:c>
      <x:c r="F110" s="28" t="n">
        <x:f>E109*(1+D109)/(1+E109*D109)</x:f>
        <x:v>0.4509243035188872</x:v>
      </x:c>
      <x:c r="G110" s="28" t="n">
        <x:f>ABS(E110-F110)</x:f>
        <x:v>0.0009243035188871707</x:v>
      </x:c>
      <x:c r="H110" s="28" t="n">
        <x:f>G110*'Assumptions'!$B$6</x:f>
        <x:v>9.243035188871707e-7</x:v>
      </x:c>
      <x:c r="I110" s="29" t="n">
        <x:f>1+E110*D110</x:f>
        <x:v>0.9869283883826879</x:v>
      </x:c>
      <x:c r="J110" s="29" t="n">
        <x:f>(1-H110)*I110</x:f>
        <x:v>0.9869274761613057</x:v>
      </x:c>
      <x:c r="K110" s="28" t="n">
        <x:f>J110-1</x:f>
        <x:v>-0.013072523838694283</x:v>
      </x:c>
      <x:c r="L110" s="30" t="n">
        <x:f>M109</x:f>
        <x:v>14536.393522234963</x:v>
      </x:c>
      <x:c r="M110" s="30" t="n">
        <x:f>L110*J110</x:f>
        <x:v>14346.366171386906</x:v>
      </x:c>
      <x:c r="N110" s="30" t="n">
        <x:f>MAX(N109,M110)</x:f>
        <x:v>14577.463360227768</x:v>
      </x:c>
      <x:c r="O110" s="28" t="n">
        <x:f>1-M110/N110</x:f>
        <x:v>0.015853045425679002</x:v>
      </x:c>
      <x:c r="P110" s="30" t="n">
        <x:f>IF(C110=C109,P109,L110)</x:f>
        <x:v>10000</x:v>
      </x:c>
      <x:c r="Q110" s="30" t="n">
        <x:f>IF(C110=C109,MAX(Q109,M110),MAX(P110,M110))</x:f>
        <x:v>14577.463360227768</x:v>
      </x:c>
      <x:c r="R110" s="28" t="n">
        <x:f>1-M110/Q110</x:f>
        <x:v>0.015853045425679002</x:v>
      </x:c>
      <x:c r="S110" s="33" t="str">
        <x:f>'Raw trace'!Y106</x:f>
        <x:v>-0.0130725238386942</x:v>
      </x:c>
      <x:c r="T110" s="31" t="n">
        <x:f>ABS(K110-S110)</x:f>
        <x:v>8.326672684688674e-17</x:v>
      </x:c>
      <x:c r="U110" s="33" t="str">
        <x:f>'Raw trace'!X106</x:f>
        <x:v>0.00092430351888720004</x:v>
      </x:c>
      <x:c r="V110" s="31" t="n">
        <x:f>ABS(G110-U110)</x:f>
        <x:v>2.938187887435717e-17</x:v>
      </x:c>
      <x:c r="W110" s="30" t="n">
        <x:f>L110*H110</x:f>
        <x:v>0.01343603968453045</x:v>
      </x:c>
      <x:c r="X110" s="30" t="n">
        <x:f>X109*(1+S110)</x:f>
        <x:v>14346.366171386917</x:v>
      </x:c>
      <x:c r="Y110" s="31" t="n">
        <x:f>ABS(M110-X110)</x:f>
        <x:v>1.0913936421275139e-11</x:v>
      </x:c>
      <x:c r="Z110" s="27" t="n">
        <x:f>IF(M110&gt;=N109,B110,Z109)</x:f>
        <x:v>44299</x:v>
      </x:c>
      <x:c r="AA110" s="27" t="n">
        <x:f>IF(C110=C109,IF(M110&gt;=Q109,B110,AA109),IF(M110&gt;=P110,B110,A110))</x:f>
        <x:v>44299</x:v>
      </x:c>
      <x:c r="AB110" s="1" t="str">
        <x:f>IF(AND(B110-A110=1,B110-B109=1),"PASS","FAIL")</x:f>
        <x:v>PASS</x:v>
      </x:c>
    </x:row>
    <x:row r="111" ht="22" customHeight="1">
      <x:c r="A111" s="32" t="n">
        <x:f>'Raw trace'!A107</x:f>
        <x:v>44302</x:v>
      </x:c>
      <x:c r="B111" s="32" t="n">
        <x:f>'Raw trace'!B107</x:f>
        <x:v>44303</x:v>
      </x:c>
      <x:c r="C111" s="1" t="n">
        <x:f>YEAR(B111)</x:f>
        <x:v>2021</x:v>
      </x:c>
      <x:c r="D111" s="33" t="str">
        <x:f>'Raw trace'!AL107</x:f>
        <x:v>-0.021795479612966299</x:v>
      </x:c>
      <x:c r="E111" s="33" t="str">
        <x:f>'Raw trace'!W107</x:f>
        <x:v>0.45000000000000001</x:v>
      </x:c>
      <x:c r="F111" s="28" t="n">
        <x:f>E110*(1+D110)/(1+E110*D110)</x:f>
        <x:v>0.44271539204449967</x:v>
      </x:c>
      <x:c r="G111" s="28" t="n">
        <x:f>ABS(E111-F111)</x:f>
        <x:v>0.007284607955500344</x:v>
      </x:c>
      <x:c r="H111" s="28" t="n">
        <x:f>G111*'Assumptions'!$B$6</x:f>
        <x:v>0.000007284607955500344</x:v>
      </x:c>
      <x:c r="I111" s="29" t="n">
        <x:f>1+E111*D111</x:f>
        <x:v>0.9901920341741651</x:v>
      </x:c>
      <x:c r="J111" s="29" t="n">
        <x:f>(1-H111)*I111</x:f>
        <x:v>0.9901848210133954</x:v>
      </x:c>
      <x:c r="K111" s="28" t="n">
        <x:f>J111-1</x:f>
        <x:v>-0.009815178986604556</x:v>
      </x:c>
      <x:c r="L111" s="30" t="n">
        <x:f>M110</x:f>
        <x:v>14346.366171386906</x:v>
      </x:c>
      <x:c r="M111" s="30" t="n">
        <x:f>L111*J111</x:f>
        <x:v>14205.554019607374</x:v>
      </x:c>
      <x:c r="N111" s="30" t="n">
        <x:f>MAX(N110,M111)</x:f>
        <x:v>14577.463360227768</x:v>
      </x:c>
      <x:c r="O111" s="28" t="n">
        <x:f>1-M111/N111</x:f>
        <x:v>0.02551262393394782</x:v>
      </x:c>
      <x:c r="P111" s="30" t="n">
        <x:f>IF(C111=C110,P110,L111)</x:f>
        <x:v>10000</x:v>
      </x:c>
      <x:c r="Q111" s="30" t="n">
        <x:f>IF(C111=C110,MAX(Q110,M111),MAX(P111,M111))</x:f>
        <x:v>14577.463360227768</x:v>
      </x:c>
      <x:c r="R111" s="28" t="n">
        <x:f>1-M111/Q111</x:f>
        <x:v>0.02551262393394782</x:v>
      </x:c>
      <x:c r="S111" s="33" t="str">
        <x:f>'Raw trace'!Y107</x:f>
        <x:v>-0.0098151789866045003</x:v>
      </x:c>
      <x:c r="T111" s="31" t="n">
        <x:f>ABS(K111-S111)</x:f>
        <x:v>5.551115123125783e-17</x:v>
      </x:c>
      <x:c r="U111" s="33" t="str">
        <x:f>'Raw trace'!X107</x:f>
        <x:v>0.0072846079555002998</x:v>
      </x:c>
      <x:c r="V111" s="31" t="n">
        <x:f>ABS(G111-U111)</x:f>
        <x:v>4.423544863740858e-17</x:v>
      </x:c>
      <x:c r="W111" s="30" t="n">
        <x:f>L111*H111</x:f>
        <x:v>0.10450765314460607</x:v>
      </x:c>
      <x:c r="X111" s="30" t="n">
        <x:f>X110*(1+S111)</x:f>
        <x:v>14205.554019607385</x:v>
      </x:c>
      <x:c r="Y111" s="31" t="n">
        <x:f>ABS(M111-X111)</x:f>
        <x:v>1.0913936421275139e-11</x:v>
      </x:c>
      <x:c r="Z111" s="27" t="n">
        <x:f>IF(M111&gt;=N110,B111,Z110)</x:f>
        <x:v>44299</x:v>
      </x:c>
      <x:c r="AA111" s="27" t="n">
        <x:f>IF(C111=C110,IF(M111&gt;=Q110,B111,AA110),IF(M111&gt;=P111,B111,A111))</x:f>
        <x:v>44299</x:v>
      </x:c>
      <x:c r="AB111" s="1" t="str">
        <x:f>IF(AND(B111-A111=1,B111-B110=1),"PASS","FAIL")</x:f>
        <x:v>PASS</x:v>
      </x:c>
    </x:row>
    <x:row r="112" ht="22" customHeight="1">
      <x:c r="A112" s="32" t="n">
        <x:f>'Raw trace'!A108</x:f>
        <x:v>44303</x:v>
      </x:c>
      <x:c r="B112" s="32" t="n">
        <x:f>'Raw trace'!B108</x:f>
        <x:v>44304</x:v>
      </x:c>
      <x:c r="C112" s="1" t="n">
        <x:f>YEAR(B112)</x:f>
        <x:v>2021</x:v>
      </x:c>
      <x:c r="D112" s="33" t="str">
        <x:f>'Raw trace'!AL108</x:f>
        <x:v>-0.063868731669051104</x:v>
      </x:c>
      <x:c r="E112" s="33" t="str">
        <x:f>'Raw trace'!W108</x:f>
        <x:v>0.45000000000000001</x:v>
      </x:c>
      <x:c r="F112" s="28" t="n">
        <x:f>E111*(1+D111)/(1+E111*D111)</x:f>
        <x:v>0.4445521868303978</x:v>
      </x:c>
      <x:c r="G112" s="28" t="n">
        <x:f>ABS(E112-F112)</x:f>
        <x:v>0.005447813169602189</x:v>
      </x:c>
      <x:c r="H112" s="28" t="n">
        <x:f>G112*'Assumptions'!$B$6</x:f>
        <x:v>0.000005447813169602189</x:v>
      </x:c>
      <x:c r="I112" s="29" t="n">
        <x:f>1+E112*D112</x:f>
        <x:v>0.971259070748927</x:v>
      </x:c>
      <x:c r="J112" s="29" t="n">
        <x:f>(1-H112)*I112</x:f>
        <x:v>0.9712537795109704</x:v>
      </x:c>
      <x:c r="K112" s="28" t="n">
        <x:f>J112-1</x:f>
        <x:v>-0.02874622048902964</x:v>
      </x:c>
      <x:c r="L112" s="30" t="n">
        <x:f>M111</x:f>
        <x:v>14205.554019607374</x:v>
      </x:c>
      <x:c r="M112" s="30" t="n">
        <x:f>L112*J112</x:f>
        <x:v>13797.198031590919</x:v>
      </x:c>
      <x:c r="N112" s="30" t="n">
        <x:f>MAX(N111,M112)</x:f>
        <x:v>14577.463360227768</x:v>
      </x:c>
      <x:c r="O112" s="28" t="n">
        <x:f>1-M112/N112</x:f>
        <x:v>0.053525452910118565</x:v>
      </x:c>
      <x:c r="P112" s="30" t="n">
        <x:f>IF(C112=C111,P111,L112)</x:f>
        <x:v>10000</x:v>
      </x:c>
      <x:c r="Q112" s="30" t="n">
        <x:f>IF(C112=C111,MAX(Q111,M112),MAX(P112,M112))</x:f>
        <x:v>14577.463360227768</x:v>
      </x:c>
      <x:c r="R112" s="28" t="n">
        <x:f>1-M112/Q112</x:f>
        <x:v>0.053525452910118565</x:v>
      </x:c>
      <x:c r="S112" s="33" t="str">
        <x:f>'Raw trace'!Y108</x:f>
        <x:v>-0.028746220489029601</x:v>
      </x:c>
      <x:c r="T112" s="31" t="n">
        <x:f>ABS(K112-S112)</x:f>
        <x:v>3.8163916471489756e-17</x:v>
      </x:c>
      <x:c r="U112" s="33" t="str">
        <x:f>'Raw trace'!X108</x:f>
        <x:v>0.0054478131696020999</x:v>
      </x:c>
      <x:c r="V112" s="31" t="n">
        <x:f>ABS(G112-U112)</x:f>
        <x:v>8.933825901280557e-17</x:v>
      </x:c>
      <x:c r="W112" s="30" t="n">
        <x:f>L112*H112</x:f>
        <x:v>0.07738920426951237</x:v>
      </x:c>
      <x:c r="X112" s="30" t="n">
        <x:f>X111*(1+S112)</x:f>
        <x:v>13797.19803159093</x:v>
      </x:c>
      <x:c r="Y112" s="31" t="n">
        <x:f>ABS(M112-X112)</x:f>
        <x:v>1.0913936421275139e-11</x:v>
      </x:c>
      <x:c r="Z112" s="27" t="n">
        <x:f>IF(M112&gt;=N111,B112,Z111)</x:f>
        <x:v>44299</x:v>
      </x:c>
      <x:c r="AA112" s="27" t="n">
        <x:f>IF(C112=C111,IF(M112&gt;=Q111,B112,AA111),IF(M112&gt;=P112,B112,A112))</x:f>
        <x:v>44299</x:v>
      </x:c>
      <x:c r="AB112" s="1" t="str">
        <x:f>IF(AND(B112-A112=1,B112-B111=1),"PASS","FAIL")</x:f>
        <x:v>PASS</x:v>
      </x:c>
    </x:row>
    <x:row r="113" ht="22" customHeight="1">
      <x:c r="A113" s="32" t="n">
        <x:f>'Raw trace'!A109</x:f>
        <x:v>44304</x:v>
      </x:c>
      <x:c r="B113" s="32" t="n">
        <x:f>'Raw trace'!B109</x:f>
        <x:v>44305</x:v>
      </x:c>
      <x:c r="C113" s="1" t="n">
        <x:f>YEAR(B113)</x:f>
        <x:v>2021</x:v>
      </x:c>
      <x:c r="D113" s="33" t="str">
        <x:f>'Raw trace'!AL109</x:f>
        <x:v>-0.0099809454677433004</x:v>
      </x:c>
      <x:c r="E113" s="33" t="str">
        <x:f>'Raw trace'!W109</x:f>
        <x:v>0.5</x:v>
      </x:c>
      <x:c r="F113" s="28" t="n">
        <x:f>E112*(1+D112)/(1+E112*D112)</x:f>
        <x:v>0.4337247223071995</x:v>
      </x:c>
      <x:c r="G113" s="28" t="n">
        <x:f>ABS(E113-F113)</x:f>
        <x:v>0.0662752776928005</x:v>
      </x:c>
      <x:c r="H113" s="28" t="n">
        <x:f>G113*'Assumptions'!$B$6</x:f>
        <x:v>0.0000662752776928005</x:v>
      </x:c>
      <x:c r="I113" s="29" t="n">
        <x:f>1+E113*D113</x:f>
        <x:v>0.9950095272661283</x:v>
      </x:c>
      <x:c r="J113" s="29" t="n">
        <x:f>(1-H113)*I113</x:f>
        <x:v>0.9949435827334019</x:v>
      </x:c>
      <x:c r="K113" s="28" t="n">
        <x:f>J113-1</x:f>
        <x:v>-0.005056417266598112</x:v>
      </x:c>
      <x:c r="L113" s="30" t="n">
        <x:f>M112</x:f>
        <x:v>13797.198031590919</x:v>
      </x:c>
      <x:c r="M113" s="30" t="n">
        <x:f>L113*J113</x:f>
        <x:v>13727.433641233309</x:v>
      </x:c>
      <x:c r="N113" s="30" t="n">
        <x:f>MAX(N112,M113)</x:f>
        <x:v>14577.463360227768</x:v>
      </x:c>
      <x:c r="O113" s="28" t="n">
        <x:f>1-M113/N113</x:f>
        <x:v>0.058311223152419434</x:v>
      </x:c>
      <x:c r="P113" s="30" t="n">
        <x:f>IF(C113=C112,P112,L113)</x:f>
        <x:v>10000</x:v>
      </x:c>
      <x:c r="Q113" s="30" t="n">
        <x:f>IF(C113=C112,MAX(Q112,M113),MAX(P113,M113))</x:f>
        <x:v>14577.463360227768</x:v>
      </x:c>
      <x:c r="R113" s="28" t="n">
        <x:f>1-M113/Q113</x:f>
        <x:v>0.058311223152419434</x:v>
      </x:c>
      <x:c r="S113" s="33" t="str">
        <x:f>'Raw trace'!Y109</x:f>
        <x:v>-0.0050564172665981</x:v>
      </x:c>
      <x:c r="T113" s="31" t="n">
        <x:f>ABS(K113-S113)</x:f>
        <x:v>1.214306433183765e-17</x:v>
      </x:c>
      <x:c r="U113" s="33" t="str">
        <x:f>'Raw trace'!X109</x:f>
        <x:v>0.066275277692800505</x:v>
      </x:c>
      <x:c r="V113" s="31" t="n">
        <x:f>ABS(G113-U113)</x:f>
        <x:v>0</x:v>
      </x:c>
      <x:c r="W113" s="30" t="n">
        <x:f>L113*H113</x:f>
        <x:v>0.9144131309262487</x:v>
      </x:c>
      <x:c r="X113" s="30" t="n">
        <x:f>X112*(1+S113)</x:f>
        <x:v>13727.43364123332</x:v>
      </x:c>
      <x:c r="Y113" s="31" t="n">
        <x:f>ABS(M113-X113)</x:f>
        <x:v>1.0913936421275139e-11</x:v>
      </x:c>
      <x:c r="Z113" s="27" t="n">
        <x:f>IF(M113&gt;=N112,B113,Z112)</x:f>
        <x:v>44299</x:v>
      </x:c>
      <x:c r="AA113" s="27" t="n">
        <x:f>IF(C113=C112,IF(M113&gt;=Q112,B113,AA112),IF(M113&gt;=P113,B113,A113))</x:f>
        <x:v>44299</x:v>
      </x:c>
      <x:c r="AB113" s="1" t="str">
        <x:f>IF(AND(B113-A113=1,B113-B112=1),"PASS","FAIL")</x:f>
        <x:v>PASS</x:v>
      </x:c>
    </x:row>
    <x:row r="114" ht="22" customHeight="1">
      <x:c r="A114" s="32" t="n">
        <x:f>'Raw trace'!A110</x:f>
        <x:v>44305</x:v>
      </x:c>
      <x:c r="B114" s="32" t="n">
        <x:f>'Raw trace'!B110</x:f>
        <x:v>44306</x:v>
      </x:c>
      <x:c r="C114" s="1" t="n">
        <x:f>YEAR(B114)</x:f>
        <x:v>2021</x:v>
      </x:c>
      <x:c r="D114" s="33" t="str">
        <x:f>'Raw trace'!AL110</x:f>
        <x:v>0.015043282458249501</x:v>
      </x:c>
      <x:c r="E114" s="33" t="str">
        <x:f>'Raw trace'!W110</x:f>
        <x:v>0.5</x:v>
      </x:c>
      <x:c r="F114" s="28" t="n">
        <x:f>E113*(1+D113)/(1+E113*D113)</x:f>
        <x:v>0.4974922487689221</x:v>
      </x:c>
      <x:c r="G114" s="28" t="n">
        <x:f>ABS(E114-F114)</x:f>
        <x:v>0.0025077512310778816</x:v>
      </x:c>
      <x:c r="H114" s="28" t="n">
        <x:f>G114*'Assumptions'!$B$6</x:f>
        <x:v>0.0000025077512310778815</x:v>
      </x:c>
      <x:c r="I114" s="29" t="n">
        <x:f>1+E114*D114</x:f>
        <x:v>1.0075216412291248</x:v>
      </x:c>
      <x:c r="J114" s="29" t="n">
        <x:f>(1-H114)*I114</x:f>
        <x:v>1.0075191146154887</x:v>
      </x:c>
      <x:c r="K114" s="28" t="n">
        <x:f>J114-1</x:f>
        <x:v>0.007519114615488709</x:v>
      </x:c>
      <x:c r="L114" s="30" t="n">
        <x:f>M113</x:f>
        <x:v>13727.433641233309</x:v>
      </x:c>
      <x:c r="M114" s="30" t="n">
        <x:f>L114*J114</x:f>
        <x:v>13830.651788158257</x:v>
      </x:c>
      <x:c r="N114" s="30" t="n">
        <x:f>MAX(N113,M114)</x:f>
        <x:v>14577.463360227768</x:v>
      </x:c>
      <x:c r="O114" s="28" t="n">
        <x:f>1-M114/N114</x:f>
        <x:v>0.05123055730718318</x:v>
      </x:c>
      <x:c r="P114" s="30" t="n">
        <x:f>IF(C114=C113,P113,L114)</x:f>
        <x:v>10000</x:v>
      </x:c>
      <x:c r="Q114" s="30" t="n">
        <x:f>IF(C114=C113,MAX(Q113,M114),MAX(P114,M114))</x:f>
        <x:v>14577.463360227768</x:v>
      </x:c>
      <x:c r="R114" s="28" t="n">
        <x:f>1-M114/Q114</x:f>
        <x:v>0.05123055730718318</x:v>
      </x:c>
      <x:c r="S114" s="33" t="str">
        <x:f>'Raw trace'!Y110</x:f>
        <x:v>0.0075191146154887003</x:v>
      </x:c>
      <x:c r="T114" s="31" t="n">
        <x:f>ABS(K114-S114)</x:f>
        <x:v>8.673617379884035e-18</x:v>
      </x:c>
      <x:c r="U114" s="33" t="str">
        <x:f>'Raw trace'!X110</x:f>
        <x:v>0.0025077512310779002</x:v>
      </x:c>
      <x:c r="V114" s="31" t="n">
        <x:f>ABS(G114-U114)</x:f>
        <x:v>1.8648277366750676e-17</x:v>
      </x:c>
      <x:c r="W114" s="30" t="n">
        <x:f>L114*H114</x:f>
        <x:v>0.034424988613342755</x:v>
      </x:c>
      <x:c r="X114" s="30" t="n">
        <x:f>X113*(1+S114)</x:f>
        <x:v>13830.651788158268</x:v>
      </x:c>
      <x:c r="Y114" s="31" t="n">
        <x:f>ABS(M114-X114)</x:f>
        <x:v>1.0913936421275139e-11</x:v>
      </x:c>
      <x:c r="Z114" s="27" t="n">
        <x:f>IF(M114&gt;=N113,B114,Z113)</x:f>
        <x:v>44299</x:v>
      </x:c>
      <x:c r="AA114" s="27" t="n">
        <x:f>IF(C114=C113,IF(M114&gt;=Q113,B114,AA113),IF(M114&gt;=P114,B114,A114))</x:f>
        <x:v>44299</x:v>
      </x:c>
      <x:c r="AB114" s="1" t="str">
        <x:f>IF(AND(B114-A114=1,B114-B113=1),"PASS","FAIL")</x:f>
        <x:v>PASS</x:v>
      </x:c>
    </x:row>
    <x:row r="115" ht="22" customHeight="1">
      <x:c r="A115" s="32" t="n">
        <x:f>'Raw trace'!A111</x:f>
        <x:v>44306</x:v>
      </x:c>
      <x:c r="B115" s="32" t="n">
        <x:f>'Raw trace'!B111</x:f>
        <x:v>44307</x:v>
      </x:c>
      <x:c r="C115" s="1" t="n">
        <x:f>YEAR(B115)</x:f>
        <x:v>2021</x:v>
      </x:c>
      <x:c r="D115" s="33" t="str">
        <x:f>'Raw trace'!AL111</x:f>
        <x:v>-0.047146762223103503</x:v>
      </x:c>
      <x:c r="E115" s="33" t="str">
        <x:f>'Raw trace'!W111</x:f>
        <x:v>0.5</x:v>
      </x:c>
      <x:c r="F115" s="28" t="n">
        <x:f>E114*(1+D114)/(1+E114*D114)</x:f>
        <x:v>0.5037327442515025</x:v>
      </x:c>
      <x:c r="G115" s="28" t="n">
        <x:f>ABS(E115-F115)</x:f>
        <x:v>0.0037327442515024956</x:v>
      </x:c>
      <x:c r="H115" s="28" t="n">
        <x:f>G115*'Assumptions'!$B$6</x:f>
        <x:v>0.0000037327442515024955</x:v>
      </x:c>
      <x:c r="I115" s="29" t="n">
        <x:f>1+E115*D115</x:f>
        <x:v>0.9764266188884483</x:v>
      </x:c>
      <x:c r="J115" s="29" t="n">
        <x:f>(1-H115)*I115</x:f>
        <x:v>0.9764229741375996</x:v>
      </x:c>
      <x:c r="K115" s="28" t="n">
        <x:f>J115-1</x:f>
        <x:v>-0.023577025862400403</x:v>
      </x:c>
      <x:c r="L115" s="30" t="n">
        <x:f>M114</x:f>
        <x:v>13830.651788158257</x:v>
      </x:c>
      <x:c r="M115" s="30" t="n">
        <x:f>L115*J115</x:f>
        <x:v>13504.566153254995</x:v>
      </x:c>
      <x:c r="N115" s="30" t="n">
        <x:f>MAX(N114,M115)</x:f>
        <x:v>14577.463360227768</x:v>
      </x:c>
      <x:c r="O115" s="28" t="n">
        <x:f>1-M115/N115</x:f>
        <x:v>0.07359971899500695</x:v>
      </x:c>
      <x:c r="P115" s="30" t="n">
        <x:f>IF(C115=C114,P114,L115)</x:f>
        <x:v>10000</x:v>
      </x:c>
      <x:c r="Q115" s="30" t="n">
        <x:f>IF(C115=C114,MAX(Q114,M115),MAX(P115,M115))</x:f>
        <x:v>14577.463360227768</x:v>
      </x:c>
      <x:c r="R115" s="28" t="n">
        <x:f>1-M115/Q115</x:f>
        <x:v>0.07359971899500695</x:v>
      </x:c>
      <x:c r="S115" s="33" t="str">
        <x:f>'Raw trace'!Y111</x:f>
        <x:v>-0.023577025862400399</x:v>
      </x:c>
      <x:c r="T115" s="31" t="n">
        <x:f>ABS(K115-S115)</x:f>
        <x:v>3.469446951953614e-18</x:v>
      </x:c>
      <x:c r="U115" s="33" t="str">
        <x:f>'Raw trace'!X111</x:f>
        <x:v>0.0037327442515024001</x:v>
      </x:c>
      <x:c r="V115" s="31" t="n">
        <x:f>ABS(G115-U115)</x:f>
        <x:v>9.540979117872439e-17</x:v>
      </x:c>
      <x:c r="W115" s="30" t="n">
        <x:f>L115*H115</x:f>
        <x:v>0.05162628595678044</x:v>
      </x:c>
      <x:c r="X115" s="30" t="n">
        <x:f>X114*(1+S115)</x:f>
        <x:v>13504.566153255006</x:v>
      </x:c>
      <x:c r="Y115" s="31" t="n">
        <x:f>ABS(M115-X115)</x:f>
        <x:v>1.0913936421275139e-11</x:v>
      </x:c>
      <x:c r="Z115" s="27" t="n">
        <x:f>IF(M115&gt;=N114,B115,Z114)</x:f>
        <x:v>44299</x:v>
      </x:c>
      <x:c r="AA115" s="27" t="n">
        <x:f>IF(C115=C114,IF(M115&gt;=Q114,B115,AA114),IF(M115&gt;=P115,B115,A115))</x:f>
        <x:v>44299</x:v>
      </x:c>
      <x:c r="AB115" s="1" t="str">
        <x:f>IF(AND(B115-A115=1,B115-B114=1),"PASS","FAIL")</x:f>
        <x:v>PASS</x:v>
      </x:c>
    </x:row>
    <x:row r="116" ht="22" customHeight="1">
      <x:c r="A116" s="32" t="n">
        <x:f>'Raw trace'!A112</x:f>
        <x:v>44307</x:v>
      </x:c>
      <x:c r="B116" s="32" t="n">
        <x:f>'Raw trace'!B112</x:f>
        <x:v>44308</x:v>
      </x:c>
      <x:c r="C116" s="1" t="n">
        <x:f>YEAR(B116)</x:f>
        <x:v>2021</x:v>
      </x:c>
      <x:c r="D116" s="33" t="str">
        <x:f>'Raw trace'!AL112</x:f>
        <x:v>-0.0388460094908602</x:v>
      </x:c>
      <x:c r="E116" s="33" t="str">
        <x:f>'Raw trace'!W112</x:f>
        <x:v>0.5</x:v>
      </x:c>
      <x:c r="F116" s="28" t="n">
        <x:f>E115*(1+D115)/(1+E115*D115)</x:f>
        <x:v>0.48792874924979646</x:v>
      </x:c>
      <x:c r="G116" s="28" t="n">
        <x:f>ABS(E116-F116)</x:f>
        <x:v>0.012071250750203544</x:v>
      </x:c>
      <x:c r="H116" s="28" t="n">
        <x:f>G116*'Assumptions'!$B$6</x:f>
        <x:v>0.000012071250750203545</x:v>
      </x:c>
      <x:c r="I116" s="29" t="n">
        <x:f>1+E116*D116</x:f>
        <x:v>0.9805769952545699</x:v>
      </x:c>
      <x:c r="J116" s="29" t="n">
        <x:f>(1-H116)*I116</x:f>
        <x:v>0.9805651584637802</x:v>
      </x:c>
      <x:c r="K116" s="28" t="n">
        <x:f>J116-1</x:f>
        <x:v>-0.01943484153621977</x:v>
      </x:c>
      <x:c r="L116" s="30" t="n">
        <x:f>M115</x:f>
        <x:v>13504.566153254995</x:v>
      </x:c>
      <x:c r="M116" s="30" t="n">
        <x:f>L116*J116</x:f>
        <x:v>13242.107050051087</x:v>
      </x:c>
      <x:c r="N116" s="30" t="n">
        <x:f>MAX(N115,M116)</x:f>
        <x:v>14577.463360227768</x:v>
      </x:c>
      <x:c r="O116" s="28" t="n">
        <x:f>1-M116/N116</x:f>
        <x:v>0.09160416165544849</x:v>
      </x:c>
      <x:c r="P116" s="30" t="n">
        <x:f>IF(C116=C115,P115,L116)</x:f>
        <x:v>10000</x:v>
      </x:c>
      <x:c r="Q116" s="30" t="n">
        <x:f>IF(C116=C115,MAX(Q115,M116),MAX(P116,M116))</x:f>
        <x:v>14577.463360227768</x:v>
      </x:c>
      <x:c r="R116" s="28" t="n">
        <x:f>1-M116/Q116</x:f>
        <x:v>0.09160416165544849</x:v>
      </x:c>
      <x:c r="S116" s="33" t="str">
        <x:f>'Raw trace'!Y112</x:f>
        <x:v>-0.019434841536219698</x:v>
      </x:c>
      <x:c r="T116" s="31" t="n">
        <x:f>ABS(K116-S116)</x:f>
        <x:v>7.28583859910259e-17</x:v>
      </x:c>
      <x:c r="U116" s="33" t="str">
        <x:f>'Raw trace'!X112</x:f>
        <x:v>0.0120712507502035</x:v>
      </x:c>
      <x:c r="V116" s="31" t="n">
        <x:f>ABS(G116-U116)</x:f>
        <x:v>4.336808689942018e-17</x:v>
      </x:c>
      <x:c r="W116" s="30" t="n">
        <x:f>L116*H116</x:f>
        <x:v>0.16301700430865276</x:v>
      </x:c>
      <x:c r="X116" s="30" t="n">
        <x:f>X115*(1+S116)</x:f>
        <x:v>13242.1070500511</x:v>
      </x:c>
      <x:c r="Y116" s="31" t="n">
        <x:f>ABS(M116-X116)</x:f>
        <x:v>1.2732925824820995e-11</x:v>
      </x:c>
      <x:c r="Z116" s="27" t="n">
        <x:f>IF(M116&gt;=N115,B116,Z115)</x:f>
        <x:v>44299</x:v>
      </x:c>
      <x:c r="AA116" s="27" t="n">
        <x:f>IF(C116=C115,IF(M116&gt;=Q115,B116,AA115),IF(M116&gt;=P116,B116,A116))</x:f>
        <x:v>44299</x:v>
      </x:c>
      <x:c r="AB116" s="1" t="str">
        <x:f>IF(AND(B116-A116=1,B116-B115=1),"PASS","FAIL")</x:f>
        <x:v>PASS</x:v>
      </x:c>
    </x:row>
    <x:row r="117" ht="22" customHeight="1">
      <x:c r="A117" s="32" t="n">
        <x:f>'Raw trace'!A113</x:f>
        <x:v>44308</x:v>
      </x:c>
      <x:c r="B117" s="32" t="n">
        <x:f>'Raw trace'!B113</x:f>
        <x:v>44309</x:v>
      </x:c>
      <x:c r="C117" s="1" t="n">
        <x:f>YEAR(B117)</x:f>
        <x:v>2021</x:v>
      </x:c>
      <x:c r="D117" s="33" t="str">
        <x:f>'Raw trace'!AL113</x:f>
        <x:v>-0.0113262258479203</x:v>
      </x:c>
      <x:c r="E117" s="33" t="str">
        <x:f>'Raw trace'!W113</x:f>
        <x:v>0.5</x:v>
      </x:c>
      <x:c r="F117" s="28" t="n">
        <x:f>E116*(1+D116)/(1+E116*D116)</x:f>
        <x:v>0.4900961348066361</x:v>
      </x:c>
      <x:c r="G117" s="28" t="n">
        <x:f>ABS(E117-F117)</x:f>
        <x:v>0.009903865193363892</x:v>
      </x:c>
      <x:c r="H117" s="28" t="n">
        <x:f>G117*'Assumptions'!$B$6</x:f>
        <x:v>0.000009903865193363893</x:v>
      </x:c>
      <x:c r="I117" s="29" t="n">
        <x:f>1+E117*D117</x:f>
        <x:v>0.9943368870760398</x:v>
      </x:c>
      <x:c r="J117" s="29" t="n">
        <x:f>(1-H117)*I117</x:f>
        <x:v>0.9943270392975534</x:v>
      </x:c>
      <x:c r="K117" s="28" t="n">
        <x:f>J117-1</x:f>
        <x:v>-0.0056729607024466056</x:v>
      </x:c>
      <x:c r="L117" s="30" t="n">
        <x:f>M116</x:f>
        <x:v>13242.107050051087</x:v>
      </x:c>
      <x:c r="M117" s="30" t="n">
        <x:f>L117*J117</x:f>
        <x:v>13166.985097138557</x:v>
      </x:c>
      <x:c r="N117" s="30" t="n">
        <x:f>MAX(N116,M117)</x:f>
        <x:v>14577.463360227768</x:v>
      </x:c>
      <x:c r="O117" s="28" t="n">
        <x:f>1-M117/N117</x:f>
        <x:v>0.09675745554864312</x:v>
      </x:c>
      <x:c r="P117" s="30" t="n">
        <x:f>IF(C117=C116,P116,L117)</x:f>
        <x:v>10000</x:v>
      </x:c>
      <x:c r="Q117" s="30" t="n">
        <x:f>IF(C117=C116,MAX(Q116,M117),MAX(P117,M117))</x:f>
        <x:v>14577.463360227768</x:v>
      </x:c>
      <x:c r="R117" s="28" t="n">
        <x:f>1-M117/Q117</x:f>
        <x:v>0.09675745554864312</x:v>
      </x:c>
      <x:c r="S117" s="33" t="str">
        <x:f>'Raw trace'!Y113</x:f>
        <x:v>-0.0056729607024466003</x:v>
      </x:c>
      <x:c r="T117" s="31" t="n">
        <x:f>ABS(K117-S117)</x:f>
        <x:v>5.204170427930421e-18</x:v>
      </x:c>
      <x:c r="U117" s="33" t="str">
        <x:f>'Raw trace'!X113</x:f>
        <x:v>0.0099038651933638002</x:v>
      </x:c>
      <x:c r="V117" s="31" t="n">
        <x:f>ABS(G117-U117)</x:f>
        <x:v>9.194034422677078e-17</x:v>
      </x:c>
      <x:c r="W117" s="30" t="n">
        <x:f>L117*H117</x:f>
        <x:v>0.13114804309979958</x:v>
      </x:c>
      <x:c r="X117" s="30" t="n">
        <x:f>X116*(1+S117)</x:f>
        <x:v>13166.985097138568</x:v>
      </x:c>
      <x:c r="Y117" s="31" t="n">
        <x:f>ABS(M117-X117)</x:f>
        <x:v>1.0913936421275139e-11</x:v>
      </x:c>
      <x:c r="Z117" s="27" t="n">
        <x:f>IF(M117&gt;=N116,B117,Z116)</x:f>
        <x:v>44299</x:v>
      </x:c>
      <x:c r="AA117" s="27" t="n">
        <x:f>IF(C117=C116,IF(M117&gt;=Q116,B117,AA116),IF(M117&gt;=P117,B117,A117))</x:f>
        <x:v>44299</x:v>
      </x:c>
      <x:c r="AB117" s="1" t="str">
        <x:f>IF(AND(B117-A117=1,B117-B116=1),"PASS","FAIL")</x:f>
        <x:v>PASS</x:v>
      </x:c>
    </x:row>
    <x:row r="118" ht="22" customHeight="1">
      <x:c r="A118" s="32" t="n">
        <x:f>'Raw trace'!A114</x:f>
        <x:v>44309</x:v>
      </x:c>
      <x:c r="B118" s="32" t="n">
        <x:f>'Raw trace'!B114</x:f>
        <x:v>44310</x:v>
      </x:c>
      <x:c r="C118" s="1" t="n">
        <x:f>YEAR(B118)</x:f>
        <x:v>2021</x:v>
      </x:c>
      <x:c r="D118" s="33" t="str">
        <x:f>'Raw trace'!AL114</x:f>
        <x:v>-0.0206223261561563</x:v>
      </x:c>
      <x:c r="E118" s="33" t="str">
        <x:f>'Raw trace'!W114</x:f>
        <x:v>0.5</x:v>
      </x:c>
      <x:c r="F118" s="28" t="n">
        <x:f>E117*(1+D117)/(1+E117*D117)</x:f>
        <x:v>0.4971523167864097</x:v>
      </x:c>
      <x:c r="G118" s="28" t="n">
        <x:f>ABS(E118-F118)</x:f>
        <x:v>0.002847683213590302</x:v>
      </x:c>
      <x:c r="H118" s="28" t="n">
        <x:f>G118*'Assumptions'!$B$6</x:f>
        <x:v>0.0000028476832135903018</x:v>
      </x:c>
      <x:c r="I118" s="29" t="n">
        <x:f>1+E118*D118</x:f>
        <x:v>0.9896888369219219</x:v>
      </x:c>
      <x:c r="J118" s="29" t="n">
        <x:f>(1-H118)*I118</x:f>
        <x:v>0.9896860186016343</x:v>
      </x:c>
      <x:c r="K118" s="28" t="n">
        <x:f>J118-1</x:f>
        <x:v>-0.010313981398365701</x:v>
      </x:c>
      <x:c r="L118" s="30" t="n">
        <x:f>M117</x:f>
        <x:v>13166.985097138557</x:v>
      </x:c>
      <x:c r="M118" s="30" t="n">
        <x:f>L118*J118</x:f>
        <x:v>13031.18105777411</x:v>
      </x:c>
      <x:c r="N118" s="30" t="n">
        <x:f>MAX(N117,M118)</x:f>
        <x:v>14577.463360227768</x:v>
      </x:c>
      <x:c r="O118" s="28" t="n">
        <x:f>1-M118/N118</x:f>
        <x:v>0.10607348235032688</x:v>
      </x:c>
      <x:c r="P118" s="30" t="n">
        <x:f>IF(C118=C117,P117,L118)</x:f>
        <x:v>10000</x:v>
      </x:c>
      <x:c r="Q118" s="30" t="n">
        <x:f>IF(C118=C117,MAX(Q117,M118),MAX(P118,M118))</x:f>
        <x:v>14577.463360227768</x:v>
      </x:c>
      <x:c r="R118" s="28" t="n">
        <x:f>1-M118/Q118</x:f>
        <x:v>0.10607348235032688</x:v>
      </x:c>
      <x:c r="S118" s="33" t="str">
        <x:f>'Raw trace'!Y114</x:f>
        <x:v>-0.0103139813983657</x:v>
      </x:c>
      <x:c r="T118" s="31" t="n">
        <x:f>ABS(K118-S118)</x:f>
        <x:v>1.734723475976807e-18</x:v>
      </x:c>
      <x:c r="U118" s="33" t="str">
        <x:f>'Raw trace'!X114</x:f>
        <x:v>0.0028476832135903001</x:v>
      </x:c>
      <x:c r="V118" s="31" t="n">
        <x:f>ABS(G118-U118)</x:f>
        <x:v>1.734723475976807e-18</x:v>
      </x:c>
      <x:c r="W118" s="30" t="n">
        <x:f>L118*H118</x:f>
        <x:v>0.037495402434715136</x:v>
      </x:c>
      <x:c r="X118" s="30" t="n">
        <x:f>X117*(1+S118)</x:f>
        <x:v>13031.181057774122</x:v>
      </x:c>
      <x:c r="Y118" s="31" t="n">
        <x:f>ABS(M118-X118)</x:f>
        <x:v>1.0913936421275139e-11</x:v>
      </x:c>
      <x:c r="Z118" s="27" t="n">
        <x:f>IF(M118&gt;=N117,B118,Z117)</x:f>
        <x:v>44299</x:v>
      </x:c>
      <x:c r="AA118" s="27" t="n">
        <x:f>IF(C118=C117,IF(M118&gt;=Q117,B118,AA117),IF(M118&gt;=P118,B118,A118))</x:f>
        <x:v>44299</x:v>
      </x:c>
      <x:c r="AB118" s="1" t="str">
        <x:f>IF(AND(B118-A118=1,B118-B117=1),"PASS","FAIL")</x:f>
        <x:v>PASS</x:v>
      </x:c>
    </x:row>
    <x:row r="119" ht="22" customHeight="1">
      <x:c r="A119" s="32" t="n">
        <x:f>'Raw trace'!A115</x:f>
        <x:v>44310</x:v>
      </x:c>
      <x:c r="B119" s="32" t="n">
        <x:f>'Raw trace'!B115</x:f>
        <x:v>44311</x:v>
      </x:c>
      <x:c r="C119" s="1" t="n">
        <x:f>YEAR(B119)</x:f>
        <x:v>2021</x:v>
      </x:c>
      <x:c r="D119" s="33" t="str">
        <x:f>'Raw trace'!AL115</x:f>
        <x:v>-0.022466055353581201</x:v>
      </x:c>
      <x:c r="E119" s="33" t="str">
        <x:f>'Raw trace'!W115</x:f>
        <x:v>0.5</x:v>
      </x:c>
      <x:c r="F119" s="28" t="n">
        <x:f>E118*(1+D118)/(1+E118*D118)</x:f>
        <x:v>0.4947907045662213</x:v>
      </x:c>
      <x:c r="G119" s="28" t="n">
        <x:f>ABS(E119-F119)</x:f>
        <x:v>0.005209295433778682</x:v>
      </x:c>
      <x:c r="H119" s="28" t="n">
        <x:f>G119*'Assumptions'!$B$6</x:f>
        <x:v>0.0000052092954337786826</x:v>
      </x:c>
      <x:c r="I119" s="29" t="n">
        <x:f>1+E119*D119</x:f>
        <x:v>0.9887669723232094</x:v>
      </x:c>
      <x:c r="J119" s="29" t="n">
        <x:f>(1-H119)*I119</x:f>
        <x:v>0.9887618215439354</x:v>
      </x:c>
      <x:c r="K119" s="28" t="n">
        <x:f>J119-1</x:f>
        <x:v>-0.011238178456064563</x:v>
      </x:c>
      <x:c r="L119" s="30" t="n">
        <x:f>M118</x:f>
        <x:v>13031.18105777411</x:v>
      </x:c>
      <x:c r="M119" s="30" t="n">
        <x:f>L119*J119</x:f>
        <x:v>12884.734319553558</x:v>
      </x:c>
      <x:c r="N119" s="30" t="n">
        <x:f>MAX(N118,M119)</x:f>
        <x:v>14577.463360227768</x:v>
      </x:c>
      <x:c r="O119" s="28" t="n">
        <x:f>1-M119/N119</x:f>
        <x:v>0.11611958808228229</x:v>
      </x:c>
      <x:c r="P119" s="30" t="n">
        <x:f>IF(C119=C118,P118,L119)</x:f>
        <x:v>10000</x:v>
      </x:c>
      <x:c r="Q119" s="30" t="n">
        <x:f>IF(C119=C118,MAX(Q118,M119),MAX(P119,M119))</x:f>
        <x:v>14577.463360227768</x:v>
      </x:c>
      <x:c r="R119" s="28" t="n">
        <x:f>1-M119/Q119</x:f>
        <x:v>0.11611958808228229</x:v>
      </x:c>
      <x:c r="S119" s="33" t="str">
        <x:f>'Raw trace'!Y115</x:f>
        <x:v>-0.011238178456064601</x:v>
      </x:c>
      <x:c r="T119" s="31" t="n">
        <x:f>ABS(K119-S119)</x:f>
        <x:v>3.8163916471489756e-17</x:v>
      </x:c>
      <x:c r="U119" s="33" t="str">
        <x:f>'Raw trace'!X115</x:f>
        <x:v>0.0052092954337785999</x:v>
      </x:c>
      <x:c r="V119" s="31" t="n">
        <x:f>ABS(G119-U119)</x:f>
        <x:v>8.239936510889834e-17</x:v>
      </x:c>
      <x:c r="W119" s="30" t="n">
        <x:f>L119*H119</x:f>
        <x:v>0.06788327198100594</x:v>
      </x:c>
      <x:c r="X119" s="30" t="n">
        <x:f>X118*(1+S119)</x:f>
        <x:v>12884.734319553569</x:v>
      </x:c>
      <x:c r="Y119" s="31" t="n">
        <x:f>ABS(M119-X119)</x:f>
        <x:v>1.0913936421275139e-11</x:v>
      </x:c>
      <x:c r="Z119" s="27" t="n">
        <x:f>IF(M119&gt;=N118,B119,Z118)</x:f>
        <x:v>44299</x:v>
      </x:c>
      <x:c r="AA119" s="27" t="n">
        <x:f>IF(C119=C118,IF(M119&gt;=Q118,B119,AA118),IF(M119&gt;=P119,B119,A119))</x:f>
        <x:v>44299</x:v>
      </x:c>
      <x:c r="AB119" s="1" t="str">
        <x:f>IF(AND(B119-A119=1,B119-B118=1),"PASS","FAIL")</x:f>
        <x:v>PASS</x:v>
      </x:c>
    </x:row>
    <x:row r="120" ht="22" customHeight="1">
      <x:c r="A120" s="32" t="n">
        <x:f>'Raw trace'!A116</x:f>
        <x:v>44311</x:v>
      </x:c>
      <x:c r="B120" s="32" t="n">
        <x:f>'Raw trace'!B116</x:f>
        <x:v>44312</x:v>
      </x:c>
      <x:c r="C120" s="1" t="n">
        <x:f>YEAR(B120)</x:f>
        <x:v>2021</x:v>
      </x:c>
      <x:c r="D120" s="33" t="str">
        <x:f>'Raw trace'!AL116</x:f>
        <x:v>0.1032787621825193</x:v>
      </x:c>
      <x:c r="E120" s="33" t="str">
        <x:f>'Raw trace'!W116</x:f>
        <x:v>0.5</x:v>
      </x:c>
      <x:c r="F120" s="28" t="n">
        <x:f>E119*(1+D119)/(1+E119*D119)</x:f>
        <x:v>0.49431967895812834</x:v>
      </x:c>
      <x:c r="G120" s="28" t="n">
        <x:f>ABS(E120-F120)</x:f>
        <x:v>0.005680321041871661</x:v>
      </x:c>
      <x:c r="H120" s="28" t="n">
        <x:f>G120*'Assumptions'!$B$6</x:f>
        <x:v>0.000005680321041871661</x:v>
      </x:c>
      <x:c r="I120" s="29" t="n">
        <x:f>1+E120*D120</x:f>
        <x:v>1.0516393810912597</x:v>
      </x:c>
      <x:c r="J120" s="29" t="n">
        <x:f>(1-H120)*I120</x:f>
        <x:v>1.0516334074419549</x:v>
      </x:c>
      <x:c r="K120" s="28" t="n">
        <x:f>J120-1</x:f>
        <x:v>0.05163340744195488</x:v>
      </x:c>
      <x:c r="L120" s="30" t="n">
        <x:f>M119</x:f>
        <x:v>12884.734319553558</x:v>
      </x:c>
      <x:c r="M120" s="30" t="n">
        <x:f>L120*J120</x:f>
        <x:v>13550.017056456405</x:v>
      </x:c>
      <x:c r="N120" s="30" t="n">
        <x:f>MAX(N119,M120)</x:f>
        <x:v>14577.463360227768</x:v>
      </x:c>
      <x:c r="O120" s="28" t="n">
        <x:f>1-M120/N120</x:f>
        <x:v>0.07048183064377189</x:v>
      </x:c>
      <x:c r="P120" s="30" t="n">
        <x:f>IF(C120=C119,P119,L120)</x:f>
        <x:v>10000</x:v>
      </x:c>
      <x:c r="Q120" s="30" t="n">
        <x:f>IF(C120=C119,MAX(Q119,M120),MAX(P120,M120))</x:f>
        <x:v>14577.463360227768</x:v>
      </x:c>
      <x:c r="R120" s="28" t="n">
        <x:f>1-M120/Q120</x:f>
        <x:v>0.07048183064377189</x:v>
      </x:c>
      <x:c r="S120" s="33" t="str">
        <x:f>'Raw trace'!Y116</x:f>
        <x:v>0.051633407441954798</x:v>
      </x:c>
      <x:c r="T120" s="31" t="n">
        <x:f>ABS(K120-S120)</x:f>
        <x:v>8.326672684688674e-17</x:v>
      </x:c>
      <x:c r="U120" s="33" t="str">
        <x:f>'Raw trace'!X116</x:f>
        <x:v>0.0056803210418716003</x:v>
      </x:c>
      <x:c r="V120" s="31" t="n">
        <x:f>ABS(G120-U120)</x:f>
        <x:v>6.071532165918825e-17</x:v>
      </x:c>
      <x:c r="W120" s="30" t="n">
        <x:f>L120*H120</x:f>
        <x:v>0.07318942747428601</x:v>
      </x:c>
      <x:c r="X120" s="30" t="n">
        <x:f>X119*(1+S120)</x:f>
        <x:v>13550.017056456418</x:v>
      </x:c>
      <x:c r="Y120" s="31" t="n">
        <x:f>ABS(M120-X120)</x:f>
        <x:v>1.2732925824820995e-11</x:v>
      </x:c>
      <x:c r="Z120" s="27" t="n">
        <x:f>IF(M120&gt;=N119,B120,Z119)</x:f>
        <x:v>44299</x:v>
      </x:c>
      <x:c r="AA120" s="27" t="n">
        <x:f>IF(C120=C119,IF(M120&gt;=Q119,B120,AA119),IF(M120&gt;=P120,B120,A120))</x:f>
        <x:v>44299</x:v>
      </x:c>
      <x:c r="AB120" s="1" t="str">
        <x:f>IF(AND(B120-A120=1,B120-B119=1),"PASS","FAIL")</x:f>
        <x:v>PASS</x:v>
      </x:c>
    </x:row>
    <x:row r="121" ht="22" customHeight="1">
      <x:c r="A121" s="32" t="n">
        <x:f>'Raw trace'!A117</x:f>
        <x:v>44312</x:v>
      </x:c>
      <x:c r="B121" s="32" t="n">
        <x:f>'Raw trace'!B117</x:f>
        <x:v>44313</x:v>
      </x:c>
      <x:c r="C121" s="1" t="n">
        <x:f>YEAR(B121)</x:f>
        <x:v>2021</x:v>
      </x:c>
      <x:c r="D121" s="33" t="str">
        <x:f>'Raw trace'!AL117</x:f>
        <x:v>0.0188076748641718</x:v>
      </x:c>
      <x:c r="E121" s="33" t="str">
        <x:f>'Raw trace'!W117</x:f>
        <x:v>0.5</x:v>
      </x:c>
      <x:c r="F121" s="28" t="n">
        <x:f>E120*(1+D120)/(1+E120*D120)</x:f>
        <x:v>0.5245518482950281</x:v>
      </x:c>
      <x:c r="G121" s="28" t="n">
        <x:f>ABS(E121-F121)</x:f>
        <x:v>0.0245518482950281</x:v>
      </x:c>
      <x:c r="H121" s="28" t="n">
        <x:f>G121*'Assumptions'!$B$6</x:f>
        <x:v>0.0000245518482950281</x:v>
      </x:c>
      <x:c r="I121" s="29" t="n">
        <x:f>1+E121*D121</x:f>
        <x:v>1.009403837432086</x:v>
      </x:c>
      <x:c r="J121" s="29" t="n">
        <x:f>(1-H121)*I121</x:f>
        <x:v>1.009379054702201</x:v>
      </x:c>
      <x:c r="K121" s="28" t="n">
        <x:f>J121-1</x:f>
        <x:v>0.009379054702201017</x:v>
      </x:c>
      <x:c r="L121" s="30" t="n">
        <x:f>M120</x:f>
        <x:v>13550.017056456405</x:v>
      </x:c>
      <x:c r="M121" s="30" t="n">
        <x:f>L121*J121</x:f>
        <x:v>13677.103407644667</x:v>
      </x:c>
      <x:c r="N121" s="30" t="n">
        <x:f>MAX(N120,M121)</x:f>
        <x:v>14577.463360227768</x:v>
      </x:c>
      <x:c r="O121" s="28" t="n">
        <x:f>1-M121/N121</x:f>
        <x:v>0.061763828886690075</x:v>
      </x:c>
      <x:c r="P121" s="30" t="n">
        <x:f>IF(C121=C120,P120,L121)</x:f>
        <x:v>10000</x:v>
      </x:c>
      <x:c r="Q121" s="30" t="n">
        <x:f>IF(C121=C120,MAX(Q120,M121),MAX(P121,M121))</x:f>
        <x:v>14577.463360227768</x:v>
      </x:c>
      <x:c r="R121" s="28" t="n">
        <x:f>1-M121/Q121</x:f>
        <x:v>0.061763828886690075</x:v>
      </x:c>
      <x:c r="S121" s="33" t="str">
        <x:f>'Raw trace'!Y117</x:f>
        <x:v>0.009379054702201</x:v>
      </x:c>
      <x:c r="T121" s="31" t="n">
        <x:f>ABS(K121-S121)</x:f>
        <x:v>1.734723475976807e-17</x:v>
      </x:c>
      <x:c r="U121" s="33" t="str">
        <x:f>'Raw trace'!X117</x:f>
        <x:v>0.0245518482950281</x:v>
      </x:c>
      <x:c r="V121" s="31" t="n">
        <x:f>ABS(G121-U121)</x:f>
        <x:v>0</x:v>
      </x:c>
      <x:c r="W121" s="30" t="n">
        <x:f>L121*H121</x:f>
        <x:v>0.33267796316516085</x:v>
      </x:c>
      <x:c r="X121" s="30" t="n">
        <x:f>X120*(1+S121)</x:f>
        <x:v>13677.10340764468</x:v>
      </x:c>
      <x:c r="Y121" s="31" t="n">
        <x:f>ABS(M121-X121)</x:f>
        <x:v>1.2732925824820995e-11</x:v>
      </x:c>
      <x:c r="Z121" s="27" t="n">
        <x:f>IF(M121&gt;=N120,B121,Z120)</x:f>
        <x:v>44299</x:v>
      </x:c>
      <x:c r="AA121" s="27" t="n">
        <x:f>IF(C121=C120,IF(M121&gt;=Q120,B121,AA120),IF(M121&gt;=P121,B121,A121))</x:f>
        <x:v>44299</x:v>
      </x:c>
      <x:c r="AB121" s="1" t="str">
        <x:f>IF(AND(B121-A121=1,B121-B120=1),"PASS","FAIL")</x:f>
        <x:v>PASS</x:v>
      </x:c>
    </x:row>
    <x:row r="122" ht="22" customHeight="1">
      <x:c r="A122" s="32" t="n">
        <x:f>'Raw trace'!A118</x:f>
        <x:v>44313</x:v>
      </x:c>
      <x:c r="B122" s="32" t="n">
        <x:f>'Raw trace'!B118</x:f>
        <x:v>44314</x:v>
      </x:c>
      <x:c r="C122" s="1" t="n">
        <x:f>YEAR(B122)</x:f>
        <x:v>2021</x:v>
      </x:c>
      <x:c r="D122" s="33" t="str">
        <x:f>'Raw trace'!AL118</x:f>
        <x:v>-0.0035449201893288</x:v>
      </x:c>
      <x:c r="E122" s="33" t="str">
        <x:f>'Raw trace'!W118</x:f>
        <x:v>0.5</x:v>
      </x:c>
      <x:c r="F122" s="28" t="n">
        <x:f>E121*(1+D121)/(1+E121*D121)</x:f>
        <x:v>0.5046581145639436</x:v>
      </x:c>
      <x:c r="G122" s="28" t="n">
        <x:f>ABS(E122-F122)</x:f>
        <x:v>0.004658114563943605</x:v>
      </x:c>
      <x:c r="H122" s="28" t="n">
        <x:f>G122*'Assumptions'!$B$6</x:f>
        <x:v>0.000004658114563943605</x:v>
      </x:c>
      <x:c r="I122" s="29" t="n">
        <x:f>1+E122*D122</x:f>
        <x:v>0.9982275399053356</x:v>
      </x:c>
      <x:c r="J122" s="29" t="n">
        <x:f>(1-H122)*I122</x:f>
        <x:v>0.9982228900470939</x:v>
      </x:c>
      <x:c r="K122" s="28" t="n">
        <x:f>J122-1</x:f>
        <x:v>-0.0017771099529061418</x:v>
      </x:c>
      <x:c r="L122" s="30" t="n">
        <x:f>M121</x:f>
        <x:v>13677.103407644667</x:v>
      </x:c>
      <x:c r="M122" s="30" t="n">
        <x:f>L122*J122</x:f>
        <x:v>13652.797691052016</x:v>
      </x:c>
      <x:c r="N122" s="30" t="n">
        <x:f>MAX(N121,M122)</x:f>
        <x:v>14577.463360227768</x:v>
      </x:c>
      <x:c r="O122" s="28" t="n">
        <x:f>1-M122/N122</x:f>
        <x:v>0.06343117772455198</x:v>
      </x:c>
      <x:c r="P122" s="30" t="n">
        <x:f>IF(C122=C121,P121,L122)</x:f>
        <x:v>10000</x:v>
      </x:c>
      <x:c r="Q122" s="30" t="n">
        <x:f>IF(C122=C121,MAX(Q121,M122),MAX(P122,M122))</x:f>
        <x:v>14577.463360227768</x:v>
      </x:c>
      <x:c r="R122" s="28" t="n">
        <x:f>1-M122/Q122</x:f>
        <x:v>0.06343117772455198</x:v>
      </x:c>
      <x:c r="S122" s="33" t="str">
        <x:f>'Raw trace'!Y118</x:f>
        <x:v>-0.0017771099529061</x:v>
      </x:c>
      <x:c r="T122" s="31" t="n">
        <x:f>ABS(K122-S122)</x:f>
        <x:v>4.185020385794047e-17</x:v>
      </x:c>
      <x:c r="U122" s="33" t="str">
        <x:f>'Raw trace'!X118</x:f>
        <x:v>0.0046581145639435998</x:v>
      </x:c>
      <x:c r="V122" s="31" t="n">
        <x:f>ABS(G122-U122)</x:f>
        <x:v>5.204170427930421e-18</x:v>
      </x:c>
      <x:c r="W122" s="30" t="n">
        <x:f>L122*H122</x:f>
        <x:v>0.06370951457571233</x:v>
      </x:c>
      <x:c r="X122" s="30" t="n">
        <x:f>X121*(1+S122)</x:f>
        <x:v>13652.797691052028</x:v>
      </x:c>
      <x:c r="Y122" s="31" t="n">
        <x:f>ABS(M122-X122)</x:f>
        <x:v>1.2732925824820995e-11</x:v>
      </x:c>
      <x:c r="Z122" s="27" t="n">
        <x:f>IF(M122&gt;=N121,B122,Z121)</x:f>
        <x:v>44299</x:v>
      </x:c>
      <x:c r="AA122" s="27" t="n">
        <x:f>IF(C122=C121,IF(M122&gt;=Q121,B122,AA121),IF(M122&gt;=P122,B122,A122))</x:f>
        <x:v>44299</x:v>
      </x:c>
      <x:c r="AB122" s="1" t="str">
        <x:f>IF(AND(B122-A122=1,B122-B121=1),"PASS","FAIL")</x:f>
        <x:v>PASS</x:v>
      </x:c>
    </x:row>
    <x:row r="123" ht="22" customHeight="1">
      <x:c r="A123" s="32" t="n">
        <x:f>'Raw trace'!A119</x:f>
        <x:v>44314</x:v>
      </x:c>
      <x:c r="B123" s="32" t="n">
        <x:f>'Raw trace'!B119</x:f>
        <x:v>44315</x:v>
      </x:c>
      <x:c r="C123" s="1" t="n">
        <x:f>YEAR(B123)</x:f>
        <x:v>2021</x:v>
      </x:c>
      <x:c r="D123" s="33" t="str">
        <x:f>'Raw trace'!AL119</x:f>
        <x:v>-0.023350972075840401</x:v>
      </x:c>
      <x:c r="E123" s="33" t="str">
        <x:f>'Raw trace'!W119</x:f>
        <x:v>0.5</x:v>
      </x:c>
      <x:c r="F123" s="28" t="n">
        <x:f>E122*(1+D122)/(1+E122*D122)</x:f>
        <x:v>0.4991121963561371</x:v>
      </x:c>
      <x:c r="G123" s="28" t="n">
        <x:f>ABS(E123-F123)</x:f>
        <x:v>0.0008878036438628722</x:v>
      </x:c>
      <x:c r="H123" s="28" t="n">
        <x:f>G123*'Assumptions'!$B$6</x:f>
        <x:v>8.878036438628722e-7</x:v>
      </x:c>
      <x:c r="I123" s="29" t="n">
        <x:f>1+E123*D123</x:f>
        <x:v>0.9883245139620798</x:v>
      </x:c>
      <x:c r="J123" s="29" t="n">
        <x:f>(1-H123)*I123</x:f>
        <x:v>0.988323636523975</x:v>
      </x:c>
      <x:c r="K123" s="28" t="n">
        <x:f>J123-1</x:f>
        <x:v>-0.011676363476024965</x:v>
      </x:c>
      <x:c r="L123" s="30" t="n">
        <x:f>M122</x:f>
        <x:v>13652.797691052016</x:v>
      </x:c>
      <x:c r="M123" s="30" t="n">
        <x:f>L123*J123</x:f>
        <x:v>13493.382662746659</x:v>
      </x:c>
      <x:c r="N123" s="30" t="n">
        <x:f>MAX(N122,M123)</x:f>
        <x:v>14577.463360227768</x:v>
      </x:c>
      <x:c r="O123" s="28" t="n">
        <x:f>1-M123/N123</x:f>
        <x:v>0.07436689571375266</x:v>
      </x:c>
      <x:c r="P123" s="30" t="n">
        <x:f>IF(C123=C122,P122,L123)</x:f>
        <x:v>10000</x:v>
      </x:c>
      <x:c r="Q123" s="30" t="n">
        <x:f>IF(C123=C122,MAX(Q122,M123),MAX(P123,M123))</x:f>
        <x:v>14577.463360227768</x:v>
      </x:c>
      <x:c r="R123" s="28" t="n">
        <x:f>1-M123/Q123</x:f>
        <x:v>0.07436689571375266</x:v>
      </x:c>
      <x:c r="S123" s="33" t="str">
        <x:f>'Raw trace'!Y119</x:f>
        <x:v>-0.0116763634760249</x:v>
      </x:c>
      <x:c r="T123" s="31" t="n">
        <x:f>ABS(K123-S123)</x:f>
        <x:v>6.418476861114186e-17</x:v>
      </x:c>
      <x:c r="U123" s="33" t="str">
        <x:f>'Raw trace'!X119</x:f>
        <x:v>0.00088780364386280004</x:v>
      </x:c>
      <x:c r="V123" s="31" t="n">
        <x:f>ABS(G123-U123)</x:f>
        <x:v>7.22078646875346e-17</x:v>
      </x:c>
      <x:c r="W123" s="30" t="n">
        <x:f>L123*H123</x:f>
        <x:v>0.012121003539038588</x:v>
      </x:c>
      <x:c r="X123" s="30" t="n">
        <x:f>X122*(1+S123)</x:f>
        <x:v>13493.382662746671</x:v>
      </x:c>
      <x:c r="Y123" s="31" t="n">
        <x:f>ABS(M123-X123)</x:f>
        <x:v>1.2732925824820995e-11</x:v>
      </x:c>
      <x:c r="Z123" s="27" t="n">
        <x:f>IF(M123&gt;=N122,B123,Z122)</x:f>
        <x:v>44299</x:v>
      </x:c>
      <x:c r="AA123" s="27" t="n">
        <x:f>IF(C123=C122,IF(M123&gt;=Q122,B123,AA122),IF(M123&gt;=P123,B123,A123))</x:f>
        <x:v>44299</x:v>
      </x:c>
      <x:c r="AB123" s="1" t="str">
        <x:f>IF(AND(B123-A123=1,B123-B122=1),"PASS","FAIL")</x:f>
        <x:v>PASS</x:v>
      </x:c>
    </x:row>
    <x:row r="124" ht="22" customHeight="1">
      <x:c r="A124" s="32" t="n">
        <x:f>'Raw trace'!A120</x:f>
        <x:v>44315</x:v>
      </x:c>
      <x:c r="B124" s="32" t="n">
        <x:f>'Raw trace'!B120</x:f>
        <x:v>44316</x:v>
      </x:c>
      <x:c r="C124" s="1" t="n">
        <x:f>YEAR(B124)</x:f>
        <x:v>2021</x:v>
      </x:c>
      <x:c r="D124" s="33" t="str">
        <x:f>'Raw trace'!AL120</x:f>
        <x:v>0.077659407626472998</x:v>
      </x:c>
      <x:c r="E124" s="33" t="str">
        <x:f>'Raw trace'!W120</x:f>
        <x:v>0.5</x:v>
      </x:c>
      <x:c r="F124" s="28" t="n">
        <x:f>E123*(1+D123)/(1+E123*D123)</x:f>
        <x:v>0.49409329330954543</x:v>
      </x:c>
      <x:c r="G124" s="28" t="n">
        <x:f>ABS(E124-F124)</x:f>
        <x:v>0.005906706690454566</x:v>
      </x:c>
      <x:c r="H124" s="28" t="n">
        <x:f>G124*'Assumptions'!$B$6</x:f>
        <x:v>0.000005906706690454566</x:v>
      </x:c>
      <x:c r="I124" s="29" t="n">
        <x:f>1+E124*D124</x:f>
        <x:v>1.0388297038132366</x:v>
      </x:c>
      <x:c r="J124" s="29" t="n">
        <x:f>(1-H124)*I124</x:f>
        <x:v>1.0388235677508748</x:v>
      </x:c>
      <x:c r="K124" s="28" t="n">
        <x:f>J124-1</x:f>
        <x:v>0.03882356775087481</x:v>
      </x:c>
      <x:c r="L124" s="30" t="n">
        <x:f>M123</x:f>
        <x:v>13493.382662746659</x:v>
      </x:c>
      <x:c r="M124" s="30" t="n">
        <x:f>L124*J124</x:f>
        <x:v>14017.243918742282</x:v>
      </x:c>
      <x:c r="N124" s="30" t="n">
        <x:f>MAX(N123,M124)</x:f>
        <x:v>14577.463360227768</x:v>
      </x:c>
      <x:c r="O124" s="28" t="n">
        <x:f>1-M124/N124</x:f>
        <x:v>0.03843051617704307</x:v>
      </x:c>
      <x:c r="P124" s="30" t="n">
        <x:f>IF(C124=C123,P123,L124)</x:f>
        <x:v>10000</x:v>
      </x:c>
      <x:c r="Q124" s="30" t="n">
        <x:f>IF(C124=C123,MAX(Q123,M124),MAX(P124,M124))</x:f>
        <x:v>14577.463360227768</x:v>
      </x:c>
      <x:c r="R124" s="28" t="n">
        <x:f>1-M124/Q124</x:f>
        <x:v>0.03843051617704307</x:v>
      </x:c>
      <x:c r="S124" s="33" t="str">
        <x:f>'Raw trace'!Y120</x:f>
        <x:v>0.038823567750874803</x:v>
      </x:c>
      <x:c r="T124" s="31" t="n">
        <x:f>ABS(K124-S124)</x:f>
        <x:v>6.938893903907228e-18</x:v>
      </x:c>
      <x:c r="U124" s="33" t="str">
        <x:f>'Raw trace'!X120</x:f>
        <x:v>0.0059067066904545003</x:v>
      </x:c>
      <x:c r="V124" s="31" t="n">
        <x:f>ABS(G124-U124)</x:f>
        <x:v>6.591949208711867e-17</x:v>
      </x:c>
      <x:c r="W124" s="30" t="n">
        <x:f>L124*H124</x:f>
        <x:v>0.07970145365090933</x:v>
      </x:c>
      <x:c r="X124" s="30" t="n">
        <x:f>X123*(1+S124)</x:f>
        <x:v>14017.243918742297</x:v>
      </x:c>
      <x:c r="Y124" s="31" t="n">
        <x:f>ABS(M124-X124)</x:f>
        <x:v>1.4551915228366852e-11</x:v>
      </x:c>
      <x:c r="Z124" s="27" t="n">
        <x:f>IF(M124&gt;=N123,B124,Z123)</x:f>
        <x:v>44299</x:v>
      </x:c>
      <x:c r="AA124" s="27" t="n">
        <x:f>IF(C124=C123,IF(M124&gt;=Q123,B124,AA123),IF(M124&gt;=P124,B124,A124))</x:f>
        <x:v>44299</x:v>
      </x:c>
      <x:c r="AB124" s="1" t="str">
        <x:f>IF(AND(B124-A124=1,B124-B123=1),"PASS","FAIL")</x:f>
        <x:v>PASS</x:v>
      </x:c>
    </x:row>
    <x:row r="125" ht="22" customHeight="1">
      <x:c r="A125" s="32" t="n">
        <x:f>'Raw trace'!A121</x:f>
        <x:v>44316</x:v>
      </x:c>
      <x:c r="B125" s="32" t="n">
        <x:f>'Raw trace'!B121</x:f>
        <x:v>44317</x:v>
      </x:c>
      <x:c r="C125" s="1" t="n">
        <x:f>YEAR(B125)</x:f>
        <x:v>2021</x:v>
      </x:c>
      <x:c r="D125" s="33" t="str">
        <x:f>'Raw trace'!AL121</x:f>
        <x:v>0.0015038036877839001</x:v>
      </x:c>
      <x:c r="E125" s="33" t="str">
        <x:f>'Raw trace'!W121</x:f>
        <x:v>0.5</x:v>
      </x:c>
      <x:c r="F125" s="28" t="n">
        <x:f>E124*(1+D124)/(1+E124*D124)</x:f>
        <x:v>0.5186891574580049</x:v>
      </x:c>
      <x:c r="G125" s="28" t="n">
        <x:f>ABS(E125-F125)</x:f>
        <x:v>0.018689157458004924</x:v>
      </x:c>
      <x:c r="H125" s="28" t="n">
        <x:f>G125*'Assumptions'!$B$6</x:f>
        <x:v>0.000018689157458004924</x:v>
      </x:c>
      <x:c r="I125" s="29" t="n">
        <x:f>1+E125*D125</x:f>
        <x:v>1.000751901843892</x:v>
      </x:c>
      <x:c r="J125" s="29" t="n">
        <x:f>(1-H125)*I125</x:f>
        <x:v>1.000733198634022</x:v>
      </x:c>
      <x:c r="K125" s="28" t="n">
        <x:f>J125-1</x:f>
        <x:v>0.000733198634021992</x:v>
      </x:c>
      <x:c r="L125" s="30" t="n">
        <x:f>M124</x:f>
        <x:v>14017.243918742282</x:v>
      </x:c>
      <x:c r="M125" s="30" t="n">
        <x:f>L125*J125</x:f>
        <x:v>14027.521342836257</x:v>
      </x:c>
      <x:c r="N125" s="30" t="n">
        <x:f>MAX(N124,M125)</x:f>
        <x:v>14577.463360227768</x:v>
      </x:c>
      <x:c r="O125" s="28" t="n">
        <x:f>1-M125/N125</x:f>
        <x:v>0.037725494744986876</x:v>
      </x:c>
      <x:c r="P125" s="30" t="n">
        <x:f>IF(C125=C124,P124,L125)</x:f>
        <x:v>10000</x:v>
      </x:c>
      <x:c r="Q125" s="30" t="n">
        <x:f>IF(C125=C124,MAX(Q124,M125),MAX(P125,M125))</x:f>
        <x:v>14577.463360227768</x:v>
      </x:c>
      <x:c r="R125" s="28" t="n">
        <x:f>1-M125/Q125</x:f>
        <x:v>0.037725494744986876</x:v>
      </x:c>
      <x:c r="S125" s="33" t="str">
        <x:f>'Raw trace'!Y121</x:f>
        <x:v>0.00073319863402189999</x:v>
      </x:c>
      <x:c r="T125" s="31" t="n">
        <x:f>ABS(K125-S125)</x:f>
        <x:v>9.204876444401933e-17</x:v>
      </x:c>
      <x:c r="U125" s="33" t="str">
        <x:f>'Raw trace'!X121</x:f>
        <x:v>0.018689157458005</x:v>
      </x:c>
      <x:c r="V125" s="31" t="n">
        <x:f>ABS(G125-U125)</x:f>
        <x:v>7.632783294297951e-17</x:v>
      </x:c>
      <x:c r="W125" s="30" t="n">
        <x:f>L125*H125</x:f>
        <x:v>0.26197047872463647</x:v>
      </x:c>
      <x:c r="X125" s="30" t="n">
        <x:f>X124*(1+S125)</x:f>
        <x:v>14027.521342836271</x:v>
      </x:c>
      <x:c r="Y125" s="31" t="n">
        <x:f>ABS(M125-X125)</x:f>
        <x:v>1.4551915228366852e-11</x:v>
      </x:c>
      <x:c r="Z125" s="27" t="n">
        <x:f>IF(M125&gt;=N124,B125,Z124)</x:f>
        <x:v>44299</x:v>
      </x:c>
      <x:c r="AA125" s="27" t="n">
        <x:f>IF(C125=C124,IF(M125&gt;=Q124,B125,AA124),IF(M125&gt;=P125,B125,A125))</x:f>
        <x:v>44299</x:v>
      </x:c>
      <x:c r="AB125" s="1" t="str">
        <x:f>IF(AND(B125-A125=1,B125-B124=1),"PASS","FAIL")</x:f>
        <x:v>PASS</x:v>
      </x:c>
    </x:row>
    <x:row r="126" ht="22" customHeight="1">
      <x:c r="A126" s="32" t="n">
        <x:f>'Raw trace'!A122</x:f>
        <x:v>44317</x:v>
      </x:c>
      <x:c r="B126" s="32" t="n">
        <x:f>'Raw trace'!B122</x:f>
        <x:v>44318</x:v>
      </x:c>
      <x:c r="C126" s="1" t="n">
        <x:f>YEAR(B126)</x:f>
        <x:v>2021</x:v>
      </x:c>
      <x:c r="D126" s="33" t="str">
        <x:f>'Raw trace'!AL122</x:f>
        <x:v>-0.0208157821444078</x:v>
      </x:c>
      <x:c r="E126" s="33" t="str">
        <x:f>'Raw trace'!W122</x:f>
        <x:v>0.5</x:v>
      </x:c>
      <x:c r="F126" s="28" t="n">
        <x:f>E125*(1+D125)/(1+E125*D125)</x:f>
        <x:v>0.5003756684561411</x:v>
      </x:c>
      <x:c r="G126" s="28" t="n">
        <x:f>ABS(E126-F126)</x:f>
        <x:v>0.00037566845614112054</x:v>
      </x:c>
      <x:c r="H126" s="28" t="n">
        <x:f>G126*'Assumptions'!$B$6</x:f>
        <x:v>3.7566845614112055e-7</x:v>
      </x:c>
      <x:c r="I126" s="29" t="n">
        <x:f>1+E126*D126</x:f>
        <x:v>0.9895921089277961</x:v>
      </x:c>
      <x:c r="J126" s="29" t="n">
        <x:f>(1-H126)*I126</x:f>
        <x:v>0.9895917371692564</x:v>
      </x:c>
      <x:c r="K126" s="28" t="n">
        <x:f>J126-1</x:f>
        <x:v>-0.010408262830743586</x:v>
      </x:c>
      <x:c r="L126" s="30" t="n">
        <x:f>M125</x:f>
        <x:v>14027.521342836257</x:v>
      </x:c>
      <x:c r="M126" s="30" t="n">
        <x:f>L126*J126</x:f>
        <x:v>13881.519213836153</x:v>
      </x:c>
      <x:c r="N126" s="30" t="n">
        <x:f>MAX(N125,M126)</x:f>
        <x:v>14577.463360227768</x:v>
      </x:c>
      <x:c r="O126" s="28" t="n">
        <x:f>1-M126/N126</x:f>
        <x:v>0.04774110071100479</x:v>
      </x:c>
      <x:c r="P126" s="30" t="n">
        <x:f>IF(C126=C125,P125,L126)</x:f>
        <x:v>10000</x:v>
      </x:c>
      <x:c r="Q126" s="30" t="n">
        <x:f>IF(C126=C125,MAX(Q125,M126),MAX(P126,M126))</x:f>
        <x:v>14577.463360227768</x:v>
      </x:c>
      <x:c r="R126" s="28" t="n">
        <x:f>1-M126/Q126</x:f>
        <x:v>0.04774110071100479</x:v>
      </x:c>
      <x:c r="S126" s="33" t="str">
        <x:f>'Raw trace'!Y122</x:f>
        <x:v>-0.0104082628307435</x:v>
      </x:c>
      <x:c r="T126" s="31" t="n">
        <x:f>ABS(K126-S126)</x:f>
        <x:v>8.673617379884035e-17</x:v>
      </x:c>
      <x:c r="U126" s="33" t="str">
        <x:f>'Raw trace'!X122</x:f>
        <x:v>0.0003756684561411</x:v>
      </x:c>
      <x:c r="V126" s="31" t="n">
        <x:f>ABS(G126-U126)</x:f>
        <x:v>2.054563116860031e-17</x:v>
      </x:c>
      <x:c r="W126" s="30" t="n">
        <x:f>L126*H126</x:f>
        <x:v>0.0052696972863499145</x:v>
      </x:c>
      <x:c r="X126" s="30" t="n">
        <x:f>X125*(1+S126)</x:f>
        <x:v>13881.519213836167</x:v>
      </x:c>
      <x:c r="Y126" s="31" t="n">
        <x:f>ABS(M126-X126)</x:f>
        <x:v>1.4551915228366852e-11</x:v>
      </x:c>
      <x:c r="Z126" s="27" t="n">
        <x:f>IF(M126&gt;=N125,B126,Z125)</x:f>
        <x:v>44299</x:v>
      </x:c>
      <x:c r="AA126" s="27" t="n">
        <x:f>IF(C126=C125,IF(M126&gt;=Q125,B126,AA125),IF(M126&gt;=P126,B126,A126))</x:f>
        <x:v>44299</x:v>
      </x:c>
      <x:c r="AB126" s="1" t="str">
        <x:f>IF(AND(B126-A126=1,B126-B125=1),"PASS","FAIL")</x:f>
        <x:v>PASS</x:v>
      </x:c>
    </x:row>
    <x:row r="127" ht="22" customHeight="1">
      <x:c r="A127" s="32" t="n">
        <x:f>'Raw trace'!A123</x:f>
        <x:v>44318</x:v>
      </x:c>
      <x:c r="B127" s="32" t="n">
        <x:f>'Raw trace'!B123</x:f>
        <x:v>44319</x:v>
      </x:c>
      <x:c r="C127" s="1" t="n">
        <x:f>YEAR(B127)</x:f>
        <x:v>2021</x:v>
      </x:c>
      <x:c r="D127" s="33" t="str">
        <x:f>'Raw trace'!AL123</x:f>
        <x:v>0.0099993286669799002</x:v>
      </x:c>
      <x:c r="E127" s="33" t="str">
        <x:f>'Raw trace'!W123</x:f>
        <x:v>0.5</x:v>
      </x:c>
      <x:c r="F127" s="28" t="n">
        <x:f>E126*(1+D126)/(1+E126*D126)</x:f>
        <x:v>0.4947413227236216</x:v>
      </x:c>
      <x:c r="G127" s="28" t="n">
        <x:f>ABS(E127-F127)</x:f>
        <x:v>0.0052586772763784095</x:v>
      </x:c>
      <x:c r="H127" s="28" t="n">
        <x:f>G127*'Assumptions'!$B$6</x:f>
        <x:v>0.00000525867727637841</x:v>
      </x:c>
      <x:c r="I127" s="29" t="n">
        <x:f>1+E127*D127</x:f>
        <x:v>1.00499966433349</x:v>
      </x:c>
      <x:c r="J127" s="29" t="n">
        <x:f>(1-H127)*I127</x:f>
        <x:v>1.0049943793645923</x:v>
      </x:c>
      <x:c r="K127" s="28" t="n">
        <x:f>J127-1</x:f>
        <x:v>0.0049943793645923495</x:v>
      </x:c>
      <x:c r="L127" s="30" t="n">
        <x:f>M126</x:f>
        <x:v>13881.519213836153</x:v>
      </x:c>
      <x:c r="M127" s="30" t="n">
        <x:f>L127*J127</x:f>
        <x:v>13950.848786946928</x:v>
      </x:c>
      <x:c r="N127" s="30" t="n">
        <x:f>MAX(N126,M127)</x:f>
        <x:v>14577.463360227768</x:v>
      </x:c>
      <x:c r="O127" s="28" t="n">
        <x:f>1-M127/N127</x:f>
        <x:v>0.04298515851464635</x:v>
      </x:c>
      <x:c r="P127" s="30" t="n">
        <x:f>IF(C127=C126,P126,L127)</x:f>
        <x:v>10000</x:v>
      </x:c>
      <x:c r="Q127" s="30" t="n">
        <x:f>IF(C127=C126,MAX(Q126,M127),MAX(P127,M127))</x:f>
        <x:v>14577.463360227768</x:v>
      </x:c>
      <x:c r="R127" s="28" t="n">
        <x:f>1-M127/Q127</x:f>
        <x:v>0.04298515851464635</x:v>
      </x:c>
      <x:c r="S127" s="33" t="str">
        <x:f>'Raw trace'!Y123</x:f>
        <x:v>0.0049943793645923001</x:v>
      </x:c>
      <x:c r="T127" s="31" t="n">
        <x:f>ABS(K127-S127)</x:f>
        <x:v>4.9439619065339e-17</x:v>
      </x:c>
      <x:c r="U127" s="33" t="str">
        <x:f>'Raw trace'!X123</x:f>
        <x:v>0.0052586772763784</x:v>
      </x:c>
      <x:c r="V127" s="31" t="n">
        <x:f>ABS(G127-U127)</x:f>
        <x:v>9.540979117872439e-18</x:v>
      </x:c>
      <x:c r="W127" s="30" t="n">
        <x:f>L127*H127</x:f>
        <x:v>0.07299842965141046</x:v>
      </x:c>
      <x:c r="X127" s="30" t="n">
        <x:f>X126*(1+S127)</x:f>
        <x:v>13950.848786946943</x:v>
      </x:c>
      <x:c r="Y127" s="31" t="n">
        <x:f>ABS(M127-X127)</x:f>
        <x:v>1.4551915228366852e-11</x:v>
      </x:c>
      <x:c r="Z127" s="27" t="n">
        <x:f>IF(M127&gt;=N126,B127,Z126)</x:f>
        <x:v>44299</x:v>
      </x:c>
      <x:c r="AA127" s="27" t="n">
        <x:f>IF(C127=C126,IF(M127&gt;=Q126,B127,AA126),IF(M127&gt;=P127,B127,A127))</x:f>
        <x:v>44299</x:v>
      </x:c>
      <x:c r="AB127" s="1" t="str">
        <x:f>IF(AND(B127-A127=1,B127-B126=1),"PASS","FAIL")</x:f>
        <x:v>PASS</x:v>
      </x:c>
    </x:row>
    <x:row r="128" ht="22" customHeight="1">
      <x:c r="A128" s="32" t="n">
        <x:f>'Raw trace'!A124</x:f>
        <x:v>44319</x:v>
      </x:c>
      <x:c r="B128" s="32" t="n">
        <x:f>'Raw trace'!B124</x:f>
        <x:v>44320</x:v>
      </x:c>
      <x:c r="C128" s="1" t="n">
        <x:f>YEAR(B128)</x:f>
        <x:v>2021</x:v>
      </x:c>
      <x:c r="D128" s="33" t="str">
        <x:f>'Raw trace'!AL124</x:f>
        <x:v>-0.0599669755710181</x:v>
      </x:c>
      <x:c r="E128" s="33" t="str">
        <x:f>'Raw trace'!W124</x:f>
        <x:v>0.5</x:v>
      </x:c>
      <x:c r="F128" s="28" t="n">
        <x:f>E127*(1+D127)/(1+E127*D127)</x:f>
        <x:v>0.5024873960215727</x:v>
      </x:c>
      <x:c r="G128" s="28" t="n">
        <x:f>ABS(E128-F128)</x:f>
        <x:v>0.002487396021572663</x:v>
      </x:c>
      <x:c r="H128" s="28" t="n">
        <x:f>G128*'Assumptions'!$B$6</x:f>
        <x:v>0.0000024873960215726633</x:v>
      </x:c>
      <x:c r="I128" s="29" t="n">
        <x:f>1+E128*D128</x:f>
        <x:v>0.9700165122144909</x:v>
      </x:c>
      <x:c r="J128" s="29" t="n">
        <x:f>(1-H128)*I128</x:f>
        <x:v>0.9700140993992775</x:v>
      </x:c>
      <x:c r="K128" s="28" t="n">
        <x:f>J128-1</x:f>
        <x:v>-0.02998590060072248</x:v>
      </x:c>
      <x:c r="L128" s="30" t="n">
        <x:f>M127</x:f>
        <x:v>13950.848786946928</x:v>
      </x:c>
      <x:c r="M128" s="30" t="n">
        <x:f>L128*J128</x:f>
        <x:v>13532.520021925828</x:v>
      </x:c>
      <x:c r="N128" s="30" t="n">
        <x:f>MAX(N127,M128)</x:f>
        <x:v>14577.463360227768</x:v>
      </x:c>
      <x:c r="O128" s="28" t="n">
        <x:f>1-M128/N128</x:f>
        <x:v>0.0716821104248424</x:v>
      </x:c>
      <x:c r="P128" s="30" t="n">
        <x:f>IF(C128=C127,P127,L128)</x:f>
        <x:v>10000</x:v>
      </x:c>
      <x:c r="Q128" s="30" t="n">
        <x:f>IF(C128=C127,MAX(Q127,M128),MAX(P128,M128))</x:f>
        <x:v>14577.463360227768</x:v>
      </x:c>
      <x:c r="R128" s="28" t="n">
        <x:f>1-M128/Q128</x:f>
        <x:v>0.0716821104248424</x:v>
      </x:c>
      <x:c r="S128" s="33" t="str">
        <x:f>'Raw trace'!Y124</x:f>
        <x:v>-0.029985900600722398</x:v>
      </x:c>
      <x:c r="T128" s="31" t="n">
        <x:f>ABS(K128-S128)</x:f>
        <x:v>8.326672684688674e-17</x:v>
      </x:c>
      <x:c r="U128" s="33" t="str">
        <x:f>'Raw trace'!X124</x:f>
        <x:v>0.0024873960215725998</x:v>
      </x:c>
      <x:c r="V128" s="31" t="n">
        <x:f>ABS(G128-U128)</x:f>
        <x:v>6.331740687315346e-17</x:v>
      </x:c>
      <x:c r="W128" s="30" t="n">
        <x:f>L128*H128</x:f>
        <x:v>0.03470128577021361</x:v>
      </x:c>
      <x:c r="X128" s="30" t="n">
        <x:f>X127*(1+S128)</x:f>
        <x:v>13532.520021925844</x:v>
      </x:c>
      <x:c r="Y128" s="31" t="n">
        <x:f>ABS(M128-X128)</x:f>
        <x:v>1.6370904631912708e-11</x:v>
      </x:c>
      <x:c r="Z128" s="27" t="n">
        <x:f>IF(M128&gt;=N127,B128,Z127)</x:f>
        <x:v>44299</x:v>
      </x:c>
      <x:c r="AA128" s="27" t="n">
        <x:f>IF(C128=C127,IF(M128&gt;=Q127,B128,AA127),IF(M128&gt;=P128,B128,A128))</x:f>
        <x:v>44299</x:v>
      </x:c>
      <x:c r="AB128" s="1" t="str">
        <x:f>IF(AND(B128-A128=1,B128-B127=1),"PASS","FAIL")</x:f>
        <x:v>PASS</x:v>
      </x:c>
    </x:row>
    <x:row r="129" ht="22" customHeight="1">
      <x:c r="A129" s="32" t="n">
        <x:f>'Raw trace'!A125</x:f>
        <x:v>44320</x:v>
      </x:c>
      <x:c r="B129" s="32" t="n">
        <x:f>'Raw trace'!B125</x:f>
        <x:v>44321</x:v>
      </x:c>
      <x:c r="C129" s="1" t="n">
        <x:f>YEAR(B129)</x:f>
        <x:v>2021</x:v>
      </x:c>
      <x:c r="D129" s="33" t="str">
        <x:f>'Raw trace'!AL125</x:f>
        <x:v>0.068844375389596604</x:v>
      </x:c>
      <x:c r="E129" s="33" t="str">
        <x:f>'Raw trace'!W125</x:f>
        <x:v>0.5</x:v>
      </x:c>
      <x:c r="F129" s="28" t="n">
        <x:f>E128*(1+D128)/(1+E128*D128)</x:f>
        <x:v>0.48454485701637257</x:v>
      </x:c>
      <x:c r="G129" s="28" t="n">
        <x:f>ABS(E129-F129)</x:f>
        <x:v>0.015455142983627435</x:v>
      </x:c>
      <x:c r="H129" s="28" t="n">
        <x:f>G129*'Assumptions'!$B$6</x:f>
        <x:v>0.000015455142983627434</x:v>
      </x:c>
      <x:c r="I129" s="29" t="n">
        <x:f>1+E129*D129</x:f>
        <x:v>1.0344221876947983</x:v>
      </x:c>
      <x:c r="J129" s="29" t="n">
        <x:f>(1-H129)*I129</x:f>
        <x:v>1.034406200551982</x:v>
      </x:c>
      <x:c r="K129" s="28" t="n">
        <x:f>J129-1</x:f>
        <x:v>0.03440620055198207</x:v>
      </x:c>
      <x:c r="L129" s="30" t="n">
        <x:f>M128</x:f>
        <x:v>13532.520021925828</x:v>
      </x:c>
      <x:c r="M129" s="30" t="n">
        <x:f>L129*J129</x:f>
        <x:v>13998.12261977392</x:v>
      </x:c>
      <x:c r="N129" s="30" t="n">
        <x:f>MAX(N128,M129)</x:f>
        <x:v>14577.463360227768</x:v>
      </x:c>
      <x:c r="O129" s="28" t="n">
        <x:f>1-M129/N129</x:f>
        <x:v>0.03974221894012675</x:v>
      </x:c>
      <x:c r="P129" s="30" t="n">
        <x:f>IF(C129=C128,P128,L129)</x:f>
        <x:v>10000</x:v>
      </x:c>
      <x:c r="Q129" s="30" t="n">
        <x:f>IF(C129=C128,MAX(Q128,M129),MAX(P129,M129))</x:f>
        <x:v>14577.463360227768</x:v>
      </x:c>
      <x:c r="R129" s="28" t="n">
        <x:f>1-M129/Q129</x:f>
        <x:v>0.03974221894012675</x:v>
      </x:c>
      <x:c r="S129" s="33" t="str">
        <x:f>'Raw trace'!Y125</x:f>
        <x:v>0.034406200551982</x:v>
      </x:c>
      <x:c r="T129" s="31" t="n">
        <x:f>ABS(K129-S129)</x:f>
        <x:v>6.938893903907228e-17</x:v>
      </x:c>
      <x:c r="U129" s="33" t="str">
        <x:f>'Raw trace'!X125</x:f>
        <x:v>0.0154551429836274</x:v>
      </x:c>
      <x:c r="V129" s="31" t="n">
        <x:f>ABS(G129-U129)</x:f>
        <x:v>3.469446951953614e-17</x:v>
      </x:c>
      <x:c r="W129" s="30" t="n">
        <x:f>L129*H129</x:f>
        <x:v>0.20914703186766473</x:v>
      </x:c>
      <x:c r="X129" s="30" t="n">
        <x:f>X128*(1+S129)</x:f>
        <x:v>13998.122619773938</x:v>
      </x:c>
      <x:c r="Y129" s="31" t="n">
        <x:f>ABS(M129-X129)</x:f>
        <x:v>1.8189894035458565e-11</x:v>
      </x:c>
      <x:c r="Z129" s="27" t="n">
        <x:f>IF(M129&gt;=N128,B129,Z128)</x:f>
        <x:v>44299</x:v>
      </x:c>
      <x:c r="AA129" s="27" t="n">
        <x:f>IF(C129=C128,IF(M129&gt;=Q128,B129,AA128),IF(M129&gt;=P129,B129,A129))</x:f>
        <x:v>44299</x:v>
      </x:c>
      <x:c r="AB129" s="1" t="str">
        <x:f>IF(AND(B129-A129=1,B129-B128=1),"PASS","FAIL")</x:f>
        <x:v>PASS</x:v>
      </x:c>
    </x:row>
    <x:row r="130" ht="22" customHeight="1">
      <x:c r="A130" s="32" t="n">
        <x:f>'Raw trace'!A126</x:f>
        <x:v>44321</x:v>
      </x:c>
      <x:c r="B130" s="32" t="n">
        <x:f>'Raw trace'!B126</x:f>
        <x:v>44322</x:v>
      </x:c>
      <x:c r="C130" s="1" t="n">
        <x:f>YEAR(B130)</x:f>
        <x:v>2021</x:v>
      </x:c>
      <x:c r="D130" s="33" t="str">
        <x:f>'Raw trace'!AL126</x:f>
        <x:v>-0.018034062599558101</x:v>
      </x:c>
      <x:c r="E130" s="33" t="str">
        <x:f>'Raw trace'!W126</x:f>
        <x:v>0.5</x:v>
      </x:c>
      <x:c r="F130" s="28" t="n">
        <x:f>E129*(1+D129)/(1+E129*D129)</x:f>
        <x:v>0.5166383649269491</x:v>
      </x:c>
      <x:c r="G130" s="28" t="n">
        <x:f>ABS(E130-F130)</x:f>
        <x:v>0.016638364926949145</x:v>
      </x:c>
      <x:c r="H130" s="28" t="n">
        <x:f>G130*'Assumptions'!$B$6</x:f>
        <x:v>0.000016638364926949145</x:v>
      </x:c>
      <x:c r="I130" s="29" t="n">
        <x:f>1+E130*D130</x:f>
        <x:v>0.990982968700221</x:v>
      </x:c>
      <x:c r="J130" s="29" t="n">
        <x:f>(1-H130)*I130</x:f>
        <x:v>0.9909664803639513</x:v>
      </x:c>
      <x:c r="K130" s="28" t="n">
        <x:f>J130-1</x:f>
        <x:v>-0.009033519636048704</x:v>
      </x:c>
      <x:c r="L130" s="30" t="n">
        <x:f>M129</x:f>
        <x:v>13998.12261977392</x:v>
      </x:c>
      <x:c r="M130" s="30" t="n">
        <x:f>L130*J130</x:f>
        <x:v>13871.670304220375</x:v>
      </x:c>
      <x:c r="N130" s="30" t="n">
        <x:f>MAX(N129,M130)</x:f>
        <x:v>14577.463360227768</x:v>
      </x:c>
      <x:c r="O130" s="28" t="n">
        <x:f>1-M130/N130</x:f>
        <x:v>0.048416726460999704</x:v>
      </x:c>
      <x:c r="P130" s="30" t="n">
        <x:f>IF(C130=C129,P129,L130)</x:f>
        <x:v>10000</x:v>
      </x:c>
      <x:c r="Q130" s="30" t="n">
        <x:f>IF(C130=C129,MAX(Q129,M130),MAX(P130,M130))</x:f>
        <x:v>14577.463360227768</x:v>
      </x:c>
      <x:c r="R130" s="28" t="n">
        <x:f>1-M130/Q130</x:f>
        <x:v>0.048416726460999704</x:v>
      </x:c>
      <x:c r="S130" s="33" t="str">
        <x:f>'Raw trace'!Y126</x:f>
        <x:v>-0.0090335196360487001</x:v>
      </x:c>
      <x:c r="T130" s="31" t="n">
        <x:f>ABS(K130-S130)</x:f>
        <x:v>3.469446951953614e-18</x:v>
      </x:c>
      <x:c r="U130" s="33" t="str">
        <x:f>'Raw trace'!X126</x:f>
        <x:v>0.0166383649269491</x:v>
      </x:c>
      <x:c r="V130" s="31" t="n">
        <x:f>ABS(G130-U130)</x:f>
        <x:v>4.5102810375396984e-17</x:v>
      </x:c>
      <x:c r="W130" s="30" t="n">
        <x:f>L130*H130</x:f>
        <x:v>0.23290587243997987</x:v>
      </x:c>
      <x:c r="X130" s="30" t="n">
        <x:f>X129*(1+S130)</x:f>
        <x:v>13871.670304220392</x:v>
      </x:c>
      <x:c r="Y130" s="31" t="n">
        <x:f>ABS(M130-X130)</x:f>
        <x:v>1.6370904631912708e-11</x:v>
      </x:c>
      <x:c r="Z130" s="27" t="n">
        <x:f>IF(M130&gt;=N129,B130,Z129)</x:f>
        <x:v>44299</x:v>
      </x:c>
      <x:c r="AA130" s="27" t="n">
        <x:f>IF(C130=C129,IF(M130&gt;=Q129,B130,AA129),IF(M130&gt;=P130,B130,A130))</x:f>
        <x:v>44299</x:v>
      </x:c>
      <x:c r="AB130" s="1" t="str">
        <x:f>IF(AND(B130-A130=1,B130-B129=1),"PASS","FAIL")</x:f>
        <x:v>PASS</x:v>
      </x:c>
    </x:row>
    <x:row r="131" ht="22" customHeight="1">
      <x:c r="A131" s="32" t="n">
        <x:f>'Raw trace'!A127</x:f>
        <x:v>44322</x:v>
      </x:c>
      <x:c r="B131" s="32" t="n">
        <x:f>'Raw trace'!B127</x:f>
        <x:v>44323</x:v>
      </x:c>
      <x:c r="C131" s="1" t="n">
        <x:f>YEAR(B131)</x:f>
        <x:v>2021</x:v>
      </x:c>
      <x:c r="D131" s="33" t="str">
        <x:f>'Raw trace'!AL127</x:f>
        <x:v>0.016519694922826501</x:v>
      </x:c>
      <x:c r="E131" s="33" t="str">
        <x:f>'Raw trace'!W127</x:f>
        <x:v>0.5</x:v>
      </x:c>
      <x:c r="F131" s="28" t="n">
        <x:f>E130*(1+D130)/(1+E130*D130)</x:f>
        <x:v>0.49545046101468027</x:v>
      </x:c>
      <x:c r="G131" s="28" t="n">
        <x:f>ABS(E131-F131)</x:f>
        <x:v>0.004549538985319734</x:v>
      </x:c>
      <x:c r="H131" s="28" t="n">
        <x:f>G131*'Assumptions'!$B$6</x:f>
        <x:v>0.000004549538985319734</x:v>
      </x:c>
      <x:c r="I131" s="29" t="n">
        <x:f>1+E131*D131</x:f>
        <x:v>1.0082598474614133</x:v>
      </x:c>
      <x:c r="J131" s="29" t="n">
        <x:f>(1-H131)*I131</x:f>
        <x:v>1.0082552603439299</x:v>
      </x:c>
      <x:c r="K131" s="28" t="n">
        <x:f>J131-1</x:f>
        <x:v>0.008255260343929871</x:v>
      </x:c>
      <x:c r="L131" s="30" t="n">
        <x:f>M130</x:f>
        <x:v>13871.670304220375</x:v>
      </x:c>
      <x:c r="M131" s="30" t="n">
        <x:f>L131*J131</x:f>
        <x:v>13986.184553986875</x:v>
      </x:c>
      <x:c r="N131" s="30" t="n">
        <x:f>MAX(N130,M131)</x:f>
        <x:v>14577.463360227768</x:v>
      </x:c>
      <x:c r="O131" s="28" t="n">
        <x:f>1-M131/N131</x:f>
        <x:v>0.040561158799006125</x:v>
      </x:c>
      <x:c r="P131" s="30" t="n">
        <x:f>IF(C131=C130,P130,L131)</x:f>
        <x:v>10000</x:v>
      </x:c>
      <x:c r="Q131" s="30" t="n">
        <x:f>IF(C131=C130,MAX(Q130,M131),MAX(P131,M131))</x:f>
        <x:v>14577.463360227768</x:v>
      </x:c>
      <x:c r="R131" s="28" t="n">
        <x:f>1-M131/Q131</x:f>
        <x:v>0.040561158799006125</x:v>
      </x:c>
      <x:c r="S131" s="33" t="str">
        <x:f>'Raw trace'!Y127</x:f>
        <x:v>0.0082552603439297999</x:v>
      </x:c>
      <x:c r="T131" s="31" t="n">
        <x:f>ABS(K131-S131)</x:f>
        <x:v>7.112366251504909e-17</x:v>
      </x:c>
      <x:c r="U131" s="33" t="str">
        <x:f>'Raw trace'!X127</x:f>
        <x:v>0.0045495389853196996</x:v>
      </x:c>
      <x:c r="V131" s="31" t="n">
        <x:f>ABS(G131-U131)</x:f>
        <x:v>3.469446951953614e-17</x:v>
      </x:c>
      <x:c r="W131" s="30" t="n">
        <x:f>L131*H131</x:f>
        <x:v>0.06310970484055266</x:v>
      </x:c>
      <x:c r="X131" s="30" t="n">
        <x:f>X130*(1+S131)</x:f>
        <x:v>13986.184553986892</x:v>
      </x:c>
      <x:c r="Y131" s="31" t="n">
        <x:f>ABS(M131-X131)</x:f>
        <x:v>1.6370904631912708e-11</x:v>
      </x:c>
      <x:c r="Z131" s="27" t="n">
        <x:f>IF(M131&gt;=N130,B131,Z130)</x:f>
        <x:v>44299</x:v>
      </x:c>
      <x:c r="AA131" s="27" t="n">
        <x:f>IF(C131=C130,IF(M131&gt;=Q130,B131,AA130),IF(M131&gt;=P131,B131,A131))</x:f>
        <x:v>44299</x:v>
      </x:c>
      <x:c r="AB131" s="1" t="str">
        <x:f>IF(AND(B131-A131=1,B131-B130=1),"PASS","FAIL")</x:f>
        <x:v>PASS</x:v>
      </x:c>
    </x:row>
    <x:row r="132" ht="22" customHeight="1">
      <x:c r="A132" s="32" t="n">
        <x:f>'Raw trace'!A128</x:f>
        <x:v>44323</x:v>
      </x:c>
      <x:c r="B132" s="32" t="n">
        <x:f>'Raw trace'!B128</x:f>
        <x:v>44324</x:v>
      </x:c>
      <x:c r="C132" s="1" t="n">
        <x:f>YEAR(B132)</x:f>
        <x:v>2021</x:v>
      </x:c>
      <x:c r="D132" s="33" t="str">
        <x:f>'Raw trace'!AL128</x:f>
        <x:v>0.026211604333661199</x:v>
      </x:c>
      <x:c r="E132" s="33" t="str">
        <x:f>'Raw trace'!W128</x:f>
        <x:v>0.5</x:v>
      </x:c>
      <x:c r="F132" s="28" t="n">
        <x:f>E131*(1+D131)/(1+E131*D131)</x:f>
        <x:v>0.5040960906467762</x:v>
      </x:c>
      <x:c r="G132" s="28" t="n">
        <x:f>ABS(E132-F132)</x:f>
        <x:v>0.004096090646776185</x:v>
      </x:c>
      <x:c r="H132" s="28" t="n">
        <x:f>G132*'Assumptions'!$B$6</x:f>
        <x:v>0.000004096090646776185</x:v>
      </x:c>
      <x:c r="I132" s="29" t="n">
        <x:f>1+E132*D132</x:f>
        <x:v>1.0131058021668307</x:v>
      </x:c>
      <x:c r="J132" s="29" t="n">
        <x:f>(1-H132)*I132</x:f>
        <x:v>1.0131016523936303</x:v>
      </x:c>
      <x:c r="K132" s="28" t="n">
        <x:f>J132-1</x:f>
        <x:v>0.013101652393630259</x:v>
      </x:c>
      <x:c r="L132" s="30" t="n">
        <x:f>M131</x:f>
        <x:v>13986.184553986875</x:v>
      </x:c>
      <x:c r="M132" s="30" t="n">
        <x:f>L132*J132</x:f>
        <x:v>14169.426682326372</x:v>
      </x:c>
      <x:c r="N132" s="30" t="n">
        <x:f>MAX(N131,M132)</x:f>
        <x:v>14577.463360227768</x:v>
      </x:c>
      <x:c r="O132" s="28" t="n">
        <x:f>1-M132/N132</x:f>
        <x:v>0.027990924608643386</x:v>
      </x:c>
      <x:c r="P132" s="30" t="n">
        <x:f>IF(C132=C131,P131,L132)</x:f>
        <x:v>10000</x:v>
      </x:c>
      <x:c r="Q132" s="30" t="n">
        <x:f>IF(C132=C131,MAX(Q131,M132),MAX(P132,M132))</x:f>
        <x:v>14577.463360227768</x:v>
      </x:c>
      <x:c r="R132" s="28" t="n">
        <x:f>1-M132/Q132</x:f>
        <x:v>0.027990924608643386</x:v>
      </x:c>
      <x:c r="S132" s="33" t="str">
        <x:f>'Raw trace'!Y128</x:f>
        <x:v>0.0131016523936302</x:v>
      </x:c>
      <x:c r="T132" s="31" t="n">
        <x:f>ABS(K132-S132)</x:f>
        <x:v>5.898059818321144e-17</x:v>
      </x:c>
      <x:c r="U132" s="33" t="str">
        <x:f>'Raw trace'!X128</x:f>
        <x:v>0.0040960906467760998</x:v>
      </x:c>
      <x:c r="V132" s="31" t="n">
        <x:f>ABS(G132-U132)</x:f>
        <x:v>8.500145032286355e-17</x:v>
      </x:c>
      <x:c r="W132" s="30" t="n">
        <x:f>L132*H132</x:f>
        <x:v>0.05728867973567119</x:v>
      </x:c>
      <x:c r="X132" s="30" t="n">
        <x:f>X131*(1+S132)</x:f>
        <x:v>14169.426682326388</x:v>
      </x:c>
      <x:c r="Y132" s="31" t="n">
        <x:f>ABS(M132-X132)</x:f>
        <x:v>1.6370904631912708e-11</x:v>
      </x:c>
      <x:c r="Z132" s="27" t="n">
        <x:f>IF(M132&gt;=N131,B132,Z131)</x:f>
        <x:v>44299</x:v>
      </x:c>
      <x:c r="AA132" s="27" t="n">
        <x:f>IF(C132=C131,IF(M132&gt;=Q131,B132,AA131),IF(M132&gt;=P132,B132,A132))</x:f>
        <x:v>44299</x:v>
      </x:c>
      <x:c r="AB132" s="1" t="str">
        <x:f>IF(AND(B132-A132=1,B132-B131=1),"PASS","FAIL")</x:f>
        <x:v>PASS</x:v>
      </x:c>
    </x:row>
    <x:row r="133" ht="22" customHeight="1">
      <x:c r="A133" s="32" t="n">
        <x:f>'Raw trace'!A129</x:f>
        <x:v>44324</x:v>
      </x:c>
      <x:c r="B133" s="32" t="n">
        <x:f>'Raw trace'!B129</x:f>
        <x:v>44325</x:v>
      </x:c>
      <x:c r="C133" s="1" t="n">
        <x:f>YEAR(B133)</x:f>
        <x:v>2021</x:v>
      </x:c>
      <x:c r="D133" s="33" t="str">
        <x:f>'Raw trace'!AL129</x:f>
        <x:v>-0.010227718851599401</x:v>
      </x:c>
      <x:c r="E133" s="33" t="str">
        <x:f>'Raw trace'!W129</x:f>
        <x:v>0.5</x:v>
      </x:c>
      <x:c r="F133" s="28" t="n">
        <x:f>E132*(1+D132)/(1+E132*D132)</x:f>
        <x:v>0.5064681310376467</x:v>
      </x:c>
      <x:c r="G133" s="28" t="n">
        <x:f>ABS(E133-F133)</x:f>
        <x:v>0.006468131037646652</x:v>
      </x:c>
      <x:c r="H133" s="28" t="n">
        <x:f>G133*'Assumptions'!$B$6</x:f>
        <x:v>0.000006468131037646652</x:v>
      </x:c>
      <x:c r="I133" s="29" t="n">
        <x:f>1+E133*D133</x:f>
        <x:v>0.9948861405742003</x:v>
      </x:c>
      <x:c r="J133" s="29" t="n">
        <x:f>(1-H133)*I133</x:f>
        <x:v>0.9948797055202755</x:v>
      </x:c>
      <x:c r="K133" s="28" t="n">
        <x:f>J133-1</x:f>
        <x:v>-0.005120294479724508</x:v>
      </x:c>
      <x:c r="L133" s="30" t="n">
        <x:f>M132</x:f>
        <x:v>14169.426682326372</x:v>
      </x:c>
      <x:c r="M133" s="30" t="n">
        <x:f>L133*J133</x:f>
        <x:v>14096.875045103994</x:v>
      </x:c>
      <x:c r="N133" s="30" t="n">
        <x:f>MAX(N132,M133)</x:f>
        <x:v>14577.463360227768</x:v>
      </x:c>
      <x:c r="O133" s="28" t="n">
        <x:f>1-M133/N133</x:f>
        <x:v>0.03296789731161187</x:v>
      </x:c>
      <x:c r="P133" s="30" t="n">
        <x:f>IF(C133=C132,P132,L133)</x:f>
        <x:v>10000</x:v>
      </x:c>
      <x:c r="Q133" s="30" t="n">
        <x:f>IF(C133=C132,MAX(Q132,M133),MAX(P133,M133))</x:f>
        <x:v>14577.463360227768</x:v>
      </x:c>
      <x:c r="R133" s="28" t="n">
        <x:f>1-M133/Q133</x:f>
        <x:v>0.03296789731161187</x:v>
      </x:c>
      <x:c r="S133" s="33" t="str">
        <x:f>'Raw trace'!Y129</x:f>
        <x:v>-0.0051202944797244998</x:v>
      </x:c>
      <x:c r="T133" s="31" t="n">
        <x:f>ABS(K133-S133)</x:f>
        <x:v>7.806255641895632e-18</x:v>
      </x:c>
      <x:c r="U133" s="33" t="str">
        <x:f>'Raw trace'!X129</x:f>
        <x:v>0.0064681310376467002</x:v>
      </x:c>
      <x:c r="V133" s="31" t="n">
        <x:f>ABS(G133-U133)</x:f>
        <x:v>4.85722573273506e-17</x:v>
      </x:c>
      <x:c r="W133" s="30" t="n">
        <x:f>L133*H133</x:f>
        <x:v>0.09164970850961383</x:v>
      </x:c>
      <x:c r="X133" s="30" t="n">
        <x:f>X132*(1+S133)</x:f>
        <x:v>14096.87504510401</x:v>
      </x:c>
      <x:c r="Y133" s="31" t="n">
        <x:f>ABS(M133-X133)</x:f>
        <x:v>1.6370904631912708e-11</x:v>
      </x:c>
      <x:c r="Z133" s="27" t="n">
        <x:f>IF(M133&gt;=N132,B133,Z132)</x:f>
        <x:v>44299</x:v>
      </x:c>
      <x:c r="AA133" s="27" t="n">
        <x:f>IF(C133=C132,IF(M133&gt;=Q132,B133,AA132),IF(M133&gt;=P133,B133,A133))</x:f>
        <x:v>44299</x:v>
      </x:c>
      <x:c r="AB133" s="1" t="str">
        <x:f>IF(AND(B133-A133=1,B133-B132=1),"PASS","FAIL")</x:f>
        <x:v>PASS</x:v>
      </x:c>
    </x:row>
    <x:row r="134" ht="22" customHeight="1">
      <x:c r="A134" s="32" t="n">
        <x:f>'Raw trace'!A130</x:f>
        <x:v>44325</x:v>
      </x:c>
      <x:c r="B134" s="32" t="n">
        <x:f>'Raw trace'!B130</x:f>
        <x:v>44326</x:v>
      </x:c>
      <x:c r="C134" s="1" t="n">
        <x:f>YEAR(B134)</x:f>
        <x:v>2021</x:v>
      </x:c>
      <x:c r="D134" s="33" t="str">
        <x:f>'Raw trace'!AL130</x:f>
        <x:v>-0.041027983303084103</x:v>
      </x:c>
      <x:c r="E134" s="33" t="str">
        <x:f>'Raw trace'!W130</x:f>
        <x:v>0.5</x:v>
      </x:c>
      <x:c r="F134" s="28" t="n">
        <x:f>E133*(1+D133)/(1+E133*D133)</x:f>
        <x:v>0.49742992729658075</x:v>
      </x:c>
      <x:c r="G134" s="28" t="n">
        <x:f>ABS(E134-F134)</x:f>
        <x:v>0.002570072703419246</x:v>
      </x:c>
      <x:c r="H134" s="28" t="n">
        <x:f>G134*'Assumptions'!$B$6</x:f>
        <x:v>0.000002570072703419246</x:v>
      </x:c>
      <x:c r="I134" s="29" t="n">
        <x:f>1+E134*D134</x:f>
        <x:v>0.979486008348458</x:v>
      </x:c>
      <x:c r="J134" s="29" t="n">
        <x:f>(1-H134)*I134</x:f>
        <x:v>0.9794834909982045</x:v>
      </x:c>
      <x:c r="K134" s="28" t="n">
        <x:f>J134-1</x:f>
        <x:v>-0.02051650900179547</x:v>
      </x:c>
      <x:c r="L134" s="30" t="n">
        <x:f>M133</x:f>
        <x:v>14096.875045103994</x:v>
      </x:c>
      <x:c r="M134" s="30" t="n">
        <x:f>L134*J134</x:f>
        <x:v>13807.656381343932</x:v>
      </x:c>
      <x:c r="N134" s="30" t="n">
        <x:f>MAX(N133,M134)</x:f>
        <x:v>14577.463360227768</x:v>
      </x:c>
      <x:c r="O134" s="28" t="n">
        <x:f>1-M134/N134</x:f>
        <x:v>0.05280802015144348</x:v>
      </x:c>
      <x:c r="P134" s="30" t="n">
        <x:f>IF(C134=C133,P133,L134)</x:f>
        <x:v>10000</x:v>
      </x:c>
      <x:c r="Q134" s="30" t="n">
        <x:f>IF(C134=C133,MAX(Q133,M134),MAX(P134,M134))</x:f>
        <x:v>14577.463360227768</x:v>
      </x:c>
      <x:c r="R134" s="28" t="n">
        <x:f>1-M134/Q134</x:f>
        <x:v>0.05280802015144348</x:v>
      </x:c>
      <x:c r="S134" s="33" t="str">
        <x:f>'Raw trace'!Y130</x:f>
        <x:v>-0.020516509001795399</x:v>
      </x:c>
      <x:c r="T134" s="31" t="n">
        <x:f>ABS(K134-S134)</x:f>
        <x:v>6.938893903907228e-17</x:v>
      </x:c>
      <x:c r="U134" s="33" t="str">
        <x:f>'Raw trace'!X130</x:f>
        <x:v>0.0025700727034192001</x:v>
      </x:c>
      <x:c r="V134" s="31" t="n">
        <x:f>ABS(G134-U134)</x:f>
        <x:v>4.597017211338539e-17</x:v>
      </x:c>
      <x:c r="W134" s="30" t="n">
        <x:f>L134*H134</x:f>
        <x:v>0.036229993756933726</x:v>
      </x:c>
      <x:c r="X134" s="30" t="n">
        <x:f>X133*(1+S134)</x:f>
        <x:v>13807.65638134395</x:v>
      </x:c>
      <x:c r="Y134" s="31" t="n">
        <x:f>ABS(M134-X134)</x:f>
        <x:v>1.8189894035458565e-11</x:v>
      </x:c>
      <x:c r="Z134" s="27" t="n">
        <x:f>IF(M134&gt;=N133,B134,Z133)</x:f>
        <x:v>44299</x:v>
      </x:c>
      <x:c r="AA134" s="27" t="n">
        <x:f>IF(C134=C133,IF(M134&gt;=Q133,B134,AA133),IF(M134&gt;=P134,B134,A134))</x:f>
        <x:v>44299</x:v>
      </x:c>
      <x:c r="AB134" s="1" t="str">
        <x:f>IF(AND(B134-A134=1,B134-B133=1),"PASS","FAIL")</x:f>
        <x:v>PASS</x:v>
      </x:c>
    </x:row>
    <x:row r="135" ht="22" customHeight="1">
      <x:c r="A135" s="32" t="n">
        <x:f>'Raw trace'!A131</x:f>
        <x:v>44326</x:v>
      </x:c>
      <x:c r="B135" s="32" t="n">
        <x:f>'Raw trace'!B131</x:f>
        <x:v>44327</x:v>
      </x:c>
      <x:c r="C135" s="1" t="n">
        <x:f>YEAR(B135)</x:f>
        <x:v>2021</x:v>
      </x:c>
      <x:c r="D135" s="33" t="str">
        <x:f>'Raw trace'!AL131</x:f>
        <x:v>0.015162339813317501</x:v>
      </x:c>
      <x:c r="E135" s="33" t="str">
        <x:f>'Raw trace'!W131</x:f>
        <x:v>0.5</x:v>
      </x:c>
      <x:c r="F135" s="28" t="n">
        <x:f>E134*(1+D134)/(1+E134*D134)</x:f>
        <x:v>0.48952818545814075</x:v>
      </x:c>
      <x:c r="G135" s="28" t="n">
        <x:f>ABS(E135-F135)</x:f>
        <x:v>0.010471814541859248</x:v>
      </x:c>
      <x:c r="H135" s="28" t="n">
        <x:f>G135*'Assumptions'!$B$6</x:f>
        <x:v>0.000010471814541859248</x:v>
      </x:c>
      <x:c r="I135" s="29" t="n">
        <x:f>1+E135*D135</x:f>
        <x:v>1.0075811699066588</x:v>
      </x:c>
      <x:c r="J135" s="29" t="n">
        <x:f>(1-H135)*I135</x:f>
        <x:v>1.0075706187035116</x:v>
      </x:c>
      <x:c r="K135" s="28" t="n">
        <x:f>J135-1</x:f>
        <x:v>0.007570618703511611</x:v>
      </x:c>
      <x:c r="L135" s="30" t="n">
        <x:f>M134</x:f>
        <x:v>13807.656381343932</x:v>
      </x:c>
      <x:c r="M135" s="30" t="n">
        <x:f>L135*J135</x:f>
        <x:v>13912.188882996195</x:v>
      </x:c>
      <x:c r="N135" s="30" t="n">
        <x:f>MAX(N134,M135)</x:f>
        <x:v>14577.463360227768</x:v>
      </x:c>
      <x:c r="O135" s="28" t="n">
        <x:f>1-M135/N135</x:f>
        <x:v>0.045637190832985786</x:v>
      </x:c>
      <x:c r="P135" s="30" t="n">
        <x:f>IF(C135=C134,P134,L135)</x:f>
        <x:v>10000</x:v>
      </x:c>
      <x:c r="Q135" s="30" t="n">
        <x:f>IF(C135=C134,MAX(Q134,M135),MAX(P135,M135))</x:f>
        <x:v>14577.463360227768</x:v>
      </x:c>
      <x:c r="R135" s="28" t="n">
        <x:f>1-M135/Q135</x:f>
        <x:v>0.045637190832985786</x:v>
      </x:c>
      <x:c r="S135" s="33" t="str">
        <x:f>'Raw trace'!Y131</x:f>
        <x:v>0.0075706187035116</x:v>
      </x:c>
      <x:c r="T135" s="31" t="n">
        <x:f>ABS(K135-S135)</x:f>
        <x:v>1.1275702593849246e-17</x:v>
      </x:c>
      <x:c r="U135" s="33" t="str">
        <x:f>'Raw trace'!X131</x:f>
        <x:v>0.010471814541859199</x:v>
      </x:c>
      <x:c r="V135" s="31" t="n">
        <x:f>ABS(G135-U135)</x:f>
        <x:v>4.85722573273506e-17</x:v>
      </x:c>
      <x:c r="W135" s="30" t="n">
        <x:f>L135*H135</x:f>
        <x:v>0.14459121688315302</x:v>
      </x:c>
      <x:c r="X135" s="30" t="n">
        <x:f>X134*(1+S135)</x:f>
        <x:v>13912.188882996214</x:v>
      </x:c>
      <x:c r="Y135" s="31" t="n">
        <x:f>ABS(M135-X135)</x:f>
        <x:v>1.8189894035458565e-11</x:v>
      </x:c>
      <x:c r="Z135" s="27" t="n">
        <x:f>IF(M135&gt;=N134,B135,Z134)</x:f>
        <x:v>44299</x:v>
      </x:c>
      <x:c r="AA135" s="27" t="n">
        <x:f>IF(C135=C134,IF(M135&gt;=Q134,B135,AA134),IF(M135&gt;=P135,B135,A135))</x:f>
        <x:v>44299</x:v>
      </x:c>
      <x:c r="AB135" s="1" t="str">
        <x:f>IF(AND(B135-A135=1,B135-B134=1),"PASS","FAIL")</x:f>
        <x:v>PASS</x:v>
      </x:c>
    </x:row>
    <x:row r="136" ht="22" customHeight="1">
      <x:c r="A136" s="32" t="n">
        <x:f>'Raw trace'!A132</x:f>
        <x:v>44327</x:v>
      </x:c>
      <x:c r="B136" s="32" t="n">
        <x:f>'Raw trace'!B132</x:f>
        <x:v>44328</x:v>
      </x:c>
      <x:c r="C136" s="1" t="n">
        <x:f>YEAR(B136)</x:f>
        <x:v>2021</x:v>
      </x:c>
      <x:c r="D136" s="33" t="str">
        <x:f>'Raw trace'!AL132</x:f>
        <x:v>-0.12896039734935791</x:v>
      </x:c>
      <x:c r="E136" s="33" t="str">
        <x:f>'Raw trace'!W132</x:f>
        <x:v>0.5</x:v>
      </x:c>
      <x:c r="F136" s="28" t="n">
        <x:f>E135*(1+D135)/(1+E135*D135)</x:f>
        <x:v>0.503762064106141</x:v>
      </x:c>
      <x:c r="G136" s="28" t="n">
        <x:f>ABS(E136-F136)</x:f>
        <x:v>0.0037620641061409943</x:v>
      </x:c>
      <x:c r="H136" s="28" t="n">
        <x:f>G136*'Assumptions'!$B$6</x:f>
        <x:v>0.0000037620641061409945</x:v>
      </x:c>
      <x:c r="I136" s="29" t="n">
        <x:f>1+E136*D136</x:f>
        <x:v>0.9355198013253211</x:v>
      </x:c>
      <x:c r="J136" s="29" t="n">
        <x:f>(1-H136)*I136</x:f>
        <x:v>0.9355162818398559</x:v>
      </x:c>
      <x:c r="K136" s="28" t="n">
        <x:f>J136-1</x:f>
        <x:v>-0.06448371816014409</x:v>
      </x:c>
      <x:c r="L136" s="30" t="n">
        <x:f>M135</x:f>
        <x:v>13912.188882996195</x:v>
      </x:c>
      <x:c r="M136" s="30" t="n">
        <x:f>L136*J136</x:f>
        <x:v>13015.079216074379</x:v>
      </x:c>
      <x:c r="N136" s="30" t="n">
        <x:f>MAX(N135,M136)</x:f>
        <x:v>14577.463360227768</x:v>
      </x:c>
      <x:c r="O136" s="28" t="n">
        <x:f>1-M136/N136</x:f>
        <x:v>0.10717805324183494</x:v>
      </x:c>
      <x:c r="P136" s="30" t="n">
        <x:f>IF(C136=C135,P135,L136)</x:f>
        <x:v>10000</x:v>
      </x:c>
      <x:c r="Q136" s="30" t="n">
        <x:f>IF(C136=C135,MAX(Q135,M136),MAX(P136,M136))</x:f>
        <x:v>14577.463360227768</x:v>
      </x:c>
      <x:c r="R136" s="28" t="n">
        <x:f>1-M136/Q136</x:f>
        <x:v>0.10717805324183494</x:v>
      </x:c>
      <x:c r="S136" s="33" t="str">
        <x:f>'Raw trace'!Y132</x:f>
        <x:v>-0.064483718160144102</x:v>
      </x:c>
      <x:c r="T136" s="31" t="n">
        <x:f>ABS(K136-S136)</x:f>
        <x:v>1.3877787807814457e-17</x:v>
      </x:c>
      <x:c r="U136" s="33" t="str">
        <x:f>'Raw trace'!X132</x:f>
        <x:v>0.0037620641061409002</x:v>
      </x:c>
      <x:c r="V136" s="31" t="n">
        <x:f>ABS(G136-U136)</x:f>
        <x:v>9.410874857174178e-17</x:v>
      </x:c>
      <x:c r="W136" s="30" t="n">
        <x:f>L136*H136</x:f>
        <x:v>0.052338546434573766</x:v>
      </x:c>
      <x:c r="X136" s="30" t="n">
        <x:f>X135*(1+S136)</x:f>
        <x:v>13015.079216074397</x:v>
      </x:c>
      <x:c r="Y136" s="31" t="n">
        <x:f>ABS(M136-X136)</x:f>
        <x:v>1.8189894035458565e-11</x:v>
      </x:c>
      <x:c r="Z136" s="27" t="n">
        <x:f>IF(M136&gt;=N135,B136,Z135)</x:f>
        <x:v>44299</x:v>
      </x:c>
      <x:c r="AA136" s="27" t="n">
        <x:f>IF(C136=C135,IF(M136&gt;=Q135,B136,AA135),IF(M136&gt;=P136,B136,A136))</x:f>
        <x:v>44299</x:v>
      </x:c>
      <x:c r="AB136" s="1" t="str">
        <x:f>IF(AND(B136-A136=1,B136-B135=1),"PASS","FAIL")</x:f>
        <x:v>PASS</x:v>
      </x:c>
    </x:row>
    <x:row r="137" ht="22" customHeight="1">
      <x:c r="A137" s="32" t="n">
        <x:f>'Raw trace'!A133</x:f>
        <x:v>44328</x:v>
      </x:c>
      <x:c r="B137" s="32" t="n">
        <x:f>'Raw trace'!B133</x:f>
        <x:v>44329</x:v>
      </x:c>
      <x:c r="C137" s="1" t="n">
        <x:f>YEAR(B137)</x:f>
        <x:v>2021</x:v>
      </x:c>
      <x:c r="D137" s="33" t="str">
        <x:f>'Raw trace'!AL133</x:f>
        <x:v>0.0064879050384536001</x:v>
      </x:c>
      <x:c r="E137" s="33" t="str">
        <x:f>'Raw trace'!W133</x:f>
        <x:v>0.5</x:v>
      </x:c>
      <x:c r="F137" s="28" t="n">
        <x:f>E136*(1+D136)/(1+E136*D136)</x:f>
        <x:v>0.4655377691721052</x:v>
      </x:c>
      <x:c r="G137" s="28" t="n">
        <x:f>ABS(E137-F137)</x:f>
        <x:v>0.03446223082789479</x:v>
      </x:c>
      <x:c r="H137" s="28" t="n">
        <x:f>G137*'Assumptions'!$B$6</x:f>
        <x:v>0.00003446223082789479</x:v>
      </x:c>
      <x:c r="I137" s="29" t="n">
        <x:f>1+E137*D137</x:f>
        <x:v>1.0032439525192267</x:v>
      </x:c>
      <x:c r="J137" s="29" t="n">
        <x:f>(1-H137)*I137</x:f>
        <x:v>1.0032093784945584</x:v>
      </x:c>
      <x:c r="K137" s="28" t="n">
        <x:f>J137-1</x:f>
        <x:v>0.003209378494558379</x:v>
      </x:c>
      <x:c r="L137" s="30" t="n">
        <x:f>M136</x:f>
        <x:v>13015.079216074379</x:v>
      </x:c>
      <x:c r="M137" s="30" t="n">
        <x:f>L137*J137</x:f>
        <x:v>13056.84953141542</x:v>
      </x:c>
      <x:c r="N137" s="30" t="n">
        <x:f>MAX(N136,M137)</x:f>
        <x:v>14577.463360227768</x:v>
      </x:c>
      <x:c r="O137" s="28" t="n">
        <x:f>1-M137/N137</x:f>
        <x:v>0.1043126496864396</x:v>
      </x:c>
      <x:c r="P137" s="30" t="n">
        <x:f>IF(C137=C136,P136,L137)</x:f>
        <x:v>10000</x:v>
      </x:c>
      <x:c r="Q137" s="30" t="n">
        <x:f>IF(C137=C136,MAX(Q136,M137),MAX(P137,M137))</x:f>
        <x:v>14577.463360227768</x:v>
      </x:c>
      <x:c r="R137" s="28" t="n">
        <x:f>1-M137/Q137</x:f>
        <x:v>0.1043126496864396</x:v>
      </x:c>
      <x:c r="S137" s="33" t="str">
        <x:f>'Raw trace'!Y133</x:f>
        <x:v>0.0032093784945582998</x:v>
      </x:c>
      <x:c r="T137" s="31" t="n">
        <x:f>ABS(K137-S137)</x:f>
        <x:v>7.936359902593892e-17</x:v>
      </x:c>
      <x:c r="U137" s="33" t="str">
        <x:f>'Raw trace'!X133</x:f>
        <x:v>0.034462230827894701</x:v>
      </x:c>
      <x:c r="V137" s="31" t="n">
        <x:f>ABS(G137-U137)</x:f>
        <x:v>9.020562075079397e-17</x:v>
      </x:c>
      <x:c r="W137" s="30" t="n">
        <x:f>L137*H137</x:f>
        <x:v>0.4485286641876912</x:v>
      </x:c>
      <x:c r="X137" s="30" t="n">
        <x:f>X136*(1+S137)</x:f>
        <x:v>13056.849531415439</x:v>
      </x:c>
      <x:c r="Y137" s="31" t="n">
        <x:f>ABS(M137-X137)</x:f>
        <x:v>1.8189894035458565e-11</x:v>
      </x:c>
      <x:c r="Z137" s="27" t="n">
        <x:f>IF(M137&gt;=N136,B137,Z136)</x:f>
        <x:v>44299</x:v>
      </x:c>
      <x:c r="AA137" s="27" t="n">
        <x:f>IF(C137=C136,IF(M137&gt;=Q136,B137,AA136),IF(M137&gt;=P137,B137,A137))</x:f>
        <x:v>44299</x:v>
      </x:c>
      <x:c r="AB137" s="1" t="str">
        <x:f>IF(AND(B137-A137=1,B137-B136=1),"PASS","FAIL")</x:f>
        <x:v>PASS</x:v>
      </x:c>
    </x:row>
    <x:row r="138" ht="22" customHeight="1">
      <x:c r="A138" s="32" t="n">
        <x:f>'Raw trace'!A134</x:f>
        <x:v>44329</x:v>
      </x:c>
      <x:c r="B138" s="32" t="n">
        <x:f>'Raw trace'!B134</x:f>
        <x:v>44330</x:v>
      </x:c>
      <x:c r="C138" s="1" t="n">
        <x:f>YEAR(B138)</x:f>
        <x:v>2021</x:v>
      </x:c>
      <x:c r="D138" s="33" t="str">
        <x:f>'Raw trace'!AL134</x:f>
        <x:v>0.0027200701745914001</x:v>
      </x:c>
      <x:c r="E138" s="33" t="str">
        <x:f>'Raw trace'!W134</x:f>
        <x:v>0.45000000000000001</x:v>
      </x:c>
      <x:c r="F138" s="28" t="n">
        <x:f>E137*(1+D137)/(1+E137*D137)</x:f>
        <x:v>0.5016167316588758</x:v>
      </x:c>
      <x:c r="G138" s="28" t="n">
        <x:f>ABS(E138-F138)</x:f>
        <x:v>0.05161673165887576</x:v>
      </x:c>
      <x:c r="H138" s="28" t="n">
        <x:f>G138*'Assumptions'!$B$6</x:f>
        <x:v>0.00005161673165887576</x:v>
      </x:c>
      <x:c r="I138" s="29" t="n">
        <x:f>1+E138*D138</x:f>
        <x:v>1.001224031578566</x:v>
      </x:c>
      <x:c r="J138" s="29" t="n">
        <x:f>(1-H138)*I138</x:f>
        <x:v>1.0011723516663977</x:v>
      </x:c>
      <x:c r="K138" s="28" t="n">
        <x:f>J138-1</x:f>
        <x:v>0.0011723516663977307</x:v>
      </x:c>
      <x:c r="L138" s="30" t="n">
        <x:f>M137</x:f>
        <x:v>13056.84953141542</x:v>
      </x:c>
      <x:c r="M138" s="30" t="n">
        <x:f>L138*J138</x:f>
        <x:v>13072.15675072148</x:v>
      </x:c>
      <x:c r="N138" s="30" t="n">
        <x:f>MAX(N137,M138)</x:f>
        <x:v>14577.463360227768</x:v>
      </x:c>
      <x:c r="O138" s="28" t="n">
        <x:f>1-M138/N138</x:f>
        <x:v>0.1032625891287281</x:v>
      </x:c>
      <x:c r="P138" s="30" t="n">
        <x:f>IF(C138=C137,P137,L138)</x:f>
        <x:v>10000</x:v>
      </x:c>
      <x:c r="Q138" s="30" t="n">
        <x:f>IF(C138=C137,MAX(Q137,M138),MAX(P138,M138))</x:f>
        <x:v>14577.463360227768</x:v>
      </x:c>
      <x:c r="R138" s="28" t="n">
        <x:f>1-M138/Q138</x:f>
        <x:v>0.1032625891287281</x:v>
      </x:c>
      <x:c r="S138" s="33" t="str">
        <x:f>'Raw trace'!Y134</x:f>
        <x:v>0.0011723516663976999</x:v>
      </x:c>
      <x:c r="T138" s="31" t="n">
        <x:f>ABS(K138-S138)</x:f>
        <x:v>3.0791341698588326e-17</x:v>
      </x:c>
      <x:c r="U138" s="33" t="str">
        <x:f>'Raw trace'!X134</x:f>
        <x:v>0.051616731658875703</x:v>
      </x:c>
      <x:c r="V138" s="31" t="n">
        <x:f>ABS(G138-U138)</x:f>
        <x:v>5.551115123125783e-17</x:v>
      </x:c>
      <x:c r="W138" s="30" t="n">
        <x:f>L138*H138</x:f>
        <x:v>0.6739518985733874</x:v>
      </x:c>
      <x:c r="X138" s="30" t="n">
        <x:f>X137*(1+S138)</x:f>
        <x:v>13072.156750721499</x:v>
      </x:c>
      <x:c r="Y138" s="31" t="n">
        <x:f>ABS(M138-X138)</x:f>
        <x:v>1.8189894035458565e-11</x:v>
      </x:c>
      <x:c r="Z138" s="27" t="n">
        <x:f>IF(M138&gt;=N137,B138,Z137)</x:f>
        <x:v>44299</x:v>
      </x:c>
      <x:c r="AA138" s="27" t="n">
        <x:f>IF(C138=C137,IF(M138&gt;=Q137,B138,AA137),IF(M138&gt;=P138,B138,A138))</x:f>
        <x:v>44299</x:v>
      </x:c>
      <x:c r="AB138" s="1" t="str">
        <x:f>IF(AND(B138-A138=1,B138-B137=1),"PASS","FAIL")</x:f>
        <x:v>PASS</x:v>
      </x:c>
    </x:row>
    <x:row r="139" ht="22" customHeight="1">
      <x:c r="A139" s="32" t="n">
        <x:f>'Raw trace'!A135</x:f>
        <x:v>44330</x:v>
      </x:c>
      <x:c r="B139" s="32" t="n">
        <x:f>'Raw trace'!B135</x:f>
        <x:v>44331</x:v>
      </x:c>
      <x:c r="C139" s="1" t="n">
        <x:f>YEAR(B139)</x:f>
        <x:v>2021</x:v>
      </x:c>
      <x:c r="D139" s="33" t="str">
        <x:f>'Raw trace'!AL135</x:f>
        <x:v>-0.062821279379130707</x:v>
      </x:c>
      <x:c r="E139" s="33" t="str">
        <x:f>'Raw trace'!W135</x:f>
        <x:v>0.45000000000000001</x:v>
      </x:c>
      <x:c r="F139" s="28" t="n">
        <x:f>E138*(1+D138)/(1+E138*D138)</x:f>
        <x:v>0.45067239433631046</x:v>
      </x:c>
      <x:c r="G139" s="28" t="n">
        <x:f>ABS(E139-F139)</x:f>
        <x:v>0.0006723943363104445</x:v>
      </x:c>
      <x:c r="H139" s="28" t="n">
        <x:f>G139*'Assumptions'!$B$6</x:f>
        <x:v>6.723943363104446e-7</x:v>
      </x:c>
      <x:c r="I139" s="29" t="n">
        <x:f>1+E139*D139</x:f>
        <x:v>0.9717304242793912</x:v>
      </x:c>
      <x:c r="J139" s="29" t="n">
        <x:f>(1-H139)*I139</x:f>
        <x:v>0.9717297708933574</x:v>
      </x:c>
      <x:c r="K139" s="28" t="n">
        <x:f>J139-1</x:f>
        <x:v>-0.028270229106642564</x:v>
      </x:c>
      <x:c r="L139" s="30" t="n">
        <x:f>M138</x:f>
        <x:v>13072.15675072148</x:v>
      </x:c>
      <x:c r="M139" s="30" t="n">
        <x:f>L139*J139</x:f>
        <x:v>12702.60388446064</x:v>
      </x:c>
      <x:c r="N139" s="30" t="n">
        <x:f>MAX(N138,M139)</x:f>
        <x:v>14577.463360227768</x:v>
      </x:c>
      <x:c r="O139" s="28" t="n">
        <x:f>1-M139/N139</x:f>
        <x:v>0.1286135611825564</x:v>
      </x:c>
      <x:c r="P139" s="30" t="n">
        <x:f>IF(C139=C138,P138,L139)</x:f>
        <x:v>10000</x:v>
      </x:c>
      <x:c r="Q139" s="30" t="n">
        <x:f>IF(C139=C138,MAX(Q138,M139),MAX(P139,M139))</x:f>
        <x:v>14577.463360227768</x:v>
      </x:c>
      <x:c r="R139" s="28" t="n">
        <x:f>1-M139/Q139</x:f>
        <x:v>0.1286135611825564</x:v>
      </x:c>
      <x:c r="S139" s="33" t="str">
        <x:f>'Raw trace'!Y135</x:f>
        <x:v>-0.028270229106642501</x:v>
      </x:c>
      <x:c r="T139" s="31" t="n">
        <x:f>ABS(K139-S139)</x:f>
        <x:v>6.245004513516506e-17</x:v>
      </x:c>
      <x:c r="U139" s="33" t="str">
        <x:f>'Raw trace'!X135</x:f>
        <x:v>0.00067239433631050005</x:v>
      </x:c>
      <x:c r="V139" s="31" t="n">
        <x:f>ABS(G139-U139)</x:f>
        <x:v>5.551115123125783e-17</x:v>
      </x:c>
      <x:c r="W139" s="30" t="n">
        <x:f>L139*H139</x:f>
        <x:v>0.008789644162547468</x:v>
      </x:c>
      <x:c r="X139" s="30" t="n">
        <x:f>X138*(1+S139)</x:f>
        <x:v>12702.60388446066</x:v>
      </x:c>
      <x:c r="Y139" s="31" t="n">
        <x:f>ABS(M139-X139)</x:f>
        <x:v>2.000888343900442e-11</x:v>
      </x:c>
      <x:c r="Z139" s="27" t="n">
        <x:f>IF(M139&gt;=N138,B139,Z138)</x:f>
        <x:v>44299</x:v>
      </x:c>
      <x:c r="AA139" s="27" t="n">
        <x:f>IF(C139=C138,IF(M139&gt;=Q138,B139,AA138),IF(M139&gt;=P139,B139,A139))</x:f>
        <x:v>44299</x:v>
      </x:c>
      <x:c r="AB139" s="1" t="str">
        <x:f>IF(AND(B139-A139=1,B139-B138=1),"PASS","FAIL")</x:f>
        <x:v>PASS</x:v>
      </x:c>
    </x:row>
    <x:row r="140" ht="22" customHeight="1">
      <x:c r="A140" s="32" t="n">
        <x:f>'Raw trace'!A136</x:f>
        <x:v>44331</x:v>
      </x:c>
      <x:c r="B140" s="32" t="n">
        <x:f>'Raw trace'!B136</x:f>
        <x:v>44332</x:v>
      </x:c>
      <x:c r="C140" s="1" t="n">
        <x:f>YEAR(B140)</x:f>
        <x:v>2021</x:v>
      </x:c>
      <x:c r="D140" s="33" t="str">
        <x:f>'Raw trace'!AL136</x:f>
        <x:v>-0.0060459699242969003</x:v>
      </x:c>
      <x:c r="E140" s="33" t="str">
        <x:f>'Raw trace'!W136</x:f>
        <x:v>0.45000000000000001</x:v>
      </x:c>
      <x:c r="F140" s="28" t="n">
        <x:f>E139*(1+D139)/(1+E139*D139)</x:f>
        <x:v>0.43399940327291386</x:v>
      </x:c>
      <x:c r="G140" s="28" t="n">
        <x:f>ABS(E140-F140)</x:f>
        <x:v>0.016000596727086147</x:v>
      </x:c>
      <x:c r="H140" s="28" t="n">
        <x:f>G140*'Assumptions'!$B$6</x:f>
        <x:v>0.000016000596727086146</x:v>
      </x:c>
      <x:c r="I140" s="29" t="n">
        <x:f>1+E140*D140</x:f>
        <x:v>0.9972793135340664</x:v>
      </x:c>
      <x:c r="J140" s="29" t="n">
        <x:f>(1-H140)*I140</x:f>
        <x:v>0.9972633564699462</x:v>
      </x:c>
      <x:c r="K140" s="28" t="n">
        <x:f>J140-1</x:f>
        <x:v>-0.0027366435300537617</x:v>
      </x:c>
      <x:c r="L140" s="30" t="n">
        <x:f>M139</x:f>
        <x:v>12702.60388446064</x:v>
      </x:c>
      <x:c r="M140" s="30" t="n">
        <x:f>L140*J140</x:f>
        <x:v>12667.841385725395</x:v>
      </x:c>
      <x:c r="N140" s="30" t="n">
        <x:f>MAX(N139,M140)</x:f>
        <x:v>14577.463360227768</x:v>
      </x:c>
      <x:c r="O140" s="28" t="n">
        <x:f>1-M140/N140</x:f>
        <x:v>0.13099823524252274</x:v>
      </x:c>
      <x:c r="P140" s="30" t="n">
        <x:f>IF(C140=C139,P139,L140)</x:f>
        <x:v>10000</x:v>
      </x:c>
      <x:c r="Q140" s="30" t="n">
        <x:f>IF(C140=C139,MAX(Q139,M140),MAX(P140,M140))</x:f>
        <x:v>14577.463360227768</x:v>
      </x:c>
      <x:c r="R140" s="28" t="n">
        <x:f>1-M140/Q140</x:f>
        <x:v>0.13099823524252274</x:v>
      </x:c>
      <x:c r="S140" s="33" t="str">
        <x:f>'Raw trace'!Y136</x:f>
        <x:v>-0.0027366435300537001</x:v>
      </x:c>
      <x:c r="T140" s="31" t="n">
        <x:f>ABS(K140-S140)</x:f>
        <x:v>6.158268339717665e-17</x:v>
      </x:c>
      <x:c r="U140" s="33" t="str">
        <x:f>'Raw trace'!X136</x:f>
        <x:v>0.016000596727086099</x:v>
      </x:c>
      <x:c r="V140" s="31" t="n">
        <x:f>ABS(G140-U140)</x:f>
        <x:v>4.85722573273506e-17</x:v>
      </x:c>
      <x:c r="W140" s="30" t="n">
        <x:f>L140*H140</x:f>
        <x:v>0.20324924213917267</x:v>
      </x:c>
      <x:c r="X140" s="30" t="n">
        <x:f>X139*(1+S140)</x:f>
        <x:v>12667.841385725416</x:v>
      </x:c>
      <x:c r="Y140" s="31" t="n">
        <x:f>ABS(M140-X140)</x:f>
        <x:v>2.1827872842550278e-11</x:v>
      </x:c>
      <x:c r="Z140" s="27" t="n">
        <x:f>IF(M140&gt;=N139,B140,Z139)</x:f>
        <x:v>44299</x:v>
      </x:c>
      <x:c r="AA140" s="27" t="n">
        <x:f>IF(C140=C139,IF(M140&gt;=Q139,B140,AA139),IF(M140&gt;=P140,B140,A140))</x:f>
        <x:v>44299</x:v>
      </x:c>
      <x:c r="AB140" s="1" t="str">
        <x:f>IF(AND(B140-A140=1,B140-B139=1),"PASS","FAIL")</x:f>
        <x:v>PASS</x:v>
      </x:c>
    </x:row>
    <x:row r="141" ht="22" customHeight="1">
      <x:c r="A141" s="32" t="n">
        <x:f>'Raw trace'!A137</x:f>
        <x:v>44332</x:v>
      </x:c>
      <x:c r="B141" s="32" t="n">
        <x:f>'Raw trace'!B137</x:f>
        <x:v>44333</x:v>
      </x:c>
      <x:c r="C141" s="1" t="n">
        <x:f>YEAR(B141)</x:f>
        <x:v>2021</x:v>
      </x:c>
      <x:c r="D141" s="33" t="str">
        <x:f>'Raw trace'!AL137</x:f>
        <x:v>-0.0621435217893265</x:v>
      </x:c>
      <x:c r="E141" s="33" t="str">
        <x:f>'Raw trace'!W137</x:f>
        <x:v>0.45000000000000001</x:v>
      </x:c>
      <x:c r="F141" s="28" t="n">
        <x:f>E140*(1+D140)/(1+E140*D140)</x:f>
        <x:v>0.4484995401629652</x:v>
      </x:c>
      <x:c r="G141" s="28" t="n">
        <x:f>ABS(E141-F141)</x:f>
        <x:v>0.0015004598370347844</x:v>
      </x:c>
      <x:c r="H141" s="28" t="n">
        <x:f>G141*'Assumptions'!$B$6</x:f>
        <x:v>0.0000015004598370347844</x:v>
      </x:c>
      <x:c r="I141" s="29" t="n">
        <x:f>1+E141*D141</x:f>
        <x:v>0.9720354151948031</x:v>
      </x:c>
      <x:c r="J141" s="29" t="n">
        <x:f>(1-H141)*I141</x:f>
        <x:v>0.9720339566947024</x:v>
      </x:c>
      <x:c r="K141" s="28" t="n">
        <x:f>J141-1</x:f>
        <x:v>-0.027966043305297617</x:v>
      </x:c>
      <x:c r="L141" s="30" t="n">
        <x:f>M140</x:f>
        <x:v>12667.841385725395</x:v>
      </x:c>
      <x:c r="M141" s="30" t="n">
        <x:f>L141*J141</x:f>
        <x:v>12313.571984947557</x:v>
      </x:c>
      <x:c r="N141" s="30" t="n">
        <x:f>MAX(N140,M141)</x:f>
        <x:v>14577.463360227768</x:v>
      </x:c>
      <x:c r="O141" s="28" t="n">
        <x:f>1-M141/N141</x:f>
        <x:v>0.15530077622811045</x:v>
      </x:c>
      <x:c r="P141" s="30" t="n">
        <x:f>IF(C141=C140,P140,L141)</x:f>
        <x:v>10000</x:v>
      </x:c>
      <x:c r="Q141" s="30" t="n">
        <x:f>IF(C141=C140,MAX(Q140,M141),MAX(P141,M141))</x:f>
        <x:v>14577.463360227768</x:v>
      </x:c>
      <x:c r="R141" s="28" t="n">
        <x:f>1-M141/Q141</x:f>
        <x:v>0.15530077622811045</x:v>
      </x:c>
      <x:c r="S141" s="33" t="str">
        <x:f>'Raw trace'!Y137</x:f>
        <x:v>-0.027966043305297599</x:v>
      </x:c>
      <x:c r="T141" s="31" t="n">
        <x:f>ABS(K141-S141)</x:f>
        <x:v>1.734723475976807e-17</x:v>
      </x:c>
      <x:c r="U141" s="33" t="str">
        <x:f>'Raw trace'!X137</x:f>
        <x:v>0.0015004598370347</x:v>
      </x:c>
      <x:c r="V141" s="31" t="n">
        <x:f>ABS(G141-U141)</x:f>
        <x:v>8.435092901937224e-17</x:v>
      </x:c>
      <x:c r="W141" s="30" t="n">
        <x:f>L141*H141</x:f>
        <x:v>0.019007587221208024</x:v>
      </x:c>
      <x:c r="X141" s="30" t="n">
        <x:f>X140*(1+S141)</x:f>
        <x:v>12313.571984947577</x:v>
      </x:c>
      <x:c r="Y141" s="31" t="n">
        <x:f>ABS(M141-X141)</x:f>
        <x:v>2.000888343900442e-11</x:v>
      </x:c>
      <x:c r="Z141" s="27" t="n">
        <x:f>IF(M141&gt;=N140,B141,Z140)</x:f>
        <x:v>44299</x:v>
      </x:c>
      <x:c r="AA141" s="27" t="n">
        <x:f>IF(C141=C140,IF(M141&gt;=Q140,B141,AA140),IF(M141&gt;=P141,B141,A141))</x:f>
        <x:v>44299</x:v>
      </x:c>
      <x:c r="AB141" s="1" t="str">
        <x:f>IF(AND(B141-A141=1,B141-B140=1),"PASS","FAIL")</x:f>
        <x:v>PASS</x:v>
      </x:c>
    </x:row>
    <x:row r="142" ht="22" customHeight="1">
      <x:c r="A142" s="32" t="n">
        <x:f>'Raw trace'!A138</x:f>
        <x:v>44333</x:v>
      </x:c>
      <x:c r="B142" s="32" t="n">
        <x:f>'Raw trace'!B138</x:f>
        <x:v>44334</x:v>
      </x:c>
      <x:c r="C142" s="1" t="n">
        <x:f>YEAR(B142)</x:f>
        <x:v>2021</x:v>
      </x:c>
      <x:c r="D142" s="33" t="str">
        <x:f>'Raw trace'!AL138</x:f>
        <x:v>-0.0147905551740531</x:v>
      </x:c>
      <x:c r="E142" s="33" t="str">
        <x:f>'Raw trace'!W138</x:f>
        <x:v>0.45000000000000001</x:v>
      </x:c>
      <x:c r="F142" s="28" t="n">
        <x:f>E141*(1+D141)/(1+E141*D141)</x:f>
        <x:v>0.4341769945802068</x:v>
      </x:c>
      <x:c r="G142" s="28" t="n">
        <x:f>ABS(E142-F142)</x:f>
        <x:v>0.0158230054197932</x:v>
      </x:c>
      <x:c r="H142" s="28" t="n">
        <x:f>G142*'Assumptions'!$B$6</x:f>
        <x:v>0.000015823005419793203</x:v>
      </x:c>
      <x:c r="I142" s="29" t="n">
        <x:f>1+E142*D142</x:f>
        <x:v>0.9933442501716762</x:v>
      </x:c>
      <x:c r="J142" s="29" t="n">
        <x:f>(1-H142)*I142</x:f>
        <x:v>0.993328532480222</x:v>
      </x:c>
      <x:c r="K142" s="28" t="n">
        <x:f>J142-1</x:f>
        <x:v>-0.006671467519777985</x:v>
      </x:c>
      <x:c r="L142" s="30" t="n">
        <x:f>M141</x:f>
        <x:v>12313.571984947557</x:v>
      </x:c>
      <x:c r="M142" s="30" t="n">
        <x:f>L142*J142</x:f>
        <x:v>12231.422389397532</x:v>
      </x:c>
      <x:c r="N142" s="30" t="n">
        <x:f>MAX(N141,M142)</x:f>
        <x:v>14577.463360227768</x:v>
      </x:c>
      <x:c r="O142" s="28" t="n">
        <x:f>1-M142/N142</x:f>
        <x:v>0.16093615966348618</x:v>
      </x:c>
      <x:c r="P142" s="30" t="n">
        <x:f>IF(C142=C141,P141,L142)</x:f>
        <x:v>10000</x:v>
      </x:c>
      <x:c r="Q142" s="30" t="n">
        <x:f>IF(C142=C141,MAX(Q141,M142),MAX(P142,M142))</x:f>
        <x:v>14577.463360227768</x:v>
      </x:c>
      <x:c r="R142" s="28" t="n">
        <x:f>1-M142/Q142</x:f>
        <x:v>0.16093615966348618</x:v>
      </x:c>
      <x:c r="S142" s="33" t="str">
        <x:f>'Raw trace'!Y138</x:f>
        <x:v>-0.0066714675197778999</x:v>
      </x:c>
      <x:c r="T142" s="31" t="n">
        <x:f>ABS(K142-S142)</x:f>
        <x:v>8.500145032286355e-17</x:v>
      </x:c>
      <x:c r="U142" s="33" t="str">
        <x:f>'Raw trace'!X138</x:f>
        <x:v>0.015823005419793201</x:v>
      </x:c>
      <x:c r="V142" s="31" t="n">
        <x:f>ABS(G142-U142)</x:f>
        <x:v>0</x:v>
      </x:c>
      <x:c r="W142" s="30" t="n">
        <x:f>L142*H142</x:f>
        <x:v>0.19483771625483895</x:v>
      </x:c>
      <x:c r="X142" s="30" t="n">
        <x:f>X141*(1+S142)</x:f>
        <x:v>12231.422389397552</x:v>
      </x:c>
      <x:c r="Y142" s="31" t="n">
        <x:f>ABS(M142-X142)</x:f>
        <x:v>2.000888343900442e-11</x:v>
      </x:c>
      <x:c r="Z142" s="27" t="n">
        <x:f>IF(M142&gt;=N141,B142,Z141)</x:f>
        <x:v>44299</x:v>
      </x:c>
      <x:c r="AA142" s="27" t="n">
        <x:f>IF(C142=C141,IF(M142&gt;=Q141,B142,AA141),IF(M142&gt;=P142,B142,A142))</x:f>
        <x:v>44299</x:v>
      </x:c>
      <x:c r="AB142" s="1" t="str">
        <x:f>IF(AND(B142-A142=1,B142-B141=1),"PASS","FAIL")</x:f>
        <x:v>PASS</x:v>
      </x:c>
    </x:row>
    <x:row r="143" ht="22" customHeight="1">
      <x:c r="A143" s="32" t="n">
        <x:f>'Raw trace'!A139</x:f>
        <x:v>44334</x:v>
      </x:c>
      <x:c r="B143" s="32" t="n">
        <x:f>'Raw trace'!B139</x:f>
        <x:v>44335</x:v>
      </x:c>
      <x:c r="C143" s="1" t="n">
        <x:f>YEAR(B143)</x:f>
        <x:v>2021</x:v>
      </x:c>
      <x:c r="D143" s="33" t="str">
        <x:f>'Raw trace'!AL139</x:f>
        <x:v>-0.14399041431512011</x:v>
      </x:c>
      <x:c r="E143" s="33" t="str">
        <x:f>'Raw trace'!W139</x:f>
        <x:v>0.45000000000000001</x:v>
      </x:c>
      <x:c r="F143" s="28" t="n">
        <x:f>E142*(1+D142)/(1+E142*D142)</x:f>
        <x:v>0.44631480989098643</x:v>
      </x:c>
      <x:c r="G143" s="28" t="n">
        <x:f>ABS(E143-F143)</x:f>
        <x:v>0.003685190109013581</x:v>
      </x:c>
      <x:c r="H143" s="28" t="n">
        <x:f>G143*'Assumptions'!$B$6</x:f>
        <x:v>0.000003685190109013581</x:v>
      </x:c>
      <x:c r="I143" s="29" t="n">
        <x:f>1+E143*D143</x:f>
        <x:v>0.935204313558196</x:v>
      </x:c>
      <x:c r="J143" s="29" t="n">
        <x:f>(1-H143)*I143</x:f>
        <x:v>0.9352008671525098</x:v>
      </x:c>
      <x:c r="K143" s="28" t="n">
        <x:f>J143-1</x:f>
        <x:v>-0.06479913284749017</x:v>
      </x:c>
      <x:c r="L143" s="30" t="n">
        <x:f>M142</x:f>
        <x:v>12231.422389397532</x:v>
      </x:c>
      <x:c r="M143" s="30" t="n">
        <x:f>L143*J143</x:f>
        <x:v>11438.836825073196</x:v>
      </x:c>
      <x:c r="N143" s="30" t="n">
        <x:f>MAX(N142,M143)</x:f>
        <x:v>14577.463360227768</x:v>
      </x:c>
      <x:c r="O143" s="28" t="n">
        <x:f>1-M143/N143</x:f>
        <x:v>0.21530676892097722</x:v>
      </x:c>
      <x:c r="P143" s="30" t="n">
        <x:f>IF(C143=C142,P142,L143)</x:f>
        <x:v>10000</x:v>
      </x:c>
      <x:c r="Q143" s="30" t="n">
        <x:f>IF(C143=C142,MAX(Q142,M143),MAX(P143,M143))</x:f>
        <x:v>14577.463360227768</x:v>
      </x:c>
      <x:c r="R143" s="28" t="n">
        <x:f>1-M143/Q143</x:f>
        <x:v>0.21530676892097722</x:v>
      </x:c>
      <x:c r="S143" s="33" t="str">
        <x:f>'Raw trace'!Y139</x:f>
        <x:v>-0.064799132847490101</x:v>
      </x:c>
      <x:c r="T143" s="31" t="n">
        <x:f>ABS(K143-S143)</x:f>
        <x:v>6.938893903907228e-17</x:v>
      </x:c>
      <x:c r="U143" s="33" t="str">
        <x:f>'Raw trace'!X139</x:f>
        <x:v>0.0036851901090135001</x:v>
      </x:c>
      <x:c r="V143" s="31" t="n">
        <x:f>ABS(G143-U143)</x:f>
        <x:v>8.066464163292153e-17</x:v>
      </x:c>
      <x:c r="W143" s="30" t="n">
        <x:f>L143*H143</x:f>
        <x:v>0.045075116808575046</x:v>
      </x:c>
      <x:c r="X143" s="30" t="n">
        <x:f>X142*(1+S143)</x:f>
        <x:v>11438.836825073216</x:v>
      </x:c>
      <x:c r="Y143" s="31" t="n">
        <x:f>ABS(M143-X143)</x:f>
        <x:v>2.000888343900442e-11</x:v>
      </x:c>
      <x:c r="Z143" s="27" t="n">
        <x:f>IF(M143&gt;=N142,B143,Z142)</x:f>
        <x:v>44299</x:v>
      </x:c>
      <x:c r="AA143" s="27" t="n">
        <x:f>IF(C143=C142,IF(M143&gt;=Q142,B143,AA142),IF(M143&gt;=P143,B143,A143))</x:f>
        <x:v>44299</x:v>
      </x:c>
      <x:c r="AB143" s="1" t="str">
        <x:f>IF(AND(B143-A143=1,B143-B142=1),"PASS","FAIL")</x:f>
        <x:v>PASS</x:v>
      </x:c>
    </x:row>
    <x:row r="144" ht="22" customHeight="1">
      <x:c r="A144" s="32" t="n">
        <x:f>'Raw trace'!A140</x:f>
        <x:v>44335</x:v>
      </x:c>
      <x:c r="B144" s="32" t="n">
        <x:f>'Raw trace'!B140</x:f>
        <x:v>44336</x:v>
      </x:c>
      <x:c r="C144" s="1" t="n">
        <x:f>YEAR(B144)</x:f>
        <x:v>2021</x:v>
      </x:c>
      <x:c r="D144" s="33" t="str">
        <x:f>'Raw trace'!AL140</x:f>
        <x:v>0.10884111055132691</x:v>
      </x:c>
      <x:c r="E144" s="33" t="str">
        <x:f>'Raw trace'!W140</x:f>
        <x:v>0.29999999999999999</x:v>
      </x:c>
      <x:c r="F144" s="28" t="n">
        <x:f>E143*(1+D143)/(1+E143*D143)</x:f>
        <x:v>0.4118932173148338</x:v>
      </x:c>
      <x:c r="G144" s="28" t="n">
        <x:f>ABS(E144-F144)</x:f>
        <x:v>0.11189321731483381</x:v>
      </x:c>
      <x:c r="H144" s="28" t="n">
        <x:f>G144*'Assumptions'!$B$6</x:f>
        <x:v>0.00011189321731483382</x:v>
      </x:c>
      <x:c r="I144" s="29" t="n">
        <x:f>1+E144*D144</x:f>
        <x:v>1.032652333165398</x:v>
      </x:c>
      <x:c r="J144" s="29" t="n">
        <x:f>(1-H144)*I144</x:f>
        <x:v>1.0325367863734725</x:v>
      </x:c>
      <x:c r="K144" s="28" t="n">
        <x:f>J144-1</x:f>
        <x:v>0.03253678637347246</x:v>
      </x:c>
      <x:c r="L144" s="30" t="n">
        <x:f>M143</x:f>
        <x:v>11438.836825073196</x:v>
      </x:c>
      <x:c r="M144" s="30" t="n">
        <x:f>L144*J144</x:f>
        <x:v>11811.019815211614</x:v>
      </x:c>
      <x:c r="N144" s="30" t="n">
        <x:f>MAX(N143,M144)</x:f>
        <x:v>14577.463360227768</x:v>
      </x:c>
      <x:c r="O144" s="28" t="n">
        <x:f>1-M144/N144</x:f>
        <x:v>0.18977537289264912</x:v>
      </x:c>
      <x:c r="P144" s="30" t="n">
        <x:f>IF(C144=C143,P143,L144)</x:f>
        <x:v>10000</x:v>
      </x:c>
      <x:c r="Q144" s="30" t="n">
        <x:f>IF(C144=C143,MAX(Q143,M144),MAX(P144,M144))</x:f>
        <x:v>14577.463360227768</x:v>
      </x:c>
      <x:c r="R144" s="28" t="n">
        <x:f>1-M144/Q144</x:f>
        <x:v>0.18977537289264912</x:v>
      </x:c>
      <x:c r="S144" s="33" t="str">
        <x:f>'Raw trace'!Y140</x:f>
        <x:v>0.032536786373472397</x:v>
      </x:c>
      <x:c r="T144" s="31" t="n">
        <x:f>ABS(K144-S144)</x:f>
        <x:v>6.245004513516506e-17</x:v>
      </x:c>
      <x:c r="U144" s="33" t="str">
        <x:f>'Raw trace'!X140</x:f>
        <x:v>0.1118932173148337</x:v>
      </x:c>
      <x:c r="V144" s="31" t="n">
        <x:f>ABS(G144-U144)</x:f>
        <x:v>1.1102230246251565e-16</x:v>
      </x:c>
      <x:c r="W144" s="30" t="n">
        <x:f>L144*H144</x:f>
        <x:v>1.279928254696839</x:v>
      </x:c>
      <x:c r="X144" s="30" t="n">
        <x:f>X143*(1+S144)</x:f>
        <x:v>11811.019815211634</x:v>
      </x:c>
      <x:c r="Y144" s="31" t="n">
        <x:f>ABS(M144-X144)</x:f>
        <x:v>2.000888343900442e-11</x:v>
      </x:c>
      <x:c r="Z144" s="27" t="n">
        <x:f>IF(M144&gt;=N143,B144,Z143)</x:f>
        <x:v>44299</x:v>
      </x:c>
      <x:c r="AA144" s="27" t="n">
        <x:f>IF(C144=C143,IF(M144&gt;=Q143,B144,AA143),IF(M144&gt;=P144,B144,A144))</x:f>
        <x:v>44299</x:v>
      </x:c>
      <x:c r="AB144" s="1" t="str">
        <x:f>IF(AND(B144-A144=1,B144-B143=1),"PASS","FAIL")</x:f>
        <x:v>PASS</x:v>
      </x:c>
    </x:row>
    <x:row r="145" ht="22" customHeight="1">
      <x:c r="A145" s="32" t="n">
        <x:f>'Raw trace'!A141</x:f>
        <x:v>44336</x:v>
      </x:c>
      <x:c r="B145" s="32" t="n">
        <x:f>'Raw trace'!B141</x:f>
        <x:v>44337</x:v>
      </x:c>
      <x:c r="C145" s="1" t="n">
        <x:f>YEAR(B145)</x:f>
        <x:v>2021</x:v>
      </x:c>
      <x:c r="D145" s="33" t="str">
        <x:f>'Raw trace'!AL141</x:f>
        <x:v>-0.083989075869656801</x:v>
      </x:c>
      <x:c r="E145" s="33" t="str">
        <x:f>'Raw trace'!W141</x:f>
        <x:v>0.29999999999999999</x:v>
      </x:c>
      <x:c r="F145" s="28" t="n">
        <x:f>E144*(1+D144)/(1+E144*D144)</x:f>
        <x:v>0.3221339094307917</x:v>
      </x:c>
      <x:c r="G145" s="28" t="n">
        <x:f>ABS(E145-F145)</x:f>
        <x:v>0.022133909430791687</x:v>
      </x:c>
      <x:c r="H145" s="28" t="n">
        <x:f>G145*'Assumptions'!$B$6</x:f>
        <x:v>0.000022133909430791687</x:v>
      </x:c>
      <x:c r="I145" s="29" t="n">
        <x:f>1+E145*D145</x:f>
        <x:v>0.974803277239103</x:v>
      </x:c>
      <x:c r="J145" s="29" t="n">
        <x:f>(1-H145)*I145</x:f>
        <x:v>0.9747817010316517</x:v>
      </x:c>
      <x:c r="K145" s="28" t="n">
        <x:f>J145-1</x:f>
        <x:v>-0.025218298968348263</x:v>
      </x:c>
      <x:c r="L145" s="30" t="n">
        <x:f>M144</x:f>
        <x:v>11811.019815211614</x:v>
      </x:c>
      <x:c r="M145" s="30" t="n">
        <x:f>L145*J145</x:f>
        <x:v>11513.165986390522</x:v>
      </x:c>
      <x:c r="N145" s="30" t="n">
        <x:f>MAX(N144,M145)</x:f>
        <x:v>14577.463360227768</x:v>
      </x:c>
      <x:c r="O145" s="28" t="n">
        <x:f>1-M145/N145</x:f>
        <x:v>0.21020785977056078</x:v>
      </x:c>
      <x:c r="P145" s="30" t="n">
        <x:f>IF(C145=C144,P144,L145)</x:f>
        <x:v>10000</x:v>
      </x:c>
      <x:c r="Q145" s="30" t="n">
        <x:f>IF(C145=C144,MAX(Q144,M145),MAX(P145,M145))</x:f>
        <x:v>14577.463360227768</x:v>
      </x:c>
      <x:c r="R145" s="28" t="n">
        <x:f>1-M145/Q145</x:f>
        <x:v>0.21020785977056078</x:v>
      </x:c>
      <x:c r="S145" s="33" t="str">
        <x:f>'Raw trace'!Y141</x:f>
        <x:v>-0.025218298968348301</x:v>
      </x:c>
      <x:c r="T145" s="31" t="n">
        <x:f>ABS(K145-S145)</x:f>
        <x:v>3.8163916471489756e-17</x:v>
      </x:c>
      <x:c r="U145" s="33" t="str">
        <x:f>'Raw trace'!X141</x:f>
        <x:v>0.022133909430791601</x:v>
      </x:c>
      <x:c r="V145" s="31" t="n">
        <x:f>ABS(G145-U145)</x:f>
        <x:v>8.673617379884035e-17</x:v>
      </x:c>
      <x:c r="W145" s="30" t="n">
        <x:f>L145*H145</x:f>
        <x:v>0.26142404287517984</x:v>
      </x:c>
      <x:c r="X145" s="30" t="n">
        <x:f>X144*(1+S145)</x:f>
        <x:v>11513.16598639054</x:v>
      </x:c>
      <x:c r="Y145" s="31" t="n">
        <x:f>ABS(M145-X145)</x:f>
        <x:v>1.8189894035458565e-11</x:v>
      </x:c>
      <x:c r="Z145" s="27" t="n">
        <x:f>IF(M145&gt;=N144,B145,Z144)</x:f>
        <x:v>44299</x:v>
      </x:c>
      <x:c r="AA145" s="27" t="n">
        <x:f>IF(C145=C144,IF(M145&gt;=Q144,B145,AA144),IF(M145&gt;=P145,B145,A145))</x:f>
        <x:v>44299</x:v>
      </x:c>
      <x:c r="AB145" s="1" t="str">
        <x:f>IF(AND(B145-A145=1,B145-B144=1),"PASS","FAIL")</x:f>
        <x:v>PASS</x:v>
      </x:c>
    </x:row>
    <x:row r="146" ht="22" customHeight="1">
      <x:c r="A146" s="32" t="n">
        <x:f>'Raw trace'!A142</x:f>
        <x:v>44337</x:v>
      </x:c>
      <x:c r="B146" s="32" t="n">
        <x:f>'Raw trace'!B142</x:f>
        <x:v>44338</x:v>
      </x:c>
      <x:c r="C146" s="1" t="n">
        <x:f>YEAR(B146)</x:f>
        <x:v>2021</x:v>
      </x:c>
      <x:c r="D146" s="33" t="str">
        <x:f>'Raw trace'!AL142</x:f>
        <x:v>0.0040458584244478001</x:v>
      </x:c>
      <x:c r="E146" s="33" t="str">
        <x:f>'Raw trace'!W142</x:f>
        <x:v>0.29999999999999999</x:v>
      </x:c>
      <x:c r="F146" s="28" t="n">
        <x:f>E145*(1+D145)/(1+E145*D145)</x:f>
        <x:v>0.2819063945059946</x:v>
      </x:c>
      <x:c r="G146" s="28" t="n">
        <x:f>ABS(E146-F146)</x:f>
        <x:v>0.018093605494005405</x:v>
      </x:c>
      <x:c r="H146" s="28" t="n">
        <x:f>G146*'Assumptions'!$B$6</x:f>
        <x:v>0.000018093605494005406</x:v>
      </x:c>
      <x:c r="I146" s="29" t="n">
        <x:f>1+E146*D146</x:f>
        <x:v>1.0012137575273343</x:v>
      </x:c>
      <x:c r="J146" s="29" t="n">
        <x:f>(1-H146)*I146</x:f>
        <x:v>1.0011956419605905</x:v>
      </x:c>
      <x:c r="K146" s="28" t="n">
        <x:f>J146-1</x:f>
        <x:v>0.001195641960590521</x:v>
      </x:c>
      <x:c r="L146" s="30" t="n">
        <x:f>M145</x:f>
        <x:v>11513.165986390522</x:v>
      </x:c>
      <x:c r="M146" s="30" t="n">
        <x:f>L146*J146</x:f>
        <x:v>11526.931610743095</x:v>
      </x:c>
      <x:c r="N146" s="30" t="n">
        <x:f>MAX(N145,M146)</x:f>
        <x:v>14577.463360227768</x:v>
      </x:c>
      <x:c r="O146" s="28" t="n">
        <x:f>1-M146/N146</x:f>
        <x:v>0.2092635511475578</x:v>
      </x:c>
      <x:c r="P146" s="30" t="n">
        <x:f>IF(C146=C145,P145,L146)</x:f>
        <x:v>10000</x:v>
      </x:c>
      <x:c r="Q146" s="30" t="n">
        <x:f>IF(C146=C145,MAX(Q145,M146),MAX(P146,M146))</x:f>
        <x:v>14577.463360227768</x:v>
      </x:c>
      <x:c r="R146" s="28" t="n">
        <x:f>1-M146/Q146</x:f>
        <x:v>0.2092635511475578</x:v>
      </x:c>
      <x:c r="S146" s="33" t="str">
        <x:f>'Raw trace'!Y142</x:f>
        <x:v>0.0011956419605905</x:v>
      </x:c>
      <x:c r="T146" s="31" t="n">
        <x:f>ABS(K146-S146)</x:f>
        <x:v>2.1033522146218786e-17</x:v>
      </x:c>
      <x:c r="U146" s="33" t="str">
        <x:f>'Raw trace'!X142</x:f>
        <x:v>0.018093605494005401</x:v>
      </x:c>
      <x:c r="V146" s="31" t="n">
        <x:f>ABS(G146-U146)</x:f>
        <x:v>3.469446951953614e-18</x:v>
      </x:c>
      <x:c r="W146" s="30" t="n">
        <x:f>L146*H146</x:f>
        <x:v>0.20831468334475173</x:v>
      </x:c>
      <x:c r="X146" s="30" t="n">
        <x:f>X145*(1+S146)</x:f>
        <x:v>11526.931610743113</x:v>
      </x:c>
      <x:c r="Y146" s="31" t="n">
        <x:f>ABS(M146-X146)</x:f>
        <x:v>1.8189894035458565e-11</x:v>
      </x:c>
      <x:c r="Z146" s="27" t="n">
        <x:f>IF(M146&gt;=N145,B146,Z145)</x:f>
        <x:v>44299</x:v>
      </x:c>
      <x:c r="AA146" s="27" t="n">
        <x:f>IF(C146=C145,IF(M146&gt;=Q145,B146,AA145),IF(M146&gt;=P146,B146,A146))</x:f>
        <x:v>44299</x:v>
      </x:c>
      <x:c r="AB146" s="1" t="str">
        <x:f>IF(AND(B146-A146=1,B146-B145=1),"PASS","FAIL")</x:f>
        <x:v>PASS</x:v>
      </x:c>
    </x:row>
    <x:row r="147" ht="22" customHeight="1">
      <x:c r="A147" s="32" t="n">
        <x:f>'Raw trace'!A143</x:f>
        <x:v>44338</x:v>
      </x:c>
      <x:c r="B147" s="32" t="n">
        <x:f>'Raw trace'!B143</x:f>
        <x:v>44339</x:v>
      </x:c>
      <x:c r="C147" s="1" t="n">
        <x:f>YEAR(B147)</x:f>
        <x:v>2021</x:v>
      </x:c>
      <x:c r="D147" s="33" t="str">
        <x:f>'Raw trace'!AL143</x:f>
        <x:v>-0.073931259896978102</x:v>
      </x:c>
      <x:c r="E147" s="33" t="str">
        <x:f>'Raw trace'!W143</x:f>
        <x:v>0.29999999999999999</x:v>
      </x:c>
      <x:c r="F147" s="28" t="n">
        <x:f>E146*(1+D146)/(1+E146*D146)</x:f>
        <x:v>0.30084860027416355</x:v>
      </x:c>
      <x:c r="G147" s="28" t="n">
        <x:f>ABS(E147-F147)</x:f>
        <x:v>0.0008486002741635579</x:v>
      </x:c>
      <x:c r="H147" s="28" t="n">
        <x:f>G147*'Assumptions'!$B$6</x:f>
        <x:v>8.486002741635579e-7</x:v>
      </x:c>
      <x:c r="I147" s="29" t="n">
        <x:f>1+E147*D147</x:f>
        <x:v>0.9778206220309066</x:v>
      </x:c>
      <x:c r="J147" s="29" t="n">
        <x:f>(1-H147)*I147</x:f>
        <x:v>0.9778197922520586</x:v>
      </x:c>
      <x:c r="K147" s="28" t="n">
        <x:f>J147-1</x:f>
        <x:v>-0.022180207747941383</x:v>
      </x:c>
      <x:c r="L147" s="30" t="n">
        <x:f>M146</x:f>
        <x:v>11526.931610743095</x:v>
      </x:c>
      <x:c r="M147" s="30" t="n">
        <x:f>L147*J147</x:f>
        <x:v>11271.2618729205</x:v>
      </x:c>
      <x:c r="N147" s="30" t="n">
        <x:f>MAX(N146,M147)</x:f>
        <x:v>14577.463360227768</x:v>
      </x:c>
      <x:c r="O147" s="28" t="n">
        <x:f>1-M147/N147</x:f>
        <x:v>0.2268022498569744</x:v>
      </x:c>
      <x:c r="P147" s="30" t="n">
        <x:f>IF(C147=C146,P146,L147)</x:f>
        <x:v>10000</x:v>
      </x:c>
      <x:c r="Q147" s="30" t="n">
        <x:f>IF(C147=C146,MAX(Q146,M147),MAX(P147,M147))</x:f>
        <x:v>14577.463360227768</x:v>
      </x:c>
      <x:c r="R147" s="28" t="n">
        <x:f>1-M147/Q147</x:f>
        <x:v>0.2268022498569744</x:v>
      </x:c>
      <x:c r="S147" s="33" t="str">
        <x:f>'Raw trace'!Y143</x:f>
        <x:v>-0.0221802077479413</x:v>
      </x:c>
      <x:c r="T147" s="31" t="n">
        <x:f>ABS(K147-S147)</x:f>
        <x:v>8.326672684688674e-17</x:v>
      </x:c>
      <x:c r="U147" s="33" t="str">
        <x:f>'Raw trace'!X143</x:f>
        <x:v>0.00084860027416349998</x:v>
      </x:c>
      <x:c r="V147" s="31" t="n">
        <x:f>ABS(G147-U147)</x:f>
        <x:v>5.789639601072594e-17</x:v>
      </x:c>
      <x:c r="W147" s="30" t="n">
        <x:f>L147*H147</x:f>
        <x:v>0.009781757325141173</x:v>
      </x:c>
      <x:c r="X147" s="30" t="n">
        <x:f>X146*(1+S147)</x:f>
        <x:v>11271.261872920519</x:v>
      </x:c>
      <x:c r="Y147" s="31" t="n">
        <x:f>ABS(M147-X147)</x:f>
        <x:v>1.8189894035458565e-11</x:v>
      </x:c>
      <x:c r="Z147" s="27" t="n">
        <x:f>IF(M147&gt;=N146,B147,Z146)</x:f>
        <x:v>44299</x:v>
      </x:c>
      <x:c r="AA147" s="27" t="n">
        <x:f>IF(C147=C146,IF(M147&gt;=Q146,B147,AA146),IF(M147&gt;=P147,B147,A147))</x:f>
        <x:v>44299</x:v>
      </x:c>
      <x:c r="AB147" s="1" t="str">
        <x:f>IF(AND(B147-A147=1,B147-B146=1),"PASS","FAIL")</x:f>
        <x:v>PASS</x:v>
      </x:c>
    </x:row>
    <x:row r="148" ht="22" customHeight="1">
      <x:c r="A148" s="32" t="n">
        <x:f>'Raw trace'!A144</x:f>
        <x:v>44339</x:v>
      </x:c>
      <x:c r="B148" s="32" t="n">
        <x:f>'Raw trace'!B144</x:f>
        <x:v>44340</x:v>
      </x:c>
      <x:c r="C148" s="1" t="n">
        <x:f>YEAR(B148)</x:f>
        <x:v>2021</x:v>
      </x:c>
      <x:c r="D148" s="33" t="str">
        <x:f>'Raw trace'!AL144</x:f>
        <x:v>0.1173856751932687</x:v>
      </x:c>
      <x:c r="E148" s="33" t="str">
        <x:f>'Raw trace'!W144</x:f>
        <x:v>0.29999999999999999</x:v>
      </x:c>
      <x:c r="F148" s="28" t="n">
        <x:f>E147*(1+D147)/(1+E147*D147)</x:f>
        <x:v>0.2841222774110458</x:v>
      </x:c>
      <x:c r="G148" s="28" t="n">
        <x:f>ABS(E148-F148)</x:f>
        <x:v>0.015877722588954202</x:v>
      </x:c>
      <x:c r="H148" s="28" t="n">
        <x:f>G148*'Assumptions'!$B$6</x:f>
        <x:v>0.0000158777225889542</x:v>
      </x:c>
      <x:c r="I148" s="29" t="n">
        <x:f>1+E148*D148</x:f>
        <x:v>1.0352157025579807</x:v>
      </x:c>
      <x:c r="J148" s="29" t="n">
        <x:f>(1-H148)*I148</x:f>
        <x:v>1.0351992656902358</x:v>
      </x:c>
      <x:c r="K148" s="28" t="n">
        <x:f>J148-1</x:f>
        <x:v>0.03519926569023579</x:v>
      </x:c>
      <x:c r="L148" s="30" t="n">
        <x:f>M147</x:f>
        <x:v>11271.2618729205</x:v>
      </x:c>
      <x:c r="M148" s="30" t="n">
        <x:f>L148*J148</x:f>
        <x:v>11668.002014249654</x:v>
      </x:c>
      <x:c r="N148" s="30" t="n">
        <x:f>MAX(N147,M148)</x:f>
        <x:v>14577.463360227768</x:v>
      </x:c>
      <x:c r="O148" s="28" t="n">
        <x:f>1-M148/N148</x:f>
        <x:v>0.19958625681859743</x:v>
      </x:c>
      <x:c r="P148" s="30" t="n">
        <x:f>IF(C148=C147,P147,L148)</x:f>
        <x:v>10000</x:v>
      </x:c>
      <x:c r="Q148" s="30" t="n">
        <x:f>IF(C148=C147,MAX(Q147,M148),MAX(P148,M148))</x:f>
        <x:v>14577.463360227768</x:v>
      </x:c>
      <x:c r="R148" s="28" t="n">
        <x:f>1-M148/Q148</x:f>
        <x:v>0.19958625681859743</x:v>
      </x:c>
      <x:c r="S148" s="33" t="str">
        <x:f>'Raw trace'!Y144</x:f>
        <x:v>0.035199265690235702</x:v>
      </x:c>
      <x:c r="T148" s="31" t="n">
        <x:f>ABS(K148-S148)</x:f>
        <x:v>9.020562075079397e-17</x:v>
      </x:c>
      <x:c r="U148" s="33" t="str">
        <x:f>'Raw trace'!X144</x:f>
        <x:v>0.015877722588954198</x:v>
      </x:c>
      <x:c r="V148" s="31" t="n">
        <x:f>ABS(G148-U148)</x:f>
        <x:v>3.469446951953614e-18</x:v>
      </x:c>
      <x:c r="W148" s="30" t="n">
        <x:f>L148*H148</x:f>
        <x:v>0.17896196924568808</x:v>
      </x:c>
      <x:c r="X148" s="30" t="n">
        <x:f>X147*(1+S148)</x:f>
        <x:v>11668.002014249672</x:v>
      </x:c>
      <x:c r="Y148" s="31" t="n">
        <x:f>ABS(M148-X148)</x:f>
        <x:v>1.8189894035458565e-11</x:v>
      </x:c>
      <x:c r="Z148" s="27" t="n">
        <x:f>IF(M148&gt;=N147,B148,Z147)</x:f>
        <x:v>44299</x:v>
      </x:c>
      <x:c r="AA148" s="27" t="n">
        <x:f>IF(C148=C147,IF(M148&gt;=Q147,B148,AA147),IF(M148&gt;=P148,B148,A148))</x:f>
        <x:v>44299</x:v>
      </x:c>
      <x:c r="AB148" s="1" t="str">
        <x:f>IF(AND(B148-A148=1,B148-B147=1),"PASS","FAIL")</x:f>
        <x:v>PASS</x:v>
      </x:c>
    </x:row>
    <x:row r="149" ht="22" customHeight="1">
      <x:c r="A149" s="32" t="n">
        <x:f>'Raw trace'!A145</x:f>
        <x:v>44340</x:v>
      </x:c>
      <x:c r="B149" s="32" t="n">
        <x:f>'Raw trace'!B145</x:f>
        <x:v>44341</x:v>
      </x:c>
      <x:c r="C149" s="1" t="n">
        <x:f>YEAR(B149)</x:f>
        <x:v>2021</x:v>
      </x:c>
      <x:c r="D149" s="33" t="str">
        <x:f>'Raw trace'!AL145</x:f>
        <x:v>-0.0096075931727507002</x:v>
      </x:c>
      <x:c r="E149" s="33" t="str">
        <x:f>'Raw trace'!W145</x:f>
        <x:v>0.29999999999999999</x:v>
      </x:c>
      <x:c r="F149" s="28" t="n">
        <x:f>E148*(1+D148)/(1+E148*D148)</x:f>
        <x:v>0.3238124206671853</x:v>
      </x:c>
      <x:c r="G149" s="28" t="n">
        <x:f>ABS(E149-F149)</x:f>
        <x:v>0.023812420667185308</x:v>
      </x:c>
      <x:c r="H149" s="28" t="n">
        <x:f>G149*'Assumptions'!$B$6</x:f>
        <x:v>0.00002381242066718531</x:v>
      </x:c>
      <x:c r="I149" s="29" t="n">
        <x:f>1+E149*D149</x:f>
        <x:v>0.9971177220481748</x:v>
      </x:c>
      <x:c r="J149" s="29" t="n">
        <x:f>(1-H149)*I149</x:f>
        <x:v>0.9970939782615227</x:v>
      </x:c>
      <x:c r="K149" s="28" t="n">
        <x:f>J149-1</x:f>
        <x:v>-0.0029060217384773157</x:v>
      </x:c>
      <x:c r="L149" s="30" t="n">
        <x:f>M148</x:f>
        <x:v>11668.002014249654</x:v>
      </x:c>
      <x:c r="M149" s="30" t="n">
        <x:f>L149*J149</x:f>
        <x:v>11634.094546751647</x:v>
      </x:c>
      <x:c r="N149" s="30" t="n">
        <x:f>MAX(N148,M149)</x:f>
        <x:v>14577.463360227768</x:v>
      </x:c>
      <x:c r="O149" s="28" t="n">
        <x:f>1-M149/N149</x:f>
        <x:v>0.2019122765560587</x:v>
      </x:c>
      <x:c r="P149" s="30" t="n">
        <x:f>IF(C149=C148,P148,L149)</x:f>
        <x:v>10000</x:v>
      </x:c>
      <x:c r="Q149" s="30" t="n">
        <x:f>IF(C149=C148,MAX(Q148,M149),MAX(P149,M149))</x:f>
        <x:v>14577.463360227768</x:v>
      </x:c>
      <x:c r="R149" s="28" t="n">
        <x:f>1-M149/Q149</x:f>
        <x:v>0.2019122765560587</x:v>
      </x:c>
      <x:c r="S149" s="33" t="str">
        <x:f>'Raw trace'!Y145</x:f>
        <x:v>-0.0029060217384773001</x:v>
      </x:c>
      <x:c r="T149" s="31" t="n">
        <x:f>ABS(K149-S149)</x:f>
        <x:v>1.5612511283791264e-17</x:v>
      </x:c>
      <x:c r="U149" s="33" t="str">
        <x:f>'Raw trace'!X145</x:f>
        <x:v>0.023812420667185301</x:v>
      </x:c>
      <x:c r="V149" s="31" t="n">
        <x:f>ABS(G149-U149)</x:f>
        <x:v>6.938893903907228e-18</x:v>
      </x:c>
      <x:c r="W149" s="30" t="n">
        <x:f>L149*H149</x:f>
        <x:v>0.2778433723088783</x:v>
      </x:c>
      <x:c r="X149" s="30" t="n">
        <x:f>X148*(1+S149)</x:f>
        <x:v>11634.094546751665</x:v>
      </x:c>
      <x:c r="Y149" s="31" t="n">
        <x:f>ABS(M149-X149)</x:f>
        <x:v>1.8189894035458565e-11</x:v>
      </x:c>
      <x:c r="Z149" s="27" t="n">
        <x:f>IF(M149&gt;=N148,B149,Z148)</x:f>
        <x:v>44299</x:v>
      </x:c>
      <x:c r="AA149" s="27" t="n">
        <x:f>IF(C149=C148,IF(M149&gt;=Q148,B149,AA148),IF(M149&gt;=P149,B149,A149))</x:f>
        <x:v>44299</x:v>
      </x:c>
      <x:c r="AB149" s="1" t="str">
        <x:f>IF(AND(B149-A149=1,B149-B148=1),"PASS","FAIL")</x:f>
        <x:v>PASS</x:v>
      </x:c>
    </x:row>
    <x:row r="150" ht="22" customHeight="1">
      <x:c r="A150" s="32" t="n">
        <x:f>'Raw trace'!A146</x:f>
        <x:v>44341</x:v>
      </x:c>
      <x:c r="B150" s="32" t="n">
        <x:f>'Raw trace'!B146</x:f>
        <x:v>44342</x:v>
      </x:c>
      <x:c r="C150" s="1" t="n">
        <x:f>YEAR(B150)</x:f>
        <x:v>2021</x:v>
      </x:c>
      <x:c r="D150" s="33" t="str">
        <x:f>'Raw trace'!AL146</x:f>
        <x:v>0.022692511132593001</x:v>
      </x:c>
      <x:c r="E150" s="33" t="str">
        <x:f>'Raw trace'!W146</x:f>
        <x:v>0.29999999999999999</x:v>
      </x:c>
      <x:c r="F150" s="28" t="n">
        <x:f>E149*(1+D149)/(1+E149*D149)</x:f>
        <x:v>0.29797657335571837</x:v>
      </x:c>
      <x:c r="G150" s="28" t="n">
        <x:f>ABS(E150-F150)</x:f>
        <x:v>0.002023426644281623</x:v>
      </x:c>
      <x:c r="H150" s="28" t="n">
        <x:f>G150*'Assumptions'!$B$6</x:f>
        <x:v>0.000002023426644281623</x:v>
      </x:c>
      <x:c r="I150" s="29" t="n">
        <x:f>1+E150*D150</x:f>
        <x:v>1.006807753339778</x:v>
      </x:c>
      <x:c r="J150" s="29" t="n">
        <x:f>(1-H150)*I150</x:f>
        <x:v>1.006805716138144</x:v>
      </x:c>
      <x:c r="K150" s="28" t="n">
        <x:f>J150-1</x:f>
        <x:v>0.006805716138144069</x:v>
      </x:c>
      <x:c r="L150" s="30" t="n">
        <x:f>M149</x:f>
        <x:v>11634.094546751647</x:v>
      </x:c>
      <x:c r="M150" s="30" t="n">
        <x:f>L150*J150</x:f>
        <x:v>11713.272891761168</x:v>
      </x:c>
      <x:c r="N150" s="30" t="n">
        <x:f>MAX(N149,M150)</x:f>
        <x:v>14577.463360227768</x:v>
      </x:c>
      <x:c r="O150" s="28" t="n">
        <x:f>1-M150/N150</x:f>
        <x:v>0.19648071805696166</x:v>
      </x:c>
      <x:c r="P150" s="30" t="n">
        <x:f>IF(C150=C149,P149,L150)</x:f>
        <x:v>10000</x:v>
      </x:c>
      <x:c r="Q150" s="30" t="n">
        <x:f>IF(C150=C149,MAX(Q149,M150),MAX(P150,M150))</x:f>
        <x:v>14577.463360227768</x:v>
      </x:c>
      <x:c r="R150" s="28" t="n">
        <x:f>1-M150/Q150</x:f>
        <x:v>0.19648071805696166</x:v>
      </x:c>
      <x:c r="S150" s="33" t="str">
        <x:f>'Raw trace'!Y146</x:f>
        <x:v>0.0068057161381440004</x:v>
      </x:c>
      <x:c r="T150" s="31" t="n">
        <x:f>ABS(K150-S150)</x:f>
        <x:v>6.852157730108388e-17</x:v>
      </x:c>
      <x:c r="U150" s="33" t="str">
        <x:f>'Raw trace'!X146</x:f>
        <x:v>0.0020234266442815999</x:v>
      </x:c>
      <x:c r="V150" s="31" t="n">
        <x:f>ABS(G150-U150)</x:f>
        <x:v>2.2985086056692694e-17</x:v>
      </x:c>
      <x:c r="W150" s="30" t="n">
        <x:f>L150*H150</x:f>
        <x:v>0.023540736887988814</x:v>
      </x:c>
      <x:c r="X150" s="30" t="n">
        <x:f>X149*(1+S150)</x:f>
        <x:v>11713.272891761186</x:v>
      </x:c>
      <x:c r="Y150" s="31" t="n">
        <x:f>ABS(M150-X150)</x:f>
        <x:v>1.8189894035458565e-11</x:v>
      </x:c>
      <x:c r="Z150" s="27" t="n">
        <x:f>IF(M150&gt;=N149,B150,Z149)</x:f>
        <x:v>44299</x:v>
      </x:c>
      <x:c r="AA150" s="27" t="n">
        <x:f>IF(C150=C149,IF(M150&gt;=Q149,B150,AA149),IF(M150&gt;=P150,B150,A150))</x:f>
        <x:v>44299</x:v>
      </x:c>
      <x:c r="AB150" s="1" t="str">
        <x:f>IF(AND(B150-A150=1,B150-B149=1),"PASS","FAIL")</x:f>
        <x:v>PASS</x:v>
      </x:c>
    </x:row>
    <x:row r="151" ht="22" customHeight="1">
      <x:c r="A151" s="32" t="n">
        <x:f>'Raw trace'!A147</x:f>
        <x:v>44342</x:v>
      </x:c>
      <x:c r="B151" s="32" t="n">
        <x:f>'Raw trace'!B147</x:f>
        <x:v>44343</x:v>
      </x:c>
      <x:c r="C151" s="1" t="n">
        <x:f>YEAR(B151)</x:f>
        <x:v>2021</x:v>
      </x:c>
      <x:c r="D151" s="33" t="str">
        <x:f>'Raw trace'!AL147</x:f>
        <x:v>-0.021195336465456401</x:v>
      </x:c>
      <x:c r="E151" s="33" t="str">
        <x:f>'Raw trace'!W147</x:f>
        <x:v>0.29999999999999999</x:v>
      </x:c>
      <x:c r="F151" s="28" t="n">
        <x:f>E150*(1+D150)/(1+E150*D150)</x:f>
        <x:v>0.30473320484674127</x:v>
      </x:c>
      <x:c r="G151" s="28" t="n">
        <x:f>ABS(E151-F151)</x:f>
        <x:v>0.004733204846741279</x:v>
      </x:c>
      <x:c r="H151" s="28" t="n">
        <x:f>G151*'Assumptions'!$B$6</x:f>
        <x:v>0.000004733204846741279</x:v>
      </x:c>
      <x:c r="I151" s="29" t="n">
        <x:f>1+E151*D151</x:f>
        <x:v>0.9936413990603631</x:v>
      </x:c>
      <x:c r="J151" s="29" t="n">
        <x:f>(1-H151)*I151</x:f>
        <x:v>0.9936366959520772</x:v>
      </x:c>
      <x:c r="K151" s="28" t="n">
        <x:f>J151-1</x:f>
        <x:v>-0.006363304047922846</x:v>
      </x:c>
      <x:c r="L151" s="30" t="n">
        <x:f>M150</x:f>
        <x:v>11713.272891761168</x:v>
      </x:c>
      <x:c r="M151" s="30" t="n">
        <x:f>L151*J151</x:f>
        <x:v>11638.7377749546</x:v>
      </x:c>
      <x:c r="N151" s="30" t="n">
        <x:f>MAX(N150,M151)</x:f>
        <x:v>14577.463360227768</x:v>
      </x:c>
      <x:c r="O151" s="28" t="n">
        <x:f>1-M151/N151</x:f>
        <x:v>0.20159375555633374</x:v>
      </x:c>
      <x:c r="P151" s="30" t="n">
        <x:f>IF(C151=C150,P150,L151)</x:f>
        <x:v>10000</x:v>
      </x:c>
      <x:c r="Q151" s="30" t="n">
        <x:f>IF(C151=C150,MAX(Q150,M151),MAX(P151,M151))</x:f>
        <x:v>14577.463360227768</x:v>
      </x:c>
      <x:c r="R151" s="28" t="n">
        <x:f>1-M151/Q151</x:f>
        <x:v>0.20159375555633374</x:v>
      </x:c>
      <x:c r="S151" s="33" t="str">
        <x:f>'Raw trace'!Y147</x:f>
        <x:v>-0.0063633040479227996</x:v>
      </x:c>
      <x:c r="T151" s="31" t="n">
        <x:f>ABS(K151-S151)</x:f>
        <x:v>4.683753385137379e-17</x:v>
      </x:c>
      <x:c r="U151" s="33" t="str">
        <x:f>'Raw trace'!X147</x:f>
        <x:v>0.0047332048467412001</x:v>
      </x:c>
      <x:c r="V151" s="31" t="n">
        <x:f>ABS(G151-U151)</x:f>
        <x:v>7.892991815694472e-17</x:v>
      </x:c>
      <x:c r="W151" s="30" t="n">
        <x:f>L151*H151</x:f>
        <x:v>0.055441320022487195</x:v>
      </x:c>
      <x:c r="X151" s="30" t="n">
        <x:f>X150*(1+S151)</x:f>
        <x:v>11638.737774954618</x:v>
      </x:c>
      <x:c r="Y151" s="31" t="n">
        <x:f>ABS(M151-X151)</x:f>
        <x:v>1.8189894035458565e-11</x:v>
      </x:c>
      <x:c r="Z151" s="27" t="n">
        <x:f>IF(M151&gt;=N150,B151,Z150)</x:f>
        <x:v>44299</x:v>
      </x:c>
      <x:c r="AA151" s="27" t="n">
        <x:f>IF(C151=C150,IF(M151&gt;=Q150,B151,AA150),IF(M151&gt;=P151,B151,A151))</x:f>
        <x:v>44299</x:v>
      </x:c>
      <x:c r="AB151" s="1" t="str">
        <x:f>IF(AND(B151-A151=1,B151-B150=1),"PASS","FAIL")</x:f>
        <x:v>PASS</x:v>
      </x:c>
    </x:row>
    <x:row r="152" ht="22" customHeight="1">
      <x:c r="A152" s="32" t="n">
        <x:f>'Raw trace'!A148</x:f>
        <x:v>44343</x:v>
      </x:c>
      <x:c r="B152" s="32" t="n">
        <x:f>'Raw trace'!B148</x:f>
        <x:v>44344</x:v>
      </x:c>
      <x:c r="C152" s="1" t="n">
        <x:f>YEAR(B152)</x:f>
        <x:v>2021</x:v>
      </x:c>
      <x:c r="D152" s="33" t="str">
        <x:f>'Raw trace'!AL148</x:f>
        <x:v>-0.0717072777108229</x:v>
      </x:c>
      <x:c r="E152" s="33" t="str">
        <x:f>'Raw trace'!W148</x:f>
        <x:v>0.29999999999999999</x:v>
      </x:c>
      <x:c r="F152" s="28" t="n">
        <x:f>E151*(1+D151)/(1+E151*D151)</x:f>
        <x:v>0.2955204959636797</x:v>
      </x:c>
      <x:c r="G152" s="28" t="n">
        <x:f>ABS(E152-F152)</x:f>
        <x:v>0.004479504036320303</x:v>
      </x:c>
      <x:c r="H152" s="28" t="n">
        <x:f>G152*'Assumptions'!$B$6</x:f>
        <x:v>0.000004479504036320303</x:v>
      </x:c>
      <x:c r="I152" s="29" t="n">
        <x:f>1+E152*D152</x:f>
        <x:v>0.9784878166867531</x:v>
      </x:c>
      <x:c r="J152" s="29" t="n">
        <x:f>(1-H152)*I152</x:f>
        <x:v>0.9784834335466287</x:v>
      </x:c>
      <x:c r="K152" s="28" t="n">
        <x:f>J152-1</x:f>
        <x:v>-0.0215165664533713</x:v>
      </x:c>
      <x:c r="L152" s="30" t="n">
        <x:f>M151</x:f>
        <x:v>11638.7377749546</x:v>
      </x:c>
      <x:c r="M152" s="30" t="n">
        <x:f>L152*J152</x:f>
        <x:v>11388.312100186426</x:v>
      </x:c>
      <x:c r="N152" s="30" t="n">
        <x:f>MAX(N151,M152)</x:f>
        <x:v>14577.463360227768</x:v>
      </x:c>
      <x:c r="O152" s="28" t="n">
        <x:f>1-M152/N152</x:f>
        <x:v>0.2187727165716925</x:v>
      </x:c>
      <x:c r="P152" s="30" t="n">
        <x:f>IF(C152=C151,P151,L152)</x:f>
        <x:v>10000</x:v>
      </x:c>
      <x:c r="Q152" s="30" t="n">
        <x:f>IF(C152=C151,MAX(Q151,M152),MAX(P152,M152))</x:f>
        <x:v>14577.463360227768</x:v>
      </x:c>
      <x:c r="R152" s="28" t="n">
        <x:f>1-M152/Q152</x:f>
        <x:v>0.2187727165716925</x:v>
      </x:c>
      <x:c r="S152" s="33" t="str">
        <x:f>'Raw trace'!Y148</x:f>
        <x:v>-0.0215165664533713</x:v>
      </x:c>
      <x:c r="T152" s="31" t="n">
        <x:f>ABS(K152-S152)</x:f>
        <x:v>0</x:v>
      </x:c>
      <x:c r="U152" s="33" t="str">
        <x:f>'Raw trace'!X148</x:f>
        <x:v>0.0044795040363202997</x:v>
      </x:c>
      <x:c r="V152" s="31" t="n">
        <x:f>ABS(G152-U152)</x:f>
        <x:v>3.469446951953614e-18</x:v>
      </x:c>
      <x:c r="W152" s="30" t="n">
        <x:f>L152*H152</x:f>
        <x:v>0.05213577284058271</x:v>
      </x:c>
      <x:c r="X152" s="30" t="n">
        <x:f>X151*(1+S152)</x:f>
        <x:v>11388.312100186444</x:v>
      </x:c>
      <x:c r="Y152" s="31" t="n">
        <x:f>ABS(M152-X152)</x:f>
        <x:v>1.8189894035458565e-11</x:v>
      </x:c>
      <x:c r="Z152" s="27" t="n">
        <x:f>IF(M152&gt;=N151,B152,Z151)</x:f>
        <x:v>44299</x:v>
      </x:c>
      <x:c r="AA152" s="27" t="n">
        <x:f>IF(C152=C151,IF(M152&gt;=Q151,B152,AA151),IF(M152&gt;=P152,B152,A152))</x:f>
        <x:v>44299</x:v>
      </x:c>
      <x:c r="AB152" s="1" t="str">
        <x:f>IF(AND(B152-A152=1,B152-B151=1),"PASS","FAIL")</x:f>
        <x:v>PASS</x:v>
      </x:c>
    </x:row>
    <x:row r="153" ht="22" customHeight="1">
      <x:c r="A153" s="32" t="n">
        <x:f>'Raw trace'!A149</x:f>
        <x:v>44344</x:v>
      </x:c>
      <x:c r="B153" s="32" t="n">
        <x:f>'Raw trace'!B149</x:f>
        <x:v>44345</x:v>
      </x:c>
      <x:c r="C153" s="1" t="n">
        <x:f>YEAR(B153)</x:f>
        <x:v>2021</x:v>
      </x:c>
      <x:c r="D153" s="33" t="str">
        <x:f>'Raw trace'!AL149</x:f>
        <x:v>-0.030225026288117698</x:v>
      </x:c>
      <x:c r="E153" s="33" t="str">
        <x:f>'Raw trace'!W149</x:f>
        <x:v>0.29999999999999999</x:v>
      </x:c>
      <x:c r="F153" s="28" t="n">
        <x:f>E152*(1+D152)/(1+E152*D152)</x:f>
        <x:v>0.2846104079555509</x:v>
      </x:c>
      <x:c r="G153" s="28" t="n">
        <x:f>ABS(E153-F153)</x:f>
        <x:v>0.015389592044449063</x:v>
      </x:c>
      <x:c r="H153" s="28" t="n">
        <x:f>G153*'Assumptions'!$B$6</x:f>
        <x:v>0.000015389592044449064</x:v>
      </x:c>
      <x:c r="I153" s="29" t="n">
        <x:f>1+E153*D153</x:f>
        <x:v>0.9909324921135647</x:v>
      </x:c>
      <x:c r="J153" s="29" t="n">
        <x:f>(1-H153)*I153</x:f>
        <x:v>0.9909172420667675</x:v>
      </x:c>
      <x:c r="K153" s="28" t="n">
        <x:f>J153-1</x:f>
        <x:v>-0.009082757933232544</x:v>
      </x:c>
      <x:c r="L153" s="30" t="n">
        <x:f>M152</x:f>
        <x:v>11388.312100186426</x:v>
      </x:c>
      <x:c r="M153" s="30" t="n">
        <x:f>L153*J153</x:f>
        <x:v>11284.874818112328</x:v>
      </x:c>
      <x:c r="N153" s="30" t="n">
        <x:f>MAX(N152,M153)</x:f>
        <x:v>14577.463360227768</x:v>
      </x:c>
      <x:c r="O153" s="28" t="n">
        <x:f>1-M153/N153</x:f>
        <x:v>0.22586841487790876</x:v>
      </x:c>
      <x:c r="P153" s="30" t="n">
        <x:f>IF(C153=C152,P152,L153)</x:f>
        <x:v>10000</x:v>
      </x:c>
      <x:c r="Q153" s="30" t="n">
        <x:f>IF(C153=C152,MAX(Q152,M153),MAX(P153,M153))</x:f>
        <x:v>14577.463360227768</x:v>
      </x:c>
      <x:c r="R153" s="28" t="n">
        <x:f>1-M153/Q153</x:f>
        <x:v>0.22586841487790876</x:v>
      </x:c>
      <x:c r="S153" s="33" t="str">
        <x:f>'Raw trace'!Y149</x:f>
        <x:v>-0.0090827579332325003</x:v>
      </x:c>
      <x:c r="T153" s="31" t="n">
        <x:f>ABS(K153-S153)</x:f>
        <x:v>4.336808689942018e-17</x:v>
      </x:c>
      <x:c r="U153" s="33" t="str">
        <x:f>'Raw trace'!X149</x:f>
        <x:v>0.015389592044449099</x:v>
      </x:c>
      <x:c r="V153" s="31" t="n">
        <x:f>ABS(G153-U153)</x:f>
        <x:v>3.642919299551295e-17</x:v>
      </x:c>
      <x:c r="W153" s="30" t="n">
        <x:f>L153*H153</x:f>
        <x:v>0.17526147729673203</x:v>
      </x:c>
      <x:c r="X153" s="30" t="n">
        <x:f>X152*(1+S153)</x:f>
        <x:v>11284.874818112346</x:v>
      </x:c>
      <x:c r="Y153" s="31" t="n">
        <x:f>ABS(M153-X153)</x:f>
        <x:v>1.8189894035458565e-11</x:v>
      </x:c>
      <x:c r="Z153" s="27" t="n">
        <x:f>IF(M153&gt;=N152,B153,Z152)</x:f>
        <x:v>44299</x:v>
      </x:c>
      <x:c r="AA153" s="27" t="n">
        <x:f>IF(C153=C152,IF(M153&gt;=Q152,B153,AA152),IF(M153&gt;=P153,B153,A153))</x:f>
        <x:v>44299</x:v>
      </x:c>
      <x:c r="AB153" s="1" t="str">
        <x:f>IF(AND(B153-A153=1,B153-B152=1),"PASS","FAIL")</x:f>
        <x:v>PASS</x:v>
      </x:c>
    </x:row>
    <x:row r="154" ht="22" customHeight="1">
      <x:c r="A154" s="32" t="n">
        <x:f>'Raw trace'!A150</x:f>
        <x:v>44345</x:v>
      </x:c>
      <x:c r="B154" s="32" t="n">
        <x:f>'Raw trace'!B150</x:f>
        <x:v>44346</x:v>
      </x:c>
      <x:c r="C154" s="1" t="n">
        <x:f>YEAR(B154)</x:f>
        <x:v>2021</x:v>
      </x:c>
      <x:c r="D154" s="33" t="str">
        <x:f>'Raw trace'!AL150</x:f>
        <x:v>0.030886579575880702</x:v>
      </x:c>
      <x:c r="E154" s="33" t="str">
        <x:f>'Raw trace'!W150</x:f>
        <x:v>0.29999999999999999</x:v>
      </x:c>
      <x:c r="F154" s="28" t="n">
        <x:f>E153*(1+D153)/(1+E153*D153)</x:f>
        <x:v>0.2935946640452099</x:v>
      </x:c>
      <x:c r="G154" s="28" t="n">
        <x:f>ABS(E154-F154)</x:f>
        <x:v>0.006405335954790092</x:v>
      </x:c>
      <x:c r="H154" s="28" t="n">
        <x:f>G154*'Assumptions'!$B$6</x:f>
        <x:v>0.000006405335954790092</x:v>
      </x:c>
      <x:c r="I154" s="29" t="n">
        <x:f>1+E154*D154</x:f>
        <x:v>1.0092659738727643</x:v>
      </x:c>
      <x:c r="J154" s="29" t="n">
        <x:f>(1-H154)*I154</x:f>
        <x:v>1.009259509185134</x:v>
      </x:c>
      <x:c r="K154" s="28" t="n">
        <x:f>J154-1</x:f>
        <x:v>0.009259509185133963</x:v>
      </x:c>
      <x:c r="L154" s="30" t="n">
        <x:f>M153</x:f>
        <x:v>11284.874818112328</x:v>
      </x:c>
      <x:c r="M154" s="30" t="n">
        <x:f>L154*J154</x:f>
        <x:v>11389.367220143726</x:v>
      </x:c>
      <x:c r="N154" s="30" t="n">
        <x:f>MAX(N153,M154)</x:f>
        <x:v>14577.463360227768</x:v>
      </x:c>
      <x:c r="O154" s="28" t="n">
        <x:f>1-M154/N154</x:f>
        <x:v>0.21870033635496855</x:v>
      </x:c>
      <x:c r="P154" s="30" t="n">
        <x:f>IF(C154=C153,P153,L154)</x:f>
        <x:v>10000</x:v>
      </x:c>
      <x:c r="Q154" s="30" t="n">
        <x:f>IF(C154=C153,MAX(Q153,M154),MAX(P154,M154))</x:f>
        <x:v>14577.463360227768</x:v>
      </x:c>
      <x:c r="R154" s="28" t="n">
        <x:f>1-M154/Q154</x:f>
        <x:v>0.21870033635496855</x:v>
      </x:c>
      <x:c r="S154" s="33" t="str">
        <x:f>'Raw trace'!Y150</x:f>
        <x:v>0.0092595091851339004</x:v>
      </x:c>
      <x:c r="T154" s="31" t="n">
        <x:f>ABS(K154-S154)</x:f>
        <x:v>6.245004513516506e-17</x:v>
      </x:c>
      <x:c r="U154" s="33" t="str">
        <x:f>'Raw trace'!X150</x:f>
        <x:v>0.0064053359547900004</x:v>
      </x:c>
      <x:c r="V154" s="31" t="n">
        <x:f>ABS(G154-U154)</x:f>
        <x:v>9.194034422677078e-17</x:v>
      </x:c>
      <x:c r="W154" s="30" t="n">
        <x:f>L154*H154</x:f>
        <x:v>0.07228341441776019</x:v>
      </x:c>
      <x:c r="X154" s="30" t="n">
        <x:f>X153*(1+S154)</x:f>
        <x:v>11389.367220143744</x:v>
      </x:c>
      <x:c r="Y154" s="31" t="n">
        <x:f>ABS(M154-X154)</x:f>
        <x:v>1.8189894035458565e-11</x:v>
      </x:c>
      <x:c r="Z154" s="27" t="n">
        <x:f>IF(M154&gt;=N153,B154,Z153)</x:f>
        <x:v>44299</x:v>
      </x:c>
      <x:c r="AA154" s="27" t="n">
        <x:f>IF(C154=C153,IF(M154&gt;=Q153,B154,AA153),IF(M154&gt;=P154,B154,A154))</x:f>
        <x:v>44299</x:v>
      </x:c>
      <x:c r="AB154" s="1" t="str">
        <x:f>IF(AND(B154-A154=1,B154-B153=1),"PASS","FAIL")</x:f>
        <x:v>PASS</x:v>
      </x:c>
    </x:row>
    <x:row r="155" ht="22" customHeight="1">
      <x:c r="A155" s="32" t="n">
        <x:f>'Raw trace'!A151</x:f>
        <x:v>44346</x:v>
      </x:c>
      <x:c r="B155" s="32" t="n">
        <x:f>'Raw trace'!B151</x:f>
        <x:v>44347</x:v>
      </x:c>
      <x:c r="C155" s="1" t="n">
        <x:f>YEAR(B155)</x:f>
        <x:v>2021</x:v>
      </x:c>
      <x:c r="D155" s="33" t="str">
        <x:f>'Raw trace'!AL151</x:f>
        <x:v>0.046161872279316001</x:v>
      </x:c>
      <x:c r="E155" s="33" t="str">
        <x:f>'Raw trace'!W151</x:f>
        <x:v>0.29999999999999999</x:v>
      </x:c>
      <x:c r="F155" s="28" t="n">
        <x:f>E154*(1+D154)/(1+E154*D154)</x:f>
        <x:v>0.3064266327002446</x:v>
      </x:c>
      <x:c r="G155" s="28" t="n">
        <x:f>ABS(E155-F155)</x:f>
        <x:v>0.006426632700244628</x:v>
      </x:c>
      <x:c r="H155" s="28" t="n">
        <x:f>G155*'Assumptions'!$B$6</x:f>
        <x:v>0.000006426632700244628</x:v>
      </x:c>
      <x:c r="I155" s="29" t="n">
        <x:f>1+E155*D155</x:f>
        <x:v>1.013848561683795</x:v>
      </x:c>
      <x:c r="J155" s="29" t="n">
        <x:f>(1-H155)*I155</x:f>
        <x:v>1.0138420460514752</x:v>
      </x:c>
      <x:c r="K155" s="28" t="n">
        <x:f>J155-1</x:f>
        <x:v>0.01384204605147521</x:v>
      </x:c>
      <x:c r="L155" s="30" t="n">
        <x:f>M154</x:f>
        <x:v>11389.367220143726</x:v>
      </x:c>
      <x:c r="M155" s="30" t="n">
        <x:f>L155*J155</x:f>
        <x:v>11547.019365702117</x:v>
      </x:c>
      <x:c r="N155" s="30" t="n">
        <x:f>MAX(N154,M155)</x:f>
        <x:v>14577.463360227768</x:v>
      </x:c>
      <x:c r="O155" s="28" t="n">
        <x:f>1-M155/N155</x:f>
        <x:v>0.20788555043079193</x:v>
      </x:c>
      <x:c r="P155" s="30" t="n">
        <x:f>IF(C155=C154,P154,L155)</x:f>
        <x:v>10000</x:v>
      </x:c>
      <x:c r="Q155" s="30" t="n">
        <x:f>IF(C155=C154,MAX(Q154,M155),MAX(P155,M155))</x:f>
        <x:v>14577.463360227768</x:v>
      </x:c>
      <x:c r="R155" s="28" t="n">
        <x:f>1-M155/Q155</x:f>
        <x:v>0.20788555043079193</x:v>
      </x:c>
      <x:c r="S155" s="33" t="str">
        <x:f>'Raw trace'!Y151</x:f>
        <x:v>0.013842046051475199</x:v>
      </x:c>
      <x:c r="T155" s="31" t="n">
        <x:f>ABS(K155-S155)</x:f>
        <x:v>1.0408340855860843e-17</x:v>
      </x:c>
      <x:c r="U155" s="33" t="str">
        <x:f>'Raw trace'!X151</x:f>
        <x:v>0.0064266327002446</x:v>
      </x:c>
      <x:c r="V155" s="31" t="n">
        <x:f>ABS(G155-U155)</x:f>
        <x:v>2.7755575615628914e-17</x:v>
      </x:c>
      <x:c r="W155" s="30" t="n">
        <x:f>L155*H155</x:f>
        <x:v>0.07319527981206993</x:v>
      </x:c>
      <x:c r="X155" s="30" t="n">
        <x:f>X154*(1+S155)</x:f>
        <x:v>11547.019365702135</x:v>
      </x:c>
      <x:c r="Y155" s="31" t="n">
        <x:f>ABS(M155-X155)</x:f>
        <x:v>1.8189894035458565e-11</x:v>
      </x:c>
      <x:c r="Z155" s="27" t="n">
        <x:f>IF(M155&gt;=N154,B155,Z154)</x:f>
        <x:v>44299</x:v>
      </x:c>
      <x:c r="AA155" s="27" t="n">
        <x:f>IF(C155=C154,IF(M155&gt;=Q154,B155,AA154),IF(M155&gt;=P155,B155,A155))</x:f>
        <x:v>44299</x:v>
      </x:c>
      <x:c r="AB155" s="1" t="str">
        <x:f>IF(AND(B155-A155=1,B155-B154=1),"PASS","FAIL")</x:f>
        <x:v>PASS</x:v>
      </x:c>
    </x:row>
    <x:row r="156" ht="22" customHeight="1">
      <x:c r="A156" s="32" t="n">
        <x:f>'Raw trace'!A152</x:f>
        <x:v>44347</x:v>
      </x:c>
      <x:c r="B156" s="32" t="n">
        <x:f>'Raw trace'!B152</x:f>
        <x:v>44348</x:v>
      </x:c>
      <x:c r="C156" s="1" t="n">
        <x:f>YEAR(B156)</x:f>
        <x:v>2021</x:v>
      </x:c>
      <x:c r="D156" s="33" t="str">
        <x:f>'Raw trace'!AL152</x:f>
        <x:v>-0.016381311899106101</x:v>
      </x:c>
      <x:c r="E156" s="33" t="str">
        <x:f>'Raw trace'!W152</x:f>
        <x:v>0.29999999999999999</x:v>
      </x:c>
      <x:c r="F156" s="28" t="n">
        <x:f>E155*(1+D155)/(1+E155*D155)</x:f>
        <x:v>0.30956157906123233</x:v>
      </x:c>
      <x:c r="G156" s="28" t="n">
        <x:f>ABS(E156-F156)</x:f>
        <x:v>0.00956157906123234</x:v>
      </x:c>
      <x:c r="H156" s="28" t="n">
        <x:f>G156*'Assumptions'!$B$6</x:f>
        <x:v>0.00000956157906123234</x:v>
      </x:c>
      <x:c r="I156" s="29" t="n">
        <x:f>1+E156*D156</x:f>
        <x:v>0.9950856064302682</x:v>
      </x:c>
      <x:c r="J156" s="29" t="n">
        <x:f>(1-H156)*I156</x:f>
        <x:v>0.9950760918405697</x:v>
      </x:c>
      <x:c r="K156" s="28" t="n">
        <x:f>J156-1</x:f>
        <x:v>-0.004923908159430335</x:v>
      </x:c>
      <x:c r="L156" s="30" t="n">
        <x:f>M155</x:f>
        <x:v>11547.019365702117</x:v>
      </x:c>
      <x:c r="M156" s="30" t="n">
        <x:f>L156*J156</x:f>
        <x:v>11490.162902830236</x:v>
      </x:c>
      <x:c r="N156" s="30" t="n">
        <x:f>MAX(N155,M156)</x:f>
        <x:v>14577.463360227768</x:v>
      </x:c>
      <x:c r="O156" s="28" t="n">
        <x:f>1-M156/N156</x:f>
        <x:v>0.21178584923222843</x:v>
      </x:c>
      <x:c r="P156" s="30" t="n">
        <x:f>IF(C156=C155,P155,L156)</x:f>
        <x:v>10000</x:v>
      </x:c>
      <x:c r="Q156" s="30" t="n">
        <x:f>IF(C156=C155,MAX(Q155,M156),MAX(P156,M156))</x:f>
        <x:v>14577.463360227768</x:v>
      </x:c>
      <x:c r="R156" s="28" t="n">
        <x:f>1-M156/Q156</x:f>
        <x:v>0.21178584923222843</x:v>
      </x:c>
      <x:c r="S156" s="33" t="str">
        <x:f>'Raw trace'!Y152</x:f>
        <x:v>-0.0049239081594303</x:v>
      </x:c>
      <x:c r="T156" s="31" t="n">
        <x:f>ABS(K156-S156)</x:f>
        <x:v>3.469446951953614e-17</x:v>
      </x:c>
      <x:c r="U156" s="33" t="str">
        <x:f>'Raw trace'!X152</x:f>
        <x:v>0.0095615790612322994</x:v>
      </x:c>
      <x:c r="V156" s="31" t="n">
        <x:f>ABS(G156-U156)</x:f>
        <x:v>3.9898639947466563e-17</x:v>
      </x:c>
      <x:c r="W156" s="30" t="n">
        <x:f>L156*H156</x:f>
        <x:v>0.1104077385867417</x:v>
      </x:c>
      <x:c r="X156" s="30" t="n">
        <x:f>X155*(1+S156)</x:f>
        <x:v>11490.162902830254</x:v>
      </x:c>
      <x:c r="Y156" s="31" t="n">
        <x:f>ABS(M156-X156)</x:f>
        <x:v>1.8189894035458565e-11</x:v>
      </x:c>
      <x:c r="Z156" s="27" t="n">
        <x:f>IF(M156&gt;=N155,B156,Z155)</x:f>
        <x:v>44299</x:v>
      </x:c>
      <x:c r="AA156" s="27" t="n">
        <x:f>IF(C156=C155,IF(M156&gt;=Q155,B156,AA155),IF(M156&gt;=P156,B156,A156))</x:f>
        <x:v>44299</x:v>
      </x:c>
      <x:c r="AB156" s="1" t="str">
        <x:f>IF(AND(B156-A156=1,B156-B155=1),"PASS","FAIL")</x:f>
        <x:v>PASS</x:v>
      </x:c>
    </x:row>
    <x:row r="157" ht="22" customHeight="1">
      <x:c r="A157" s="32" t="n">
        <x:f>'Raw trace'!A153</x:f>
        <x:v>44348</x:v>
      </x:c>
      <x:c r="B157" s="32" t="n">
        <x:f>'Raw trace'!B153</x:f>
        <x:v>44349</x:v>
      </x:c>
      <x:c r="C157" s="1" t="n">
        <x:f>YEAR(B157)</x:f>
        <x:v>2021</x:v>
      </x:c>
      <x:c r="D157" s="33" t="str">
        <x:f>'Raw trace'!AL153</x:f>
        <x:v>0.023664671442122202</x:v>
      </x:c>
      <x:c r="E157" s="33" t="str">
        <x:f>'Raw trace'!W153</x:f>
        <x:v>0.29999999999999999</x:v>
      </x:c>
      <x:c r="F157" s="28" t="n">
        <x:f>E156*(1+D156)/(1+E156*D156)</x:f>
        <x:v>0.2965429351237899</x:v>
      </x:c>
      <x:c r="G157" s="28" t="n">
        <x:f>ABS(E157-F157)</x:f>
        <x:v>0.003457064876210114</x:v>
      </x:c>
      <x:c r="H157" s="28" t="n">
        <x:f>G157*'Assumptions'!$B$6</x:f>
        <x:v>0.000003457064876210114</x:v>
      </x:c>
      <x:c r="I157" s="29" t="n">
        <x:f>1+E157*D157</x:f>
        <x:v>1.0070994014326367</x:v>
      </x:c>
      <x:c r="J157" s="29" t="n">
        <x:f>(1-H157)*I157</x:f>
        <x:v>1.0070959198246692</x:v>
      </x:c>
      <x:c r="K157" s="28" t="n">
        <x:f>J157-1</x:f>
        <x:v>0.007095919824669172</x:v>
      </x:c>
      <x:c r="L157" s="30" t="n">
        <x:f>M156</x:f>
        <x:v>11490.162902830236</x:v>
      </x:c>
      <x:c r="M157" s="30" t="n">
        <x:f>L157*J157</x:f>
        <x:v>11571.696177561107</x:v>
      </x:c>
      <x:c r="N157" s="30" t="n">
        <x:f>MAX(N156,M157)</x:f>
        <x:v>14577.463360227768</x:v>
      </x:c>
      <x:c r="O157" s="28" t="n">
        <x:f>1-M157/N157</x:f>
        <x:v>0.20619274481371064</x:v>
      </x:c>
      <x:c r="P157" s="30" t="n">
        <x:f>IF(C157=C156,P156,L157)</x:f>
        <x:v>10000</x:v>
      </x:c>
      <x:c r="Q157" s="30" t="n">
        <x:f>IF(C157=C156,MAX(Q156,M157),MAX(P157,M157))</x:f>
        <x:v>14577.463360227768</x:v>
      </x:c>
      <x:c r="R157" s="28" t="n">
        <x:f>1-M157/Q157</x:f>
        <x:v>0.20619274481371064</x:v>
      </x:c>
      <x:c r="S157" s="33" t="str">
        <x:f>'Raw trace'!Y153</x:f>
        <x:v>0.0070959198246691004</x:v>
      </x:c>
      <x:c r="T157" s="31" t="n">
        <x:f>ABS(K157-S157)</x:f>
        <x:v>7.19910242530375e-17</x:v>
      </x:c>
      <x:c r="U157" s="33" t="str">
        <x:f>'Raw trace'!X153</x:f>
        <x:v>0.0034570648762100998</x:v>
      </x:c>
      <x:c r="V157" s="31" t="n">
        <x:f>ABS(G157-U157)</x:f>
        <x:v>1.431146867680866e-17</x:v>
      </x:c>
      <x:c r="W157" s="30" t="n">
        <x:f>L157*H157</x:f>
        <x:v>0.039722238593306855</x:v>
      </x:c>
      <x:c r="X157" s="30" t="n">
        <x:f>X156*(1+S157)</x:f>
        <x:v>11571.696177561125</x:v>
      </x:c>
      <x:c r="Y157" s="31" t="n">
        <x:f>ABS(M157-X157)</x:f>
        <x:v>1.8189894035458565e-11</x:v>
      </x:c>
      <x:c r="Z157" s="27" t="n">
        <x:f>IF(M157&gt;=N156,B157,Z156)</x:f>
        <x:v>44299</x:v>
      </x:c>
      <x:c r="AA157" s="27" t="n">
        <x:f>IF(C157=C156,IF(M157&gt;=Q156,B157,AA156),IF(M157&gt;=P157,B157,A157))</x:f>
        <x:v>44299</x:v>
      </x:c>
      <x:c r="AB157" s="1" t="str">
        <x:f>IF(AND(B157-A157=1,B157-B156=1),"PASS","FAIL")</x:f>
        <x:v>PASS</x:v>
      </x:c>
    </x:row>
    <x:row r="158" ht="22" customHeight="1">
      <x:c r="A158" s="32" t="n">
        <x:f>'Raw trace'!A154</x:f>
        <x:v>44349</x:v>
      </x:c>
      <x:c r="B158" s="32" t="n">
        <x:f>'Raw trace'!B154</x:f>
        <x:v>44350</x:v>
      </x:c>
      <x:c r="C158" s="1" t="n">
        <x:f>YEAR(B158)</x:f>
        <x:v>2021</x:v>
      </x:c>
      <x:c r="D158" s="33" t="str">
        <x:f>'Raw trace'!AL154</x:f>
        <x:v>0.043442024933565401</x:v>
      </x:c>
      <x:c r="E158" s="33" t="str">
        <x:f>'Raw trace'!W154</x:f>
        <x:v>0.29999999999999999</x:v>
      </x:c>
      <x:c r="F158" s="28" t="n">
        <x:f>E157*(1+D157)/(1+E157*D157)</x:f>
        <x:v>0.3049345486610122</x:v>
      </x:c>
      <x:c r="G158" s="28" t="n">
        <x:f>ABS(E158-F158)</x:f>
        <x:v>0.004934548661012228</x:v>
      </x:c>
      <x:c r="H158" s="28" t="n">
        <x:f>G158*'Assumptions'!$B$6</x:f>
        <x:v>0.000004934548661012228</x:v>
      </x:c>
      <x:c r="I158" s="29" t="n">
        <x:f>1+E158*D158</x:f>
        <x:v>1.0130326074800695</x:v>
      </x:c>
      <x:c r="J158" s="29" t="n">
        <x:f>(1-H158)*I158</x:f>
        <x:v>1.0130276086213728</x:v>
      </x:c>
      <x:c r="K158" s="28" t="n">
        <x:f>J158-1</x:f>
        <x:v>0.013027608621372755</x:v>
      </x:c>
      <x:c r="L158" s="30" t="n">
        <x:f>M157</x:f>
        <x:v>11571.696177561107</x:v>
      </x:c>
      <x:c r="M158" s="30" t="n">
        <x:f>L158*J158</x:f>
        <x:v>11722.447706447809</x:v>
      </x:c>
      <x:c r="N158" s="30" t="n">
        <x:f>MAX(N157,M158)</x:f>
        <x:v>14577.463360227768</x:v>
      </x:c>
      <x:c r="O158" s="28" t="n">
        <x:f>1-M158/N158</x:f>
        <x:v>0.1958513345723375</x:v>
      </x:c>
      <x:c r="P158" s="30" t="n">
        <x:f>IF(C158=C157,P157,L158)</x:f>
        <x:v>10000</x:v>
      </x:c>
      <x:c r="Q158" s="30" t="n">
        <x:f>IF(C158=C157,MAX(Q157,M158),MAX(P158,M158))</x:f>
        <x:v>14577.463360227768</x:v>
      </x:c>
      <x:c r="R158" s="28" t="n">
        <x:f>1-M158/Q158</x:f>
        <x:v>0.1958513345723375</x:v>
      </x:c>
      <x:c r="S158" s="33" t="str">
        <x:f>'Raw trace'!Y154</x:f>
        <x:v>0.013027608621372699</x:v>
      </x:c>
      <x:c r="T158" s="31" t="n">
        <x:f>ABS(K158-S158)</x:f>
        <x:v>5.551115123125783e-17</x:v>
      </x:c>
      <x:c r="U158" s="33" t="str">
        <x:f>'Raw trace'!X154</x:f>
        <x:v>0.0049345486610122002</x:v>
      </x:c>
      <x:c r="V158" s="31" t="n">
        <x:f>ABS(G158-U158)</x:f>
        <x:v>2.7755575615628914e-17</x:v>
      </x:c>
      <x:c r="W158" s="30" t="n">
        <x:f>L158*H158</x:f>
        <x:v>0.057101097878624475</x:v>
      </x:c>
      <x:c r="X158" s="30" t="n">
        <x:f>X157*(1+S158)</x:f>
        <x:v>11722.447706447827</x:v>
      </x:c>
      <x:c r="Y158" s="31" t="n">
        <x:f>ABS(M158-X158)</x:f>
        <x:v>1.8189894035458565e-11</x:v>
      </x:c>
      <x:c r="Z158" s="27" t="n">
        <x:f>IF(M158&gt;=N157,B158,Z157)</x:f>
        <x:v>44299</x:v>
      </x:c>
      <x:c r="AA158" s="27" t="n">
        <x:f>IF(C158=C157,IF(M158&gt;=Q157,B158,AA157),IF(M158&gt;=P158,B158,A158))</x:f>
        <x:v>44299</x:v>
      </x:c>
      <x:c r="AB158" s="1" t="str">
        <x:f>IF(AND(B158-A158=1,B158-B157=1),"PASS","FAIL")</x:f>
        <x:v>PASS</x:v>
      </x:c>
    </x:row>
    <x:row r="159" ht="22" customHeight="1">
      <x:c r="A159" s="32" t="n">
        <x:f>'Raw trace'!A155</x:f>
        <x:v>44350</x:v>
      </x:c>
      <x:c r="B159" s="32" t="n">
        <x:f>'Raw trace'!B155</x:f>
        <x:v>44351</x:v>
      </x:c>
      <x:c r="C159" s="1" t="n">
        <x:f>YEAR(B159)</x:f>
        <x:v>2021</x:v>
      </x:c>
      <x:c r="D159" s="33" t="str">
        <x:f>'Raw trace'!AL155</x:f>
        <x:v>-0.0596111495305875</x:v>
      </x:c>
      <x:c r="E159" s="33" t="str">
        <x:f>'Raw trace'!W155</x:f>
        <x:v>0.29999999999999999</x:v>
      </x:c>
      <x:c r="F159" s="28" t="n">
        <x:f>E158*(1+D158)/(1+E158*D158)</x:f>
        <x:v>0.3090054606028348</x:v>
      </x:c>
      <x:c r="G159" s="28" t="n">
        <x:f>ABS(E159-F159)</x:f>
        <x:v>0.009005460602834803</x:v>
      </x:c>
      <x:c r="H159" s="28" t="n">
        <x:f>G159*'Assumptions'!$B$6</x:f>
        <x:v>0.000009005460602834803</x:v>
      </x:c>
      <x:c r="I159" s="29" t="n">
        <x:f>1+E159*D159</x:f>
        <x:v>0.9821166551408238</x:v>
      </x:c>
      <x:c r="J159" s="29" t="n">
        <x:f>(1-H159)*I159</x:f>
        <x:v>0.9821078107279786</x:v>
      </x:c>
      <x:c r="K159" s="28" t="n">
        <x:f>J159-1</x:f>
        <x:v>-0.017892189272021408</x:v>
      </x:c>
      <x:c r="L159" s="30" t="n">
        <x:f>M158</x:f>
        <x:v>11722.447706447809</x:v>
      </x:c>
      <x:c r="M159" s="30" t="n">
        <x:f>L159*J159</x:f>
        <x:v>11512.707453352672</x:v>
      </x:c>
      <x:c r="N159" s="30" t="n">
        <x:f>MAX(N158,M159)</x:f>
        <x:v>14577.463360227768</x:v>
      </x:c>
      <x:c r="O159" s="28" t="n">
        <x:f>1-M159/N159</x:f>
        <x:v>0.21023931469701262</x:v>
      </x:c>
      <x:c r="P159" s="30" t="n">
        <x:f>IF(C159=C158,P158,L159)</x:f>
        <x:v>10000</x:v>
      </x:c>
      <x:c r="Q159" s="30" t="n">
        <x:f>IF(C159=C158,MAX(Q158,M159),MAX(P159,M159))</x:f>
        <x:v>14577.463360227768</x:v>
      </x:c>
      <x:c r="R159" s="28" t="n">
        <x:f>1-M159/Q159</x:f>
        <x:v>0.21023931469701262</x:v>
      </x:c>
      <x:c r="S159" s="33" t="str">
        <x:f>'Raw trace'!Y155</x:f>
        <x:v>-0.017892189272021498</x:v>
      </x:c>
      <x:c r="T159" s="31" t="n">
        <x:f>ABS(K159-S159)</x:f>
        <x:v>9.020562075079397e-17</x:v>
      </x:c>
      <x:c r="U159" s="33" t="str">
        <x:f>'Raw trace'!X155</x:f>
        <x:v>0.0090054606028347993</x:v>
      </x:c>
      <x:c r="V159" s="31" t="n">
        <x:f>ABS(G159-U159)</x:f>
        <x:v>3.469446951953614e-18</x:v>
      </x:c>
      <x:c r="W159" s="30" t="n">
        <x:f>L159*H159</x:f>
        <x:v>0.10556604098920694</x:v>
      </x:c>
      <x:c r="X159" s="30" t="n">
        <x:f>X158*(1+S159)</x:f>
        <x:v>11512.707453352688</x:v>
      </x:c>
      <x:c r="Y159" s="31" t="n">
        <x:f>ABS(M159-X159)</x:f>
        <x:v>1.6370904631912708e-11</x:v>
      </x:c>
      <x:c r="Z159" s="27" t="n">
        <x:f>IF(M159&gt;=N158,B159,Z158)</x:f>
        <x:v>44299</x:v>
      </x:c>
      <x:c r="AA159" s="27" t="n">
        <x:f>IF(C159=C158,IF(M159&gt;=Q158,B159,AA158),IF(M159&gt;=P159,B159,A159))</x:f>
        <x:v>44299</x:v>
      </x:c>
      <x:c r="AB159" s="1" t="str">
        <x:f>IF(AND(B159-A159=1,B159-B158=1),"PASS","FAIL")</x:f>
        <x:v>PASS</x:v>
      </x:c>
    </x:row>
    <x:row r="160" ht="22" customHeight="1">
      <x:c r="A160" s="32" t="n">
        <x:f>'Raw trace'!A156</x:f>
        <x:v>44351</x:v>
      </x:c>
      <x:c r="B160" s="32" t="n">
        <x:f>'Raw trace'!B156</x:f>
        <x:v>44352</x:v>
      </x:c>
      <x:c r="C160" s="1" t="n">
        <x:f>YEAR(B160)</x:f>
        <x:v>2021</x:v>
      </x:c>
      <x:c r="D160" s="33" t="str">
        <x:f>'Raw trace'!AL156</x:f>
        <x:v>-0.036126269629565201</x:v>
      </x:c>
      <x:c r="E160" s="33" t="str">
        <x:f>'Raw trace'!W156</x:f>
        <x:v>0.29999999999999999</x:v>
      </x:c>
      <x:c r="F160" s="28" t="n">
        <x:f>E159*(1+D159)/(1+E159*D159)</x:f>
        <x:v>0.2872537123406909</x:v>
      </x:c>
      <x:c r="G160" s="28" t="n">
        <x:f>ABS(E160-F160)</x:f>
        <x:v>0.012746287659309075</x:v>
      </x:c>
      <x:c r="H160" s="28" t="n">
        <x:f>G160*'Assumptions'!$B$6</x:f>
        <x:v>0.000012746287659309075</x:v>
      </x:c>
      <x:c r="I160" s="29" t="n">
        <x:f>1+E160*D160</x:f>
        <x:v>0.9891621191111304</x:v>
      </x:c>
      <x:c r="J160" s="29" t="n">
        <x:f>(1-H160)*I160</x:f>
        <x:v>0.9891495109662185</x:v>
      </x:c>
      <x:c r="K160" s="28" t="n">
        <x:f>J160-1</x:f>
        <x:v>-0.010850489033781496</x:v>
      </x:c>
      <x:c r="L160" s="30" t="n">
        <x:f>M159</x:f>
        <x:v>11512.707453352672</x:v>
      </x:c>
      <x:c r="M160" s="30" t="n">
        <x:f>L160*J160</x:f>
        <x:v>11387.788947380934</x:v>
      </x:c>
      <x:c r="N160" s="30" t="n">
        <x:f>MAX(N159,M160)</x:f>
        <x:v>14577.463360227768</x:v>
      </x:c>
      <x:c r="O160" s="28" t="n">
        <x:f>1-M160/N160</x:f>
        <x:v>0.2188086043522044</x:v>
      </x:c>
      <x:c r="P160" s="30" t="n">
        <x:f>IF(C160=C159,P159,L160)</x:f>
        <x:v>10000</x:v>
      </x:c>
      <x:c r="Q160" s="30" t="n">
        <x:f>IF(C160=C159,MAX(Q159,M160),MAX(P160,M160))</x:f>
        <x:v>14577.463360227768</x:v>
      </x:c>
      <x:c r="R160" s="28" t="n">
        <x:f>1-M160/Q160</x:f>
        <x:v>0.2188086043522044</x:v>
      </x:c>
      <x:c r="S160" s="33" t="str">
        <x:f>'Raw trace'!Y156</x:f>
        <x:v>-0.010850489033781399</x:v>
      </x:c>
      <x:c r="T160" s="31" t="n">
        <x:f>ABS(K160-S160)</x:f>
        <x:v>9.71445146547012e-17</x:v>
      </x:c>
      <x:c r="U160" s="33" t="str">
        <x:f>'Raw trace'!X156</x:f>
        <x:v>0.012746287659309</x:v>
      </x:c>
      <x:c r="V160" s="31" t="n">
        <x:f>ABS(G160-U160)</x:f>
        <x:v>7.45931094670027e-17</x:v>
      </x:c>
      <x:c r="W160" s="30" t="n">
        <x:f>L160*H160</x:f>
        <x:v>0.1467442809379048</x:v>
      </x:c>
      <x:c r="X160" s="30" t="n">
        <x:f>X159*(1+S160)</x:f>
        <x:v>11387.788947380952</x:v>
      </x:c>
      <x:c r="Y160" s="31" t="n">
        <x:f>ABS(M160-X160)</x:f>
        <x:v>1.8189894035458565e-11</x:v>
      </x:c>
      <x:c r="Z160" s="27" t="n">
        <x:f>IF(M160&gt;=N159,B160,Z159)</x:f>
        <x:v>44299</x:v>
      </x:c>
      <x:c r="AA160" s="27" t="n">
        <x:f>IF(C160=C159,IF(M160&gt;=Q159,B160,AA159),IF(M160&gt;=P160,B160,A160))</x:f>
        <x:v>44299</x:v>
      </x:c>
      <x:c r="AB160" s="1" t="str">
        <x:f>IF(AND(B160-A160=1,B160-B159=1),"PASS","FAIL")</x:f>
        <x:v>PASS</x:v>
      </x:c>
    </x:row>
    <x:row r="161" ht="22" customHeight="1">
      <x:c r="A161" s="32" t="n">
        <x:f>'Raw trace'!A157</x:f>
        <x:v>44352</x:v>
      </x:c>
      <x:c r="B161" s="32" t="n">
        <x:f>'Raw trace'!B157</x:f>
        <x:v>44353</x:v>
      </x:c>
      <x:c r="C161" s="1" t="n">
        <x:f>YEAR(B161)</x:f>
        <x:v>2021</x:v>
      </x:c>
      <x:c r="D161" s="33" t="str">
        <x:f>'Raw trace'!AL157</x:f>
        <x:v>0.0083164414414412004</x:v>
      </x:c>
      <x:c r="E161" s="33" t="str">
        <x:f>'Raw trace'!W157</x:f>
        <x:v>0.29999999999999999</x:v>
      </x:c>
      <x:c r="F161" s="28" t="n">
        <x:f>E160*(1+D160)/(1+E160*D160)</x:f>
        <x:v>0.29233036074104213</x:v>
      </x:c>
      <x:c r="G161" s="28" t="n">
        <x:f>ABS(E161-F161)</x:f>
        <x:v>0.007669639258957861</x:v>
      </x:c>
      <x:c r="H161" s="28" t="n">
        <x:f>G161*'Assumptions'!$B$6</x:f>
        <x:v>0.00000766963925895786</x:v>
      </x:c>
      <x:c r="I161" s="29" t="n">
        <x:f>1+E161*D161</x:f>
        <x:v>1.0024949324324324</x:v>
      </x:c>
      <x:c r="J161" s="29" t="n">
        <x:f>(1-H161)*I161</x:f>
        <x:v>1.0024872436579417</x:v>
      </x:c>
      <x:c r="K161" s="28" t="n">
        <x:f>J161-1</x:f>
        <x:v>0.002487243657941729</x:v>
      </x:c>
      <x:c r="L161" s="30" t="n">
        <x:f>M160</x:f>
        <x:v>11387.788947380934</x:v>
      </x:c>
      <x:c r="M161" s="30" t="n">
        <x:f>L161*J161</x:f>
        <x:v>11416.113153218286</x:v>
      </x:c>
      <x:c r="N161" s="30" t="n">
        <x:f>MAX(N160,M161)</x:f>
        <x:v>14577.463360227768</x:v>
      </x:c>
      <x:c r="O161" s="28" t="n">
        <x:f>1-M161/N161</x:f>
        <x:v>0.21686559100774083</x:v>
      </x:c>
      <x:c r="P161" s="30" t="n">
        <x:f>IF(C161=C160,P160,L161)</x:f>
        <x:v>10000</x:v>
      </x:c>
      <x:c r="Q161" s="30" t="n">
        <x:f>IF(C161=C160,MAX(Q160,M161),MAX(P161,M161))</x:f>
        <x:v>14577.463360227768</x:v>
      </x:c>
      <x:c r="R161" s="28" t="n">
        <x:f>1-M161/Q161</x:f>
        <x:v>0.21686559100774083</x:v>
      </x:c>
      <x:c r="S161" s="33" t="str">
        <x:f>'Raw trace'!Y157</x:f>
        <x:v>0.0024872436579416999</x:v>
      </x:c>
      <x:c r="T161" s="31" t="n">
        <x:f>ABS(K161-S161)</x:f>
        <x:v>2.905661822261152e-17</x:v>
      </x:c>
      <x:c r="U161" s="33" t="str">
        <x:f>'Raw trace'!X157</x:f>
        <x:v>0.0076696392589579001</x:v>
      </x:c>
      <x:c r="V161" s="31" t="n">
        <x:f>ABS(G161-U161)</x:f>
        <x:v>3.903127820947816e-17</x:v>
      </x:c>
      <x:c r="W161" s="30" t="n">
        <x:f>L161*H161</x:f>
        <x:v>0.08734023318355921</x:v>
      </x:c>
      <x:c r="X161" s="30" t="n">
        <x:f>X160*(1+S161)</x:f>
        <x:v>11416.113153218304</x:v>
      </x:c>
      <x:c r="Y161" s="31" t="n">
        <x:f>ABS(M161-X161)</x:f>
        <x:v>1.8189894035458565e-11</x:v>
      </x:c>
      <x:c r="Z161" s="27" t="n">
        <x:f>IF(M161&gt;=N160,B161,Z160)</x:f>
        <x:v>44299</x:v>
      </x:c>
      <x:c r="AA161" s="27" t="n">
        <x:f>IF(C161=C160,IF(M161&gt;=Q160,B161,AA160),IF(M161&gt;=P161,B161,A161))</x:f>
        <x:v>44299</x:v>
      </x:c>
      <x:c r="AB161" s="1" t="str">
        <x:f>IF(AND(B161-A161=1,B161-B160=1),"PASS","FAIL")</x:f>
        <x:v>PASS</x:v>
      </x:c>
    </x:row>
    <x:row r="162" ht="22" customHeight="1">
      <x:c r="A162" s="32" t="n">
        <x:f>'Raw trace'!A158</x:f>
        <x:v>44353</x:v>
      </x:c>
      <x:c r="B162" s="32" t="n">
        <x:f>'Raw trace'!B158</x:f>
        <x:v>44354</x:v>
      </x:c>
      <x:c r="C162" s="1" t="n">
        <x:f>YEAR(B162)</x:f>
        <x:v>2021</x:v>
      </x:c>
      <x:c r="D162" s="33" t="str">
        <x:f>'Raw trace'!AL158</x:f>
        <x:v>-0.062470333990406302</x:v>
      </x:c>
      <x:c r="E162" s="33" t="str">
        <x:f>'Raw trace'!W158</x:f>
        <x:v>0.29999999999999999</x:v>
      </x:c>
      <x:c r="F162" s="28" t="n">
        <x:f>E161*(1+D161)/(1+E161*D161)</x:f>
        <x:v>0.30174210626528064</x:v>
      </x:c>
      <x:c r="G162" s="28" t="n">
        <x:f>ABS(E162-F162)</x:f>
        <x:v>0.0017421062652806518</x:v>
      </x:c>
      <x:c r="H162" s="28" t="n">
        <x:f>G162*'Assumptions'!$B$6</x:f>
        <x:v>0.0000017421062652806519</x:v>
      </x:c>
      <x:c r="I162" s="29" t="n">
        <x:f>1+E162*D162</x:f>
        <x:v>0.9812588998028781</x:v>
      </x:c>
      <x:c r="J162" s="29" t="n">
        <x:f>(1-H162)*I162</x:f>
        <x:v>0.9812571903456009</x:v>
      </x:c>
      <x:c r="K162" s="28" t="n">
        <x:f>J162-1</x:f>
        <x:v>-0.018742809654399117</x:v>
      </x:c>
      <x:c r="L162" s="30" t="n">
        <x:f>M161</x:f>
        <x:v>11416.113153218286</x:v>
      </x:c>
      <x:c r="M162" s="30" t="n">
        <x:f>L162*J162</x:f>
        <x:v>11202.143117394433</x:v>
      </x:c>
      <x:c r="N162" s="30" t="n">
        <x:f>MAX(N161,M162)</x:f>
        <x:v>14577.463360227768</x:v>
      </x:c>
      <x:c r="O162" s="28" t="n">
        <x:f>1-M162/N162</x:f>
        <x:v>0.23154373016929308</x:v>
      </x:c>
      <x:c r="P162" s="30" t="n">
        <x:f>IF(C162=C161,P161,L162)</x:f>
        <x:v>10000</x:v>
      </x:c>
      <x:c r="Q162" s="30" t="n">
        <x:f>IF(C162=C161,MAX(Q161,M162),MAX(P162,M162))</x:f>
        <x:v>14577.463360227768</x:v>
      </x:c>
      <x:c r="R162" s="28" t="n">
        <x:f>1-M162/Q162</x:f>
        <x:v>0.23154373016929308</x:v>
      </x:c>
      <x:c r="S162" s="33" t="str">
        <x:f>'Raw trace'!Y158</x:f>
        <x:v>-0.0187428096543991</x:v>
      </x:c>
      <x:c r="T162" s="31" t="n">
        <x:f>ABS(K162-S162)</x:f>
        <x:v>1.734723475976807e-17</x:v>
      </x:c>
      <x:c r="U162" s="33" t="str">
        <x:f>'Raw trace'!X158</x:f>
        <x:v>0.0017421062652807</x:v>
      </x:c>
      <x:c r="V162" s="31" t="n">
        <x:f>ABS(G162-U162)</x:f>
        <x:v>4.8138576458356397e-17</x:v>
      </x:c>
      <x:c r="W162" s="30" t="n">
        <x:f>L162*H162</x:f>
        <x:v>0.019888082249374436</x:v>
      </x:c>
      <x:c r="X162" s="30" t="n">
        <x:f>X161*(1+S162)</x:f>
        <x:v>11202.143117394451</x:v>
      </x:c>
      <x:c r="Y162" s="31" t="n">
        <x:f>ABS(M162-X162)</x:f>
        <x:v>1.8189894035458565e-11</x:v>
      </x:c>
      <x:c r="Z162" s="27" t="n">
        <x:f>IF(M162&gt;=N161,B162,Z161)</x:f>
        <x:v>44299</x:v>
      </x:c>
      <x:c r="AA162" s="27" t="n">
        <x:f>IF(C162=C161,IF(M162&gt;=Q161,B162,AA161),IF(M162&gt;=P162,B162,A162))</x:f>
        <x:v>44299</x:v>
      </x:c>
      <x:c r="AB162" s="1" t="str">
        <x:f>IF(AND(B162-A162=1,B162-B161=1),"PASS","FAIL")</x:f>
        <x:v>PASS</x:v>
      </x:c>
    </x:row>
    <x:row r="163" ht="22" customHeight="1">
      <x:c r="A163" s="32" t="n">
        <x:f>'Raw trace'!A159</x:f>
        <x:v>44354</x:v>
      </x:c>
      <x:c r="B163" s="32" t="n">
        <x:f>'Raw trace'!B159</x:f>
        <x:v>44355</x:v>
      </x:c>
      <x:c r="C163" s="1" t="n">
        <x:f>YEAR(B163)</x:f>
        <x:v>2021</x:v>
      </x:c>
      <x:c r="D163" s="33" t="str">
        <x:f>'Raw trace'!AL159</x:f>
        <x:v>-0.0058103520162010001</x:v>
      </x:c>
      <x:c r="E163" s="33" t="str">
        <x:f>'Raw trace'!W159</x:f>
        <x:v>0.29999999999999999</x:v>
      </x:c>
      <x:c r="F163" s="28" t="n">
        <x:f>E162*(1+D162)/(1+E162*D162)</x:f>
        <x:v>0.28663067398357284</x:v>
      </x:c>
      <x:c r="G163" s="28" t="n">
        <x:f>ABS(E163-F163)</x:f>
        <x:v>0.013369326016427152</x:v>
      </x:c>
      <x:c r="H163" s="28" t="n">
        <x:f>G163*'Assumptions'!$B$6</x:f>
        <x:v>0.000013369326016427152</x:v>
      </x:c>
      <x:c r="I163" s="29" t="n">
        <x:f>1+E163*D163</x:f>
        <x:v>0.9982568943951396</x:v>
      </x:c>
      <x:c r="J163" s="29" t="n">
        <x:f>(1-H163)*I163</x:f>
        <x:v>0.9982435483732703</x:v>
      </x:c>
      <x:c r="K163" s="28" t="n">
        <x:f>J163-1</x:f>
        <x:v>-0.0017564516267296604</x:v>
      </x:c>
      <x:c r="L163" s="30" t="n">
        <x:f>M162</x:f>
        <x:v>11202.143117394433</x:v>
      </x:c>
      <x:c r="M163" s="30" t="n">
        <x:f>L163*J163</x:f>
        <x:v>11182.467094893027</x:v>
      </x:c>
      <x:c r="N163" s="30" t="n">
        <x:f>MAX(N162,M163)</x:f>
        <x:v>14577.463360227768</x:v>
      </x:c>
      <x:c r="O163" s="28" t="n">
        <x:f>1-M163/N163</x:f>
        <x:v>0.2328934864345079</x:v>
      </x:c>
      <x:c r="P163" s="30" t="n">
        <x:f>IF(C163=C162,P162,L163)</x:f>
        <x:v>10000</x:v>
      </x:c>
      <x:c r="Q163" s="30" t="n">
        <x:f>IF(C163=C162,MAX(Q162,M163),MAX(P163,M163))</x:f>
        <x:v>14577.463360227768</x:v>
      </x:c>
      <x:c r="R163" s="28" t="n">
        <x:f>1-M163/Q163</x:f>
        <x:v>0.2328934864345079</x:v>
      </x:c>
      <x:c r="S163" s="33" t="str">
        <x:f>'Raw trace'!Y159</x:f>
        <x:v>-0.0017564516267296001</x:v>
      </x:c>
      <x:c r="T163" s="31" t="n">
        <x:f>ABS(K163-S163)</x:f>
        <x:v>6.028164079019405e-17</x:v>
      </x:c>
      <x:c r="U163" s="33" t="str">
        <x:f>'Raw trace'!X159</x:f>
        <x:v>0.0133693260164271</x:v>
      </x:c>
      <x:c r="V163" s="31" t="n">
        <x:f>ABS(G163-U163)</x:f>
        <x:v>5.204170427930421e-17</x:v>
      </x:c>
      <x:c r="W163" s="30" t="n">
        <x:f>L163*H163</x:f>
        <x:v>0.14976510341912175</x:v>
      </x:c>
      <x:c r="X163" s="30" t="n">
        <x:f>X162*(1+S163)</x:f>
        <x:v>11182.467094893047</x:v>
      </x:c>
      <x:c r="Y163" s="31" t="n">
        <x:f>ABS(M163-X163)</x:f>
        <x:v>2.000888343900442e-11</x:v>
      </x:c>
      <x:c r="Z163" s="27" t="n">
        <x:f>IF(M163&gt;=N162,B163,Z162)</x:f>
        <x:v>44299</x:v>
      </x:c>
      <x:c r="AA163" s="27" t="n">
        <x:f>IF(C163=C162,IF(M163&gt;=Q162,B163,AA162),IF(M163&gt;=P163,B163,A163))</x:f>
        <x:v>44299</x:v>
      </x:c>
      <x:c r="AB163" s="1" t="str">
        <x:f>IF(AND(B163-A163=1,B163-B162=1),"PASS","FAIL")</x:f>
        <x:v>PASS</x:v>
      </x:c>
    </x:row>
    <x:row r="164" ht="22" customHeight="1">
      <x:c r="A164" s="32" t="n">
        <x:f>'Raw trace'!A160</x:f>
        <x:v>44355</x:v>
      </x:c>
      <x:c r="B164" s="32" t="n">
        <x:f>'Raw trace'!B160</x:f>
        <x:v>44356</x:v>
      </x:c>
      <x:c r="C164" s="1" t="n">
        <x:f>YEAR(B164)</x:f>
        <x:v>2021</x:v>
      </x:c>
      <x:c r="D164" s="33" t="str">
        <x:f>'Raw trace'!AL160</x:f>
        <x:v>0.11830308331511</x:v>
      </x:c>
      <x:c r="E164" s="33" t="str">
        <x:f>'Raw trace'!W160</x:f>
        <x:v>0.29999999999999999</x:v>
      </x:c>
      <x:c r="F164" s="28" t="n">
        <x:f>E163*(1+D163)/(1+E163*D163)</x:f>
        <x:v>0.29877769547072197</x:v>
      </x:c>
      <x:c r="G164" s="28" t="n">
        <x:f>ABS(E164-F164)</x:f>
        <x:v>0.0012223045292780177</x:v>
      </x:c>
      <x:c r="H164" s="28" t="n">
        <x:f>G164*'Assumptions'!$B$6</x:f>
        <x:v>0.0000012223045292780178</x:v>
      </x:c>
      <x:c r="I164" s="29" t="n">
        <x:f>1+E164*D164</x:f>
        <x:v>1.035490924994533</x:v>
      </x:c>
      <x:c r="J164" s="29" t="n">
        <x:f>(1-H164)*I164</x:f>
        <x:v>1.0354896593092853</x:v>
      </x:c>
      <x:c r="K164" s="28" t="n">
        <x:f>J164-1</x:f>
        <x:v>0.03548965930928527</x:v>
      </x:c>
      <x:c r="L164" s="30" t="n">
        <x:f>M163</x:f>
        <x:v>11182.467094893027</x:v>
      </x:c>
      <x:c r="M164" s="30" t="n">
        <x:f>L164*J164</x:f>
        <x:v>11579.329042328074</x:v>
      </x:c>
      <x:c r="N164" s="30" t="n">
        <x:f>MAX(N163,M164)</x:f>
        <x:v>14577.463360227768</x:v>
      </x:c>
      <x:c r="O164" s="28" t="n">
        <x:f>1-M164/N164</x:f>
        <x:v>0.20566913761413486</x:v>
      </x:c>
      <x:c r="P164" s="30" t="n">
        <x:f>IF(C164=C163,P163,L164)</x:f>
        <x:v>10000</x:v>
      </x:c>
      <x:c r="Q164" s="30" t="n">
        <x:f>IF(C164=C163,MAX(Q163,M164),MAX(P164,M164))</x:f>
        <x:v>14577.463360227768</x:v>
      </x:c>
      <x:c r="R164" s="28" t="n">
        <x:f>1-M164/Q164</x:f>
        <x:v>0.20566913761413486</x:v>
      </x:c>
      <x:c r="S164" s="33" t="str">
        <x:f>'Raw trace'!Y160</x:f>
        <x:v>0.035489659309285201</x:v>
      </x:c>
      <x:c r="T164" s="31" t="n">
        <x:f>ABS(K164-S164)</x:f>
        <x:v>6.938893903907228e-17</x:v>
      </x:c>
      <x:c r="U164" s="33" t="str">
        <x:f>'Raw trace'!X160</x:f>
        <x:v>0.0012223045292779999</x:v>
      </x:c>
      <x:c r="V164" s="31" t="n">
        <x:f>ABS(G164-U164)</x:f>
        <x:v>1.7780915628762273e-17</x:v>
      </x:c>
      <x:c r="W164" s="30" t="n">
        <x:f>L164*H164</x:f>
        <x:v>0.013668380178590143</x:v>
      </x:c>
      <x:c r="X164" s="30" t="n">
        <x:f>X163*(1+S164)</x:f>
        <x:v>11579.329042328094</x:v>
      </x:c>
      <x:c r="Y164" s="31" t="n">
        <x:f>ABS(M164-X164)</x:f>
        <x:v>2.000888343900442e-11</x:v>
      </x:c>
      <x:c r="Z164" s="27" t="n">
        <x:f>IF(M164&gt;=N163,B164,Z163)</x:f>
        <x:v>44299</x:v>
      </x:c>
      <x:c r="AA164" s="27" t="n">
        <x:f>IF(C164=C163,IF(M164&gt;=Q163,B164,AA163),IF(M164&gt;=P164,B164,A164))</x:f>
        <x:v>44299</x:v>
      </x:c>
      <x:c r="AB164" s="1" t="str">
        <x:f>IF(AND(B164-A164=1,B164-B163=1),"PASS","FAIL")</x:f>
        <x:v>PASS</x:v>
      </x:c>
    </x:row>
    <x:row r="165" ht="22" customHeight="1">
      <x:c r="A165" s="32" t="n">
        <x:f>'Raw trace'!A161</x:f>
        <x:v>44356</x:v>
      </x:c>
      <x:c r="B165" s="32" t="n">
        <x:f>'Raw trace'!B161</x:f>
        <x:v>44357</x:v>
      </x:c>
      <x:c r="C165" s="1" t="n">
        <x:f>YEAR(B165)</x:f>
        <x:v>2021</x:v>
      </x:c>
      <x:c r="D165" s="33" t="str">
        <x:f>'Raw trace'!AL161</x:f>
        <x:v>-0.0182898409415999</x:v>
      </x:c>
      <x:c r="E165" s="33" t="str">
        <x:f>'Raw trace'!W161</x:f>
        <x:v>0.29999999999999999</x:v>
      </x:c>
      <x:c r="F165" s="28" t="n">
        <x:f>E164*(1+D164)/(1+E164*D164)</x:f>
        <x:v>0.3239921441091376</x:v>
      </x:c>
      <x:c r="G165" s="28" t="n">
        <x:f>ABS(E165-F165)</x:f>
        <x:v>0.023992144109137636</x:v>
      </x:c>
      <x:c r="H165" s="28" t="n">
        <x:f>G165*'Assumptions'!$B$6</x:f>
        <x:v>0.000023992144109137638</x:v>
      </x:c>
      <x:c r="I165" s="29" t="n">
        <x:f>1+E165*D165</x:f>
        <x:v>0.99451304771752</x:v>
      </x:c>
      <x:c r="J165" s="29" t="n">
        <x:f>(1-H165)*I165</x:f>
        <x:v>0.9944891872171608</x:v>
      </x:c>
      <x:c r="K165" s="28" t="n">
        <x:f>J165-1</x:f>
        <x:v>-0.005510812782839158</x:v>
      </x:c>
      <x:c r="L165" s="30" t="n">
        <x:f>M164</x:f>
        <x:v>11579.329042328074</x:v>
      </x:c>
      <x:c r="M165" s="30" t="n">
        <x:f>L165*J165</x:f>
        <x:v>11515.517527824912</x:v>
      </x:c>
      <x:c r="N165" s="30" t="n">
        <x:f>MAX(N164,M165)</x:f>
        <x:v>14577.463360227768</x:v>
      </x:c>
      <x:c r="O165" s="28" t="n">
        <x:f>1-M165/N165</x:f>
        <x:v>0.21004654628437458</x:v>
      </x:c>
      <x:c r="P165" s="30" t="n">
        <x:f>IF(C165=C164,P164,L165)</x:f>
        <x:v>10000</x:v>
      </x:c>
      <x:c r="Q165" s="30" t="n">
        <x:f>IF(C165=C164,MAX(Q164,M165),MAX(P165,M165))</x:f>
        <x:v>14577.463360227768</x:v>
      </x:c>
      <x:c r="R165" s="28" t="n">
        <x:f>1-M165/Q165</x:f>
        <x:v>0.21004654628437458</x:v>
      </x:c>
      <x:c r="S165" s="33" t="str">
        <x:f>'Raw trace'!Y161</x:f>
        <x:v>-0.0055108127828391003</x:v>
      </x:c>
      <x:c r="T165" s="31" t="n">
        <x:f>ABS(K165-S165)</x:f>
        <x:v>5.811323644522304e-17</x:v>
      </x:c>
      <x:c r="U165" s="33" t="str">
        <x:f>'Raw trace'!X161</x:f>
        <x:v>0.023992144109137602</x:v>
      </x:c>
      <x:c r="V165" s="31" t="n">
        <x:f>ABS(G165-U165)</x:f>
        <x:v>3.469446951953614e-17</x:v>
      </x:c>
      <x:c r="W165" s="30" t="n">
        <x:f>L165*H165</x:f>
        <x:v>0.27781293107065785</x:v>
      </x:c>
      <x:c r="X165" s="30" t="n">
        <x:f>X164*(1+S165)</x:f>
        <x:v>11515.517527824933</x:v>
      </x:c>
      <x:c r="Y165" s="31" t="n">
        <x:f>ABS(M165-X165)</x:f>
        <x:v>2.1827872842550278e-11</x:v>
      </x:c>
      <x:c r="Z165" s="27" t="n">
        <x:f>IF(M165&gt;=N164,B165,Z164)</x:f>
        <x:v>44299</x:v>
      </x:c>
      <x:c r="AA165" s="27" t="n">
        <x:f>IF(C165=C164,IF(M165&gt;=Q164,B165,AA164),IF(M165&gt;=P165,B165,A165))</x:f>
        <x:v>44299</x:v>
      </x:c>
      <x:c r="AB165" s="1" t="str">
        <x:f>IF(AND(B165-A165=1,B165-B164=1),"PASS","FAIL")</x:f>
        <x:v>PASS</x:v>
      </x:c>
    </x:row>
    <x:row r="166" ht="22" customHeight="1">
      <x:c r="A166" s="32" t="n">
        <x:f>'Raw trace'!A162</x:f>
        <x:v>44357</x:v>
      </x:c>
      <x:c r="B166" s="32" t="n">
        <x:f>'Raw trace'!B162</x:f>
        <x:v>44358</x:v>
      </x:c>
      <x:c r="C166" s="1" t="n">
        <x:f>YEAR(B166)</x:f>
        <x:v>2021</x:v>
      </x:c>
      <x:c r="D166" s="33" t="str">
        <x:f>'Raw trace'!AL162</x:f>
        <x:v>0.018150365353866601</x:v>
      </x:c>
      <x:c r="E166" s="33" t="str">
        <x:f>'Raw trace'!W162</x:f>
        <x:v>0.29999999999999999</x:v>
      </x:c>
      <x:c r="F166" s="28" t="n">
        <x:f>E165*(1+D165)/(1+E165*D165)</x:f>
        <x:v>0.2961379424769227</x:v>
      </x:c>
      <x:c r="G166" s="28" t="n">
        <x:f>ABS(E166-F166)</x:f>
        <x:v>0.003862057523077278</x:v>
      </x:c>
      <x:c r="H166" s="28" t="n">
        <x:f>G166*'Assumptions'!$B$6</x:f>
        <x:v>0.000003862057523077278</x:v>
      </x:c>
      <x:c r="I166" s="29" t="n">
        <x:f>1+E166*D166</x:f>
        <x:v>1.00544510960616</x:v>
      </x:c>
      <x:c r="J166" s="29" t="n">
        <x:f>(1-H166)*I166</x:f>
        <x:v>1.0054412265193104</x:v>
      </x:c>
      <x:c r="K166" s="28" t="n">
        <x:f>J166-1</x:f>
        <x:v>0.005441226519310449</x:v>
      </x:c>
      <x:c r="L166" s="30" t="n">
        <x:f>M165</x:f>
        <x:v>11515.517527824912</x:v>
      </x:c>
      <x:c r="M166" s="30" t="n">
        <x:f>L166*J166</x:f>
        <x:v>11578.176067180897</x:v>
      </x:c>
      <x:c r="N166" s="30" t="n">
        <x:f>MAX(N165,M166)</x:f>
        <x:v>14577.463360227768</x:v>
      </x:c>
      <x:c r="O166" s="28" t="n">
        <x:f>1-M166/N166</x:f>
        <x:v>0.20574823060299618</x:v>
      </x:c>
      <x:c r="P166" s="30" t="n">
        <x:f>IF(C166=C165,P165,L166)</x:f>
        <x:v>10000</x:v>
      </x:c>
      <x:c r="Q166" s="30" t="n">
        <x:f>IF(C166=C165,MAX(Q165,M166),MAX(P166,M166))</x:f>
        <x:v>14577.463360227768</x:v>
      </x:c>
      <x:c r="R166" s="28" t="n">
        <x:f>1-M166/Q166</x:f>
        <x:v>0.20574823060299618</x:v>
      </x:c>
      <x:c r="S166" s="33" t="str">
        <x:f>'Raw trace'!Y162</x:f>
        <x:v>0.0054412265193103998</x:v>
      </x:c>
      <x:c r="T166" s="31" t="n">
        <x:f>ABS(K166-S166)</x:f>
        <x:v>4.9439619065339e-17</x:v>
      </x:c>
      <x:c r="U166" s="33" t="str">
        <x:f>'Raw trace'!X162</x:f>
        <x:v>0.0038620575230771999</x:v>
      </x:c>
      <x:c r="V166" s="31" t="n">
        <x:f>ABS(G166-U166)</x:f>
        <x:v>7.806255641895632e-17</x:v>
      </x:c>
      <x:c r="W166" s="30" t="n">
        <x:f>L166*H166</x:f>
        <x:v>0.04447359110046446</x:v>
      </x:c>
      <x:c r="X166" s="30" t="n">
        <x:f>X165*(1+S166)</x:f>
        <x:v>11578.176067180919</x:v>
      </x:c>
      <x:c r="Y166" s="31" t="n">
        <x:f>ABS(M166-X166)</x:f>
        <x:v>2.1827872842550278e-11</x:v>
      </x:c>
      <x:c r="Z166" s="27" t="n">
        <x:f>IF(M166&gt;=N165,B166,Z165)</x:f>
        <x:v>44299</x:v>
      </x:c>
      <x:c r="AA166" s="27" t="n">
        <x:f>IF(C166=C165,IF(M166&gt;=Q165,B166,AA165),IF(M166&gt;=P166,B166,A166))</x:f>
        <x:v>44299</x:v>
      </x:c>
      <x:c r="AB166" s="1" t="str">
        <x:f>IF(AND(B166-A166=1,B166-B165=1),"PASS","FAIL")</x:f>
        <x:v>PASS</x:v>
      </x:c>
    </x:row>
    <x:row r="167" ht="22" customHeight="1">
      <x:c r="A167" s="32" t="n">
        <x:f>'Raw trace'!A163</x:f>
        <x:v>44358</x:v>
      </x:c>
      <x:c r="B167" s="32" t="n">
        <x:f>'Raw trace'!B163</x:f>
        <x:v>44359</x:v>
      </x:c>
      <x:c r="C167" s="1" t="n">
        <x:f>YEAR(B167)</x:f>
        <x:v>2021</x:v>
      </x:c>
      <x:c r="D167" s="33" t="str">
        <x:f>'Raw trace'!AL163</x:f>
        <x:v>-0.0495007316171149</x:v>
      </x:c>
      <x:c r="E167" s="33" t="str">
        <x:f>'Raw trace'!W163</x:f>
        <x:v>0.40000000000000002</x:v>
      </x:c>
      <x:c r="F167" s="28" t="n">
        <x:f>E166*(1+D166)/(1+E166*D166)</x:f>
        <x:v>0.30379093466952656</x:v>
      </x:c>
      <x:c r="G167" s="28" t="n">
        <x:f>ABS(E167-F167)</x:f>
        <x:v>0.09620906533047346</x:v>
      </x:c>
      <x:c r="H167" s="28" t="n">
        <x:f>G167*'Assumptions'!$B$6</x:f>
        <x:v>0.00009620906533047347</x:v>
      </x:c>
      <x:c r="I167" s="29" t="n">
        <x:f>1+E167*D167</x:f>
        <x:v>0.9801997073531541</x:v>
      </x:c>
      <x:c r="J167" s="29" t="n">
        <x:f>(1-H167)*I167</x:f>
        <x:v>0.9801054032554725</x:v>
      </x:c>
      <x:c r="K167" s="28" t="n">
        <x:f>J167-1</x:f>
        <x:v>-0.019894596744527537</x:v>
      </x:c>
      <x:c r="L167" s="30" t="n">
        <x:f>M166</x:f>
        <x:v>11578.176067180897</x:v>
      </x:c>
      <x:c r="M167" s="30" t="n">
        <x:f>L167*J167</x:f>
        <x:v>11347.832923287193</x:v>
      </x:c>
      <x:c r="N167" s="30" t="n">
        <x:f>MAX(N166,M167)</x:f>
        <x:v>14577.463360227768</x:v>
      </x:c>
      <x:c r="O167" s="28" t="n">
        <x:f>1-M167/N167</x:f>
        <x:v>0.22154954926877712</x:v>
      </x:c>
      <x:c r="P167" s="30" t="n">
        <x:f>IF(C167=C166,P166,L167)</x:f>
        <x:v>10000</x:v>
      </x:c>
      <x:c r="Q167" s="30" t="n">
        <x:f>IF(C167=C166,MAX(Q166,M167),MAX(P167,M167))</x:f>
        <x:v>14577.463360227768</x:v>
      </x:c>
      <x:c r="R167" s="28" t="n">
        <x:f>1-M167/Q167</x:f>
        <x:v>0.22154954926877712</x:v>
      </x:c>
      <x:c r="S167" s="33" t="str">
        <x:f>'Raw trace'!Y163</x:f>
        <x:v>-0.019894596744527499</x:v>
      </x:c>
      <x:c r="T167" s="31" t="n">
        <x:f>ABS(K167-S167)</x:f>
        <x:v>3.8163916471489756e-17</x:v>
      </x:c>
      <x:c r="U167" s="33" t="str">
        <x:f>'Raw trace'!X163</x:f>
        <x:v>0.096209065330473395</x:v>
      </x:c>
      <x:c r="V167" s="31" t="n">
        <x:f>ABS(G167-U167)</x:f>
        <x:v>6.938893903907228e-17</x:v>
      </x:c>
      <x:c r="W167" s="30" t="n">
        <x:f>L167*H167</x:f>
        <x:v>1.1139254976551312</x:v>
      </x:c>
      <x:c r="X167" s="30" t="n">
        <x:f>X166*(1+S167)</x:f>
        <x:v>11347.832923287215</x:v>
      </x:c>
      <x:c r="Y167" s="31" t="n">
        <x:f>ABS(M167-X167)</x:f>
        <x:v>2.1827872842550278e-11</x:v>
      </x:c>
      <x:c r="Z167" s="27" t="n">
        <x:f>IF(M167&gt;=N166,B167,Z166)</x:f>
        <x:v>44299</x:v>
      </x:c>
      <x:c r="AA167" s="27" t="n">
        <x:f>IF(C167=C166,IF(M167&gt;=Q166,B167,AA166),IF(M167&gt;=P167,B167,A167))</x:f>
        <x:v>44299</x:v>
      </x:c>
      <x:c r="AB167" s="1" t="str">
        <x:f>IF(AND(B167-A167=1,B167-B166=1),"PASS","FAIL")</x:f>
        <x:v>PASS</x:v>
      </x:c>
    </x:row>
    <x:row r="168" ht="22" customHeight="1">
      <x:c r="A168" s="32" t="n">
        <x:f>'Raw trace'!A164</x:f>
        <x:v>44359</x:v>
      </x:c>
      <x:c r="B168" s="32" t="n">
        <x:f>'Raw trace'!B164</x:f>
        <x:v>44360</x:v>
      </x:c>
      <x:c r="C168" s="1" t="n">
        <x:f>YEAR(B168)</x:f>
        <x:v>2021</x:v>
      </x:c>
      <x:c r="D168" s="33" t="str">
        <x:f>'Raw trace'!AL164</x:f>
        <x:v>0.1002438852470573</x:v>
      </x:c>
      <x:c r="E168" s="33" t="str">
        <x:f>'Raw trace'!W164</x:f>
        <x:v>0.40000000000000002</x:v>
      </x:c>
      <x:c r="F168" s="28" t="n">
        <x:f>E167*(1+D167)/(1+E167*D167)</x:f>
        <x:v>0.38787984173124496</x:v>
      </x:c>
      <x:c r="G168" s="28" t="n">
        <x:f>ABS(E168-F168)</x:f>
        <x:v>0.012120158268755066</x:v>
      </x:c>
      <x:c r="H168" s="28" t="n">
        <x:f>G168*'Assumptions'!$B$6</x:f>
        <x:v>0.000012120158268755067</x:v>
      </x:c>
      <x:c r="I168" s="29" t="n">
        <x:f>1+E168*D168</x:f>
        <x:v>1.0400975540988229</x:v>
      </x:c>
      <x:c r="J168" s="29" t="n">
        <x:f>(1-H168)*I168</x:f>
        <x:v>1.0400849479518521</x:v>
      </x:c>
      <x:c r="K168" s="28" t="n">
        <x:f>J168-1</x:f>
        <x:v>0.040084947951852135</x:v>
      </x:c>
      <x:c r="L168" s="30" t="n">
        <x:f>M167</x:f>
        <x:v>11347.832923287193</x:v>
      </x:c>
      <x:c r="M168" s="30" t="n">
        <x:f>L168*J168</x:f>
        <x:v>11802.710215383475</x:v>
      </x:c>
      <x:c r="N168" s="30" t="n">
        <x:f>MAX(N167,M168)</x:f>
        <x:v>14577.463360227768</x:v>
      </x:c>
      <x:c r="O168" s="28" t="n">
        <x:f>1-M168/N168</x:f>
        <x:v>0.19034540346812012</x:v>
      </x:c>
      <x:c r="P168" s="30" t="n">
        <x:f>IF(C168=C167,P167,L168)</x:f>
        <x:v>10000</x:v>
      </x:c>
      <x:c r="Q168" s="30" t="n">
        <x:f>IF(C168=C167,MAX(Q167,M168),MAX(P168,M168))</x:f>
        <x:v>14577.463360227768</x:v>
      </x:c>
      <x:c r="R168" s="28" t="n">
        <x:f>1-M168/Q168</x:f>
        <x:v>0.19034540346812012</x:v>
      </x:c>
      <x:c r="S168" s="33" t="str">
        <x:f>'Raw trace'!Y164</x:f>
        <x:v>0.0400849479518521</x:v>
      </x:c>
      <x:c r="T168" s="31" t="n">
        <x:f>ABS(K168-S168)</x:f>
        <x:v>3.469446951953614e-17</x:v>
      </x:c>
      <x:c r="U168" s="33" t="str">
        <x:f>'Raw trace'!X164</x:f>
        <x:v>0.012120158268755</x:v>
      </x:c>
      <x:c r="V168" s="31" t="n">
        <x:f>ABS(G168-U168)</x:f>
        <x:v>6.591949208711867e-17</x:v>
      </x:c>
      <x:c r="W168" s="30" t="n">
        <x:f>L168*H168</x:f>
        <x:v>0.13753753103763025</x:v>
      </x:c>
      <x:c r="X168" s="30" t="n">
        <x:f>X167*(1+S168)</x:f>
        <x:v>11802.710215383497</x:v>
      </x:c>
      <x:c r="Y168" s="31" t="n">
        <x:f>ABS(M168-X168)</x:f>
        <x:v>2.1827872842550278e-11</x:v>
      </x:c>
      <x:c r="Z168" s="27" t="n">
        <x:f>IF(M168&gt;=N167,B168,Z167)</x:f>
        <x:v>44299</x:v>
      </x:c>
      <x:c r="AA168" s="27" t="n">
        <x:f>IF(C168=C167,IF(M168&gt;=Q167,B168,AA167),IF(M168&gt;=P168,B168,A168))</x:f>
        <x:v>44299</x:v>
      </x:c>
      <x:c r="AB168" s="1" t="str">
        <x:f>IF(AND(B168-A168=1,B168-B167=1),"PASS","FAIL")</x:f>
        <x:v>PASS</x:v>
      </x:c>
    </x:row>
    <x:row r="169" ht="22" customHeight="1">
      <x:c r="A169" s="32" t="n">
        <x:f>'Raw trace'!A165</x:f>
        <x:v>44360</x:v>
      </x:c>
      <x:c r="B169" s="32" t="n">
        <x:f>'Raw trace'!B165</x:f>
        <x:v>44361</x:v>
      </x:c>
      <x:c r="C169" s="1" t="n">
        <x:f>YEAR(B169)</x:f>
        <x:v>2021</x:v>
      </x:c>
      <x:c r="D169" s="33" t="str">
        <x:f>'Raw trace'!AL165</x:f>
        <x:v>0.038605536748934501</x:v>
      </x:c>
      <x:c r="E169" s="33" t="str">
        <x:f>'Raw trace'!W165</x:f>
        <x:v>0.40000000000000002</x:v>
      </x:c>
      <x:c r="F169" s="28" t="n">
        <x:f>E168*(1+D168)/(1+E168*D168)</x:f>
        <x:v>0.423131034550061</x:v>
      </x:c>
      <x:c r="G169" s="28" t="n">
        <x:f>ABS(E169-F169)</x:f>
        <x:v>0.02313103455006099</x:v>
      </x:c>
      <x:c r="H169" s="28" t="n">
        <x:f>G169*'Assumptions'!$B$6</x:f>
        <x:v>0.000023131034550060993</x:v>
      </x:c>
      <x:c r="I169" s="29" t="n">
        <x:f>1+E169*D169</x:f>
        <x:v>1.0154422146995739</x:v>
      </x:c>
      <x:c r="J169" s="29" t="n">
        <x:f>(1-H169)*I169</x:f>
        <x:v>1.015418726470622</x:v>
      </x:c>
      <x:c r="K169" s="28" t="n">
        <x:f>J169-1</x:f>
        <x:v>0.015418726470622035</x:v>
      </x:c>
      <x:c r="L169" s="30" t="n">
        <x:f>M168</x:f>
        <x:v>11802.710215383475</x:v>
      </x:c>
      <x:c r="M169" s="30" t="n">
        <x:f>L169*J169</x:f>
        <x:v>11984.692975806489</x:v>
      </x:c>
      <x:c r="N169" s="30" t="n">
        <x:f>MAX(N168,M169)</x:f>
        <x:v>14577.463360227768</x:v>
      </x:c>
      <x:c r="O169" s="28" t="n">
        <x:f>1-M169/N169</x:f>
        <x:v>0.17786156070851333</x:v>
      </x:c>
      <x:c r="P169" s="30" t="n">
        <x:f>IF(C169=C168,P168,L169)</x:f>
        <x:v>10000</x:v>
      </x:c>
      <x:c r="Q169" s="30" t="n">
        <x:f>IF(C169=C168,MAX(Q168,M169),MAX(P169,M169))</x:f>
        <x:v>14577.463360227768</x:v>
      </x:c>
      <x:c r="R169" s="28" t="n">
        <x:f>1-M169/Q169</x:f>
        <x:v>0.17786156070851333</x:v>
      </x:c>
      <x:c r="S169" s="33" t="str">
        <x:f>'Raw trace'!Y165</x:f>
        <x:v>0.015418726470622</x:v>
      </x:c>
      <x:c r="T169" s="31" t="n">
        <x:f>ABS(K169-S169)</x:f>
        <x:v>3.469446951953614e-17</x:v>
      </x:c>
      <x:c r="U169" s="33" t="str">
        <x:f>'Raw trace'!X165</x:f>
        <x:v>0.023131034550060901</x:v>
      </x:c>
      <x:c r="V169" s="31" t="n">
        <x:f>ABS(G169-U169)</x:f>
        <x:v>9.020562075079397e-17</x:v>
      </x:c>
      <x:c r="W169" s="30" t="n">
        <x:f>L169*H169</x:f>
        <x:v>0.273008897776393</x:v>
      </x:c>
      <x:c r="X169" s="30" t="n">
        <x:f>X168*(1+S169)</x:f>
        <x:v>11984.69297580651</x:v>
      </x:c>
      <x:c r="Y169" s="31" t="n">
        <x:f>ABS(M169-X169)</x:f>
        <x:v>2.1827872842550278e-11</x:v>
      </x:c>
      <x:c r="Z169" s="27" t="n">
        <x:f>IF(M169&gt;=N168,B169,Z168)</x:f>
        <x:v>44299</x:v>
      </x:c>
      <x:c r="AA169" s="27" t="n">
        <x:f>IF(C169=C168,IF(M169&gt;=Q168,B169,AA168),IF(M169&gt;=P169,B169,A169))</x:f>
        <x:v>44299</x:v>
      </x:c>
      <x:c r="AB169" s="1" t="str">
        <x:f>IF(AND(B169-A169=1,B169-B168=1),"PASS","FAIL")</x:f>
        <x:v>PASS</x:v>
      </x:c>
    </x:row>
    <x:row r="170" ht="22" customHeight="1">
      <x:c r="A170" s="32" t="n">
        <x:f>'Raw trace'!A166</x:f>
        <x:v>44361</x:v>
      </x:c>
      <x:c r="B170" s="32" t="n">
        <x:f>'Raw trace'!B166</x:f>
        <x:v>44362</x:v>
      </x:c>
      <x:c r="C170" s="1" t="n">
        <x:f>YEAR(B170)</x:f>
        <x:v>2021</x:v>
      </x:c>
      <x:c r="D170" s="33" t="str">
        <x:f>'Raw trace'!AL166</x:f>
        <x:v>-0.0092105977389253003</x:v>
      </x:c>
      <x:c r="E170" s="33" t="str">
        <x:f>'Raw trace'!W166</x:f>
        <x:v>0.40000000000000002</x:v>
      </x:c>
      <x:c r="F170" s="28" t="n">
        <x:f>E169*(1+D169)/(1+E169*D169)</x:f>
        <x:v>0.40912442745201943</x:v>
      </x:c>
      <x:c r="G170" s="28" t="n">
        <x:f>ABS(E170-F170)</x:f>
        <x:v>0.009124427452019412</x:v>
      </x:c>
      <x:c r="H170" s="28" t="n">
        <x:f>G170*'Assumptions'!$B$6</x:f>
        <x:v>0.000009124427452019413</x:v>
      </x:c>
      <x:c r="I170" s="29" t="n">
        <x:f>1+E170*D170</x:f>
        <x:v>0.9963157609044299</x:v>
      </x:c>
      <x:c r="J170" s="29" t="n">
        <x:f>(1-H170)*I170</x:f>
        <x:v>0.9963066700935501</x:v>
      </x:c>
      <x:c r="K170" s="28" t="n">
        <x:f>J170-1</x:f>
        <x:v>-0.0036933299064498826</x:v>
      </x:c>
      <x:c r="L170" s="30" t="n">
        <x:f>M169</x:f>
        <x:v>11984.692975806489</x:v>
      </x:c>
      <x:c r="M170" s="30" t="n">
        <x:f>L170*J170</x:f>
        <x:v>11940.429550819323</x:v>
      </x:c>
      <x:c r="N170" s="30" t="n">
        <x:f>MAX(N169,M170)</x:f>
        <x:v>14577.463360227768</x:v>
      </x:c>
      <x:c r="O170" s="28" t="n">
        <x:f>1-M170/N170</x:f>
        <x:v>0.18089798919359057</x:v>
      </x:c>
      <x:c r="P170" s="30" t="n">
        <x:f>IF(C170=C169,P169,L170)</x:f>
        <x:v>10000</x:v>
      </x:c>
      <x:c r="Q170" s="30" t="n">
        <x:f>IF(C170=C169,MAX(Q169,M170),MAX(P170,M170))</x:f>
        <x:v>14577.463360227768</x:v>
      </x:c>
      <x:c r="R170" s="28" t="n">
        <x:f>1-M170/Q170</x:f>
        <x:v>0.18089798919359057</x:v>
      </x:c>
      <x:c r="S170" s="33" t="str">
        <x:f>'Raw trace'!Y166</x:f>
        <x:v>-0.0036933299064498002</x:v>
      </x:c>
      <x:c r="T170" s="31" t="n">
        <x:f>ABS(K170-S170)</x:f>
        <x:v>8.239936510889834e-17</x:v>
      </x:c>
      <x:c r="U170" s="33" t="str">
        <x:f>'Raw trace'!X166</x:f>
        <x:v>0.0091244274520194991</x:v>
      </x:c>
      <x:c r="V170" s="31" t="n">
        <x:f>ABS(G170-U170)</x:f>
        <x:v>8.673617379884035e-17</x:v>
      </x:c>
      <x:c r="W170" s="30" t="n">
        <x:f>L170*H170</x:f>
        <x:v>0.10935346159247296</x:v>
      </x:c>
      <x:c r="X170" s="30" t="n">
        <x:f>X169*(1+S170)</x:f>
        <x:v>11940.429550819346</x:v>
      </x:c>
      <x:c r="Y170" s="31" t="n">
        <x:f>ABS(M170-X170)</x:f>
        <x:v>2.3646862246096134e-11</x:v>
      </x:c>
      <x:c r="Z170" s="27" t="n">
        <x:f>IF(M170&gt;=N169,B170,Z169)</x:f>
        <x:v>44299</x:v>
      </x:c>
      <x:c r="AA170" s="27" t="n">
        <x:f>IF(C170=C169,IF(M170&gt;=Q169,B170,AA169),IF(M170&gt;=P170,B170,A170))</x:f>
        <x:v>44299</x:v>
      </x:c>
      <x:c r="AB170" s="1" t="str">
        <x:f>IF(AND(B170-A170=1,B170-B169=1),"PASS","FAIL")</x:f>
        <x:v>PASS</x:v>
      </x:c>
    </x:row>
    <x:row r="171" ht="22" customHeight="1">
      <x:c r="A171" s="32" t="n">
        <x:f>'Raw trace'!A167</x:f>
        <x:v>44362</x:v>
      </x:c>
      <x:c r="B171" s="32" t="n">
        <x:f>'Raw trace'!B167</x:f>
        <x:v>44363</x:v>
      </x:c>
      <x:c r="C171" s="1" t="n">
        <x:f>YEAR(B171)</x:f>
        <x:v>2021</x:v>
      </x:c>
      <x:c r="D171" s="33" t="str">
        <x:f>'Raw trace'!AL167</x:f>
        <x:v>-0.045325616780514</x:v>
      </x:c>
      <x:c r="E171" s="33" t="str">
        <x:f>'Raw trace'!W167</x:f>
        <x:v>0.40000000000000002</x:v>
      </x:c>
      <x:c r="F171" s="28" t="n">
        <x:f>E170*(1+D170)/(1+E170*D170)</x:f>
        <x:v>0.39778128225600345</x:v>
      </x:c>
      <x:c r="G171" s="28" t="n">
        <x:f>ABS(E171-F171)</x:f>
        <x:v>0.0022187177439965677</x:v>
      </x:c>
      <x:c r="H171" s="28" t="n">
        <x:f>G171*'Assumptions'!$B$6</x:f>
        <x:v>0.000002218717743996568</x:v>
      </x:c>
      <x:c r="I171" s="29" t="n">
        <x:f>1+E171*D171</x:f>
        <x:v>0.9818697532877944</x:v>
      </x:c>
      <x:c r="J171" s="29" t="n">
        <x:f>(1-H171)*I171</x:f>
        <x:v>0.9818675747959504</x:v>
      </x:c>
      <x:c r="K171" s="28" t="n">
        <x:f>J171-1</x:f>
        <x:v>-0.018132425204049563</x:v>
      </x:c>
      <x:c r="L171" s="30" t="n">
        <x:f>M170</x:f>
        <x:v>11940.429550819323</x:v>
      </x:c>
      <x:c r="M171" s="30" t="n">
        <x:f>L171*J171</x:f>
        <x:v>11723.920605084868</x:v>
      </x:c>
      <x:c r="N171" s="30" t="n">
        <x:f>MAX(N170,M171)</x:f>
        <x:v>14577.463360227768</x:v>
      </x:c>
      <x:c r="O171" s="28" t="n">
        <x:f>1-M171/N171</x:f>
        <x:v>0.19575029513902442</x:v>
      </x:c>
      <x:c r="P171" s="30" t="n">
        <x:f>IF(C171=C170,P170,L171)</x:f>
        <x:v>10000</x:v>
      </x:c>
      <x:c r="Q171" s="30" t="n">
        <x:f>IF(C171=C170,MAX(Q170,M171),MAX(P171,M171))</x:f>
        <x:v>14577.463360227768</x:v>
      </x:c>
      <x:c r="R171" s="28" t="n">
        <x:f>1-M171/Q171</x:f>
        <x:v>0.19575029513902442</x:v>
      </x:c>
      <x:c r="S171" s="33" t="str">
        <x:f>'Raw trace'!Y167</x:f>
        <x:v>-0.0181324252040495</x:v>
      </x:c>
      <x:c r="T171" s="31" t="n">
        <x:f>ABS(K171-S171)</x:f>
        <x:v>6.245004513516506e-17</x:v>
      </x:c>
      <x:c r="U171" s="33" t="str">
        <x:f>'Raw trace'!X167</x:f>
        <x:v>0.0022187177439965001</x:v>
      </x:c>
      <x:c r="V171" s="31" t="n">
        <x:f>ABS(G171-U171)</x:f>
        <x:v>6.765421556309548e-17</x:v>
      </x:c>
      <x:c r="W171" s="30" t="n">
        <x:f>L171*H171</x:f>
        <x:v>0.0264924429153438</x:v>
      </x:c>
      <x:c r="X171" s="30" t="n">
        <x:f>X170*(1+S171)</x:f>
        <x:v>11723.920605084893</x:v>
      </x:c>
      <x:c r="Y171" s="31" t="n">
        <x:f>ABS(M171-X171)</x:f>
        <x:v>2.546585164964199e-11</x:v>
      </x:c>
      <x:c r="Z171" s="27" t="n">
        <x:f>IF(M171&gt;=N170,B171,Z170)</x:f>
        <x:v>44299</x:v>
      </x:c>
      <x:c r="AA171" s="27" t="n">
        <x:f>IF(C171=C170,IF(M171&gt;=Q170,B171,AA170),IF(M171&gt;=P171,B171,A171))</x:f>
        <x:v>44299</x:v>
      </x:c>
      <x:c r="AB171" s="1" t="str">
        <x:f>IF(AND(B171-A171=1,B171-B170=1),"PASS","FAIL")</x:f>
        <x:v>PASS</x:v>
      </x:c>
    </x:row>
    <x:row r="172" ht="22" customHeight="1">
      <x:c r="A172" s="32" t="n">
        <x:f>'Raw trace'!A168</x:f>
        <x:v>44363</x:v>
      </x:c>
      <x:c r="B172" s="32" t="n">
        <x:f>'Raw trace'!B168</x:f>
        <x:v>44364</x:v>
      </x:c>
      <x:c r="C172" s="1" t="n">
        <x:f>YEAR(B172)</x:f>
        <x:v>2021</x:v>
      </x:c>
      <x:c r="D172" s="33" t="str">
        <x:f>'Raw trace'!AL168</x:f>
        <x:v>-0.0074081803005007002</x:v>
      </x:c>
      <x:c r="E172" s="33" t="str">
        <x:f>'Raw trace'!W168</x:f>
        <x:v>0.40000000000000002</x:v>
      </x:c>
      <x:c r="F172" s="28" t="n">
        <x:f>E171*(1+D171)/(1+E171*D171)</x:f>
        <x:v>0.3889209867287409</x:v>
      </x:c>
      <x:c r="G172" s="28" t="n">
        <x:f>ABS(E172-F172)</x:f>
        <x:v>0.011079013271259097</x:v>
      </x:c>
      <x:c r="H172" s="28" t="n">
        <x:f>G172*'Assumptions'!$B$6</x:f>
        <x:v>0.000011079013271259097</x:v>
      </x:c>
      <x:c r="I172" s="29" t="n">
        <x:f>1+E172*D172</x:f>
        <x:v>0.9970367278797997</x:v>
      </x:c>
      <x:c r="J172" s="29" t="n">
        <x:f>(1-H172)*I172</x:f>
        <x:v>0.9970256816966596</x:v>
      </x:c>
      <x:c r="K172" s="28" t="n">
        <x:f>J172-1</x:f>
        <x:v>-0.002974318303340384</x:v>
      </x:c>
      <x:c r="L172" s="30" t="n">
        <x:f>M171</x:f>
        <x:v>11723.920605084868</x:v>
      </x:c>
      <x:c r="M172" s="30" t="n">
        <x:f>L172*J172</x:f>
        <x:v>11689.049933442255</x:v>
      </x:c>
      <x:c r="N172" s="30" t="n">
        <x:f>MAX(N171,M172)</x:f>
        <x:v>14577.463360227768</x:v>
      </x:c>
      <x:c r="O172" s="28" t="n">
        <x:f>1-M172/N172</x:f>
        <x:v>0.19814238975664855</x:v>
      </x:c>
      <x:c r="P172" s="30" t="n">
        <x:f>IF(C172=C171,P171,L172)</x:f>
        <x:v>10000</x:v>
      </x:c>
      <x:c r="Q172" s="30" t="n">
        <x:f>IF(C172=C171,MAX(Q171,M172),MAX(P172,M172))</x:f>
        <x:v>14577.463360227768</x:v>
      </x:c>
      <x:c r="R172" s="28" t="n">
        <x:f>1-M172/Q172</x:f>
        <x:v>0.19814238975664855</x:v>
      </x:c>
      <x:c r="S172" s="33" t="str">
        <x:f>'Raw trace'!Y168</x:f>
        <x:v>-0.0029743183033403</x:v>
      </x:c>
      <x:c r="T172" s="31" t="n">
        <x:f>ABS(K172-S172)</x:f>
        <x:v>8.413408858487514e-17</x:v>
      </x:c>
      <x:c r="U172" s="33" t="str">
        <x:f>'Raw trace'!X168</x:f>
        <x:v>0.011079013271259</x:v>
      </x:c>
      <x:c r="V172" s="31" t="n">
        <x:f>ABS(G172-U172)</x:f>
        <x:v>9.71445146547012e-17</x:v>
      </x:c>
      <x:c r="W172" s="30" t="n">
        <x:f>L172*H172</x:f>
        <x:v>0.12988947197492323</x:v>
      </x:c>
      <x:c r="X172" s="30" t="n">
        <x:f>X171*(1+S172)</x:f>
        <x:v>11689.049933442282</x:v>
      </x:c>
      <x:c r="Y172" s="31" t="n">
        <x:f>ABS(M172-X172)</x:f>
        <x:v>2.7284841053187847e-11</x:v>
      </x:c>
      <x:c r="Z172" s="27" t="n">
        <x:f>IF(M172&gt;=N171,B172,Z171)</x:f>
        <x:v>44299</x:v>
      </x:c>
      <x:c r="AA172" s="27" t="n">
        <x:f>IF(C172=C171,IF(M172&gt;=Q171,B172,AA171),IF(M172&gt;=P172,B172,A172))</x:f>
        <x:v>44299</x:v>
      </x:c>
      <x:c r="AB172" s="1" t="str">
        <x:f>IF(AND(B172-A172=1,B172-B171=1),"PASS","FAIL")</x:f>
        <x:v>PASS</x:v>
      </x:c>
    </x:row>
    <x:row r="173" ht="22" customHeight="1">
      <x:c r="A173" s="32" t="n">
        <x:f>'Raw trace'!A169</x:f>
        <x:v>44364</x:v>
      </x:c>
      <x:c r="B173" s="32" t="n">
        <x:f>'Raw trace'!B169</x:f>
        <x:v>44365</x:v>
      </x:c>
      <x:c r="C173" s="1" t="n">
        <x:f>YEAR(B173)</x:f>
        <x:v>2021</x:v>
      </x:c>
      <x:c r="D173" s="33" t="str">
        <x:f>'Raw trace'!AL169</x:f>
        <x:v>-0.060511931041732303</x:v>
      </x:c>
      <x:c r="E173" s="33" t="str">
        <x:f>'Raw trace'!W169</x:f>
        <x:v>0.40000000000000002</x:v>
      </x:c>
      <x:c r="F173" s="28" t="n">
        <x:f>E172*(1+D172)/(1+E172*D172)</x:f>
        <x:v>0.39821675248022104</x:v>
      </x:c>
      <x:c r="G173" s="28" t="n">
        <x:f>ABS(E173-F173)</x:f>
        <x:v>0.0017832475197789854</x:v>
      </x:c>
      <x:c r="H173" s="28" t="n">
        <x:f>G173*'Assumptions'!$B$6</x:f>
        <x:v>0.0000017832475197789855</x:v>
      </x:c>
      <x:c r="I173" s="29" t="n">
        <x:f>1+E173*D173</x:f>
        <x:v>0.9757952275833071</x:v>
      </x:c>
      <x:c r="J173" s="29" t="n">
        <x:f>(1-H173)*I173</x:f>
        <x:v>0.9757934874988877</x:v>
      </x:c>
      <x:c r="K173" s="28" t="n">
        <x:f>J173-1</x:f>
        <x:v>-0.024206512501112276</x:v>
      </x:c>
      <x:c r="L173" s="30" t="n">
        <x:f>M172</x:f>
        <x:v>11689.049933442255</x:v>
      </x:c>
      <x:c r="M173" s="30" t="n">
        <x:f>L173*J173</x:f>
        <x:v>11406.09880010226</x:v>
      </x:c>
      <x:c r="N173" s="30" t="n">
        <x:f>MAX(N172,M173)</x:f>
        <x:v>14577.463360227768</x:v>
      </x:c>
      <x:c r="O173" s="28" t="n">
        <x:f>1-M173/N173</x:f>
        <x:v>0.21755256602311612</x:v>
      </x:c>
      <x:c r="P173" s="30" t="n">
        <x:f>IF(C173=C172,P172,L173)</x:f>
        <x:v>10000</x:v>
      </x:c>
      <x:c r="Q173" s="30" t="n">
        <x:f>IF(C173=C172,MAX(Q172,M173),MAX(P173,M173))</x:f>
        <x:v>14577.463360227768</x:v>
      </x:c>
      <x:c r="R173" s="28" t="n">
        <x:f>1-M173/Q173</x:f>
        <x:v>0.21755256602311612</x:v>
      </x:c>
      <x:c r="S173" s="33" t="str">
        <x:f>'Raw trace'!Y169</x:f>
        <x:v>-0.0242065125011122</x:v>
      </x:c>
      <x:c r="T173" s="31" t="n">
        <x:f>ABS(K173-S173)</x:f>
        <x:v>7.632783294297951e-17</x:v>
      </x:c>
      <x:c r="U173" s="33" t="str">
        <x:f>'Raw trace'!X169</x:f>
        <x:v>0.0017832475197789</x:v>
      </x:c>
      <x:c r="V173" s="31" t="n">
        <x:f>ABS(G173-U173)</x:f>
        <x:v>8.543513119185775e-17</x:v>
      </x:c>
      <x:c r="W173" s="30" t="n">
        <x:f>L173*H173</x:f>
        <x:v>0.020844469302383616</x:v>
      </x:c>
      <x:c r="X173" s="30" t="n">
        <x:f>X172*(1+S173)</x:f>
        <x:v>11406.098800102287</x:v>
      </x:c>
      <x:c r="Y173" s="31" t="n">
        <x:f>ABS(M173-X173)</x:f>
        <x:v>2.7284841053187847e-11</x:v>
      </x:c>
      <x:c r="Z173" s="27" t="n">
        <x:f>IF(M173&gt;=N172,B173,Z172)</x:f>
        <x:v>44299</x:v>
      </x:c>
      <x:c r="AA173" s="27" t="n">
        <x:f>IF(C173=C172,IF(M173&gt;=Q172,B173,AA172),IF(M173&gt;=P173,B173,A173))</x:f>
        <x:v>44299</x:v>
      </x:c>
      <x:c r="AB173" s="1" t="str">
        <x:f>IF(AND(B173-A173=1,B173-B172=1),"PASS","FAIL")</x:f>
        <x:v>PASS</x:v>
      </x:c>
    </x:row>
    <x:row r="174" ht="22" customHeight="1">
      <x:c r="A174" s="32" t="n">
        <x:f>'Raw trace'!A170</x:f>
        <x:v>44365</x:v>
      </x:c>
      <x:c r="B174" s="32" t="n">
        <x:f>'Raw trace'!B170</x:f>
        <x:v>44366</x:v>
      </x:c>
      <x:c r="C174" s="1" t="n">
        <x:f>YEAR(B174)</x:f>
        <x:v>2021</x:v>
      </x:c>
      <x:c r="D174" s="33" t="str">
        <x:f>'Raw trace'!AL170</x:f>
        <x:v>-0.0066015093959618</x:v>
      </x:c>
      <x:c r="E174" s="33" t="str">
        <x:f>'Raw trace'!W170</x:f>
        <x:v>0.45000000000000001</x:v>
      </x:c>
      <x:c r="F174" s="28" t="n">
        <x:f>E173*(1+D173)/(1+E173*D173)</x:f>
        <x:v>0.3851168943652413</x:v>
      </x:c>
      <x:c r="G174" s="28" t="n">
        <x:f>ABS(E174-F174)</x:f>
        <x:v>0.06488310563475869</x:v>
      </x:c>
      <x:c r="H174" s="28" t="n">
        <x:f>G174*'Assumptions'!$B$6</x:f>
        <x:v>0.0000648831056347587</x:v>
      </x:c>
      <x:c r="I174" s="29" t="n">
        <x:f>1+E174*D174</x:f>
        <x:v>0.9970293207718172</x:v>
      </x:c>
      <x:c r="J174" s="29" t="n">
        <x:f>(1-H174)*I174</x:f>
        <x:v>0.9969646304130766</x:v>
      </x:c>
      <x:c r="K174" s="28" t="n">
        <x:f>J174-1</x:f>
        <x:v>-0.0030353695869234087</x:v>
      </x:c>
      <x:c r="L174" s="30" t="n">
        <x:f>M173</x:f>
        <x:v>11406.09880010226</x:v>
      </x:c>
      <x:c r="M174" s="30" t="n">
        <x:f>L174*J174</x:f>
        <x:v>11371.477074698985</x:v>
      </x:c>
      <x:c r="N174" s="30" t="n">
        <x:f>MAX(N173,M174)</x:f>
        <x:v>14577.463360227768</x:v>
      </x:c>
      <x:c r="O174" s="28" t="n">
        <x:f>1-M174/N174</x:f>
        <x:v>0.21992758316757588</x:v>
      </x:c>
      <x:c r="P174" s="30" t="n">
        <x:f>IF(C174=C173,P173,L174)</x:f>
        <x:v>10000</x:v>
      </x:c>
      <x:c r="Q174" s="30" t="n">
        <x:f>IF(C174=C173,MAX(Q173,M174),MAX(P174,M174))</x:f>
        <x:v>14577.463360227768</x:v>
      </x:c>
      <x:c r="R174" s="28" t="n">
        <x:f>1-M174/Q174</x:f>
        <x:v>0.21992758316757588</x:v>
      </x:c>
      <x:c r="S174" s="33" t="str">
        <x:f>'Raw trace'!Y170</x:f>
        <x:v>-0.0030353695869234001</x:v>
      </x:c>
      <x:c r="T174" s="31" t="n">
        <x:f>ABS(K174-S174)</x:f>
        <x:v>8.673617379884035e-18</x:v>
      </x:c>
      <x:c r="U174" s="33" t="str">
        <x:f>'Raw trace'!X170</x:f>
        <x:v>0.064883105634758603</x:v>
      </x:c>
      <x:c r="V174" s="31" t="n">
        <x:f>ABS(G174-U174)</x:f>
        <x:v>8.326672684688674e-17</x:v>
      </x:c>
      <x:c r="W174" s="30" t="n">
        <x:f>L174*H174</x:f>
        <x:v>0.7400631133275293</x:v>
      </x:c>
      <x:c r="X174" s="30" t="n">
        <x:f>X173*(1+S174)</x:f>
        <x:v>11371.477074699013</x:v>
      </x:c>
      <x:c r="Y174" s="31" t="n">
        <x:f>ABS(M174-X174)</x:f>
        <x:v>2.7284841053187847e-11</x:v>
      </x:c>
      <x:c r="Z174" s="27" t="n">
        <x:f>IF(M174&gt;=N173,B174,Z173)</x:f>
        <x:v>44299</x:v>
      </x:c>
      <x:c r="AA174" s="27" t="n">
        <x:f>IF(C174=C173,IF(M174&gt;=Q173,B174,AA173),IF(M174&gt;=P174,B174,A174))</x:f>
        <x:v>44299</x:v>
      </x:c>
      <x:c r="AB174" s="1" t="str">
        <x:f>IF(AND(B174-A174=1,B174-B173=1),"PASS","FAIL")</x:f>
        <x:v>PASS</x:v>
      </x:c>
    </x:row>
    <x:row r="175" ht="22" customHeight="1">
      <x:c r="A175" s="32" t="n">
        <x:f>'Raw trace'!A171</x:f>
        <x:v>44366</x:v>
      </x:c>
      <x:c r="B175" s="32" t="n">
        <x:f>'Raw trace'!B171</x:f>
        <x:v>44367</x:v>
      </x:c>
      <x:c r="C175" s="1" t="n">
        <x:f>YEAR(B175)</x:f>
        <x:v>2021</x:v>
      </x:c>
      <x:c r="D175" s="33" t="str">
        <x:f>'Raw trace'!AL171</x:f>
        <x:v>0.0023202509475296002</x:v>
      </x:c>
      <x:c r="E175" s="33" t="str">
        <x:f>'Raw trace'!W171</x:f>
        <x:v>0.45000000000000001</x:v>
      </x:c>
      <x:c r="F175" s="28" t="n">
        <x:f>E174*(1+D174)/(1+E174*D174)</x:f>
        <x:v>0.44836125824841766</x:v>
      </x:c>
      <x:c r="G175" s="28" t="n">
        <x:f>ABS(E175-F175)</x:f>
        <x:v>0.001638741751582351</x:v>
      </x:c>
      <x:c r="H175" s="28" t="n">
        <x:f>G175*'Assumptions'!$B$6</x:f>
        <x:v>0.000001638741751582351</x:v>
      </x:c>
      <x:c r="I175" s="29" t="n">
        <x:f>1+E175*D175</x:f>
        <x:v>1.0010441129263883</x:v>
      </x:c>
      <x:c r="J175" s="29" t="n">
        <x:f>(1-H175)*I175</x:f>
        <x:v>1.0010424724736051</x:v>
      </x:c>
      <x:c r="K175" s="28" t="n">
        <x:f>J175-1</x:f>
        <x:v>0.001042472473605116</x:v>
      </x:c>
      <x:c r="L175" s="30" t="n">
        <x:f>M174</x:f>
        <x:v>11371.477074698985</x:v>
      </x:c>
      <x:c r="M175" s="30" t="n">
        <x:f>L175*J175</x:f>
        <x:v>11383.331526533591</x:v>
      </x:c>
      <x:c r="N175" s="30" t="n">
        <x:f>MAX(N174,M175)</x:f>
        <x:v>14577.463360227768</x:v>
      </x:c>
      <x:c r="O175" s="28" t="n">
        <x:f>1-M175/N175</x:f>
        <x:v>0.21911437914560938</x:v>
      </x:c>
      <x:c r="P175" s="30" t="n">
        <x:f>IF(C175=C174,P174,L175)</x:f>
        <x:v>10000</x:v>
      </x:c>
      <x:c r="Q175" s="30" t="n">
        <x:f>IF(C175=C174,MAX(Q174,M175),MAX(P175,M175))</x:f>
        <x:v>14577.463360227768</x:v>
      </x:c>
      <x:c r="R175" s="28" t="n">
        <x:f>1-M175/Q175</x:f>
        <x:v>0.21911437914560938</x:v>
      </x:c>
      <x:c r="S175" s="33" t="str">
        <x:f>'Raw trace'!Y171</x:f>
        <x:v>0.0010424724736051</x:v>
      </x:c>
      <x:c r="T175" s="31" t="n">
        <x:f>ABS(K175-S175)</x:f>
        <x:v>1.6046192152785466e-17</x:v>
      </x:c>
      <x:c r="U175" s="33" t="str">
        <x:f>'Raw trace'!X171</x:f>
        <x:v>0.0016387417515824</x:v>
      </x:c>
      <x:c r="V175" s="31" t="n">
        <x:f>ABS(G175-U175)</x:f>
        <x:v>4.90059381963448e-17</x:v>
      </x:c>
      <x:c r="W175" s="30" t="n">
        <x:f>L175*H175</x:f>
        <x:v>0.018634914259470763</x:v>
      </x:c>
      <x:c r="X175" s="30" t="n">
        <x:f>X174*(1+S175)</x:f>
        <x:v>11383.331526533619</x:v>
      </x:c>
      <x:c r="Y175" s="31" t="n">
        <x:f>ABS(M175-X175)</x:f>
        <x:v>2.7284841053187847e-11</x:v>
      </x:c>
      <x:c r="Z175" s="27" t="n">
        <x:f>IF(M175&gt;=N174,B175,Z174)</x:f>
        <x:v>44299</x:v>
      </x:c>
      <x:c r="AA175" s="27" t="n">
        <x:f>IF(C175=C174,IF(M175&gt;=Q174,B175,AA174),IF(M175&gt;=P175,B175,A175))</x:f>
        <x:v>44299</x:v>
      </x:c>
      <x:c r="AB175" s="1" t="str">
        <x:f>IF(AND(B175-A175=1,B175-B174=1),"PASS","FAIL")</x:f>
        <x:v>PASS</x:v>
      </x:c>
    </x:row>
    <x:row r="176" ht="22" customHeight="1">
      <x:c r="A176" s="32" t="n">
        <x:f>'Raw trace'!A172</x:f>
        <x:v>44367</x:v>
      </x:c>
      <x:c r="B176" s="32" t="n">
        <x:f>'Raw trace'!B172</x:f>
        <x:v>44368</x:v>
      </x:c>
      <x:c r="C176" s="1" t="n">
        <x:f>YEAR(B176)</x:f>
        <x:v>2021</x:v>
      </x:c>
      <x:c r="D176" s="33" t="str">
        <x:f>'Raw trace'!AL172</x:f>
        <x:v>-0.1096702419948422</x:v>
      </x:c>
      <x:c r="E176" s="33" t="str">
        <x:f>'Raw trace'!W172</x:f>
        <x:v>0.45000000000000001</x:v>
      </x:c>
      <x:c r="F176" s="28" t="n">
        <x:f>E175*(1+D175)/(1+E175*D175)</x:f>
        <x:v>0.45057366314041325</x:v>
      </x:c>
      <x:c r="G176" s="28" t="n">
        <x:f>ABS(E176-F176)</x:f>
        <x:v>0.0005736631404132386</x:v>
      </x:c>
      <x:c r="H176" s="28" t="n">
        <x:f>G176*'Assumptions'!$B$6</x:f>
        <x:v>5.736631404132386e-7</x:v>
      </x:c>
      <x:c r="I176" s="29" t="n">
        <x:f>1+E176*D176</x:f>
        <x:v>0.950648391102321</x:v>
      </x:c>
      <x:c r="J176" s="29" t="n">
        <x:f>(1-H176)*I176</x:f>
        <x:v>0.9506478457503795</x:v>
      </x:c>
      <x:c r="K176" s="28" t="n">
        <x:f>J176-1</x:f>
        <x:v>-0.04935215424962047</x:v>
      </x:c>
      <x:c r="L176" s="30" t="n">
        <x:f>M175</x:f>
        <x:v>11383.331526533591</x:v>
      </x:c>
      <x:c r="M176" s="30" t="n">
        <x:f>L176*J176</x:f>
        <x:v>10821.539593161539</x:v>
      </x:c>
      <x:c r="N176" s="30" t="n">
        <x:f>MAX(N175,M176)</x:f>
        <x:v>14577.463360227768</x:v>
      </x:c>
      <x:c r="O176" s="28" t="n">
        <x:f>1-M176/N176</x:f>
        <x:v>0.25765276675732596</x:v>
      </x:c>
      <x:c r="P176" s="30" t="n">
        <x:f>IF(C176=C175,P175,L176)</x:f>
        <x:v>10000</x:v>
      </x:c>
      <x:c r="Q176" s="30" t="n">
        <x:f>IF(C176=C175,MAX(Q175,M176),MAX(P176,M176))</x:f>
        <x:v>14577.463360227768</x:v>
      </x:c>
      <x:c r="R176" s="28" t="n">
        <x:f>1-M176/Q176</x:f>
        <x:v>0.25765276675732596</x:v>
      </x:c>
      <x:c r="S176" s="33" t="str">
        <x:f>'Raw trace'!Y172</x:f>
        <x:v>-0.049352154249620403</x:v>
      </x:c>
      <x:c r="T176" s="31" t="n">
        <x:f>ABS(K176-S176)</x:f>
        <x:v>6.938893903907228e-17</x:v>
      </x:c>
      <x:c r="U176" s="33" t="str">
        <x:f>'Raw trace'!X172</x:f>
        <x:v>0.00057366314041329999</x:v>
      </x:c>
      <x:c r="V176" s="31" t="n">
        <x:f>ABS(G176-U176)</x:f>
        <x:v>6.136584296267955e-17</x:v>
      </x:c>
      <x:c r="W176" s="30" t="n">
        <x:f>L176*H176</x:f>
        <x:v>0.006530197711876285</x:v>
      </x:c>
      <x:c r="X176" s="30" t="n">
        <x:f>X175*(1+S176)</x:f>
        <x:v>10821.539593161566</x:v>
      </x:c>
      <x:c r="Y176" s="31" t="n">
        <x:f>ABS(M176-X176)</x:f>
        <x:v>2.7284841053187847e-11</x:v>
      </x:c>
      <x:c r="Z176" s="27" t="n">
        <x:f>IF(M176&gt;=N175,B176,Z175)</x:f>
        <x:v>44299</x:v>
      </x:c>
      <x:c r="AA176" s="27" t="n">
        <x:f>IF(C176=C175,IF(M176&gt;=Q175,B176,AA175),IF(M176&gt;=P176,B176,A176))</x:f>
        <x:v>44299</x:v>
      </x:c>
      <x:c r="AB176" s="1" t="str">
        <x:f>IF(AND(B176-A176=1,B176-B175=1),"PASS","FAIL")</x:f>
        <x:v>PASS</x:v>
      </x:c>
    </x:row>
    <x:row r="177" ht="22" customHeight="1">
      <x:c r="A177" s="32" t="n">
        <x:f>'Raw trace'!A173</x:f>
        <x:v>44368</x:v>
      </x:c>
      <x:c r="B177" s="32" t="n">
        <x:f>'Raw trace'!B173</x:f>
        <x:v>44369</x:v>
      </x:c>
      <x:c r="C177" s="1" t="n">
        <x:f>YEAR(B177)</x:f>
        <x:v>2021</x:v>
      </x:c>
      <x:c r="D177" s="33" t="str">
        <x:f>'Raw trace'!AL173</x:f>
        <x:v>0.0253817998232992</x:v>
      </x:c>
      <x:c r="E177" s="33" t="str">
        <x:f>'Raw trace'!W173</x:f>
        <x:v>0.40000000000000002</x:v>
      </x:c>
      <x:c r="F177" s="28" t="n">
        <x:f>E176*(1+D176)/(1+E176*D176)</x:f>
        <x:v>0.4214475034641889</x:v>
      </x:c>
      <x:c r="G177" s="28" t="n">
        <x:f>ABS(E177-F177)</x:f>
        <x:v>0.02144750346418889</x:v>
      </x:c>
      <x:c r="H177" s="28" t="n">
        <x:f>G177*'Assumptions'!$B$6</x:f>
        <x:v>0.000021447503464188887</x:v>
      </x:c>
      <x:c r="I177" s="29" t="n">
        <x:f>1+E177*D177</x:f>
        <x:v>1.0101527199293197</x:v>
      </x:c>
      <x:c r="J177" s="29" t="n">
        <x:f>(1-H177)*I177</x:f>
        <x:v>1.0101310546753597</x:v>
      </x:c>
      <x:c r="K177" s="28" t="n">
        <x:f>J177-1</x:f>
        <x:v>0.010131054675359685</x:v>
      </x:c>
      <x:c r="L177" s="30" t="n">
        <x:f>M176</x:f>
        <x:v>10821.539593161539</x:v>
      </x:c>
      <x:c r="M177" s="30" t="n">
        <x:f>L177*J177</x:f>
        <x:v>10931.173202451428</x:v>
      </x:c>
      <x:c r="N177" s="30" t="n">
        <x:f>MAX(N176,M177)</x:f>
        <x:v>14577.463360227768</x:v>
      </x:c>
      <x:c r="O177" s="28" t="n">
        <x:f>1-M177/N177</x:f>
        <x:v>0.2501320063492424</x:v>
      </x:c>
      <x:c r="P177" s="30" t="n">
        <x:f>IF(C177=C176,P176,L177)</x:f>
        <x:v>10000</x:v>
      </x:c>
      <x:c r="Q177" s="30" t="n">
        <x:f>IF(C177=C176,MAX(Q176,M177),MAX(P177,M177))</x:f>
        <x:v>14577.463360227768</x:v>
      </x:c>
      <x:c r="R177" s="28" t="n">
        <x:f>1-M177/Q177</x:f>
        <x:v>0.2501320063492424</x:v>
      </x:c>
      <x:c r="S177" s="33" t="str">
        <x:f>'Raw trace'!Y173</x:f>
        <x:v>0.0101310546753596</x:v>
      </x:c>
      <x:c r="T177" s="31" t="n">
        <x:f>ABS(K177-S177)</x:f>
        <x:v>8.500145032286355e-17</x:v>
      </x:c>
      <x:c r="U177" s="33" t="str">
        <x:f>'Raw trace'!X173</x:f>
        <x:v>0.021447503464188802</x:v>
      </x:c>
      <x:c r="V177" s="31" t="n">
        <x:f>ABS(G177-U177)</x:f>
        <x:v>8.673617379884035e-17</x:v>
      </x:c>
      <x:c r="W177" s="30" t="n">
        <x:f>L177*H177</x:f>
        <x:v>0.2320950079121893</x:v>
      </x:c>
      <x:c r="X177" s="30" t="n">
        <x:f>X176*(1+S177)</x:f>
        <x:v>10931.173202451455</x:v>
      </x:c>
      <x:c r="Y177" s="31" t="n">
        <x:f>ABS(M177-X177)</x:f>
        <x:v>2.7284841053187847e-11</x:v>
      </x:c>
      <x:c r="Z177" s="27" t="n">
        <x:f>IF(M177&gt;=N176,B177,Z176)</x:f>
        <x:v>44299</x:v>
      </x:c>
      <x:c r="AA177" s="27" t="n">
        <x:f>IF(C177=C176,IF(M177&gt;=Q176,B177,AA176),IF(M177&gt;=P177,B177,A177))</x:f>
        <x:v>44299</x:v>
      </x:c>
      <x:c r="AB177" s="1" t="str">
        <x:f>IF(AND(B177-A177=1,B177-B176=1),"PASS","FAIL")</x:f>
        <x:v>PASS</x:v>
      </x:c>
    </x:row>
    <x:row r="178" ht="22" customHeight="1">
      <x:c r="A178" s="32" t="n">
        <x:f>'Raw trace'!A174</x:f>
        <x:v>44369</x:v>
      </x:c>
      <x:c r="B178" s="32" t="n">
        <x:f>'Raw trace'!B174</x:f>
        <x:v>44370</x:v>
      </x:c>
      <x:c r="C178" s="1" t="n">
        <x:f>YEAR(B178)</x:f>
        <x:v>2021</x:v>
      </x:c>
      <x:c r="D178" s="33" t="str">
        <x:f>'Raw trace'!AL174</x:f>
        <x:v>0.036247091985573701</x:v>
      </x:c>
      <x:c r="E178" s="33" t="str">
        <x:f>'Raw trace'!W174</x:f>
        <x:v>0.40000000000000002</x:v>
      </x:c>
      <x:c r="F178" s="28" t="n">
        <x:f>E177*(1+D177)/(1+E177*D177)</x:f>
        <x:v>0.4060304069250223</x:v>
      </x:c>
      <x:c r="G178" s="28" t="n">
        <x:f>ABS(E178-F178)</x:f>
        <x:v>0.006030406925022269</x:v>
      </x:c>
      <x:c r="H178" s="28" t="n">
        <x:f>G178*'Assumptions'!$B$6</x:f>
        <x:v>0.00000603040692502227</x:v>
      </x:c>
      <x:c r="I178" s="29" t="n">
        <x:f>1+E178*D178</x:f>
        <x:v>1.0144988367942296</x:v>
      </x:c>
      <x:c r="J178" s="29" t="n">
        <x:f>(1-H178)*I178</x:f>
        <x:v>1.0144927189534187</x:v>
      </x:c>
      <x:c r="K178" s="28" t="n">
        <x:f>J178-1</x:f>
        <x:v>0.014492718953418748</x:v>
      </x:c>
      <x:c r="L178" s="30" t="n">
        <x:f>M177</x:f>
        <x:v>10931.173202451428</x:v>
      </x:c>
      <x:c r="M178" s="30" t="n">
        <x:f>L178*J178</x:f>
        <x:v>11089.595623505698</x:v>
      </x:c>
      <x:c r="N178" s="30" t="n">
        <x:f>MAX(N177,M178)</x:f>
        <x:v>14577.463360227768</x:v>
      </x:c>
      <x:c r="O178" s="28" t="n">
        <x:f>1-M178/N178</x:f>
        <x:v>0.239264380265098</x:v>
      </x:c>
      <x:c r="P178" s="30" t="n">
        <x:f>IF(C178=C177,P177,L178)</x:f>
        <x:v>10000</x:v>
      </x:c>
      <x:c r="Q178" s="30" t="n">
        <x:f>IF(C178=C177,MAX(Q177,M178),MAX(P178,M178))</x:f>
        <x:v>14577.463360227768</x:v>
      </x:c>
      <x:c r="R178" s="28" t="n">
        <x:f>1-M178/Q178</x:f>
        <x:v>0.239264380265098</x:v>
      </x:c>
      <x:c r="S178" s="33" t="str">
        <x:f>'Raw trace'!Y174</x:f>
        <x:v>0.0144927189534187</x:v>
      </x:c>
      <x:c r="T178" s="31" t="n">
        <x:f>ABS(K178-S178)</x:f>
        <x:v>4.85722573273506e-17</x:v>
      </x:c>
      <x:c r="U178" s="33" t="str">
        <x:f>'Raw trace'!X174</x:f>
        <x:v>0.0060304069250221998</x:v>
      </x:c>
      <x:c r="V178" s="31" t="n">
        <x:f>ABS(G178-U178)</x:f>
        <x:v>6.938893903907228e-17</x:v>
      </x:c>
      <x:c r="W178" s="30" t="n">
        <x:f>L178*H178</x:f>
        <x:v>0.06591942257868096</x:v>
      </x:c>
      <x:c r="X178" s="30" t="n">
        <x:f>X177*(1+S178)</x:f>
        <x:v>11089.595623505726</x:v>
      </x:c>
      <x:c r="Y178" s="31" t="n">
        <x:f>ABS(M178-X178)</x:f>
        <x:v>2.7284841053187847e-11</x:v>
      </x:c>
      <x:c r="Z178" s="27" t="n">
        <x:f>IF(M178&gt;=N177,B178,Z177)</x:f>
        <x:v>44299</x:v>
      </x:c>
      <x:c r="AA178" s="27" t="n">
        <x:f>IF(C178=C177,IF(M178&gt;=Q177,B178,AA177),IF(M178&gt;=P178,B178,A178))</x:f>
        <x:v>44299</x:v>
      </x:c>
      <x:c r="AB178" s="1" t="str">
        <x:f>IF(AND(B178-A178=1,B178-B177=1),"PASS","FAIL")</x:f>
        <x:v>PASS</x:v>
      </x:c>
    </x:row>
    <x:row r="179" ht="22" customHeight="1">
      <x:c r="A179" s="32" t="n">
        <x:f>'Raw trace'!A175</x:f>
        <x:v>44370</x:v>
      </x:c>
      <x:c r="B179" s="32" t="n">
        <x:f>'Raw trace'!B175</x:f>
        <x:v>44371</x:v>
      </x:c>
      <x:c r="C179" s="1" t="n">
        <x:f>YEAR(B179)</x:f>
        <x:v>2021</x:v>
      </x:c>
      <x:c r="D179" s="33" t="str">
        <x:f>'Raw trace'!AL175</x:f>
        <x:v>0.0294438191736725</x:v>
      </x:c>
      <x:c r="E179" s="33" t="str">
        <x:f>'Raw trace'!W175</x:f>
        <x:v>0.40000000000000002</x:v>
      </x:c>
      <x:c r="F179" s="28" t="n">
        <x:f>E178*(1+D178)/(1+E178*D178)</x:f>
        <x:v>0.4085749749147343</x:v>
      </x:c>
      <x:c r="G179" s="28" t="n">
        <x:f>ABS(E179-F179)</x:f>
        <x:v>0.008574974914734301</x:v>
      </x:c>
      <x:c r="H179" s="28" t="n">
        <x:f>G179*'Assumptions'!$B$6</x:f>
        <x:v>0.0000085749749147343</x:v>
      </x:c>
      <x:c r="I179" s="29" t="n">
        <x:f>1+E179*D179</x:f>
        <x:v>1.011777527669469</x:v>
      </x:c>
      <x:c r="J179" s="29" t="n">
        <x:f>(1-H179)*I179</x:f>
        <x:v>1.0117688517025498</x:v>
      </x:c>
      <x:c r="K179" s="28" t="n">
        <x:f>J179-1</x:f>
        <x:v>0.01176885170254982</x:v>
      </x:c>
      <x:c r="L179" s="30" t="n">
        <x:f>M178</x:f>
        <x:v>11089.595623505698</x:v>
      </x:c>
      <x:c r="M179" s="30" t="n">
        <x:f>L179*J179</x:f>
        <x:v>11220.107429839982</x:v>
      </x:c>
      <x:c r="N179" s="30" t="n">
        <x:f>MAX(N178,M179)</x:f>
        <x:v>14577.463360227768</x:v>
      </x:c>
      <x:c r="O179" s="28" t="n">
        <x:f>1-M179/N179</x:f>
        <x:v>0.23031139557159064</x:v>
      </x:c>
      <x:c r="P179" s="30" t="n">
        <x:f>IF(C179=C178,P178,L179)</x:f>
        <x:v>10000</x:v>
      </x:c>
      <x:c r="Q179" s="30" t="n">
        <x:f>IF(C179=C178,MAX(Q178,M179),MAX(P179,M179))</x:f>
        <x:v>14577.463360227768</x:v>
      </x:c>
      <x:c r="R179" s="28" t="n">
        <x:f>1-M179/Q179</x:f>
        <x:v>0.23031139557159064</x:v>
      </x:c>
      <x:c r="S179" s="33" t="str">
        <x:f>'Raw trace'!Y175</x:f>
        <x:v>0.0117688517025498</x:v>
      </x:c>
      <x:c r="T179" s="31" t="n">
        <x:f>ABS(K179-S179)</x:f>
        <x:v>2.0816681711721685e-17</x:v>
      </x:c>
      <x:c r="U179" s="33" t="str">
        <x:f>'Raw trace'!X175</x:f>
        <x:v>0.0085749749147342996</x:v>
      </x:c>
      <x:c r="V179" s="31" t="n">
        <x:f>ABS(G179-U179)</x:f>
        <x:v>1.734723475976807e-18</x:v>
      </x:c>
      <x:c r="W179" s="30" t="n">
        <x:f>L179*H179</x:f>
        <x:v>0.09509300428610865</x:v>
      </x:c>
      <x:c r="X179" s="30" t="n">
        <x:f>X178*(1+S179)</x:f>
        <x:v>11220.10742984001</x:v>
      </x:c>
      <x:c r="Y179" s="31" t="n">
        <x:f>ABS(M179-X179)</x:f>
        <x:v>2.9103830456733704e-11</x:v>
      </x:c>
      <x:c r="Z179" s="27" t="n">
        <x:f>IF(M179&gt;=N178,B179,Z178)</x:f>
        <x:v>44299</x:v>
      </x:c>
      <x:c r="AA179" s="27" t="n">
        <x:f>IF(C179=C178,IF(M179&gt;=Q178,B179,AA178),IF(M179&gt;=P179,B179,A179))</x:f>
        <x:v>44299</x:v>
      </x:c>
      <x:c r="AB179" s="1" t="str">
        <x:f>IF(AND(B179-A179=1,B179-B178=1),"PASS","FAIL")</x:f>
        <x:v>PASS</x:v>
      </x:c>
    </x:row>
    <x:row r="180" ht="22" customHeight="1">
      <x:c r="A180" s="32" t="n">
        <x:f>'Raw trace'!A176</x:f>
        <x:v>44371</x:v>
      </x:c>
      <x:c r="B180" s="32" t="n">
        <x:f>'Raw trace'!B176</x:f>
        <x:v>44372</x:v>
      </x:c>
      <x:c r="C180" s="1" t="n">
        <x:f>YEAR(B180)</x:f>
        <x:v>2021</x:v>
      </x:c>
      <x:c r="D180" s="33" t="str">
        <x:f>'Raw trace'!AL176</x:f>
        <x:v>-0.088611830680382406</x:v>
      </x:c>
      <x:c r="E180" s="33" t="str">
        <x:f>'Raw trace'!W176</x:f>
        <x:v>0.40000000000000002</x:v>
      </x:c>
      <x:c r="F180" s="28" t="n">
        <x:f>E179*(1+D179)/(1+E179*D179)</x:f>
        <x:v>0.40698425929458876</x:v>
      </x:c>
      <x:c r="G180" s="28" t="n">
        <x:f>ABS(E180-F180)</x:f>
        <x:v>0.006984259294588735</x:v>
      </x:c>
      <x:c r="H180" s="28" t="n">
        <x:f>G180*'Assumptions'!$B$6</x:f>
        <x:v>0.0000069842592945887355</x:v>
      </x:c>
      <x:c r="I180" s="29" t="n">
        <x:f>1+E180*D180</x:f>
        <x:v>0.964555267727847</x:v>
      </x:c>
      <x:c r="J180" s="29" t="n">
        <x:f>(1-H180)*I180</x:f>
        <x:v>0.9645485310237533</x:v>
      </x:c>
      <x:c r="K180" s="28" t="n">
        <x:f>J180-1</x:f>
        <x:v>-0.035451468976246736</x:v>
      </x:c>
      <x:c r="L180" s="30" t="n">
        <x:f>M179</x:f>
        <x:v>11220.107429839982</x:v>
      </x:c>
      <x:c r="M180" s="30" t="n">
        <x:f>L180*J180</x:f>
        <x:v>10822.338139380854</x:v>
      </x:c>
      <x:c r="N180" s="30" t="n">
        <x:f>MAX(N179,M180)</x:f>
        <x:v>14577.463360227768</x:v>
      </x:c>
      <x:c r="O180" s="28" t="n">
        <x:f>1-M180/N180</x:f>
        <x:v>0.2575979872528551</x:v>
      </x:c>
      <x:c r="P180" s="30" t="n">
        <x:f>IF(C180=C179,P179,L180)</x:f>
        <x:v>10000</x:v>
      </x:c>
      <x:c r="Q180" s="30" t="n">
        <x:f>IF(C180=C179,MAX(Q179,M180),MAX(P180,M180))</x:f>
        <x:v>14577.463360227768</x:v>
      </x:c>
      <x:c r="R180" s="28" t="n">
        <x:f>1-M180/Q180</x:f>
        <x:v>0.2575979872528551</x:v>
      </x:c>
      <x:c r="S180" s="33" t="str">
        <x:f>'Raw trace'!Y176</x:f>
        <x:v>-0.035451468976246701</x:v>
      </x:c>
      <x:c r="T180" s="31" t="n">
        <x:f>ABS(K180-S180)</x:f>
        <x:v>3.469446951953614e-17</x:v>
      </x:c>
      <x:c r="U180" s="33" t="str">
        <x:f>'Raw trace'!X176</x:f>
        <x:v>0.0069842592945887003</x:v>
      </x:c>
      <x:c r="V180" s="31" t="n">
        <x:f>ABS(G180-U180)</x:f>
        <x:v>3.469446951953614e-17</x:v>
      </x:c>
      <x:c r="W180" s="30" t="n">
        <x:f>L180*H180</x:f>
        <x:v>0.07836413960314402</x:v>
      </x:c>
      <x:c r="X180" s="30" t="n">
        <x:f>X179*(1+S180)</x:f>
        <x:v>10822.338139380881</x:v>
      </x:c>
      <x:c r="Y180" s="31" t="n">
        <x:f>ABS(M180-X180)</x:f>
        <x:v>2.7284841053187847e-11</x:v>
      </x:c>
      <x:c r="Z180" s="27" t="n">
        <x:f>IF(M180&gt;=N179,B180,Z179)</x:f>
        <x:v>44299</x:v>
      </x:c>
      <x:c r="AA180" s="27" t="n">
        <x:f>IF(C180=C179,IF(M180&gt;=Q179,B180,AA179),IF(M180&gt;=P180,B180,A180))</x:f>
        <x:v>44299</x:v>
      </x:c>
      <x:c r="AB180" s="1" t="str">
        <x:f>IF(AND(B180-A180=1,B180-B179=1),"PASS","FAIL")</x:f>
        <x:v>PASS</x:v>
      </x:c>
    </x:row>
    <x:row r="181" ht="22" customHeight="1">
      <x:c r="A181" s="32" t="n">
        <x:f>'Raw trace'!A177</x:f>
        <x:v>44372</x:v>
      </x:c>
      <x:c r="B181" s="32" t="n">
        <x:f>'Raw trace'!B177</x:f>
        <x:v>44373</x:v>
      </x:c>
      <x:c r="C181" s="1" t="n">
        <x:f>YEAR(B181)</x:f>
        <x:v>2021</x:v>
      </x:c>
      <x:c r="D181" s="33" t="str">
        <x:f>'Raw trace'!AL177</x:f>
        <x:v>0.020554535671330101</x:v>
      </x:c>
      <x:c r="E181" s="33" t="str">
        <x:f>'Raw trace'!W177</x:f>
        <x:v>0.40000000000000002</x:v>
      </x:c>
      <x:c r="F181" s="28" t="n">
        <x:f>E180*(1+D180)/(1+E180*D180)</x:f>
        <x:v>0.3779516632433215</x:v>
      </x:c>
      <x:c r="G181" s="28" t="n">
        <x:f>ABS(E181-F181)</x:f>
        <x:v>0.0220483367566785</x:v>
      </x:c>
      <x:c r="H181" s="28" t="n">
        <x:f>G181*'Assumptions'!$B$6</x:f>
        <x:v>0.000022048336756678498</x:v>
      </x:c>
      <x:c r="I181" s="29" t="n">
        <x:f>1+E181*D181</x:f>
        <x:v>1.008221814268532</x:v>
      </x:c>
      <x:c r="J181" s="29" t="n">
        <x:f>(1-H181)*I181</x:f>
        <x:v>1.0081995846544456</x:v>
      </x:c>
      <x:c r="K181" s="28" t="n">
        <x:f>J181-1</x:f>
        <x:v>0.00819958465444559</x:v>
      </x:c>
      <x:c r="L181" s="30" t="n">
        <x:f>M180</x:f>
        <x:v>10822.338139380854</x:v>
      </x:c>
      <x:c r="M181" s="30" t="n">
        <x:f>L181*J181</x:f>
        <x:v>10911.076817113742</x:v>
      </x:c>
      <x:c r="N181" s="30" t="n">
        <x:f>MAX(N180,M181)</x:f>
        <x:v>14577.463360227768</x:v>
      </x:c>
      <x:c r="O181" s="28" t="n">
        <x:f>1-M181/N181</x:f>
        <x:v>0.25151059910170404</x:v>
      </x:c>
      <x:c r="P181" s="30" t="n">
        <x:f>IF(C181=C180,P180,L181)</x:f>
        <x:v>10000</x:v>
      </x:c>
      <x:c r="Q181" s="30" t="n">
        <x:f>IF(C181=C180,MAX(Q180,M181),MAX(P181,M181))</x:f>
        <x:v>14577.463360227768</x:v>
      </x:c>
      <x:c r="R181" s="28" t="n">
        <x:f>1-M181/Q181</x:f>
        <x:v>0.25151059910170404</x:v>
      </x:c>
      <x:c r="S181" s="33" t="str">
        <x:f>'Raw trace'!Y177</x:f>
        <x:v>0.0081995846544455006</x:v>
      </x:c>
      <x:c r="T181" s="31" t="n">
        <x:f>ABS(K181-S181)</x:f>
        <x:v>9.020562075079397e-17</x:v>
      </x:c>
      <x:c r="U181" s="33" t="str">
        <x:f>'Raw trace'!X177</x:f>
        <x:v>0.022048336756678399</x:v>
      </x:c>
      <x:c r="V181" s="31" t="n">
        <x:f>ABS(G181-U181)</x:f>
        <x:v>1.0061396160665481e-16</x:v>
      </x:c>
      <x:c r="W181" s="30" t="n">
        <x:f>L181*H181</x:f>
        <x:v>0.23861455579171448</x:v>
      </x:c>
      <x:c r="X181" s="30" t="n">
        <x:f>X180*(1+S181)</x:f>
        <x:v>10911.07681711377</x:v>
      </x:c>
      <x:c r="Y181" s="31" t="n">
        <x:f>ABS(M181-X181)</x:f>
        <x:v>2.7284841053187847e-11</x:v>
      </x:c>
      <x:c r="Z181" s="27" t="n">
        <x:f>IF(M181&gt;=N180,B181,Z180)</x:f>
        <x:v>44299</x:v>
      </x:c>
      <x:c r="AA181" s="27" t="n">
        <x:f>IF(C181=C180,IF(M181&gt;=Q180,B181,AA180),IF(M181&gt;=P181,B181,A181))</x:f>
        <x:v>44299</x:v>
      </x:c>
      <x:c r="AB181" s="1" t="str">
        <x:f>IF(AND(B181-A181=1,B181-B180=1),"PASS","FAIL")</x:f>
        <x:v>PASS</x:v>
      </x:c>
    </x:row>
    <x:row r="182" ht="22" customHeight="1">
      <x:c r="A182" s="32" t="n">
        <x:f>'Raw trace'!A178</x:f>
        <x:v>44373</x:v>
      </x:c>
      <x:c r="B182" s="32" t="n">
        <x:f>'Raw trace'!B178</x:f>
        <x:v>44374</x:v>
      </x:c>
      <x:c r="C182" s="1" t="n">
        <x:f>YEAR(B182)</x:f>
        <x:v>2021</x:v>
      </x:c>
      <x:c r="D182" s="33" t="str">
        <x:f>'Raw trace'!AL178</x:f>
        <x:v>0.075522432497813402</x:v>
      </x:c>
      <x:c r="E182" s="33" t="str">
        <x:f>'Raw trace'!W178</x:f>
        <x:v>0.40000000000000002</x:v>
      </x:c>
      <x:c r="F182" s="28" t="n">
        <x:f>E181*(1+D181)/(1+E181*D181)</x:f>
        <x:v>0.4048928603718997</x:v>
      </x:c>
      <x:c r="G182" s="28" t="n">
        <x:f>ABS(E182-F182)</x:f>
        <x:v>0.004892860371899677</x:v>
      </x:c>
      <x:c r="H182" s="28" t="n">
        <x:f>G182*'Assumptions'!$B$6</x:f>
        <x:v>0.000004892860371899677</x:v>
      </x:c>
      <x:c r="I182" s="29" t="n">
        <x:f>1+E182*D182</x:f>
        <x:v>1.0302089729991253</x:v>
      </x:c>
      <x:c r="J182" s="29" t="n">
        <x:f>(1-H182)*I182</x:f>
        <x:v>1.0302039323304666</x:v>
      </x:c>
      <x:c r="K182" s="28" t="n">
        <x:f>J182-1</x:f>
        <x:v>0.030203932330466587</x:v>
      </x:c>
      <x:c r="L182" s="30" t="n">
        <x:f>M181</x:f>
        <x:v>10911.076817113742</x:v>
      </x:c>
      <x:c r="M182" s="30" t="n">
        <x:f>L182*J182</x:f>
        <x:v>11240.63424295037</x:v>
      </x:c>
      <x:c r="N182" s="30" t="n">
        <x:f>MAX(N181,M182)</x:f>
        <x:v>14577.463360227768</x:v>
      </x:c>
      <x:c r="O182" s="28" t="n">
        <x:f>1-M182/N182</x:f>
        <x:v>0.2289032758869004</x:v>
      </x:c>
      <x:c r="P182" s="30" t="n">
        <x:f>IF(C182=C181,P181,L182)</x:f>
        <x:v>10000</x:v>
      </x:c>
      <x:c r="Q182" s="30" t="n">
        <x:f>IF(C182=C181,MAX(Q181,M182),MAX(P182,M182))</x:f>
        <x:v>14577.463360227768</x:v>
      </x:c>
      <x:c r="R182" s="28" t="n">
        <x:f>1-M182/Q182</x:f>
        <x:v>0.2289032758869004</x:v>
      </x:c>
      <x:c r="S182" s="33" t="str">
        <x:f>'Raw trace'!Y178</x:f>
        <x:v>0.030203932330466501</x:v>
      </x:c>
      <x:c r="T182" s="31" t="n">
        <x:f>ABS(K182-S182)</x:f>
        <x:v>8.673617379884035e-17</x:v>
      </x:c>
      <x:c r="U182" s="33" t="str">
        <x:f>'Raw trace'!X178</x:f>
        <x:v>0.0048928603718996003</x:v>
      </x:c>
      <x:c r="V182" s="31" t="n">
        <x:f>ABS(G182-U182)</x:f>
        <x:v>7.632783294297951e-17</x:v>
      </x:c>
      <x:c r="W182" s="30" t="n">
        <x:f>L182*H182</x:f>
        <x:v>0.05338637537320909</x:v>
      </x:c>
      <x:c r="X182" s="30" t="n">
        <x:f>X181*(1+S182)</x:f>
        <x:v>11240.634242950397</x:v>
      </x:c>
      <x:c r="Y182" s="31" t="n">
        <x:f>ABS(M182-X182)</x:f>
        <x:v>2.7284841053187847e-11</x:v>
      </x:c>
      <x:c r="Z182" s="27" t="n">
        <x:f>IF(M182&gt;=N181,B182,Z181)</x:f>
        <x:v>44299</x:v>
      </x:c>
      <x:c r="AA182" s="27" t="n">
        <x:f>IF(C182=C181,IF(M182&gt;=Q181,B182,AA181),IF(M182&gt;=P182,B182,A182))</x:f>
        <x:v>44299</x:v>
      </x:c>
      <x:c r="AB182" s="1" t="str">
        <x:f>IF(AND(B182-A182=1,B182-B181=1),"PASS","FAIL")</x:f>
        <x:v>PASS</x:v>
      </x:c>
    </x:row>
    <x:row r="183" ht="22" customHeight="1">
      <x:c r="A183" s="32" t="n">
        <x:f>'Raw trace'!A179</x:f>
        <x:v>44374</x:v>
      </x:c>
      <x:c r="B183" s="32" t="n">
        <x:f>'Raw trace'!B179</x:f>
        <x:v>44375</x:v>
      </x:c>
      <x:c r="C183" s="1" t="n">
        <x:f>YEAR(B183)</x:f>
        <x:v>2021</x:v>
      </x:c>
      <x:c r="D183" s="33" t="str">
        <x:f>'Raw trace'!AL179</x:f>
        <x:v>-0.0058422365442564001</x:v>
      </x:c>
      <x:c r="E183" s="33" t="str">
        <x:f>'Raw trace'!W179</x:f>
        <x:v>0.40000000000000002</x:v>
      </x:c>
      <x:c r="F183" s="28" t="n">
        <x:f>E182*(1+D182)/(1+E182*D182)</x:f>
        <x:v>0.4175938904382759</x:v>
      </x:c>
      <x:c r="G183" s="28" t="n">
        <x:f>ABS(E183-F183)</x:f>
        <x:v>0.01759389043827586</x:v>
      </x:c>
      <x:c r="H183" s="28" t="n">
        <x:f>G183*'Assumptions'!$B$6</x:f>
        <x:v>0.00001759389043827586</x:v>
      </x:c>
      <x:c r="I183" s="29" t="n">
        <x:f>1+E183*D183</x:f>
        <x:v>0.9976631053822974</x:v>
      </x:c>
      <x:c r="J183" s="29" t="n">
        <x:f>(1-H183)*I183</x:f>
        <x:v>0.997645552606927</x:v>
      </x:c>
      <x:c r="K183" s="28" t="n">
        <x:f>J183-1</x:f>
        <x:v>-0.0023544473930730003</x:v>
      </x:c>
      <x:c r="L183" s="30" t="n">
        <x:f>M182</x:f>
        <x:v>11240.63424295037</x:v>
      </x:c>
      <x:c r="M183" s="30" t="n">
        <x:f>L183*J183</x:f>
        <x:v>11214.168760960567</x:v>
      </x:c>
      <x:c r="N183" s="30" t="n">
        <x:f>MAX(N182,M183)</x:f>
        <x:v>14577.463360227768</x:v>
      </x:c>
      <x:c r="O183" s="28" t="n">
        <x:f>1-M183/N183</x:f>
        <x:v>0.23071878255879563</x:v>
      </x:c>
      <x:c r="P183" s="30" t="n">
        <x:f>IF(C183=C182,P182,L183)</x:f>
        <x:v>10000</x:v>
      </x:c>
      <x:c r="Q183" s="30" t="n">
        <x:f>IF(C183=C182,MAX(Q182,M183),MAX(P183,M183))</x:f>
        <x:v>14577.463360227768</x:v>
      </x:c>
      <x:c r="R183" s="28" t="n">
        <x:f>1-M183/Q183</x:f>
        <x:v>0.23071878255879563</x:v>
      </x:c>
      <x:c r="S183" s="33" t="str">
        <x:f>'Raw trace'!Y179</x:f>
        <x:v>-0.0023544473930729999</x:v>
      </x:c>
      <x:c r="T183" s="31" t="n">
        <x:f>ABS(K183-S183)</x:f>
        <x:v>4.336808689942018e-19</x:v>
      </x:c>
      <x:c r="U183" s="33" t="str">
        <x:f>'Raw trace'!X179</x:f>
        <x:v>0.017593890438275799</x:v>
      </x:c>
      <x:c r="V183" s="31" t="n">
        <x:f>ABS(G183-U183)</x:f>
        <x:v>6.245004513516506e-17</x:v>
      </x:c>
      <x:c r="W183" s="30" t="n">
        <x:f>L183*H183</x:f>
        <x:v>0.19776648732720073</x:v>
      </x:c>
      <x:c r="X183" s="30" t="n">
        <x:f>X182*(1+S183)</x:f>
        <x:v>11214.168760960594</x:v>
      </x:c>
      <x:c r="Y183" s="31" t="n">
        <x:f>ABS(M183-X183)</x:f>
        <x:v>2.7284841053187847e-11</x:v>
      </x:c>
      <x:c r="Z183" s="27" t="n">
        <x:f>IF(M183&gt;=N182,B183,Z182)</x:f>
        <x:v>44299</x:v>
      </x:c>
      <x:c r="AA183" s="27" t="n">
        <x:f>IF(C183=C182,IF(M183&gt;=Q182,B183,AA182),IF(M183&gt;=P183,B183,A183))</x:f>
        <x:v>44299</x:v>
      </x:c>
      <x:c r="AB183" s="1" t="str">
        <x:f>IF(AND(B183-A183=1,B183-B182=1),"PASS","FAIL")</x:f>
        <x:v>PASS</x:v>
      </x:c>
    </x:row>
    <x:row r="184" ht="22" customHeight="1">
      <x:c r="A184" s="32" t="n">
        <x:f>'Raw trace'!A180</x:f>
        <x:v>44375</x:v>
      </x:c>
      <x:c r="B184" s="32" t="n">
        <x:f>'Raw trace'!B180</x:f>
        <x:v>44376</x:v>
      </x:c>
      <x:c r="C184" s="1" t="n">
        <x:f>YEAR(B184)</x:f>
        <x:v>2021</x:v>
      </x:c>
      <x:c r="D184" s="33" t="str">
        <x:f>'Raw trace'!AL180</x:f>
        <x:v>0.0394130392535074</x:v>
      </x:c>
      <x:c r="E184" s="33" t="str">
        <x:f>'Raw trace'!W180</x:f>
        <x:v>0.40000000000000002</x:v>
      </x:c>
      <x:c r="F184" s="28" t="n">
        <x:f>E183*(1+D183)/(1+E183*D183)</x:f>
        <x:v>0.3985945789083939</x:v>
      </x:c>
      <x:c r="G184" s="28" t="n">
        <x:f>ABS(E184-F184)</x:f>
        <x:v>0.0014054210916061294</x:v>
      </x:c>
      <x:c r="H184" s="28" t="n">
        <x:f>G184*'Assumptions'!$B$6</x:f>
        <x:v>0.0000014054210916061295</x:v>
      </x:c>
      <x:c r="I184" s="29" t="n">
        <x:f>1+E184*D184</x:f>
        <x:v>1.015765215701403</x:v>
      </x:c>
      <x:c r="J184" s="29" t="n">
        <x:f>(1-H184)*I184</x:f>
        <x:v>1.0157637881235446</x:v>
      </x:c>
      <x:c r="K184" s="28" t="n">
        <x:f>J184-1</x:f>
        <x:v>0.01576378812354462</x:v>
      </x:c>
      <x:c r="L184" s="30" t="n">
        <x:f>M183</x:f>
        <x:v>11214.168760960567</x:v>
      </x:c>
      <x:c r="M184" s="30" t="n">
        <x:f>L184*J184</x:f>
        <x:v>11390.946541290023</x:v>
      </x:c>
      <x:c r="N184" s="30" t="n">
        <x:f>MAX(N183,M184)</x:f>
        <x:v>14577.463360227768</x:v>
      </x:c>
      <x:c r="O184" s="28" t="n">
        <x:f>1-M184/N184</x:f>
        <x:v>0.21859199643963</x:v>
      </x:c>
      <x:c r="P184" s="30" t="n">
        <x:f>IF(C184=C183,P183,L184)</x:f>
        <x:v>10000</x:v>
      </x:c>
      <x:c r="Q184" s="30" t="n">
        <x:f>IF(C184=C183,MAX(Q183,M184),MAX(P184,M184))</x:f>
        <x:v>14577.463360227768</x:v>
      </x:c>
      <x:c r="R184" s="28" t="n">
        <x:f>1-M184/Q184</x:f>
        <x:v>0.21859199643963</x:v>
      </x:c>
      <x:c r="S184" s="33" t="str">
        <x:f>'Raw trace'!Y180</x:f>
        <x:v>0.015763788123544599</x:v>
      </x:c>
      <x:c r="T184" s="31" t="n">
        <x:f>ABS(K184-S184)</x:f>
        <x:v>2.0816681711721685e-17</x:v>
      </x:c>
      <x:c r="U184" s="33" t="str">
        <x:f>'Raw trace'!X180</x:f>
        <x:v>0.0014054210916061001</x:v>
      </x:c>
      <x:c r="V184" s="31" t="n">
        <x:f>ABS(G184-U184)</x:f>
        <x:v>2.927345865710862e-17</x:v>
      </x:c>
      <x:c r="W184" s="30" t="n">
        <x:f>L184*H184</x:f>
        <x:v>0.015760629301484558</x:v>
      </x:c>
      <x:c r="X184" s="30" t="n">
        <x:f>X183*(1+S184)</x:f>
        <x:v>11390.94654129005</x:v>
      </x:c>
      <x:c r="Y184" s="31" t="n">
        <x:f>ABS(M184-X184)</x:f>
        <x:v>2.7284841053187847e-11</x:v>
      </x:c>
      <x:c r="Z184" s="27" t="n">
        <x:f>IF(M184&gt;=N183,B184,Z183)</x:f>
        <x:v>44299</x:v>
      </x:c>
      <x:c r="AA184" s="27" t="n">
        <x:f>IF(C184=C183,IF(M184&gt;=Q183,B184,AA183),IF(M184&gt;=P184,B184,A184))</x:f>
        <x:v>44299</x:v>
      </x:c>
      <x:c r="AB184" s="1" t="str">
        <x:f>IF(AND(B184-A184=1,B184-B183=1),"PASS","FAIL")</x:f>
        <x:v>PASS</x:v>
      </x:c>
    </x:row>
    <x:row r="185" ht="22" customHeight="1">
      <x:c r="A185" s="32" t="n">
        <x:f>'Raw trace'!A181</x:f>
        <x:v>44376</x:v>
      </x:c>
      <x:c r="B185" s="32" t="n">
        <x:f>'Raw trace'!B181</x:f>
        <x:v>44377</x:v>
      </x:c>
      <x:c r="C185" s="1" t="n">
        <x:f>YEAR(B185)</x:f>
        <x:v>2021</x:v>
      </x:c>
      <x:c r="D185" s="33" t="str">
        <x:f>'Raw trace'!AL181</x:f>
        <x:v>-0.0225423960574525</x:v>
      </x:c>
      <x:c r="E185" s="33" t="str">
        <x:f>'Raw trace'!W181</x:f>
        <x:v>0.40000000000000002</x:v>
      </x:c>
      <x:c r="F185" s="28" t="n">
        <x:f>E184*(1+D184)/(1+E184*D184)</x:f>
        <x:v>0.40931231870773416</x:v>
      </x:c>
      <x:c r="G185" s="28" t="n">
        <x:f>ABS(E185-F185)</x:f>
        <x:v>0.009312318707734135</x:v>
      </x:c>
      <x:c r="H185" s="28" t="n">
        <x:f>G185*'Assumptions'!$B$6</x:f>
        <x:v>0.000009312318707734135</x:v>
      </x:c>
      <x:c r="I185" s="29" t="n">
        <x:f>1+E185*D185</x:f>
        <x:v>0.990983041577019</x:v>
      </x:c>
      <x:c r="J185" s="29" t="n">
        <x:f>(1-H185)*I185</x:f>
        <x:v>0.9909738132271019</x:v>
      </x:c>
      <x:c r="K185" s="28" t="n">
        <x:f>J185-1</x:f>
        <x:v>-0.009026186772898126</x:v>
      </x:c>
      <x:c r="L185" s="30" t="n">
        <x:f>M184</x:f>
        <x:v>11390.946541290023</x:v>
      </x:c>
      <x:c r="M185" s="30" t="n">
        <x:f>L185*J185</x:f>
        <x:v>11288.129730288241</x:v>
      </x:c>
      <x:c r="N185" s="30" t="n">
        <x:f>MAX(N184,M185)</x:f>
        <x:v>14577.463360227768</x:v>
      </x:c>
      <x:c r="O185" s="28" t="n">
        <x:f>1-M185/N185</x:f>
        <x:v>0.22564513102560335</x:v>
      </x:c>
      <x:c r="P185" s="30" t="n">
        <x:f>IF(C185=C184,P184,L185)</x:f>
        <x:v>10000</x:v>
      </x:c>
      <x:c r="Q185" s="30" t="n">
        <x:f>IF(C185=C184,MAX(Q184,M185),MAX(P185,M185))</x:f>
        <x:v>14577.463360227768</x:v>
      </x:c>
      <x:c r="R185" s="28" t="n">
        <x:f>1-M185/Q185</x:f>
        <x:v>0.22564513102560335</x:v>
      </x:c>
      <x:c r="S185" s="33" t="str">
        <x:f>'Raw trace'!Y181</x:f>
        <x:v>-0.0090261867728981</x:v>
      </x:c>
      <x:c r="T185" s="31" t="n">
        <x:f>ABS(K185-S185)</x:f>
        <x:v>2.6020852139652106e-17</x:v>
      </x:c>
      <x:c r="U185" s="33" t="str">
        <x:f>'Raw trace'!X181</x:f>
        <x:v>0.0093123187077341005</x:v>
      </x:c>
      <x:c r="V185" s="31" t="n">
        <x:f>ABS(G185-U185)</x:f>
        <x:v>3.469446951953614e-17</x:v>
      </x:c>
      <x:c r="W185" s="30" t="n">
        <x:f>L185*H185</x:f>
        <x:v>0.10607612457525452</x:v>
      </x:c>
      <x:c r="X185" s="30" t="n">
        <x:f>X184*(1+S185)</x:f>
        <x:v>11288.129730288269</x:v>
      </x:c>
      <x:c r="Y185" s="31" t="n">
        <x:f>ABS(M185-X185)</x:f>
        <x:v>2.7284841053187847e-11</x:v>
      </x:c>
      <x:c r="Z185" s="27" t="n">
        <x:f>IF(M185&gt;=N184,B185,Z184)</x:f>
        <x:v>44299</x:v>
      </x:c>
      <x:c r="AA185" s="27" t="n">
        <x:f>IF(C185=C184,IF(M185&gt;=Q184,B185,AA184),IF(M185&gt;=P185,B185,A185))</x:f>
        <x:v>44299</x:v>
      </x:c>
      <x:c r="AB185" s="1" t="str">
        <x:f>IF(AND(B185-A185=1,B185-B184=1),"PASS","FAIL")</x:f>
        <x:v>PASS</x:v>
      </x:c>
    </x:row>
    <x:row r="186" ht="22" customHeight="1">
      <x:c r="A186" s="32" t="n">
        <x:f>'Raw trace'!A182</x:f>
        <x:v>44377</x:v>
      </x:c>
      <x:c r="B186" s="32" t="n">
        <x:f>'Raw trace'!B182</x:f>
        <x:v>44378</x:v>
      </x:c>
      <x:c r="C186" s="1" t="n">
        <x:f>YEAR(B186)</x:f>
        <x:v>2021</x:v>
      </x:c>
      <x:c r="D186" s="33" t="str">
        <x:f>'Raw trace'!AL182</x:f>
        <x:v>-0.042347452957584103</x:v>
      </x:c>
      <x:c r="E186" s="33" t="str">
        <x:f>'Raw trace'!W182</x:f>
        <x:v>0.40000000000000002</x:v>
      </x:c>
      <x:c r="F186" s="28" t="n">
        <x:f>E185*(1+D185)/(1+E185*D185)</x:f>
        <x:v>0.3945405977430461</x:v>
      </x:c>
      <x:c r="G186" s="28" t="n">
        <x:f>ABS(E186-F186)</x:f>
        <x:v>0.005459402256953905</x:v>
      </x:c>
      <x:c r="H186" s="28" t="n">
        <x:f>G186*'Assumptions'!$B$6</x:f>
        <x:v>0.000005459402256953905</x:v>
      </x:c>
      <x:c r="I186" s="29" t="n">
        <x:f>1+E186*D186</x:f>
        <x:v>0.9830610188169664</x:v>
      </x:c>
      <x:c r="J186" s="29" t="n">
        <x:f>(1-H186)*I186</x:f>
        <x:v>0.9830556518914215</x:v>
      </x:c>
      <x:c r="K186" s="28" t="n">
        <x:f>J186-1</x:f>
        <x:v>-0.016944348108578478</x:v>
      </x:c>
      <x:c r="L186" s="30" t="n">
        <x:f>M185</x:f>
        <x:v>11288.129730288241</x:v>
      </x:c>
      <x:c r="M186" s="30" t="n">
        <x:f>L186*J186</x:f>
        <x:v>11096.859730643444</x:v>
      </x:c>
      <x:c r="N186" s="30" t="n">
        <x:f>MAX(N185,M186)</x:f>
        <x:v>14577.463360227768</x:v>
      </x:c>
      <x:c r="O186" s="28" t="n">
        <x:f>1-M186/N186</x:f>
        <x:v>0.23876606948507817</x:v>
      </x:c>
      <x:c r="P186" s="30" t="n">
        <x:f>IF(C186=C185,P185,L186)</x:f>
        <x:v>10000</x:v>
      </x:c>
      <x:c r="Q186" s="30" t="n">
        <x:f>IF(C186=C185,MAX(Q185,M186),MAX(P186,M186))</x:f>
        <x:v>14577.463360227768</x:v>
      </x:c>
      <x:c r="R186" s="28" t="n">
        <x:f>1-M186/Q186</x:f>
        <x:v>0.23876606948507817</x:v>
      </x:c>
      <x:c r="S186" s="33" t="str">
        <x:f>'Raw trace'!Y182</x:f>
        <x:v>-0.016944348108578401</x:v>
      </x:c>
      <x:c r="T186" s="31" t="n">
        <x:f>ABS(K186-S186)</x:f>
        <x:v>7.632783294297951e-17</x:v>
      </x:c>
      <x:c r="U186" s="33" t="str">
        <x:f>'Raw trace'!X182</x:f>
        <x:v>0.0054594022569539003</x:v>
      </x:c>
      <x:c r="V186" s="31" t="n">
        <x:f>ABS(G186-U186)</x:f>
        <x:v>4.336808689942018e-18</x:v>
      </x:c>
      <x:c r="W186" s="30" t="n">
        <x:f>L186*H186</x:f>
        <x:v>0.0616264409263241</x:v>
      </x:c>
      <x:c r="X186" s="30" t="n">
        <x:f>X185*(1+S186)</x:f>
        <x:v>11096.859730643471</x:v>
      </x:c>
      <x:c r="Y186" s="31" t="n">
        <x:f>ABS(M186-X186)</x:f>
        <x:v>2.7284841053187847e-11</x:v>
      </x:c>
      <x:c r="Z186" s="27" t="n">
        <x:f>IF(M186&gt;=N185,B186,Z185)</x:f>
        <x:v>44299</x:v>
      </x:c>
      <x:c r="AA186" s="27" t="n">
        <x:f>IF(C186=C185,IF(M186&gt;=Q185,B186,AA185),IF(M186&gt;=P186,B186,A186))</x:f>
        <x:v>44299</x:v>
      </x:c>
      <x:c r="AB186" s="1" t="str">
        <x:f>IF(AND(B186-A186=1,B186-B185=1),"PASS","FAIL")</x:f>
        <x:v>PASS</x:v>
      </x:c>
    </x:row>
    <x:row r="187" ht="22" customHeight="1">
      <x:c r="A187" s="32" t="n">
        <x:f>'Raw trace'!A183</x:f>
        <x:v>44378</x:v>
      </x:c>
      <x:c r="B187" s="32" t="n">
        <x:f>'Raw trace'!B183</x:f>
        <x:v>44379</x:v>
      </x:c>
      <x:c r="C187" s="1" t="n">
        <x:f>YEAR(B187)</x:f>
        <x:v>2021</x:v>
      </x:c>
      <x:c r="D187" s="33" t="str">
        <x:f>'Raw trace'!AL183</x:f>
        <x:v>0.0080432630963880002</x:v>
      </x:c>
      <x:c r="E187" s="33" t="str">
        <x:f>'Raw trace'!W183</x:f>
        <x:v>0.40000000000000002</x:v>
      </x:c>
      <x:c r="F187" s="28" t="n">
        <x:f>E186*(1+D186)/(1+E186*D186)</x:f>
        <x:v>0.3896614874201288</x:v>
      </x:c>
      <x:c r="G187" s="28" t="n">
        <x:f>ABS(E187-F187)</x:f>
        <x:v>0.010338512579871229</x:v>
      </x:c>
      <x:c r="H187" s="28" t="n">
        <x:f>G187*'Assumptions'!$B$6</x:f>
        <x:v>0.00001033851257987123</x:v>
      </x:c>
      <x:c r="I187" s="29" t="n">
        <x:f>1+E187*D187</x:f>
        <x:v>1.0032173052385551</x:v>
      </x:c>
      <x:c r="J187" s="29" t="n">
        <x:f>(1-H187)*I187</x:f>
        <x:v>1.0032069334638245</x:v>
      </x:c>
      <x:c r="K187" s="28" t="n">
        <x:f>J187-1</x:f>
        <x:v>0.0032069334638245017</x:v>
      </x:c>
      <x:c r="L187" s="30" t="n">
        <x:f>M186</x:f>
        <x:v>11096.859730643444</x:v>
      </x:c>
      <x:c r="M187" s="30" t="n">
        <x:f>L187*J187</x:f>
        <x:v>11132.446621457011</x:v>
      </x:c>
      <x:c r="N187" s="30" t="n">
        <x:f>MAX(N186,M187)</x:f>
        <x:v>14577.463360227768</x:v>
      </x:c>
      <x:c r="O187" s="28" t="n">
        <x:f>1-M187/N187</x:f>
        <x:v>0.23632484291951117</x:v>
      </x:c>
      <x:c r="P187" s="30" t="n">
        <x:f>IF(C187=C186,P186,L187)</x:f>
        <x:v>10000</x:v>
      </x:c>
      <x:c r="Q187" s="30" t="n">
        <x:f>IF(C187=C186,MAX(Q186,M187),MAX(P187,M187))</x:f>
        <x:v>14577.463360227768</x:v>
      </x:c>
      <x:c r="R187" s="28" t="n">
        <x:f>1-M187/Q187</x:f>
        <x:v>0.23632484291951117</x:v>
      </x:c>
      <x:c r="S187" s="33" t="str">
        <x:f>'Raw trace'!Y183</x:f>
        <x:v>0.0032069334638245</x:v>
      </x:c>
      <x:c r="T187" s="31" t="n">
        <x:f>ABS(K187-S187)</x:f>
        <x:v>1.734723475976807e-18</x:v>
      </x:c>
      <x:c r="U187" s="33" t="str">
        <x:f>'Raw trace'!X183</x:f>
        <x:v>0.010338512579871201</x:v>
      </x:c>
      <x:c r="V187" s="31" t="n">
        <x:f>ABS(G187-U187)</x:f>
        <x:v>2.7755575615628914e-17</x:v>
      </x:c>
      <x:c r="W187" s="30" t="n">
        <x:f>L187*H187</x:f>
        <x:v>0.11472502392232371</x:v>
      </x:c>
      <x:c r="X187" s="30" t="n">
        <x:f>X186*(1+S187)</x:f>
        <x:v>11132.446621457038</x:v>
      </x:c>
      <x:c r="Y187" s="31" t="n">
        <x:f>ABS(M187-X187)</x:f>
        <x:v>2.7284841053187847e-11</x:v>
      </x:c>
      <x:c r="Z187" s="27" t="n">
        <x:f>IF(M187&gt;=N186,B187,Z186)</x:f>
        <x:v>44299</x:v>
      </x:c>
      <x:c r="AA187" s="27" t="n">
        <x:f>IF(C187=C186,IF(M187&gt;=Q186,B187,AA186),IF(M187&gt;=P187,B187,A187))</x:f>
        <x:v>44299</x:v>
      </x:c>
      <x:c r="AB187" s="1" t="str">
        <x:f>IF(AND(B187-A187=1,B187-B186=1),"PASS","FAIL")</x:f>
        <x:v>PASS</x:v>
      </x:c>
    </x:row>
    <x:row r="188" ht="22" customHeight="1">
      <x:c r="A188" s="32" t="n">
        <x:f>'Raw trace'!A184</x:f>
        <x:v>44379</x:v>
      </x:c>
      <x:c r="B188" s="32" t="n">
        <x:f>'Raw trace'!B184</x:f>
        <x:v>44380</x:v>
      </x:c>
      <x:c r="C188" s="1" t="n">
        <x:f>YEAR(B188)</x:f>
        <x:v>2021</x:v>
      </x:c>
      <x:c r="D188" s="33" t="str">
        <x:f>'Raw trace'!AL184</x:f>
        <x:v>0.027486144546245001</x:v>
      </x:c>
      <x:c r="E188" s="33" t="str">
        <x:f>'Raw trace'!W184</x:f>
        <x:v>0.40000000000000002</x:v>
      </x:c>
      <x:c r="F188" s="28" t="n">
        <x:f>E187*(1+D187)/(1+E187*D187)</x:f>
        <x:v>0.4019241924287522</x:v>
      </x:c>
      <x:c r="G188" s="28" t="n">
        <x:f>ABS(E188-F188)</x:f>
        <x:v>0.0019241924287521917</x:v>
      </x:c>
      <x:c r="H188" s="28" t="n">
        <x:f>G188*'Assumptions'!$B$6</x:f>
        <x:v>0.0000019241924287521917</x:v>
      </x:c>
      <x:c r="I188" s="29" t="n">
        <x:f>1+E188*D188</x:f>
        <x:v>1.010994457818498</x:v>
      </x:c>
      <x:c r="J188" s="29" t="n">
        <x:f>(1-H188)*I188</x:f>
        <x:v>1.0109925124706167</x:v>
      </x:c>
      <x:c r="K188" s="28" t="n">
        <x:f>J188-1</x:f>
        <x:v>0.010992512470616722</x:v>
      </x:c>
      <x:c r="L188" s="30" t="n">
        <x:f>M187</x:f>
        <x:v>11132.446621457011</x:v>
      </x:c>
      <x:c r="M188" s="30" t="n">
        <x:f>L188*J188</x:f>
        <x:v>11254.820179771852</x:v>
      </x:c>
      <x:c r="N188" s="30" t="n">
        <x:f>MAX(N187,M188)</x:f>
        <x:v>14577.463360227768</x:v>
      </x:c>
      <x:c r="O188" s="28" t="n">
        <x:f>1-M188/N188</x:f>
        <x:v>0.22793013423180375</x:v>
      </x:c>
      <x:c r="P188" s="30" t="n">
        <x:f>IF(C188=C187,P187,L188)</x:f>
        <x:v>10000</x:v>
      </x:c>
      <x:c r="Q188" s="30" t="n">
        <x:f>IF(C188=C187,MAX(Q187,M188),MAX(P188,M188))</x:f>
        <x:v>14577.463360227768</x:v>
      </x:c>
      <x:c r="R188" s="28" t="n">
        <x:f>1-M188/Q188</x:f>
        <x:v>0.22793013423180375</x:v>
      </x:c>
      <x:c r="S188" s="33" t="str">
        <x:f>'Raw trace'!Y184</x:f>
        <x:v>0.0109925124706167</x:v>
      </x:c>
      <x:c r="T188" s="31" t="n">
        <x:f>ABS(K188-S188)</x:f>
        <x:v>2.2551405187698492e-17</x:v>
      </x:c>
      <x:c r="U188" s="33" t="str">
        <x:f>'Raw trace'!X184</x:f>
        <x:v>0.0019241924287520999</x:v>
      </x:c>
      <x:c r="V188" s="31" t="n">
        <x:f>ABS(G188-U188)</x:f>
        <x:v>9.172350379227368e-17</x:v>
      </x:c>
      <x:c r="W188" s="30" t="n">
        <x:f>L188*H188</x:f>
        <x:v>0.021420969502495498</x:v>
      </x:c>
      <x:c r="X188" s="30" t="n">
        <x:f>X187*(1+S188)</x:f>
        <x:v>11254.82017977188</x:v>
      </x:c>
      <x:c r="Y188" s="31" t="n">
        <x:f>ABS(M188-X188)</x:f>
        <x:v>2.7284841053187847e-11</x:v>
      </x:c>
      <x:c r="Z188" s="27" t="n">
        <x:f>IF(M188&gt;=N187,B188,Z187)</x:f>
        <x:v>44299</x:v>
      </x:c>
      <x:c r="AA188" s="27" t="n">
        <x:f>IF(C188=C187,IF(M188&gt;=Q187,B188,AA187),IF(M188&gt;=P188,B188,A188))</x:f>
        <x:v>44299</x:v>
      </x:c>
      <x:c r="AB188" s="1" t="str">
        <x:f>IF(AND(B188-A188=1,B188-B187=1),"PASS","FAIL")</x:f>
        <x:v>PASS</x:v>
      </x:c>
    </x:row>
    <x:row r="189" ht="22" customHeight="1">
      <x:c r="A189" s="32" t="n">
        <x:f>'Raw trace'!A185</x:f>
        <x:v>44380</x:v>
      </x:c>
      <x:c r="B189" s="32" t="n">
        <x:f>'Raw trace'!B185</x:f>
        <x:v>44381</x:v>
      </x:c>
      <x:c r="C189" s="1" t="n">
        <x:f>YEAR(B189)</x:f>
        <x:v>2021</x:v>
      </x:c>
      <x:c r="D189" s="33" t="str">
        <x:f>'Raw trace'!AL185</x:f>
        <x:v>0.015986046029680599</x:v>
      </x:c>
      <x:c r="E189" s="33" t="str">
        <x:f>'Raw trace'!W185</x:f>
        <x:v>0.40000000000000002</x:v>
      </x:c>
      <x:c r="F189" s="28" t="n">
        <x:f>E188*(1+D188)/(1+E188*D188)</x:f>
        <x:v>0.40652493655141597</x:v>
      </x:c>
      <x:c r="G189" s="28" t="n">
        <x:f>ABS(E189-F189)</x:f>
        <x:v>0.00652493655141595</x:v>
      </x:c>
      <x:c r="H189" s="28" t="n">
        <x:f>G189*'Assumptions'!$B$6</x:f>
        <x:v>0.00000652493655141595</x:v>
      </x:c>
      <x:c r="I189" s="29" t="n">
        <x:f>1+E189*D189</x:f>
        <x:v>1.0063944184118723</x:v>
      </x:c>
      <x:c r="J189" s="29" t="n">
        <x:f>(1-H189)*I189</x:f>
        <x:v>1.0063878517521465</x:v>
      </x:c>
      <x:c r="K189" s="28" t="n">
        <x:f>J189-1</x:f>
        <x:v>0.006387851752146512</x:v>
      </x:c>
      <x:c r="L189" s="30" t="n">
        <x:f>M188</x:f>
        <x:v>11254.820179771852</x:v>
      </x:c>
      <x:c r="M189" s="30" t="n">
        <x:f>L189*J189</x:f>
        <x:v>11326.714302577302</x:v>
      </x:c>
      <x:c r="N189" s="30" t="n">
        <x:f>MAX(N188,M189)</x:f>
        <x:v>14577.463360227768</x:v>
      </x:c>
      <x:c r="O189" s="28" t="n">
        <x:f>1-M189/N189</x:f>
        <x:v>0.22299826638697684</x:v>
      </x:c>
      <x:c r="P189" s="30" t="n">
        <x:f>IF(C189=C188,P188,L189)</x:f>
        <x:v>10000</x:v>
      </x:c>
      <x:c r="Q189" s="30" t="n">
        <x:f>IF(C189=C188,MAX(Q188,M189),MAX(P189,M189))</x:f>
        <x:v>14577.463360227768</x:v>
      </x:c>
      <x:c r="R189" s="28" t="n">
        <x:f>1-M189/Q189</x:f>
        <x:v>0.22299826638697684</x:v>
      </x:c>
      <x:c r="S189" s="33" t="str">
        <x:f>'Raw trace'!Y185</x:f>
        <x:v>0.0063878517521465004</x:v>
      </x:c>
      <x:c r="T189" s="31" t="n">
        <x:f>ABS(K189-S189)</x:f>
        <x:v>1.1275702593849246e-17</x:v>
      </x:c>
      <x:c r="U189" s="33" t="str">
        <x:f>'Raw trace'!X185</x:f>
        <x:v>0.0065249365514159002</x:v>
      </x:c>
      <x:c r="V189" s="31" t="n">
        <x:f>ABS(G189-U189)</x:f>
        <x:v>4.9439619065339e-17</x:v>
      </x:c>
      <x:c r="W189" s="30" t="n">
        <x:f>L189*H189</x:f>
        <x:v>0.0734369875706072</x:v>
      </x:c>
      <x:c r="X189" s="30" t="n">
        <x:f>X188*(1+S189)</x:f>
        <x:v>11326.71430257733</x:v>
      </x:c>
      <x:c r="Y189" s="31" t="n">
        <x:f>ABS(M189-X189)</x:f>
        <x:v>2.7284841053187847e-11</x:v>
      </x:c>
      <x:c r="Z189" s="27" t="n">
        <x:f>IF(M189&gt;=N188,B189,Z188)</x:f>
        <x:v>44299</x:v>
      </x:c>
      <x:c r="AA189" s="27" t="n">
        <x:f>IF(C189=C188,IF(M189&gt;=Q188,B189,AA188),IF(M189&gt;=P189,B189,A189))</x:f>
        <x:v>44299</x:v>
      </x:c>
      <x:c r="AB189" s="1" t="str">
        <x:f>IF(AND(B189-A189=1,B189-B188=1),"PASS","FAIL")</x:f>
        <x:v>PASS</x:v>
      </x:c>
    </x:row>
    <x:row r="190" ht="22" customHeight="1">
      <x:c r="A190" s="32" t="n">
        <x:f>'Raw trace'!A186</x:f>
        <x:v>44381</x:v>
      </x:c>
      <x:c r="B190" s="32" t="n">
        <x:f>'Raw trace'!B186</x:f>
        <x:v>44382</x:v>
      </x:c>
      <x:c r="C190" s="1" t="n">
        <x:f>YEAR(B190)</x:f>
        <x:v>2021</x:v>
      </x:c>
      <x:c r="D190" s="33" t="str">
        <x:f>'Raw trace'!AL186</x:f>
        <x:v>-0.045622722971709301</x:v>
      </x:c>
      <x:c r="E190" s="33" t="str">
        <x:f>'Raw trace'!W186</x:f>
        <x:v>0.40000000000000002</x:v>
      </x:c>
      <x:c r="F190" s="28" t="n">
        <x:f>E189*(1+D189)/(1+E189*D189)</x:f>
        <x:v>0.40381227377351486</x:v>
      </x:c>
      <x:c r="G190" s="28" t="n">
        <x:f>ABS(E190-F190)</x:f>
        <x:v>0.0038122737735148404</x:v>
      </x:c>
      <x:c r="H190" s="28" t="n">
        <x:f>G190*'Assumptions'!$B$6</x:f>
        <x:v>0.0000038122737735148406</x:v>
      </x:c>
      <x:c r="I190" s="29" t="n">
        <x:f>1+E190*D190</x:f>
        <x:v>0.9817509108113163</x:v>
      </x:c>
      <x:c r="J190" s="29" t="n">
        <x:f>(1-H190)*I190</x:f>
        <x:v>0.9817471681080668</x:v>
      </x:c>
      <x:c r="K190" s="28" t="n">
        <x:f>J190-1</x:f>
        <x:v>-0.018252831891933163</x:v>
      </x:c>
      <x:c r="L190" s="30" t="n">
        <x:f>M189</x:f>
        <x:v>11326.714302577302</x:v>
      </x:c>
      <x:c r="M190" s="30" t="n">
        <x:f>L190*J190</x:f>
        <x:v>11119.969690524404</x:v>
      </x:c>
      <x:c r="N190" s="30" t="n">
        <x:f>MAX(N189,M190)</x:f>
        <x:v>14577.463360227768</x:v>
      </x:c>
      <x:c r="O190" s="28" t="n">
        <x:f>1-M190/N190</x:f>
        <x:v>0.23718074841035597</x:v>
      </x:c>
      <x:c r="P190" s="30" t="n">
        <x:f>IF(C190=C189,P189,L190)</x:f>
        <x:v>10000</x:v>
      </x:c>
      <x:c r="Q190" s="30" t="n">
        <x:f>IF(C190=C189,MAX(Q189,M190),MAX(P190,M190))</x:f>
        <x:v>14577.463360227768</x:v>
      </x:c>
      <x:c r="R190" s="28" t="n">
        <x:f>1-M190/Q190</x:f>
        <x:v>0.23718074841035597</x:v>
      </x:c>
      <x:c r="S190" s="33" t="str">
        <x:f>'Raw trace'!Y186</x:f>
        <x:v>-0.018252831891933101</x:v>
      </x:c>
      <x:c r="T190" s="31" t="n">
        <x:f>ABS(K190-S190)</x:f>
        <x:v>6.245004513516506e-17</x:v>
      </x:c>
      <x:c r="U190" s="33" t="str">
        <x:f>'Raw trace'!X186</x:f>
        <x:v>0.0038122737735148998</x:v>
      </x:c>
      <x:c r="V190" s="31" t="n">
        <x:f>ABS(G190-U190)</x:f>
        <x:v>5.941427905220564e-17</x:v>
      </x:c>
      <x:c r="W190" s="30" t="n">
        <x:f>L190*H190</x:f>
        <x:v>0.04318053587581089</x:v>
      </x:c>
      <x:c r="X190" s="30" t="n">
        <x:f>X189*(1+S190)</x:f>
        <x:v>11119.969690524431</x:v>
      </x:c>
      <x:c r="Y190" s="31" t="n">
        <x:f>ABS(M190-X190)</x:f>
        <x:v>2.7284841053187847e-11</x:v>
      </x:c>
      <x:c r="Z190" s="27" t="n">
        <x:f>IF(M190&gt;=N189,B190,Z189)</x:f>
        <x:v>44299</x:v>
      </x:c>
      <x:c r="AA190" s="27" t="n">
        <x:f>IF(C190=C189,IF(M190&gt;=Q189,B190,AA189),IF(M190&gt;=P190,B190,A190))</x:f>
        <x:v>44299</x:v>
      </x:c>
      <x:c r="AB190" s="1" t="str">
        <x:f>IF(AND(B190-A190=1,B190-B189=1),"PASS","FAIL")</x:f>
        <x:v>PASS</x:v>
      </x:c>
    </x:row>
    <x:row r="191" ht="22" customHeight="1">
      <x:c r="A191" s="32" t="n">
        <x:f>'Raw trace'!A187</x:f>
        <x:v>44382</x:v>
      </x:c>
      <x:c r="B191" s="32" t="n">
        <x:f>'Raw trace'!B187</x:f>
        <x:v>44383</x:v>
      </x:c>
      <x:c r="C191" s="1" t="n">
        <x:f>YEAR(B191)</x:f>
        <x:v>2021</x:v>
      </x:c>
      <x:c r="D191" s="33" t="str">
        <x:f>'Raw trace'!AL187</x:f>
        <x:v>0.0159642363110679</x:v>
      </x:c>
      <x:c r="E191" s="33" t="str">
        <x:f>'Raw trace'!W187</x:f>
        <x:v>0.40000000000000002</x:v>
      </x:c>
      <x:c r="F191" s="28" t="n">
        <x:f>E190*(1+D190)/(1+E190*D190)</x:f>
        <x:v>0.38884701466264837</x:v>
      </x:c>
      <x:c r="G191" s="28" t="n">
        <x:f>ABS(E191-F191)</x:f>
        <x:v>0.01115298533735165</x:v>
      </x:c>
      <x:c r="H191" s="28" t="n">
        <x:f>G191*'Assumptions'!$B$6</x:f>
        <x:v>0.000011152985337351651</x:v>
      </x:c>
      <x:c r="I191" s="29" t="n">
        <x:f>1+E191*D191</x:f>
        <x:v>1.0063856945244272</x:v>
      </x:c>
      <x:c r="J191" s="29" t="n">
        <x:f>(1-H191)*I191</x:f>
        <x:v>1.0063744703195323</x:v>
      </x:c>
      <x:c r="K191" s="28" t="n">
        <x:f>J191-1</x:f>
        <x:v>0.0063744703195323105</x:v>
      </x:c>
      <x:c r="L191" s="30" t="n">
        <x:f>M190</x:f>
        <x:v>11119.969690524404</x:v>
      </x:c>
      <x:c r="M191" s="30" t="n">
        <x:f>L191*J191</x:f>
        <x:v>11190.85360727075</x:v>
      </x:c>
      <x:c r="N191" s="30" t="n">
        <x:f>MAX(N190,M191)</x:f>
        <x:v>14577.463360227768</x:v>
      </x:c>
      <x:c r="O191" s="28" t="n">
        <x:f>1-M191/N191</x:f>
        <x:v>0.23231817973192992</x:v>
      </x:c>
      <x:c r="P191" s="30" t="n">
        <x:f>IF(C191=C190,P190,L191)</x:f>
        <x:v>10000</x:v>
      </x:c>
      <x:c r="Q191" s="30" t="n">
        <x:f>IF(C191=C190,MAX(Q190,M191),MAX(P191,M191))</x:f>
        <x:v>14577.463360227768</x:v>
      </x:c>
      <x:c r="R191" s="28" t="n">
        <x:f>1-M191/Q191</x:f>
        <x:v>0.23231817973192992</x:v>
      </x:c>
      <x:c r="S191" s="33" t="str">
        <x:f>'Raw trace'!Y187</x:f>
        <x:v>0.0063744703195323001</x:v>
      </x:c>
      <x:c r="T191" s="31" t="n">
        <x:f>ABS(K191-S191)</x:f>
        <x:v>1.0408340855860843e-17</x:v>
      </x:c>
      <x:c r="U191" s="33" t="str">
        <x:f>'Raw trace'!X187</x:f>
        <x:v>0.011152985337351699</x:v>
      </x:c>
      <x:c r="V191" s="31" t="n">
        <x:f>ABS(G191-U191)</x:f>
        <x:v>4.85722573273506e-17</x:v>
      </x:c>
      <x:c r="W191" s="30" t="n">
        <x:f>L191*H191</x:f>
        <x:v>0.12402085891021344</x:v>
      </x:c>
      <x:c r="X191" s="30" t="n">
        <x:f>X190*(1+S191)</x:f>
        <x:v>11190.853607270778</x:v>
      </x:c>
      <x:c r="Y191" s="31" t="n">
        <x:f>ABS(M191-X191)</x:f>
        <x:v>2.7284841053187847e-11</x:v>
      </x:c>
      <x:c r="Z191" s="27" t="n">
        <x:f>IF(M191&gt;=N190,B191,Z190)</x:f>
        <x:v>44299</x:v>
      </x:c>
      <x:c r="AA191" s="27" t="n">
        <x:f>IF(C191=C190,IF(M191&gt;=Q190,B191,AA190),IF(M191&gt;=P191,B191,A191))</x:f>
        <x:v>44299</x:v>
      </x:c>
      <x:c r="AB191" s="1" t="str">
        <x:f>IF(AND(B191-A191=1,B191-B190=1),"PASS","FAIL")</x:f>
        <x:v>PASS</x:v>
      </x:c>
    </x:row>
    <x:row r="192" ht="22" customHeight="1">
      <x:c r="A192" s="32" t="n">
        <x:f>'Raw trace'!A188</x:f>
        <x:v>44383</x:v>
      </x:c>
      <x:c r="B192" s="32" t="n">
        <x:f>'Raw trace'!B188</x:f>
        <x:v>44384</x:v>
      </x:c>
      <x:c r="C192" s="1" t="n">
        <x:f>YEAR(B192)</x:f>
        <x:v>2021</x:v>
      </x:c>
      <x:c r="D192" s="33" t="str">
        <x:f>'Raw trace'!AL188</x:f>
        <x:v>-0.010454162965733</x:v>
      </x:c>
      <x:c r="E192" s="33" t="str">
        <x:f>'Raw trace'!W188</x:f>
        <x:v>0.40000000000000002</x:v>
      </x:c>
      <x:c r="F192" s="28" t="n">
        <x:f>E191*(1+D191)/(1+E191*D191)</x:f>
        <x:v>0.4038071057006299</x:v>
      </x:c>
      <x:c r="G192" s="28" t="n">
        <x:f>ABS(E192-F192)</x:f>
        <x:v>0.0038071057006298648</x:v>
      </x:c>
      <x:c r="H192" s="28" t="n">
        <x:f>G192*'Assumptions'!$B$6</x:f>
        <x:v>0.000003807105700629865</x:v>
      </x:c>
      <x:c r="I192" s="29" t="n">
        <x:f>1+E192*D192</x:f>
        <x:v>0.9958183348137069</x:v>
      </x:c>
      <x:c r="J192" s="29" t="n">
        <x:f>(1-H192)*I192</x:f>
        <x:v>0.9958145436280477</x:v>
      </x:c>
      <x:c r="K192" s="28" t="n">
        <x:f>J192-1</x:f>
        <x:v>-0.004185456371952334</x:v>
      </x:c>
      <x:c r="L192" s="30" t="n">
        <x:f>M191</x:f>
        <x:v>11190.85360727075</x:v>
      </x:c>
      <x:c r="M192" s="30" t="n">
        <x:f>L192*J192</x:f>
        <x:v>11144.014777732613</x:v>
      </x:c>
      <x:c r="N192" s="30" t="n">
        <x:f>MAX(N191,M192)</x:f>
        <x:v>14577.463360227768</x:v>
      </x:c>
      <x:c r="O192" s="28" t="n">
        <x:f>1-M192/N192</x:f>
        <x:v>0.23553127849820288</x:v>
      </x:c>
      <x:c r="P192" s="30" t="n">
        <x:f>IF(C192=C191,P191,L192)</x:f>
        <x:v>10000</x:v>
      </x:c>
      <x:c r="Q192" s="30" t="n">
        <x:f>IF(C192=C191,MAX(Q191,M192),MAX(P192,M192))</x:f>
        <x:v>14577.463360227768</x:v>
      </x:c>
      <x:c r="R192" s="28" t="n">
        <x:f>1-M192/Q192</x:f>
        <x:v>0.23553127849820288</x:v>
      </x:c>
      <x:c r="S192" s="33" t="str">
        <x:f>'Raw trace'!Y188</x:f>
        <x:v>-0.0041854563719523003</x:v>
      </x:c>
      <x:c r="T192" s="31" t="n">
        <x:f>ABS(K192-S192)</x:f>
        <x:v>3.382710778154774e-17</x:v>
      </x:c>
      <x:c r="U192" s="33" t="str">
        <x:f>'Raw trace'!X188</x:f>
        <x:v>0.0038071057006298001</x:v>
      </x:c>
      <x:c r="V192" s="31" t="n">
        <x:f>ABS(G192-U192)</x:f>
        <x:v>6.461844948013606e-17</x:v>
      </x:c>
      <x:c r="W192" s="30" t="n">
        <x:f>L192*H192</x:f>
        <x:v>0.04260476256315476</x:v>
      </x:c>
      <x:c r="X192" s="30" t="n">
        <x:f>X191*(1+S192)</x:f>
        <x:v>11144.01477773264</x:v>
      </x:c>
      <x:c r="Y192" s="31" t="n">
        <x:f>ABS(M192-X192)</x:f>
        <x:v>2.7284841053187847e-11</x:v>
      </x:c>
      <x:c r="Z192" s="27" t="n">
        <x:f>IF(M192&gt;=N191,B192,Z191)</x:f>
        <x:v>44299</x:v>
      </x:c>
      <x:c r="AA192" s="27" t="n">
        <x:f>IF(C192=C191,IF(M192&gt;=Q191,B192,AA191),IF(M192&gt;=P192,B192,A192))</x:f>
        <x:v>44299</x:v>
      </x:c>
      <x:c r="AB192" s="1" t="str">
        <x:f>IF(AND(B192-A192=1,B192-B191=1),"PASS","FAIL")</x:f>
        <x:v>PASS</x:v>
      </x:c>
    </x:row>
    <x:row r="193" ht="22" customHeight="1">
      <x:c r="A193" s="32" t="n">
        <x:f>'Raw trace'!A189</x:f>
        <x:v>44384</x:v>
      </x:c>
      <x:c r="B193" s="32" t="n">
        <x:f>'Raw trace'!B189</x:f>
        <x:v>44385</x:v>
      </x:c>
      <x:c r="C193" s="1" t="n">
        <x:f>YEAR(B193)</x:f>
        <x:v>2021</x:v>
      </x:c>
      <x:c r="D193" s="33" t="str">
        <x:f>'Raw trace'!AL189</x:f>
        <x:v>-0.029570860817649699</x:v>
      </x:c>
      <x:c r="E193" s="33" t="str">
        <x:f>'Raw trace'!W189</x:f>
        <x:v>0.40000000000000002</x:v>
      </x:c>
      <x:c r="F193" s="28" t="n">
        <x:f>E192*(1+D192)/(1+E192*D192)</x:f>
        <x:v>0.3974804650365819</x:v>
      </x:c>
      <x:c r="G193" s="28" t="n">
        <x:f>ABS(E193-F193)</x:f>
        <x:v>0.002519534963418113</x:v>
      </x:c>
      <x:c r="H193" s="28" t="n">
        <x:f>G193*'Assumptions'!$B$6</x:f>
        <x:v>0.000002519534963418113</x:v>
      </x:c>
      <x:c r="I193" s="29" t="n">
        <x:f>1+E193*D193</x:f>
        <x:v>0.9881716556729401</x:v>
      </x:c>
      <x:c r="J193" s="29" t="n">
        <x:f>(1-H193)*I193</x:f>
        <x:v>0.9881691659399037</x:v>
      </x:c>
      <x:c r="K193" s="28" t="n">
        <x:f>J193-1</x:f>
        <x:v>-0.011830834060096329</x:v>
      </x:c>
      <x:c r="L193" s="30" t="n">
        <x:f>M192</x:f>
        <x:v>11144.014777732613</x:v>
      </x:c>
      <x:c r="M193" s="30" t="n">
        <x:f>L193*J193</x:f>
        <x:v>11012.171788133997</x:v>
      </x:c>
      <x:c r="N193" s="30" t="n">
        <x:f>MAX(N192,M193)</x:f>
        <x:v>14577.463360227768</x:v>
      </x:c>
      <x:c r="O193" s="28" t="n">
        <x:f>1-M193/N193</x:f>
        <x:v>0.24457558108642463</x:v>
      </x:c>
      <x:c r="P193" s="30" t="n">
        <x:f>IF(C193=C192,P192,L193)</x:f>
        <x:v>10000</x:v>
      </x:c>
      <x:c r="Q193" s="30" t="n">
        <x:f>IF(C193=C192,MAX(Q192,M193),MAX(P193,M193))</x:f>
        <x:v>14577.463360227768</x:v>
      </x:c>
      <x:c r="R193" s="28" t="n">
        <x:f>1-M193/Q193</x:f>
        <x:v>0.24457558108642463</x:v>
      </x:c>
      <x:c r="S193" s="33" t="str">
        <x:f>'Raw trace'!Y189</x:f>
        <x:v>-0.0118308340600963</x:v>
      </x:c>
      <x:c r="T193" s="31" t="n">
        <x:f>ABS(K193-S193)</x:f>
        <x:v>2.949029909160572e-17</x:v>
      </x:c>
      <x:c r="U193" s="33" t="str">
        <x:f>'Raw trace'!X189</x:f>
        <x:v>0.0025195349634181</x:v>
      </x:c>
      <x:c r="V193" s="31" t="n">
        <x:f>ABS(G193-U193)</x:f>
        <x:v>1.3010426069826053e-17</x:v>
      </x:c>
      <x:c r="W193" s="30" t="n">
        <x:f>L193*H193</x:f>
        <x:v>0.028077734865345448</x:v>
      </x:c>
      <x:c r="X193" s="30" t="n">
        <x:f>X192*(1+S193)</x:f>
        <x:v>11012.171788134025</x:v>
      </x:c>
      <x:c r="Y193" s="31" t="n">
        <x:f>ABS(M193-X193)</x:f>
        <x:v>2.7284841053187847e-11</x:v>
      </x:c>
      <x:c r="Z193" s="27" t="n">
        <x:f>IF(M193&gt;=N192,B193,Z192)</x:f>
        <x:v>44299</x:v>
      </x:c>
      <x:c r="AA193" s="27" t="n">
        <x:f>IF(C193=C192,IF(M193&gt;=Q192,B193,AA192),IF(M193&gt;=P193,B193,A193))</x:f>
        <x:v>44299</x:v>
      </x:c>
      <x:c r="AB193" s="1" t="str">
        <x:f>IF(AND(B193-A193=1,B193-B192=1),"PASS","FAIL")</x:f>
        <x:v>PASS</x:v>
      </x:c>
    </x:row>
    <x:row r="194" ht="22" customHeight="1">
      <x:c r="A194" s="32" t="n">
        <x:f>'Raw trace'!A190</x:f>
        <x:v>44385</x:v>
      </x:c>
      <x:c r="B194" s="32" t="n">
        <x:f>'Raw trace'!B190</x:f>
        <x:v>44386</x:v>
      </x:c>
      <x:c r="C194" s="1" t="n">
        <x:f>YEAR(B194)</x:f>
        <x:v>2021</x:v>
      </x:c>
      <x:c r="D194" s="33" t="str">
        <x:f>'Raw trace'!AL190</x:f>
        <x:v>0.028329930658455502</x:v>
      </x:c>
      <x:c r="E194" s="33" t="str">
        <x:f>'Raw trace'!W190</x:f>
        <x:v>0.40000000000000002</x:v>
      </x:c>
      <x:c r="F194" s="28" t="n">
        <x:f>E193*(1+D193)/(1+E193*D193)</x:f>
        <x:v>0.3928180427403548</x:v>
      </x:c>
      <x:c r="G194" s="28" t="n">
        <x:f>ABS(E194-F194)</x:f>
        <x:v>0.007181957259645211</x:v>
      </x:c>
      <x:c r="H194" s="28" t="n">
        <x:f>G194*'Assumptions'!$B$6</x:f>
        <x:v>0.000007181957259645211</x:v>
      </x:c>
      <x:c r="I194" s="29" t="n">
        <x:f>1+E194*D194</x:f>
        <x:v>1.0113319722633822</x:v>
      </x:c>
      <x:c r="J194" s="29" t="n">
        <x:f>(1-H194)*I194</x:f>
        <x:v>1.011324708920382</x:v>
      </x:c>
      <x:c r="K194" s="28" t="n">
        <x:f>J194-1</x:f>
        <x:v>0.011324708920382065</x:v>
      </x:c>
      <x:c r="L194" s="30" t="n">
        <x:f>M193</x:f>
        <x:v>11012.171788133997</x:v>
      </x:c>
      <x:c r="M194" s="30" t="n">
        <x:f>L194*J194</x:f>
        <x:v>11136.881428215858</x:v>
      </x:c>
      <x:c r="N194" s="30" t="n">
        <x:f>MAX(N193,M194)</x:f>
        <x:v>14577.463360227768</x:v>
      </x:c>
      <x:c r="O194" s="28" t="n">
        <x:f>1-M194/N194</x:f>
        <x:v>0.2360206194308796</x:v>
      </x:c>
      <x:c r="P194" s="30" t="n">
        <x:f>IF(C194=C193,P193,L194)</x:f>
        <x:v>10000</x:v>
      </x:c>
      <x:c r="Q194" s="30" t="n">
        <x:f>IF(C194=C193,MAX(Q193,M194),MAX(P194,M194))</x:f>
        <x:v>14577.463360227768</x:v>
      </x:c>
      <x:c r="R194" s="28" t="n">
        <x:f>1-M194/Q194</x:f>
        <x:v>0.2360206194308796</x:v>
      </x:c>
      <x:c r="S194" s="33" t="str">
        <x:f>'Raw trace'!Y190</x:f>
        <x:v>0.011324708920382001</x:v>
      </x:c>
      <x:c r="T194" s="31" t="n">
        <x:f>ABS(K194-S194)</x:f>
        <x:v>6.418476861114186e-17</x:v>
      </x:c>
      <x:c r="U194" s="33" t="str">
        <x:f>'Raw trace'!X190</x:f>
        <x:v>0.0071819572596452004</x:v>
      </x:c>
      <x:c r="V194" s="31" t="n">
        <x:f>ABS(G194-U194)</x:f>
        <x:v>1.0408340855860843e-17</x:v>
      </x:c>
      <x:c r="W194" s="30" t="n">
        <x:f>L194*H194</x:f>
        <x:v>0.07908894711824915</x:v>
      </x:c>
      <x:c r="X194" s="30" t="n">
        <x:f>X193*(1+S194)</x:f>
        <x:v>11136.881428215886</x:v>
      </x:c>
      <x:c r="Y194" s="31" t="n">
        <x:f>ABS(M194-X194)</x:f>
        <x:v>2.7284841053187847e-11</x:v>
      </x:c>
      <x:c r="Z194" s="27" t="n">
        <x:f>IF(M194&gt;=N193,B194,Z193)</x:f>
        <x:v>44299</x:v>
      </x:c>
      <x:c r="AA194" s="27" t="n">
        <x:f>IF(C194=C193,IF(M194&gt;=Q193,B194,AA193),IF(M194&gt;=P194,B194,A194))</x:f>
        <x:v>44299</x:v>
      </x:c>
      <x:c r="AB194" s="1" t="str">
        <x:f>IF(AND(B194-A194=1,B194-B193=1),"PASS","FAIL")</x:f>
        <x:v>PASS</x:v>
      </x:c>
    </x:row>
    <x:row r="195" ht="22" customHeight="1">
      <x:c r="A195" s="32" t="n">
        <x:f>'Raw trace'!A191</x:f>
        <x:v>44386</x:v>
      </x:c>
      <x:c r="B195" s="32" t="n">
        <x:f>'Raw trace'!B191</x:f>
        <x:v>44387</x:v>
      </x:c>
      <x:c r="C195" s="1" t="n">
        <x:f>YEAR(B195)</x:f>
        <x:v>2021</x:v>
      </x:c>
      <x:c r="D195" s="33" t="str">
        <x:f>'Raw trace'!AL191</x:f>
        <x:v>-0.0084858598590422992</x:v>
      </x:c>
      <x:c r="E195" s="33" t="str">
        <x:f>'Raw trace'!W191</x:f>
        <x:v>0.40000000000000002</x:v>
      </x:c>
      <x:c r="F195" s="28" t="n">
        <x:f>E194*(1+D194)/(1+E194*D194)</x:f>
        <x:v>0.4067229985252148</x:v>
      </x:c>
      <x:c r="G195" s="28" t="n">
        <x:f>ABS(E195-F195)</x:f>
        <x:v>0.006722998525214796</x:v>
      </x:c>
      <x:c r="H195" s="28" t="n">
        <x:f>G195*'Assumptions'!$B$6</x:f>
        <x:v>0.000006722998525214796</x:v>
      </x:c>
      <x:c r="I195" s="29" t="n">
        <x:f>1+E195*D195</x:f>
        <x:v>0.9966056560563831</x:v>
      </x:c>
      <x:c r="J195" s="29" t="n">
        <x:f>(1-H195)*I195</x:f>
        <x:v>0.9965989558780272</x:v>
      </x:c>
      <x:c r="K195" s="28" t="n">
        <x:f>J195-1</x:f>
        <x:v>-0.0034010441219728405</x:v>
      </x:c>
      <x:c r="L195" s="30" t="n">
        <x:f>M194</x:f>
        <x:v>11136.881428215858</x:v>
      </x:c>
      <x:c r="M195" s="30" t="n">
        <x:f>L195*J195</x:f>
        <x:v>11099.004403097317</x:v>
      </x:c>
      <x:c r="N195" s="30" t="n">
        <x:f>MAX(N194,M195)</x:f>
        <x:v>14577.463360227768</x:v>
      </x:c>
      <x:c r="O195" s="28" t="n">
        <x:f>1-M195/N195</x:f>
        <x:v>0.23861894701247266</x:v>
      </x:c>
      <x:c r="P195" s="30" t="n">
        <x:f>IF(C195=C194,P194,L195)</x:f>
        <x:v>10000</x:v>
      </x:c>
      <x:c r="Q195" s="30" t="n">
        <x:f>IF(C195=C194,MAX(Q194,M195),MAX(P195,M195))</x:f>
        <x:v>14577.463360227768</x:v>
      </x:c>
      <x:c r="R195" s="28" t="n">
        <x:f>1-M195/Q195</x:f>
        <x:v>0.23861894701247266</x:v>
      </x:c>
      <x:c r="S195" s="33" t="str">
        <x:f>'Raw trace'!Y191</x:f>
        <x:v>-0.0034010441219728001</x:v>
      </x:c>
      <x:c r="T195" s="31" t="n">
        <x:f>ABS(K195-S195)</x:f>
        <x:v>4.0332320816460765e-17</x:v>
      </x:c>
      <x:c r="U195" s="33" t="str">
        <x:f>'Raw trace'!X191</x:f>
        <x:v>0.0067229985252149002</x:v>
      </x:c>
      <x:c r="V195" s="31" t="n">
        <x:f>ABS(G195-U195)</x:f>
        <x:v>1.0408340855860843e-16</x:v>
      </x:c>
      <x:c r="W195" s="30" t="n">
        <x:f>L195*H195</x:f>
        <x:v>0.07487323741738727</x:v>
      </x:c>
      <x:c r="X195" s="30" t="n">
        <x:f>X194*(1+S195)</x:f>
        <x:v>11099.004403097344</x:v>
      </x:c>
      <x:c r="Y195" s="31" t="n">
        <x:f>ABS(M195-X195)</x:f>
        <x:v>2.7284841053187847e-11</x:v>
      </x:c>
      <x:c r="Z195" s="27" t="n">
        <x:f>IF(M195&gt;=N194,B195,Z194)</x:f>
        <x:v>44299</x:v>
      </x:c>
      <x:c r="AA195" s="27" t="n">
        <x:f>IF(C195=C194,IF(M195&gt;=Q194,B195,AA194),IF(M195&gt;=P195,B195,A195))</x:f>
        <x:v>44299</x:v>
      </x:c>
      <x:c r="AB195" s="1" t="str">
        <x:f>IF(AND(B195-A195=1,B195-B194=1),"PASS","FAIL")</x:f>
        <x:v>PASS</x:v>
      </x:c>
    </x:row>
    <x:row r="196" ht="22" customHeight="1">
      <x:c r="A196" s="32" t="n">
        <x:f>'Raw trace'!A192</x:f>
        <x:v>44387</x:v>
      </x:c>
      <x:c r="B196" s="32" t="n">
        <x:f>'Raw trace'!B192</x:f>
        <x:v>44388</x:v>
      </x:c>
      <x:c r="C196" s="1" t="n">
        <x:f>YEAR(B196)</x:f>
        <x:v>2021</x:v>
      </x:c>
      <x:c r="D196" s="33" t="str">
        <x:f>'Raw trace'!AL192</x:f>
        <x:v>0.021399199059402001</x:v>
      </x:c>
      <x:c r="E196" s="33" t="str">
        <x:f>'Raw trace'!W192</x:f>
        <x:v>0.40000000000000002</x:v>
      </x:c>
      <x:c r="F196" s="28" t="n">
        <x:f>E195*(1+D195)/(1+E195*D195)</x:f>
        <x:v>0.3979564571465216</x:v>
      </x:c>
      <x:c r="G196" s="28" t="n">
        <x:f>ABS(E196-F196)</x:f>
        <x:v>0.0020435428534784084</x:v>
      </x:c>
      <x:c r="H196" s="28" t="n">
        <x:f>G196*'Assumptions'!$B$6</x:f>
        <x:v>0.0000020435428534784084</x:v>
      </x:c>
      <x:c r="I196" s="29" t="n">
        <x:f>1+E196*D196</x:f>
        <x:v>1.0085596796237608</x:v>
      </x:c>
      <x:c r="J196" s="29" t="n">
        <x:f>(1-H196)*I196</x:f>
        <x:v>1.0085576185888352</x:v>
      </x:c>
      <x:c r="K196" s="28" t="n">
        <x:f>J196-1</x:f>
        <x:v>0.008557618588835192</x:v>
      </x:c>
      <x:c r="L196" s="30" t="n">
        <x:f>M195</x:f>
        <x:v>11099.004403097317</x:v>
      </x:c>
      <x:c r="M196" s="30" t="n">
        <x:f>L196*J196</x:f>
        <x:v>11193.985449494827</x:v>
      </x:c>
      <x:c r="N196" s="30" t="n">
        <x:f>MAX(N195,M196)</x:f>
        <x:v>14577.463360227768</x:v>
      </x:c>
      <x:c r="O196" s="28" t="n">
        <x:f>1-M196/N196</x:f>
        <x:v>0.23210333836023966</x:v>
      </x:c>
      <x:c r="P196" s="30" t="n">
        <x:f>IF(C196=C195,P195,L196)</x:f>
        <x:v>10000</x:v>
      </x:c>
      <x:c r="Q196" s="30" t="n">
        <x:f>IF(C196=C195,MAX(Q195,M196),MAX(P196,M196))</x:f>
        <x:v>14577.463360227768</x:v>
      </x:c>
      <x:c r="R196" s="28" t="n">
        <x:f>1-M196/Q196</x:f>
        <x:v>0.23210333836023966</x:v>
      </x:c>
      <x:c r="S196" s="33" t="str">
        <x:f>'Raw trace'!Y192</x:f>
        <x:v>0.0085576185888350999</x:v>
      </x:c>
      <x:c r="T196" s="31" t="n">
        <x:f>ABS(K196-S196)</x:f>
        <x:v>9.194034422677078e-17</x:v>
      </x:c>
      <x:c r="U196" s="33" t="str">
        <x:f>'Raw trace'!X192</x:f>
        <x:v>0.0020435428534784001</x:v>
      </x:c>
      <x:c r="V196" s="31" t="n">
        <x:f>ABS(G196-U196)</x:f>
        <x:v>8.239936510889834e-18</x:v>
      </x:c>
      <x:c r="W196" s="30" t="n">
        <x:f>L196*H196</x:f>
        <x:v>0.02268129112867491</x:v>
      </x:c>
      <x:c r="X196" s="30" t="n">
        <x:f>X195*(1+S196)</x:f>
        <x:v>11193.985449494854</x:v>
      </x:c>
      <x:c r="Y196" s="31" t="n">
        <x:f>ABS(M196-X196)</x:f>
        <x:v>2.7284841053187847e-11</x:v>
      </x:c>
      <x:c r="Z196" s="27" t="n">
        <x:f>IF(M196&gt;=N195,B196,Z195)</x:f>
        <x:v>44299</x:v>
      </x:c>
      <x:c r="AA196" s="27" t="n">
        <x:f>IF(C196=C195,IF(M196&gt;=Q195,B196,AA195),IF(M196&gt;=P196,B196,A196))</x:f>
        <x:v>44299</x:v>
      </x:c>
      <x:c r="AB196" s="1" t="str">
        <x:f>IF(AND(B196-A196=1,B196-B195=1),"PASS","FAIL")</x:f>
        <x:v>PASS</x:v>
      </x:c>
    </x:row>
    <x:row r="197" ht="22" customHeight="1">
      <x:c r="A197" s="32" t="n">
        <x:f>'Raw trace'!A193</x:f>
        <x:v>44388</x:v>
      </x:c>
      <x:c r="B197" s="32" t="n">
        <x:f>'Raw trace'!B193</x:f>
        <x:v>44389</x:v>
      </x:c>
      <x:c r="C197" s="1" t="n">
        <x:f>YEAR(B197)</x:f>
        <x:v>2021</x:v>
      </x:c>
      <x:c r="D197" s="33" t="str">
        <x:f>'Raw trace'!AL193</x:f>
        <x:v>-0.032567189732292702</x:v>
      </x:c>
      <x:c r="E197" s="33" t="str">
        <x:f>'Raw trace'!W193</x:f>
        <x:v>0.40000000000000002</x:v>
      </x:c>
      <x:c r="F197" s="28" t="n">
        <x:f>E196*(1+D196)/(1+E196*D196)</x:f>
        <x:v>0.4050922200024617</x:v>
      </x:c>
      <x:c r="G197" s="28" t="n">
        <x:f>ABS(E197-F197)</x:f>
        <x:v>0.005092220002461678</x:v>
      </x:c>
      <x:c r="H197" s="28" t="n">
        <x:f>G197*'Assumptions'!$B$6</x:f>
        <x:v>0.000005092220002461678</x:v>
      </x:c>
      <x:c r="I197" s="29" t="n">
        <x:f>1+E197*D197</x:f>
        <x:v>0.9869731241070829</x:v>
      </x:c>
      <x:c r="J197" s="29" t="n">
        <x:f>(1-H197)*I197</x:f>
        <x:v>0.9869680982227985</x:v>
      </x:c>
      <x:c r="K197" s="28" t="n">
        <x:f>J197-1</x:f>
        <x:v>-0.013031901777201482</x:v>
      </x:c>
      <x:c r="L197" s="30" t="n">
        <x:f>M196</x:f>
        <x:v>11193.985449494827</x:v>
      </x:c>
      <x:c r="M197" s="30" t="n">
        <x:f>L197*J197</x:f>
        <x:v>11048.106530621588</x:v>
      </x:c>
      <x:c r="N197" s="30" t="n">
        <x:f>MAX(N196,M197)</x:f>
        <x:v>14577.463360227768</x:v>
      </x:c>
      <x:c r="O197" s="28" t="n">
        <x:f>1-M197/N197</x:f>
        <x:v>0.24211049222976988</x:v>
      </x:c>
      <x:c r="P197" s="30" t="n">
        <x:f>IF(C197=C196,P196,L197)</x:f>
        <x:v>10000</x:v>
      </x:c>
      <x:c r="Q197" s="30" t="n">
        <x:f>IF(C197=C196,MAX(Q196,M197),MAX(P197,M197))</x:f>
        <x:v>14577.463360227768</x:v>
      </x:c>
      <x:c r="R197" s="28" t="n">
        <x:f>1-M197/Q197</x:f>
        <x:v>0.24211049222976988</x:v>
      </x:c>
      <x:c r="S197" s="33" t="str">
        <x:f>'Raw trace'!Y193</x:f>
        <x:v>-0.013031901777201401</x:v>
      </x:c>
      <x:c r="T197" s="31" t="n">
        <x:f>ABS(K197-S197)</x:f>
        <x:v>8.153200337090993e-17</x:v>
      </x:c>
      <x:c r="U197" s="33" t="str">
        <x:f>'Raw trace'!X193</x:f>
        <x:v>0.0050922200024616001</x:v>
      </x:c>
      <x:c r="V197" s="31" t="n">
        <x:f>ABS(G197-U197)</x:f>
        <x:v>7.806255641895632e-17</x:v>
      </x:c>
      <x:c r="W197" s="30" t="n">
        <x:f>L197*H197</x:f>
        <x:v>0.05700223661318254</x:v>
      </x:c>
      <x:c r="X197" s="30" t="n">
        <x:f>X196*(1+S197)</x:f>
        <x:v>11048.106530621615</x:v>
      </x:c>
      <x:c r="Y197" s="31" t="n">
        <x:f>ABS(M197-X197)</x:f>
        <x:v>2.7284841053187847e-11</x:v>
      </x:c>
      <x:c r="Z197" s="27" t="n">
        <x:f>IF(M197&gt;=N196,B197,Z196)</x:f>
        <x:v>44299</x:v>
      </x:c>
      <x:c r="AA197" s="27" t="n">
        <x:f>IF(C197=C196,IF(M197&gt;=Q196,B197,AA196),IF(M197&gt;=P197,B197,A197))</x:f>
        <x:v>44299</x:v>
      </x:c>
      <x:c r="AB197" s="1" t="str">
        <x:f>IF(AND(B197-A197=1,B197-B196=1),"PASS","FAIL")</x:f>
        <x:v>PASS</x:v>
      </x:c>
    </x:row>
    <x:row r="198" ht="22" customHeight="1">
      <x:c r="A198" s="32" t="n">
        <x:f>'Raw trace'!A194</x:f>
        <x:v>44389</x:v>
      </x:c>
      <x:c r="B198" s="32" t="n">
        <x:f>'Raw trace'!B194</x:f>
        <x:v>44390</x:v>
      </x:c>
      <x:c r="C198" s="1" t="n">
        <x:f>YEAR(B198)</x:f>
        <x:v>2021</x:v>
      </x:c>
      <x:c r="D198" s="33" t="str">
        <x:f>'Raw trace'!AL194</x:f>
        <x:v>-0.0116238335396974</x:v>
      </x:c>
      <x:c r="E198" s="33" t="str">
        <x:f>'Raw trace'!W194</x:f>
        <x:v>0.40000000000000002</x:v>
      </x:c>
      <x:c r="F198" s="28" t="n">
        <x:f>E197*(1+D197)/(1+E197*D197)</x:f>
        <x:v>0.39208071086756136</x:v>
      </x:c>
      <x:c r="G198" s="28" t="n">
        <x:f>ABS(E198-F198)</x:f>
        <x:v>0.007919289132438667</x:v>
      </x:c>
      <x:c r="H198" s="28" t="n">
        <x:f>G198*'Assumptions'!$B$6</x:f>
        <x:v>0.000007919289132438667</x:v>
      </x:c>
      <x:c r="I198" s="29" t="n">
        <x:f>1+E198*D198</x:f>
        <x:v>0.9953504665841211</x:v>
      </x:c>
      <x:c r="J198" s="29" t="n">
        <x:f>(1-H198)*I198</x:f>
        <x:v>0.9953425841159881</x:v>
      </x:c>
      <x:c r="K198" s="28" t="n">
        <x:f>J198-1</x:f>
        <x:v>-0.004657415884011917</x:v>
      </x:c>
      <x:c r="L198" s="30" t="n">
        <x:f>M197</x:f>
        <x:v>11048.106530621588</x:v>
      </x:c>
      <x:c r="M198" s="30" t="n">
        <x:f>L198*J198</x:f>
        <x:v>10996.650903777616</x:v>
      </x:c>
      <x:c r="N198" s="30" t="n">
        <x:f>MAX(N197,M198)</x:f>
        <x:v>14577.463360227768</x:v>
      </x:c>
      <x:c r="O198" s="28" t="n">
        <x:f>1-M198/N198</x:f>
        <x:v>0.2456402988615849</x:v>
      </x:c>
      <x:c r="P198" s="30" t="n">
        <x:f>IF(C198=C197,P197,L198)</x:f>
        <x:v>10000</x:v>
      </x:c>
      <x:c r="Q198" s="30" t="n">
        <x:f>IF(C198=C197,MAX(Q197,M198),MAX(P198,M198))</x:f>
        <x:v>14577.463360227768</x:v>
      </x:c>
      <x:c r="R198" s="28" t="n">
        <x:f>1-M198/Q198</x:f>
        <x:v>0.2456402988615849</x:v>
      </x:c>
      <x:c r="S198" s="33" t="str">
        <x:f>'Raw trace'!Y194</x:f>
        <x:v>-0.0046574158840119</x:v>
      </x:c>
      <x:c r="T198" s="31" t="n">
        <x:f>ABS(K198-S198)</x:f>
        <x:v>1.734723475976807e-17</x:v>
      </x:c>
      <x:c r="U198" s="33" t="str">
        <x:f>'Raw trace'!X194</x:f>
        <x:v>0.0079192891324385995</x:v>
      </x:c>
      <x:c r="V198" s="31" t="n">
        <x:f>ABS(G198-U198)</x:f>
        <x:v>6.765421556309548e-17</x:v>
      </x:c>
      <x:c r="W198" s="30" t="n">
        <x:f>L198*H198</x:f>
        <x:v>0.0874931499819762</x:v>
      </x:c>
      <x:c r="X198" s="30" t="n">
        <x:f>X197*(1+S198)</x:f>
        <x:v>10996.650903777641</x:v>
      </x:c>
      <x:c r="Y198" s="31" t="n">
        <x:f>ABS(M198-X198)</x:f>
        <x:v>2.546585164964199e-11</x:v>
      </x:c>
      <x:c r="Z198" s="27" t="n">
        <x:f>IF(M198&gt;=N197,B198,Z197)</x:f>
        <x:v>44299</x:v>
      </x:c>
      <x:c r="AA198" s="27" t="n">
        <x:f>IF(C198=C197,IF(M198&gt;=Q197,B198,AA197),IF(M198&gt;=P198,B198,A198))</x:f>
        <x:v>44299</x:v>
      </x:c>
      <x:c r="AB198" s="1" t="str">
        <x:f>IF(AND(B198-A198=1,B198-B197=1),"PASS","FAIL")</x:f>
        <x:v>PASS</x:v>
      </x:c>
    </x:row>
    <x:row r="199" ht="22" customHeight="1">
      <x:c r="A199" s="32" t="n">
        <x:f>'Raw trace'!A195</x:f>
        <x:v>44390</x:v>
      </x:c>
      <x:c r="B199" s="32" t="n">
        <x:f>'Raw trace'!B195</x:f>
        <x:v>44391</x:v>
      </x:c>
      <x:c r="C199" s="1" t="n">
        <x:f>YEAR(B199)</x:f>
        <x:v>2021</x:v>
      </x:c>
      <x:c r="D199" s="33" t="str">
        <x:f>'Raw trace'!AL195</x:f>
        <x:v>0.0028293729241843</x:v>
      </x:c>
      <x:c r="E199" s="33" t="str">
        <x:f>'Raw trace'!W195</x:f>
        <x:v>0.40000000000000002</x:v>
      </x:c>
      <x:c r="F199" s="28" t="n">
        <x:f>E198*(1+D198)/(1+E198*D198)</x:f>
        <x:v>0.3971972484635475</x:v>
      </x:c>
      <x:c r="G199" s="28" t="n">
        <x:f>ABS(E199-F199)</x:f>
        <x:v>0.0028027515364525413</x:v>
      </x:c>
      <x:c r="H199" s="28" t="n">
        <x:f>G199*'Assumptions'!$B$6</x:f>
        <x:v>0.0000028027515364525414</x:v>
      </x:c>
      <x:c r="I199" s="29" t="n">
        <x:f>1+E199*D199</x:f>
        <x:v>1.0011317491696736</x:v>
      </x:c>
      <x:c r="J199" s="29" t="n">
        <x:f>(1-H199)*I199</x:f>
        <x:v>1.0011289432461254</x:v>
      </x:c>
      <x:c r="K199" s="28" t="n">
        <x:f>J199-1</x:f>
        <x:v>0.0011289432461254467</x:v>
      </x:c>
      <x:c r="L199" s="30" t="n">
        <x:f>M198</x:f>
        <x:v>10996.650903777616</x:v>
      </x:c>
      <x:c r="M199" s="30" t="n">
        <x:f>L199*J199</x:f>
        <x:v>11009.065498545435</x:v>
      </x:c>
      <x:c r="N199" s="30" t="n">
        <x:f>MAX(N198,M199)</x:f>
        <x:v>14577.463360227768</x:v>
      </x:c>
      <x:c r="O199" s="28" t="n">
        <x:f>1-M199/N199</x:f>
        <x:v>0.24478866957183543</x:v>
      </x:c>
      <x:c r="P199" s="30" t="n">
        <x:f>IF(C199=C198,P198,L199)</x:f>
        <x:v>10000</x:v>
      </x:c>
      <x:c r="Q199" s="30" t="n">
        <x:f>IF(C199=C198,MAX(Q198,M199),MAX(P199,M199))</x:f>
        <x:v>14577.463360227768</x:v>
      </x:c>
      <x:c r="R199" s="28" t="n">
        <x:f>1-M199/Q199</x:f>
        <x:v>0.24478866957183543</x:v>
      </x:c>
      <x:c r="S199" s="33" t="str">
        <x:f>'Raw trace'!Y195</x:f>
        <x:v>0.0011289432461254001</x:v>
      </x:c>
      <x:c r="T199" s="31" t="n">
        <x:f>ABS(K199-S199)</x:f>
        <x:v>4.662069341687669e-17</x:v>
      </x:c>
      <x:c r="U199" s="33" t="str">
        <x:f>'Raw trace'!X195</x:f>
        <x:v>0.0028027515364525001</x:v>
      </x:c>
      <x:c r="V199" s="31" t="n">
        <x:f>ABS(G199-U199)</x:f>
        <x:v>4.119968255444917e-17</x:v>
      </x:c>
      <x:c r="W199" s="30" t="n">
        <x:f>L199*H199</x:f>
        <x:v>0.030820880216394942</x:v>
      </x:c>
      <x:c r="X199" s="30" t="n">
        <x:f>X198*(1+S199)</x:f>
        <x:v>11009.06549854546</x:v>
      </x:c>
      <x:c r="Y199" s="31" t="n">
        <x:f>ABS(M199-X199)</x:f>
        <x:v>2.546585164964199e-11</x:v>
      </x:c>
      <x:c r="Z199" s="27" t="n">
        <x:f>IF(M199&gt;=N198,B199,Z198)</x:f>
        <x:v>44299</x:v>
      </x:c>
      <x:c r="AA199" s="27" t="n">
        <x:f>IF(C199=C198,IF(M199&gt;=Q198,B199,AA198),IF(M199&gt;=P199,B199,A199))</x:f>
        <x:v>44299</x:v>
      </x:c>
      <x:c r="AB199" s="1" t="str">
        <x:f>IF(AND(B199-A199=1,B199-B198=1),"PASS","FAIL")</x:f>
        <x:v>PASS</x:v>
      </x:c>
    </x:row>
    <x:row r="200" ht="22" customHeight="1">
      <x:c r="A200" s="32" t="n">
        <x:f>'Raw trace'!A196</x:f>
        <x:v>44391</x:v>
      </x:c>
      <x:c r="B200" s="32" t="n">
        <x:f>'Raw trace'!B196</x:f>
        <x:v>44392</x:v>
      </x:c>
      <x:c r="C200" s="1" t="n">
        <x:f>YEAR(B200)</x:f>
        <x:v>2021</x:v>
      </x:c>
      <x:c r="D200" s="33" t="str">
        <x:f>'Raw trace'!AL196</x:f>
        <x:v>-0.029865298424469802</x:v>
      </x:c>
      <x:c r="E200" s="33" t="str">
        <x:f>'Raw trace'!W196</x:f>
        <x:v>0.40000000000000002</x:v>
      </x:c>
      <x:c r="F200" s="28" t="n">
        <x:f>E199*(1+D199)/(1+E199*D199)</x:f>
        <x:v>0.400678281856876</x:v>
      </x:c>
      <x:c r="G200" s="28" t="n">
        <x:f>ABS(E200-F200)</x:f>
        <x:v>0.0006782818568759619</x:v>
      </x:c>
      <x:c r="H200" s="28" t="n">
        <x:f>G200*'Assumptions'!$B$6</x:f>
        <x:v>6.782818568759618e-7</x:v>
      </x:c>
      <x:c r="I200" s="29" t="n">
        <x:f>1+E200*D200</x:f>
        <x:v>0.988053880630212</x:v>
      </x:c>
      <x:c r="J200" s="29" t="n">
        <x:f>(1-H200)*I200</x:f>
        <x:v>0.9880532104511912</x:v>
      </x:c>
      <x:c r="K200" s="28" t="n">
        <x:f>J200-1</x:f>
        <x:v>-0.01194678954880879</x:v>
      </x:c>
      <x:c r="L200" s="30" t="n">
        <x:f>M199</x:f>
        <x:v>11009.065498545435</x:v>
      </x:c>
      <x:c r="M200" s="30" t="n">
        <x:f>L200*J200</x:f>
        <x:v>10877.54250990526</x:v>
      </x:c>
      <x:c r="N200" s="30" t="n">
        <x:f>MAX(N199,M200)</x:f>
        <x:v>14577.463360227768</x:v>
      </x:c>
      <x:c r="O200" s="28" t="n">
        <x:f>1-M200/N200</x:f>
        <x:v>0.25381102040133663</x:v>
      </x:c>
      <x:c r="P200" s="30" t="n">
        <x:f>IF(C200=C199,P199,L200)</x:f>
        <x:v>10000</x:v>
      </x:c>
      <x:c r="Q200" s="30" t="n">
        <x:f>IF(C200=C199,MAX(Q199,M200),MAX(P200,M200))</x:f>
        <x:v>14577.463360227768</x:v>
      </x:c>
      <x:c r="R200" s="28" t="n">
        <x:f>1-M200/Q200</x:f>
        <x:v>0.25381102040133663</x:v>
      </x:c>
      <x:c r="S200" s="33" t="str">
        <x:f>'Raw trace'!Y196</x:f>
        <x:v>-0.011946789548808699</x:v>
      </x:c>
      <x:c r="T200" s="31" t="n">
        <x:f>ABS(K200-S200)</x:f>
        <x:v>9.020562075079397e-17</x:v>
      </x:c>
      <x:c r="U200" s="33" t="str">
        <x:f>'Raw trace'!X196</x:f>
        <x:v>0.00067828185687589997</x:v>
      </x:c>
      <x:c r="V200" s="31" t="n">
        <x:f>ABS(G200-U200)</x:f>
        <x:v>6.19079440489223e-17</x:v>
      </x:c>
      <x:c r="W200" s="30" t="n">
        <x:f>L200*H200</x:f>
        <x:v>0.007467249388822484</x:v>
      </x:c>
      <x:c r="X200" s="30" t="n">
        <x:f>X199*(1+S200)</x:f>
        <x:v>10877.542509905286</x:v>
      </x:c>
      <x:c r="Y200" s="31" t="n">
        <x:f>ABS(M200-X200)</x:f>
        <x:v>2.546585164964199e-11</x:v>
      </x:c>
      <x:c r="Z200" s="27" t="n">
        <x:f>IF(M200&gt;=N199,B200,Z199)</x:f>
        <x:v>44299</x:v>
      </x:c>
      <x:c r="AA200" s="27" t="n">
        <x:f>IF(C200=C199,IF(M200&gt;=Q199,B200,AA199),IF(M200&gt;=P200,B200,A200))</x:f>
        <x:v>44299</x:v>
      </x:c>
      <x:c r="AB200" s="1" t="str">
        <x:f>IF(AND(B200-A200=1,B200-B199=1),"PASS","FAIL")</x:f>
        <x:v>PASS</x:v>
      </x:c>
    </x:row>
    <x:row r="201" ht="22" customHeight="1">
      <x:c r="A201" s="32" t="n">
        <x:f>'Raw trace'!A197</x:f>
        <x:v>44392</x:v>
      </x:c>
      <x:c r="B201" s="32" t="n">
        <x:f>'Raw trace'!B197</x:f>
        <x:v>44393</x:v>
      </x:c>
      <x:c r="C201" s="1" t="n">
        <x:f>YEAR(B201)</x:f>
        <x:v>2021</x:v>
      </x:c>
      <x:c r="D201" s="33" t="str">
        <x:f>'Raw trace'!AL197</x:f>
        <x:v>-0.0140230209952733</x:v>
      </x:c>
      <x:c r="E201" s="33" t="str">
        <x:f>'Raw trace'!W197</x:f>
        <x:v>0.40000000000000002</x:v>
      </x:c>
      <x:c r="F201" s="28" t="n">
        <x:f>E200*(1+D200)/(1+E200*D200)</x:f>
        <x:v>0.39274566725318566</x:v>
      </x:c>
      <x:c r="G201" s="28" t="n">
        <x:f>ABS(E201-F201)</x:f>
        <x:v>0.007254332746814363</x:v>
      </x:c>
      <x:c r="H201" s="28" t="n">
        <x:f>G201*'Assumptions'!$B$6</x:f>
        <x:v>0.000007254332746814363</x:v>
      </x:c>
      <x:c r="I201" s="29" t="n">
        <x:f>1+E201*D201</x:f>
        <x:v>0.9943907916018907</x:v>
      </x:c>
      <x:c r="J201" s="29" t="n">
        <x:f>(1-H201)*I201</x:f>
        <x:v>0.994383577960208</x:v>
      </x:c>
      <x:c r="K201" s="28" t="n">
        <x:f>J201-1</x:f>
        <x:v>-0.005616422039791957</x:v>
      </x:c>
      <x:c r="L201" s="30" t="n">
        <x:f>M200</x:f>
        <x:v>10877.54250990526</x:v>
      </x:c>
      <x:c r="M201" s="30" t="n">
        <x:f>L201*J201</x:f>
        <x:v>10816.449640413855</x:v>
      </x:c>
      <x:c r="N201" s="30" t="n">
        <x:f>MAX(N200,M201)</x:f>
        <x:v>14577.463360227768</x:v>
      </x:c>
      <x:c r="O201" s="28" t="n">
        <x:f>1-M201/N201</x:f>
        <x:v>0.2580019326322044</x:v>
      </x:c>
      <x:c r="P201" s="30" t="n">
        <x:f>IF(C201=C200,P200,L201)</x:f>
        <x:v>10000</x:v>
      </x:c>
      <x:c r="Q201" s="30" t="n">
        <x:f>IF(C201=C200,MAX(Q200,M201),MAX(P201,M201))</x:f>
        <x:v>14577.463360227768</x:v>
      </x:c>
      <x:c r="R201" s="28" t="n">
        <x:f>1-M201/Q201</x:f>
        <x:v>0.2580019326322044</x:v>
      </x:c>
      <x:c r="S201" s="33" t="str">
        <x:f>'Raw trace'!Y197</x:f>
        <x:v>-0.0056164220397919001</x:v>
      </x:c>
      <x:c r="T201" s="31" t="n">
        <x:f>ABS(K201-S201)</x:f>
        <x:v>5.724587470723463e-17</x:v>
      </x:c>
      <x:c r="U201" s="33" t="str">
        <x:f>'Raw trace'!X197</x:f>
        <x:v>0.0072543327468143001</x:v>
      </x:c>
      <x:c r="V201" s="31" t="n">
        <x:f>ABS(G201-U201)</x:f>
        <x:v>6.245004513516506e-17</x:v>
      </x:c>
      <x:c r="W201" s="30" t="n">
        <x:f>L201*H201</x:f>
        <x:v>0.07890931283447103</x:v>
      </x:c>
      <x:c r="X201" s="30" t="n">
        <x:f>X200*(1+S201)</x:f>
        <x:v>10816.44964041388</x:v>
      </x:c>
      <x:c r="Y201" s="31" t="n">
        <x:f>ABS(M201-X201)</x:f>
        <x:v>2.546585164964199e-11</x:v>
      </x:c>
      <x:c r="Z201" s="27" t="n">
        <x:f>IF(M201&gt;=N200,B201,Z200)</x:f>
        <x:v>44299</x:v>
      </x:c>
      <x:c r="AA201" s="27" t="n">
        <x:f>IF(C201=C200,IF(M201&gt;=Q200,B201,AA200),IF(M201&gt;=P201,B201,A201))</x:f>
        <x:v>44299</x:v>
      </x:c>
      <x:c r="AB201" s="1" t="str">
        <x:f>IF(AND(B201-A201=1,B201-B200=1),"PASS","FAIL")</x:f>
        <x:v>PASS</x:v>
      </x:c>
    </x:row>
    <x:row r="202" ht="22" customHeight="1">
      <x:c r="A202" s="32" t="n">
        <x:f>'Raw trace'!A198</x:f>
        <x:v>44393</x:v>
      </x:c>
      <x:c r="B202" s="32" t="n">
        <x:f>'Raw trace'!B198</x:f>
        <x:v>44394</x:v>
      </x:c>
      <x:c r="C202" s="1" t="n">
        <x:f>YEAR(B202)</x:f>
        <x:v>2021</x:v>
      </x:c>
      <x:c r="D202" s="33" t="str">
        <x:f>'Raw trace'!AL198</x:f>
        <x:v>0.003968911256928</x:v>
      </x:c>
      <x:c r="E202" s="33" t="str">
        <x:f>'Raw trace'!W198</x:f>
        <x:v>0.40000000000000002</x:v>
      </x:c>
      <x:c r="F202" s="28" t="n">
        <x:f>E201*(1+D201)/(1+E201*D201)</x:f>
        <x:v>0.3966154905422606</x:v>
      </x:c>
      <x:c r="G202" s="28" t="n">
        <x:f>ABS(E202-F202)</x:f>
        <x:v>0.0033845094577394375</x:v>
      </x:c>
      <x:c r="H202" s="28" t="n">
        <x:f>G202*'Assumptions'!$B$6</x:f>
        <x:v>0.0000033845094577394376</x:v>
      </x:c>
      <x:c r="I202" s="29" t="n">
        <x:f>1+E202*D202</x:f>
        <x:v>1.0015875645027712</x:v>
      </x:c>
      <x:c r="J202" s="29" t="n">
        <x:f>(1-H202)*I202</x:f>
        <x:v>1.0015841746201863</x:v>
      </x:c>
      <x:c r="K202" s="28" t="n">
        <x:f>J202-1</x:f>
        <x:v>0.0015841746201863405</x:v>
      </x:c>
      <x:c r="L202" s="30" t="n">
        <x:f>M201</x:f>
        <x:v>10816.449640413855</x:v>
      </x:c>
      <x:c r="M202" s="30" t="n">
        <x:f>L202*J202</x:f>
        <x:v>10833.584785414723</x:v>
      </x:c>
      <x:c r="N202" s="30" t="n">
        <x:f>MAX(N201,M202)</x:f>
        <x:v>14577.463360227768</x:v>
      </x:c>
      <x:c r="O202" s="28" t="n">
        <x:f>1-M202/N202</x:f>
        <x:v>0.25682647812565296</x:v>
      </x:c>
      <x:c r="P202" s="30" t="n">
        <x:f>IF(C202=C201,P201,L202)</x:f>
        <x:v>10000</x:v>
      </x:c>
      <x:c r="Q202" s="30" t="n">
        <x:f>IF(C202=C201,MAX(Q201,M202),MAX(P202,M202))</x:f>
        <x:v>14577.463360227768</x:v>
      </x:c>
      <x:c r="R202" s="28" t="n">
        <x:f>1-M202/Q202</x:f>
        <x:v>0.25682647812565296</x:v>
      </x:c>
      <x:c r="S202" s="33" t="str">
        <x:f>'Raw trace'!Y198</x:f>
        <x:v>0.0015841746201862999</x:v>
      </x:c>
      <x:c r="T202" s="31" t="n">
        <x:f>ABS(K202-S202)</x:f>
        <x:v>4.0549161250957866e-17</x:v>
      </x:c>
      <x:c r="U202" s="33" t="str">
        <x:f>'Raw trace'!X198</x:f>
        <x:v>0.0033845094577394002</x:v>
      </x:c>
      <x:c r="V202" s="31" t="n">
        <x:f>ABS(G202-U202)</x:f>
        <x:v>3.729655473350135e-17</x:v>
      </x:c>
      <x:c r="W202" s="30" t="n">
        <x:f>L202*H202</x:f>
        <x:v>0.036608376107143036</x:v>
      </x:c>
      <x:c r="X202" s="30" t="n">
        <x:f>X201*(1+S202)</x:f>
        <x:v>10833.584785414749</x:v>
      </x:c>
      <x:c r="Y202" s="31" t="n">
        <x:f>ABS(M202-X202)</x:f>
        <x:v>2.546585164964199e-11</x:v>
      </x:c>
      <x:c r="Z202" s="27" t="n">
        <x:f>IF(M202&gt;=N201,B202,Z201)</x:f>
        <x:v>44299</x:v>
      </x:c>
      <x:c r="AA202" s="27" t="n">
        <x:f>IF(C202=C201,IF(M202&gt;=Q201,B202,AA201),IF(M202&gt;=P202,B202,A202))</x:f>
        <x:v>44299</x:v>
      </x:c>
      <x:c r="AB202" s="1" t="str">
        <x:f>IF(AND(B202-A202=1,B202-B201=1),"PASS","FAIL")</x:f>
        <x:v>PASS</x:v>
      </x:c>
    </x:row>
    <x:row r="203" ht="22" customHeight="1">
      <x:c r="A203" s="32" t="n">
        <x:f>'Raw trace'!A199</x:f>
        <x:v>44394</x:v>
      </x:c>
      <x:c r="B203" s="32" t="n">
        <x:f>'Raw trace'!B199</x:f>
        <x:v>44395</x:v>
      </x:c>
      <x:c r="C203" s="1" t="n">
        <x:f>YEAR(B203)</x:f>
        <x:v>2021</x:v>
      </x:c>
      <x:c r="D203" s="33" t="str">
        <x:f>'Raw trace'!AL199</x:f>
        <x:v>0.0084648429816044004</x:v>
      </x:c>
      <x:c r="E203" s="33" t="str">
        <x:f>'Raw trace'!W199</x:f>
        <x:v>0.40000000000000002</x:v>
      </x:c>
      <x:c r="F203" s="28" t="n">
        <x:f>E202*(1+D202)/(1+E202*D202)</x:f>
        <x:v>0.40095102888196865</x:v>
      </x:c>
      <x:c r="G203" s="28" t="n">
        <x:f>ABS(E203-F203)</x:f>
        <x:v>0.0009510288819686297</x:v>
      </x:c>
      <x:c r="H203" s="28" t="n">
        <x:f>G203*'Assumptions'!$B$6</x:f>
        <x:v>9.510288819686296e-7</x:v>
      </x:c>
      <x:c r="I203" s="29" t="n">
        <x:f>1+E203*D203</x:f>
        <x:v>1.0033859371926417</x:v>
      </x:c>
      <x:c r="J203" s="29" t="n">
        <x:f>(1-H203)*I203</x:f>
        <x:v>1.0033849829436357</x:v>
      </x:c>
      <x:c r="K203" s="28" t="n">
        <x:f>J203-1</x:f>
        <x:v>0.0033849829436356504</x:v>
      </x:c>
      <x:c r="L203" s="30" t="n">
        <x:f>M202</x:f>
        <x:v>10833.584785414723</x:v>
      </x:c>
      <x:c r="M203" s="30" t="n">
        <x:f>L203*J203</x:f>
        <x:v>10870.256285131783</x:v>
      </x:c>
      <x:c r="N203" s="30" t="n">
        <x:f>MAX(N202,M203)</x:f>
        <x:v>14577.463360227768</x:v>
      </x:c>
      <x:c r="O203" s="28" t="n">
        <x:f>1-M203/N203</x:f>
        <x:v>0.25431084842994667</x:v>
      </x:c>
      <x:c r="P203" s="30" t="n">
        <x:f>IF(C203=C202,P202,L203)</x:f>
        <x:v>10000</x:v>
      </x:c>
      <x:c r="Q203" s="30" t="n">
        <x:f>IF(C203=C202,MAX(Q202,M203),MAX(P203,M203))</x:f>
        <x:v>14577.463360227768</x:v>
      </x:c>
      <x:c r="R203" s="28" t="n">
        <x:f>1-M203/Q203</x:f>
        <x:v>0.25431084842994667</x:v>
      </x:c>
      <x:c r="S203" s="33" t="str">
        <x:f>'Raw trace'!Y199</x:f>
        <x:v>0.0033849829436358001</x:v>
      </x:c>
      <x:c r="T203" s="31" t="n">
        <x:f>ABS(K203-S203)</x:f>
        <x:v>1.496198998029996e-16</x:v>
      </x:c>
      <x:c r="U203" s="33" t="str">
        <x:f>'Raw trace'!X199</x:f>
        <x:v>0.00095102888196859996</x:v>
      </x:c>
      <x:c r="V203" s="31" t="n">
        <x:f>ABS(G203-U203)</x:f>
        <x:v>2.970713952610282e-17</x:v>
      </x:c>
      <x:c r="W203" s="30" t="n">
        <x:f>L203*H203</x:f>
        <x:v>0.010303052026185321</x:v>
      </x:c>
      <x:c r="X203" s="30" t="n">
        <x:f>X202*(1+S203)</x:f>
        <x:v>10870.25628513181</x:v>
      </x:c>
      <x:c r="Y203" s="31" t="n">
        <x:f>ABS(M203-X203)</x:f>
        <x:v>2.7284841053187847e-11</x:v>
      </x:c>
      <x:c r="Z203" s="27" t="n">
        <x:f>IF(M203&gt;=N202,B203,Z202)</x:f>
        <x:v>44299</x:v>
      </x:c>
      <x:c r="AA203" s="27" t="n">
        <x:f>IF(C203=C202,IF(M203&gt;=Q202,B203,AA202),IF(M203&gt;=P203,B203,A203))</x:f>
        <x:v>44299</x:v>
      </x:c>
      <x:c r="AB203" s="1" t="str">
        <x:f>IF(AND(B203-A203=1,B203-B202=1),"PASS","FAIL")</x:f>
        <x:v>PASS</x:v>
      </x:c>
    </x:row>
    <x:row r="204" ht="22" customHeight="1">
      <x:c r="A204" s="32" t="n">
        <x:f>'Raw trace'!A200</x:f>
        <x:v>44395</x:v>
      </x:c>
      <x:c r="B204" s="32" t="n">
        <x:f>'Raw trace'!B200</x:f>
        <x:v>44396</x:v>
      </x:c>
      <x:c r="C204" s="1" t="n">
        <x:f>YEAR(B204)</x:f>
        <x:v>2021</x:v>
      </x:c>
      <x:c r="D204" s="33" t="str">
        <x:f>'Raw trace'!AL200</x:f>
        <x:v>-0.029831306197184802</x:v>
      </x:c>
      <x:c r="E204" s="33" t="str">
        <x:f>'Raw trace'!W200</x:f>
        <x:v>0.40000000000000002</x:v>
      </x:c>
      <x:c r="F204" s="28" t="n">
        <x:f>E203*(1+D203)/(1+E203*D203)</x:f>
        <x:v>0.4020247067855756</x:v>
      </x:c>
      <x:c r="G204" s="28" t="n">
        <x:f>ABS(E204-F204)</x:f>
        <x:v>0.002024706785575592</x:v>
      </x:c>
      <x:c r="H204" s="28" t="n">
        <x:f>G204*'Assumptions'!$B$6</x:f>
        <x:v>0.0000020247067855755917</x:v>
      </x:c>
      <x:c r="I204" s="29" t="n">
        <x:f>1+E204*D204</x:f>
        <x:v>0.9880674775211261</x:v>
      </x:c>
      <x:c r="J204" s="29" t="n">
        <x:f>(1-H204)*I204</x:f>
        <x:v>0.9880654769741998</x:v>
      </x:c>
      <x:c r="K204" s="28" t="n">
        <x:f>J204-1</x:f>
        <x:v>-0.011934523025800226</x:v>
      </x:c>
      <x:c r="L204" s="30" t="n">
        <x:f>M203</x:f>
        <x:v>10870.256285131783</x:v>
      </x:c>
      <x:c r="M204" s="30" t="n">
        <x:f>L204*J204</x:f>
        <x:v>10740.524961200528</x:v>
      </x:c>
      <x:c r="N204" s="30" t="n">
        <x:f>MAX(N203,M204)</x:f>
        <x:v>14577.463360227768</x:v>
      </x:c>
      <x:c r="O204" s="28" t="n">
        <x:f>1-M204/N204</x:f>
        <x:v>0.26321029277944896</x:v>
      </x:c>
      <x:c r="P204" s="30" t="n">
        <x:f>IF(C204=C203,P203,L204)</x:f>
        <x:v>10000</x:v>
      </x:c>
      <x:c r="Q204" s="30" t="n">
        <x:f>IF(C204=C203,MAX(Q203,M204),MAX(P204,M204))</x:f>
        <x:v>14577.463360227768</x:v>
      </x:c>
      <x:c r="R204" s="28" t="n">
        <x:f>1-M204/Q204</x:f>
        <x:v>0.26321029277944896</x:v>
      </x:c>
      <x:c r="S204" s="33" t="str">
        <x:f>'Raw trace'!Y200</x:f>
        <x:v>-0.011934523025800199</x:v>
      </x:c>
      <x:c r="T204" s="31" t="n">
        <x:f>ABS(K204-S204)</x:f>
        <x:v>2.6020852139652106e-17</x:v>
      </x:c>
      <x:c r="U204" s="33" t="str">
        <x:f>'Raw trace'!X200</x:f>
        <x:v>0.0020247067855754999</x:v>
      </x:c>
      <x:c r="V204" s="31" t="n">
        <x:f>ABS(G204-U204)</x:f>
        <x:v>9.194034422677078e-17</x:v>
      </x:c>
      <x:c r="W204" s="30" t="n">
        <x:f>L204*H204</x:f>
        <x:v>0.022009081661452046</x:v>
      </x:c>
      <x:c r="X204" s="30" t="n">
        <x:f>X203*(1+S204)</x:f>
        <x:v>10740.524961200555</x:v>
      </x:c>
      <x:c r="Y204" s="31" t="n">
        <x:f>ABS(M204-X204)</x:f>
        <x:v>2.7284841053187847e-11</x:v>
      </x:c>
      <x:c r="Z204" s="27" t="n">
        <x:f>IF(M204&gt;=N203,B204,Z203)</x:f>
        <x:v>44299</x:v>
      </x:c>
      <x:c r="AA204" s="27" t="n">
        <x:f>IF(C204=C203,IF(M204&gt;=Q203,B204,AA203),IF(M204&gt;=P204,B204,A204))</x:f>
        <x:v>44299</x:v>
      </x:c>
      <x:c r="AB204" s="1" t="str">
        <x:f>IF(AND(B204-A204=1,B204-B203=1),"PASS","FAIL")</x:f>
        <x:v>PASS</x:v>
      </x:c>
    </x:row>
    <x:row r="205" ht="22" customHeight="1">
      <x:c r="A205" s="32" t="n">
        <x:f>'Raw trace'!A201</x:f>
        <x:v>44396</x:v>
      </x:c>
      <x:c r="B205" s="32" t="n">
        <x:f>'Raw trace'!B201</x:f>
        <x:v>44397</x:v>
      </x:c>
      <x:c r="C205" s="1" t="n">
        <x:f>YEAR(B205)</x:f>
        <x:v>2021</x:v>
      </x:c>
      <x:c r="D205" s="33" t="str">
        <x:f>'Raw trace'!AL201</x:f>
        <x:v>-0.033835756813199599</x:v>
      </x:c>
      <x:c r="E205" s="33" t="str">
        <x:f>'Raw trace'!W201</x:f>
        <x:v>0.40000000000000002</x:v>
      </x:c>
      <x:c r="F205" s="28" t="n">
        <x:f>E204*(1+D204)/(1+E204*D204)</x:f>
        <x:v>0.3927540237380486</x:v>
      </x:c>
      <x:c r="G205" s="28" t="n">
        <x:f>ABS(E205-F205)</x:f>
        <x:v>0.007245976261951448</x:v>
      </x:c>
      <x:c r="H205" s="28" t="n">
        <x:f>G205*'Assumptions'!$B$6</x:f>
        <x:v>0.000007245976261951448</x:v>
      </x:c>
      <x:c r="I205" s="29" t="n">
        <x:f>1+E205*D205</x:f>
        <x:v>0.9864656972747201</x:v>
      </x:c>
      <x:c r="J205" s="29" t="n">
        <x:f>(1-H205)*I205</x:f>
        <x:v>0.9864585493676944</x:v>
      </x:c>
      <x:c r="K205" s="28" t="n">
        <x:f>J205-1</x:f>
        <x:v>-0.013541450632305607</x:v>
      </x:c>
      <x:c r="L205" s="30" t="n">
        <x:f>M204</x:f>
        <x:v>10740.524961200528</x:v>
      </x:c>
      <x:c r="M205" s="30" t="n">
        <x:f>L205*J205</x:f>
        <x:v>10595.082672673385</x:v>
      </x:c>
      <x:c r="N205" s="30" t="n">
        <x:f>MAX(N204,M205)</x:f>
        <x:v>14577.463360227768</x:v>
      </x:c>
      <x:c r="O205" s="28" t="n">
        <x:f>1-M205/N205</x:f>
        <x:v>0.27318749422616695</x:v>
      </x:c>
      <x:c r="P205" s="30" t="n">
        <x:f>IF(C205=C204,P204,L205)</x:f>
        <x:v>10000</x:v>
      </x:c>
      <x:c r="Q205" s="30" t="n">
        <x:f>IF(C205=C204,MAX(Q204,M205),MAX(P205,M205))</x:f>
        <x:v>14577.463360227768</x:v>
      </x:c>
      <x:c r="R205" s="28" t="n">
        <x:f>1-M205/Q205</x:f>
        <x:v>0.27318749422616695</x:v>
      </x:c>
      <x:c r="S205" s="33" t="str">
        <x:f>'Raw trace'!Y201</x:f>
        <x:v>-0.0135414506323056</x:v>
      </x:c>
      <x:c r="T205" s="31" t="n">
        <x:f>ABS(K205-S205)</x:f>
        <x:v>6.938893903907228e-18</x:v>
      </x:c>
      <x:c r="U205" s="33" t="str">
        <x:f>'Raw trace'!X201</x:f>
        <x:v>0.0072459762619514001</x:v>
      </x:c>
      <x:c r="V205" s="31" t="n">
        <x:f>ABS(G205-U205)</x:f>
        <x:v>4.7704895589362195e-17</x:v>
      </x:c>
      <x:c r="W205" s="30" t="n">
        <x:f>L205*H205</x:f>
        <x:v>0.07782558890975602</x:v>
      </x:c>
      <x:c r="X205" s="30" t="n">
        <x:f>X204*(1+S205)</x:f>
        <x:v>10595.082672673412</x:v>
      </x:c>
      <x:c r="Y205" s="31" t="n">
        <x:f>ABS(M205-X205)</x:f>
        <x:v>2.7284841053187847e-11</x:v>
      </x:c>
      <x:c r="Z205" s="27" t="n">
        <x:f>IF(M205&gt;=N204,B205,Z204)</x:f>
        <x:v>44299</x:v>
      </x:c>
      <x:c r="AA205" s="27" t="n">
        <x:f>IF(C205=C204,IF(M205&gt;=Q204,B205,AA204),IF(M205&gt;=P205,B205,A205))</x:f>
        <x:v>44299</x:v>
      </x:c>
      <x:c r="AB205" s="1" t="str">
        <x:f>IF(AND(B205-A205=1,B205-B204=1),"PASS","FAIL")</x:f>
        <x:v>PASS</x:v>
      </x:c>
    </x:row>
    <x:row r="206" ht="22" customHeight="1">
      <x:c r="A206" s="32" t="n">
        <x:f>'Raw trace'!A202</x:f>
        <x:v>44397</x:v>
      </x:c>
      <x:c r="B206" s="32" t="n">
        <x:f>'Raw trace'!B202</x:f>
        <x:v>44398</x:v>
      </x:c>
      <x:c r="C206" s="1" t="n">
        <x:f>YEAR(B206)</x:f>
        <x:v>2021</x:v>
      </x:c>
      <x:c r="D206" s="33" t="str">
        <x:f>'Raw trace'!AL202</x:f>
        <x:v>0.078459276762279304</x:v>
      </x:c>
      <x:c r="E206" s="33" t="str">
        <x:f>'Raw trace'!W202</x:f>
        <x:v>0.40000000000000002</x:v>
      </x:c>
      <x:c r="F206" s="28" t="n">
        <x:f>E205*(1+D205)/(1+E205*D205)</x:f>
        <x:v>0.39176800403946904</x:v>
      </x:c>
      <x:c r="G206" s="28" t="n">
        <x:f>ABS(E206-F206)</x:f>
        <x:v>0.00823199596053098</x:v>
      </x:c>
      <x:c r="H206" s="28" t="n">
        <x:f>G206*'Assumptions'!$B$6</x:f>
        <x:v>0.00000823199596053098</x:v>
      </x:c>
      <x:c r="I206" s="29" t="n">
        <x:f>1+E206*D206</x:f>
        <x:v>1.0313837107049117</x:v>
      </x:c>
      <x:c r="J206" s="29" t="n">
        <x:f>(1-H206)*I206</x:f>
        <x:v>1.0313752203583715</x:v>
      </x:c>
      <x:c r="K206" s="28" t="n">
        <x:f>J206-1</x:f>
        <x:v>0.03137522035837148</x:v>
      </x:c>
      <x:c r="L206" s="30" t="n">
        <x:f>M205</x:f>
        <x:v>10595.082672673385</x:v>
      </x:c>
      <x:c r="M206" s="30" t="n">
        <x:f>L206*J206</x:f>
        <x:v>10927.505726243675</x:v>
      </x:c>
      <x:c r="N206" s="30" t="n">
        <x:f>MAX(N205,M206)</x:f>
        <x:v>14577.463360227768</x:v>
      </x:c>
      <x:c r="O206" s="28" t="n">
        <x:f>1-M206/N206</x:f>
        <x:v>0.25038359169829283</x:v>
      </x:c>
      <x:c r="P206" s="30" t="n">
        <x:f>IF(C206=C205,P205,L206)</x:f>
        <x:v>10000</x:v>
      </x:c>
      <x:c r="Q206" s="30" t="n">
        <x:f>IF(C206=C205,MAX(Q205,M206),MAX(P206,M206))</x:f>
        <x:v>14577.463360227768</x:v>
      </x:c>
      <x:c r="R206" s="28" t="n">
        <x:f>1-M206/Q206</x:f>
        <x:v>0.25038359169829283</x:v>
      </x:c>
      <x:c r="S206" s="33" t="str">
        <x:f>'Raw trace'!Y202</x:f>
        <x:v>0.031375220358371397</x:v>
      </x:c>
      <x:c r="T206" s="31" t="n">
        <x:f>ABS(K206-S206)</x:f>
        <x:v>8.326672684688674e-17</x:v>
      </x:c>
      <x:c r="U206" s="33" t="str">
        <x:f>'Raw trace'!X202</x:f>
        <x:v>0.0082319959605310009</x:v>
      </x:c>
      <x:c r="V206" s="31" t="n">
        <x:f>ABS(G206-U206)</x:f>
        <x:v>2.0816681711721685e-17</x:v>
      </x:c>
      <x:c r="W206" s="30" t="n">
        <x:f>L206*H206</x:f>
        <x:v>0.08721867776293908</x:v>
      </x:c>
      <x:c r="X206" s="30" t="n">
        <x:f>X205*(1+S206)</x:f>
        <x:v>10927.505726243704</x:v>
      </x:c>
      <x:c r="Y206" s="31" t="n">
        <x:f>ABS(M206-X206)</x:f>
        <x:v>2.9103830456733704e-11</x:v>
      </x:c>
      <x:c r="Z206" s="27" t="n">
        <x:f>IF(M206&gt;=N205,B206,Z205)</x:f>
        <x:v>44299</x:v>
      </x:c>
      <x:c r="AA206" s="27" t="n">
        <x:f>IF(C206=C205,IF(M206&gt;=Q205,B206,AA205),IF(M206&gt;=P206,B206,A206))</x:f>
        <x:v>44299</x:v>
      </x:c>
      <x:c r="AB206" s="1" t="str">
        <x:f>IF(AND(B206-A206=1,B206-B205=1),"PASS","FAIL")</x:f>
        <x:v>PASS</x:v>
      </x:c>
    </x:row>
    <x:row r="207" ht="22" customHeight="1">
      <x:c r="A207" s="32" t="n">
        <x:f>'Raw trace'!A203</x:f>
        <x:v>44398</x:v>
      </x:c>
      <x:c r="B207" s="32" t="n">
        <x:f>'Raw trace'!B203</x:f>
        <x:v>44399</x:v>
      </x:c>
      <x:c r="C207" s="1" t="n">
        <x:f>YEAR(B207)</x:f>
        <x:v>2021</x:v>
      </x:c>
      <x:c r="D207" s="33" t="str">
        <x:f>'Raw trace'!AL203</x:f>
        <x:v>0.0052129692450375003</x:v>
      </x:c>
      <x:c r="E207" s="33" t="str">
        <x:f>'Raw trace'!W203</x:f>
        <x:v>0.40000000000000002</x:v>
      </x:c>
      <x:c r="F207" s="28" t="n">
        <x:f>E206*(1+D206)/(1+E206*D206)</x:f>
        <x:v>0.41825724628720123</x:v>
      </x:c>
      <x:c r="G207" s="28" t="n">
        <x:f>ABS(E207-F207)</x:f>
        <x:v>0.018257246287201212</x:v>
      </x:c>
      <x:c r="H207" s="28" t="n">
        <x:f>G207*'Assumptions'!$B$6</x:f>
        <x:v>0.000018257246287201213</x:v>
      </x:c>
      <x:c r="I207" s="29" t="n">
        <x:f>1+E207*D207</x:f>
        <x:v>1.002085187698015</x:v>
      </x:c>
      <x:c r="J207" s="29" t="n">
        <x:f>(1-H207)*I207</x:f>
        <x:v>1.0020668923819425</x:v>
      </x:c>
      <x:c r="K207" s="28" t="n">
        <x:f>J207-1</x:f>
        <x:v>0.0020668923819424645</x:v>
      </x:c>
      <x:c r="L207" s="30" t="n">
        <x:f>M206</x:f>
        <x:v>10927.505726243675</x:v>
      </x:c>
      <x:c r="M207" s="30" t="n">
        <x:f>L207*J207</x:f>
        <x:v>10950.091704582881</x:v>
      </x:c>
      <x:c r="N207" s="30" t="n">
        <x:f>MAX(N206,M207)</x:f>
        <x:v>14577.463360227768</x:v>
      </x:c>
      <x:c r="O207" s="28" t="n">
        <x:f>1-M207/N207</x:f>
        <x:v>0.24883421525459493</x:v>
      </x:c>
      <x:c r="P207" s="30" t="n">
        <x:f>IF(C207=C206,P206,L207)</x:f>
        <x:v>10000</x:v>
      </x:c>
      <x:c r="Q207" s="30" t="n">
        <x:f>IF(C207=C206,MAX(Q206,M207),MAX(P207,M207))</x:f>
        <x:v>14577.463360227768</x:v>
      </x:c>
      <x:c r="R207" s="28" t="n">
        <x:f>1-M207/Q207</x:f>
        <x:v>0.24883421525459493</x:v>
      </x:c>
      <x:c r="S207" s="33" t="str">
        <x:f>'Raw trace'!Y203</x:f>
        <x:v>0.0020668923819423999</x:v>
      </x:c>
      <x:c r="T207" s="31" t="n">
        <x:f>ABS(K207-S207)</x:f>
        <x:v>6.461844948013606e-17</x:v>
      </x:c>
      <x:c r="U207" s="33" t="str">
        <x:f>'Raw trace'!X203</x:f>
        <x:v>0.018257246287201202</x:v>
      </x:c>
      <x:c r="V207" s="31" t="n">
        <x:f>ABS(G207-U207)</x:f>
        <x:v>1.0408340855860843e-17</x:v>
      </x:c>
      <x:c r="W207" s="30" t="n">
        <x:f>L207*H207</x:f>
        <x:v>0.19950616334883234</x:v>
      </x:c>
      <x:c r="X207" s="30" t="n">
        <x:f>X206*(1+S207)</x:f>
        <x:v>10950.09170458291</x:v>
      </x:c>
      <x:c r="Y207" s="31" t="n">
        <x:f>ABS(M207-X207)</x:f>
        <x:v>2.9103830456733704e-11</x:v>
      </x:c>
      <x:c r="Z207" s="27" t="n">
        <x:f>IF(M207&gt;=N206,B207,Z206)</x:f>
        <x:v>44299</x:v>
      </x:c>
      <x:c r="AA207" s="27" t="n">
        <x:f>IF(C207=C206,IF(M207&gt;=Q206,B207,AA206),IF(M207&gt;=P207,B207,A207))</x:f>
        <x:v>44299</x:v>
      </x:c>
      <x:c r="AB207" s="1" t="str">
        <x:f>IF(AND(B207-A207=1,B207-B206=1),"PASS","FAIL")</x:f>
        <x:v>PASS</x:v>
      </x:c>
    </x:row>
    <x:row r="208" ht="22" customHeight="1">
      <x:c r="A208" s="32" t="n">
        <x:f>'Raw trace'!A204</x:f>
        <x:v>44399</x:v>
      </x:c>
      <x:c r="B208" s="32" t="n">
        <x:f>'Raw trace'!B204</x:f>
        <x:v>44400</x:v>
      </x:c>
      <x:c r="C208" s="1" t="n">
        <x:f>YEAR(B208)</x:f>
        <x:v>2021</x:v>
      </x:c>
      <x:c r="D208" s="33" t="str">
        <x:f>'Raw trace'!AL204</x:f>
        <x:v>0.0403852762787585</x:v>
      </x:c>
      <x:c r="E208" s="33" t="str">
        <x:f>'Raw trace'!W204</x:f>
        <x:v>0.40000000000000002</x:v>
      </x:c>
      <x:c r="F208" s="28" t="n">
        <x:f>E207*(1+D207)/(1+E207*D207)</x:f>
        <x:v>0.4012485092426953</x:v>
      </x:c>
      <x:c r="G208" s="28" t="n">
        <x:f>ABS(E208-F208)</x:f>
        <x:v>0.0012485092426952615</x:v>
      </x:c>
      <x:c r="H208" s="28" t="n">
        <x:f>G208*'Assumptions'!$B$6</x:f>
        <x:v>0.0000012485092426952616</x:v>
      </x:c>
      <x:c r="I208" s="29" t="n">
        <x:f>1+E208*D208</x:f>
        <x:v>1.0161541105115035</x:v>
      </x:c>
      <x:c r="J208" s="29" t="n">
        <x:f>(1-H208)*I208</x:f>
        <x:v>1.0161528418337045</x:v>
      </x:c>
      <x:c r="K208" s="28" t="n">
        <x:f>J208-1</x:f>
        <x:v>0.016152841833704468</x:v>
      </x:c>
      <x:c r="L208" s="30" t="n">
        <x:f>M207</x:f>
        <x:v>10950.091704582881</x:v>
      </x:c>
      <x:c r="M208" s="30" t="n">
        <x:f>L208*J208</x:f>
        <x:v>11126.966803951567</x:v>
      </x:c>
      <x:c r="N208" s="30" t="n">
        <x:f>MAX(N207,M208)</x:f>
        <x:v>14577.463360227768</x:v>
      </x:c>
      <x:c r="O208" s="28" t="n">
        <x:f>1-M208/N208</x:f>
        <x:v>0.23670075314271188</x:v>
      </x:c>
      <x:c r="P208" s="30" t="n">
        <x:f>IF(C208=C207,P207,L208)</x:f>
        <x:v>10000</x:v>
      </x:c>
      <x:c r="Q208" s="30" t="n">
        <x:f>IF(C208=C207,MAX(Q207,M208),MAX(P208,M208))</x:f>
        <x:v>14577.463360227768</x:v>
      </x:c>
      <x:c r="R208" s="28" t="n">
        <x:f>1-M208/Q208</x:f>
        <x:v>0.23670075314271188</x:v>
      </x:c>
      <x:c r="S208" s="33" t="str">
        <x:f>'Raw trace'!Y204</x:f>
        <x:v>0.016152841833704398</x:v>
      </x:c>
      <x:c r="T208" s="31" t="n">
        <x:f>ABS(K208-S208)</x:f>
        <x:v>6.938893903907228e-17</x:v>
      </x:c>
      <x:c r="U208" s="33" t="str">
        <x:f>'Raw trace'!X204</x:f>
        <x:v>0.0012485092426952</x:v>
      </x:c>
      <x:c r="V208" s="31" t="n">
        <x:f>ABS(G208-U208)</x:f>
        <x:v>6.158268339717665e-17</x:v>
      </x:c>
      <x:c r="W208" s="30" t="n">
        <x:f>L208*H208</x:f>
        <x:v>0.013671290701532439</x:v>
      </x:c>
      <x:c r="X208" s="30" t="n">
        <x:f>X207*(1+S208)</x:f>
        <x:v>11126.966803951596</x:v>
      </x:c>
      <x:c r="Y208" s="31" t="n">
        <x:f>ABS(M208-X208)</x:f>
        <x:v>2.9103830456733704e-11</x:v>
      </x:c>
      <x:c r="Z208" s="27" t="n">
        <x:f>IF(M208&gt;=N207,B208,Z207)</x:f>
        <x:v>44299</x:v>
      </x:c>
      <x:c r="AA208" s="27" t="n">
        <x:f>IF(C208=C207,IF(M208&gt;=Q207,B208,AA207),IF(M208&gt;=P208,B208,A208))</x:f>
        <x:v>44299</x:v>
      </x:c>
      <x:c r="AB208" s="1" t="str">
        <x:f>IF(AND(B208-A208=1,B208-B207=1),"PASS","FAIL")</x:f>
        <x:v>PASS</x:v>
      </x:c>
    </x:row>
    <x:row r="209" ht="22" customHeight="1">
      <x:c r="A209" s="32" t="n">
        <x:f>'Raw trace'!A205</x:f>
        <x:v>44400</x:v>
      </x:c>
      <x:c r="B209" s="32" t="n">
        <x:f>'Raw trace'!B205</x:f>
        <x:v>44401</x:v>
      </x:c>
      <x:c r="C209" s="1" t="n">
        <x:f>YEAR(B209)</x:f>
        <x:v>2021</x:v>
      </x:c>
      <x:c r="D209" s="33" t="str">
        <x:f>'Raw trace'!AL205</x:f>
        <x:v>0.0065916145140507004</x:v>
      </x:c>
      <x:c r="E209" s="33" t="str">
        <x:f>'Raw trace'!W205</x:f>
        <x:v>0.40000000000000002</x:v>
      </x:c>
      <x:c r="F209" s="28" t="n">
        <x:f>E208*(1+D208)/(1+E208*D208)</x:f>
        <x:v>0.4095383822263171</x:v>
      </x:c>
      <x:c r="G209" s="28" t="n">
        <x:f>ABS(E209-F209)</x:f>
        <x:v>0.009538382226317088</x:v>
      </x:c>
      <x:c r="H209" s="28" t="n">
        <x:f>G209*'Assumptions'!$B$6</x:f>
        <x:v>0.000009538382226317089</x:v>
      </x:c>
      <x:c r="I209" s="29" t="n">
        <x:f>1+E209*D209</x:f>
        <x:v>1.0026366458056202</x:v>
      </x:c>
      <x:c r="J209" s="29" t="n">
        <x:f>(1-H209)*I209</x:f>
        <x:v>1.0026270822740584</x:v>
      </x:c>
      <x:c r="K209" s="28" t="n">
        <x:f>J209-1</x:f>
        <x:v>0.00262708227405839</x:v>
      </x:c>
      <x:c r="L209" s="30" t="n">
        <x:f>M208</x:f>
        <x:v>11126.966803951567</x:v>
      </x:c>
      <x:c r="M209" s="30" t="n">
        <x:f>L209*J209</x:f>
        <x:v>11156.198261206264</x:v>
      </x:c>
      <x:c r="N209" s="30" t="n">
        <x:f>MAX(N208,M209)</x:f>
        <x:v>14577.463360227768</x:v>
      </x:c>
      <x:c r="O209" s="28" t="n">
        <x:f>1-M209/N209</x:f>
        <x:v>0.23469550322149113</x:v>
      </x:c>
      <x:c r="P209" s="30" t="n">
        <x:f>IF(C209=C208,P208,L209)</x:f>
        <x:v>10000</x:v>
      </x:c>
      <x:c r="Q209" s="30" t="n">
        <x:f>IF(C209=C208,MAX(Q208,M209),MAX(P209,M209))</x:f>
        <x:v>14577.463360227768</x:v>
      </x:c>
      <x:c r="R209" s="28" t="n">
        <x:f>1-M209/Q209</x:f>
        <x:v>0.23469550322149113</x:v>
      </x:c>
      <x:c r="S209" s="33" t="str">
        <x:f>'Raw trace'!Y205</x:f>
        <x:v>0.0026270822740583001</x:v>
      </x:c>
      <x:c r="T209" s="31" t="n">
        <x:f>ABS(K209-S209)</x:f>
        <x:v>8.977193988179977e-17</x:v>
      </x:c>
      <x:c r="U209" s="33" t="str">
        <x:f>'Raw trace'!X205</x:f>
        <x:v>0.0095383822263171002</x:v>
      </x:c>
      <x:c r="V209" s="31" t="n">
        <x:f>ABS(G209-U209)</x:f>
        <x:v>1.214306433183765e-17</x:v>
      </x:c>
      <x:c r="W209" s="30" t="n">
        <x:f>L209*H209</x:f>
        <x:v>0.1061332623956319</x:v>
      </x:c>
      <x:c r="X209" s="30" t="n">
        <x:f>X208*(1+S209)</x:f>
        <x:v>11156.198261206293</x:v>
      </x:c>
      <x:c r="Y209" s="31" t="n">
        <x:f>ABS(M209-X209)</x:f>
        <x:v>2.9103830456733704e-11</x:v>
      </x:c>
      <x:c r="Z209" s="27" t="n">
        <x:f>IF(M209&gt;=N208,B209,Z208)</x:f>
        <x:v>44299</x:v>
      </x:c>
      <x:c r="AA209" s="27" t="n">
        <x:f>IF(C209=C208,IF(M209&gt;=Q208,B209,AA208),IF(M209&gt;=P209,B209,A209))</x:f>
        <x:v>44299</x:v>
      </x:c>
      <x:c r="AB209" s="1" t="str">
        <x:f>IF(AND(B209-A209=1,B209-B208=1),"PASS","FAIL")</x:f>
        <x:v>PASS</x:v>
      </x:c>
    </x:row>
    <x:row r="210" ht="22" customHeight="1">
      <x:c r="A210" s="32" t="n">
        <x:f>'Raw trace'!A206</x:f>
        <x:v>44401</x:v>
      </x:c>
      <x:c r="B210" s="32" t="n">
        <x:f>'Raw trace'!B206</x:f>
        <x:v>44402</x:v>
      </x:c>
      <x:c r="C210" s="1" t="n">
        <x:f>YEAR(B210)</x:f>
        <x:v>2021</x:v>
      </x:c>
      <x:c r="D210" s="33" t="str">
        <x:f>'Raw trace'!AL206</x:f>
        <x:v>0.046306260495257601</x:v>
      </x:c>
      <x:c r="E210" s="33" t="str">
        <x:f>'Raw trace'!W206</x:f>
        <x:v>0.40000000000000002</x:v>
      </x:c>
      <x:c r="F210" s="28" t="n">
        <x:f>E209*(1+D209)/(1+E209*D209)</x:f>
        <x:v>0.40157782731160907</x:v>
      </x:c>
      <x:c r="G210" s="28" t="n">
        <x:f>ABS(E210-F210)</x:f>
        <x:v>0.001577827311609048</x:v>
      </x:c>
      <x:c r="H210" s="28" t="n">
        <x:f>G210*'Assumptions'!$B$6</x:f>
        <x:v>0.000001577827311609048</x:v>
      </x:c>
      <x:c r="I210" s="29" t="n">
        <x:f>1+E210*D210</x:f>
        <x:v>1.018522504198103</x:v>
      </x:c>
      <x:c r="J210" s="29" t="n">
        <x:f>(1-H210)*I210</x:f>
        <x:v>1.0185208971454784</x:v>
      </x:c>
      <x:c r="K210" s="28" t="n">
        <x:f>J210-1</x:f>
        <x:v>0.018520897145478443</x:v>
      </x:c>
      <x:c r="L210" s="30" t="n">
        <x:f>M209</x:f>
        <x:v>11156.198261206264</x:v>
      </x:c>
      <x:c r="M210" s="30" t="n">
        <x:f>L210*J210</x:f>
        <x:v>11362.821061736631</x:v>
      </x:c>
      <x:c r="N210" s="30" t="n">
        <x:f>MAX(N209,M210)</x:f>
        <x:v>14577.463360227768</x:v>
      </x:c>
      <x:c r="O210" s="28" t="n">
        <x:f>1-M210/N210</x:f>
        <x:v>0.2205213773516841</x:v>
      </x:c>
      <x:c r="P210" s="30" t="n">
        <x:f>IF(C210=C209,P209,L210)</x:f>
        <x:v>10000</x:v>
      </x:c>
      <x:c r="Q210" s="30" t="n">
        <x:f>IF(C210=C209,MAX(Q209,M210),MAX(P210,M210))</x:f>
        <x:v>14577.463360227768</x:v>
      </x:c>
      <x:c r="R210" s="28" t="n">
        <x:f>1-M210/Q210</x:f>
        <x:v>0.2205213773516841</x:v>
      </x:c>
      <x:c r="S210" s="33" t="str">
        <x:f>'Raw trace'!Y206</x:f>
        <x:v>0.018520897145478402</x:v>
      </x:c>
      <x:c r="T210" s="31" t="n">
        <x:f>ABS(K210-S210)</x:f>
        <x:v>4.163336342344337e-17</x:v>
      </x:c>
      <x:c r="U210" s="33" t="str">
        <x:f>'Raw trace'!X206</x:f>
        <x:v>0.0015778273116090001</x:v>
      </x:c>
      <x:c r="V210" s="31" t="n">
        <x:f>ABS(G210-U210)</x:f>
        <x:v>4.7921736023859296e-17</x:v>
      </x:c>
      <x:c r="W210" s="30" t="n">
        <x:f>L210*H210</x:f>
        <x:v>0.017602554310256615</x:v>
      </x:c>
      <x:c r="X210" s="30" t="n">
        <x:f>X209*(1+S210)</x:f>
        <x:v>11362.82106173666</x:v>
      </x:c>
      <x:c r="Y210" s="31" t="n">
        <x:f>ABS(M210-X210)</x:f>
        <x:v>2.9103830456733704e-11</x:v>
      </x:c>
      <x:c r="Z210" s="27" t="n">
        <x:f>IF(M210&gt;=N209,B210,Z209)</x:f>
        <x:v>44299</x:v>
      </x:c>
      <x:c r="AA210" s="27" t="n">
        <x:f>IF(C210=C209,IF(M210&gt;=Q209,B210,AA209),IF(M210&gt;=P210,B210,A210))</x:f>
        <x:v>44299</x:v>
      </x:c>
      <x:c r="AB210" s="1" t="str">
        <x:f>IF(AND(B210-A210=1,B210-B209=1),"PASS","FAIL")</x:f>
        <x:v>PASS</x:v>
      </x:c>
    </x:row>
    <x:row r="211" ht="22" customHeight="1">
      <x:c r="A211" s="32" t="n">
        <x:f>'Raw trace'!A207</x:f>
        <x:v>44402</x:v>
      </x:c>
      <x:c r="B211" s="32" t="n">
        <x:f>'Raw trace'!B207</x:f>
        <x:v>44403</x:v>
      </x:c>
      <x:c r="C211" s="1" t="n">
        <x:f>YEAR(B211)</x:f>
        <x:v>2021</x:v>
      </x:c>
      <x:c r="D211" s="33" t="str">
        <x:f>'Raw trace'!AL207</x:f>
        <x:v>0.053276106139679001</x:v>
      </x:c>
      <x:c r="E211" s="33" t="str">
        <x:f>'Raw trace'!W207</x:f>
        <x:v>0.40000000000000002</x:v>
      </x:c>
      <x:c r="F211" s="28" t="n">
        <x:f>E210*(1+D210)/(1+E210*D210)</x:f>
        <x:v>0.41091139613808697</x:v>
      </x:c>
      <x:c r="G211" s="28" t="n">
        <x:f>ABS(E211-F211)</x:f>
        <x:v>0.010911396138086948</x:v>
      </x:c>
      <x:c r="H211" s="28" t="n">
        <x:f>G211*'Assumptions'!$B$6</x:f>
        <x:v>0.00001091139613808695</x:v>
      </x:c>
      <x:c r="I211" s="29" t="n">
        <x:f>1+E211*D211</x:f>
        <x:v>1.0213104424558717</x:v>
      </x:c>
      <x:c r="J211" s="29" t="n">
        <x:f>(1-H211)*I211</x:f>
        <x:v>1.021299298533054</x:v>
      </x:c>
      <x:c r="K211" s="28" t="n">
        <x:f>J211-1</x:f>
        <x:v>0.021299298533054012</x:v>
      </x:c>
      <x:c r="L211" s="30" t="n">
        <x:f>M210</x:f>
        <x:v>11362.821061736631</x:v>
      </x:c>
      <x:c r="M211" s="30" t="n">
        <x:f>L211*J211</x:f>
        <x:v>11604.841179708234</x:v>
      </x:c>
      <x:c r="N211" s="30" t="n">
        <x:f>MAX(N210,M211)</x:f>
        <x:v>14577.463360227768</x:v>
      </x:c>
      <x:c r="O211" s="28" t="n">
        <x:f>1-M211/N211</x:f>
        <x:v>0.20391902946776386</x:v>
      </x:c>
      <x:c r="P211" s="30" t="n">
        <x:f>IF(C211=C210,P210,L211)</x:f>
        <x:v>10000</x:v>
      </x:c>
      <x:c r="Q211" s="30" t="n">
        <x:f>IF(C211=C210,MAX(Q210,M211),MAX(P211,M211))</x:f>
        <x:v>14577.463360227768</x:v>
      </x:c>
      <x:c r="R211" s="28" t="n">
        <x:f>1-M211/Q211</x:f>
        <x:v>0.20391902946776386</x:v>
      </x:c>
      <x:c r="S211" s="33" t="str">
        <x:f>'Raw trace'!Y207</x:f>
        <x:v>0.021299298533054001</x:v>
      </x:c>
      <x:c r="T211" s="31" t="n">
        <x:f>ABS(K211-S211)</x:f>
        <x:v>1.0408340855860843e-17</x:v>
      </x:c>
      <x:c r="U211" s="33" t="str">
        <x:f>'Raw trace'!X207</x:f>
        <x:v>0.010911396138087</x:v>
      </x:c>
      <x:c r="V211" s="31" t="n">
        <x:f>ABS(G211-U211)</x:f>
        <x:v>5.204170427930421e-17</x:v>
      </x:c>
      <x:c r="W211" s="30" t="n">
        <x:f>L211*H211</x:f>
        <x:v>0.12398424185080613</x:v>
      </x:c>
      <x:c r="X211" s="30" t="n">
        <x:f>X210*(1+S211)</x:f>
        <x:v>11604.841179708263</x:v>
      </x:c>
      <x:c r="Y211" s="31" t="n">
        <x:f>ABS(M211-X211)</x:f>
        <x:v>2.9103830456733704e-11</x:v>
      </x:c>
      <x:c r="Z211" s="27" t="n">
        <x:f>IF(M211&gt;=N210,B211,Z210)</x:f>
        <x:v>44299</x:v>
      </x:c>
      <x:c r="AA211" s="27" t="n">
        <x:f>IF(C211=C210,IF(M211&gt;=Q210,B211,AA210),IF(M211&gt;=P211,B211,A211))</x:f>
        <x:v>44299</x:v>
      </x:c>
      <x:c r="AB211" s="1" t="str">
        <x:f>IF(AND(B211-A211=1,B211-B210=1),"PASS","FAIL")</x:f>
        <x:v>PASS</x:v>
      </x:c>
    </x:row>
    <x:row r="212" ht="22" customHeight="1">
      <x:c r="A212" s="32" t="n">
        <x:f>'Raw trace'!A208</x:f>
        <x:v>44403</x:v>
      </x:c>
      <x:c r="B212" s="32" t="n">
        <x:f>'Raw trace'!B208</x:f>
        <x:v>44404</x:v>
      </x:c>
      <x:c r="C212" s="1" t="n">
        <x:f>YEAR(B212)</x:f>
        <x:v>2021</x:v>
      </x:c>
      <x:c r="D212" s="33" t="str">
        <x:f>'Raw trace'!AL208</x:f>
        <x:v>0.058358326671424002</x:v>
      </x:c>
      <x:c r="E212" s="33" t="str">
        <x:f>'Raw trace'!W208</x:f>
        <x:v>0.40000000000000002</x:v>
      </x:c>
      <x:c r="F212" s="28" t="n">
        <x:f>E211*(1+D211)/(1+E211*D211)</x:f>
        <x:v>0.412519470027915</x:v>
      </x:c>
      <x:c r="G212" s="28" t="n">
        <x:f>ABS(E212-F212)</x:f>
        <x:v>0.01251947002791498</x:v>
      </x:c>
      <x:c r="H212" s="28" t="n">
        <x:f>G212*'Assumptions'!$B$6</x:f>
        <x:v>0.000012519470027914981</x:v>
      </x:c>
      <x:c r="I212" s="29" t="n">
        <x:f>1+E212*D212</x:f>
        <x:v>1.0233433306685695</x:v>
      </x:c>
      <x:c r="J212" s="29" t="n">
        <x:f>(1-H212)*I212</x:f>
        <x:v>1.023330518952413</x:v>
      </x:c>
      <x:c r="K212" s="28" t="n">
        <x:f>J212-1</x:f>
        <x:v>0.023330518952412893</x:v>
      </x:c>
      <x:c r="L212" s="30" t="n">
        <x:f>M211</x:f>
        <x:v>11604.841179708234</x:v>
      </x:c>
      <x:c r="M212" s="30" t="n">
        <x:f>L212*J212</x:f>
        <x:v>11875.588146791159</x:v>
      </x:c>
      <x:c r="N212" s="30" t="n">
        <x:f>MAX(N211,M212)</x:f>
        <x:v>14577.463360227768</x:v>
      </x:c>
      <x:c r="O212" s="28" t="n">
        <x:f>1-M212/N212</x:f>
        <x:v>0.18534604729710624</x:v>
      </x:c>
      <x:c r="P212" s="30" t="n">
        <x:f>IF(C212=C211,P211,L212)</x:f>
        <x:v>10000</x:v>
      </x:c>
      <x:c r="Q212" s="30" t="n">
        <x:f>IF(C212=C211,MAX(Q211,M212),MAX(P212,M212))</x:f>
        <x:v>14577.463360227768</x:v>
      </x:c>
      <x:c r="R212" s="28" t="n">
        <x:f>1-M212/Q212</x:f>
        <x:v>0.18534604729710624</x:v>
      </x:c>
      <x:c r="S212" s="33" t="str">
        <x:f>'Raw trace'!Y208</x:f>
        <x:v>0.023330518952412799</x:v>
      </x:c>
      <x:c r="T212" s="31" t="n">
        <x:f>ABS(K212-S212)</x:f>
        <x:v>9.367506770274758e-17</x:v>
      </x:c>
      <x:c r="U212" s="33" t="str">
        <x:f>'Raw trace'!X208</x:f>
        <x:v>0.012519470027915</x:v>
      </x:c>
      <x:c r="V212" s="31" t="n">
        <x:f>ABS(G212-U212)</x:f>
        <x:v>1.9081958235744878e-17</x:v>
      </x:c>
      <x:c r="W212" s="30" t="n">
        <x:f>L212*H212</x:f>
        <x:v>0.14528646132807077</x:v>
      </x:c>
      <x:c r="X212" s="30" t="n">
        <x:f>X211*(1+S212)</x:f>
        <x:v>11875.588146791188</x:v>
      </x:c>
      <x:c r="Y212" s="31" t="n">
        <x:f>ABS(M212-X212)</x:f>
        <x:v>2.9103830456733704e-11</x:v>
      </x:c>
      <x:c r="Z212" s="27" t="n">
        <x:f>IF(M212&gt;=N211,B212,Z211)</x:f>
        <x:v>44299</x:v>
      </x:c>
      <x:c r="AA212" s="27" t="n">
        <x:f>IF(C212=C211,IF(M212&gt;=Q211,B212,AA211),IF(M212&gt;=P212,B212,A212))</x:f>
        <x:v>44299</x:v>
      </x:c>
      <x:c r="AB212" s="1" t="str">
        <x:f>IF(AND(B212-A212=1,B212-B211=1),"PASS","FAIL")</x:f>
        <x:v>PASS</x:v>
      </x:c>
    </x:row>
    <x:row r="213" ht="22" customHeight="1">
      <x:c r="A213" s="32" t="n">
        <x:f>'Raw trace'!A209</x:f>
        <x:v>44404</x:v>
      </x:c>
      <x:c r="B213" s="32" t="n">
        <x:f>'Raw trace'!B209</x:f>
        <x:v>44405</x:v>
      </x:c>
      <x:c r="C213" s="1" t="n">
        <x:f>YEAR(B213)</x:f>
        <x:v>2021</x:v>
      </x:c>
      <x:c r="D213" s="33" t="str">
        <x:f>'Raw trace'!AL209</x:f>
        <x:v>0.0139714082936226</x:v>
      </x:c>
      <x:c r="E213" s="33" t="str">
        <x:f>'Raw trace'!W209</x:f>
        <x:v>0.40000000000000002</x:v>
      </x:c>
      <x:c r="F213" s="28" t="n">
        <x:f>E212*(1+D212)/(1+E212*D212)</x:f>
        <x:v>0.41368650967998344</x:v>
      </x:c>
      <x:c r="G213" s="28" t="n">
        <x:f>ABS(E213-F213)</x:f>
        <x:v>0.013686509679983416</x:v>
      </x:c>
      <x:c r="H213" s="28" t="n">
        <x:f>G213*'Assumptions'!$B$6</x:f>
        <x:v>0.000013686509679983416</x:v>
      </x:c>
      <x:c r="I213" s="29" t="n">
        <x:f>1+E213*D213</x:f>
        <x:v>1.005588563317449</x:v>
      </x:c>
      <x:c r="J213" s="29" t="n">
        <x:f>(1-H213)*I213</x:f>
        <x:v>1.005574800319843</x:v>
      </x:c>
      <x:c r="K213" s="28" t="n">
        <x:f>J213-1</x:f>
        <x:v>0.005574800319843032</x:v>
      </x:c>
      <x:c r="L213" s="30" t="n">
        <x:f>M212</x:f>
        <x:v>11875.588146791159</x:v>
      </x:c>
      <x:c r="M213" s="30" t="n">
        <x:f>L213*J213</x:f>
        <x:v>11941.792179390213</x:v>
      </x:c>
      <x:c r="N213" s="30" t="n">
        <x:f>MAX(N212,M213)</x:f>
        <x:v>14577.463360227768</x:v>
      </x:c>
      <x:c r="O213" s="28" t="n">
        <x:f>1-M213/N213</x:f>
        <x:v>0.18080451418101684</x:v>
      </x:c>
      <x:c r="P213" s="30" t="n">
        <x:f>IF(C213=C212,P212,L213)</x:f>
        <x:v>10000</x:v>
      </x:c>
      <x:c r="Q213" s="30" t="n">
        <x:f>IF(C213=C212,MAX(Q212,M213),MAX(P213,M213))</x:f>
        <x:v>14577.463360227768</x:v>
      </x:c>
      <x:c r="R213" s="28" t="n">
        <x:f>1-M213/Q213</x:f>
        <x:v>0.18080451418101684</x:v>
      </x:c>
      <x:c r="S213" s="33" t="str">
        <x:f>'Raw trace'!Y209</x:f>
        <x:v>0.0055748003198429997</x:v>
      </x:c>
      <x:c r="T213" s="31" t="n">
        <x:f>ABS(K213-S213)</x:f>
        <x:v>3.209238430557093e-17</x:v>
      </x:c>
      <x:c r="U213" s="33" t="str">
        <x:f>'Raw trace'!X209</x:f>
        <x:v>0.013686509679983401</x:v>
      </x:c>
      <x:c r="V213" s="31" t="n">
        <x:f>ABS(G213-U213)</x:f>
        <x:v>1.5612511283791264e-17</x:v>
      </x:c>
      <x:c r="W213" s="30" t="n">
        <x:f>L213*H213</x:f>
        <x:v>0.1625353521265535</x:v>
      </x:c>
      <x:c r="X213" s="30" t="n">
        <x:f>X212*(1+S213)</x:f>
        <x:v>11941.792179390244</x:v>
      </x:c>
      <x:c r="Y213" s="31" t="n">
        <x:f>ABS(M213-X213)</x:f>
        <x:v>3.092281986027956e-11</x:v>
      </x:c>
      <x:c r="Z213" s="27" t="n">
        <x:f>IF(M213&gt;=N212,B213,Z212)</x:f>
        <x:v>44299</x:v>
      </x:c>
      <x:c r="AA213" s="27" t="n">
        <x:f>IF(C213=C212,IF(M213&gt;=Q212,B213,AA212),IF(M213&gt;=P213,B213,A213))</x:f>
        <x:v>44299</x:v>
      </x:c>
      <x:c r="AB213" s="1" t="str">
        <x:f>IF(AND(B213-A213=1,B213-B212=1),"PASS","FAIL")</x:f>
        <x:v>PASS</x:v>
      </x:c>
    </x:row>
    <x:row r="214" ht="22" customHeight="1">
      <x:c r="A214" s="32" t="n">
        <x:f>'Raw trace'!A210</x:f>
        <x:v>44405</x:v>
      </x:c>
      <x:c r="B214" s="32" t="n">
        <x:f>'Raw trace'!B210</x:f>
        <x:v>44406</x:v>
      </x:c>
      <x:c r="C214" s="1" t="n">
        <x:f>YEAR(B214)</x:f>
        <x:v>2021</x:v>
      </x:c>
      <x:c r="D214" s="33" t="str">
        <x:f>'Raw trace'!AL210</x:f>
        <x:v>-4.4996400287877769e-05</x:v>
      </x:c>
      <x:c r="E214" s="33" t="str">
        <x:f>'Raw trace'!W210</x:f>
        <x:v>0.40000000000000002</x:v>
      </x:c>
      <x:c r="F214" s="28" t="n">
        <x:f>E213*(1+D213)/(1+E213*D213)</x:f>
        <x:v>0.4033345029098257</x:v>
      </x:c>
      <x:c r="G214" s="28" t="n">
        <x:f>ABS(E214-F214)</x:f>
        <x:v>0.003334502909825676</x:v>
      </x:c>
      <x:c r="H214" s="28" t="n">
        <x:f>G214*'Assumptions'!$B$6</x:f>
        <x:v>0.000003334502909825676</x:v>
      </x:c>
      <x:c r="I214" s="29" t="n">
        <x:f>1+E214*D214</x:f>
        <x:v>0.9999820014398848</x:v>
      </x:c>
      <x:c r="J214" s="29" t="n">
        <x:f>(1-H214)*I214</x:f>
        <x:v>0.9999786669969912</x:v>
      </x:c>
      <x:c r="K214" s="28" t="n">
        <x:f>J214-1</x:f>
        <x:v>-0.000021333003008772167</x:v>
      </x:c>
      <x:c r="L214" s="30" t="n">
        <x:f>M213</x:f>
        <x:v>11941.792179390213</x:v>
      </x:c>
      <x:c r="M214" s="30" t="n">
        <x:f>L214*J214</x:f>
        <x:v>11941.53742510172</x:v>
      </x:c>
      <x:c r="N214" s="30" t="n">
        <x:f>MAX(N213,M214)</x:f>
        <x:v>14577.463360227768</x:v>
      </x:c>
      <x:c r="O214" s="28" t="n">
        <x:f>1-M214/N214</x:f>
        <x:v>0.1808219900807806</x:v>
      </x:c>
      <x:c r="P214" s="30" t="n">
        <x:f>IF(C214=C213,P213,L214)</x:f>
        <x:v>10000</x:v>
      </x:c>
      <x:c r="Q214" s="30" t="n">
        <x:f>IF(C214=C213,MAX(Q213,M214),MAX(P214,M214))</x:f>
        <x:v>14577.463360227768</x:v>
      </x:c>
      <x:c r="R214" s="28" t="n">
        <x:f>1-M214/Q214</x:f>
        <x:v>0.1808219900807806</x:v>
      </x:c>
      <x:c r="S214" s="33" t="str">
        <x:f>'Raw trace'!Y210</x:f>
        <x:v>-2.1333003008772167e-05</x:v>
      </x:c>
      <x:c r="T214" s="31" t="n">
        <x:f>ABS(K214-S214)</x:f>
        <x:v>0</x:v>
      </x:c>
      <x:c r="U214" s="33" t="str">
        <x:f>'Raw trace'!X210</x:f>
        <x:v>0.0033345029098255999</x:v>
      </x:c>
      <x:c r="V214" s="31" t="n">
        <x:f>ABS(G214-U214)</x:f>
        <x:v>7.632783294297951e-17</x:v>
      </x:c>
      <x:c r="W214" s="30" t="n">
        <x:f>L214*H214</x:f>
        <x:v>0.03981994077071017</x:v>
      </x:c>
      <x:c r="X214" s="30" t="n">
        <x:f>X213*(1+S214)</x:f>
        <x:v>11941.537425101751</x:v>
      </x:c>
      <x:c r="Y214" s="31" t="n">
        <x:f>ABS(M214-X214)</x:f>
        <x:v>3.092281986027956e-11</x:v>
      </x:c>
      <x:c r="Z214" s="27" t="n">
        <x:f>IF(M214&gt;=N213,B214,Z213)</x:f>
        <x:v>44299</x:v>
      </x:c>
      <x:c r="AA214" s="27" t="n">
        <x:f>IF(C214=C213,IF(M214&gt;=Q213,B214,AA213),IF(M214&gt;=P214,B214,A214))</x:f>
        <x:v>44299</x:v>
      </x:c>
      <x:c r="AB214" s="1" t="str">
        <x:f>IF(AND(B214-A214=1,B214-B213=1),"PASS","FAIL")</x:f>
        <x:v>PASS</x:v>
      </x:c>
    </x:row>
    <x:row r="215" ht="22" customHeight="1">
      <x:c r="A215" s="32" t="n">
        <x:f>'Raw trace'!A211</x:f>
        <x:v>44406</x:v>
      </x:c>
      <x:c r="B215" s="32" t="n">
        <x:f>'Raw trace'!B211</x:f>
        <x:v>44407</x:v>
      </x:c>
      <x:c r="C215" s="1" t="n">
        <x:f>YEAR(B215)</x:f>
        <x:v>2021</x:v>
      </x:c>
      <x:c r="D215" s="33" t="str">
        <x:f>'Raw trace'!AL211</x:f>
        <x:v>0.0550480733174337</x:v>
      </x:c>
      <x:c r="E215" s="33" t="str">
        <x:f>'Raw trace'!W211</x:f>
        <x:v>0.40000000000000002</x:v>
      </x:c>
      <x:c r="F215" s="28" t="n">
        <x:f>E214*(1+D214)/(1+E214*D214)</x:f>
        <x:v>0.39998920066955856</x:v>
      </x:c>
      <x:c r="G215" s="28" t="n">
        <x:f>ABS(E215-F215)</x:f>
        <x:v>0.000010799330441457755</x:v>
      </x:c>
      <x:c r="H215" s="28" t="n">
        <x:f>G215*'Assumptions'!$B$6</x:f>
        <x:v>1.0799330441457755e-8</x:v>
      </x:c>
      <x:c r="I215" s="29" t="n">
        <x:f>1+E215*D215</x:f>
        <x:v>1.0220192293269734</x:v>
      </x:c>
      <x:c r="J215" s="29" t="n">
        <x:f>(1-H215)*I215</x:f>
        <x:v>1.02201921828985</x:v>
      </x:c>
      <x:c r="K215" s="28" t="n">
        <x:f>J215-1</x:f>
        <x:v>0.022019218289849984</x:v>
      </x:c>
      <x:c r="L215" s="30" t="n">
        <x:f>M214</x:f>
        <x:v>11941.53742510172</x:v>
      </x:c>
      <x:c r="M215" s="30" t="n">
        <x:f>L215*J215</x:f>
        <x:v>12204.480744381448</x:v>
      </x:c>
      <x:c r="N215" s="30" t="n">
        <x:f>MAX(N214,M215)</x:f>
        <x:v>14577.463360227768</x:v>
      </x:c>
      <x:c r="O215" s="28" t="n">
        <x:f>1-M215/N215</x:f>
        <x:v>0.1627843306621244</x:v>
      </x:c>
      <x:c r="P215" s="30" t="n">
        <x:f>IF(C215=C214,P214,L215)</x:f>
        <x:v>10000</x:v>
      </x:c>
      <x:c r="Q215" s="30" t="n">
        <x:f>IF(C215=C214,MAX(Q214,M215),MAX(P215,M215))</x:f>
        <x:v>14577.463360227768</x:v>
      </x:c>
      <x:c r="R215" s="28" t="n">
        <x:f>1-M215/Q215</x:f>
        <x:v>0.1627843306621244</x:v>
      </x:c>
      <x:c r="S215" s="33" t="str">
        <x:f>'Raw trace'!Y211</x:f>
        <x:v>0.022019218289849901</x:v>
      </x:c>
      <x:c r="T215" s="31" t="n">
        <x:f>ABS(K215-S215)</x:f>
        <x:v>8.326672684688674e-17</x:v>
      </x:c>
      <x:c r="U215" s="33" t="str">
        <x:f>'Raw trace'!X211</x:f>
        <x:v>1.0799330441457757e-05</x:v>
      </x:c>
      <x:c r="V215" s="31" t="n">
        <x:f>ABS(G215-U215)</x:f>
        <x:v>1.6940658945086007e-21</x:v>
      </x:c>
      <x:c r="W215" s="30" t="n">
        <x:f>L215*H215</x:f>
        <x:v>0.00012896060863270807</x:v>
      </x:c>
      <x:c r="X215" s="30" t="n">
        <x:f>X214*(1+S215)</x:f>
        <x:v>12204.480744381479</x:v>
      </x:c>
      <x:c r="Y215" s="31" t="n">
        <x:f>ABS(M215-X215)</x:f>
        <x:v>3.092281986027956e-11</x:v>
      </x:c>
      <x:c r="Z215" s="27" t="n">
        <x:f>IF(M215&gt;=N214,B215,Z214)</x:f>
        <x:v>44299</x:v>
      </x:c>
      <x:c r="AA215" s="27" t="n">
        <x:f>IF(C215=C214,IF(M215&gt;=Q214,B215,AA214),IF(M215&gt;=P215,B215,A215))</x:f>
        <x:v>44299</x:v>
      </x:c>
      <x:c r="AB215" s="1" t="str">
        <x:f>IF(AND(B215-A215=1,B215-B214=1),"PASS","FAIL")</x:f>
        <x:v>PASS</x:v>
      </x:c>
    </x:row>
    <x:row r="216" ht="22" customHeight="1">
      <x:c r="A216" s="32" t="n">
        <x:f>'Raw trace'!A212</x:f>
        <x:v>44407</x:v>
      </x:c>
      <x:c r="B216" s="32" t="n">
        <x:f>'Raw trace'!B212</x:f>
        <x:v>44408</x:v>
      </x:c>
      <x:c r="C216" s="1" t="n">
        <x:f>YEAR(B216)</x:f>
        <x:v>2021</x:v>
      </x:c>
      <x:c r="D216" s="33" t="str">
        <x:f>'Raw trace'!AL212</x:f>
        <x:v>-0.0153944942824513</x:v>
      </x:c>
      <x:c r="E216" s="33" t="str">
        <x:f>'Raw trace'!W212</x:f>
        <x:v>0.40000000000000002</x:v>
      </x:c>
      <x:c r="F216" s="28" t="n">
        <x:f>E215*(1+D215)/(1+E215*D215)</x:f>
        <x:v>0.41292689728047904</x:v>
      </x:c>
      <x:c r="G216" s="28" t="n">
        <x:f>ABS(E216-F216)</x:f>
        <x:v>0.012926897280479022</x:v>
      </x:c>
      <x:c r="H216" s="28" t="n">
        <x:f>G216*'Assumptions'!$B$6</x:f>
        <x:v>0.000012926897280479023</x:v>
      </x:c>
      <x:c r="I216" s="29" t="n">
        <x:f>1+E216*D216</x:f>
        <x:v>0.9938422022870195</x:v>
      </x:c>
      <x:c r="J216" s="29" t="n">
        <x:f>(1-H216)*I216</x:f>
        <x:v>0.9938293549909575</x:v>
      </x:c>
      <x:c r="K216" s="28" t="n">
        <x:f>J216-1</x:f>
        <x:v>-0.006170645009042519</x:v>
      </x:c>
      <x:c r="L216" s="30" t="n">
        <x:f>M215</x:f>
        <x:v>12204.480744381448</x:v>
      </x:c>
      <x:c r="M216" s="30" t="n">
        <x:f>L216*J216</x:f>
        <x:v>12129.171226188175</x:v>
      </x:c>
      <x:c r="N216" s="30" t="n">
        <x:f>MAX(N215,M216)</x:f>
        <x:v>14577.463360227768</x:v>
      </x:c>
      <x:c r="O216" s="28" t="n">
        <x:f>1-M216/N216</x:f>
        <x:v>0.1679504913536164</x:v>
      </x:c>
      <x:c r="P216" s="30" t="n">
        <x:f>IF(C216=C215,P215,L216)</x:f>
        <x:v>10000</x:v>
      </x:c>
      <x:c r="Q216" s="30" t="n">
        <x:f>IF(C216=C215,MAX(Q215,M216),MAX(P216,M216))</x:f>
        <x:v>14577.463360227768</x:v>
      </x:c>
      <x:c r="R216" s="28" t="n">
        <x:f>1-M216/Q216</x:f>
        <x:v>0.1679504913536164</x:v>
      </x:c>
      <x:c r="S216" s="33" t="str">
        <x:f>'Raw trace'!Y212</x:f>
        <x:v>-0.0061706450090425</x:v>
      </x:c>
      <x:c r="T216" s="31" t="n">
        <x:f>ABS(K216-S216)</x:f>
        <x:v>1.9081958235744878e-17</x:v>
      </x:c>
      <x:c r="U216" s="33" t="str">
        <x:f>'Raw trace'!X212</x:f>
        <x:v>0.012926897280479001</x:v>
      </x:c>
      <x:c r="V216" s="31" t="n">
        <x:f>ABS(G216-U216)</x:f>
        <x:v>2.0816681711721685e-17</x:v>
      </x:c>
      <x:c r="W216" s="30" t="n">
        <x:f>L216*H216</x:f>
        <x:v>0.15776606894420314</x:v>
      </x:c>
      <x:c r="X216" s="30" t="n">
        <x:f>X215*(1+S216)</x:f>
        <x:v>12129.171226188206</x:v>
      </x:c>
      <x:c r="Y216" s="31" t="n">
        <x:f>ABS(M216-X216)</x:f>
        <x:v>3.092281986027956e-11</x:v>
      </x:c>
      <x:c r="Z216" s="27" t="n">
        <x:f>IF(M216&gt;=N215,B216,Z215)</x:f>
        <x:v>44299</x:v>
      </x:c>
      <x:c r="AA216" s="27" t="n">
        <x:f>IF(C216=C215,IF(M216&gt;=Q215,B216,AA215),IF(M216&gt;=P216,B216,A216))</x:f>
        <x:v>44299</x:v>
      </x:c>
      <x:c r="AB216" s="1" t="str">
        <x:f>IF(AND(B216-A216=1,B216-B215=1),"PASS","FAIL")</x:f>
        <x:v>PASS</x:v>
      </x:c>
    </x:row>
    <x:row r="217" ht="22" customHeight="1">
      <x:c r="A217" s="32" t="n">
        <x:f>'Raw trace'!A213</x:f>
        <x:v>44408</x:v>
      </x:c>
      <x:c r="B217" s="32" t="n">
        <x:f>'Raw trace'!B213</x:f>
        <x:v>44409</x:v>
      </x:c>
      <x:c r="C217" s="1" t="n">
        <x:f>YEAR(B217)</x:f>
        <x:v>2021</x:v>
      </x:c>
      <x:c r="D217" s="33" t="str">
        <x:f>'Raw trace'!AL213</x:f>
        <x:v>-0.0403189126359383</x:v>
      </x:c>
      <x:c r="E217" s="33" t="str">
        <x:f>'Raw trace'!W213</x:f>
        <x:v>0.40000000000000002</x:v>
      </x:c>
      <x:c r="F217" s="28" t="n">
        <x:f>E216*(1+D216)/(1+E216*D216)</x:f>
        <x:v>0.3962824293240052</x:v>
      </x:c>
      <x:c r="G217" s="28" t="n">
        <x:f>ABS(E217-F217)</x:f>
        <x:v>0.003717570675994819</x:v>
      </x:c>
      <x:c r="H217" s="28" t="n">
        <x:f>G217*'Assumptions'!$B$6</x:f>
        <x:v>0.0000037175706759948193</x:v>
      </x:c>
      <x:c r="I217" s="29" t="n">
        <x:f>1+E217*D217</x:f>
        <x:v>0.9838724349456247</x:v>
      </x:c>
      <x:c r="J217" s="29" t="n">
        <x:f>(1-H217)*I217</x:f>
        <x:v>0.9838687773303116</x:v>
      </x:c>
      <x:c r="K217" s="28" t="n">
        <x:f>J217-1</x:f>
        <x:v>-0.01613122266968836</x:v>
      </x:c>
      <x:c r="L217" s="30" t="n">
        <x:f>M216</x:f>
        <x:v>12129.171226188175</x:v>
      </x:c>
      <x:c r="M217" s="30" t="n">
        <x:f>L217*J217</x:f>
        <x:v>11933.512864339757</x:v>
      </x:c>
      <x:c r="N217" s="30" t="n">
        <x:f>MAX(N216,M217)</x:f>
        <x:v>14577.463360227768</x:v>
      </x:c>
      <x:c r="O217" s="28" t="n">
        <x:f>1-M217/N217</x:f>
        <x:v>0.18137246724979594</x:v>
      </x:c>
      <x:c r="P217" s="30" t="n">
        <x:f>IF(C217=C216,P216,L217)</x:f>
        <x:v>10000</x:v>
      </x:c>
      <x:c r="Q217" s="30" t="n">
        <x:f>IF(C217=C216,MAX(Q216,M217),MAX(P217,M217))</x:f>
        <x:v>14577.463360227768</x:v>
      </x:c>
      <x:c r="R217" s="28" t="n">
        <x:f>1-M217/Q217</x:f>
        <x:v>0.18137246724979594</x:v>
      </x:c>
      <x:c r="S217" s="33" t="str">
        <x:f>'Raw trace'!Y213</x:f>
        <x:v>-0.016131222669688399</x:v>
      </x:c>
      <x:c r="T217" s="31" t="n">
        <x:f>ABS(K217-S217)</x:f>
        <x:v>3.8163916471489756e-17</x:v>
      </x:c>
      <x:c r="U217" s="33" t="str">
        <x:f>'Raw trace'!X213</x:f>
        <x:v>0.0037175706759948</x:v>
      </x:c>
      <x:c r="V217" s="31" t="n">
        <x:f>ABS(G217-U217)</x:f>
        <x:v>1.9081958235744878e-17</x:v>
      </x:c>
      <x:c r="W217" s="30" t="n">
        <x:f>L217*H217</x:f>
        <x:v>0.04509105127459728</x:v>
      </x:c>
      <x:c r="X217" s="30" t="n">
        <x:f>X216*(1+S217)</x:f>
        <x:v>11933.512864339787</x:v>
      </x:c>
      <x:c r="Y217" s="31" t="n">
        <x:f>ABS(M217-X217)</x:f>
        <x:v>3.092281986027956e-11</x:v>
      </x:c>
      <x:c r="Z217" s="27" t="n">
        <x:f>IF(M217&gt;=N216,B217,Z216)</x:f>
        <x:v>44299</x:v>
      </x:c>
      <x:c r="AA217" s="27" t="n">
        <x:f>IF(C217=C216,IF(M217&gt;=Q216,B217,AA216),IF(M217&gt;=P217,B217,A217))</x:f>
        <x:v>44299</x:v>
      </x:c>
      <x:c r="AB217" s="1" t="str">
        <x:f>IF(AND(B217-A217=1,B217-B216=1),"PASS","FAIL")</x:f>
        <x:v>PASS</x:v>
      </x:c>
    </x:row>
    <x:row r="218" ht="22" customHeight="1">
      <x:c r="A218" s="32" t="n">
        <x:f>'Raw trace'!A214</x:f>
        <x:v>44409</x:v>
      </x:c>
      <x:c r="B218" s="32" t="n">
        <x:f>'Raw trace'!B214</x:f>
        <x:v>44410</x:v>
      </x:c>
      <x:c r="C218" s="1" t="n">
        <x:f>YEAR(B218)</x:f>
        <x:v>2021</x:v>
      </x:c>
      <x:c r="D218" s="33" t="str">
        <x:f>'Raw trace'!AL214</x:f>
        <x:v>-0.0178016615552819</x:v>
      </x:c>
      <x:c r="E218" s="33" t="str">
        <x:f>'Raw trace'!W214</x:f>
        <x:v>0.40000000000000002</x:v>
      </x:c>
      <x:c r="F218" s="28" t="n">
        <x:f>E217*(1+D217)/(1+E217*D217)</x:f>
        <x:v>0.39016484384669237</x:v>
      </x:c>
      <x:c r="G218" s="28" t="n">
        <x:f>ABS(E218-F218)</x:f>
        <x:v>0.009835156153307656</x:v>
      </x:c>
      <x:c r="H218" s="28" t="n">
        <x:f>G218*'Assumptions'!$B$6</x:f>
        <x:v>0.000009835156153307656</x:v>
      </x:c>
      <x:c r="I218" s="29" t="n">
        <x:f>1+E218*D218</x:f>
        <x:v>0.9928793353778872</x:v>
      </x:c>
      <x:c r="J218" s="29" t="n">
        <x:f>(1-H218)*I218</x:f>
        <x:v>0.9928695702545824</x:v>
      </x:c>
      <x:c r="K218" s="28" t="n">
        <x:f>J218-1</x:f>
        <x:v>-0.007130429745417555</x:v>
      </x:c>
      <x:c r="L218" s="30" t="n">
        <x:f>M217</x:f>
        <x:v>11933.512864339757</x:v>
      </x:c>
      <x:c r="M218" s="30" t="n">
        <x:f>L218*J218</x:f>
        <x:v>11848.421789244545</x:v>
      </x:c>
      <x:c r="N218" s="30" t="n">
        <x:f>MAX(N217,M218)</x:f>
        <x:v>14577.463360227768</x:v>
      </x:c>
      <x:c r="O218" s="28" t="n">
        <x:f>1-M218/N218</x:f>
        <x:v>0.18720963335973584</x:v>
      </x:c>
      <x:c r="P218" s="30" t="n">
        <x:f>IF(C218=C217,P217,L218)</x:f>
        <x:v>10000</x:v>
      </x:c>
      <x:c r="Q218" s="30" t="n">
        <x:f>IF(C218=C217,MAX(Q217,M218),MAX(P218,M218))</x:f>
        <x:v>14577.463360227768</x:v>
      </x:c>
      <x:c r="R218" s="28" t="n">
        <x:f>1-M218/Q218</x:f>
        <x:v>0.18720963335973584</x:v>
      </x:c>
      <x:c r="S218" s="33" t="str">
        <x:f>'Raw trace'!Y214</x:f>
        <x:v>-0.0071304297454175001</x:v>
      </x:c>
      <x:c r="T218" s="31" t="n">
        <x:f>ABS(K218-S218)</x:f>
        <x:v>5.4643789493269423e-17</x:v>
      </x:c>
      <x:c r="U218" s="33" t="str">
        <x:f>'Raw trace'!X214</x:f>
        <x:v>0.0098351561533076004</x:v>
      </x:c>
      <x:c r="V218" s="31" t="n">
        <x:f>ABS(G218-U218)</x:f>
        <x:v>5.551115123125783e-17</x:v>
      </x:c>
      <x:c r="W218" s="30" t="n">
        <x:f>L218*H218</x:f>
        <x:v>0.11736796247828722</x:v>
      </x:c>
      <x:c r="X218" s="30" t="n">
        <x:f>X217*(1+S218)</x:f>
        <x:v>11848.421789244576</x:v>
      </x:c>
      <x:c r="Y218" s="31" t="n">
        <x:f>ABS(M218-X218)</x:f>
        <x:v>3.092281986027956e-11</x:v>
      </x:c>
      <x:c r="Z218" s="27" t="n">
        <x:f>IF(M218&gt;=N217,B218,Z217)</x:f>
        <x:v>44299</x:v>
      </x:c>
      <x:c r="AA218" s="27" t="n">
        <x:f>IF(C218=C217,IF(M218&gt;=Q217,B218,AA217),IF(M218&gt;=P218,B218,A218))</x:f>
        <x:v>44299</x:v>
      </x:c>
      <x:c r="AB218" s="1" t="str">
        <x:f>IF(AND(B218-A218=1,B218-B217=1),"PASS","FAIL")</x:f>
        <x:v>PASS</x:v>
      </x:c>
    </x:row>
    <x:row r="219" ht="22" customHeight="1">
      <x:c r="A219" s="32" t="n">
        <x:f>'Raw trace'!A215</x:f>
        <x:v>44410</x:v>
      </x:c>
      <x:c r="B219" s="32" t="n">
        <x:f>'Raw trace'!B215</x:f>
        <x:v>44411</x:v>
      </x:c>
      <x:c r="C219" s="1" t="n">
        <x:f>YEAR(B219)</x:f>
        <x:v>2021</x:v>
      </x:c>
      <x:c r="D219" s="33" t="str">
        <x:f>'Raw trace'!AL215</x:f>
        <x:v>-0.026503507929861701</x:v>
      </x:c>
      <x:c r="E219" s="33" t="str">
        <x:f>'Raw trace'!W215</x:f>
        <x:v>0.40000000000000002</x:v>
      </x:c>
      <x:c r="F219" s="28" t="n">
        <x:f>E218*(1+D218)/(1+E218*D218)</x:f>
        <x:v>0.3956969607272151</x:v>
      </x:c>
      <x:c r="G219" s="28" t="n">
        <x:f>ABS(E219-F219)</x:f>
        <x:v>0.004303039272784914</x:v>
      </x:c>
      <x:c r="H219" s="28" t="n">
        <x:f>G219*'Assumptions'!$B$6</x:f>
        <x:v>0.000004303039272784914</x:v>
      </x:c>
      <x:c r="I219" s="29" t="n">
        <x:f>1+E219*D219</x:f>
        <x:v>0.9893985968280553</x:v>
      </x:c>
      <x:c r="J219" s="29" t="n">
        <x:f>(1-H219)*I219</x:f>
        <x:v>0.9893943394070367</x:v>
      </x:c>
      <x:c r="K219" s="28" t="n">
        <x:f>J219-1</x:f>
        <x:v>-0.010605660592963306</x:v>
      </x:c>
      <x:c r="L219" s="30" t="n">
        <x:f>M218</x:f>
        <x:v>11848.421789244545</x:v>
      </x:c>
      <x:c r="M219" s="30" t="n">
        <x:f>L219*J219</x:f>
        <x:v>11722.761449185546</x:v>
      </x:c>
      <x:c r="N219" s="30" t="n">
        <x:f>MAX(N218,M219)</x:f>
        <x:v>14577.463360227768</x:v>
      </x:c>
      <x:c r="O219" s="28" t="n">
        <x:f>1-M219/N219</x:f>
        <x:v>0.1958298121215527</x:v>
      </x:c>
      <x:c r="P219" s="30" t="n">
        <x:f>IF(C219=C218,P218,L219)</x:f>
        <x:v>10000</x:v>
      </x:c>
      <x:c r="Q219" s="30" t="n">
        <x:f>IF(C219=C218,MAX(Q218,M219),MAX(P219,M219))</x:f>
        <x:v>14577.463360227768</x:v>
      </x:c>
      <x:c r="R219" s="28" t="n">
        <x:f>1-M219/Q219</x:f>
        <x:v>0.1958298121215527</x:v>
      </x:c>
      <x:c r="S219" s="33" t="str">
        <x:f>'Raw trace'!Y215</x:f>
        <x:v>-0.010605660592963299</x:v>
      </x:c>
      <x:c r="T219" s="31" t="n">
        <x:f>ABS(K219-S219)</x:f>
        <x:v>6.938893903907228e-18</x:v>
      </x:c>
      <x:c r="U219" s="33" t="str">
        <x:f>'Raw trace'!X215</x:f>
        <x:v>0.0043030392727849004</x:v>
      </x:c>
      <x:c r="V219" s="31" t="n">
        <x:f>ABS(G219-U219)</x:f>
        <x:v>1.3877787807814457e-17</x:v>
      </x:c>
      <x:c r="W219" s="30" t="n">
        <x:f>L219*H219</x:f>
        <x:v>0.05098422427963978</x:v>
      </x:c>
      <x:c r="X219" s="30" t="n">
        <x:f>X218*(1+S219)</x:f>
        <x:v>11722.761449185577</x:v>
      </x:c>
      <x:c r="Y219" s="31" t="n">
        <x:f>ABS(M219-X219)</x:f>
        <x:v>3.092281986027956e-11</x:v>
      </x:c>
      <x:c r="Z219" s="27" t="n">
        <x:f>IF(M219&gt;=N218,B219,Z218)</x:f>
        <x:v>44299</x:v>
      </x:c>
      <x:c r="AA219" s="27" t="n">
        <x:f>IF(C219=C218,IF(M219&gt;=Q218,B219,AA218),IF(M219&gt;=P219,B219,A219))</x:f>
        <x:v>44299</x:v>
      </x:c>
      <x:c r="AB219" s="1" t="str">
        <x:f>IF(AND(B219-A219=1,B219-B218=1),"PASS","FAIL")</x:f>
        <x:v>PASS</x:v>
      </x:c>
    </x:row>
    <x:row r="220" ht="22" customHeight="1">
      <x:c r="A220" s="32" t="n">
        <x:f>'Raw trace'!A216</x:f>
        <x:v>44411</x:v>
      </x:c>
      <x:c r="B220" s="32" t="n">
        <x:f>'Raw trace'!B216</x:f>
        <x:v>44412</x:v>
      </x:c>
      <x:c r="C220" s="1" t="n">
        <x:f>YEAR(B220)</x:f>
        <x:v>2021</x:v>
      </x:c>
      <x:c r="D220" s="33" t="str">
        <x:f>'Raw trace'!AL216</x:f>
        <x:v>0.0421344704867255</x:v>
      </x:c>
      <x:c r="E220" s="33" t="str">
        <x:f>'Raw trace'!W216</x:f>
        <x:v>0.40000000000000002</x:v>
      </x:c>
      <x:c r="F220" s="28" t="n">
        <x:f>E219*(1+D219)/(1+E219*D219)</x:f>
        <x:v>0.3935710016937974</x:v>
      </x:c>
      <x:c r="G220" s="28" t="n">
        <x:f>ABS(E220-F220)</x:f>
        <x:v>0.006428998306202638</x:v>
      </x:c>
      <x:c r="H220" s="28" t="n">
        <x:f>G220*'Assumptions'!$B$6</x:f>
        <x:v>0.0000064289983062026384</x:v>
      </x:c>
      <x:c r="I220" s="29" t="n">
        <x:f>1+E220*D220</x:f>
        <x:v>1.0168537881946902</x:v>
      </x:c>
      <x:c r="J220" s="29" t="n">
        <x:f>(1-H220)*I220</x:f>
        <x:v>1.0168472508434083</x:v>
      </x:c>
      <x:c r="K220" s="28" t="n">
        <x:f>J220-1</x:f>
        <x:v>0.016847250843408323</x:v>
      </x:c>
      <x:c r="L220" s="30" t="n">
        <x:f>M219</x:f>
        <x:v>11722.761449185546</x:v>
      </x:c>
      <x:c r="M220" s="30" t="n">
        <x:f>L220*J220</x:f>
        <x:v>11920.257751897412</x:v>
      </x:c>
      <x:c r="N220" s="30" t="n">
        <x:f>MAX(N219,M220)</x:f>
        <x:v>14577.463360227768</x:v>
      </x:c>
      <x:c r="O220" s="28" t="n">
        <x:f>1-M220/N220</x:f>
        <x:v>0.18228175524557366</x:v>
      </x:c>
      <x:c r="P220" s="30" t="n">
        <x:f>IF(C220=C219,P219,L220)</x:f>
        <x:v>10000</x:v>
      </x:c>
      <x:c r="Q220" s="30" t="n">
        <x:f>IF(C220=C219,MAX(Q219,M220),MAX(P220,M220))</x:f>
        <x:v>14577.463360227768</x:v>
      </x:c>
      <x:c r="R220" s="28" t="n">
        <x:f>1-M220/Q220</x:f>
        <x:v>0.18228175524557366</x:v>
      </x:c>
      <x:c r="S220" s="33" t="str">
        <x:f>'Raw trace'!Y216</x:f>
        <x:v>0.016847250843408299</x:v>
      </x:c>
      <x:c r="T220" s="31" t="n">
        <x:f>ABS(K220-S220)</x:f>
        <x:v>2.42861286636753e-17</x:v>
      </x:c>
      <x:c r="U220" s="33" t="str">
        <x:f>'Raw trace'!X216</x:f>
        <x:v>0.0064289983062025997</x:v>
      </x:c>
      <x:c r="V220" s="31" t="n">
        <x:f>ABS(G220-U220)</x:f>
        <x:v>3.8163916471489756e-17</x:v>
      </x:c>
      <x:c r="W220" s="30" t="n">
        <x:f>L220*H220</x:f>
        <x:v>0.07536561350083146</x:v>
      </x:c>
      <x:c r="X220" s="30" t="n">
        <x:f>X219*(1+S220)</x:f>
        <x:v>11920.257751897443</x:v>
      </x:c>
      <x:c r="Y220" s="31" t="n">
        <x:f>ABS(M220-X220)</x:f>
        <x:v>3.092281986027956e-11</x:v>
      </x:c>
      <x:c r="Z220" s="27" t="n">
        <x:f>IF(M220&gt;=N219,B220,Z219)</x:f>
        <x:v>44299</x:v>
      </x:c>
      <x:c r="AA220" s="27" t="n">
        <x:f>IF(C220=C219,IF(M220&gt;=Q219,B220,AA219),IF(M220&gt;=P220,B220,A220))</x:f>
        <x:v>44299</x:v>
      </x:c>
      <x:c r="AB220" s="1" t="str">
        <x:f>IF(AND(B220-A220=1,B220-B219=1),"PASS","FAIL")</x:f>
        <x:v>PASS</x:v>
      </x:c>
    </x:row>
    <x:row r="221" ht="22" customHeight="1">
      <x:c r="A221" s="32" t="n">
        <x:f>'Raw trace'!A217</x:f>
        <x:v>44412</x:v>
      </x:c>
      <x:c r="B221" s="32" t="n">
        <x:f>'Raw trace'!B217</x:f>
        <x:v>44413</x:v>
      </x:c>
      <x:c r="C221" s="1" t="n">
        <x:f>YEAR(B221)</x:f>
        <x:v>2021</x:v>
      </x:c>
      <x:c r="D221" s="33" t="str">
        <x:f>'Raw trace'!AL217</x:f>
        <x:v>0.028444594319134001</x:v>
      </x:c>
      <x:c r="E221" s="33" t="str">
        <x:f>'Raw trace'!W217</x:f>
        <x:v>0.40000000000000002</x:v>
      </x:c>
      <x:c r="F221" s="28" t="n">
        <x:f>E220*(1+D220)/(1+E220*D220)</x:f>
        <x:v>0.4099446675954931</x:v>
      </x:c>
      <x:c r="G221" s="28" t="n">
        <x:f>ABS(E221-F221)</x:f>
        <x:v>0.009944667595493062</x:v>
      </x:c>
      <x:c r="H221" s="28" t="n">
        <x:f>G221*'Assumptions'!$B$6</x:f>
        <x:v>0.000009944667595493062</x:v>
      </x:c>
      <x:c r="I221" s="29" t="n">
        <x:f>1+E221*D221</x:f>
        <x:v>1.0113778377276537</x:v>
      </x:c>
      <x:c r="J221" s="29" t="n">
        <x:f>(1-H221)*I221</x:f>
        <x:v>1.011367779911244</x:v>
      </x:c>
      <x:c r="K221" s="28" t="n">
        <x:f>J221-1</x:f>
        <x:v>0.011367779911243936</x:v>
      </x:c>
      <x:c r="L221" s="30" t="n">
        <x:f>M220</x:f>
        <x:v>11920.257751897412</x:v>
      </x:c>
      <x:c r="M221" s="30" t="n">
        <x:f>L221*J221</x:f>
        <x:v>12055.764618506282</x:v>
      </x:c>
      <x:c r="N221" s="30" t="n">
        <x:f>MAX(N220,M221)</x:f>
        <x:v>14577.463360227768</x:v>
      </x:c>
      <x:c r="O221" s="28" t="n">
        <x:f>1-M221/N221</x:f>
        <x:v>0.1729861142097966</x:v>
      </x:c>
      <x:c r="P221" s="30" t="n">
        <x:f>IF(C221=C220,P220,L221)</x:f>
        <x:v>10000</x:v>
      </x:c>
      <x:c r="Q221" s="30" t="n">
        <x:f>IF(C221=C220,MAX(Q220,M221),MAX(P221,M221))</x:f>
        <x:v>14577.463360227768</x:v>
      </x:c>
      <x:c r="R221" s="28" t="n">
        <x:f>1-M221/Q221</x:f>
        <x:v>0.1729861142097966</x:v>
      </x:c>
      <x:c r="S221" s="33" t="str">
        <x:f>'Raw trace'!Y217</x:f>
        <x:v>0.0113677799112439</x:v>
      </x:c>
      <x:c r="T221" s="31" t="n">
        <x:f>ABS(K221-S221)</x:f>
        <x:v>3.642919299551295e-17</x:v>
      </x:c>
      <x:c r="U221" s="33" t="str">
        <x:f>'Raw trace'!X217</x:f>
        <x:v>0.0099446675954931001</x:v>
      </x:c>
      <x:c r="V221" s="31" t="n">
        <x:f>ABS(G221-U221)</x:f>
        <x:v>3.8163916471489756e-17</x:v>
      </x:c>
      <x:c r="W221" s="30" t="n">
        <x:f>L221*H221</x:f>
        <x:v>0.11854300099521918</x:v>
      </x:c>
      <x:c r="X221" s="30" t="n">
        <x:f>X220*(1+S221)</x:f>
        <x:v>12055.764618506313</x:v>
      </x:c>
      <x:c r="Y221" s="31" t="n">
        <x:f>ABS(M221-X221)</x:f>
        <x:v>3.092281986027956e-11</x:v>
      </x:c>
      <x:c r="Z221" s="27" t="n">
        <x:f>IF(M221&gt;=N220,B221,Z220)</x:f>
        <x:v>44299</x:v>
      </x:c>
      <x:c r="AA221" s="27" t="n">
        <x:f>IF(C221=C220,IF(M221&gt;=Q220,B221,AA220),IF(M221&gt;=P221,B221,A221))</x:f>
        <x:v>44299</x:v>
      </x:c>
      <x:c r="AB221" s="1" t="str">
        <x:f>IF(AND(B221-A221=1,B221-B220=1),"PASS","FAIL")</x:f>
        <x:v>PASS</x:v>
      </x:c>
    </x:row>
    <x:row r="222" ht="22" customHeight="1">
      <x:c r="A222" s="32" t="n">
        <x:f>'Raw trace'!A218</x:f>
        <x:v>44413</x:v>
      </x:c>
      <x:c r="B222" s="32" t="n">
        <x:f>'Raw trace'!B218</x:f>
        <x:v>44414</x:v>
      </x:c>
      <x:c r="C222" s="1" t="n">
        <x:f>YEAR(B222)</x:f>
        <x:v>2021</x:v>
      </x:c>
      <x:c r="D222" s="33" t="str">
        <x:f>'Raw trace'!AL218</x:f>
        <x:v>0.047182092240231802</x:v>
      </x:c>
      <x:c r="E222" s="33" t="str">
        <x:f>'Raw trace'!W218</x:f>
        <x:v>0.40000000000000002</x:v>
      </x:c>
      <x:c r="F222" s="28" t="n">
        <x:f>E221*(1+D221)/(1+E221*D221)</x:f>
        <x:v>0.40674990333180555</x:v>
      </x:c>
      <x:c r="G222" s="28" t="n">
        <x:f>ABS(E222-F222)</x:f>
        <x:v>0.006749903331805529</x:v>
      </x:c>
      <x:c r="H222" s="28" t="n">
        <x:f>G222*'Assumptions'!$B$6</x:f>
        <x:v>0.000006749903331805529</x:v>
      </x:c>
      <x:c r="I222" s="29" t="n">
        <x:f>1+E222*D222</x:f>
        <x:v>1.0188728368960926</x:v>
      </x:c>
      <x:c r="J222" s="29" t="n">
        <x:f>(1-H222)*I222</x:f>
        <x:v>1.0188659596029361</x:v>
      </x:c>
      <x:c r="K222" s="28" t="n">
        <x:f>J222-1</x:f>
        <x:v>0.018865959602936133</x:v>
      </x:c>
      <x:c r="L222" s="30" t="n">
        <x:f>M221</x:f>
        <x:v>12055.764618506282</x:v>
      </x:c>
      <x:c r="M222" s="30" t="n">
        <x:f>L222*J222</x:f>
        <x:v>12283.208186781529</x:v>
      </x:c>
      <x:c r="N222" s="30" t="n">
        <x:f>MAX(N221,M222)</x:f>
        <x:v>14577.463360227768</x:v>
      </x:c>
      <x:c r="O222" s="28" t="n">
        <x:f>1-M222/N222</x:f>
        <x:v>0.15738370364941134</x:v>
      </x:c>
      <x:c r="P222" s="30" t="n">
        <x:f>IF(C222=C221,P221,L222)</x:f>
        <x:v>10000</x:v>
      </x:c>
      <x:c r="Q222" s="30" t="n">
        <x:f>IF(C222=C221,MAX(Q221,M222),MAX(P222,M222))</x:f>
        <x:v>14577.463360227768</x:v>
      </x:c>
      <x:c r="R222" s="28" t="n">
        <x:f>1-M222/Q222</x:f>
        <x:v>0.15738370364941134</x:v>
      </x:c>
      <x:c r="S222" s="33" t="str">
        <x:f>'Raw trace'!Y218</x:f>
        <x:v>0.0188659596029363</x:v>
      </x:c>
      <x:c r="T222" s="31" t="n">
        <x:f>ABS(K222-S222)</x:f>
        <x:v>1.6653345369377348e-16</x:v>
      </x:c>
      <x:c r="U222" s="33" t="str">
        <x:f>'Raw trace'!X218</x:f>
        <x:v>0.0067499033318055004</x:v>
      </x:c>
      <x:c r="V222" s="31" t="n">
        <x:f>ABS(G222-U222)</x:f>
        <x:v>2.862293735361732e-17</x:v>
      </x:c>
      <x:c r="W222" s="30" t="n">
        <x:f>L222*H222</x:f>
        <x:v>0.08137524576591877</x:v>
      </x:c>
      <x:c r="X222" s="30" t="n">
        <x:f>X221*(1+S222)</x:f>
        <x:v>12283.208186781563</x:v>
      </x:c>
      <x:c r="Y222" s="31" t="n">
        <x:f>ABS(M222-X222)</x:f>
        <x:v>3.456079866737127e-11</x:v>
      </x:c>
      <x:c r="Z222" s="27" t="n">
        <x:f>IF(M222&gt;=N221,B222,Z221)</x:f>
        <x:v>44299</x:v>
      </x:c>
      <x:c r="AA222" s="27" t="n">
        <x:f>IF(C222=C221,IF(M222&gt;=Q221,B222,AA221),IF(M222&gt;=P222,B222,A222))</x:f>
        <x:v>44299</x:v>
      </x:c>
      <x:c r="AB222" s="1" t="str">
        <x:f>IF(AND(B222-A222=1,B222-B221=1),"PASS","FAIL")</x:f>
        <x:v>PASS</x:v>
      </x:c>
    </x:row>
    <x:row r="223" ht="22" customHeight="1">
      <x:c r="A223" s="32" t="n">
        <x:f>'Raw trace'!A219</x:f>
        <x:v>44414</x:v>
      </x:c>
      <x:c r="B223" s="32" t="n">
        <x:f>'Raw trace'!B219</x:f>
        <x:v>44415</x:v>
      </x:c>
      <x:c r="C223" s="1" t="n">
        <x:f>YEAR(B223)</x:f>
        <x:v>2021</x:v>
      </x:c>
      <x:c r="D223" s="33" t="str">
        <x:f>'Raw trace'!AL219</x:f>
        <x:v>0.042499894848511501</x:v>
      </x:c>
      <x:c r="E223" s="33" t="str">
        <x:f>'Raw trace'!W219</x:f>
        <x:v>0.40000000000000002</x:v>
      </x:c>
      <x:c r="F223" s="28" t="n">
        <x:f>E222*(1+D222)/(1+E222*D222)</x:f>
        <x:v>0.41111395036514303</x:v>
      </x:c>
      <x:c r="G223" s="28" t="n">
        <x:f>ABS(E223-F223)</x:f>
        <x:v>0.01111395036514301</x:v>
      </x:c>
      <x:c r="H223" s="28" t="n">
        <x:f>G223*'Assumptions'!$B$6</x:f>
        <x:v>0.00001111395036514301</x:v>
      </x:c>
      <x:c r="I223" s="29" t="n">
        <x:f>1+E223*D223</x:f>
        <x:v>1.0169999579394047</x:v>
      </x:c>
      <x:c r="J223" s="29" t="n">
        <x:f>(1-H223)*I223</x:f>
        <x:v>1.0169886550523508</x:v>
      </x:c>
      <x:c r="K223" s="28" t="n">
        <x:f>J223-1</x:f>
        <x:v>0.01698865505235081</x:v>
      </x:c>
      <x:c r="L223" s="30" t="n">
        <x:f>M222</x:f>
        <x:v>12283.208186781529</x:v>
      </x:c>
      <x:c r="M223" s="30" t="n">
        <x:f>L223*J223</x:f>
        <x:v>12491.883373602972</x:v>
      </x:c>
      <x:c r="N223" s="30" t="n">
        <x:f>MAX(N222,M223)</x:f>
        <x:v>14577.463360227768</x:v>
      </x:c>
      <x:c r="O223" s="28" t="n">
        <x:f>1-M223/N223</x:f>
        <x:v>0.1430687860492218</x:v>
      </x:c>
      <x:c r="P223" s="30" t="n">
        <x:f>IF(C223=C222,P222,L223)</x:f>
        <x:v>10000</x:v>
      </x:c>
      <x:c r="Q223" s="30" t="n">
        <x:f>IF(C223=C222,MAX(Q222,M223),MAX(P223,M223))</x:f>
        <x:v>14577.463360227768</x:v>
      </x:c>
      <x:c r="R223" s="28" t="n">
        <x:f>1-M223/Q223</x:f>
        <x:v>0.1430687860492218</x:v>
      </x:c>
      <x:c r="S223" s="33" t="str">
        <x:f>'Raw trace'!Y219</x:f>
        <x:v>0.016988655052350799</x:v>
      </x:c>
      <x:c r="T223" s="31" t="n">
        <x:f>ABS(K223-S223)</x:f>
        <x:v>1.0408340855860843e-17</x:v>
      </x:c>
      <x:c r="U223" s="33" t="str">
        <x:f>'Raw trace'!X219</x:f>
        <x:v>0.011113950365143</x:v>
      </x:c>
      <x:c r="V223" s="31" t="n">
        <x:f>ABS(G223-U223)</x:f>
        <x:v>1.0408340855860843e-17</x:v>
      </x:c>
      <x:c r="W223" s="30" t="n">
        <x:f>L223*H223</x:f>
        <x:v>0.1365149661126082</x:v>
      </x:c>
      <x:c r="X223" s="30" t="n">
        <x:f>X222*(1+S223)</x:f>
        <x:v>12491.883373603006</x:v>
      </x:c>
      <x:c r="Y223" s="31" t="n">
        <x:f>ABS(M223-X223)</x:f>
        <x:v>3.456079866737127e-11</x:v>
      </x:c>
      <x:c r="Z223" s="27" t="n">
        <x:f>IF(M223&gt;=N222,B223,Z222)</x:f>
        <x:v>44299</x:v>
      </x:c>
      <x:c r="AA223" s="27" t="n">
        <x:f>IF(C223=C222,IF(M223&gt;=Q222,B223,AA222),IF(M223&gt;=P223,B223,A223))</x:f>
        <x:v>44299</x:v>
      </x:c>
      <x:c r="AB223" s="1" t="str">
        <x:f>IF(AND(B223-A223=1,B223-B222=1),"PASS","FAIL")</x:f>
        <x:v>PASS</x:v>
      </x:c>
    </x:row>
    <x:row r="224" ht="22" customHeight="1">
      <x:c r="A224" s="32" t="n">
        <x:f>'Raw trace'!A220</x:f>
        <x:v>44415</x:v>
      </x:c>
      <x:c r="B224" s="32" t="n">
        <x:f>'Raw trace'!B220</x:f>
        <x:v>44416</x:v>
      </x:c>
      <x:c r="C224" s="1" t="n">
        <x:f>YEAR(B224)</x:f>
        <x:v>2021</x:v>
      </x:c>
      <x:c r="D224" s="33" t="str">
        <x:f>'Raw trace'!AL220</x:f>
        <x:v>-0.018411178503704901</x:v>
      </x:c>
      <x:c r="E224" s="33" t="str">
        <x:f>'Raw trace'!W220</x:f>
        <x:v>0.40000000000000002</x:v>
      </x:c>
      <x:c r="F224" s="28" t="n">
        <x:f>E223*(1+D223)/(1+E223*D223)</x:f>
        <x:v>0.41002947412535734</x:v>
      </x:c>
      <x:c r="G224" s="28" t="n">
        <x:f>ABS(E224-F224)</x:f>
        <x:v>0.010029474125357318</x:v>
      </x:c>
      <x:c r="H224" s="28" t="n">
        <x:f>G224*'Assumptions'!$B$6</x:f>
        <x:v>0.000010029474125357319</x:v>
      </x:c>
      <x:c r="I224" s="29" t="n">
        <x:f>1+E224*D224</x:f>
        <x:v>0.992635528598518</x:v>
      </x:c>
      <x:c r="J224" s="29" t="n">
        <x:f>(1-H224)*I224</x:f>
        <x:v>0.992625572986168</x:v>
      </x:c>
      <x:c r="K224" s="28" t="n">
        <x:f>J224-1</x:f>
        <x:v>-0.007374427013831952</x:v>
      </x:c>
      <x:c r="L224" s="30" t="n">
        <x:f>M223</x:f>
        <x:v>12491.883373602972</x:v>
      </x:c>
      <x:c r="M224" s="30" t="n">
        <x:f>L224*J224</x:f>
        <x:v>12399.762891399036</x:v>
      </x:c>
      <x:c r="N224" s="30" t="n">
        <x:f>MAX(N223,M224)</x:f>
        <x:v>14577.463360227768</x:v>
      </x:c>
      <x:c r="O224" s="28" t="n">
        <x:f>1-M224/N224</x:f>
        <x:v>0.1493881627423762</x:v>
      </x:c>
      <x:c r="P224" s="30" t="n">
        <x:f>IF(C224=C223,P223,L224)</x:f>
        <x:v>10000</x:v>
      </x:c>
      <x:c r="Q224" s="30" t="n">
        <x:f>IF(C224=C223,MAX(Q223,M224),MAX(P224,M224))</x:f>
        <x:v>14577.463360227768</x:v>
      </x:c>
      <x:c r="R224" s="28" t="n">
        <x:f>1-M224/Q224</x:f>
        <x:v>0.1493881627423762</x:v>
      </x:c>
      <x:c r="S224" s="33" t="str">
        <x:f>'Raw trace'!Y220</x:f>
        <x:v>-0.0073744270138319003</x:v>
      </x:c>
      <x:c r="T224" s="31" t="n">
        <x:f>ABS(K224-S224)</x:f>
        <x:v>5.204170427930421e-17</x:v>
      </x:c>
      <x:c r="U224" s="33" t="str">
        <x:f>'Raw trace'!X220</x:f>
        <x:v>0.010029474125357299</x:v>
      </x:c>
      <x:c r="V224" s="31" t="n">
        <x:f>ABS(G224-U224)</x:f>
        <x:v>1.9081958235744878e-17</x:v>
      </x:c>
      <x:c r="W224" s="30" t="n">
        <x:f>L224*H224</x:f>
        <x:v>0.12528702107253228</x:v>
      </x:c>
      <x:c r="X224" s="30" t="n">
        <x:f>X223*(1+S224)</x:f>
        <x:v>12399.76289139907</x:v>
      </x:c>
      <x:c r="Y224" s="31" t="n">
        <x:f>ABS(M224-X224)</x:f>
        <x:v>3.456079866737127e-11</x:v>
      </x:c>
      <x:c r="Z224" s="27" t="n">
        <x:f>IF(M224&gt;=N223,B224,Z223)</x:f>
        <x:v>44299</x:v>
      </x:c>
      <x:c r="AA224" s="27" t="n">
        <x:f>IF(C224=C223,IF(M224&gt;=Q223,B224,AA223),IF(M224&gt;=P224,B224,A224))</x:f>
        <x:v>44299</x:v>
      </x:c>
      <x:c r="AB224" s="1" t="str">
        <x:f>IF(AND(B224-A224=1,B224-B223=1),"PASS","FAIL")</x:f>
        <x:v>PASS</x:v>
      </x:c>
    </x:row>
    <x:row r="225" ht="22" customHeight="1">
      <x:c r="A225" s="32" t="n">
        <x:f>'Raw trace'!A221</x:f>
        <x:v>44416</x:v>
      </x:c>
      <x:c r="B225" s="32" t="n">
        <x:f>'Raw trace'!B221</x:f>
        <x:v>44417</x:v>
      </x:c>
      <x:c r="C225" s="1" t="n">
        <x:f>YEAR(B225)</x:f>
        <x:v>2021</x:v>
      </x:c>
      <x:c r="D225" s="33" t="str">
        <x:f>'Raw trace'!AL221</x:f>
        <x:v>0.0568929139036553</x:v>
      </x:c>
      <x:c r="E225" s="33" t="str">
        <x:f>'Raw trace'!W221</x:f>
        <x:v>0.40000000000000002</x:v>
      </x:c>
      <x:c r="F225" s="28" t="n">
        <x:f>E224*(1+D224)/(1+E224*D224)</x:f>
        <x:v>0.3955485344685095</x:v>
      </x:c>
      <x:c r="G225" s="28" t="n">
        <x:f>ABS(E225-F225)</x:f>
        <x:v>0.004451465531490506</x:v>
      </x:c>
      <x:c r="H225" s="28" t="n">
        <x:f>G225*'Assumptions'!$B$6</x:f>
        <x:v>0.000004451465531490506</x:v>
      </x:c>
      <x:c r="I225" s="29" t="n">
        <x:f>1+E225*D225</x:f>
        <x:v>1.0227571655614622</x:v>
      </x:c>
      <x:c r="J225" s="29" t="n">
        <x:f>(1-H225)*I225</x:f>
        <x:v>1.0227526127931925</x:v>
      </x:c>
      <x:c r="K225" s="28" t="n">
        <x:f>J225-1</x:f>
        <x:v>0.022752612793192517</x:v>
      </x:c>
      <x:c r="L225" s="30" t="n">
        <x:f>M224</x:f>
        <x:v>12399.762891399036</x:v>
      </x:c>
      <x:c r="M225" s="30" t="n">
        <x:f>L225*J225</x:f>
        <x:v>12681.889895194436</x:v>
      </x:c>
      <x:c r="N225" s="30" t="n">
        <x:f>MAX(N224,M225)</x:f>
        <x:v>14577.463360227768</x:v>
      </x:c>
      <x:c r="O225" s="28" t="n">
        <x:f>1-M225/N225</x:f>
        <x:v>0.13003452097194734</x:v>
      </x:c>
      <x:c r="P225" s="30" t="n">
        <x:f>IF(C225=C224,P224,L225)</x:f>
        <x:v>10000</x:v>
      </x:c>
      <x:c r="Q225" s="30" t="n">
        <x:f>IF(C225=C224,MAX(Q224,M225),MAX(P225,M225))</x:f>
        <x:v>14577.463360227768</x:v>
      </x:c>
      <x:c r="R225" s="28" t="n">
        <x:f>1-M225/Q225</x:f>
        <x:v>0.13003452097194734</x:v>
      </x:c>
      <x:c r="S225" s="33" t="str">
        <x:f>'Raw trace'!Y221</x:f>
        <x:v>0.0227526127931925</x:v>
      </x:c>
      <x:c r="T225" s="31" t="n">
        <x:f>ABS(K225-S225)</x:f>
        <x:v>1.734723475976807e-17</x:v>
      </x:c>
      <x:c r="U225" s="33" t="str">
        <x:f>'Raw trace'!X221</x:f>
        <x:v>0.0044514655314905</x:v>
      </x:c>
      <x:c r="V225" s="31" t="n">
        <x:f>ABS(G225-U225)</x:f>
        <x:v>6.071532165918825e-18</x:v>
      </x:c>
      <x:c r="W225" s="30" t="n">
        <x:f>L225*H225</x:f>
        <x:v>0.05519711710971786</x:v>
      </x:c>
      <x:c r="X225" s="30" t="n">
        <x:f>X224*(1+S225)</x:f>
        <x:v>12681.88989519447</x:v>
      </x:c>
      <x:c r="Y225" s="31" t="n">
        <x:f>ABS(M225-X225)</x:f>
        <x:v>3.456079866737127e-11</x:v>
      </x:c>
      <x:c r="Z225" s="27" t="n">
        <x:f>IF(M225&gt;=N224,B225,Z224)</x:f>
        <x:v>44299</x:v>
      </x:c>
      <x:c r="AA225" s="27" t="n">
        <x:f>IF(C225=C224,IF(M225&gt;=Q224,B225,AA224),IF(M225&gt;=P225,B225,A225))</x:f>
        <x:v>44299</x:v>
      </x:c>
      <x:c r="AB225" s="1" t="str">
        <x:f>IF(AND(B225-A225=1,B225-B224=1),"PASS","FAIL")</x:f>
        <x:v>PASS</x:v>
      </x:c>
    </x:row>
    <x:row r="226" ht="22" customHeight="1">
      <x:c r="A226" s="32" t="n">
        <x:f>'Raw trace'!A222</x:f>
        <x:v>44417</x:v>
      </x:c>
      <x:c r="B226" s="32" t="n">
        <x:f>'Raw trace'!B222</x:f>
        <x:v>44418</x:v>
      </x:c>
      <x:c r="C226" s="1" t="n">
        <x:f>YEAR(B226)</x:f>
        <x:v>2021</x:v>
      </x:c>
      <x:c r="D226" s="33" t="str">
        <x:f>'Raw trace'!AL222</x:f>
        <x:v>-0.0149186657246626</x:v>
      </x:c>
      <x:c r="E226" s="33" t="str">
        <x:f>'Raw trace'!W222</x:f>
        <x:v>0.40000000000000002</x:v>
      </x:c>
      <x:c r="F226" s="28" t="n">
        <x:f>E225*(1+D225)/(1+E225*D225)</x:f>
        <x:v>0.41335048024755855</x:v>
      </x:c>
      <x:c r="G226" s="28" t="n">
        <x:f>ABS(E226-F226)</x:f>
        <x:v>0.013350480247558527</x:v>
      </x:c>
      <x:c r="H226" s="28" t="n">
        <x:f>G226*'Assumptions'!$B$6</x:f>
        <x:v>0.000013350480247558527</x:v>
      </x:c>
      <x:c r="I226" s="29" t="n">
        <x:f>1+E226*D226</x:f>
        <x:v>0.994032533710135</x:v>
      </x:c>
      <x:c r="J226" s="29" t="n">
        <x:f>(1-H226)*I226</x:f>
        <x:v>0.9940192628984283</x:v>
      </x:c>
      <x:c r="K226" s="28" t="n">
        <x:f>J226-1</x:f>
        <x:v>-0.005980737101571654</x:v>
      </x:c>
      <x:c r="L226" s="30" t="n">
        <x:f>M225</x:f>
        <x:v>12681.889895194436</x:v>
      </x:c>
      <x:c r="M226" s="30" t="n">
        <x:f>L226*J226</x:f>
        <x:v>12606.042845780199</x:v>
      </x:c>
      <x:c r="N226" s="30" t="n">
        <x:f>MAX(N225,M226)</x:f>
        <x:v>14577.463360227768</x:v>
      </x:c>
      <x:c r="O226" s="28" t="n">
        <x:f>1-M226/N226</x:f>
        <x:v>0.13523755578945706</x:v>
      </x:c>
      <x:c r="P226" s="30" t="n">
        <x:f>IF(C226=C225,P225,L226)</x:f>
        <x:v>10000</x:v>
      </x:c>
      <x:c r="Q226" s="30" t="n">
        <x:f>IF(C226=C225,MAX(Q225,M226),MAX(P226,M226))</x:f>
        <x:v>14577.463360227768</x:v>
      </x:c>
      <x:c r="R226" s="28" t="n">
        <x:f>1-M226/Q226</x:f>
        <x:v>0.13523755578945706</x:v>
      </x:c>
      <x:c r="S226" s="33" t="str">
        <x:f>'Raw trace'!Y222</x:f>
        <x:v>-0.0059807371015715999</x:v>
      </x:c>
      <x:c r="T226" s="31" t="n">
        <x:f>ABS(K226-S226)</x:f>
        <x:v>5.377642775528102e-17</x:v>
      </x:c>
      <x:c r="U226" s="33" t="str">
        <x:f>'Raw trace'!X222</x:f>
        <x:v>0.013350480247558499</x:v>
      </x:c>
      <x:c r="V226" s="31" t="n">
        <x:f>ABS(G226-U226)</x:f>
        <x:v>2.7755575615628914e-17</x:v>
      </x:c>
      <x:c r="W226" s="30" t="n">
        <x:f>L226*H226</x:f>
        <x:v>0.1693093205475054</x:v>
      </x:c>
      <x:c r="X226" s="30" t="n">
        <x:f>X225*(1+S226)</x:f>
        <x:v>12606.042845780234</x:v>
      </x:c>
      <x:c r="Y226" s="31" t="n">
        <x:f>ABS(M226-X226)</x:f>
        <x:v>3.456079866737127e-11</x:v>
      </x:c>
      <x:c r="Z226" s="27" t="n">
        <x:f>IF(M226&gt;=N225,B226,Z225)</x:f>
        <x:v>44299</x:v>
      </x:c>
      <x:c r="AA226" s="27" t="n">
        <x:f>IF(C226=C225,IF(M226&gt;=Q225,B226,AA225),IF(M226&gt;=P226,B226,A226))</x:f>
        <x:v>44299</x:v>
      </x:c>
      <x:c r="AB226" s="1" t="str">
        <x:f>IF(AND(B226-A226=1,B226-B225=1),"PASS","FAIL")</x:f>
        <x:v>PASS</x:v>
      </x:c>
    </x:row>
    <x:row r="227" ht="22" customHeight="1">
      <x:c r="A227" s="32" t="n">
        <x:f>'Raw trace'!A223</x:f>
        <x:v>44418</x:v>
      </x:c>
      <x:c r="B227" s="32" t="n">
        <x:f>'Raw trace'!B223</x:f>
        <x:v>44419</x:v>
      </x:c>
      <x:c r="C227" s="1" t="n">
        <x:f>YEAR(B227)</x:f>
        <x:v>2021</x:v>
      </x:c>
      <x:c r="D227" s="33" t="str">
        <x:f>'Raw trace'!AL223</x:f>
        <x:v>-0.00064701779627910001</x:v>
      </x:c>
      <x:c r="E227" s="33" t="str">
        <x:f>'Raw trace'!W223</x:f>
        <x:v>0.45000000000000001</x:v>
      </x:c>
      <x:c r="F227" s="28" t="n">
        <x:f>E226*(1+D226)/(1+E226*D226)</x:f>
        <x:v>0.39639802556506354</x:v>
      </x:c>
      <x:c r="G227" s="28" t="n">
        <x:f>ABS(E227-F227)</x:f>
        <x:v>0.05360197443493647</x:v>
      </x:c>
      <x:c r="H227" s="28" t="n">
        <x:f>G227*'Assumptions'!$B$6</x:f>
        <x:v>0.00005360197443493647</x:v>
      </x:c>
      <x:c r="I227" s="29" t="n">
        <x:f>1+E227*D227</x:f>
        <x:v>0.9997088419916744</x:v>
      </x:c>
      <x:c r="J227" s="29" t="n">
        <x:f>(1-H227)*I227</x:f>
        <x:v>0.9996552556238836</x:v>
      </x:c>
      <x:c r="K227" s="28" t="n">
        <x:f>J227-1</x:f>
        <x:v>-0.0003447443761164237</x:v>
      </x:c>
      <x:c r="L227" s="30" t="n">
        <x:f>M226</x:f>
        <x:v>12606.042845780199</x:v>
      </x:c>
      <x:c r="M227" s="30" t="n">
        <x:f>L227*J227</x:f>
        <x:v>12601.696983404034</x:v>
      </x:c>
      <x:c r="N227" s="30" t="n">
        <x:f>MAX(N226,M227)</x:f>
        <x:v>14577.463360227768</x:v>
      </x:c>
      <x:c r="O227" s="28" t="n">
        <x:f>1-M227/N227</x:f>
        <x:v>0.1355356777787753</x:v>
      </x:c>
      <x:c r="P227" s="30" t="n">
        <x:f>IF(C227=C226,P226,L227)</x:f>
        <x:v>10000</x:v>
      </x:c>
      <x:c r="Q227" s="30" t="n">
        <x:f>IF(C227=C226,MAX(Q226,M227),MAX(P227,M227))</x:f>
        <x:v>14577.463360227768</x:v>
      </x:c>
      <x:c r="R227" s="28" t="n">
        <x:f>1-M227/Q227</x:f>
        <x:v>0.1355356777787753</x:v>
      </x:c>
      <x:c r="S227" s="33" t="str">
        <x:f>'Raw trace'!Y223</x:f>
        <x:v>-0.0003447443761165</x:v>
      </x:c>
      <x:c r="T227" s="31" t="n">
        <x:f>ABS(K227-S227)</x:f>
        <x:v>7.627362283435524e-17</x:v>
      </x:c>
      <x:c r="U227" s="33" t="str">
        <x:f>'Raw trace'!X223</x:f>
        <x:v>0.053601974434936403</x:v>
      </x:c>
      <x:c r="V227" s="31" t="n">
        <x:f>ABS(G227-U227)</x:f>
        <x:v>6.938893903907228e-17</x:v>
      </x:c>
      <x:c r="W227" s="30" t="n">
        <x:f>L227*H227</x:f>
        <x:v>0.675708786345224</x:v>
      </x:c>
      <x:c r="X227" s="30" t="n">
        <x:f>X226*(1+S227)</x:f>
        <x:v>12601.696983404066</x:v>
      </x:c>
      <x:c r="Y227" s="31" t="n">
        <x:f>ABS(M227-X227)</x:f>
        <x:v>3.2741809263825417e-11</x:v>
      </x:c>
      <x:c r="Z227" s="27" t="n">
        <x:f>IF(M227&gt;=N226,B227,Z226)</x:f>
        <x:v>44299</x:v>
      </x:c>
      <x:c r="AA227" s="27" t="n">
        <x:f>IF(C227=C226,IF(M227&gt;=Q226,B227,AA226),IF(M227&gt;=P227,B227,A227))</x:f>
        <x:v>44299</x:v>
      </x:c>
      <x:c r="AB227" s="1" t="str">
        <x:f>IF(AND(B227-A227=1,B227-B226=1),"PASS","FAIL")</x:f>
        <x:v>PASS</x:v>
      </x:c>
    </x:row>
    <x:row r="228" ht="22" customHeight="1">
      <x:c r="A228" s="32" t="n">
        <x:f>'Raw trace'!A224</x:f>
        <x:v>44419</x:v>
      </x:c>
      <x:c r="B228" s="32" t="n">
        <x:f>'Raw trace'!B224</x:f>
        <x:v>44420</x:v>
      </x:c>
      <x:c r="C228" s="1" t="n">
        <x:f>YEAR(B228)</x:f>
        <x:v>2021</x:v>
      </x:c>
      <x:c r="D228" s="33" t="str">
        <x:f>'Raw trace'!AL224</x:f>
        <x:v>-0.0254782801447625</x:v>
      </x:c>
      <x:c r="E228" s="33" t="str">
        <x:f>'Raw trace'!W224</x:f>
        <x:v>0.45000000000000001</x:v>
      </x:c>
      <x:c r="F228" s="28" t="n">
        <x:f>E227*(1+D227)/(1+E227*D227)</x:f>
        <x:v>0.4498398164566995</x:v>
      </x:c>
      <x:c r="G228" s="28" t="n">
        <x:f>ABS(E228-F228)</x:f>
        <x:v>0.0001601835433004961</x:v>
      </x:c>
      <x:c r="H228" s="28" t="n">
        <x:f>G228*'Assumptions'!$B$6</x:f>
        <x:v>1.6018354330049612e-7</x:v>
      </x:c>
      <x:c r="I228" s="29" t="n">
        <x:f>1+E228*D228</x:f>
        <x:v>0.9885347739348569</x:v>
      </x:c>
      <x:c r="J228" s="29" t="n">
        <x:f>(1-H228)*I228</x:f>
        <x:v>0.9885346155878542</x:v>
      </x:c>
      <x:c r="K228" s="28" t="n">
        <x:f>J228-1</x:f>
        <x:v>-0.01146538441214584</x:v>
      </x:c>
      <x:c r="L228" s="30" t="n">
        <x:f>M227</x:f>
        <x:v>12601.696983404034</x:v>
      </x:c>
      <x:c r="M228" s="30" t="n">
        <x:f>L228*J228</x:f>
        <x:v>12457.213683243928</x:v>
      </x:c>
      <x:c r="N228" s="30" t="n">
        <x:f>MAX(N227,M228)</x:f>
        <x:v>14577.463360227768</x:v>
      </x:c>
      <x:c r="O228" s="28" t="n">
        <x:f>1-M228/N228</x:f>
        <x:v>0.14544709354362673</x:v>
      </x:c>
      <x:c r="P228" s="30" t="n">
        <x:f>IF(C228=C227,P227,L228)</x:f>
        <x:v>10000</x:v>
      </x:c>
      <x:c r="Q228" s="30" t="n">
        <x:f>IF(C228=C227,MAX(Q227,M228),MAX(P228,M228))</x:f>
        <x:v>14577.463360227768</x:v>
      </x:c>
      <x:c r="R228" s="28" t="n">
        <x:f>1-M228/Q228</x:f>
        <x:v>0.14544709354362673</x:v>
      </x:c>
      <x:c r="S228" s="33" t="str">
        <x:f>'Raw trace'!Y224</x:f>
        <x:v>-0.0114653844121458</x:v>
      </x:c>
      <x:c r="T228" s="31" t="n">
        <x:f>ABS(K228-S228)</x:f>
        <x:v>3.9898639947466563e-17</x:v>
      </x:c>
      <x:c r="U228" s="33" t="str">
        <x:f>'Raw trace'!X224</x:f>
        <x:v>0.0001601835433004</x:v>
      </x:c>
      <x:c r="V228" s="31" t="n">
        <x:f>ABS(G228-U228)</x:f>
        <x:v>9.611452259083997e-17</x:v>
      </x:c>
      <x:c r="W228" s="30" t="n">
        <x:f>L228*H228</x:f>
        <x:v>0.0020185844744008315</x:v>
      </x:c>
      <x:c r="X228" s="30" t="n">
        <x:f>X227*(1+S228)</x:f>
        <x:v>12457.213683243961</x:v>
      </x:c>
      <x:c r="Y228" s="31" t="n">
        <x:f>ABS(M228-X228)</x:f>
        <x:v>3.2741809263825417e-11</x:v>
      </x:c>
      <x:c r="Z228" s="27" t="n">
        <x:f>IF(M228&gt;=N227,B228,Z227)</x:f>
        <x:v>44299</x:v>
      </x:c>
      <x:c r="AA228" s="27" t="n">
        <x:f>IF(C228=C227,IF(M228&gt;=Q227,B228,AA227),IF(M228&gt;=P228,B228,A228))</x:f>
        <x:v>44299</x:v>
      </x:c>
      <x:c r="AB228" s="1" t="str">
        <x:f>IF(AND(B228-A228=1,B228-B227=1),"PASS","FAIL")</x:f>
        <x:v>PASS</x:v>
      </x:c>
    </x:row>
    <x:row r="229" ht="22" customHeight="1">
      <x:c r="A229" s="32" t="n">
        <x:f>'Raw trace'!A225</x:f>
        <x:v>44420</x:v>
      </x:c>
      <x:c r="B229" s="32" t="n">
        <x:f>'Raw trace'!B225</x:f>
        <x:v>44421</x:v>
      </x:c>
      <x:c r="C229" s="1" t="n">
        <x:f>YEAR(B229)</x:f>
        <x:v>2021</x:v>
      </x:c>
      <x:c r="D229" s="33" t="str">
        <x:f>'Raw trace'!AL225</x:f>
        <x:v>0.076699081601859301</x:v>
      </x:c>
      <x:c r="E229" s="33" t="str">
        <x:f>'Raw trace'!W225</x:f>
        <x:v>0.45000000000000001</x:v>
      </x:c>
      <x:c r="F229" s="28" t="n">
        <x:f>E228*(1+D228)/(1+E228*D228)</x:f>
        <x:v>0.44362098885937196</x:v>
      </x:c>
      <x:c r="G229" s="28" t="n">
        <x:f>ABS(E229-F229)</x:f>
        <x:v>0.006379011140628055</x:v>
      </x:c>
      <x:c r="H229" s="28" t="n">
        <x:f>G229*'Assumptions'!$B$6</x:f>
        <x:v>0.000006379011140628055</x:v>
      </x:c>
      <x:c r="I229" s="29" t="n">
        <x:f>1+E229*D229</x:f>
        <x:v>1.0345145867208367</x:v>
      </x:c>
      <x:c r="J229" s="29" t="n">
        <x:f>(1-H229)*I229</x:f>
        <x:v>1.0345079875407628</x:v>
      </x:c>
      <x:c r="K229" s="28" t="n">
        <x:f>J229-1</x:f>
        <x:v>0.034507987540762786</x:v>
      </x:c>
      <x:c r="L229" s="30" t="n">
        <x:f>M228</x:f>
        <x:v>12457.213683243928</x:v>
      </x:c>
      <x:c r="M229" s="30" t="n">
        <x:f>L229*J229</x:f>
        <x:v>12887.08705781793</x:v>
      </x:c>
      <x:c r="N229" s="30" t="n">
        <x:f>MAX(N228,M229)</x:f>
        <x:v>14577.463360227768</x:v>
      </x:c>
      <x:c r="O229" s="28" t="n">
        <x:f>1-M229/N229</x:f>
        <x:v>0.11595819249470762</x:v>
      </x:c>
      <x:c r="P229" s="30" t="n">
        <x:f>IF(C229=C228,P228,L229)</x:f>
        <x:v>10000</x:v>
      </x:c>
      <x:c r="Q229" s="30" t="n">
        <x:f>IF(C229=C228,MAX(Q228,M229),MAX(P229,M229))</x:f>
        <x:v>14577.463360227768</x:v>
      </x:c>
      <x:c r="R229" s="28" t="n">
        <x:f>1-M229/Q229</x:f>
        <x:v>0.11595819249470762</x:v>
      </x:c>
      <x:c r="S229" s="33" t="str">
        <x:f>'Raw trace'!Y225</x:f>
        <x:v>0.034507987540762702</x:v>
      </x:c>
      <x:c r="T229" s="31" t="n">
        <x:f>ABS(K229-S229)</x:f>
        <x:v>8.326672684688674e-17</x:v>
      </x:c>
      <x:c r="U229" s="33" t="str">
        <x:f>'Raw trace'!X225</x:f>
        <x:v>0.0063790111406280001</x:v>
      </x:c>
      <x:c r="V229" s="31" t="n">
        <x:f>ABS(G229-U229)</x:f>
        <x:v>5.4643789493269423e-17</x:v>
      </x:c>
      <x:c r="W229" s="30" t="n">
        <x:f>L229*H229</x:f>
        <x:v>0.07946470486659726</x:v>
      </x:c>
      <x:c r="X229" s="30" t="n">
        <x:f>X228*(1+S229)</x:f>
        <x:v>12887.087057817964</x:v>
      </x:c>
      <x:c r="Y229" s="31" t="n">
        <x:f>ABS(M229-X229)</x:f>
        <x:v>3.456079866737127e-11</x:v>
      </x:c>
      <x:c r="Z229" s="27" t="n">
        <x:f>IF(M229&gt;=N228,B229,Z228)</x:f>
        <x:v>44299</x:v>
      </x:c>
      <x:c r="AA229" s="27" t="n">
        <x:f>IF(C229=C228,IF(M229&gt;=Q228,B229,AA228),IF(M229&gt;=P229,B229,A229))</x:f>
        <x:v>44299</x:v>
      </x:c>
      <x:c r="AB229" s="1" t="str">
        <x:f>IF(AND(B229-A229=1,B229-B228=1),"PASS","FAIL")</x:f>
        <x:v>PASS</x:v>
      </x:c>
    </x:row>
    <x:row r="230" ht="22" customHeight="1">
      <x:c r="A230" s="32" t="n">
        <x:f>'Raw trace'!A226</x:f>
        <x:v>44421</x:v>
      </x:c>
      <x:c r="B230" s="32" t="n">
        <x:f>'Raw trace'!B226</x:f>
        <x:v>44422</x:v>
      </x:c>
      <x:c r="C230" s="1" t="n">
        <x:f>YEAR(B230)</x:f>
        <x:v>2021</x:v>
      </x:c>
      <x:c r="D230" s="33" t="str">
        <x:f>'Raw trace'!AL226</x:f>
        <x:v>-0.0152188600078227</x:v>
      </x:c>
      <x:c r="E230" s="33" t="str">
        <x:f>'Raw trace'!W226</x:f>
        <x:v>0.45000000000000001</x:v>
      </x:c>
      <x:c r="F230" s="28" t="n">
        <x:f>E229*(1+D229)/(1+E229*D229)</x:f>
        <x:v>0.4683496907053112</x:v>
      </x:c>
      <x:c r="G230" s="28" t="n">
        <x:f>ABS(E230-F230)</x:f>
        <x:v>0.018349690705311172</x:v>
      </x:c>
      <x:c r="H230" s="28" t="n">
        <x:f>G230*'Assumptions'!$B$6</x:f>
        <x:v>0.000018349690705311173</x:v>
      </x:c>
      <x:c r="I230" s="29" t="n">
        <x:f>1+E230*D230</x:f>
        <x:v>0.9931515129964797</x:v>
      </x:c>
      <x:c r="J230" s="29" t="n">
        <x:f>(1-H230)*I230</x:f>
        <x:v>0.9931332889733927</x:v>
      </x:c>
      <x:c r="K230" s="28" t="n">
        <x:f>J230-1</x:f>
        <x:v>-0.006866711026607297</x:v>
      </x:c>
      <x:c r="L230" s="30" t="n">
        <x:f>M229</x:f>
        <x:v>12887.08705781793</x:v>
      </x:c>
      <x:c r="M230" s="30" t="n">
        <x:f>L230*J230</x:f>
        <x:v>12798.595155017163</x:v>
      </x:c>
      <x:c r="N230" s="30" t="n">
        <x:f>MAX(N229,M230)</x:f>
        <x:v>14577.463360227768</x:v>
      </x:c>
      <x:c r="O230" s="28" t="n">
        <x:f>1-M230/N230</x:f>
        <x:v>0.12202865212228609</x:v>
      </x:c>
      <x:c r="P230" s="30" t="n">
        <x:f>IF(C230=C229,P229,L230)</x:f>
        <x:v>10000</x:v>
      </x:c>
      <x:c r="Q230" s="30" t="n">
        <x:f>IF(C230=C229,MAX(Q229,M230),MAX(P230,M230))</x:f>
        <x:v>14577.463360227768</x:v>
      </x:c>
      <x:c r="R230" s="28" t="n">
        <x:f>1-M230/Q230</x:f>
        <x:v>0.12202865212228609</x:v>
      </x:c>
      <x:c r="S230" s="33" t="str">
        <x:f>'Raw trace'!Y226</x:f>
        <x:v>-0.0068667110266072001</x:v>
      </x:c>
      <x:c r="T230" s="31" t="n">
        <x:f>ABS(K230-S230)</x:f>
        <x:v>9.71445146547012e-17</x:v>
      </x:c>
      <x:c r="U230" s="33" t="str">
        <x:f>'Raw trace'!X226</x:f>
        <x:v>0.0183496907053111</x:v>
      </x:c>
      <x:c r="V230" s="31" t="n">
        <x:f>ABS(G230-U230)</x:f>
        <x:v>7.28583859910259e-17</x:v>
      </x:c>
      <x:c r="W230" s="30" t="n">
        <x:f>L230*H230</x:f>
        <x:v>0.23647406160337756</x:v>
      </x:c>
      <x:c r="X230" s="30" t="n">
        <x:f>X229*(1+S230)</x:f>
        <x:v>12798.595155017198</x:v>
      </x:c>
      <x:c r="Y230" s="31" t="n">
        <x:f>ABS(M230-X230)</x:f>
        <x:v>3.456079866737127e-11</x:v>
      </x:c>
      <x:c r="Z230" s="27" t="n">
        <x:f>IF(M230&gt;=N229,B230,Z229)</x:f>
        <x:v>44299</x:v>
      </x:c>
      <x:c r="AA230" s="27" t="n">
        <x:f>IF(C230=C229,IF(M230&gt;=Q229,B230,AA229),IF(M230&gt;=P230,B230,A230))</x:f>
        <x:v>44299</x:v>
      </x:c>
      <x:c r="AB230" s="1" t="str">
        <x:f>IF(AND(B230-A230=1,B230-B229=1),"PASS","FAIL")</x:f>
        <x:v>PASS</x:v>
      </x:c>
    </x:row>
    <x:row r="231" ht="22" customHeight="1">
      <x:c r="A231" s="32" t="n">
        <x:f>'Raw trace'!A227</x:f>
        <x:v>44422</x:v>
      </x:c>
      <x:c r="B231" s="32" t="n">
        <x:f>'Raw trace'!B227</x:f>
        <x:v>44423</x:v>
      </x:c>
      <x:c r="C231" s="1" t="n">
        <x:f>YEAR(B231)</x:f>
        <x:v>2021</x:v>
      </x:c>
      <x:c r="D231" s="33" t="str">
        <x:f>'Raw trace'!AL227</x:f>
        <x:v>-0.0019158268109551999</x:v>
      </x:c>
      <x:c r="E231" s="33" t="str">
        <x:f>'Raw trace'!W227</x:f>
        <x:v>0.45000000000000001</x:v>
      </x:c>
      <x:c r="F231" s="28" t="n">
        <x:f>E230*(1+D230)/(1+E230*D230)</x:f>
        <x:v>0.44620735829060815</x:v>
      </x:c>
      <x:c r="G231" s="28" t="n">
        <x:f>ABS(E231-F231)</x:f>
        <x:v>0.003792641709391864</x:v>
      </x:c>
      <x:c r="H231" s="28" t="n">
        <x:f>G231*'Assumptions'!$B$6</x:f>
        <x:v>0.000003792641709391864</x:v>
      </x:c>
      <x:c r="I231" s="29" t="n">
        <x:f>1+E231*D231</x:f>
        <x:v>0.9991378779350701</x:v>
      </x:c>
      <x:c r="J231" s="29" t="n">
        <x:f>(1-H231)*I231</x:f>
        <x:v>0.9991340885630808</x:v>
      </x:c>
      <x:c r="K231" s="28" t="n">
        <x:f>J231-1</x:f>
        <x:v>-0.0008659114369191645</x:v>
      </x:c>
      <x:c r="L231" s="30" t="n">
        <x:f>M230</x:f>
        <x:v>12798.595155017163</x:v>
      </x:c>
      <x:c r="M231" s="30" t="n">
        <x:f>L231*J231</x:f>
        <x:v>12787.512705095936</x:v>
      </x:c>
      <x:c r="N231" s="30" t="n">
        <x:f>MAX(N230,M231)</x:f>
        <x:v>14577.463360227768</x:v>
      </x:c>
      <x:c r="O231" s="28" t="n">
        <x:f>1-M231/N231</x:f>
        <x:v>0.1227888975537006</x:v>
      </x:c>
      <x:c r="P231" s="30" t="n">
        <x:f>IF(C231=C230,P230,L231)</x:f>
        <x:v>10000</x:v>
      </x:c>
      <x:c r="Q231" s="30" t="n">
        <x:f>IF(C231=C230,MAX(Q230,M231),MAX(P231,M231))</x:f>
        <x:v>14577.463360227768</x:v>
      </x:c>
      <x:c r="R231" s="28" t="n">
        <x:f>1-M231/Q231</x:f>
        <x:v>0.1227888975537006</x:v>
      </x:c>
      <x:c r="S231" s="33" t="str">
        <x:f>'Raw trace'!Y227</x:f>
        <x:v>-0.00086591143691909999</x:v>
      </x:c>
      <x:c r="T231" s="31" t="n">
        <x:f>ABS(K231-S231)</x:f>
        <x:v>6.451002926288751e-17</x:v>
      </x:c>
      <x:c r="U231" s="33" t="str">
        <x:f>'Raw trace'!X227</x:f>
        <x:v>0.0037926417093917999</x:v>
      </x:c>
      <x:c r="V231" s="31" t="n">
        <x:f>ABS(G231-U231)</x:f>
        <x:v>6.418476861114186e-17</x:v>
      </x:c>
      <x:c r="W231" s="30" t="n">
        <x:f>L231*H231</x:f>
        <x:v>0.04854048580653872</x:v>
      </x:c>
      <x:c r="X231" s="30" t="n">
        <x:f>X230*(1+S231)</x:f>
        <x:v>12787.51270509597</x:v>
      </x:c>
      <x:c r="Y231" s="31" t="n">
        <x:f>ABS(M231-X231)</x:f>
        <x:v>3.456079866737127e-11</x:v>
      </x:c>
      <x:c r="Z231" s="27" t="n">
        <x:f>IF(M231&gt;=N230,B231,Z230)</x:f>
        <x:v>44299</x:v>
      </x:c>
      <x:c r="AA231" s="27" t="n">
        <x:f>IF(C231=C230,IF(M231&gt;=Q230,B231,AA230),IF(M231&gt;=P231,B231,A231))</x:f>
        <x:v>44299</x:v>
      </x:c>
      <x:c r="AB231" s="1" t="str">
        <x:f>IF(AND(B231-A231=1,B231-B230=1),"PASS","FAIL")</x:f>
        <x:v>PASS</x:v>
      </x:c>
    </x:row>
    <x:row r="232" ht="22" customHeight="1">
      <x:c r="A232" s="32" t="n">
        <x:f>'Raw trace'!A228</x:f>
        <x:v>44423</x:v>
      </x:c>
      <x:c r="B232" s="32" t="n">
        <x:f>'Raw trace'!B228</x:f>
        <x:v>44424</x:v>
      </x:c>
      <x:c r="C232" s="1" t="n">
        <x:f>YEAR(B232)</x:f>
        <x:v>2021</x:v>
      </x:c>
      <x:c r="D232" s="33" t="str">
        <x:f>'Raw trace'!AL228</x:f>
        <x:v>-0.021174132232987801</x:v>
      </x:c>
      <x:c r="E232" s="33" t="str">
        <x:f>'Raw trace'!W228</x:f>
        <x:v>0.45000000000000001</x:v>
      </x:c>
      <x:c r="F232" s="28" t="n">
        <x:f>E231*(1+D231)/(1+E231*D231)</x:f>
        <x:v>0.44952542372160753</x:v>
      </x:c>
      <x:c r="G232" s="28" t="n">
        <x:f>ABS(E232-F232)</x:f>
        <x:v>0.00047457627839248007</x:v>
      </x:c>
      <x:c r="H232" s="28" t="n">
        <x:f>G232*'Assumptions'!$B$6</x:f>
        <x:v>4.745762783924801e-7</x:v>
      </x:c>
      <x:c r="I232" s="29" t="n">
        <x:f>1+E232*D232</x:f>
        <x:v>0.9904716404951555</x:v>
      </x:c>
      <x:c r="J232" s="29" t="n">
        <x:f>(1-H232)*I232</x:f>
        <x:v>0.9904711704408105</x:v>
      </x:c>
      <x:c r="K232" s="28" t="n">
        <x:f>J232-1</x:f>
        <x:v>-0.009528829559189544</x:v>
      </x:c>
      <x:c r="L232" s="30" t="n">
        <x:f>M231</x:f>
        <x:v>12787.512705095936</x:v>
      </x:c>
      <x:c r="M232" s="30" t="n">
        <x:f>L232*J232</x:f>
        <x:v>12665.662676043106</x:v>
      </x:c>
      <x:c r="N232" s="30" t="n">
        <x:f>MAX(N231,M232)</x:f>
        <x:v>14577.463360227768</x:v>
      </x:c>
      <x:c r="O232" s="28" t="n">
        <x:f>1-M232/N232</x:f>
        <x:v>0.13114769263634019</x:v>
      </x:c>
      <x:c r="P232" s="30" t="n">
        <x:f>IF(C232=C231,P231,L232)</x:f>
        <x:v>10000</x:v>
      </x:c>
      <x:c r="Q232" s="30" t="n">
        <x:f>IF(C232=C231,MAX(Q231,M232),MAX(P232,M232))</x:f>
        <x:v>14577.463360227768</x:v>
      </x:c>
      <x:c r="R232" s="28" t="n">
        <x:f>1-M232/Q232</x:f>
        <x:v>0.13114769263634019</x:v>
      </x:c>
      <x:c r="S232" s="33" t="str">
        <x:f>'Raw trace'!Y228</x:f>
        <x:v>-0.0095288295591894993</x:v>
      </x:c>
      <x:c r="T232" s="31" t="n">
        <x:f>ABS(K232-S232)</x:f>
        <x:v>4.5102810375396984e-17</x:v>
      </x:c>
      <x:c r="U232" s="33" t="str">
        <x:f>'Raw trace'!X228</x:f>
        <x:v>0.00047457627839250002</x:v>
      </x:c>
      <x:c r="V232" s="31" t="n">
        <x:f>ABS(G232-U232)</x:f>
        <x:v>1.9949319973733282e-17</x:v>
      </x:c>
      <x:c r="W232" s="30" t="n">
        <x:f>L232*H232</x:f>
        <x:v>0.006068650189480985</x:v>
      </x:c>
      <x:c r="X232" s="30" t="n">
        <x:f>X231*(1+S232)</x:f>
        <x:v>12665.66267604314</x:v>
      </x:c>
      <x:c r="Y232" s="31" t="n">
        <x:f>ABS(M232-X232)</x:f>
        <x:v>3.456079866737127e-11</x:v>
      </x:c>
      <x:c r="Z232" s="27" t="n">
        <x:f>IF(M232&gt;=N231,B232,Z231)</x:f>
        <x:v>44299</x:v>
      </x:c>
      <x:c r="AA232" s="27" t="n">
        <x:f>IF(C232=C231,IF(M232&gt;=Q231,B232,AA231),IF(M232&gt;=P232,B232,A232))</x:f>
        <x:v>44299</x:v>
      </x:c>
      <x:c r="AB232" s="1" t="str">
        <x:f>IF(AND(B232-A232=1,B232-B231=1),"PASS","FAIL")</x:f>
        <x:v>PASS</x:v>
      </x:c>
    </x:row>
    <x:row r="233" ht="22" customHeight="1">
      <x:c r="A233" s="32" t="n">
        <x:f>'Raw trace'!A229</x:f>
        <x:v>44424</x:v>
      </x:c>
      <x:c r="B233" s="32" t="n">
        <x:f>'Raw trace'!B229</x:f>
        <x:v>44425</x:v>
      </x:c>
      <x:c r="C233" s="1" t="n">
        <x:f>YEAR(B233)</x:f>
        <x:v>2021</x:v>
      </x:c>
      <x:c r="D233" s="33" t="str">
        <x:f>'Raw trace'!AL229</x:f>
        <x:v>-0.028365325037013799</x:v>
      </x:c>
      <x:c r="E233" s="33" t="str">
        <x:f>'Raw trace'!W229</x:f>
        <x:v>0.45000000000000001</x:v>
      </x:c>
      <x:c r="F233" s="28" t="n">
        <x:f>E232*(1+D232)/(1+E232*D232)</x:f>
        <x:v>0.4447089876040826</x:v>
      </x:c>
      <x:c r="G233" s="28" t="n">
        <x:f>ABS(E233-F233)</x:f>
        <x:v>0.005291012395917394</x:v>
      </x:c>
      <x:c r="H233" s="28" t="n">
        <x:f>G233*'Assumptions'!$B$6</x:f>
        <x:v>0.000005291012395917394</x:v>
      </x:c>
      <x:c r="I233" s="29" t="n">
        <x:f>1+E233*D233</x:f>
        <x:v>0.9872356037333437</x:v>
      </x:c>
      <x:c r="J233" s="29" t="n">
        <x:f>(1-H233)*I233</x:f>
        <x:v>0.9872303802575267</x:v>
      </x:c>
      <x:c r="K233" s="28" t="n">
        <x:f>J233-1</x:f>
        <x:v>-0.01276961974247326</x:v>
      </x:c>
      <x:c r="L233" s="30" t="n">
        <x:f>M232</x:f>
        <x:v>12665.662676043106</x:v>
      </x:c>
      <x:c r="M233" s="30" t="n">
        <x:f>L233*J233</x:f>
        <x:v>12503.9269798836</x:v>
      </x:c>
      <x:c r="N233" s="30" t="n">
        <x:f>MAX(N232,M233)</x:f>
        <x:v>14577.463360227768</x:v>
      </x:c>
      <x:c r="O233" s="28" t="n">
        <x:f>1-M233/N233</x:f>
        <x:v>0.14224260621374463</x:v>
      </x:c>
      <x:c r="P233" s="30" t="n">
        <x:f>IF(C233=C232,P232,L233)</x:f>
        <x:v>10000</x:v>
      </x:c>
      <x:c r="Q233" s="30" t="n">
        <x:f>IF(C233=C232,MAX(Q232,M233),MAX(P233,M233))</x:f>
        <x:v>14577.463360227768</x:v>
      </x:c>
      <x:c r="R233" s="28" t="n">
        <x:f>1-M233/Q233</x:f>
        <x:v>0.14224260621374463</x:v>
      </x:c>
      <x:c r="S233" s="33" t="str">
        <x:f>'Raw trace'!Y229</x:f>
        <x:v>-0.0127696197424732</x:v>
      </x:c>
      <x:c r="T233" s="31" t="n">
        <x:f>ABS(K233-S233)</x:f>
        <x:v>5.898059818321144e-17</x:v>
      </x:c>
      <x:c r="U233" s="33" t="str">
        <x:f>'Raw trace'!X229</x:f>
        <x:v>0.0052910123959173001</x:v>
      </x:c>
      <x:c r="V233" s="31" t="n">
        <x:f>ABS(G233-U233)</x:f>
        <x:v>9.367506770274758e-17</x:v>
      </x:c>
      <x:c r="W233" s="30" t="n">
        <x:f>L233*H233</x:f>
        <x:v>0.06701417822145235</x:v>
      </x:c>
      <x:c r="X233" s="30" t="n">
        <x:f>X232*(1+S233)</x:f>
        <x:v>12503.926979883636</x:v>
      </x:c>
      <x:c r="Y233" s="31" t="n">
        <x:f>ABS(M233-X233)</x:f>
        <x:v>3.637978807091713e-11</x:v>
      </x:c>
      <x:c r="Z233" s="27" t="n">
        <x:f>IF(M233&gt;=N232,B233,Z232)</x:f>
        <x:v>44299</x:v>
      </x:c>
      <x:c r="AA233" s="27" t="n">
        <x:f>IF(C233=C232,IF(M233&gt;=Q232,B233,AA232),IF(M233&gt;=P233,B233,A233))</x:f>
        <x:v>44299</x:v>
      </x:c>
      <x:c r="AB233" s="1" t="str">
        <x:f>IF(AND(B233-A233=1,B233-B232=1),"PASS","FAIL")</x:f>
        <x:v>PASS</x:v>
      </x:c>
    </x:row>
    <x:row r="234" ht="22" customHeight="1">
      <x:c r="A234" s="32" t="n">
        <x:f>'Raw trace'!A230</x:f>
        <x:v>44425</x:v>
      </x:c>
      <x:c r="B234" s="32" t="n">
        <x:f>'Raw trace'!B230</x:f>
        <x:v>44426</x:v>
      </x:c>
      <x:c r="C234" s="1" t="n">
        <x:f>YEAR(B234)</x:f>
        <x:v>2021</x:v>
      </x:c>
      <x:c r="D234" s="33" t="str">
        <x:f>'Raw trace'!AL230</x:f>
        <x:v>0.00072049333655530002</x:v>
      </x:c>
      <x:c r="E234" s="33" t="str">
        <x:f>'Raw trace'!W230</x:f>
        <x:v>0.5</x:v>
      </x:c>
      <x:c r="F234" s="28" t="n">
        <x:f>E233*(1+D233)/(1+E233*D233)</x:f>
        <x:v>0.4428888120321913</x:v>
      </x:c>
      <x:c r="G234" s="28" t="n">
        <x:f>ABS(E234-F234)</x:f>
        <x:v>0.057111187967808674</x:v>
      </x:c>
      <x:c r="H234" s="28" t="n">
        <x:f>G234*'Assumptions'!$B$6</x:f>
        <x:v>0.00005711118796780867</x:v>
      </x:c>
      <x:c r="I234" s="29" t="n">
        <x:f>1+E234*D234</x:f>
        <x:v>1.0003602466682777</x:v>
      </x:c>
      <x:c r="J234" s="29" t="n">
        <x:f>(1-H234)*I234</x:f>
        <x:v>1.0003031149061947</x:v>
      </x:c>
      <x:c r="K234" s="28" t="n">
        <x:f>J234-1</x:f>
        <x:v>0.0003031149061947236</x:v>
      </x:c>
      <x:c r="L234" s="30" t="n">
        <x:f>M233</x:f>
        <x:v>12503.9269798836</x:v>
      </x:c>
      <x:c r="M234" s="30" t="n">
        <x:f>L234*J234</x:f>
        <x:v>12507.717106537173</x:v>
      </x:c>
      <x:c r="N234" s="30" t="n">
        <x:f>MAX(N233,M234)</x:f>
        <x:v>14577.463360227768</x:v>
      </x:c>
      <x:c r="O234" s="28" t="n">
        <x:f>1-M234/N234</x:f>
        <x:v>0.14198260716178923</x:v>
      </x:c>
      <x:c r="P234" s="30" t="n">
        <x:f>IF(C234=C233,P233,L234)</x:f>
        <x:v>10000</x:v>
      </x:c>
      <x:c r="Q234" s="30" t="n">
        <x:f>IF(C234=C233,MAX(Q233,M234),MAX(P234,M234))</x:f>
        <x:v>14577.463360227768</x:v>
      </x:c>
      <x:c r="R234" s="28" t="n">
        <x:f>1-M234/Q234</x:f>
        <x:v>0.14198260716178923</x:v>
      </x:c>
      <x:c r="S234" s="33" t="str">
        <x:f>'Raw trace'!Y230</x:f>
        <x:v>0.00030311490619470001</x:v>
      </x:c>
      <x:c r="T234" s="31" t="n">
        <x:f>ABS(K234-S234)</x:f>
        <x:v>2.358139725155972e-17</x:v>
      </x:c>
      <x:c r="U234" s="33" t="str">
        <x:f>'Raw trace'!X230</x:f>
        <x:v>0.057111187967808702</x:v>
      </x:c>
      <x:c r="V234" s="31" t="n">
        <x:f>ABS(G234-U234)</x:f>
        <x:v>2.7755575615628914e-17</x:v>
      </x:c>
      <x:c r="W234" s="30" t="n">
        <x:f>L234*H234</x:f>
        <x:v>0.7141141240838864</x:v>
      </x:c>
      <x:c r="X234" s="30" t="n">
        <x:f>X233*(1+S234)</x:f>
        <x:v>12507.71710653721</x:v>
      </x:c>
      <x:c r="Y234" s="31" t="n">
        <x:f>ABS(M234-X234)</x:f>
        <x:v>3.637978807091713e-11</x:v>
      </x:c>
      <x:c r="Z234" s="27" t="n">
        <x:f>IF(M234&gt;=N233,B234,Z233)</x:f>
        <x:v>44299</x:v>
      </x:c>
      <x:c r="AA234" s="27" t="n">
        <x:f>IF(C234=C233,IF(M234&gt;=Q233,B234,AA233),IF(M234&gt;=P234,B234,A234))</x:f>
        <x:v>44299</x:v>
      </x:c>
      <x:c r="AB234" s="1" t="str">
        <x:f>IF(AND(B234-A234=1,B234-B233=1),"PASS","FAIL")</x:f>
        <x:v>PASS</x:v>
      </x:c>
    </x:row>
    <x:row r="235" ht="22" customHeight="1">
      <x:c r="A235" s="32" t="n">
        <x:f>'Raw trace'!A231</x:f>
        <x:v>44426</x:v>
      </x:c>
      <x:c r="B235" s="32" t="n">
        <x:f>'Raw trace'!B231</x:f>
        <x:v>44427</x:v>
      </x:c>
      <x:c r="C235" s="1" t="n">
        <x:f>YEAR(B235)</x:f>
        <x:v>2021</x:v>
      </x:c>
      <x:c r="D235" s="33" t="str">
        <x:f>'Raw trace'!AL231</x:f>
        <x:v>0.045436657886852</x:v>
      </x:c>
      <x:c r="E235" s="33" t="str">
        <x:f>'Raw trace'!W231</x:f>
        <x:v>0.5</x:v>
      </x:c>
      <x:c r="F235" s="28" t="n">
        <x:f>E234*(1+D234)/(1+E234*D234)</x:f>
        <x:v>0.5001800584686753</x:v>
      </x:c>
      <x:c r="G235" s="28" t="n">
        <x:f>ABS(E235-F235)</x:f>
        <x:v>0.00018005846867530373</x:v>
      </x:c>
      <x:c r="H235" s="28" t="n">
        <x:f>G235*'Assumptions'!$B$6</x:f>
        <x:v>1.8005846867530373e-7</x:v>
      </x:c>
      <x:c r="I235" s="29" t="n">
        <x:f>1+E235*D235</x:f>
        <x:v>1.022718328943426</x:v>
      </x:c>
      <x:c r="J235" s="29" t="n">
        <x:f>(1-H235)*I235</x:f>
        <x:v>1.0227181447943299</x:v>
      </x:c>
      <x:c r="K235" s="28" t="n">
        <x:f>J235-1</x:f>
        <x:v>0.022718144794329875</x:v>
      </x:c>
      <x:c r="L235" s="30" t="n">
        <x:f>M234</x:f>
        <x:v>12507.717106537173</x:v>
      </x:c>
      <x:c r="M235" s="30" t="n">
        <x:f>L235*J235</x:f>
        <x:v>12791.869234810001</x:v>
      </x:c>
      <x:c r="N235" s="30" t="n">
        <x:f>MAX(N234,M235)</x:f>
        <x:v>14577.463360227768</x:v>
      </x:c>
      <x:c r="O235" s="28" t="n">
        <x:f>1-M235/N235</x:f>
        <x:v>0.12249004379523731</x:v>
      </x:c>
      <x:c r="P235" s="30" t="n">
        <x:f>IF(C235=C234,P234,L235)</x:f>
        <x:v>10000</x:v>
      </x:c>
      <x:c r="Q235" s="30" t="n">
        <x:f>IF(C235=C234,MAX(Q234,M235),MAX(P235,M235))</x:f>
        <x:v>14577.463360227768</x:v>
      </x:c>
      <x:c r="R235" s="28" t="n">
        <x:f>1-M235/Q235</x:f>
        <x:v>0.12249004379523731</x:v>
      </x:c>
      <x:c r="S235" s="33" t="str">
        <x:f>'Raw trace'!Y231</x:f>
        <x:v>0.022718144794329799</x:v>
      </x:c>
      <x:c r="T235" s="31" t="n">
        <x:f>ABS(K235-S235)</x:f>
        <x:v>7.632783294297951e-17</x:v>
      </x:c>
      <x:c r="U235" s="33" t="str">
        <x:f>'Raw trace'!X231</x:f>
        <x:v>0.00018005846867540001</x:v>
      </x:c>
      <x:c r="V235" s="31" t="n">
        <x:f>ABS(G235-U235)</x:f>
        <x:v>9.627715291671279e-17</x:v>
      </x:c>
      <x:c r="W235" s="30" t="n">
        <x:f>L235*H235</x:f>
        <x:v>0.0022521203888269843</x:v>
      </x:c>
      <x:c r="X235" s="30" t="n">
        <x:f>X234*(1+S235)</x:f>
        <x:v>12791.86923481004</x:v>
      </x:c>
      <x:c r="Y235" s="31" t="n">
        <x:f>ABS(M235-X235)</x:f>
        <x:v>3.8198777474462986e-11</x:v>
      </x:c>
      <x:c r="Z235" s="27" t="n">
        <x:f>IF(M235&gt;=N234,B235,Z234)</x:f>
        <x:v>44299</x:v>
      </x:c>
      <x:c r="AA235" s="27" t="n">
        <x:f>IF(C235=C234,IF(M235&gt;=Q234,B235,AA234),IF(M235&gt;=P235,B235,A235))</x:f>
        <x:v>44299</x:v>
      </x:c>
      <x:c r="AB235" s="1" t="str">
        <x:f>IF(AND(B235-A235=1,B235-B234=1),"PASS","FAIL")</x:f>
        <x:v>PASS</x:v>
      </x:c>
    </x:row>
    <x:row r="236" ht="22" customHeight="1">
      <x:c r="A236" s="32" t="n">
        <x:f>'Raw trace'!A232</x:f>
        <x:v>44427</x:v>
      </x:c>
      <x:c r="B236" s="32" t="n">
        <x:f>'Raw trace'!B232</x:f>
        <x:v>44428</x:v>
      </x:c>
      <x:c r="C236" s="1" t="n">
        <x:f>YEAR(B236)</x:f>
        <x:v>2021</x:v>
      </x:c>
      <x:c r="D236" s="33" t="str">
        <x:f>'Raw trace'!AL232</x:f>
        <x:v>0.054925688522731803</x:v>
      </x:c>
      <x:c r="E236" s="33" t="str">
        <x:f>'Raw trace'!W232</x:f>
        <x:v>0.5</x:v>
      </x:c>
      <x:c r="F236" s="28" t="n">
        <x:f>E235*(1+D235)/(1+E235*D235)</x:f>
        <x:v>0.5111068357242098</x:v>
      </x:c>
      <x:c r="G236" s="28" t="n">
        <x:f>ABS(E236-F236)</x:f>
        <x:v>0.011106835724209785</x:v>
      </x:c>
      <x:c r="H236" s="28" t="n">
        <x:f>G236*'Assumptions'!$B$6</x:f>
        <x:v>0.000011106835724209784</x:v>
      </x:c>
      <x:c r="I236" s="29" t="n">
        <x:f>1+E236*D236</x:f>
        <x:v>1.0274628442613658</x:v>
      </x:c>
      <x:c r="J236" s="29" t="n">
        <x:f>(1-H236)*I236</x:f>
        <x:v>1.0274514324003419</x:v>
      </x:c>
      <x:c r="K236" s="28" t="n">
        <x:f>J236-1</x:f>
        <x:v>0.02745143240034187</x:v>
      </x:c>
      <x:c r="L236" s="30" t="n">
        <x:f>M235</x:f>
        <x:v>12791.869234810001</x:v>
      </x:c>
      <x:c r="M236" s="30" t="n">
        <x:f>L236*J236</x:f>
        <x:v>13143.024368383401</x:v>
      </x:c>
      <x:c r="N236" s="30" t="n">
        <x:f>MAX(N235,M236)</x:f>
        <x:v>14577.463360227768</x:v>
      </x:c>
      <x:c r="O236" s="28" t="n">
        <x:f>1-M236/N236</x:f>
        <x:v>0.09840113855185528</x:v>
      </x:c>
      <x:c r="P236" s="30" t="n">
        <x:f>IF(C236=C235,P235,L236)</x:f>
        <x:v>10000</x:v>
      </x:c>
      <x:c r="Q236" s="30" t="n">
        <x:f>IF(C236=C235,MAX(Q235,M236),MAX(P236,M236))</x:f>
        <x:v>14577.463360227768</x:v>
      </x:c>
      <x:c r="R236" s="28" t="n">
        <x:f>1-M236/Q236</x:f>
        <x:v>0.09840113855185528</x:v>
      </x:c>
      <x:c r="S236" s="33" t="str">
        <x:f>'Raw trace'!Y232</x:f>
        <x:v>0.027451432400341799</x:v>
      </x:c>
      <x:c r="T236" s="31" t="n">
        <x:f>ABS(K236-S236)</x:f>
        <x:v>6.938893903907228e-17</x:v>
      </x:c>
      <x:c r="U236" s="33" t="str">
        <x:f>'Raw trace'!X232</x:f>
        <x:v>0.0111068357242097</x:v>
      </x:c>
      <x:c r="V236" s="31" t="n">
        <x:f>ABS(G236-U236)</x:f>
        <x:v>8.500145032286355e-17</x:v>
      </x:c>
      <x:c r="W236" s="30" t="n">
        <x:f>L236*H236</x:f>
        <x:v>0.1420771901966078</x:v>
      </x:c>
      <x:c r="X236" s="30" t="n">
        <x:f>X235*(1+S236)</x:f>
        <x:v>13143.02436838344</x:v>
      </x:c>
      <x:c r="Y236" s="31" t="n">
        <x:f>ABS(M236-X236)</x:f>
        <x:v>3.8198777474462986e-11</x:v>
      </x:c>
      <x:c r="Z236" s="27" t="n">
        <x:f>IF(M236&gt;=N235,B236,Z235)</x:f>
        <x:v>44299</x:v>
      </x:c>
      <x:c r="AA236" s="27" t="n">
        <x:f>IF(C236=C235,IF(M236&gt;=Q235,B236,AA235),IF(M236&gt;=P236,B236,A236))</x:f>
        <x:v>44299</x:v>
      </x:c>
      <x:c r="AB236" s="1" t="str">
        <x:f>IF(AND(B236-A236=1,B236-B235=1),"PASS","FAIL")</x:f>
        <x:v>PASS</x:v>
      </x:c>
    </x:row>
    <x:row r="237" ht="22" customHeight="1">
      <x:c r="A237" s="32" t="n">
        <x:f>'Raw trace'!A233</x:f>
        <x:v>44428</x:v>
      </x:c>
      <x:c r="B237" s="32" t="n">
        <x:f>'Raw trace'!B233</x:f>
        <x:v>44429</x:v>
      </x:c>
      <x:c r="C237" s="1" t="n">
        <x:f>YEAR(B237)</x:f>
        <x:v>2021</x:v>
      </x:c>
      <x:c r="D237" s="33" t="str">
        <x:f>'Raw trace'!AL233</x:f>
        <x:v>-0.0090868542697266005</x:v>
      </x:c>
      <x:c r="E237" s="33" t="str">
        <x:f>'Raw trace'!W233</x:f>
        <x:v>0.5</x:v>
      </x:c>
      <x:c r="F237" s="28" t="n">
        <x:f>E236*(1+D236)/(1+E236*D236)</x:f>
        <x:v>0.5133643977564507</x:v>
      </x:c>
      <x:c r="G237" s="28" t="n">
        <x:f>ABS(E237-F237)</x:f>
        <x:v>0.013364397756450708</x:v>
      </x:c>
      <x:c r="H237" s="28" t="n">
        <x:f>G237*'Assumptions'!$B$6</x:f>
        <x:v>0.000013364397756450707</x:v>
      </x:c>
      <x:c r="I237" s="29" t="n">
        <x:f>1+E237*D237</x:f>
        <x:v>0.9954565728651367</x:v>
      </x:c>
      <x:c r="J237" s="29" t="n">
        <x:f>(1-H237)*I237</x:f>
        <x:v>0.9954432691875477</x:v>
      </x:c>
      <x:c r="K237" s="28" t="n">
        <x:f>J237-1</x:f>
        <x:v>-0.0045567308124523365</x:v>
      </x:c>
      <x:c r="L237" s="30" t="n">
        <x:f>M236</x:f>
        <x:v>13143.024368383401</x:v>
      </x:c>
      <x:c r="M237" s="30" t="n">
        <x:f>L237*J237</x:f>
        <x:v>13083.135144275177</x:v>
      </x:c>
      <x:c r="N237" s="30" t="n">
        <x:f>MAX(N236,M237)</x:f>
        <x:v>14577.463360227768</x:v>
      </x:c>
      <x:c r="O237" s="28" t="n">
        <x:f>1-M237/N237</x:f>
        <x:v>0.10250948186428799</x:v>
      </x:c>
      <x:c r="P237" s="30" t="n">
        <x:f>IF(C237=C236,P236,L237)</x:f>
        <x:v>10000</x:v>
      </x:c>
      <x:c r="Q237" s="30" t="n">
        <x:f>IF(C237=C236,MAX(Q236,M237),MAX(P237,M237))</x:f>
        <x:v>14577.463360227768</x:v>
      </x:c>
      <x:c r="R237" s="28" t="n">
        <x:f>1-M237/Q237</x:f>
        <x:v>0.10250948186428799</x:v>
      </x:c>
      <x:c r="S237" s="33" t="str">
        <x:f>'Raw trace'!Y233</x:f>
        <x:v>-0.0045567308124523</x:v>
      </x:c>
      <x:c r="T237" s="31" t="n">
        <x:f>ABS(K237-S237)</x:f>
        <x:v>3.642919299551295e-17</x:v>
      </x:c>
      <x:c r="U237" s="33" t="str">
        <x:f>'Raw trace'!X233</x:f>
        <x:v>0.013364397756450701</x:v>
      </x:c>
      <x:c r="V237" s="31" t="n">
        <x:f>ABS(G237-U237)</x:f>
        <x:v>6.938893903907228e-18</x:v>
      </x:c>
      <x:c r="W237" s="30" t="n">
        <x:f>L237*H237</x:f>
        <x:v>0.1756486053818001</x:v>
      </x:c>
      <x:c r="X237" s="30" t="n">
        <x:f>X236*(1+S237)</x:f>
        <x:v>13083.135144275215</x:v>
      </x:c>
      <x:c r="Y237" s="31" t="n">
        <x:f>ABS(M237-X237)</x:f>
        <x:v>3.8198777474462986e-11</x:v>
      </x:c>
      <x:c r="Z237" s="27" t="n">
        <x:f>IF(M237&gt;=N236,B237,Z236)</x:f>
        <x:v>44299</x:v>
      </x:c>
      <x:c r="AA237" s="27" t="n">
        <x:f>IF(C237=C236,IF(M237&gt;=Q236,B237,AA236),IF(M237&gt;=P237,B237,A237))</x:f>
        <x:v>44299</x:v>
      </x:c>
      <x:c r="AB237" s="1" t="str">
        <x:f>IF(AND(B237-A237=1,B237-B236=1),"PASS","FAIL")</x:f>
        <x:v>PASS</x:v>
      </x:c>
    </x:row>
    <x:row r="238" ht="22" customHeight="1">
      <x:c r="A238" s="32" t="n">
        <x:f>'Raw trace'!A234</x:f>
        <x:v>44429</x:v>
      </x:c>
      <x:c r="B238" s="32" t="n">
        <x:f>'Raw trace'!B234</x:f>
        <x:v>44430</x:v>
      </x:c>
      <x:c r="C238" s="1" t="n">
        <x:f>YEAR(B238)</x:f>
        <x:v>2021</x:v>
      </x:c>
      <x:c r="D238" s="33" t="str">
        <x:f>'Raw trace'!AL234</x:f>
        <x:v>0.0077482107709743999</x:v>
      </x:c>
      <x:c r="E238" s="33" t="str">
        <x:f>'Raw trace'!W234</x:f>
        <x:v>0.5</x:v>
      </x:c>
      <x:c r="F238" s="28" t="n">
        <x:f>E237*(1+D237)/(1+E237*D237)</x:f>
        <x:v>0.49771791795909975</x:v>
      </x:c>
      <x:c r="G238" s="28" t="n">
        <x:f>ABS(E238-F238)</x:f>
        <x:v>0.0022820820409002462</x:v>
      </x:c>
      <x:c r="H238" s="28" t="n">
        <x:f>G238*'Assumptions'!$B$6</x:f>
        <x:v>0.0000022820820409002463</x:v>
      </x:c>
      <x:c r="I238" s="29" t="n">
        <x:f>1+E238*D238</x:f>
        <x:v>1.0038741053854872</x:v>
      </x:c>
      <x:c r="J238" s="29" t="n">
        <x:f>(1-H238)*I238</x:f>
        <x:v>1.00387181446242</x:v>
      </x:c>
      <x:c r="K238" s="28" t="n">
        <x:f>J238-1</x:f>
        <x:v>0.003871814462419909</x:v>
      </x:c>
      <x:c r="L238" s="30" t="n">
        <x:f>M237</x:f>
        <x:v>13083.135144275177</x:v>
      </x:c>
      <x:c r="M238" s="30" t="n">
        <x:f>L238*J238</x:f>
        <x:v>13133.790616140575</x:v>
      </x:c>
      <x:c r="N238" s="30" t="n">
        <x:f>MAX(N237,M238)</x:f>
        <x:v>14577.463360227768</x:v>
      </x:c>
      <x:c r="O238" s="28" t="n">
        <x:f>1-M238/N238</x:f>
        <x:v>0.09903456509628539</x:v>
      </x:c>
      <x:c r="P238" s="30" t="n">
        <x:f>IF(C238=C237,P237,L238)</x:f>
        <x:v>10000</x:v>
      </x:c>
      <x:c r="Q238" s="30" t="n">
        <x:f>IF(C238=C237,MAX(Q237,M238),MAX(P238,M238))</x:f>
        <x:v>14577.463360227768</x:v>
      </x:c>
      <x:c r="R238" s="28" t="n">
        <x:f>1-M238/Q238</x:f>
        <x:v>0.09903456509628539</x:v>
      </x:c>
      <x:c r="S238" s="33" t="str">
        <x:f>'Raw trace'!Y234</x:f>
        <x:v>0.0038718144624199</x:v>
      </x:c>
      <x:c r="T238" s="31" t="n">
        <x:f>ABS(K238-S238)</x:f>
        <x:v>9.107298248878237e-18</x:v>
      </x:c>
      <x:c r="U238" s="33" t="str">
        <x:f>'Raw trace'!X234</x:f>
        <x:v>0.0022820820409001998</x:v>
      </x:c>
      <x:c r="V238" s="31" t="n">
        <x:f>ABS(G238-U238)</x:f>
        <x:v>4.640385298237959e-17</x:v>
      </x:c>
      <x:c r="W238" s="30" t="n">
        <x:f>L238*H238</x:f>
        <x:v>0.029856787751421233</x:v>
      </x:c>
      <x:c r="X238" s="30" t="n">
        <x:f>X237*(1+S238)</x:f>
        <x:v>13133.790616140614</x:v>
      </x:c>
      <x:c r="Y238" s="31" t="n">
        <x:f>ABS(M238-X238)</x:f>
        <x:v>3.8198777474462986e-11</x:v>
      </x:c>
      <x:c r="Z238" s="27" t="n">
        <x:f>IF(M238&gt;=N237,B238,Z237)</x:f>
        <x:v>44299</x:v>
      </x:c>
      <x:c r="AA238" s="27" t="n">
        <x:f>IF(C238=C237,IF(M238&gt;=Q237,B238,AA237),IF(M238&gt;=P238,B238,A238))</x:f>
        <x:v>44299</x:v>
      </x:c>
      <x:c r="AB238" s="1" t="str">
        <x:f>IF(AND(B238-A238=1,B238-B237=1),"PASS","FAIL")</x:f>
        <x:v>PASS</x:v>
      </x:c>
    </x:row>
    <x:row r="239" ht="22" customHeight="1">
      <x:c r="A239" s="32" t="n">
        <x:f>'Raw trace'!A235</x:f>
        <x:v>44430</x:v>
      </x:c>
      <x:c r="B239" s="32" t="n">
        <x:f>'Raw trace'!B235</x:f>
        <x:v>44431</x:v>
      </x:c>
      <x:c r="C239" s="1" t="n">
        <x:f>YEAR(B239)</x:f>
        <x:v>2021</x:v>
      </x:c>
      <x:c r="D239" s="33" t="str">
        <x:f>'Raw trace'!AL235</x:f>
        <x:v>0.0057903338781225</x:v>
      </x:c>
      <x:c r="E239" s="33" t="str">
        <x:f>'Raw trace'!W235</x:f>
        <x:v>0.5</x:v>
      </x:c>
      <x:c r="F239" s="28" t="n">
        <x:f>E238*(1+D238)/(1+E238*D238)</x:f>
        <x:v>0.5019295773069071</x:v>
      </x:c>
      <x:c r="G239" s="28" t="n">
        <x:f>ABS(E239-F239)</x:f>
        <x:v>0.0019295773069071265</x:v>
      </x:c>
      <x:c r="H239" s="28" t="n">
        <x:f>G239*'Assumptions'!$B$6</x:f>
        <x:v>0.0000019295773069071267</x:v>
      </x:c>
      <x:c r="I239" s="29" t="n">
        <x:f>1+E239*D239</x:f>
        <x:v>1.0028951669390613</x:v>
      </x:c>
      <x:c r="J239" s="29" t="n">
        <x:f>(1-H239)*I239</x:f>
        <x:v>1.0028932317753059</x:v>
      </x:c>
      <x:c r="K239" s="28" t="n">
        <x:f>J239-1</x:f>
        <x:v>0.002893231775305871</x:v>
      </x:c>
      <x:c r="L239" s="30" t="n">
        <x:f>M238</x:f>
        <x:v>13133.790616140575</x:v>
      </x:c>
      <x:c r="M239" s="30" t="n">
        <x:f>L239*J239</x:f>
        <x:v>13171.789716481408</x:v>
      </x:c>
      <x:c r="N239" s="30" t="n">
        <x:f>MAX(N238,M239)</x:f>
        <x:v>14577.463360227768</x:v>
      </x:c>
      <x:c r="O239" s="28" t="n">
        <x:f>1-M239/N239</x:f>
        <x:v>0.09642786327156971</x:v>
      </x:c>
      <x:c r="P239" s="30" t="n">
        <x:f>IF(C239=C238,P238,L239)</x:f>
        <x:v>10000</x:v>
      </x:c>
      <x:c r="Q239" s="30" t="n">
        <x:f>IF(C239=C238,MAX(Q238,M239),MAX(P239,M239))</x:f>
        <x:v>14577.463360227768</x:v>
      </x:c>
      <x:c r="R239" s="28" t="n">
        <x:f>1-M239/Q239</x:f>
        <x:v>0.09642786327156971</x:v>
      </x:c>
      <x:c r="S239" s="33" t="str">
        <x:f>'Raw trace'!Y235</x:f>
        <x:v>0.0028932317753058</x:v>
      </x:c>
      <x:c r="T239" s="31" t="n">
        <x:f>ABS(K239-S239)</x:f>
        <x:v>7.112366251504909e-17</x:v>
      </x:c>
      <x:c r="U239" s="33" t="str">
        <x:f>'Raw trace'!X235</x:f>
        <x:v>0.0019295773069072</x:v>
      </x:c>
      <x:c r="V239" s="31" t="n">
        <x:f>ABS(G239-U239)</x:f>
        <x:v>7.35089072945172e-17</x:v>
      </x:c>
      <x:c r="W239" s="30" t="n">
        <x:f>L239*H239</x:f>
        <x:v>0.025342664326574622</x:v>
      </x:c>
      <x:c r="X239" s="30" t="n">
        <x:f>X238*(1+S239)</x:f>
        <x:v>13171.789716481446</x:v>
      </x:c>
      <x:c r="Y239" s="31" t="n">
        <x:f>ABS(M239-X239)</x:f>
        <x:v>3.8198777474462986e-11</x:v>
      </x:c>
      <x:c r="Z239" s="27" t="n">
        <x:f>IF(M239&gt;=N238,B239,Z238)</x:f>
        <x:v>44299</x:v>
      </x:c>
      <x:c r="AA239" s="27" t="n">
        <x:f>IF(C239=C238,IF(M239&gt;=Q238,B239,AA238),IF(M239&gt;=P239,B239,A239))</x:f>
        <x:v>44299</x:v>
      </x:c>
      <x:c r="AB239" s="1" t="str">
        <x:f>IF(AND(B239-A239=1,B239-B238=1),"PASS","FAIL")</x:f>
        <x:v>PASS</x:v>
      </x:c>
    </x:row>
    <x:row r="240" ht="22" customHeight="1">
      <x:c r="A240" s="32" t="n">
        <x:f>'Raw trace'!A236</x:f>
        <x:v>44431</x:v>
      </x:c>
      <x:c r="B240" s="32" t="n">
        <x:f>'Raw trace'!B236</x:f>
        <x:v>44432</x:v>
      </x:c>
      <x:c r="C240" s="1" t="n">
        <x:f>YEAR(B240)</x:f>
        <x:v>2021</x:v>
      </x:c>
      <x:c r="D240" s="33" t="str">
        <x:f>'Raw trace'!AL236</x:f>
        <x:v>-0.036839141133272801</x:v>
      </x:c>
      <x:c r="E240" s="33" t="str">
        <x:f>'Raw trace'!W236</x:f>
        <x:v>0.5</x:v>
      </x:c>
      <x:c r="F240" s="28" t="n">
        <x:f>E239*(1+D239)/(1+E239*D239)</x:f>
        <x:v>0.501443404572333</x:v>
      </x:c>
      <x:c r="G240" s="28" t="n">
        <x:f>ABS(E240-F240)</x:f>
        <x:v>0.0014434045723330513</x:v>
      </x:c>
      <x:c r="H240" s="28" t="n">
        <x:f>G240*'Assumptions'!$B$6</x:f>
        <x:v>0.0000014434045723330513</x:v>
      </x:c>
      <x:c r="I240" s="29" t="n">
        <x:f>1+E240*D240</x:f>
        <x:v>0.9815804294333637</x:v>
      </x:c>
      <x:c r="J240" s="29" t="n">
        <x:f>(1-H240)*I240</x:f>
        <x:v>0.9815790126156837</x:v>
      </x:c>
      <x:c r="K240" s="28" t="n">
        <x:f>J240-1</x:f>
        <x:v>-0.0184209873843163</x:v>
      </x:c>
      <x:c r="L240" s="30" t="n">
        <x:f>M239</x:f>
        <x:v>13171.789716481408</x:v>
      </x:c>
      <x:c r="M240" s="30" t="n">
        <x:f>L240*J240</x:f>
        <x:v>12929.152344285236</x:v>
      </x:c>
      <x:c r="N240" s="30" t="n">
        <x:f>MAX(N239,M240)</x:f>
        <x:v>14577.463360227768</x:v>
      </x:c>
      <x:c r="O240" s="28" t="n">
        <x:f>1-M240/N240</x:f>
        <x:v>0.11307255420306395</x:v>
      </x:c>
      <x:c r="P240" s="30" t="n">
        <x:f>IF(C240=C239,P239,L240)</x:f>
        <x:v>10000</x:v>
      </x:c>
      <x:c r="Q240" s="30" t="n">
        <x:f>IF(C240=C239,MAX(Q239,M240),MAX(P240,M240))</x:f>
        <x:v>14577.463360227768</x:v>
      </x:c>
      <x:c r="R240" s="28" t="n">
        <x:f>1-M240/Q240</x:f>
        <x:v>0.11307255420306395</x:v>
      </x:c>
      <x:c r="S240" s="33" t="str">
        <x:f>'Raw trace'!Y236</x:f>
        <x:v>-0.018420987384316401</x:v>
      </x:c>
      <x:c r="T240" s="31" t="n">
        <x:f>ABS(K240-S240)</x:f>
        <x:v>1.0061396160665481e-16</x:v>
      </x:c>
      <x:c r="U240" s="33" t="str">
        <x:f>'Raw trace'!X236</x:f>
        <x:v>0.0014434045723331001</x:v>
      </x:c>
      <x:c r="V240" s="31" t="n">
        <x:f>ABS(G240-U240)</x:f>
        <x:v>4.87890977618477e-17</x:v>
      </x:c>
      <x:c r="W240" s="30" t="n">
        <x:f>L240*H240</x:f>
        <x:v>0.019012221502578728</x:v>
      </x:c>
      <x:c r="X240" s="30" t="n">
        <x:f>X239*(1+S240)</x:f>
        <x:v>12929.152344285272</x:v>
      </x:c>
      <x:c r="Y240" s="31" t="n">
        <x:f>ABS(M240-X240)</x:f>
        <x:v>3.637978807091713e-11</x:v>
      </x:c>
      <x:c r="Z240" s="27" t="n">
        <x:f>IF(M240&gt;=N239,B240,Z239)</x:f>
        <x:v>44299</x:v>
      </x:c>
      <x:c r="AA240" s="27" t="n">
        <x:f>IF(C240=C239,IF(M240&gt;=Q239,B240,AA239),IF(M240&gt;=P240,B240,A240))</x:f>
        <x:v>44299</x:v>
      </x:c>
      <x:c r="AB240" s="1" t="str">
        <x:f>IF(AND(B240-A240=1,B240-B239=1),"PASS","FAIL")</x:f>
        <x:v>PASS</x:v>
      </x:c>
    </x:row>
    <x:row r="241" ht="22" customHeight="1">
      <x:c r="A241" s="32" t="n">
        <x:f>'Raw trace'!A237</x:f>
        <x:v>44432</x:v>
      </x:c>
      <x:c r="B241" s="32" t="n">
        <x:f>'Raw trace'!B237</x:f>
        <x:v>44433</x:v>
      </x:c>
      <x:c r="C241" s="1" t="n">
        <x:f>YEAR(B241)</x:f>
        <x:v>2021</x:v>
      </x:c>
      <x:c r="D241" s="33" t="str">
        <x:f>'Raw trace'!AL237</x:f>
        <x:v>0.0268219228036643</x:v>
      </x:c>
      <x:c r="E241" s="33" t="str">
        <x:f>'Raw trace'!W237</x:f>
        <x:v>0.5</x:v>
      </x:c>
      <x:c r="F241" s="28" t="n">
        <x:f>E240*(1+D240)/(1+E240*D240)</x:f>
        <x:v>0.4906173910897605</x:v>
      </x:c>
      <x:c r="G241" s="28" t="n">
        <x:f>ABS(E241-F241)</x:f>
        <x:v>0.00938260891023951</x:v>
      </x:c>
      <x:c r="H241" s="28" t="n">
        <x:f>G241*'Assumptions'!$B$6</x:f>
        <x:v>0.000009382608910239509</x:v>
      </x:c>
      <x:c r="I241" s="29" t="n">
        <x:f>1+E241*D241</x:f>
        <x:v>1.013410961401832</x:v>
      </x:c>
      <x:c r="J241" s="29" t="n">
        <x:f>(1-H241)*I241</x:f>
        <x:v>1.013401452963116</x:v>
      </x:c>
      <x:c r="K241" s="28" t="n">
        <x:f>J241-1</x:f>
        <x:v>0.0134014529631159</x:v>
      </x:c>
      <x:c r="L241" s="30" t="n">
        <x:f>M240</x:f>
        <x:v>12929.152344285236</x:v>
      </x:c>
      <x:c r="M241" s="30" t="n">
        <x:f>L241*J241</x:f>
        <x:v>13102.421771280135</x:v>
      </x:c>
      <x:c r="N241" s="30" t="n">
        <x:f>MAX(N240,M241)</x:f>
        <x:v>14577.463360227768</x:v>
      </x:c>
      <x:c r="O241" s="28" t="n">
        <x:f>1-M241/N241</x:f>
        <x:v>0.1011864377565197</x:v>
      </x:c>
      <x:c r="P241" s="30" t="n">
        <x:f>IF(C241=C240,P240,L241)</x:f>
        <x:v>10000</x:v>
      </x:c>
      <x:c r="Q241" s="30" t="n">
        <x:f>IF(C241=C240,MAX(Q240,M241),MAX(P241,M241))</x:f>
        <x:v>14577.463360227768</x:v>
      </x:c>
      <x:c r="R241" s="28" t="n">
        <x:f>1-M241/Q241</x:f>
        <x:v>0.1011864377565197</x:v>
      </x:c>
      <x:c r="S241" s="33" t="str">
        <x:f>'Raw trace'!Y237</x:f>
        <x:v>0.013401452963115901</x:v>
      </x:c>
      <x:c r="T241" s="31" t="n">
        <x:f>ABS(K241-S241)</x:f>
        <x:v>0</x:v>
      </x:c>
      <x:c r="U241" s="33" t="str">
        <x:f>'Raw trace'!X237</x:f>
        <x:v>0.0093826089102395007</x:v>
      </x:c>
      <x:c r="V241" s="31" t="n">
        <x:f>ABS(G241-U241)</x:f>
        <x:v>8.673617379884035e-18</x:v>
      </x:c>
      <x:c r="W241" s="30" t="n">
        <x:f>L241*H241</x:f>
        <x:v>0.12130917998733469</x:v>
      </x:c>
      <x:c r="X241" s="30" t="n">
        <x:f>X240*(1+S241)</x:f>
        <x:v>13102.421771280171</x:v>
      </x:c>
      <x:c r="Y241" s="31" t="n">
        <x:f>ABS(M241-X241)</x:f>
        <x:v>3.637978807091713e-11</x:v>
      </x:c>
      <x:c r="Z241" s="27" t="n">
        <x:f>IF(M241&gt;=N240,B241,Z240)</x:f>
        <x:v>44299</x:v>
      </x:c>
      <x:c r="AA241" s="27" t="n">
        <x:f>IF(C241=C240,IF(M241&gt;=Q240,B241,AA240),IF(M241&gt;=P241,B241,A241))</x:f>
        <x:v>44299</x:v>
      </x:c>
      <x:c r="AB241" s="1" t="str">
        <x:f>IF(AND(B241-A241=1,B241-B240=1),"PASS","FAIL")</x:f>
        <x:v>PASS</x:v>
      </x:c>
    </x:row>
    <x:row r="242" ht="22" customHeight="1">
      <x:c r="A242" s="32" t="n">
        <x:f>'Raw trace'!A238</x:f>
        <x:v>44433</x:v>
      </x:c>
      <x:c r="B242" s="32" t="n">
        <x:f>'Raw trace'!B238</x:f>
        <x:v>44434</x:v>
      </x:c>
      <x:c r="C242" s="1" t="n">
        <x:f>YEAR(B242)</x:f>
        <x:v>2021</x:v>
      </x:c>
      <x:c r="D242" s="33" t="str">
        <x:f>'Raw trace'!AL238</x:f>
        <x:v>-0.044145771464144001</x:v>
      </x:c>
      <x:c r="E242" s="33" t="str">
        <x:f>'Raw trace'!W238</x:f>
        <x:v>0.5</x:v>
      </x:c>
      <x:c r="F242" s="28" t="n">
        <x:f>E241*(1+D241)/(1+E241*D241)</x:f>
        <x:v>0.5066167438051397</x:v>
      </x:c>
      <x:c r="G242" s="28" t="n">
        <x:f>ABS(E242-F242)</x:f>
        <x:v>0.006616743805139658</x:v>
      </x:c>
      <x:c r="H242" s="28" t="n">
        <x:f>G242*'Assumptions'!$B$6</x:f>
        <x:v>0.000006616743805139658</x:v>
      </x:c>
      <x:c r="I242" s="29" t="n">
        <x:f>1+E242*D242</x:f>
        <x:v>0.977927114267928</x:v>
      </x:c>
      <x:c r="J242" s="29" t="n">
        <x:f>(1-H242)*I242</x:f>
        <x:v>0.9779206435747528</x:v>
      </x:c>
      <x:c r="K242" s="28" t="n">
        <x:f>J242-1</x:f>
        <x:v>-0.022079356425247165</x:v>
      </x:c>
      <x:c r="L242" s="30" t="n">
        <x:f>M241</x:f>
        <x:v>13102.421771280135</x:v>
      </x:c>
      <x:c r="M242" s="30" t="n">
        <x:f>L242*J242</x:f>
        <x:v>12813.128730958122</x:v>
      </x:c>
      <x:c r="N242" s="30" t="n">
        <x:f>MAX(N241,M242)</x:f>
        <x:v>14577.463360227768</x:v>
      </x:c>
      <x:c r="O242" s="28" t="n">
        <x:f>1-M242/N242</x:f>
        <x:v>0.12103166275713961</x:v>
      </x:c>
      <x:c r="P242" s="30" t="n">
        <x:f>IF(C242=C241,P241,L242)</x:f>
        <x:v>10000</x:v>
      </x:c>
      <x:c r="Q242" s="30" t="n">
        <x:f>IF(C242=C241,MAX(Q241,M242),MAX(P242,M242))</x:f>
        <x:v>14577.463360227768</x:v>
      </x:c>
      <x:c r="R242" s="28" t="n">
        <x:f>1-M242/Q242</x:f>
        <x:v>0.12103166275713961</x:v>
      </x:c>
      <x:c r="S242" s="33" t="str">
        <x:f>'Raw trace'!Y238</x:f>
        <x:v>-0.022079356425247099</x:v>
      </x:c>
      <x:c r="T242" s="31" t="n">
        <x:f>ABS(K242-S242)</x:f>
        <x:v>6.591949208711867e-17</x:v>
      </x:c>
      <x:c r="U242" s="33" t="str">
        <x:f>'Raw trace'!X238</x:f>
        <x:v>0.0066167438051396004</x:v>
      </x:c>
      <x:c r="V242" s="31" t="n">
        <x:f>ABS(G242-U242)</x:f>
        <x:v>5.724587470723463e-17</x:v>
      </x:c>
      <x:c r="W242" s="30" t="n">
        <x:f>L242*H242</x:f>
        <x:v>0.08669536808744481</x:v>
      </x:c>
      <x:c r="X242" s="30" t="n">
        <x:f>X241*(1+S242)</x:f>
        <x:v>12813.128730958158</x:v>
      </x:c>
      <x:c r="Y242" s="31" t="n">
        <x:f>ABS(M242-X242)</x:f>
        <x:v>3.637978807091713e-11</x:v>
      </x:c>
      <x:c r="Z242" s="27" t="n">
        <x:f>IF(M242&gt;=N241,B242,Z241)</x:f>
        <x:v>44299</x:v>
      </x:c>
      <x:c r="AA242" s="27" t="n">
        <x:f>IF(C242=C241,IF(M242&gt;=Q241,B242,AA241),IF(M242&gt;=P242,B242,A242))</x:f>
        <x:v>44299</x:v>
      </x:c>
      <x:c r="AB242" s="1" t="str">
        <x:f>IF(AND(B242-A242=1,B242-B241=1),"PASS","FAIL")</x:f>
        <x:v>PASS</x:v>
      </x:c>
    </x:row>
    <x:row r="243" ht="22" customHeight="1">
      <x:c r="A243" s="32" t="n">
        <x:f>'Raw trace'!A239</x:f>
        <x:v>44434</x:v>
      </x:c>
      <x:c r="B243" s="32" t="n">
        <x:f>'Raw trace'!B239</x:f>
        <x:v>44435</x:v>
      </x:c>
      <x:c r="C243" s="1" t="n">
        <x:f>YEAR(B243)</x:f>
        <x:v>2021</x:v>
      </x:c>
      <x:c r="D243" s="33" t="str">
        <x:f>'Raw trace'!AL239</x:f>
        <x:v>0.047675074095269103</x:v>
      </x:c>
      <x:c r="E243" s="33" t="str">
        <x:f>'Raw trace'!W239</x:f>
        <x:v>0.5</x:v>
      </x:c>
      <x:c r="F243" s="28" t="n">
        <x:f>E242*(1+D242)/(1+E242*D242)</x:f>
        <x:v>0.4887144525343304</x:v>
      </x:c>
      <x:c r="G243" s="28" t="n">
        <x:f>ABS(E243-F243)</x:f>
        <x:v>0.01128554746566962</x:v>
      </x:c>
      <x:c r="H243" s="28" t="n">
        <x:f>G243*'Assumptions'!$B$6</x:f>
        <x:v>0.000011285547465669621</x:v>
      </x:c>
      <x:c r="I243" s="29" t="n">
        <x:f>1+E243*D243</x:f>
        <x:v>1.0238375370476345</x:v>
      </x:c>
      <x:c r="J243" s="29" t="n">
        <x:f>(1-H243)*I243</x:f>
        <x:v>1.023825982480513</x:v>
      </x:c>
      <x:c r="K243" s="28" t="n">
        <x:f>J243-1</x:f>
        <x:v>0.02382598248051293</x:v>
      </x:c>
      <x:c r="L243" s="30" t="n">
        <x:f>M242</x:f>
        <x:v>12813.128730958122</x:v>
      </x:c>
      <x:c r="M243" s="30" t="n">
        <x:f>L243*J243</x:f>
        <x:v>13118.414111622487</x:v>
      </x:c>
      <x:c r="N243" s="30" t="n">
        <x:f>MAX(N242,M243)</x:f>
        <x:v>14577.463360227768</x:v>
      </x:c>
      <x:c r="O243" s="28" t="n">
        <x:f>1-M243/N243</x:f>
        <x:v>0.10008937855306566</x:v>
      </x:c>
      <x:c r="P243" s="30" t="n">
        <x:f>IF(C243=C242,P242,L243)</x:f>
        <x:v>10000</x:v>
      </x:c>
      <x:c r="Q243" s="30" t="n">
        <x:f>IF(C243=C242,MAX(Q242,M243),MAX(P243,M243))</x:f>
        <x:v>14577.463360227768</x:v>
      </x:c>
      <x:c r="R243" s="28" t="n">
        <x:f>1-M243/Q243</x:f>
        <x:v>0.10008937855306566</x:v>
      </x:c>
      <x:c r="S243" s="33" t="str">
        <x:f>'Raw trace'!Y239</x:f>
        <x:v>0.023825982480512899</x:v>
      </x:c>
      <x:c r="T243" s="31" t="n">
        <x:f>ABS(K243-S243)</x:f>
        <x:v>3.122502256758253e-17</x:v>
      </x:c>
      <x:c r="U243" s="33" t="str">
        <x:f>'Raw trace'!X239</x:f>
        <x:v>0.0112855474656696</x:v>
      </x:c>
      <x:c r="V243" s="31" t="n">
        <x:f>ABS(G243-U243)</x:f>
        <x:v>2.0816681711721685e-17</x:v>
      </x:c>
      <x:c r="W243" s="30" t="n">
        <x:f>L243*H243</x:f>
        <x:v>0.14460317247696305</x:v>
      </x:c>
      <x:c r="X243" s="30" t="n">
        <x:f>X242*(1+S243)</x:f>
        <x:v>13118.414111622524</x:v>
      </x:c>
      <x:c r="Y243" s="31" t="n">
        <x:f>ABS(M243-X243)</x:f>
        <x:v>3.637978807091713e-11</x:v>
      </x:c>
      <x:c r="Z243" s="27" t="n">
        <x:f>IF(M243&gt;=N242,B243,Z242)</x:f>
        <x:v>44299</x:v>
      </x:c>
      <x:c r="AA243" s="27" t="n">
        <x:f>IF(C243=C242,IF(M243&gt;=Q242,B243,AA242),IF(M243&gt;=P243,B243,A243))</x:f>
        <x:v>44299</x:v>
      </x:c>
      <x:c r="AB243" s="1" t="str">
        <x:f>IF(AND(B243-A243=1,B243-B242=1),"PASS","FAIL")</x:f>
        <x:v>PASS</x:v>
      </x:c>
    </x:row>
    <x:row r="244" ht="22" customHeight="1">
      <x:c r="A244" s="32" t="n">
        <x:f>'Raw trace'!A240</x:f>
        <x:v>44435</x:v>
      </x:c>
      <x:c r="B244" s="32" t="n">
        <x:f>'Raw trace'!B240</x:f>
        <x:v>44436</x:v>
      </x:c>
      <x:c r="C244" s="1" t="n">
        <x:f>YEAR(B244)</x:f>
        <x:v>2021</x:v>
      </x:c>
      <x:c r="D244" s="33" t="str">
        <x:f>'Raw trace'!AL240</x:f>
        <x:v>-0.0034077730651411002</x:v>
      </x:c>
      <x:c r="E244" s="33" t="str">
        <x:f>'Raw trace'!W240</x:f>
        <x:v>0.5</x:v>
      </x:c>
      <x:c r="F244" s="28" t="n">
        <x:f>E243*(1+D243)/(1+E243*D243)</x:f>
        <x:v>0.5116412693347683</x:v>
      </x:c>
      <x:c r="G244" s="28" t="n">
        <x:f>ABS(E244-F244)</x:f>
        <x:v>0.011641269334768278</x:v>
      </x:c>
      <x:c r="H244" s="28" t="n">
        <x:f>G244*'Assumptions'!$B$6</x:f>
        <x:v>0.000011641269334768278</x:v>
      </x:c>
      <x:c r="I244" s="29" t="n">
        <x:f>1+E244*D244</x:f>
        <x:v>0.9982961134674294</x:v>
      </x:c>
      <x:c r="J244" s="29" t="n">
        <x:f>(1-H244)*I244</x:f>
        <x:v>0.9982844920334967</x:v>
      </x:c>
      <x:c r="K244" s="28" t="n">
        <x:f>J244-1</x:f>
        <x:v>-0.0017155079665033268</x:v>
      </x:c>
      <x:c r="L244" s="30" t="n">
        <x:f>M243</x:f>
        <x:v>13118.414111622487</x:v>
      </x:c>
      <x:c r="M244" s="30" t="n">
        <x:f>L244*J244</x:f>
        <x:v>13095.90936770611</x:v>
      </x:c>
      <x:c r="N244" s="30" t="n">
        <x:f>MAX(N243,M244)</x:f>
        <x:v>14577.463360227768</x:v>
      </x:c>
      <x:c r="O244" s="28" t="n">
        <x:f>1-M244/N244</x:f>
        <x:v>0.10163318239329877</x:v>
      </x:c>
      <x:c r="P244" s="30" t="n">
        <x:f>IF(C244=C243,P243,L244)</x:f>
        <x:v>10000</x:v>
      </x:c>
      <x:c r="Q244" s="30" t="n">
        <x:f>IF(C244=C243,MAX(Q243,M244),MAX(P244,M244))</x:f>
        <x:v>14577.463360227768</x:v>
      </x:c>
      <x:c r="R244" s="28" t="n">
        <x:f>1-M244/Q244</x:f>
        <x:v>0.10163318239329877</x:v>
      </x:c>
      <x:c r="S244" s="33" t="str">
        <x:f>'Raw trace'!Y240</x:f>
        <x:v>-0.0017155079665032999</x:v>
      </x:c>
      <x:c r="T244" s="31" t="n">
        <x:f>ABS(K244-S244)</x:f>
        <x:v>2.688821387764051e-17</x:v>
      </x:c>
      <x:c r="U244" s="33" t="str">
        <x:f>'Raw trace'!X240</x:f>
        <x:v>0.0116412693347682</x:v>
      </x:c>
      <x:c r="V244" s="31" t="n">
        <x:f>ABS(G244-U244)</x:f>
        <x:v>7.806255641895632e-17</x:v>
      </x:c>
      <x:c r="W244" s="30" t="n">
        <x:f>L244*H244</x:f>
        <x:v>0.1527149919184223</x:v>
      </x:c>
      <x:c r="X244" s="30" t="n">
        <x:f>X243*(1+S244)</x:f>
        <x:v>13095.909367706146</x:v>
      </x:c>
      <x:c r="Y244" s="31" t="n">
        <x:f>ABS(M244-X244)</x:f>
        <x:v>3.637978807091713e-11</x:v>
      </x:c>
      <x:c r="Z244" s="27" t="n">
        <x:f>IF(M244&gt;=N243,B244,Z243)</x:f>
        <x:v>44299</x:v>
      </x:c>
      <x:c r="AA244" s="27" t="n">
        <x:f>IF(C244=C243,IF(M244&gt;=Q243,B244,AA243),IF(M244&gt;=P244,B244,A244))</x:f>
        <x:v>44299</x:v>
      </x:c>
      <x:c r="AB244" s="1" t="str">
        <x:f>IF(AND(B244-A244=1,B244-B243=1),"PASS","FAIL")</x:f>
        <x:v>PASS</x:v>
      </x:c>
    </x:row>
    <x:row r="245" ht="22" customHeight="1">
      <x:c r="A245" s="32" t="n">
        <x:f>'Raw trace'!A241</x:f>
        <x:v>44436</x:v>
      </x:c>
      <x:c r="B245" s="32" t="n">
        <x:f>'Raw trace'!B241</x:f>
        <x:v>44437</x:v>
      </x:c>
      <x:c r="C245" s="1" t="n">
        <x:f>YEAR(B245)</x:f>
        <x:v>2021</x:v>
      </x:c>
      <x:c r="D245" s="33" t="str">
        <x:f>'Raw trace'!AL241</x:f>
        <x:v>-0.002447997938528</x:v>
      </x:c>
      <x:c r="E245" s="33" t="str">
        <x:f>'Raw trace'!W241</x:f>
        <x:v>0.5</x:v>
      </x:c>
      <x:c r="F245" s="28" t="n">
        <x:f>E244*(1+D244)/(1+E244*D244)</x:f>
        <x:v>0.4991466026414486</x:v>
      </x:c>
      <x:c r="G245" s="28" t="n">
        <x:f>ABS(E245-F245)</x:f>
        <x:v>0.0008533973585513888</x:v>
      </x:c>
      <x:c r="H245" s="28" t="n">
        <x:f>G245*'Assumptions'!$B$6</x:f>
        <x:v>8.533973585513888e-7</x:v>
      </x:c>
      <x:c r="I245" s="29" t="n">
        <x:f>1+E245*D245</x:f>
        <x:v>0.998776001030736</x:v>
      </x:c>
      <x:c r="J245" s="29" t="n">
        <x:f>(1-H245)*I245</x:f>
        <x:v>0.9987751486779349</x:v>
      </x:c>
      <x:c r="K245" s="28" t="n">
        <x:f>J245-1</x:f>
        <x:v>-0.001224851322065068</x:v>
      </x:c>
      <x:c r="L245" s="30" t="n">
        <x:f>M244</x:f>
        <x:v>13095.90936770611</x:v>
      </x:c>
      <x:c r="M245" s="30" t="n">
        <x:f>L245*J245</x:f>
        <x:v>13079.86882580343</x:v>
      </x:c>
      <x:c r="N245" s="30" t="n">
        <x:f>MAX(N244,M245)</x:f>
        <x:v>14577.463360227768</x:v>
      </x:c>
      <x:c r="O245" s="28" t="n">
        <x:f>1-M245/N245</x:f>
        <x:v>0.10273354817754365</x:v>
      </x:c>
      <x:c r="P245" s="30" t="n">
        <x:f>IF(C245=C244,P244,L245)</x:f>
        <x:v>10000</x:v>
      </x:c>
      <x:c r="Q245" s="30" t="n">
        <x:f>IF(C245=C244,MAX(Q244,M245),MAX(P245,M245))</x:f>
        <x:v>14577.463360227768</x:v>
      </x:c>
      <x:c r="R245" s="28" t="n">
        <x:f>1-M245/Q245</x:f>
        <x:v>0.10273354817754365</x:v>
      </x:c>
      <x:c r="S245" s="33" t="str">
        <x:f>'Raw trace'!Y241</x:f>
        <x:v>-0.001224851322065</x:v>
      </x:c>
      <x:c r="T245" s="31" t="n">
        <x:f>ABS(K245-S245)</x:f>
        <x:v>6.808789643208968e-17</x:v>
      </x:c>
      <x:c r="U245" s="33" t="str">
        <x:f>'Raw trace'!X241</x:f>
        <x:v>0.00085339735855129997</x:v>
      </x:c>
      <x:c r="V245" s="31" t="n">
        <x:f>ABS(G245-U245)</x:f>
        <x:v>8.879615792656281e-17</x:v>
      </x:c>
      <x:c r="W245" s="30" t="n">
        <x:f>L245*H245</x:f>
        <x:v>0.011176014462228783</x:v>
      </x:c>
      <x:c r="X245" s="30" t="n">
        <x:f>X244*(1+S245)</x:f>
        <x:v>13079.868825803469</x:v>
      </x:c>
      <x:c r="Y245" s="31" t="n">
        <x:f>ABS(M245-X245)</x:f>
        <x:v>3.8198777474462986e-11</x:v>
      </x:c>
      <x:c r="Z245" s="27" t="n">
        <x:f>IF(M245&gt;=N244,B245,Z244)</x:f>
        <x:v>44299</x:v>
      </x:c>
      <x:c r="AA245" s="27" t="n">
        <x:f>IF(C245=C244,IF(M245&gt;=Q244,B245,AA244),IF(M245&gt;=P245,B245,A245))</x:f>
        <x:v>44299</x:v>
      </x:c>
      <x:c r="AB245" s="1" t="str">
        <x:f>IF(AND(B245-A245=1,B245-B244=1),"PASS","FAIL")</x:f>
        <x:v>PASS</x:v>
      </x:c>
    </x:row>
    <x:row r="246" ht="22" customHeight="1">
      <x:c r="A246" s="32" t="n">
        <x:f>'Raw trace'!A242</x:f>
        <x:v>44437</x:v>
      </x:c>
      <x:c r="B246" s="32" t="n">
        <x:f>'Raw trace'!B242</x:f>
        <x:v>44438</x:v>
      </x:c>
      <x:c r="C246" s="1" t="n">
        <x:f>YEAR(B246)</x:f>
        <x:v>2021</x:v>
      </x:c>
      <x:c r="D246" s="33" t="str">
        <x:f>'Raw trace'!AL242</x:f>
        <x:v>-0.036588666062561802</x:v>
      </x:c>
      <x:c r="E246" s="33" t="str">
        <x:f>'Raw trace'!W242</x:f>
        <x:v>0.5</x:v>
      </x:c>
      <x:c r="F246" s="28" t="n">
        <x:f>E245*(1+D245)/(1+E245*D245)</x:f>
        <x:v>0.49938725051062455</x:v>
      </x:c>
      <x:c r="G246" s="28" t="n">
        <x:f>ABS(E246-F246)</x:f>
        <x:v>0.0006127494893754526</x:v>
      </x:c>
      <x:c r="H246" s="28" t="n">
        <x:f>G246*'Assumptions'!$B$6</x:f>
        <x:v>6.127494893754526e-7</x:v>
      </x:c>
      <x:c r="I246" s="29" t="n">
        <x:f>1+E246*D246</x:f>
        <x:v>0.9817056669687191</x:v>
      </x:c>
      <x:c r="J246" s="29" t="n">
        <x:f>(1-H246)*I246</x:f>
        <x:v>0.981705065429073</x:v>
      </x:c>
      <x:c r="K246" s="28" t="n">
        <x:f>J246-1</x:f>
        <x:v>-0.018294934570927013</x:v>
      </x:c>
      <x:c r="L246" s="30" t="n">
        <x:f>M245</x:f>
        <x:v>13079.86882580343</x:v>
      </x:c>
      <x:c r="M246" s="30" t="n">
        <x:f>L246*J246</x:f>
        <x:v>12840.573481439049</x:v>
      </x:c>
      <x:c r="N246" s="30" t="n">
        <x:f>MAX(N245,M246)</x:f>
        <x:v>14577.463360227768</x:v>
      </x:c>
      <x:c r="O246" s="28" t="n">
        <x:f>1-M246/N246</x:f>
        <x:v>0.11914897920632339</x:v>
      </x:c>
      <x:c r="P246" s="30" t="n">
        <x:f>IF(C246=C245,P245,L246)</x:f>
        <x:v>10000</x:v>
      </x:c>
      <x:c r="Q246" s="30" t="n">
        <x:f>IF(C246=C245,MAX(Q245,M246),MAX(P246,M246))</x:f>
        <x:v>14577.463360227768</x:v>
      </x:c>
      <x:c r="R246" s="28" t="n">
        <x:f>1-M246/Q246</x:f>
        <x:v>0.11914897920632339</x:v>
      </x:c>
      <x:c r="S246" s="33" t="str">
        <x:f>'Raw trace'!Y242</x:f>
        <x:v>-0.018294934570926999</x:v>
      </x:c>
      <x:c r="T246" s="31" t="n">
        <x:f>ABS(K246-S246)</x:f>
        <x:v>1.3877787807814457e-17</x:v>
      </x:c>
      <x:c r="U246" s="33" t="str">
        <x:f>'Raw trace'!X242</x:f>
        <x:v>0.00061274948937540001</x:v>
      </x:c>
      <x:c r="V246" s="31" t="n">
        <x:f>ABS(G246-U246)</x:f>
        <x:v>5.2583805365546965e-17</x:v>
      </x:c>
      <x:c r="W246" s="30" t="n">
        <x:f>L246*H246</x:f>
        <x:v>0.008014682944108953</x:v>
      </x:c>
      <x:c r="X246" s="30" t="n">
        <x:f>X245*(1+S246)</x:f>
        <x:v>12840.573481439087</x:v>
      </x:c>
      <x:c r="Y246" s="31" t="n">
        <x:f>ABS(M246-X246)</x:f>
        <x:v>3.8198777474462986e-11</x:v>
      </x:c>
      <x:c r="Z246" s="27" t="n">
        <x:f>IF(M246&gt;=N245,B246,Z245)</x:f>
        <x:v>44299</x:v>
      </x:c>
      <x:c r="AA246" s="27" t="n">
        <x:f>IF(C246=C245,IF(M246&gt;=Q245,B246,AA245),IF(M246&gt;=P246,B246,A246))</x:f>
        <x:v>44299</x:v>
      </x:c>
      <x:c r="AB246" s="1" t="str">
        <x:f>IF(AND(B246-A246=1,B246-B245=1),"PASS","FAIL")</x:f>
        <x:v>PASS</x:v>
      </x:c>
    </x:row>
    <x:row r="247" ht="22" customHeight="1">
      <x:c r="A247" s="32" t="n">
        <x:f>'Raw trace'!A243</x:f>
        <x:v>44438</x:v>
      </x:c>
      <x:c r="B247" s="32" t="n">
        <x:f>'Raw trace'!B243</x:f>
        <x:v>44439</x:v>
      </x:c>
      <x:c r="C247" s="1" t="n">
        <x:f>YEAR(B247)</x:f>
        <x:v>2021</x:v>
      </x:c>
      <x:c r="D247" s="33" t="str">
        <x:f>'Raw trace'!AL243</x:f>
        <x:v>0.0029302423567916002</x:v>
      </x:c>
      <x:c r="E247" s="33" t="str">
        <x:f>'Raw trace'!W243</x:f>
        <x:v>0.5</x:v>
      </x:c>
      <x:c r="F247" s="28" t="n">
        <x:f>E246*(1+D246)/(1+E246*D246)</x:f>
        <x:v>0.49068237372624646</x:v>
      </x:c>
      <x:c r="G247" s="28" t="n">
        <x:f>ABS(E247-F247)</x:f>
        <x:v>0.009317626273753543</x:v>
      </x:c>
      <x:c r="H247" s="28" t="n">
        <x:f>G247*'Assumptions'!$B$6</x:f>
        <x:v>0.000009317626273753544</x:v>
      </x:c>
      <x:c r="I247" s="29" t="n">
        <x:f>1+E247*D247</x:f>
        <x:v>1.0014651211783958</x:v>
      </x:c>
      <x:c r="J247" s="29" t="n">
        <x:f>(1-H247)*I247</x:f>
        <x:v>1.0014557899006704</x:v>
      </x:c>
      <x:c r="K247" s="28" t="n">
        <x:f>J247-1</x:f>
        <x:v>0.0014557899006704123</x:v>
      </x:c>
      <x:c r="L247" s="30" t="n">
        <x:f>M246</x:f>
        <x:v>12840.573481439049</x:v>
      </x:c>
      <x:c r="M247" s="30" t="n">
        <x:f>L247*J247</x:f>
        <x:v>12859.266658632145</x:v>
      </x:c>
      <x:c r="N247" s="30" t="n">
        <x:f>MAX(N246,M247)</x:f>
        <x:v>14577.463360227768</x:v>
      </x:c>
      <x:c r="O247" s="28" t="n">
        <x:f>1-M247/N247</x:f>
        <x:v>0.11786664518625667</x:v>
      </x:c>
      <x:c r="P247" s="30" t="n">
        <x:f>IF(C247=C246,P246,L247)</x:f>
        <x:v>10000</x:v>
      </x:c>
      <x:c r="Q247" s="30" t="n">
        <x:f>IF(C247=C246,MAX(Q246,M247),MAX(P247,M247))</x:f>
        <x:v>14577.463360227768</x:v>
      </x:c>
      <x:c r="R247" s="28" t="n">
        <x:f>1-M247/Q247</x:f>
        <x:v>0.11786664518625667</x:v>
      </x:c>
      <x:c r="S247" s="33" t="str">
        <x:f>'Raw trace'!Y243</x:f>
        <x:v>0.0014557899006704001</x:v>
      </x:c>
      <x:c r="T247" s="31" t="n">
        <x:f>ABS(K247-S247)</x:f>
        <x:v>1.214306433183765e-17</x:v>
      </x:c>
      <x:c r="U247" s="33" t="str">
        <x:f>'Raw trace'!X243</x:f>
        <x:v>0.0093176262737534998</x:v>
      </x:c>
      <x:c r="V247" s="31" t="n">
        <x:f>ABS(G247-U247)</x:f>
        <x:v>4.336808689942018e-17</x:v>
      </x:c>
      <x:c r="W247" s="30" t="n">
        <x:f>L247*H247</x:f>
        <x:v>0.11964366484071949</x:v>
      </x:c>
      <x:c r="X247" s="30" t="n">
        <x:f>X246*(1+S247)</x:f>
        <x:v>12859.266658632183</x:v>
      </x:c>
      <x:c r="Y247" s="31" t="n">
        <x:f>ABS(M247-X247)</x:f>
        <x:v>3.8198777474462986e-11</x:v>
      </x:c>
      <x:c r="Z247" s="27" t="n">
        <x:f>IF(M247&gt;=N246,B247,Z246)</x:f>
        <x:v>44299</x:v>
      </x:c>
      <x:c r="AA247" s="27" t="n">
        <x:f>IF(C247=C246,IF(M247&gt;=Q246,B247,AA246),IF(M247&gt;=P247,B247,A247))</x:f>
        <x:v>44299</x:v>
      </x:c>
      <x:c r="AB247" s="1" t="str">
        <x:f>IF(AND(B247-A247=1,B247-B246=1),"PASS","FAIL")</x:f>
        <x:v>PASS</x:v>
      </x:c>
    </x:row>
    <x:row r="248" ht="22" customHeight="1">
      <x:c r="A248" s="32" t="n">
        <x:f>'Raw trace'!A244</x:f>
        <x:v>44439</x:v>
      </x:c>
      <x:c r="B248" s="32" t="n">
        <x:f>'Raw trace'!B244</x:f>
        <x:v>44440</x:v>
      </x:c>
      <x:c r="C248" s="1" t="n">
        <x:f>YEAR(B248)</x:f>
        <x:v>2021</x:v>
      </x:c>
      <x:c r="D248" s="33" t="str">
        <x:f>'Raw trace'!AL244</x:f>
        <x:v>0.035836742314939003</x:v>
      </x:c>
      <x:c r="E248" s="33" t="str">
        <x:f>'Raw trace'!W244</x:f>
        <x:v>0.5</x:v>
      </x:c>
      <x:c r="F248" s="28" t="n">
        <x:f>E247*(1+D247)/(1+E247*D247)</x:f>
        <x:v>0.5007314888693637</x:v>
      </x:c>
      <x:c r="G248" s="28" t="n">
        <x:f>ABS(E248-F248)</x:f>
        <x:v>0.0007314888693636945</x:v>
      </x:c>
      <x:c r="H248" s="28" t="n">
        <x:f>G248*'Assumptions'!$B$6</x:f>
        <x:v>7.314888693636945e-7</x:v>
      </x:c>
      <x:c r="I248" s="29" t="n">
        <x:f>1+E248*D248</x:f>
        <x:v>1.0179183711574695</x:v>
      </x:c>
      <x:c r="J248" s="29" t="n">
        <x:f>(1-H248)*I248</x:f>
        <x:v>1.017917626561511</x:v>
      </x:c>
      <x:c r="K248" s="28" t="n">
        <x:f>J248-1</x:f>
        <x:v>0.01791762656151108</x:v>
      </x:c>
      <x:c r="L248" s="30" t="n">
        <x:f>M247</x:f>
        <x:v>12859.266658632145</x:v>
      </x:c>
      <x:c r="M248" s="30" t="n">
        <x:f>L248*J248</x:f>
        <x:v>13089.674196476406</x:v>
      </x:c>
      <x:c r="N248" s="30" t="n">
        <x:f>MAX(N247,M248)</x:f>
        <x:v>14577.463360227768</x:v>
      </x:c>
      <x:c r="O248" s="28" t="n">
        <x:f>1-M248/N248</x:f>
        <x:v>0.10206090915725108</x:v>
      </x:c>
      <x:c r="P248" s="30" t="n">
        <x:f>IF(C248=C247,P247,L248)</x:f>
        <x:v>10000</x:v>
      </x:c>
      <x:c r="Q248" s="30" t="n">
        <x:f>IF(C248=C247,MAX(Q247,M248),MAX(P248,M248))</x:f>
        <x:v>14577.463360227768</x:v>
      </x:c>
      <x:c r="R248" s="28" t="n">
        <x:f>1-M248/Q248</x:f>
        <x:v>0.10206090915725108</x:v>
      </x:c>
      <x:c r="S248" s="33" t="str">
        <x:f>'Raw trace'!Y244</x:f>
        <x:v>0.017917626561511</x:v>
      </x:c>
      <x:c r="T248" s="31" t="n">
        <x:f>ABS(K248-S248)</x:f>
        <x:v>7.979727989493313e-17</x:v>
      </x:c>
      <x:c r="U248" s="33" t="str">
        <x:f>'Raw trace'!X244</x:f>
        <x:v>0.00073148886936359996</x:v>
      </x:c>
      <x:c r="V248" s="31" t="n">
        <x:f>ABS(G248-U248)</x:f>
        <x:v>9.454242944073599e-17</x:v>
      </x:c>
      <x:c r="W248" s="30" t="n">
        <x:f>L248*H248</x:f>
        <x:v>0.009406410428969081</x:v>
      </x:c>
      <x:c r="X248" s="30" t="n">
        <x:f>X247*(1+S248)</x:f>
        <x:v>13089.674196476444</x:v>
      </x:c>
      <x:c r="Y248" s="31" t="n">
        <x:f>ABS(M248-X248)</x:f>
        <x:v>3.8198777474462986e-11</x:v>
      </x:c>
      <x:c r="Z248" s="27" t="n">
        <x:f>IF(M248&gt;=N247,B248,Z247)</x:f>
        <x:v>44299</x:v>
      </x:c>
      <x:c r="AA248" s="27" t="n">
        <x:f>IF(C248=C247,IF(M248&gt;=Q247,B248,AA247),IF(M248&gt;=P248,B248,A248))</x:f>
        <x:v>44299</x:v>
      </x:c>
      <x:c r="AB248" s="1" t="str">
        <x:f>IF(AND(B248-A248=1,B248-B247=1),"PASS","FAIL")</x:f>
        <x:v>PASS</x:v>
      </x:c>
    </x:row>
    <x:row r="249" ht="22" customHeight="1">
      <x:c r="A249" s="32" t="n">
        <x:f>'Raw trace'!A245</x:f>
        <x:v>44440</x:v>
      </x:c>
      <x:c r="B249" s="32" t="n">
        <x:f>'Raw trace'!B245</x:f>
        <x:v>44441</x:v>
      </x:c>
      <x:c r="C249" s="1" t="n">
        <x:f>YEAR(B249)</x:f>
        <x:v>2021</x:v>
      </x:c>
      <x:c r="D249" s="33" t="str">
        <x:f>'Raw trace'!AL245</x:f>
        <x:v>0.0093180170178248003</x:v>
      </x:c>
      <x:c r="E249" s="33" t="str">
        <x:f>'Raw trace'!W245</x:f>
        <x:v>0.5</x:v>
      </x:c>
      <x:c r="F249" s="28" t="n">
        <x:f>E248*(1+D248)/(1+E248*D248)</x:f>
        <x:v>0.5088014774392443</x:v>
      </x:c>
      <x:c r="G249" s="28" t="n">
        <x:f>ABS(E249-F249)</x:f>
        <x:v>0.00880147743924431</x:v>
      </x:c>
      <x:c r="H249" s="28" t="n">
        <x:f>G249*'Assumptions'!$B$6</x:f>
        <x:v>0.00000880147743924431</x:v>
      </x:c>
      <x:c r="I249" s="29" t="n">
        <x:f>1+E249*D249</x:f>
        <x:v>1.0046590085089124</x:v>
      </x:c>
      <x:c r="J249" s="29" t="n">
        <x:f>(1-H249)*I249</x:f>
        <x:v>1.0046501660253149</x:v>
      </x:c>
      <x:c r="K249" s="28" t="n">
        <x:f>J249-1</x:f>
        <x:v>0.0046501660253148724</x:v>
      </x:c>
      <x:c r="L249" s="30" t="n">
        <x:f>M248</x:f>
        <x:v>13089.674196476406</x:v>
      </x:c>
      <x:c r="M249" s="30" t="n">
        <x:f>L249*J249</x:f>
        <x:v>13150.5433547073</x:v>
      </x:c>
      <x:c r="N249" s="30" t="n">
        <x:f>MAX(N248,M249)</x:f>
        <x:v>14577.463360227768</x:v>
      </x:c>
      <x:c r="O249" s="28" t="n">
        <x:f>1-M249/N249</x:f>
        <x:v>0.09788534330421206</x:v>
      </x:c>
      <x:c r="P249" s="30" t="n">
        <x:f>IF(C249=C248,P248,L249)</x:f>
        <x:v>10000</x:v>
      </x:c>
      <x:c r="Q249" s="30" t="n">
        <x:f>IF(C249=C248,MAX(Q248,M249),MAX(P249,M249))</x:f>
        <x:v>14577.463360227768</x:v>
      </x:c>
      <x:c r="R249" s="28" t="n">
        <x:f>1-M249/Q249</x:f>
        <x:v>0.09788534330421206</x:v>
      </x:c>
      <x:c r="S249" s="33" t="str">
        <x:f>'Raw trace'!Y245</x:f>
        <x:v>0.0046501660253147996</x:v>
      </x:c>
      <x:c r="T249" s="31" t="n">
        <x:f>ABS(K249-S249)</x:f>
        <x:v>7.28583859910259e-17</x:v>
      </x:c>
      <x:c r="U249" s="33" t="str">
        <x:f>'Raw trace'!X245</x:f>
        <x:v>0.0088014774392442992</x:v>
      </x:c>
      <x:c r="V249" s="31" t="n">
        <x:f>ABS(G249-U249)</x:f>
        <x:v>1.0408340855860843e-17</x:v>
      </x:c>
      <x:c r="W249" s="30" t="n">
        <x:f>L249*H249</x:f>
        <x:v>0.11520847212734547</x:v>
      </x:c>
      <x:c r="X249" s="30" t="n">
        <x:f>X248*(1+S249)</x:f>
        <x:v>13150.543354707339</x:v>
      </x:c>
      <x:c r="Y249" s="31" t="n">
        <x:f>ABS(M249-X249)</x:f>
        <x:v>3.8198777474462986e-11</x:v>
      </x:c>
      <x:c r="Z249" s="27" t="n">
        <x:f>IF(M249&gt;=N248,B249,Z248)</x:f>
        <x:v>44299</x:v>
      </x:c>
      <x:c r="AA249" s="27" t="n">
        <x:f>IF(C249=C248,IF(M249&gt;=Q248,B249,AA248),IF(M249&gt;=P249,B249,A249))</x:f>
        <x:v>44299</x:v>
      </x:c>
      <x:c r="AB249" s="1" t="str">
        <x:f>IF(AND(B249-A249=1,B249-B248=1),"PASS","FAIL")</x:f>
        <x:v>PASS</x:v>
      </x:c>
    </x:row>
    <x:row r="250" ht="22" customHeight="1">
      <x:c r="A250" s="32" t="n">
        <x:f>'Raw trace'!A246</x:f>
        <x:v>44441</x:v>
      </x:c>
      <x:c r="B250" s="32" t="n">
        <x:f>'Raw trace'!B246</x:f>
        <x:v>44442</x:v>
      </x:c>
      <x:c r="C250" s="1" t="n">
        <x:f>YEAR(B250)</x:f>
        <x:v>2021</x:v>
      </x:c>
      <x:c r="D250" s="33" t="str">
        <x:f>'Raw trace'!AL246</x:f>
        <x:v>0.0147074641344473</x:v>
      </x:c>
      <x:c r="E250" s="33" t="str">
        <x:f>'Raw trace'!W246</x:f>
        <x:v>0.5</x:v>
      </x:c>
      <x:c r="F250" s="28" t="n">
        <x:f>E249*(1+D249)/(1+E249*D249)</x:f>
        <x:v>0.5023187014048812</x:v>
      </x:c>
      <x:c r="G250" s="28" t="n">
        <x:f>ABS(E250-F250)</x:f>
        <x:v>0.0023187014048812182</x:v>
      </x:c>
      <x:c r="H250" s="28" t="n">
        <x:f>G250*'Assumptions'!$B$6</x:f>
        <x:v>0.0000023187014048812183</x:v>
      </x:c>
      <x:c r="I250" s="29" t="n">
        <x:f>1+E250*D250</x:f>
        <x:v>1.0073537320672237</x:v>
      </x:c>
      <x:c r="J250" s="29" t="n">
        <x:f>(1-H250)*I250</x:f>
        <x:v>1.0073513963147098</x:v>
      </x:c>
      <x:c r="K250" s="28" t="n">
        <x:f>J250-1</x:f>
        <x:v>0.007351396314709824</x:v>
      </x:c>
      <x:c r="L250" s="30" t="n">
        <x:f>M249</x:f>
        <x:v>13150.5433547073</x:v>
      </x:c>
      <x:c r="M250" s="30" t="n">
        <x:f>L250*J250</x:f>
        <x:v>13247.218210661527</x:v>
      </x:c>
      <x:c r="N250" s="30" t="n">
        <x:f>MAX(N249,M250)</x:f>
        <x:v>14577.463360227768</x:v>
      </x:c>
      <x:c r="O250" s="28" t="n">
        <x:f>1-M250/N250</x:f>
        <x:v>0.09125354094153293</x:v>
      </x:c>
      <x:c r="P250" s="30" t="n">
        <x:f>IF(C250=C249,P249,L250)</x:f>
        <x:v>10000</x:v>
      </x:c>
      <x:c r="Q250" s="30" t="n">
        <x:f>IF(C250=C249,MAX(Q249,M250),MAX(P250,M250))</x:f>
        <x:v>14577.463360227768</x:v>
      </x:c>
      <x:c r="R250" s="28" t="n">
        <x:f>1-M250/Q250</x:f>
        <x:v>0.09125354094153293</x:v>
      </x:c>
      <x:c r="S250" s="33" t="str">
        <x:f>'Raw trace'!Y246</x:f>
        <x:v>0.0073513963147098004</x:v>
      </x:c>
      <x:c r="T250" s="31" t="n">
        <x:f>ABS(K250-S250)</x:f>
        <x:v>2.3418766925686896e-17</x:v>
      </x:c>
      <x:c r="U250" s="33" t="str">
        <x:f>'Raw trace'!X246</x:f>
        <x:v>0.0023187014048812</x:v>
      </x:c>
      <x:c r="V250" s="31" t="n">
        <x:f>ABS(G250-U250)</x:f>
        <x:v>1.8214596497756474e-17</x:v>
      </x:c>
      <x:c r="W250" s="30" t="n">
        <x:f>L250*H250</x:f>
        <x:v>0.030492183351511187</x:v>
      </x:c>
      <x:c r="X250" s="30" t="n">
        <x:f>X249*(1+S250)</x:f>
        <x:v>13247.218210661566</x:v>
      </x:c>
      <x:c r="Y250" s="31" t="n">
        <x:f>ABS(M250-X250)</x:f>
        <x:v>3.8198777474462986e-11</x:v>
      </x:c>
      <x:c r="Z250" s="27" t="n">
        <x:f>IF(M250&gt;=N249,B250,Z249)</x:f>
        <x:v>44299</x:v>
      </x:c>
      <x:c r="AA250" s="27" t="n">
        <x:f>IF(C250=C249,IF(M250&gt;=Q249,B250,AA249),IF(M250&gt;=P250,B250,A250))</x:f>
        <x:v>44299</x:v>
      </x:c>
      <x:c r="AB250" s="1" t="str">
        <x:f>IF(AND(B250-A250=1,B250-B249=1),"PASS","FAIL")</x:f>
        <x:v>PASS</x:v>
      </x:c>
    </x:row>
    <x:row r="251" ht="22" customHeight="1">
      <x:c r="A251" s="32" t="n">
        <x:f>'Raw trace'!A247</x:f>
        <x:v>44442</x:v>
      </x:c>
      <x:c r="B251" s="32" t="n">
        <x:f>'Raw trace'!B247</x:f>
        <x:v>44443</x:v>
      </x:c>
      <x:c r="C251" s="1" t="n">
        <x:f>YEAR(B251)</x:f>
        <x:v>2021</x:v>
      </x:c>
      <x:c r="D251" s="33" t="str">
        <x:f>'Raw trace'!AL247</x:f>
        <x:v>-0.0016120322406446</x:v>
      </x:c>
      <x:c r="E251" s="33" t="str">
        <x:f>'Raw trace'!W247</x:f>
        <x:v>0.5</x:v>
      </x:c>
      <x:c r="F251" s="28" t="n">
        <x:f>E250*(1+D250)/(1+E250*D250)</x:f>
        <x:v>0.5036500247297108</x:v>
      </x:c>
      <x:c r="G251" s="28" t="n">
        <x:f>ABS(E251-F251)</x:f>
        <x:v>0.0036500247297107657</x:v>
      </x:c>
      <x:c r="H251" s="28" t="n">
        <x:f>G251*'Assumptions'!$B$6</x:f>
        <x:v>0.0000036500247297107657</x:v>
      </x:c>
      <x:c r="I251" s="29" t="n">
        <x:f>1+E251*D251</x:f>
        <x:v>0.9991939838796777</x:v>
      </x:c>
      <x:c r="J251" s="29" t="n">
        <x:f>(1-H251)*I251</x:f>
        <x:v>0.9991903367969268</x:v>
      </x:c>
      <x:c r="K251" s="28" t="n">
        <x:f>J251-1</x:f>
        <x:v>-0.0008096632030731854</x:v>
      </x:c>
      <x:c r="L251" s="30" t="n">
        <x:f>M250</x:f>
        <x:v>13247.218210661527</x:v>
      </x:c>
      <x:c r="M251" s="30" t="n">
        <x:f>L251*J251</x:f>
        <x:v>13236.492425533273</x:v>
      </x:c>
      <x:c r="N251" s="30" t="n">
        <x:f>MAX(N250,M251)</x:f>
        <x:v>14577.463360227768</x:v>
      </x:c>
      <x:c r="O251" s="28" t="n">
        <x:f>1-M251/N251</x:f>
        <x:v>0.0919893195103556</x:v>
      </x:c>
      <x:c r="P251" s="30" t="n">
        <x:f>IF(C251=C250,P250,L251)</x:f>
        <x:v>10000</x:v>
      </x:c>
      <x:c r="Q251" s="30" t="n">
        <x:f>IF(C251=C250,MAX(Q250,M251),MAX(P251,M251))</x:f>
        <x:v>14577.463360227768</x:v>
      </x:c>
      <x:c r="R251" s="28" t="n">
        <x:f>1-M251/Q251</x:f>
        <x:v>0.0919893195103556</x:v>
      </x:c>
      <x:c r="S251" s="33" t="str">
        <x:f>'Raw trace'!Y247</x:f>
        <x:v>-0.00080966320307320004</x:v>
      </x:c>
      <x:c r="T251" s="31" t="n">
        <x:f>ABS(K251-S251)</x:f>
        <x:v>1.463672932855431e-17</x:v>
      </x:c>
      <x:c r="U251" s="33" t="str">
        <x:f>'Raw trace'!X247</x:f>
        <x:v>0.0036500247297106998</x:v>
      </x:c>
      <x:c r="V251" s="31" t="n">
        <x:f>ABS(G251-U251)</x:f>
        <x:v>6.591949208711867e-17</x:v>
      </x:c>
      <x:c r="W251" s="30" t="n">
        <x:f>L251*H251</x:f>
        <x:v>0.048352674068789375</x:v>
      </x:c>
      <x:c r="X251" s="30" t="n">
        <x:f>X250*(1+S251)</x:f>
        <x:v>13236.492425533312</x:v>
      </x:c>
      <x:c r="Y251" s="31" t="n">
        <x:f>ABS(M251-X251)</x:f>
        <x:v>3.8198777474462986e-11</x:v>
      </x:c>
      <x:c r="Z251" s="27" t="n">
        <x:f>IF(M251&gt;=N250,B251,Z250)</x:f>
        <x:v>44299</x:v>
      </x:c>
      <x:c r="AA251" s="27" t="n">
        <x:f>IF(C251=C250,IF(M251&gt;=Q250,B251,AA250),IF(M251&gt;=P251,B251,A251))</x:f>
        <x:v>44299</x:v>
      </x:c>
      <x:c r="AB251" s="1" t="str">
        <x:f>IF(AND(B251-A251=1,B251-B250=1),"PASS","FAIL")</x:f>
        <x:v>PASS</x:v>
      </x:c>
    </x:row>
    <x:row r="252" ht="22" customHeight="1">
      <x:c r="A252" s="32" t="n">
        <x:f>'Raw trace'!A248</x:f>
        <x:v>44443</x:v>
      </x:c>
      <x:c r="B252" s="32" t="n">
        <x:f>'Raw trace'!B248</x:f>
        <x:v>44444</x:v>
      </x:c>
      <x:c r="C252" s="1" t="n">
        <x:f>YEAR(B252)</x:f>
        <x:v>2021</x:v>
      </x:c>
      <x:c r="D252" s="33" t="str">
        <x:f>'Raw trace'!AL248</x:f>
        <x:v>0.0370644892464502</x:v>
      </x:c>
      <x:c r="E252" s="33" t="str">
        <x:f>'Raw trace'!W248</x:f>
        <x:v>0.5</x:v>
      </x:c>
      <x:c r="F252" s="28" t="n">
        <x:f>E251*(1+D251)/(1+E251*D251)</x:f>
        <x:v>0.49959666684681553</x:v>
      </x:c>
      <x:c r="G252" s="28" t="n">
        <x:f>ABS(E252-F252)</x:f>
        <x:v>0.00040333315318447083</x:v>
      </x:c>
      <x:c r="H252" s="28" t="n">
        <x:f>G252*'Assumptions'!$B$6</x:f>
        <x:v>4.0333315318447086e-7</x:v>
      </x:c>
      <x:c r="I252" s="29" t="n">
        <x:f>1+E252*D252</x:f>
        <x:v>1.018532244623225</x:v>
      </x:c>
      <x:c r="J252" s="29" t="n">
        <x:f>(1-H252)*I252</x:f>
        <x:v>1.0185318338154032</x:v>
      </x:c>
      <x:c r="K252" s="28" t="n">
        <x:f>J252-1</x:f>
        <x:v>0.018531833815403242</x:v>
      </x:c>
      <x:c r="L252" s="30" t="n">
        <x:f>M251</x:f>
        <x:v>13236.492425533273</x:v>
      </x:c>
      <x:c r="M252" s="30" t="n">
        <x:f>L252*J252</x:f>
        <x:v>13481.7889034621</x:v>
      </x:c>
      <x:c r="N252" s="30" t="n">
        <x:f>MAX(N251,M252)</x:f>
        <x:v>14577.463360227768</x:v>
      </x:c>
      <x:c r="O252" s="28" t="n">
        <x:f>1-M252/N252</x:f>
        <x:v>0.07516221647691035</x:v>
      </x:c>
      <x:c r="P252" s="30" t="n">
        <x:f>IF(C252=C251,P251,L252)</x:f>
        <x:v>10000</x:v>
      </x:c>
      <x:c r="Q252" s="30" t="n">
        <x:f>IF(C252=C251,MAX(Q251,M252),MAX(P252,M252))</x:f>
        <x:v>14577.463360227768</x:v>
      </x:c>
      <x:c r="R252" s="28" t="n">
        <x:f>1-M252/Q252</x:f>
        <x:v>0.07516221647691035</x:v>
      </x:c>
      <x:c r="S252" s="33" t="str">
        <x:f>'Raw trace'!Y248</x:f>
        <x:v>0.018531833815403201</x:v>
      </x:c>
      <x:c r="T252" s="31" t="n">
        <x:f>ABS(K252-S252)</x:f>
        <x:v>4.163336342344337e-17</x:v>
      </x:c>
      <x:c r="U252" s="33" t="str">
        <x:f>'Raw trace'!X248</x:f>
        <x:v>0.00040333315318439997</x:v>
      </x:c>
      <x:c r="V252" s="31" t="n">
        <x:f>ABS(G252-U252)</x:f>
        <x:v>7.085261197192771e-17</x:v>
      </x:c>
      <x:c r="W252" s="30" t="n">
        <x:f>L252*H252</x:f>
        <x:v>0.0053387162270927</x:v>
      </x:c>
      <x:c r="X252" s="30" t="n">
        <x:f>X251*(1+S252)</x:f>
        <x:v>13481.788903462138</x:v>
      </x:c>
      <x:c r="Y252" s="31" t="n">
        <x:f>ABS(M252-X252)</x:f>
        <x:v>3.8198777474462986e-11</x:v>
      </x:c>
      <x:c r="Z252" s="27" t="n">
        <x:f>IF(M252&gt;=N251,B252,Z251)</x:f>
        <x:v>44299</x:v>
      </x:c>
      <x:c r="AA252" s="27" t="n">
        <x:f>IF(C252=C251,IF(M252&gt;=Q251,B252,AA251),IF(M252&gt;=P252,B252,A252))</x:f>
        <x:v>44299</x:v>
      </x:c>
      <x:c r="AB252" s="1" t="str">
        <x:f>IF(AND(B252-A252=1,B252-B251=1),"PASS","FAIL")</x:f>
        <x:v>PASS</x:v>
      </x:c>
    </x:row>
    <x:row r="253" ht="22" customHeight="1">
      <x:c r="A253" s="32" t="n">
        <x:f>'Raw trace'!A249</x:f>
        <x:v>44444</x:v>
      </x:c>
      <x:c r="B253" s="32" t="n">
        <x:f>'Raw trace'!B249</x:f>
        <x:v>44445</x:v>
      </x:c>
      <x:c r="C253" s="1" t="n">
        <x:f>YEAR(B253)</x:f>
        <x:v>2021</x:v>
      </x:c>
      <x:c r="D253" s="33" t="str">
        <x:f>'Raw trace'!AL249</x:f>
        <x:v>0.0174526643563859</x:v>
      </x:c>
      <x:c r="E253" s="33" t="str">
        <x:f>'Raw trace'!W249</x:f>
        <x:v>0.5</x:v>
      </x:c>
      <x:c r="F253" s="28" t="n">
        <x:f>E252*(1+D252)/(1+E252*D252)</x:f>
        <x:v>0.5090975247573437</x:v>
      </x:c>
      <x:c r="G253" s="28" t="n">
        <x:f>ABS(E253-F253)</x:f>
        <x:v>0.009097524757343711</x:v>
      </x:c>
      <x:c r="H253" s="28" t="n">
        <x:f>G253*'Assumptions'!$B$6</x:f>
        <x:v>0.000009097524757343711</x:v>
      </x:c>
      <x:c r="I253" s="29" t="n">
        <x:f>1+E253*D253</x:f>
        <x:v>1.008726332178193</x:v>
      </x:c>
      <x:c r="J253" s="29" t="n">
        <x:f>(1-H253)*I253</x:f>
        <x:v>1.0087171552654126</x:v>
      </x:c>
      <x:c r="K253" s="28" t="n">
        <x:f>J253-1</x:f>
        <x:v>0.008717155265412613</x:v>
      </x:c>
      <x:c r="L253" s="30" t="n">
        <x:f>M252</x:f>
        <x:v>13481.7889034621</x:v>
      </x:c>
      <x:c r="M253" s="30" t="n">
        <x:f>L253*J253</x:f>
        <x:v>13599.311750589097</x:v>
      </x:c>
      <x:c r="N253" s="30" t="n">
        <x:f>MAX(N252,M253)</x:f>
        <x:v>14577.463360227768</x:v>
      </x:c>
      <x:c r="O253" s="28" t="n">
        <x:f>1-M253/N253</x:f>
        <x:v>0.06710026192261942</x:v>
      </x:c>
      <x:c r="P253" s="30" t="n">
        <x:f>IF(C253=C252,P252,L253)</x:f>
        <x:v>10000</x:v>
      </x:c>
      <x:c r="Q253" s="30" t="n">
        <x:f>IF(C253=C252,MAX(Q252,M253),MAX(P253,M253))</x:f>
        <x:v>14577.463360227768</x:v>
      </x:c>
      <x:c r="R253" s="28" t="n">
        <x:f>1-M253/Q253</x:f>
        <x:v>0.06710026192261942</x:v>
      </x:c>
      <x:c r="S253" s="33" t="str">
        <x:f>'Raw trace'!Y249</x:f>
        <x:v>0.0087171552654126006</x:v>
      </x:c>
      <x:c r="T253" s="31" t="n">
        <x:f>ABS(K253-S253)</x:f>
        <x:v>1.214306433183765e-17</x:v>
      </x:c>
      <x:c r="U253" s="33" t="str">
        <x:f>'Raw trace'!X249</x:f>
        <x:v>0.0090975247573437008</x:v>
      </x:c>
      <x:c r="V253" s="31" t="n">
        <x:f>ABS(G253-U253)</x:f>
        <x:v>1.0408340855860843e-17</x:v>
      </x:c>
      <x:c r="W253" s="30" t="n">
        <x:f>L253*H253</x:f>
        <x:v>0.12265090832252819</x:v>
      </x:c>
      <x:c r="X253" s="30" t="n">
        <x:f>X252*(1+S253)</x:f>
        <x:v>13599.311750589135</x:v>
      </x:c>
      <x:c r="Y253" s="31" t="n">
        <x:f>ABS(M253-X253)</x:f>
        <x:v>3.8198777474462986e-11</x:v>
      </x:c>
      <x:c r="Z253" s="27" t="n">
        <x:f>IF(M253&gt;=N252,B253,Z252)</x:f>
        <x:v>44299</x:v>
      </x:c>
      <x:c r="AA253" s="27" t="n">
        <x:f>IF(C253=C252,IF(M253&gt;=Q252,B253,AA252),IF(M253&gt;=P253,B253,A253))</x:f>
        <x:v>44299</x:v>
      </x:c>
      <x:c r="AB253" s="1" t="str">
        <x:f>IF(AND(B253-A253=1,B253-B252=1),"PASS","FAIL")</x:f>
        <x:v>PASS</x:v>
      </x:c>
    </x:row>
    <x:row r="254" ht="22" customHeight="1">
      <x:c r="A254" s="32" t="n">
        <x:f>'Raw trace'!A250</x:f>
        <x:v>44445</x:v>
      </x:c>
      <x:c r="B254" s="32" t="n">
        <x:f>'Raw trace'!B250</x:f>
        <x:v>44446</x:v>
      </x:c>
      <x:c r="C254" s="1" t="n">
        <x:f>YEAR(B254)</x:f>
        <x:v>2021</x:v>
      </x:c>
      <x:c r="D254" s="33" t="str">
        <x:f>'Raw trace'!AL250</x:f>
        <x:v>-0.1118713702320582</x:v>
      </x:c>
      <x:c r="E254" s="33" t="str">
        <x:f>'Raw trace'!W250</x:f>
        <x:v>0.5</x:v>
      </x:c>
      <x:c r="F254" s="28" t="n">
        <x:f>E253*(1+D253)/(1+E253*D253)</x:f>
        <x:v>0.5043254210283922</x:v>
      </x:c>
      <x:c r="G254" s="28" t="n">
        <x:f>ABS(E254-F254)</x:f>
        <x:v>0.0043254210283921735</x:v>
      </x:c>
      <x:c r="H254" s="28" t="n">
        <x:f>G254*'Assumptions'!$B$6</x:f>
        <x:v>0.0000043254210283921735</x:v>
      </x:c>
      <x:c r="I254" s="29" t="n">
        <x:f>1+E254*D254</x:f>
        <x:v>0.9440643148839709</x:v>
      </x:c>
      <x:c r="J254" s="29" t="n">
        <x:f>(1-H254)*I254</x:f>
        <x:v>0.9440602314083312</x:v>
      </x:c>
      <x:c r="K254" s="28" t="n">
        <x:f>J254-1</x:f>
        <x:v>-0.055939768591668826</x:v>
      </x:c>
      <x:c r="L254" s="30" t="n">
        <x:f>M253</x:f>
        <x:v>13599.311750589097</x:v>
      </x:c>
      <x:c r="M254" s="30" t="n">
        <x:f>L254*J254</x:f>
        <x:v>12838.56939825518</x:v>
      </x:c>
      <x:c r="N254" s="30" t="n">
        <x:f>MAX(N253,M254)</x:f>
        <x:v>14577.463360227768</x:v>
      </x:c>
      <x:c r="O254" s="28" t="n">
        <x:f>1-M254/N254</x:f>
        <x:v>0.11928645738989652</x:v>
      </x:c>
      <x:c r="P254" s="30" t="n">
        <x:f>IF(C254=C253,P253,L254)</x:f>
        <x:v>10000</x:v>
      </x:c>
      <x:c r="Q254" s="30" t="n">
        <x:f>IF(C254=C253,MAX(Q253,M254),MAX(P254,M254))</x:f>
        <x:v>14577.463360227768</x:v>
      </x:c>
      <x:c r="R254" s="28" t="n">
        <x:f>1-M254/Q254</x:f>
        <x:v>0.11928645738989652</x:v>
      </x:c>
      <x:c r="S254" s="33" t="str">
        <x:f>'Raw trace'!Y250</x:f>
        <x:v>-0.055939768591668798</x:v>
      </x:c>
      <x:c r="T254" s="31" t="n">
        <x:f>ABS(K254-S254)</x:f>
        <x:v>2.7755575615628914e-17</x:v>
      </x:c>
      <x:c r="U254" s="33" t="str">
        <x:f>'Raw trace'!X250</x:f>
        <x:v>0.0043254210283920997</x:v>
      </x:c>
      <x:c r="V254" s="31" t="n">
        <x:f>ABS(G254-U254)</x:f>
        <x:v>7.37257477290143e-17</x:v>
      </x:c>
      <x:c r="W254" s="30" t="n">
        <x:f>L254*H254</x:f>
        <x:v>0.05882274901765886</x:v>
      </x:c>
      <x:c r="X254" s="30" t="n">
        <x:f>X253*(1+S254)</x:f>
        <x:v>12838.569398255217</x:v>
      </x:c>
      <x:c r="Y254" s="31" t="n">
        <x:f>ABS(M254-X254)</x:f>
        <x:v>3.637978807091713e-11</x:v>
      </x:c>
      <x:c r="Z254" s="27" t="n">
        <x:f>IF(M254&gt;=N253,B254,Z253)</x:f>
        <x:v>44299</x:v>
      </x:c>
      <x:c r="AA254" s="27" t="n">
        <x:f>IF(C254=C253,IF(M254&gt;=Q253,B254,AA253),IF(M254&gt;=P254,B254,A254))</x:f>
        <x:v>44299</x:v>
      </x:c>
      <x:c r="AB254" s="1" t="str">
        <x:f>IF(AND(B254-A254=1,B254-B253=1),"PASS","FAIL")</x:f>
        <x:v>PASS</x:v>
      </x:c>
    </x:row>
    <x:row r="255" ht="22" customHeight="1">
      <x:c r="A255" s="32" t="n">
        <x:f>'Raw trace'!A251</x:f>
        <x:v>44446</x:v>
      </x:c>
      <x:c r="B255" s="32" t="n">
        <x:f>'Raw trace'!B251</x:f>
        <x:v>44447</x:v>
      </x:c>
      <x:c r="C255" s="1" t="n">
        <x:f>YEAR(B255)</x:f>
        <x:v>2021</x:v>
      </x:c>
      <x:c r="D255" s="33" t="str">
        <x:f>'Raw trace'!AL251</x:f>
        <x:v>-0.015352846112407901</x:v>
      </x:c>
      <x:c r="E255" s="33" t="str">
        <x:f>'Raw trace'!W251</x:f>
        <x:v>0.45000000000000001</x:v>
      </x:c>
      <x:c r="F255" s="28" t="n">
        <x:f>E254*(1+D254)/(1+E254*D254)</x:f>
        <x:v>0.4703750664895623</x:v>
      </x:c>
      <x:c r="G255" s="28" t="n">
        <x:f>ABS(E255-F255)</x:f>
        <x:v>0.020375066489562277</x:v>
      </x:c>
      <x:c r="H255" s="28" t="n">
        <x:f>G255*'Assumptions'!$B$6</x:f>
        <x:v>0.000020375066489562276</x:v>
      </x:c>
      <x:c r="I255" s="29" t="n">
        <x:f>1+E255*D255</x:f>
        <x:v>0.9930912192494165</x:v>
      </x:c>
      <x:c r="J255" s="29" t="n">
        <x:f>(1-H255)*I255</x:f>
        <x:v>0.9930709849497941</x:v>
      </x:c>
      <x:c r="K255" s="28" t="n">
        <x:f>J255-1</x:f>
        <x:v>-0.006929015050205933</x:v>
      </x:c>
      <x:c r="L255" s="30" t="n">
        <x:f>M254</x:f>
        <x:v>12838.56939825518</x:v>
      </x:c>
      <x:c r="M255" s="30" t="n">
        <x:f>L255*J255</x:f>
        <x:v>12749.610757671557</x:v>
      </x:c>
      <x:c r="N255" s="30" t="n">
        <x:f>MAX(N254,M255)</x:f>
        <x:v>14577.463360227768</x:v>
      </x:c>
      <x:c r="O255" s="28" t="n">
        <x:f>1-M255/N255</x:f>
        <x:v>0.1253889347815621</x:v>
      </x:c>
      <x:c r="P255" s="30" t="n">
        <x:f>IF(C255=C254,P254,L255)</x:f>
        <x:v>10000</x:v>
      </x:c>
      <x:c r="Q255" s="30" t="n">
        <x:f>IF(C255=C254,MAX(Q254,M255),MAX(P255,M255))</x:f>
        <x:v>14577.463360227768</x:v>
      </x:c>
      <x:c r="R255" s="28" t="n">
        <x:f>1-M255/Q255</x:f>
        <x:v>0.1253889347815621</x:v>
      </x:c>
      <x:c r="S255" s="33" t="str">
        <x:f>'Raw trace'!Y251</x:f>
        <x:v>-0.0069290150502059004</x:v>
      </x:c>
      <x:c r="T255" s="31" t="n">
        <x:f>ABS(K255-S255)</x:f>
        <x:v>3.2959746043559335e-17</x:v>
      </x:c>
      <x:c r="U255" s="33" t="str">
        <x:f>'Raw trace'!X251</x:f>
        <x:v>0.020375066489562201</x:v>
      </x:c>
      <x:c r="V255" s="31" t="n">
        <x:f>ABS(G255-U255)</x:f>
        <x:v>7.632783294297951e-17</x:v>
      </x:c>
      <x:c r="W255" s="30" t="n">
        <x:f>L255*H255</x:f>
        <x:v>0.26158670512030885</x:v>
      </x:c>
      <x:c r="X255" s="30" t="n">
        <x:f>X254*(1+S255)</x:f>
        <x:v>12749.610757671593</x:v>
      </x:c>
      <x:c r="Y255" s="31" t="n">
        <x:f>ABS(M255-X255)</x:f>
        <x:v>3.637978807091713e-11</x:v>
      </x:c>
      <x:c r="Z255" s="27" t="n">
        <x:f>IF(M255&gt;=N254,B255,Z254)</x:f>
        <x:v>44299</x:v>
      </x:c>
      <x:c r="AA255" s="27" t="n">
        <x:f>IF(C255=C254,IF(M255&gt;=Q254,B255,AA254),IF(M255&gt;=P255,B255,A255))</x:f>
        <x:v>44299</x:v>
      </x:c>
      <x:c r="AB255" s="1" t="str">
        <x:f>IF(AND(B255-A255=1,B255-B254=1),"PASS","FAIL")</x:f>
        <x:v>PASS</x:v>
      </x:c>
    </x:row>
    <x:row r="256" ht="22" customHeight="1">
      <x:c r="A256" s="32" t="n">
        <x:f>'Raw trace'!A252</x:f>
        <x:v>44447</x:v>
      </x:c>
      <x:c r="B256" s="32" t="n">
        <x:f>'Raw trace'!B252</x:f>
        <x:v>44448</x:v>
      </x:c>
      <x:c r="C256" s="1" t="n">
        <x:f>YEAR(B256)</x:f>
        <x:v>2021</x:v>
      </x:c>
      <x:c r="D256" s="33" t="str">
        <x:f>'Raw trace'!AL252</x:f>
        <x:v>0.0070384313112497</x:v>
      </x:c>
      <x:c r="E256" s="33" t="str">
        <x:f>'Raw trace'!W252</x:f>
        <x:v>0.45000000000000001</x:v>
      </x:c>
      <x:c r="F256" s="28" t="n">
        <x:f>E255*(1+D255)/(1+E255*D255)</x:f>
        <x:v>0.44617373576649594</x:v>
      </x:c>
      <x:c r="G256" s="28" t="n">
        <x:f>ABS(E256-F256)</x:f>
        <x:v>0.003826264233504073</x:v>
      </x:c>
      <x:c r="H256" s="28" t="n">
        <x:f>G256*'Assumptions'!$B$6</x:f>
        <x:v>0.000003826264233504073</x:v>
      </x:c>
      <x:c r="I256" s="29" t="n">
        <x:f>1+E256*D256</x:f>
        <x:v>1.0031672940900624</x:v>
      </x:c>
      <x:c r="J256" s="29" t="n">
        <x:f>(1-H256)*I256</x:f>
        <x:v>1.003163455706925</x:v>
      </x:c>
      <x:c r="K256" s="28" t="n">
        <x:f>J256-1</x:f>
        <x:v>0.003163455706924889</x:v>
      </x:c>
      <x:c r="L256" s="30" t="n">
        <x:f>M255</x:f>
        <x:v>12749.610757671557</x:v>
      </x:c>
      <x:c r="M256" s="30" t="n">
        <x:f>L256*J256</x:f>
        <x:v>12789.943586583984</x:v>
      </x:c>
      <x:c r="N256" s="30" t="n">
        <x:f>MAX(N255,M256)</x:f>
        <x:v>14577.463360227768</x:v>
      </x:c>
      <x:c r="O256" s="28" t="n">
        <x:f>1-M256/N256</x:f>
        <x:v>0.12262214141595718</x:v>
      </x:c>
      <x:c r="P256" s="30" t="n">
        <x:f>IF(C256=C255,P255,L256)</x:f>
        <x:v>10000</x:v>
      </x:c>
      <x:c r="Q256" s="30" t="n">
        <x:f>IF(C256=C255,MAX(Q255,M256),MAX(P256,M256))</x:f>
        <x:v>14577.463360227768</x:v>
      </x:c>
      <x:c r="R256" s="28" t="n">
        <x:f>1-M256/Q256</x:f>
        <x:v>0.12262214141595718</x:v>
      </x:c>
      <x:c r="S256" s="33" t="str">
        <x:f>'Raw trace'!Y252</x:f>
        <x:v>0.0031634557069247999</x:v>
      </x:c>
      <x:c r="T256" s="31" t="n">
        <x:f>ABS(K256-S256)</x:f>
        <x:v>8.933825901280557e-17</x:v>
      </x:c>
      <x:c r="U256" s="33" t="str">
        <x:f>'Raw trace'!X252</x:f>
        <x:v>0.0038262642335039998</x:v>
      </x:c>
      <x:c r="V256" s="31" t="n">
        <x:f>ABS(G256-U256)</x:f>
        <x:v>7.32920668600201e-17</x:v>
      </x:c>
      <x:c r="W256" s="30" t="n">
        <x:f>L256*H256</x:f>
        <x:v>0.04878337963317744</x:v>
      </x:c>
      <x:c r="X256" s="30" t="n">
        <x:f>X255*(1+S256)</x:f>
        <x:v>12789.94358658402</x:v>
      </x:c>
      <x:c r="Y256" s="31" t="n">
        <x:f>ABS(M256-X256)</x:f>
        <x:v>3.637978807091713e-11</x:v>
      </x:c>
      <x:c r="Z256" s="27" t="n">
        <x:f>IF(M256&gt;=N255,B256,Z255)</x:f>
        <x:v>44299</x:v>
      </x:c>
      <x:c r="AA256" s="27" t="n">
        <x:f>IF(C256=C255,IF(M256&gt;=Q255,B256,AA255),IF(M256&gt;=P256,B256,A256))</x:f>
        <x:v>44299</x:v>
      </x:c>
      <x:c r="AB256" s="1" t="str">
        <x:f>IF(AND(B256-A256=1,B256-B255=1),"PASS","FAIL")</x:f>
        <x:v>PASS</x:v>
      </x:c>
    </x:row>
    <x:row r="257" ht="22" customHeight="1">
      <x:c r="A257" s="32" t="n">
        <x:f>'Raw trace'!A253</x:f>
        <x:v>44448</x:v>
      </x:c>
      <x:c r="B257" s="32" t="n">
        <x:f>'Raw trace'!B253</x:f>
        <x:v>44449</x:v>
      </x:c>
      <x:c r="C257" s="1" t="n">
        <x:f>YEAR(B257)</x:f>
        <x:v>2021</x:v>
      </x:c>
      <x:c r="D257" s="33" t="str">
        <x:f>'Raw trace'!AL253</x:f>
        <x:v>-0.033260322168948801</x:v>
      </x:c>
      <x:c r="E257" s="33" t="str">
        <x:f>'Raw trace'!W253</x:f>
        <x:v>0.45000000000000001</x:v>
      </x:c>
      <x:c r="F257" s="28" t="n">
        <x:f>E256*(1+D256)/(1+E256*D256)</x:f>
        <x:v>0.4517365117062697</x:v>
      </x:c>
      <x:c r="G257" s="28" t="n">
        <x:f>ABS(E257-F257)</x:f>
        <x:v>0.0017365117062697055</x:v>
      </x:c>
      <x:c r="H257" s="28" t="n">
        <x:f>G257*'Assumptions'!$B$6</x:f>
        <x:v>0.0000017365117062697056</x:v>
      </x:c>
      <x:c r="I257" s="29" t="n">
        <x:f>1+E257*D257</x:f>
        <x:v>0.9850328550239731</x:v>
      </x:c>
      <x:c r="J257" s="29" t="n">
        <x:f>(1-H257)*I257</x:f>
        <x:v>0.9850311445028892</x:v>
      </x:c>
      <x:c r="K257" s="28" t="n">
        <x:f>J257-1</x:f>
        <x:v>-0.0149688554971108</x:v>
      </x:c>
      <x:c r="L257" s="30" t="n">
        <x:f>M256</x:f>
        <x:v>12789.943586583984</x:v>
      </x:c>
      <x:c r="M257" s="30" t="n">
        <x:f>L257*J257</x:f>
        <x:v>12598.492769220209</x:v>
      </x:c>
      <x:c r="N257" s="30" t="n">
        <x:f>MAX(N256,M257)</x:f>
        <x:v>14577.463360227768</x:v>
      </x:c>
      <x:c r="O257" s="28" t="n">
        <x:f>1-M257/N257</x:f>
        <x:v>0.13575548379746627</x:v>
      </x:c>
      <x:c r="P257" s="30" t="n">
        <x:f>IF(C257=C256,P256,L257)</x:f>
        <x:v>10000</x:v>
      </x:c>
      <x:c r="Q257" s="30" t="n">
        <x:f>IF(C257=C256,MAX(Q256,M257),MAX(P257,M257))</x:f>
        <x:v>14577.463360227768</x:v>
      </x:c>
      <x:c r="R257" s="28" t="n">
        <x:f>1-M257/Q257</x:f>
        <x:v>0.13575548379746627</x:v>
      </x:c>
      <x:c r="S257" s="33" t="str">
        <x:f>'Raw trace'!Y253</x:f>
        <x:v>-0.014968855497110901</x:v>
      </x:c>
      <x:c r="T257" s="31" t="n">
        <x:f>ABS(K257-S257)</x:f>
        <x:v>1.0061396160665481e-16</x:v>
      </x:c>
      <x:c r="U257" s="33" t="str">
        <x:f>'Raw trace'!X253</x:f>
        <x:v>0.0017365117062697001</x:v>
      </x:c>
      <x:c r="V257" s="31" t="n">
        <x:f>ABS(G257-U257)</x:f>
        <x:v>5.421010862427522e-18</x:v>
      </x:c>
      <x:c r="W257" s="30" t="n">
        <x:f>L257*H257</x:f>
        <x:v>0.022209886760632232</x:v>
      </x:c>
      <x:c r="X257" s="30" t="n">
        <x:f>X256*(1+S257)</x:f>
        <x:v>12598.492769220244</x:v>
      </x:c>
      <x:c r="Y257" s="31" t="n">
        <x:f>ABS(M257-X257)</x:f>
        <x:v>3.456079866737127e-11</x:v>
      </x:c>
      <x:c r="Z257" s="27" t="n">
        <x:f>IF(M257&gt;=N256,B257,Z256)</x:f>
        <x:v>44299</x:v>
      </x:c>
      <x:c r="AA257" s="27" t="n">
        <x:f>IF(C257=C256,IF(M257&gt;=Q256,B257,AA256),IF(M257&gt;=P257,B257,A257))</x:f>
        <x:v>44299</x:v>
      </x:c>
      <x:c r="AB257" s="1" t="str">
        <x:f>IF(AND(B257-A257=1,B257-B256=1),"PASS","FAIL")</x:f>
        <x:v>PASS</x:v>
      </x:c>
    </x:row>
    <x:row r="258" ht="22" customHeight="1">
      <x:c r="A258" s="32" t="n">
        <x:f>'Raw trace'!A254</x:f>
        <x:v>44449</x:v>
      </x:c>
      <x:c r="B258" s="32" t="n">
        <x:f>'Raw trace'!B254</x:f>
        <x:v>44450</x:v>
      </x:c>
      <x:c r="C258" s="1" t="n">
        <x:f>YEAR(B258)</x:f>
        <x:v>2021</x:v>
      </x:c>
      <x:c r="D258" s="33" t="str">
        <x:f>'Raw trace'!AL254</x:f>
        <x:v>0.0071159695647906003</x:v>
      </x:c>
      <x:c r="E258" s="33" t="str">
        <x:f>'Raw trace'!W254</x:f>
        <x:v>0.45000000000000001</x:v>
      </x:c>
      <x:c r="F258" s="28" t="n">
        <x:f>E257*(1+D257)/(1+E257*D257)</x:f>
        <x:v>0.4416429896781316</x:v>
      </x:c>
      <x:c r="G258" s="28" t="n">
        <x:f>ABS(E258-F258)</x:f>
        <x:v>0.008357010321868419</x:v>
      </x:c>
      <x:c r="H258" s="28" t="n">
        <x:f>G258*'Assumptions'!$B$6</x:f>
        <x:v>0.000008357010321868419</x:v>
      </x:c>
      <x:c r="I258" s="29" t="n">
        <x:f>1+E258*D258</x:f>
        <x:v>1.0032021863041558</x:v>
      </x:c>
      <x:c r="J258" s="29" t="n">
        <x:f>(1-H258)*I258</x:f>
        <x:v>1.00319380253313</x:v>
      </x:c>
      <x:c r="K258" s="28" t="n">
        <x:f>J258-1</x:f>
        <x:v>0.0031938025331299524</x:v>
      </x:c>
      <x:c r="L258" s="30" t="n">
        <x:f>M257</x:f>
        <x:v>12598.492769220209</x:v>
      </x:c>
      <x:c r="M258" s="30" t="n">
        <x:f>L258*J258</x:f>
        <x:v>12638.729867340164</x:v>
      </x:c>
      <x:c r="N258" s="30" t="n">
        <x:f>MAX(N257,M258)</x:f>
        <x:v>14577.463360227768</x:v>
      </x:c>
      <x:c r="O258" s="28" t="n">
        <x:f>1-M258/N258</x:f>
        <x:v>0.13299525747237495</x:v>
      </x:c>
      <x:c r="P258" s="30" t="n">
        <x:f>IF(C258=C257,P257,L258)</x:f>
        <x:v>10000</x:v>
      </x:c>
      <x:c r="Q258" s="30" t="n">
        <x:f>IF(C258=C257,MAX(Q257,M258),MAX(P258,M258))</x:f>
        <x:v>14577.463360227768</x:v>
      </x:c>
      <x:c r="R258" s="28" t="n">
        <x:f>1-M258/Q258</x:f>
        <x:v>0.13299525747237495</x:v>
      </x:c>
      <x:c r="S258" s="33" t="str">
        <x:f>'Raw trace'!Y254</x:f>
        <x:v>0.0031938025331299</x:v>
      </x:c>
      <x:c r="T258" s="31" t="n">
        <x:f>ABS(K258-S258)</x:f>
        <x:v>5.2475385148298415e-17</x:v>
      </x:c>
      <x:c r="U258" s="33" t="str">
        <x:f>'Raw trace'!X254</x:f>
        <x:v>0.0083570103218683998</x:v>
      </x:c>
      <x:c r="V258" s="31" t="n">
        <x:f>ABS(G258-U258)</x:f>
        <x:v>1.9081958235744878e-17</x:v>
      </x:c>
      <x:c r="W258" s="30" t="n">
        <x:f>L258*H258</x:f>
        <x:v>0.10528573411235793</x:v>
      </x:c>
      <x:c r="X258" s="30" t="n">
        <x:f>X257*(1+S258)</x:f>
        <x:v>12638.729867340198</x:v>
      </x:c>
      <x:c r="Y258" s="31" t="n">
        <x:f>ABS(M258-X258)</x:f>
        <x:v>3.456079866737127e-11</x:v>
      </x:c>
      <x:c r="Z258" s="27" t="n">
        <x:f>IF(M258&gt;=N257,B258,Z257)</x:f>
        <x:v>44299</x:v>
      </x:c>
      <x:c r="AA258" s="27" t="n">
        <x:f>IF(C258=C257,IF(M258&gt;=Q257,B258,AA257),IF(M258&gt;=P258,B258,A258))</x:f>
        <x:v>44299</x:v>
      </x:c>
      <x:c r="AB258" s="1" t="str">
        <x:f>IF(AND(B258-A258=1,B258-B257=1),"PASS","FAIL")</x:f>
        <x:v>PASS</x:v>
      </x:c>
    </x:row>
    <x:row r="259" ht="22" customHeight="1">
      <x:c r="A259" s="32" t="n">
        <x:f>'Raw trace'!A255</x:f>
        <x:v>44450</x:v>
      </x:c>
      <x:c r="B259" s="32" t="n">
        <x:f>'Raw trace'!B255</x:f>
        <x:v>44451</x:v>
      </x:c>
      <x:c r="C259" s="1" t="n">
        <x:f>YEAR(B259)</x:f>
        <x:v>2021</x:v>
      </x:c>
      <x:c r="D259" s="33" t="str">
        <x:f>'Raw trace'!AL255</x:f>
        <x:v>0.0199371594197763</x:v>
      </x:c>
      <x:c r="E259" s="33" t="str">
        <x:f>'Raw trace'!W255</x:f>
        <x:v>0.45000000000000001</x:v>
      </x:c>
      <x:c r="F259" s="28" t="n">
        <x:f>E258*(1+D258)/(1+E258*D258)</x:f>
        <x:v>0.4517555807705863</x:v>
      </x:c>
      <x:c r="G259" s="28" t="n">
        <x:f>ABS(E259-F259)</x:f>
        <x:v>0.0017555807705862958</x:v>
      </x:c>
      <x:c r="H259" s="28" t="n">
        <x:f>G259*'Assumptions'!$B$6</x:f>
        <x:v>0.0000017555807705862958</x:v>
      </x:c>
      <x:c r="I259" s="29" t="n">
        <x:f>1+E259*D259</x:f>
        <x:v>1.0089717217388994</x:v>
      </x:c>
      <x:c r="J259" s="29" t="n">
        <x:f>(1-H259)*I259</x:f>
        <x:v>1.0089699504075467</x:v>
      </x:c>
      <x:c r="K259" s="28" t="n">
        <x:f>J259-1</x:f>
        <x:v>0.008969950407546667</x:v>
      </x:c>
      <x:c r="L259" s="30" t="n">
        <x:f>M258</x:f>
        <x:v>12638.729867340164</x:v>
      </x:c>
      <x:c r="M259" s="30" t="n">
        <x:f>L259*J259</x:f>
        <x:v>12752.098647464583</x:v>
      </x:c>
      <x:c r="N259" s="30" t="n">
        <x:f>MAX(N258,M259)</x:f>
        <x:v>14577.463360227768</x:v>
      </x:c>
      <x:c r="O259" s="28" t="n">
        <x:f>1-M259/N259</x:f>
        <x:v>0.12521826792879442</x:v>
      </x:c>
      <x:c r="P259" s="30" t="n">
        <x:f>IF(C259=C258,P258,L259)</x:f>
        <x:v>10000</x:v>
      </x:c>
      <x:c r="Q259" s="30" t="n">
        <x:f>IF(C259=C258,MAX(Q258,M259),MAX(P259,M259))</x:f>
        <x:v>14577.463360227768</x:v>
      </x:c>
      <x:c r="R259" s="28" t="n">
        <x:f>1-M259/Q259</x:f>
        <x:v>0.12521826792879442</x:v>
      </x:c>
      <x:c r="S259" s="33" t="str">
        <x:f>'Raw trace'!Y255</x:f>
        <x:v>0.0089699504075465997</x:v>
      </x:c>
      <x:c r="T259" s="31" t="n">
        <x:f>ABS(K259-S259)</x:f>
        <x:v>6.765421556309548e-17</x:v>
      </x:c>
      <x:c r="U259" s="33" t="str">
        <x:f>'Raw trace'!X255</x:f>
        <x:v>0.0017555807705862</x:v>
      </x:c>
      <x:c r="V259" s="31" t="n">
        <x:f>ABS(G259-U259)</x:f>
        <x:v>9.584347204771859e-17</x:v>
      </x:c>
      <x:c r="W259" s="30" t="n">
        <x:f>L259*H259</x:f>
        <x:v>0.022188311119737077</x:v>
      </x:c>
      <x:c r="X259" s="30" t="n">
        <x:f>X258*(1+S259)</x:f>
        <x:v>12752.098647464618</x:v>
      </x:c>
      <x:c r="Y259" s="31" t="n">
        <x:f>ABS(M259-X259)</x:f>
        <x:v>3.456079866737127e-11</x:v>
      </x:c>
      <x:c r="Z259" s="27" t="n">
        <x:f>IF(M259&gt;=N258,B259,Z258)</x:f>
        <x:v>44299</x:v>
      </x:c>
      <x:c r="AA259" s="27" t="n">
        <x:f>IF(C259=C258,IF(M259&gt;=Q258,B259,AA258),IF(M259&gt;=P259,B259,A259))</x:f>
        <x:v>44299</x:v>
      </x:c>
      <x:c r="AB259" s="1" t="str">
        <x:f>IF(AND(B259-A259=1,B259-B258=1),"PASS","FAIL")</x:f>
        <x:v>PASS</x:v>
      </x:c>
    </x:row>
    <x:row r="260" ht="22" customHeight="1">
      <x:c r="A260" s="32" t="n">
        <x:f>'Raw trace'!A256</x:f>
        <x:v>44451</x:v>
      </x:c>
      <x:c r="B260" s="32" t="n">
        <x:f>'Raw trace'!B256</x:f>
        <x:v>44452</x:v>
      </x:c>
      <x:c r="C260" s="1" t="n">
        <x:f>YEAR(B260)</x:f>
        <x:v>2021</x:v>
      </x:c>
      <x:c r="D260" s="33" t="str">
        <x:f>'Raw trace'!AL256</x:f>
        <x:v>-0.0241585852204514</x:v>
      </x:c>
      <x:c r="E260" s="33" t="str">
        <x:f>'Raw trace'!W256</x:f>
        <x:v>0.45000000000000001</x:v>
      </x:c>
      <x:c r="F260" s="28" t="n">
        <x:f>E259*(1+D259)/(1+E259*D259)</x:f>
        <x:v>0.4548905701221145</x:v>
      </x:c>
      <x:c r="G260" s="28" t="n">
        <x:f>ABS(E260-F260)</x:f>
        <x:v>0.004890570122114468</x:v>
      </x:c>
      <x:c r="H260" s="28" t="n">
        <x:f>G260*'Assumptions'!$B$6</x:f>
        <x:v>0.000004890570122114468</x:v>
      </x:c>
      <x:c r="I260" s="29" t="n">
        <x:f>1+E260*D260</x:f>
        <x:v>0.9891286366507969</x:v>
      </x:c>
      <x:c r="J260" s="29" t="n">
        <x:f>(1-H260)*I260</x:f>
        <x:v>0.9891237992478396</x:v>
      </x:c>
      <x:c r="K260" s="28" t="n">
        <x:f>J260-1</x:f>
        <x:v>-0.010876200752160448</x:v>
      </x:c>
      <x:c r="L260" s="30" t="n">
        <x:f>M259</x:f>
        <x:v>12752.098647464583</x:v>
      </x:c>
      <x:c r="M260" s="30" t="n">
        <x:f>L260*J260</x:f>
        <x:v>12613.404262563405</x:v>
      </x:c>
      <x:c r="N260" s="30" t="n">
        <x:f>MAX(N259,M260)</x:f>
        <x:v>14577.463360227768</x:v>
      </x:c>
      <x:c r="O260" s="28" t="n">
        <x:f>1-M260/N260</x:f>
        <x:v>0.13473256966112357</x:v>
      </x:c>
      <x:c r="P260" s="30" t="n">
        <x:f>IF(C260=C259,P259,L260)</x:f>
        <x:v>10000</x:v>
      </x:c>
      <x:c r="Q260" s="30" t="n">
        <x:f>IF(C260=C259,MAX(Q259,M260),MAX(P260,M260))</x:f>
        <x:v>14577.463360227768</x:v>
      </x:c>
      <x:c r="R260" s="28" t="n">
        <x:f>1-M260/Q260</x:f>
        <x:v>0.13473256966112357</x:v>
      </x:c>
      <x:c r="S260" s="33" t="str">
        <x:f>'Raw trace'!Y256</x:f>
        <x:v>-0.010876200752160401</x:v>
      </x:c>
      <x:c r="T260" s="31" t="n">
        <x:f>ABS(K260-S260)</x:f>
        <x:v>4.683753385137379e-17</x:v>
      </x:c>
      <x:c r="U260" s="33" t="str">
        <x:f>'Raw trace'!X256</x:f>
        <x:v>0.0048905701221143997</x:v>
      </x:c>
      <x:c r="V260" s="31" t="n">
        <x:f>ABS(G260-U260)</x:f>
        <x:v>6.852157730108388e-17</x:v>
      </x:c>
      <x:c r="W260" s="30" t="n">
        <x:f>L260*H260</x:f>
        <x:v>0.06236503263954661</x:v>
      </x:c>
      <x:c r="X260" s="30" t="n">
        <x:f>X259*(1+S260)</x:f>
        <x:v>12613.40426256344</x:v>
      </x:c>
      <x:c r="Y260" s="31" t="n">
        <x:f>ABS(M260-X260)</x:f>
        <x:v>3.456079866737127e-11</x:v>
      </x:c>
      <x:c r="Z260" s="27" t="n">
        <x:f>IF(M260&gt;=N259,B260,Z259)</x:f>
        <x:v>44299</x:v>
      </x:c>
      <x:c r="AA260" s="27" t="n">
        <x:f>IF(C260=C259,IF(M260&gt;=Q259,B260,AA259),IF(M260&gt;=P260,B260,A260))</x:f>
        <x:v>44299</x:v>
      </x:c>
      <x:c r="AB260" s="1" t="str">
        <x:f>IF(AND(B260-A260=1,B260-B259=1),"PASS","FAIL")</x:f>
        <x:v>PASS</x:v>
      </x:c>
    </x:row>
    <x:row r="261" ht="22" customHeight="1">
      <x:c r="A261" s="32" t="n">
        <x:f>'Raw trace'!A257</x:f>
        <x:v>44452</x:v>
      </x:c>
      <x:c r="B261" s="32" t="n">
        <x:f>'Raw trace'!B257</x:f>
        <x:v>44453</x:v>
      </x:c>
      <x:c r="C261" s="1" t="n">
        <x:f>YEAR(B261)</x:f>
        <x:v>2021</x:v>
      </x:c>
      <x:c r="D261" s="33" t="str">
        <x:f>'Raw trace'!AL257</x:f>
        <x:v>0.0473420171525821</x:v>
      </x:c>
      <x:c r="E261" s="33" t="str">
        <x:f>'Raw trace'!W257</x:f>
        <x:v>0.45000000000000001</x:v>
      </x:c>
      <x:c r="F261" s="28" t="n">
        <x:f>E260*(1+D260)/(1+E260*D260)</x:f>
        <x:v>0.44395503312662393</x:v>
      </x:c>
      <x:c r="G261" s="28" t="n">
        <x:f>ABS(E261-F261)</x:f>
        <x:v>0.006044966873376079</x:v>
      </x:c>
      <x:c r="H261" s="28" t="n">
        <x:f>G261*'Assumptions'!$B$6</x:f>
        <x:v>0.0000060449668733760785</x:v>
      </x:c>
      <x:c r="I261" s="29" t="n">
        <x:f>1+E261*D261</x:f>
        <x:v>1.0213039077186619</x:v>
      </x:c>
      <x:c r="J261" s="29" t="n">
        <x:f>(1-H261)*I261</x:f>
        <x:v>1.021297733970372</x:v>
      </x:c>
      <x:c r="K261" s="28" t="n">
        <x:f>J261-1</x:f>
        <x:v>0.021297733970371935</x:v>
      </x:c>
      <x:c r="L261" s="30" t="n">
        <x:f>M260</x:f>
        <x:v>12613.404262563405</x:v>
      </x:c>
      <x:c r="M261" s="30" t="n">
        <x:f>L261*J261</x:f>
        <x:v>12882.041191008235</x:v>
      </x:c>
      <x:c r="N261" s="30" t="n">
        <x:f>MAX(N260,M261)</x:f>
        <x:v>14577.463360227768</x:v>
      </x:c>
      <x:c r="O261" s="28" t="n">
        <x:f>1-M261/N261</x:f>
        <x:v>0.11630433411653884</x:v>
      </x:c>
      <x:c r="P261" s="30" t="n">
        <x:f>IF(C261=C260,P260,L261)</x:f>
        <x:v>10000</x:v>
      </x:c>
      <x:c r="Q261" s="30" t="n">
        <x:f>IF(C261=C260,MAX(Q260,M261),MAX(P261,M261))</x:f>
        <x:v>14577.463360227768</x:v>
      </x:c>
      <x:c r="R261" s="28" t="n">
        <x:f>1-M261/Q261</x:f>
        <x:v>0.11630433411653884</x:v>
      </x:c>
      <x:c r="S261" s="33" t="str">
        <x:f>'Raw trace'!Y257</x:f>
        <x:v>0.021297733970372101</x:v>
      </x:c>
      <x:c r="T261" s="31" t="n">
        <x:f>ABS(K261-S261)</x:f>
        <x:v>1.6653345369377348e-16</x:v>
      </x:c>
      <x:c r="U261" s="33" t="str">
        <x:f>'Raw trace'!X257</x:f>
        <x:v>0.0060449668733759997</x:v>
      </x:c>
      <x:c r="V261" s="31" t="n">
        <x:f>ABS(G261-U261)</x:f>
        <x:v>7.892991815694472e-17</x:v>
      </x:c>
      <x:c r="W261" s="30" t="n">
        <x:f>L261*H261</x:f>
        <x:v>0.0762476109276964</x:v>
      </x:c>
      <x:c r="X261" s="30" t="n">
        <x:f>X260*(1+S261)</x:f>
        <x:v>12882.041191008273</x:v>
      </x:c>
      <x:c r="Y261" s="31" t="n">
        <x:f>ABS(M261-X261)</x:f>
        <x:v>3.8198777474462986e-11</x:v>
      </x:c>
      <x:c r="Z261" s="27" t="n">
        <x:f>IF(M261&gt;=N260,B261,Z260)</x:f>
        <x:v>44299</x:v>
      </x:c>
      <x:c r="AA261" s="27" t="n">
        <x:f>IF(C261=C260,IF(M261&gt;=Q260,B261,AA260),IF(M261&gt;=P261,B261,A261))</x:f>
        <x:v>44299</x:v>
      </x:c>
      <x:c r="AB261" s="1" t="str">
        <x:f>IF(AND(B261-A261=1,B261-B260=1),"PASS","FAIL")</x:f>
        <x:v>PASS</x:v>
      </x:c>
    </x:row>
    <x:row r="262" ht="22" customHeight="1">
      <x:c r="A262" s="32" t="n">
        <x:f>'Raw trace'!A258</x:f>
        <x:v>44453</x:v>
      </x:c>
      <x:c r="B262" s="32" t="n">
        <x:f>'Raw trace'!B258</x:f>
        <x:v>44454</x:v>
      </x:c>
      <x:c r="C262" s="1" t="n">
        <x:f>YEAR(B262)</x:f>
        <x:v>2021</x:v>
      </x:c>
      <x:c r="D262" s="33" t="str">
        <x:f>'Raw trace'!AL258</x:f>
        <x:v>0.022369497105835998</x:v>
      </x:c>
      <x:c r="E262" s="33" t="str">
        <x:f>'Raw trace'!W258</x:f>
        <x:v>0.45000000000000001</x:v>
      </x:c>
      <x:c r="F262" s="28" t="n">
        <x:f>E261*(1+D261)/(1+E261*D261)</x:f>
        <x:v>0.46147273515425713</x:v>
      </x:c>
      <x:c r="G262" s="28" t="n">
        <x:f>ABS(E262-F262)</x:f>
        <x:v>0.011472735154257119</x:v>
      </x:c>
      <x:c r="H262" s="28" t="n">
        <x:f>G262*'Assumptions'!$B$6</x:f>
        <x:v>0.000011472735154257119</x:v>
      </x:c>
      <x:c r="I262" s="29" t="n">
        <x:f>1+E262*D262</x:f>
        <x:v>1.0100662736976262</x:v>
      </x:c>
      <x:c r="J262" s="29" t="n">
        <x:f>(1-H262)*I262</x:f>
        <x:v>1.0100546854747798</x:v>
      </x:c>
      <x:c r="K262" s="28" t="n">
        <x:f>J262-1</x:f>
        <x:v>0.010054685474779834</x:v>
      </x:c>
      <x:c r="L262" s="30" t="n">
        <x:f>M261</x:f>
        <x:v>12882.041191008235</x:v>
      </x:c>
      <x:c r="M262" s="30" t="n">
        <x:f>L262*J262</x:f>
        <x:v>13011.566063456981</x:v>
      </x:c>
      <x:c r="N262" s="30" t="n">
        <x:f>MAX(N261,M262)</x:f>
        <x:v>14577.463360227768</x:v>
      </x:c>
      <x:c r="O262" s="28" t="n">
        <x:f>1-M262/N262</x:f>
        <x:v>0.1074190521406545</x:v>
      </x:c>
      <x:c r="P262" s="30" t="n">
        <x:f>IF(C262=C261,P261,L262)</x:f>
        <x:v>10000</x:v>
      </x:c>
      <x:c r="Q262" s="30" t="n">
        <x:f>IF(C262=C261,MAX(Q261,M262),MAX(P262,M262))</x:f>
        <x:v>14577.463360227768</x:v>
      </x:c>
      <x:c r="R262" s="28" t="n">
        <x:f>1-M262/Q262</x:f>
        <x:v>0.1074190521406545</x:v>
      </x:c>
      <x:c r="S262" s="33" t="str">
        <x:f>'Raw trace'!Y258</x:f>
        <x:v>0.0100546854747798</x:v>
      </x:c>
      <x:c r="T262" s="31" t="n">
        <x:f>ABS(K262-S262)</x:f>
        <x:v>3.469446951953614e-17</x:v>
      </x:c>
      <x:c r="U262" s="33" t="str">
        <x:f>'Raw trace'!X258</x:f>
        <x:v>0.0114727351542571</x:v>
      </x:c>
      <x:c r="V262" s="31" t="n">
        <x:f>ABS(G262-U262)</x:f>
        <x:v>1.9081958235744878e-17</x:v>
      </x:c>
      <x:c r="W262" s="30" t="n">
        <x:f>L262*H262</x:f>
        <x:v>0.1477922468306684</x:v>
      </x:c>
      <x:c r="X262" s="30" t="n">
        <x:f>X261*(1+S262)</x:f>
        <x:v>13011.56606345702</x:v>
      </x:c>
      <x:c r="Y262" s="31" t="n">
        <x:f>ABS(M262-X262)</x:f>
        <x:v>3.8198777474462986e-11</x:v>
      </x:c>
      <x:c r="Z262" s="27" t="n">
        <x:f>IF(M262&gt;=N261,B262,Z261)</x:f>
        <x:v>44299</x:v>
      </x:c>
      <x:c r="AA262" s="27" t="n">
        <x:f>IF(C262=C261,IF(M262&gt;=Q261,B262,AA261),IF(M262&gt;=P262,B262,A262))</x:f>
        <x:v>44299</x:v>
      </x:c>
      <x:c r="AB262" s="1" t="str">
        <x:f>IF(AND(B262-A262=1,B262-B261=1),"PASS","FAIL")</x:f>
        <x:v>PASS</x:v>
      </x:c>
    </x:row>
    <x:row r="263" ht="22" customHeight="1">
      <x:c r="A263" s="32" t="n">
        <x:f>'Raw trace'!A259</x:f>
        <x:v>44454</x:v>
      </x:c>
      <x:c r="B263" s="32" t="n">
        <x:f>'Raw trace'!B259</x:f>
        <x:v>44455</x:v>
      </x:c>
      <x:c r="C263" s="1" t="n">
        <x:f>YEAR(B263)</x:f>
        <x:v>2021</x:v>
      </x:c>
      <x:c r="D263" s="33" t="str">
        <x:f>'Raw trace'!AL259</x:f>
        <x:v>-0.0079492048717447004</x:v>
      </x:c>
      <x:c r="E263" s="33" t="str">
        <x:f>'Raw trace'!W259</x:f>
        <x:v>0.45000000000000001</x:v>
      </x:c>
      <x:c r="F263" s="28" t="n">
        <x:f>E262*(1+D262)/(1+E262*D262)</x:f>
        <x:v>0.4554812745241227</x:v>
      </x:c>
      <x:c r="G263" s="28" t="n">
        <x:f>ABS(E263-F263)</x:f>
        <x:v>0.00548127452412267</x:v>
      </x:c>
      <x:c r="H263" s="28" t="n">
        <x:f>G263*'Assumptions'!$B$6</x:f>
        <x:v>0.0000054812745241226705</x:v>
      </x:c>
      <x:c r="I263" s="29" t="n">
        <x:f>1+E263*D263</x:f>
        <x:v>0.9964228578077149</x:v>
      </x:c>
      <x:c r="J263" s="29" t="n">
        <x:f>(1-H263)*I263</x:f>
        <x:v>0.9964173961404891</x:v>
      </x:c>
      <x:c r="K263" s="28" t="n">
        <x:f>J263-1</x:f>
        <x:v>-0.0035826038595109244</x:v>
      </x:c>
      <x:c r="L263" s="30" t="n">
        <x:f>M262</x:f>
        <x:v>13011.566063456981</x:v>
      </x:c>
      <x:c r="M263" s="30" t="n">
        <x:f>L263*J263</x:f>
        <x:v>12964.950776659758</x:v>
      </x:c>
      <x:c r="N263" s="30" t="n">
        <x:f>MAX(N262,M263)</x:f>
        <x:v>14577.463360227768</x:v>
      </x:c>
      <x:c r="O263" s="28" t="n">
        <x:f>1-M263/N263</x:f>
        <x:v>0.11061681608938134</x:v>
      </x:c>
      <x:c r="P263" s="30" t="n">
        <x:f>IF(C263=C262,P262,L263)</x:f>
        <x:v>10000</x:v>
      </x:c>
      <x:c r="Q263" s="30" t="n">
        <x:f>IF(C263=C262,MAX(Q262,M263),MAX(P263,M263))</x:f>
        <x:v>14577.463360227768</x:v>
      </x:c>
      <x:c r="R263" s="28" t="n">
        <x:f>1-M263/Q263</x:f>
        <x:v>0.11061681608938134</x:v>
      </x:c>
      <x:c r="S263" s="33" t="str">
        <x:f>'Raw trace'!Y259</x:f>
        <x:v>-0.0035826038595109001</x:v>
      </x:c>
      <x:c r="T263" s="31" t="n">
        <x:f>ABS(K263-S263)</x:f>
        <x:v>2.42861286636753e-17</x:v>
      </x:c>
      <x:c r="U263" s="33" t="str">
        <x:f>'Raw trace'!X259</x:f>
        <x:v>0.0054812745241226996</x:v>
      </x:c>
      <x:c r="V263" s="31" t="n">
        <x:f>ABS(G263-U263)</x:f>
        <x:v>2.949029909160572e-17</x:v>
      </x:c>
      <x:c r="W263" s="30" t="n">
        <x:f>L263*H263</x:f>
        <x:v>0.07131996558256586</x:v>
      </x:c>
      <x:c r="X263" s="30" t="n">
        <x:f>X262*(1+S263)</x:f>
        <x:v>12964.950776659796</x:v>
      </x:c>
      <x:c r="Y263" s="31" t="n">
        <x:f>ABS(M263-X263)</x:f>
        <x:v>3.8198777474462986e-11</x:v>
      </x:c>
      <x:c r="Z263" s="27" t="n">
        <x:f>IF(M263&gt;=N262,B263,Z262)</x:f>
        <x:v>44299</x:v>
      </x:c>
      <x:c r="AA263" s="27" t="n">
        <x:f>IF(C263=C262,IF(M263&gt;=Q262,B263,AA262),IF(M263&gt;=P263,B263,A263))</x:f>
        <x:v>44299</x:v>
      </x:c>
      <x:c r="AB263" s="1" t="str">
        <x:f>IF(AND(B263-A263=1,B263-B262=1),"PASS","FAIL")</x:f>
        <x:v>PASS</x:v>
      </x:c>
    </x:row>
    <x:row r="264" ht="22" customHeight="1">
      <x:c r="A264" s="32" t="n">
        <x:f>'Raw trace'!A260</x:f>
        <x:v>44455</x:v>
      </x:c>
      <x:c r="B264" s="32" t="n">
        <x:f>'Raw trace'!B260</x:f>
        <x:v>44456</x:v>
      </x:c>
      <x:c r="C264" s="1" t="n">
        <x:f>YEAR(B264)</x:f>
        <x:v>2021</x:v>
      </x:c>
      <x:c r="D264" s="33" t="str">
        <x:f>'Raw trace'!AL260</x:f>
        <x:v>-0.0097428164530450004</x:v>
      </x:c>
      <x:c r="E264" s="33" t="str">
        <x:f>'Raw trace'!W260</x:f>
        <x:v>0.45000000000000001</x:v>
      </x:c>
      <x:c r="F264" s="28" t="n">
        <x:f>E263*(1+D263)/(1+E263*D263)</x:f>
        <x:v>0.44802550875831426</x:v>
      </x:c>
      <x:c r="G264" s="28" t="n">
        <x:f>ABS(E264-F264)</x:f>
        <x:v>0.0019744912416857496</x:v>
      </x:c>
      <x:c r="H264" s="28" t="n">
        <x:f>G264*'Assumptions'!$B$6</x:f>
        <x:v>0.0000019744912416857496</x:v>
      </x:c>
      <x:c r="I264" s="29" t="n">
        <x:f>1+E264*D264</x:f>
        <x:v>0.9956157325961298</x:v>
      </x:c>
      <x:c r="J264" s="29" t="n">
        <x:f>(1-H264)*I264</x:f>
        <x:v>0.9956137667615856</x:v>
      </x:c>
      <x:c r="K264" s="28" t="n">
        <x:f>J264-1</x:f>
        <x:v>-0.004386233238414361</x:v>
      </x:c>
      <x:c r="L264" s="30" t="n">
        <x:f>M263</x:f>
        <x:v>12964.950776659758</x:v>
      </x:c>
      <x:c r="M264" s="30" t="n">
        <x:f>L264*J264</x:f>
        <x:v>12908.083478628767</x:v>
      </x:c>
      <x:c r="N264" s="30" t="n">
        <x:f>MAX(N263,M264)</x:f>
        <x:v>14577.463360227768</x:v>
      </x:c>
      <x:c r="O264" s="28" t="n">
        <x:f>1-M264/N264</x:f>
        <x:v>0.11451785817233695</x:v>
      </x:c>
      <x:c r="P264" s="30" t="n">
        <x:f>IF(C264=C263,P263,L264)</x:f>
        <x:v>10000</x:v>
      </x:c>
      <x:c r="Q264" s="30" t="n">
        <x:f>IF(C264=C263,MAX(Q263,M264),MAX(P264,M264))</x:f>
        <x:v>14577.463360227768</x:v>
      </x:c>
      <x:c r="R264" s="28" t="n">
        <x:f>1-M264/Q264</x:f>
        <x:v>0.11451785817233695</x:v>
      </x:c>
      <x:c r="S264" s="33" t="str">
        <x:f>'Raw trace'!Y260</x:f>
        <x:v>-0.0043862332384143003</x:v>
      </x:c>
      <x:c r="T264" s="31" t="n">
        <x:f>ABS(K264-S264)</x:f>
        <x:v>6.071532165918825e-17</x:v>
      </x:c>
      <x:c r="U264" s="33" t="str">
        <x:f>'Raw trace'!X260</x:f>
        <x:v>0.0019744912416857002</x:v>
      </x:c>
      <x:c r="V264" s="31" t="n">
        <x:f>ABS(G264-U264)</x:f>
        <x:v>4.9439619065339e-17</x:v>
      </x:c>
      <x:c r="W264" s="30" t="n">
        <x:f>L264*H264</x:f>
        <x:v>0.02559918175740155</x:v>
      </x:c>
      <x:c r="X264" s="30" t="n">
        <x:f>X263*(1+S264)</x:f>
        <x:v>12908.083478628807</x:v>
      </x:c>
      <x:c r="Y264" s="31" t="n">
        <x:f>ABS(M264-X264)</x:f>
        <x:v>4.001776687800884e-11</x:v>
      </x:c>
      <x:c r="Z264" s="27" t="n">
        <x:f>IF(M264&gt;=N263,B264,Z263)</x:f>
        <x:v>44299</x:v>
      </x:c>
      <x:c r="AA264" s="27" t="n">
        <x:f>IF(C264=C263,IF(M264&gt;=Q263,B264,AA263),IF(M264&gt;=P264,B264,A264))</x:f>
        <x:v>44299</x:v>
      </x:c>
      <x:c r="AB264" s="1" t="str">
        <x:f>IF(AND(B264-A264=1,B264-B263=1),"PASS","FAIL")</x:f>
        <x:v>PASS</x:v>
      </x:c>
    </x:row>
    <x:row r="265" ht="22" customHeight="1">
      <x:c r="A265" s="32" t="n">
        <x:f>'Raw trace'!A261</x:f>
        <x:v>44456</x:v>
      </x:c>
      <x:c r="B265" s="32" t="n">
        <x:f>'Raw trace'!B261</x:f>
        <x:v>44457</x:v>
      </x:c>
      <x:c r="C265" s="1" t="n">
        <x:f>YEAR(B265)</x:f>
        <x:v>2021</x:v>
      </x:c>
      <x:c r="D265" s="33" t="str">
        <x:f>'Raw trace'!AL261</x:f>
        <x:v>0.021654808936864701</x:v>
      </x:c>
      <x:c r="E265" s="33" t="str">
        <x:f>'Raw trace'!W261</x:f>
        <x:v>0.45000000000000001</x:v>
      </x:c>
      <x:c r="F265" s="28" t="n">
        <x:f>E264*(1+D264)/(1+E264*D264)</x:f>
        <x:v>0.4475780343829633</x:v>
      </x:c>
      <x:c r="G265" s="28" t="n">
        <x:f>ABS(E265-F265)</x:f>
        <x:v>0.0024219656170367254</x:v>
      </x:c>
      <x:c r="H265" s="28" t="n">
        <x:f>G265*'Assumptions'!$B$6</x:f>
        <x:v>0.0000024219656170367256</x:v>
      </x:c>
      <x:c r="I265" s="29" t="n">
        <x:f>1+E265*D265</x:f>
        <x:v>1.009744664021589</x:v>
      </x:c>
      <x:c r="J265" s="29" t="n">
        <x:f>(1-H265)*I265</x:f>
        <x:v>1.0097422184547307</x:v>
      </x:c>
      <x:c r="K265" s="28" t="n">
        <x:f>J265-1</x:f>
        <x:v>0.009742218454730667</x:v>
      </x:c>
      <x:c r="L265" s="30" t="n">
        <x:f>M264</x:f>
        <x:v>12908.083478628767</x:v>
      </x:c>
      <x:c r="M265" s="30" t="n">
        <x:f>L265*J265</x:f>
        <x:v>13033.836847709468</x:v>
      </x:c>
      <x:c r="N265" s="30" t="n">
        <x:f>MAX(N264,M265)</x:f>
        <x:v>14577.463360227768</x:v>
      </x:c>
      <x:c r="O265" s="28" t="n">
        <x:f>1-M265/N265</x:f>
        <x:v>0.10589129770888894</x:v>
      </x:c>
      <x:c r="P265" s="30" t="n">
        <x:f>IF(C265=C264,P264,L265)</x:f>
        <x:v>10000</x:v>
      </x:c>
      <x:c r="Q265" s="30" t="n">
        <x:f>IF(C265=C264,MAX(Q264,M265),MAX(P265,M265))</x:f>
        <x:v>14577.463360227768</x:v>
      </x:c>
      <x:c r="R265" s="28" t="n">
        <x:f>1-M265/Q265</x:f>
        <x:v>0.10589129770888894</x:v>
      </x:c>
      <x:c r="S265" s="33" t="str">
        <x:f>'Raw trace'!Y261</x:f>
        <x:v>0.0097422184547308003</x:v>
      </x:c>
      <x:c r="T265" s="31" t="n">
        <x:f>ABS(K265-S265)</x:f>
        <x:v>1.3357370765021415e-16</x:v>
      </x:c>
      <x:c r="U265" s="33" t="str">
        <x:f>'Raw trace'!X261</x:f>
        <x:v>0.0024219656170366998</x:v>
      </x:c>
      <x:c r="V265" s="31" t="n">
        <x:f>ABS(G265-U265)</x:f>
        <x:v>2.5587171270657905e-17</x:v>
      </x:c>
      <x:c r="W265" s="30" t="n">
        <x:f>L265*H265</x:f>
        <x:v>0.031262934367078686</x:v>
      </x:c>
      <x:c r="X265" s="30" t="n">
        <x:f>X264*(1+S265)</x:f>
        <x:v>13033.836847709512</x:v>
      </x:c>
      <x:c r="Y265" s="31" t="n">
        <x:f>ABS(M265-X265)</x:f>
        <x:v>4.3655745685100555e-11</x:v>
      </x:c>
      <x:c r="Z265" s="27" t="n">
        <x:f>IF(M265&gt;=N264,B265,Z264)</x:f>
        <x:v>44299</x:v>
      </x:c>
      <x:c r="AA265" s="27" t="n">
        <x:f>IF(C265=C264,IF(M265&gt;=Q264,B265,AA264),IF(M265&gt;=P265,B265,A265))</x:f>
        <x:v>44299</x:v>
      </x:c>
      <x:c r="AB265" s="1" t="str">
        <x:f>IF(AND(B265-A265=1,B265-B264=1),"PASS","FAIL")</x:f>
        <x:v>PASS</x:v>
      </x:c>
    </x:row>
    <x:row r="266" ht="22" customHeight="1">
      <x:c r="A266" s="32" t="n">
        <x:f>'Raw trace'!A262</x:f>
        <x:v>44457</x:v>
      </x:c>
      <x:c r="B266" s="32" t="n">
        <x:f>'Raw trace'!B262</x:f>
        <x:v>44458</x:v>
      </x:c>
      <x:c r="C266" s="1" t="n">
        <x:f>YEAR(B266)</x:f>
        <x:v>2021</x:v>
      </x:c>
      <x:c r="D266" s="33" t="str">
        <x:f>'Raw trace'!AL262</x:f>
        <x:v>-0.022108734399162</x:v>
      </x:c>
      <x:c r="E266" s="33" t="str">
        <x:f>'Raw trace'!W262</x:f>
        <x:v>0.45000000000000001</x:v>
      </x:c>
      <x:c r="F266" s="28" t="n">
        <x:f>E265*(1+D265)/(1+E265*D265)</x:f>
        <x:v>0.45530784207418146</x:v>
      </x:c>
      <x:c r="G266" s="28" t="n">
        <x:f>ABS(E266-F266)</x:f>
        <x:v>0.005307842074181446</x:v>
      </x:c>
      <x:c r="H266" s="28" t="n">
        <x:f>G266*'Assumptions'!$B$6</x:f>
        <x:v>0.000005307842074181446</x:v>
      </x:c>
      <x:c r="I266" s="29" t="n">
        <x:f>1+E266*D266</x:f>
        <x:v>0.9900510695203771</x:v>
      </x:c>
      <x:c r="J266" s="29" t="n">
        <x:f>(1-H266)*I266</x:f>
        <x:v>0.9900458144856548</x:v>
      </x:c>
      <x:c r="K266" s="28" t="n">
        <x:f>J266-1</x:f>
        <x:v>-0.009954185514345237</x:v>
      </x:c>
      <x:c r="L266" s="30" t="n">
        <x:f>M265</x:f>
        <x:v>13033.836847709468</x:v>
      </x:c>
      <x:c r="M266" s="30" t="n">
        <x:f>L266*J266</x:f>
        <x:v>12904.09561776366</x:v>
      </x:c>
      <x:c r="N266" s="30" t="n">
        <x:f>MAX(N265,M266)</x:f>
        <x:v>14577.463360227768</x:v>
      </x:c>
      <x:c r="O266" s="28" t="n">
        <x:f>1-M266/N266</x:f>
        <x:v>0.11479142160148514</x:v>
      </x:c>
      <x:c r="P266" s="30" t="n">
        <x:f>IF(C266=C265,P265,L266)</x:f>
        <x:v>10000</x:v>
      </x:c>
      <x:c r="Q266" s="30" t="n">
        <x:f>IF(C266=C265,MAX(Q265,M266),MAX(P266,M266))</x:f>
        <x:v>14577.463360227768</x:v>
      </x:c>
      <x:c r="R266" s="28" t="n">
        <x:f>1-M266/Q266</x:f>
        <x:v>0.11479142160148514</x:v>
      </x:c>
      <x:c r="S266" s="33" t="str">
        <x:f>'Raw trace'!Y262</x:f>
        <x:v>-0.0099541855143451992</x:v>
      </x:c>
      <x:c r="T266" s="31" t="n">
        <x:f>ABS(K266-S266)</x:f>
        <x:v>3.8163916471489756e-17</x:v>
      </x:c>
      <x:c r="U266" s="33" t="str">
        <x:f>'Raw trace'!X262</x:f>
        <x:v>0.0053078420741814996</x:v>
      </x:c>
      <x:c r="V266" s="31" t="n">
        <x:f>ABS(G266-U266)</x:f>
        <x:v>5.377642775528102e-17</x:v>
      </x:c>
      <x:c r="W266" s="30" t="n">
        <x:f>L266*H266</x:f>
        <x:v>0.06918154760828878</x:v>
      </x:c>
      <x:c r="X266" s="30" t="n">
        <x:f>X265*(1+S266)</x:f>
        <x:v>12904.095617763702</x:v>
      </x:c>
      <x:c r="Y266" s="31" t="n">
        <x:f>ABS(M266-X266)</x:f>
        <x:v>4.18367562815547e-11</x:v>
      </x:c>
      <x:c r="Z266" s="27" t="n">
        <x:f>IF(M266&gt;=N265,B266,Z265)</x:f>
        <x:v>44299</x:v>
      </x:c>
      <x:c r="AA266" s="27" t="n">
        <x:f>IF(C266=C265,IF(M266&gt;=Q265,B266,AA265),IF(M266&gt;=P266,B266,A266))</x:f>
        <x:v>44299</x:v>
      </x:c>
      <x:c r="AB266" s="1" t="str">
        <x:f>IF(AND(B266-A266=1,B266-B265=1),"PASS","FAIL")</x:f>
        <x:v>PASS</x:v>
      </x:c>
    </x:row>
    <x:row r="267" ht="22" customHeight="1">
      <x:c r="A267" s="32" t="n">
        <x:f>'Raw trace'!A263</x:f>
        <x:v>44458</x:v>
      </x:c>
      <x:c r="B267" s="32" t="n">
        <x:f>'Raw trace'!B263</x:f>
        <x:v>44459</x:v>
      </x:c>
      <x:c r="C267" s="1" t="n">
        <x:f>YEAR(B267)</x:f>
        <x:v>2021</x:v>
      </x:c>
      <x:c r="D267" s="33" t="str">
        <x:f>'Raw trace'!AL263</x:f>
        <x:v>-0.092468675048212504</x:v>
      </x:c>
      <x:c r="E267" s="33" t="str">
        <x:f>'Raw trace'!W263</x:f>
        <x:v>0.45000000000000001</x:v>
      </x:c>
      <x:c r="F267" s="28" t="n">
        <x:f>E266*(1+D266)/(1+E266*D266)</x:f>
        <x:v>0.444473101507336</x:v>
      </x:c>
      <x:c r="G267" s="28" t="n">
        <x:f>ABS(E267-F267)</x:f>
        <x:v>0.005526898492664023</x:v>
      </x:c>
      <x:c r="H267" s="28" t="n">
        <x:f>G267*'Assumptions'!$B$6</x:f>
        <x:v>0.0000055268984926640234</x:v>
      </x:c>
      <x:c r="I267" s="29" t="n">
        <x:f>1+E267*D267</x:f>
        <x:v>0.9583890962283044</x:v>
      </x:c>
      <x:c r="J267" s="29" t="n">
        <x:f>(1-H267)*I267</x:f>
        <x:v>0.958383799309053</x:v>
      </x:c>
      <x:c r="K267" s="28" t="n">
        <x:f>J267-1</x:f>
        <x:v>-0.04161620069094696</x:v>
      </x:c>
      <x:c r="L267" s="30" t="n">
        <x:f>M266</x:f>
        <x:v>12904.09561776366</x:v>
      </x:c>
      <x:c r="M267" s="30" t="n">
        <x:f>L267*J267</x:f>
        <x:v>12367.076184799638</x:v>
      </x:c>
      <x:c r="N267" s="30" t="n">
        <x:f>MAX(N266,M267)</x:f>
        <x:v>14577.463360227768</x:v>
      </x:c>
      <x:c r="O267" s="28" t="n">
        <x:f>1-M267/N267</x:f>
        <x:v>0.15163043945346566</x:v>
      </x:c>
      <x:c r="P267" s="30" t="n">
        <x:f>IF(C267=C266,P266,L267)</x:f>
        <x:v>10000</x:v>
      </x:c>
      <x:c r="Q267" s="30" t="n">
        <x:f>IF(C267=C266,MAX(Q266,M267),MAX(P267,M267))</x:f>
        <x:v>14577.463360227768</x:v>
      </x:c>
      <x:c r="R267" s="28" t="n">
        <x:f>1-M267/Q267</x:f>
        <x:v>0.15163043945346566</x:v>
      </x:c>
      <x:c r="S267" s="33" t="str">
        <x:f>'Raw trace'!Y263</x:f>
        <x:v>-0.041616200690946903</x:v>
      </x:c>
      <x:c r="T267" s="31" t="n">
        <x:f>ABS(K267-S267)</x:f>
        <x:v>5.551115123125783e-17</x:v>
      </x:c>
      <x:c r="U267" s="33" t="str">
        <x:f>'Raw trace'!X263</x:f>
        <x:v>0.0055268984926639996</x:v>
      </x:c>
      <x:c r="V267" s="31" t="n">
        <x:f>ABS(G267-U267)</x:f>
        <x:v>2.3418766925686896e-17</x:v>
      </x:c>
      <x:c r="W267" s="30" t="n">
        <x:f>L267*H267</x:f>
        <x:v>0.0713196266190104</x:v>
      </x:c>
      <x:c r="X267" s="30" t="n">
        <x:f>X266*(1+S267)</x:f>
        <x:v>12367.07618479968</x:v>
      </x:c>
      <x:c r="Y267" s="31" t="n">
        <x:f>ABS(M267-X267)</x:f>
        <x:v>4.18367562815547e-11</x:v>
      </x:c>
      <x:c r="Z267" s="27" t="n">
        <x:f>IF(M267&gt;=N266,B267,Z266)</x:f>
        <x:v>44299</x:v>
      </x:c>
      <x:c r="AA267" s="27" t="n">
        <x:f>IF(C267=C266,IF(M267&gt;=Q266,B267,AA266),IF(M267&gt;=P267,B267,A267))</x:f>
        <x:v>44299</x:v>
      </x:c>
      <x:c r="AB267" s="1" t="str">
        <x:f>IF(AND(B267-A267=1,B267-B266=1),"PASS","FAIL")</x:f>
        <x:v>PASS</x:v>
      </x:c>
    </x:row>
    <x:row r="268" ht="22" customHeight="1">
      <x:c r="A268" s="32" t="n">
        <x:f>'Raw trace'!A264</x:f>
        <x:v>44459</x:v>
      </x:c>
      <x:c r="B268" s="32" t="n">
        <x:f>'Raw trace'!B264</x:f>
        <x:v>44460</x:v>
      </x:c>
      <x:c r="C268" s="1" t="n">
        <x:f>YEAR(B268)</x:f>
        <x:v>2021</x:v>
      </x:c>
      <x:c r="D268" s="33" t="str">
        <x:f>'Raw trace'!AL264</x:f>
        <x:v>-0.0517674116993928</x:v>
      </x:c>
      <x:c r="E268" s="33" t="str">
        <x:f>'Raw trace'!W264</x:f>
        <x:v>0.45000000000000001</x:v>
      </x:c>
      <x:c r="F268" s="28" t="n">
        <x:f>E267*(1+D267)/(1+E267*D267)</x:f>
        <x:v>0.4261203490685575</x:v>
      </x:c>
      <x:c r="G268" s="28" t="n">
        <x:f>ABS(E268-F268)</x:f>
        <x:v>0.02387965093144251</x:v>
      </x:c>
      <x:c r="H268" s="28" t="n">
        <x:f>G268*'Assumptions'!$B$6</x:f>
        <x:v>0.00002387965093144251</x:v>
      </x:c>
      <x:c r="I268" s="29" t="n">
        <x:f>1+E268*D268</x:f>
        <x:v>0.9767046647352733</x:v>
      </x:c>
      <x:c r="J268" s="29" t="n">
        <x:f>(1-H268)*I268</x:f>
        <x:v>0.9766813413688163</x:v>
      </x:c>
      <x:c r="K268" s="28" t="n">
        <x:f>J268-1</x:f>
        <x:v>-0.023318658631183653</x:v>
      </x:c>
      <x:c r="L268" s="30" t="n">
        <x:f>M267</x:f>
        <x:v>12367.076184799638</x:v>
      </x:c>
      <x:c r="M268" s="30" t="n">
        <x:f>L268*J268</x:f>
        <x:v>12078.692556980453</x:v>
      </x:c>
      <x:c r="N268" s="30" t="n">
        <x:f>MAX(N267,M268)</x:f>
        <x:v>14577.463360227768</x:v>
      </x:c>
      <x:c r="O268" s="28" t="n">
        <x:f>1-M268/N268</x:f>
        <x:v>0.1714132796289376</x:v>
      </x:c>
      <x:c r="P268" s="30" t="n">
        <x:f>IF(C268=C267,P267,L268)</x:f>
        <x:v>10000</x:v>
      </x:c>
      <x:c r="Q268" s="30" t="n">
        <x:f>IF(C268=C267,MAX(Q267,M268),MAX(P268,M268))</x:f>
        <x:v>14577.463360227768</x:v>
      </x:c>
      <x:c r="R268" s="28" t="n">
        <x:f>1-M268/Q268</x:f>
        <x:v>0.1714132796289376</x:v>
      </x:c>
      <x:c r="S268" s="33" t="str">
        <x:f>'Raw trace'!Y264</x:f>
        <x:v>-0.023318658631183702</x:v>
      </x:c>
      <x:c r="T268" s="31" t="n">
        <x:f>ABS(K268-S268)</x:f>
        <x:v>4.85722573273506e-17</x:v>
      </x:c>
      <x:c r="U268" s="33" t="str">
        <x:f>'Raw trace'!X264</x:f>
        <x:v>0.023879650931442498</x:v>
      </x:c>
      <x:c r="V268" s="31" t="n">
        <x:f>ABS(G268-U268)</x:f>
        <x:v>1.0408340855860843e-17</x:v>
      </x:c>
      <x:c r="W268" s="30" t="n">
        <x:f>L268*H268</x:f>
        <x:v>0.29532146233557116</x:v>
      </x:c>
      <x:c r="X268" s="30" t="n">
        <x:f>X267*(1+S268)</x:f>
        <x:v>12078.692556980495</x:v>
      </x:c>
      <x:c r="Y268" s="31" t="n">
        <x:f>ABS(M268-X268)</x:f>
        <x:v>4.18367562815547e-11</x:v>
      </x:c>
      <x:c r="Z268" s="27" t="n">
        <x:f>IF(M268&gt;=N267,B268,Z267)</x:f>
        <x:v>44299</x:v>
      </x:c>
      <x:c r="AA268" s="27" t="n">
        <x:f>IF(C268=C267,IF(M268&gt;=Q267,B268,AA267),IF(M268&gt;=P268,B268,A268))</x:f>
        <x:v>44299</x:v>
      </x:c>
      <x:c r="AB268" s="1" t="str">
        <x:f>IF(AND(B268-A268=1,B268-B267=1),"PASS","FAIL")</x:f>
        <x:v>PASS</x:v>
      </x:c>
    </x:row>
    <x:row r="269" ht="22" customHeight="1">
      <x:c r="A269" s="32" t="n">
        <x:f>'Raw trace'!A265</x:f>
        <x:v>44460</x:v>
      </x:c>
      <x:c r="B269" s="32" t="n">
        <x:f>'Raw trace'!B265</x:f>
        <x:v>44461</x:v>
      </x:c>
      <x:c r="C269" s="1" t="n">
        <x:f>YEAR(B269)</x:f>
        <x:v>2021</x:v>
      </x:c>
      <x:c r="D269" s="33" t="str">
        <x:f>'Raw trace'!AL265</x:f>
        <x:v>0.071345811819055999</x:v>
      </x:c>
      <x:c r="E269" s="33" t="str">
        <x:f>'Raw trace'!W265</x:f>
        <x:v>0.45000000000000001</x:v>
      </x:c>
      <x:c r="F269" s="28" t="n">
        <x:f>E268*(1+D268)/(1+E268*D268)</x:f>
        <x:v>0.43688197685728014</x:v>
      </x:c>
      <x:c r="G269" s="28" t="n">
        <x:f>ABS(E269-F269)</x:f>
        <x:v>0.01311802314271987</x:v>
      </x:c>
      <x:c r="H269" s="28" t="n">
        <x:f>G269*'Assumptions'!$B$6</x:f>
        <x:v>0.000013118023142719871</x:v>
      </x:c>
      <x:c r="I269" s="29" t="n">
        <x:f>1+E269*D269</x:f>
        <x:v>1.0321056153185753</x:v>
      </x:c>
      <x:c r="J269" s="29" t="n">
        <x:f>(1-H269)*I269</x:f>
        <x:v>1.0320920761332277</x:v>
      </x:c>
      <x:c r="K269" s="28" t="n">
        <x:f>J269-1</x:f>
        <x:v>0.03209207613322773</x:v>
      </x:c>
      <x:c r="L269" s="30" t="n">
        <x:f>M268</x:f>
        <x:v>12078.692556980453</x:v>
      </x:c>
      <x:c r="M269" s="30" t="n">
        <x:f>L269*J269</x:f>
        <x:v>12466.322878108922</x:v>
      </x:c>
      <x:c r="N269" s="30" t="n">
        <x:f>MAX(N268,M269)</x:f>
        <x:v>14577.463360227768</x:v>
      </x:c>
      <x:c r="O269" s="28" t="n">
        <x:f>1-M269/N269</x:f>
        <x:v>0.14482221151580799</x:v>
      </x:c>
      <x:c r="P269" s="30" t="n">
        <x:f>IF(C269=C268,P268,L269)</x:f>
        <x:v>10000</x:v>
      </x:c>
      <x:c r="Q269" s="30" t="n">
        <x:f>IF(C269=C268,MAX(Q268,M269),MAX(P269,M269))</x:f>
        <x:v>14577.463360227768</x:v>
      </x:c>
      <x:c r="R269" s="28" t="n">
        <x:f>1-M269/Q269</x:f>
        <x:v>0.14482221151580799</x:v>
      </x:c>
      <x:c r="S269" s="33" t="str">
        <x:f>'Raw trace'!Y265</x:f>
        <x:v>0.032092076133227697</x:v>
      </x:c>
      <x:c r="T269" s="31" t="n">
        <x:f>ABS(K269-S269)</x:f>
        <x:v>3.469446951953614e-17</x:v>
      </x:c>
      <x:c r="U269" s="33" t="str">
        <x:f>'Raw trace'!X265</x:f>
        <x:v>0.013118023142719801</x:v>
      </x:c>
      <x:c r="V269" s="31" t="n">
        <x:f>ABS(G269-U269)</x:f>
        <x:v>6.938893903907228e-17</x:v>
      </x:c>
      <x:c r="W269" s="30" t="n">
        <x:f>L269*H269</x:f>
        <x:v>0.15844856849626784</x:v>
      </x:c>
      <x:c r="X269" s="30" t="n">
        <x:f>X268*(1+S269)</x:f>
        <x:v>12466.322878108964</x:v>
      </x:c>
      <x:c r="Y269" s="31" t="n">
        <x:f>ABS(M269-X269)</x:f>
        <x:v>4.18367562815547e-11</x:v>
      </x:c>
      <x:c r="Z269" s="27" t="n">
        <x:f>IF(M269&gt;=N268,B269,Z268)</x:f>
        <x:v>44299</x:v>
      </x:c>
      <x:c r="AA269" s="27" t="n">
        <x:f>IF(C269=C268,IF(M269&gt;=Q268,B269,AA268),IF(M269&gt;=P269,B269,A269))</x:f>
        <x:v>44299</x:v>
      </x:c>
      <x:c r="AB269" s="1" t="str">
        <x:f>IF(AND(B269-A269=1,B269-B268=1),"PASS","FAIL")</x:f>
        <x:v>PASS</x:v>
      </x:c>
    </x:row>
    <x:row r="270" ht="22" customHeight="1">
      <x:c r="A270" s="32" t="n">
        <x:f>'Raw trace'!A266</x:f>
        <x:v>44461</x:v>
      </x:c>
      <x:c r="B270" s="32" t="n">
        <x:f>'Raw trace'!B266</x:f>
        <x:v>44462</x:v>
      </x:c>
      <x:c r="C270" s="1" t="n">
        <x:f>YEAR(B270)</x:f>
        <x:v>2021</x:v>
      </x:c>
      <x:c r="D270" s="33" t="str">
        <x:f>'Raw trace'!AL266</x:f>
        <x:v>0.0302537679442316</x:v>
      </x:c>
      <x:c r="E270" s="33" t="str">
        <x:f>'Raw trace'!W266</x:f>
        <x:v>0.45000000000000001</x:v>
      </x:c>
      <x:c r="F270" s="28" t="n">
        <x:f>E269*(1+D269)/(1+E269*D269)</x:f>
        <x:v>0.4671087998777779</x:v>
      </x:c>
      <x:c r="G270" s="28" t="n">
        <x:f>ABS(E270-F270)</x:f>
        <x:v>0.017108799877777914</x:v>
      </x:c>
      <x:c r="H270" s="28" t="n">
        <x:f>G270*'Assumptions'!$B$6</x:f>
        <x:v>0.000017108799877777914</x:v>
      </x:c>
      <x:c r="I270" s="29" t="n">
        <x:f>1+E270*D270</x:f>
        <x:v>1.0136141955749043</x:v>
      </x:c>
      <x:c r="J270" s="29" t="n">
        <x:f>(1-H270)*I270</x:f>
        <x:v>1.0135968538524789</x:v>
      </x:c>
      <x:c r="K270" s="28" t="n">
        <x:f>J270-1</x:f>
        <x:v>0.013596853852478885</x:v>
      </x:c>
      <x:c r="L270" s="30" t="n">
        <x:f>M269</x:f>
        <x:v>12466.322878108922</x:v>
      </x:c>
      <x:c r="M270" s="30" t="n">
        <x:f>L270*J270</x:f>
        <x:v>12635.825648360384</x:v>
      </x:c>
      <x:c r="N270" s="30" t="n">
        <x:f>MAX(N269,M270)</x:f>
        <x:v>14577.463360227768</x:v>
      </x:c>
      <x:c r="O270" s="28" t="n">
        <x:f>1-M270/N270</x:f>
        <x:v>0.13319448410790224</x:v>
      </x:c>
      <x:c r="P270" s="30" t="n">
        <x:f>IF(C270=C269,P269,L270)</x:f>
        <x:v>10000</x:v>
      </x:c>
      <x:c r="Q270" s="30" t="n">
        <x:f>IF(C270=C269,MAX(Q269,M270),MAX(P270,M270))</x:f>
        <x:v>14577.463360227768</x:v>
      </x:c>
      <x:c r="R270" s="28" t="n">
        <x:f>1-M270/Q270</x:f>
        <x:v>0.13319448410790224</x:v>
      </x:c>
      <x:c r="S270" s="33" t="str">
        <x:f>'Raw trace'!Y266</x:f>
        <x:v>0.0135968538524788</x:v>
      </x:c>
      <x:c r="T270" s="31" t="n">
        <x:f>ABS(K270-S270)</x:f>
        <x:v>8.500145032286355e-17</x:v>
      </x:c>
      <x:c r="U270" s="33" t="str">
        <x:f>'Raw trace'!X266</x:f>
        <x:v>0.017108799877778001</x:v>
      </x:c>
      <x:c r="V270" s="31" t="n">
        <x:f>ABS(G270-U270)</x:f>
        <x:v>8.673617379884035e-17</x:v>
      </x:c>
      <x:c r="W270" s="30" t="n">
        <x:f>L270*H270</x:f>
        <x:v>0.21328382333332993</x:v>
      </x:c>
      <x:c r="X270" s="30" t="n">
        <x:f>X269*(1+S270)</x:f>
        <x:v>12635.825648360425</x:v>
      </x:c>
      <x:c r="Y270" s="31" t="n">
        <x:f>ABS(M270-X270)</x:f>
        <x:v>4.18367562815547e-11</x:v>
      </x:c>
      <x:c r="Z270" s="27" t="n">
        <x:f>IF(M270&gt;=N269,B270,Z269)</x:f>
        <x:v>44299</x:v>
      </x:c>
      <x:c r="AA270" s="27" t="n">
        <x:f>IF(C270=C269,IF(M270&gt;=Q269,B270,AA269),IF(M270&gt;=P270,B270,A270))</x:f>
        <x:v>44299</x:v>
      </x:c>
      <x:c r="AB270" s="1" t="str">
        <x:f>IF(AND(B270-A270=1,B270-B269=1),"PASS","FAIL")</x:f>
        <x:v>PASS</x:v>
      </x:c>
    </x:row>
    <x:row r="271" ht="22" customHeight="1">
      <x:c r="A271" s="32" t="n">
        <x:f>'Raw trace'!A267</x:f>
        <x:v>44462</x:v>
      </x:c>
      <x:c r="B271" s="32" t="n">
        <x:f>'Raw trace'!B267</x:f>
        <x:v>44463</x:v>
      </x:c>
      <x:c r="C271" s="1" t="n">
        <x:f>YEAR(B271)</x:f>
        <x:v>2021</x:v>
      </x:c>
      <x:c r="D271" s="33" t="str">
        <x:f>'Raw trace'!AL267</x:f>
        <x:v>-0.045672755475916503</x:v>
      </x:c>
      <x:c r="E271" s="33" t="str">
        <x:f>'Raw trace'!W267</x:f>
        <x:v>0.45000000000000001</x:v>
      </x:c>
      <x:c r="F271" s="28" t="n">
        <x:f>E270*(1+D270)/(1+E270*D270)</x:f>
        <x:v>0.4573872362866331</x:v>
      </x:c>
      <x:c r="G271" s="28" t="n">
        <x:f>ABS(E271-F271)</x:f>
        <x:v>0.00738723628663307</x:v>
      </x:c>
      <x:c r="H271" s="28" t="n">
        <x:f>G271*'Assumptions'!$B$6</x:f>
        <x:v>0.00000738723628663307</x:v>
      </x:c>
      <x:c r="I271" s="29" t="n">
        <x:f>1+E271*D271</x:f>
        <x:v>0.9794472600358376</x:v>
      </x:c>
      <x:c r="J271" s="29" t="n">
        <x:f>(1-H271)*I271</x:f>
        <x:v>0.9794400246274974</x:v>
      </x:c>
      <x:c r="K271" s="28" t="n">
        <x:f>J271-1</x:f>
        <x:v>-0.020559975372502648</x:v>
      </x:c>
      <x:c r="L271" s="30" t="n">
        <x:f>M270</x:f>
        <x:v>12635.825648360384</x:v>
      </x:c>
      <x:c r="M271" s="30" t="n">
        <x:f>L271*J271</x:f>
        <x:v>12376.033384218857</x:v>
      </x:c>
      <x:c r="N271" s="30" t="n">
        <x:f>MAX(N270,M271)</x:f>
        <x:v>14577.463360227768</x:v>
      </x:c>
      <x:c r="O271" s="28" t="n">
        <x:f>1-M271/N271</x:f>
        <x:v>0.15101598416739315</x:v>
      </x:c>
      <x:c r="P271" s="30" t="n">
        <x:f>IF(C271=C270,P270,L271)</x:f>
        <x:v>10000</x:v>
      </x:c>
      <x:c r="Q271" s="30" t="n">
        <x:f>IF(C271=C270,MAX(Q270,M271),MAX(P271,M271))</x:f>
        <x:v>14577.463360227768</x:v>
      </x:c>
      <x:c r="R271" s="28" t="n">
        <x:f>1-M271/Q271</x:f>
        <x:v>0.15101598416739315</x:v>
      </x:c>
      <x:c r="S271" s="33" t="str">
        <x:f>'Raw trace'!Y267</x:f>
        <x:v>-0.020559975372502599</x:v>
      </x:c>
      <x:c r="T271" s="31" t="n">
        <x:f>ABS(K271-S271)</x:f>
        <x:v>4.85722573273506e-17</x:v>
      </x:c>
      <x:c r="U271" s="33" t="str">
        <x:f>'Raw trace'!X267</x:f>
        <x:v>0.0073872362866329996</x:v>
      </x:c>
      <x:c r="V271" s="31" t="n">
        <x:f>ABS(G271-U271)</x:f>
        <x:v>7.025630077706069e-17</x:v>
      </x:c>
      <x:c r="W271" s="30" t="n">
        <x:f>L271*H271</x:f>
        <x:v>0.09334382974113666</x:v>
      </x:c>
      <x:c r="X271" s="30" t="n">
        <x:f>X270*(1+S271)</x:f>
        <x:v>12376.033384218897</x:v>
      </x:c>
      <x:c r="Y271" s="31" t="n">
        <x:f>ABS(M271-X271)</x:f>
        <x:v>4.001776687800884e-11</x:v>
      </x:c>
      <x:c r="Z271" s="27" t="n">
        <x:f>IF(M271&gt;=N270,B271,Z270)</x:f>
        <x:v>44299</x:v>
      </x:c>
      <x:c r="AA271" s="27" t="n">
        <x:f>IF(C271=C270,IF(M271&gt;=Q270,B271,AA270),IF(M271&gt;=P271,B271,A271))</x:f>
        <x:v>44299</x:v>
      </x:c>
      <x:c r="AB271" s="1" t="str">
        <x:f>IF(AND(B271-A271=1,B271-B270=1),"PASS","FAIL")</x:f>
        <x:v>PASS</x:v>
      </x:c>
    </x:row>
    <x:row r="272" ht="22" customHeight="1">
      <x:c r="A272" s="32" t="n">
        <x:f>'Raw trace'!A268</x:f>
        <x:v>44463</x:v>
      </x:c>
      <x:c r="B272" s="32" t="n">
        <x:f>'Raw trace'!B268</x:f>
        <x:v>44464</x:v>
      </x:c>
      <x:c r="C272" s="1" t="n">
        <x:f>YEAR(B272)</x:f>
        <x:v>2021</x:v>
      </x:c>
      <x:c r="D272" s="33" t="str">
        <x:f>'Raw trace'!AL268</x:f>
        <x:v>-0.0031083678383181002</x:v>
      </x:c>
      <x:c r="E272" s="33" t="str">
        <x:f>'Raw trace'!W268</x:f>
        <x:v>0.45000000000000001</x:v>
      </x:c>
      <x:c r="F272" s="28" t="n">
        <x:f>E271*(1+D271)/(1+E271*D271)</x:f>
        <x:v>0.4384587895218822</x:v>
      </x:c>
      <x:c r="G272" s="28" t="n">
        <x:f>ABS(E272-F272)</x:f>
        <x:v>0.011541210478117792</x:v>
      </x:c>
      <x:c r="H272" s="28" t="n">
        <x:f>G272*'Assumptions'!$B$6</x:f>
        <x:v>0.000011541210478117792</x:v>
      </x:c>
      <x:c r="I272" s="29" t="n">
        <x:f>1+E272*D272</x:f>
        <x:v>0.9986012344727568</x:v>
      </x:c>
      <x:c r="J272" s="29" t="n">
        <x:f>(1-H272)*I272</x:f>
        <x:v>0.9985897094057261</x:v>
      </x:c>
      <x:c r="K272" s="28" t="n">
        <x:f>J272-1</x:f>
        <x:v>-0.0014102905942738886</x:v>
      </x:c>
      <x:c r="L272" s="30" t="n">
        <x:f>M271</x:f>
        <x:v>12376.033384218857</x:v>
      </x:c>
      <x:c r="M272" s="30" t="n">
        <x:f>L272*J272</x:f>
        <x:v>12358.579580742675</x:v>
      </x:c>
      <x:c r="N272" s="30" t="n">
        <x:f>MAX(N271,M272)</x:f>
        <x:v>14577.463360227768</x:v>
      </x:c>
      <x:c r="O272" s="28" t="n">
        <x:f>1-M272/N272</x:f>
        <x:v>0.15221329833961073</x:v>
      </x:c>
      <x:c r="P272" s="30" t="n">
        <x:f>IF(C272=C271,P271,L272)</x:f>
        <x:v>10000</x:v>
      </x:c>
      <x:c r="Q272" s="30" t="n">
        <x:f>IF(C272=C271,MAX(Q271,M272),MAX(P272,M272))</x:f>
        <x:v>14577.463360227768</x:v>
      </x:c>
      <x:c r="R272" s="28" t="n">
        <x:f>1-M272/Q272</x:f>
        <x:v>0.15221329833961073</x:v>
      </x:c>
      <x:c r="S272" s="33" t="str">
        <x:f>'Raw trace'!Y268</x:f>
        <x:v>-0.0014102905942737999</x:v>
      </x:c>
      <x:c r="T272" s="31" t="n">
        <x:f>ABS(K272-S272)</x:f>
        <x:v>8.868773770931426e-17</x:v>
      </x:c>
      <x:c r="U272" s="33" t="str">
        <x:f>'Raw trace'!X268</x:f>
        <x:v>0.0115412104781177</x:v>
      </x:c>
      <x:c r="V272" s="31" t="n">
        <x:f>ABS(G272-U272)</x:f>
        <x:v>9.194034422677078e-17</x:v>
      </x:c>
      <x:c r="W272" s="30" t="n">
        <x:f>L272*H272</x:f>
        <x:v>0.14283440617148227</x:v>
      </x:c>
      <x:c r="X272" s="30" t="n">
        <x:f>X271*(1+S272)</x:f>
        <x:v>12358.579580742715</x:v>
      </x:c>
      <x:c r="Y272" s="31" t="n">
        <x:f>ABS(M272-X272)</x:f>
        <x:v>4.001776687800884e-11</x:v>
      </x:c>
      <x:c r="Z272" s="27" t="n">
        <x:f>IF(M272&gt;=N271,B272,Z271)</x:f>
        <x:v>44299</x:v>
      </x:c>
      <x:c r="AA272" s="27" t="n">
        <x:f>IF(C272=C271,IF(M272&gt;=Q271,B272,AA271),IF(M272&gt;=P272,B272,A272))</x:f>
        <x:v>44299</x:v>
      </x:c>
      <x:c r="AB272" s="1" t="str">
        <x:f>IF(AND(B272-A272=1,B272-B271=1),"PASS","FAIL")</x:f>
        <x:v>PASS</x:v>
      </x:c>
    </x:row>
    <x:row r="273" ht="22" customHeight="1">
      <x:c r="A273" s="32" t="n">
        <x:f>'Raw trace'!A269</x:f>
        <x:v>44464</x:v>
      </x:c>
      <x:c r="B273" s="32" t="n">
        <x:f>'Raw trace'!B269</x:f>
        <x:v>44465</x:v>
      </x:c>
      <x:c r="C273" s="1" t="n">
        <x:f>YEAR(B273)</x:f>
        <x:v>2021</x:v>
      </x:c>
      <x:c r="D273" s="33" t="str">
        <x:f>'Raw trace'!AL269</x:f>
        <x:v>0.0121021018207032</x:v>
      </x:c>
      <x:c r="E273" s="33" t="str">
        <x:f>'Raw trace'!W269</x:f>
        <x:v>0.45000000000000001</x:v>
      </x:c>
      <x:c r="F273" s="28" t="n">
        <x:f>E272*(1+D272)/(1+E272*D272)</x:f>
        <x:v>0.44922960135294654</x:v>
      </x:c>
      <x:c r="G273" s="28" t="n">
        <x:f>ABS(E273-F273)</x:f>
        <x:v>0.0007703986470534718</x:v>
      </x:c>
      <x:c r="H273" s="28" t="n">
        <x:f>G273*'Assumptions'!$B$6</x:f>
        <x:v>7.703986470534718e-7</x:v>
      </x:c>
      <x:c r="I273" s="29" t="n">
        <x:f>1+E273*D273</x:f>
        <x:v>1.0054459458193163</x:v>
      </x:c>
      <x:c r="J273" s="29" t="n">
        <x:f>(1-H273)*I273</x:f>
        <x:v>1.00544517122512</x:v>
      </x:c>
      <x:c r="K273" s="28" t="n">
        <x:f>J273-1</x:f>
        <x:v>0.005445171225120005</x:v>
      </x:c>
      <x:c r="L273" s="30" t="n">
        <x:f>M272</x:f>
        <x:v>12358.579580742675</x:v>
      </x:c>
      <x:c r="M273" s="30" t="n">
        <x:f>L273*J273</x:f>
        <x:v>12425.87416265909</x:v>
      </x:c>
      <x:c r="N273" s="30" t="n">
        <x:f>MAX(N272,M273)</x:f>
        <x:v>14577.463360227768</x:v>
      </x:c>
      <x:c r="O273" s="28" t="n">
        <x:f>1-M273/N273</x:f>
        <x:v>0.1475969545866901</x:v>
      </x:c>
      <x:c r="P273" s="30" t="n">
        <x:f>IF(C273=C272,P272,L273)</x:f>
        <x:v>10000</x:v>
      </x:c>
      <x:c r="Q273" s="30" t="n">
        <x:f>IF(C273=C272,MAX(Q272,M273),MAX(P273,M273))</x:f>
        <x:v>14577.463360227768</x:v>
      </x:c>
      <x:c r="R273" s="28" t="n">
        <x:f>1-M273/Q273</x:f>
        <x:v>0.1475969545866901</x:v>
      </x:c>
      <x:c r="S273" s="33" t="str">
        <x:f>'Raw trace'!Y269</x:f>
        <x:v>0.0054451712251200003</x:v>
      </x:c>
      <x:c r="T273" s="31" t="n">
        <x:f>ABS(K273-S273)</x:f>
        <x:v>4.336808689942018e-18</x:v>
      </x:c>
      <x:c r="U273" s="33" t="str">
        <x:f>'Raw trace'!X269</x:f>
        <x:v>0.00077039864705339995</x:v>
      </x:c>
      <x:c r="V273" s="31" t="n">
        <x:f>ABS(G273-U273)</x:f>
        <x:v>7.188260403578894e-17</x:v>
      </x:c>
      <x:c r="W273" s="30" t="n">
        <x:f>L273*H273</x:f>
        <x:v>0.00952103298850682</x:v>
      </x:c>
      <x:c r="X273" s="30" t="n">
        <x:f>X272*(1+S273)</x:f>
        <x:v>12425.87416265913</x:v>
      </x:c>
      <x:c r="Y273" s="31" t="n">
        <x:f>ABS(M273-X273)</x:f>
        <x:v>4.001776687800884e-11</x:v>
      </x:c>
      <x:c r="Z273" s="27" t="n">
        <x:f>IF(M273&gt;=N272,B273,Z272)</x:f>
        <x:v>44299</x:v>
      </x:c>
      <x:c r="AA273" s="27" t="n">
        <x:f>IF(C273=C272,IF(M273&gt;=Q272,B273,AA272),IF(M273&gt;=P273,B273,A273))</x:f>
        <x:v>44299</x:v>
      </x:c>
      <x:c r="AB273" s="1" t="str">
        <x:f>IF(AND(B273-A273=1,B273-B272=1),"PASS","FAIL")</x:f>
        <x:v>PASS</x:v>
      </x:c>
    </x:row>
    <x:row r="274" ht="22" customHeight="1">
      <x:c r="A274" s="32" t="n">
        <x:f>'Raw trace'!A270</x:f>
        <x:v>44465</x:v>
      </x:c>
      <x:c r="B274" s="32" t="n">
        <x:f>'Raw trace'!B270</x:f>
        <x:v>44466</x:v>
      </x:c>
      <x:c r="C274" s="1" t="n">
        <x:f>YEAR(B274)</x:f>
        <x:v>2021</x:v>
      </x:c>
      <x:c r="D274" s="33" t="str">
        <x:f>'Raw trace'!AL270</x:f>
        <x:v>-0.023859233301082802</x:v>
      </x:c>
      <x:c r="E274" s="33" t="str">
        <x:f>'Raw trace'!W270</x:f>
        <x:v>0.45000000000000001</x:v>
      </x:c>
      <x:c r="F274" s="28" t="n">
        <x:f>E273*(1+D273)/(1+E273*D273)</x:f>
        <x:v>0.4529790464749284</x:v>
      </x:c>
      <x:c r="G274" s="28" t="n">
        <x:f>ABS(E274-F274)</x:f>
        <x:v>0.002979046474928415</x:v>
      </x:c>
      <x:c r="H274" s="28" t="n">
        <x:f>G274*'Assumptions'!$B$6</x:f>
        <x:v>0.000002979046474928415</x:v>
      </x:c>
      <x:c r="I274" s="29" t="n">
        <x:f>1+E274*D274</x:f>
        <x:v>0.9892633450145127</x:v>
      </x:c>
      <x:c r="J274" s="29" t="n">
        <x:f>(1-H274)*I274</x:f>
        <x:v>0.989260397953032</x:v>
      </x:c>
      <x:c r="K274" s="28" t="n">
        <x:f>J274-1</x:f>
        <x:v>-0.010739602046968</x:v>
      </x:c>
      <x:c r="L274" s="30" t="n">
        <x:f>M273</x:f>
        <x:v>12425.87416265909</x:v>
      </x:c>
      <x:c r="M274" s="30" t="n">
        <x:f>L274*J274</x:f>
        <x:v>12292.42521906643</x:v>
      </x:c>
      <x:c r="N274" s="30" t="n">
        <x:f>MAX(N273,M274)</x:f>
        <x:v>14577.463360227768</x:v>
      </x:c>
      <x:c r="O274" s="28" t="n">
        <x:f>1-M274/N274</x:f>
        <x:v>0.15675142407805265</x:v>
      </x:c>
      <x:c r="P274" s="30" t="n">
        <x:f>IF(C274=C273,P273,L274)</x:f>
        <x:v>10000</x:v>
      </x:c>
      <x:c r="Q274" s="30" t="n">
        <x:f>IF(C274=C273,MAX(Q273,M274),MAX(P274,M274))</x:f>
        <x:v>14577.463360227768</x:v>
      </x:c>
      <x:c r="R274" s="28" t="n">
        <x:f>1-M274/Q274</x:f>
        <x:v>0.15675142407805265</x:v>
      </x:c>
      <x:c r="S274" s="33" t="str">
        <x:f>'Raw trace'!Y270</x:f>
        <x:v>-0.010739602046968</x:v>
      </x:c>
      <x:c r="T274" s="31" t="n">
        <x:f>ABS(K274-S274)</x:f>
        <x:v>0</x:v>
      </x:c>
      <x:c r="U274" s="33" t="str">
        <x:f>'Raw trace'!X270</x:f>
        <x:v>0.0029790464749283999</x:v>
      </x:c>
      <x:c r="V274" s="31" t="n">
        <x:f>ABS(G274-U274)</x:f>
        <x:v>1.5178830414797062e-17</x:v>
      </x:c>
      <x:c r="W274" s="30" t="n">
        <x:f>L274*H274</x:f>
        <x:v>0.03701725662217364</x:v>
      </x:c>
      <x:c r="X274" s="30" t="n">
        <x:f>X273*(1+S274)</x:f>
        <x:v>12292.42521906647</x:v>
      </x:c>
      <x:c r="Y274" s="31" t="n">
        <x:f>ABS(M274-X274)</x:f>
        <x:v>4.001776687800884e-11</x:v>
      </x:c>
      <x:c r="Z274" s="27" t="n">
        <x:f>IF(M274&gt;=N273,B274,Z273)</x:f>
        <x:v>44299</x:v>
      </x:c>
      <x:c r="AA274" s="27" t="n">
        <x:f>IF(C274=C273,IF(M274&gt;=Q273,B274,AA273),IF(M274&gt;=P274,B274,A274))</x:f>
        <x:v>44299</x:v>
      </x:c>
      <x:c r="AB274" s="1" t="str">
        <x:f>IF(AND(B274-A274=1,B274-B273=1),"PASS","FAIL")</x:f>
        <x:v>PASS</x:v>
      </x:c>
    </x:row>
    <x:row r="275" ht="22" customHeight="1">
      <x:c r="A275" s="32" t="n">
        <x:f>'Raw trace'!A271</x:f>
        <x:v>44466</x:v>
      </x:c>
      <x:c r="B275" s="32" t="n">
        <x:f>'Raw trace'!B271</x:f>
        <x:v>44467</x:v>
      </x:c>
      <x:c r="C275" s="1" t="n">
        <x:f>YEAR(B275)</x:f>
        <x:v>2021</x:v>
      </x:c>
      <x:c r="D275" s="33" t="str">
        <x:f>'Raw trace'!AL271</x:f>
        <x:v>-0.0272760038508413</x:v>
      </x:c>
      <x:c r="E275" s="33" t="str">
        <x:f>'Raw trace'!W271</x:f>
        <x:v>0.45000000000000001</x:v>
      </x:c>
      <x:c r="F275" s="28" t="n">
        <x:f>E274*(1+D274)/(1+E274*D274)</x:f>
        <x:v>0.4440307499799951</x:v>
      </x:c>
      <x:c r="G275" s="28" t="n">
        <x:f>ABS(E275-F275)</x:f>
        <x:v>0.005969250020004924</x:v>
      </x:c>
      <x:c r="H275" s="28" t="n">
        <x:f>G275*'Assumptions'!$B$6</x:f>
        <x:v>0.000005969250020004924</x:v>
      </x:c>
      <x:c r="I275" s="29" t="n">
        <x:f>1+E275*D275</x:f>
        <x:v>0.9877257982671214</x:v>
      </x:c>
      <x:c r="J275" s="29" t="n">
        <x:f>(1-H275)*I275</x:f>
        <x:v>0.9877199022848803</x:v>
      </x:c>
      <x:c r="K275" s="28" t="n">
        <x:f>J275-1</x:f>
        <x:v>-0.012280097715119731</x:v>
      </x:c>
      <x:c r="L275" s="30" t="n">
        <x:f>M274</x:f>
        <x:v>12292.42521906643</x:v>
      </x:c>
      <x:c r="M275" s="30" t="n">
        <x:f>L275*J275</x:f>
        <x:v>12141.473036220492</x:v>
      </x:c>
      <x:c r="N275" s="30" t="n">
        <x:f>MAX(N274,M275)</x:f>
        <x:v>14577.463360227768</x:v>
      </x:c>
      <x:c r="O275" s="28" t="n">
        <x:f>1-M275/N275</x:f>
        <x:v>0.16710659898850977</x:v>
      </x:c>
      <x:c r="P275" s="30" t="n">
        <x:f>IF(C275=C274,P274,L275)</x:f>
        <x:v>10000</x:v>
      </x:c>
      <x:c r="Q275" s="30" t="n">
        <x:f>IF(C275=C274,MAX(Q274,M275),MAX(P275,M275))</x:f>
        <x:v>14577.463360227768</x:v>
      </x:c>
      <x:c r="R275" s="28" t="n">
        <x:f>1-M275/Q275</x:f>
        <x:v>0.16710659898850977</x:v>
      </x:c>
      <x:c r="S275" s="33" t="str">
        <x:f>'Raw trace'!Y271</x:f>
        <x:v>-0.0122800977151197</x:v>
      </x:c>
      <x:c r="T275" s="31" t="n">
        <x:f>ABS(K275-S275)</x:f>
        <x:v>3.122502256758253e-17</x:v>
      </x:c>
      <x:c r="U275" s="33" t="str">
        <x:f>'Raw trace'!X271</x:f>
        <x:v>0.0059692500200049002</x:v>
      </x:c>
      <x:c r="V275" s="31" t="n">
        <x:f>ABS(G275-U275)</x:f>
        <x:v>2.3418766925686896e-17</x:v>
      </x:c>
      <x:c r="W275" s="30" t="n">
        <x:f>L275*H275</x:f>
        <x:v>0.07337655948482132</x:v>
      </x:c>
      <x:c r="X275" s="30" t="n">
        <x:f>X274*(1+S275)</x:f>
        <x:v>12141.473036220532</x:v>
      </x:c>
      <x:c r="Y275" s="31" t="n">
        <x:f>ABS(M275-X275)</x:f>
        <x:v>4.001776687800884e-11</x:v>
      </x:c>
      <x:c r="Z275" s="27" t="n">
        <x:f>IF(M275&gt;=N274,B275,Z274)</x:f>
        <x:v>44299</x:v>
      </x:c>
      <x:c r="AA275" s="27" t="n">
        <x:f>IF(C275=C274,IF(M275&gt;=Q274,B275,AA274),IF(M275&gt;=P275,B275,A275))</x:f>
        <x:v>44299</x:v>
      </x:c>
      <x:c r="AB275" s="1" t="str">
        <x:f>IF(AND(B275-A275=1,B275-B274=1),"PASS","FAIL")</x:f>
        <x:v>PASS</x:v>
      </x:c>
    </x:row>
    <x:row r="276" ht="22" customHeight="1">
      <x:c r="A276" s="32" t="n">
        <x:f>'Raw trace'!A272</x:f>
        <x:v>44467</x:v>
      </x:c>
      <x:c r="B276" s="32" t="n">
        <x:f>'Raw trace'!B272</x:f>
        <x:v>44468</x:v>
      </x:c>
      <x:c r="C276" s="1" t="n">
        <x:f>YEAR(B276)</x:f>
        <x:v>2021</x:v>
      </x:c>
      <x:c r="D276" s="33" t="str">
        <x:f>'Raw trace'!AL272</x:f>
        <x:v>0.0125419588857766</x:v>
      </x:c>
      <x:c r="E276" s="33" t="str">
        <x:f>'Raw trace'!W272</x:f>
        <x:v>0.45000000000000001</x:v>
      </x:c>
      <x:c r="F276" s="28" t="n">
        <x:f>E275*(1+D275)/(1+E275*D275)</x:f>
        <x:v>0.44316529854244274</x:v>
      </x:c>
      <x:c r="G276" s="28" t="n">
        <x:f>ABS(E276-F276)</x:f>
        <x:v>0.006834701457557268</x:v>
      </x:c>
      <x:c r="H276" s="28" t="n">
        <x:f>G276*'Assumptions'!$B$6</x:f>
        <x:v>0.0000068347014575572685</x:v>
      </x:c>
      <x:c r="I276" s="29" t="n">
        <x:f>1+E276*D276</x:f>
        <x:v>1.0056438814985995</x:v>
      </x:c>
      <x:c r="J276" s="29" t="n">
        <x:f>(1-H276)*I276</x:f>
        <x:v>1.005637008222897</x:v>
      </x:c>
      <x:c r="K276" s="28" t="n">
        <x:f>J276-1</x:f>
        <x:v>0.005637008222896922</x:v>
      </x:c>
      <x:c r="L276" s="30" t="n">
        <x:f>M275</x:f>
        <x:v>12141.473036220492</x:v>
      </x:c>
      <x:c r="M276" s="30" t="n">
        <x:f>L276*J276</x:f>
        <x:v>12209.914619563748</x:v>
      </x:c>
      <x:c r="N276" s="30" t="n">
        <x:f>MAX(N275,M276)</x:f>
        <x:v>14577.463360227768</x:v>
      </x:c>
      <x:c r="O276" s="28" t="n">
        <x:f>1-M276/N276</x:f>
        <x:v>0.16241157203821144</x:v>
      </x:c>
      <x:c r="P276" s="30" t="n">
        <x:f>IF(C276=C275,P275,L276)</x:f>
        <x:v>10000</x:v>
      </x:c>
      <x:c r="Q276" s="30" t="n">
        <x:f>IF(C276=C275,MAX(Q275,M276),MAX(P276,M276))</x:f>
        <x:v>14577.463360227768</x:v>
      </x:c>
      <x:c r="R276" s="28" t="n">
        <x:f>1-M276/Q276</x:f>
        <x:v>0.16241157203821144</x:v>
      </x:c>
      <x:c r="S276" s="33" t="str">
        <x:f>'Raw trace'!Y272</x:f>
        <x:v>0.0056370082228969004</x:v>
      </x:c>
      <x:c r="T276" s="31" t="n">
        <x:f>ABS(K276-S276)</x:f>
        <x:v>2.168404344971009e-17</x:v>
      </x:c>
      <x:c r="U276" s="33" t="str">
        <x:f>'Raw trace'!X272</x:f>
        <x:v>0.0068347014575571999</x:v>
      </x:c>
      <x:c r="V276" s="31" t="n">
        <x:f>ABS(G276-U276)</x:f>
        <x:v>6.852157730108388e-17</x:v>
      </x:c>
      <x:c r="W276" s="30" t="n">
        <x:f>L276*H276</x:f>
        <x:v>0.08298334345754847</x:v>
      </x:c>
      <x:c r="X276" s="30" t="n">
        <x:f>X275*(1+S276)</x:f>
        <x:v>12209.914619563788</x:v>
      </x:c>
      <x:c r="Y276" s="31" t="n">
        <x:f>ABS(M276-X276)</x:f>
        <x:v>4.001776687800884e-11</x:v>
      </x:c>
      <x:c r="Z276" s="27" t="n">
        <x:f>IF(M276&gt;=N275,B276,Z275)</x:f>
        <x:v>44299</x:v>
      </x:c>
      <x:c r="AA276" s="27" t="n">
        <x:f>IF(C276=C275,IF(M276&gt;=Q275,B276,AA275),IF(M276&gt;=P276,B276,A276))</x:f>
        <x:v>44299</x:v>
      </x:c>
      <x:c r="AB276" s="1" t="str">
        <x:f>IF(AND(B276-A276=1,B276-B275=1),"PASS","FAIL")</x:f>
        <x:v>PASS</x:v>
      </x:c>
    </x:row>
    <x:row r="277" ht="22" customHeight="1">
      <x:c r="A277" s="32" t="n">
        <x:f>'Raw trace'!A273</x:f>
        <x:v>44468</x:v>
      </x:c>
      <x:c r="B277" s="32" t="n">
        <x:f>'Raw trace'!B273</x:f>
        <x:v>44469</x:v>
      </x:c>
      <x:c r="C277" s="1" t="n">
        <x:f>YEAR(B277)</x:f>
        <x:v>2021</x:v>
      </x:c>
      <x:c r="D277" s="33" t="str">
        <x:f>'Raw trace'!AL273</x:f>
        <x:v>0.055047572273261201</x:v>
      </x:c>
      <x:c r="E277" s="33" t="str">
        <x:f>'Raw trace'!W273</x:f>
        <x:v>0.45000000000000001</x:v>
      </x:c>
      <x:c r="F277" s="28" t="n">
        <x:f>E276*(1+D276)/(1+E276*D276)</x:f>
        <x:v>0.45308671377744975</x:v>
      </x:c>
      <x:c r="G277" s="28" t="n">
        <x:f>ABS(E277-F277)</x:f>
        <x:v>0.0030867137774497344</x:v>
      </x:c>
      <x:c r="H277" s="28" t="n">
        <x:f>G277*'Assumptions'!$B$6</x:f>
        <x:v>0.0000030867137774497346</x:v>
      </x:c>
      <x:c r="I277" s="29" t="n">
        <x:f>1+E277*D277</x:f>
        <x:v>1.0247714075229675</x:v>
      </x:c>
      <x:c r="J277" s="29" t="n">
        <x:f>(1-H277)*I277</x:f>
        <x:v>1.024768244346945</x:v>
      </x:c>
      <x:c r="K277" s="28" t="n">
        <x:f>J277-1</x:f>
        <x:v>0.024768244346945023</x:v>
      </x:c>
      <x:c r="L277" s="30" t="n">
        <x:f>M276</x:f>
        <x:v>12209.914619563748</x:v>
      </x:c>
      <x:c r="M277" s="30" t="n">
        <x:f>L277*J277</x:f>
        <x:v>12512.332768316439</x:v>
      </x:c>
      <x:c r="N277" s="30" t="n">
        <x:f>MAX(N276,M277)</x:f>
        <x:v>14577.463360227768</x:v>
      </x:c>
      <x:c r="O277" s="28" t="n">
        <x:f>1-M277/N277</x:f>
        <x:v>0.14166597719228036</x:v>
      </x:c>
      <x:c r="P277" s="30" t="n">
        <x:f>IF(C277=C276,P276,L277)</x:f>
        <x:v>10000</x:v>
      </x:c>
      <x:c r="Q277" s="30" t="n">
        <x:f>IF(C277=C276,MAX(Q276,M277),MAX(P277,M277))</x:f>
        <x:v>14577.463360227768</x:v>
      </x:c>
      <x:c r="R277" s="28" t="n">
        <x:f>1-M277/Q277</x:f>
        <x:v>0.14166597719228036</x:v>
      </x:c>
      <x:c r="S277" s="33" t="str">
        <x:f>'Raw trace'!Y273</x:f>
        <x:v>0.024768244346944999</x:v>
      </x:c>
      <x:c r="T277" s="31" t="n">
        <x:f>ABS(K277-S277)</x:f>
        <x:v>2.42861286636753e-17</x:v>
      </x:c>
      <x:c r="U277" s="33" t="str">
        <x:f>'Raw trace'!X273</x:f>
        <x:v>0.0030867137774497001</x:v>
      </x:c>
      <x:c r="V277" s="31" t="n">
        <x:f>ABS(G277-U277)</x:f>
        <x:v>3.426078865054194e-17</x:v>
      </x:c>
      <x:c r="W277" s="30" t="n">
        <x:f>L277*H277</x:f>
        <x:v>0.037688511677692355</x:v>
      </x:c>
      <x:c r="X277" s="30" t="n">
        <x:f>X276*(1+S277)</x:f>
        <x:v>12512.33276831648</x:v>
      </x:c>
      <x:c r="Y277" s="31" t="n">
        <x:f>ABS(M277-X277)</x:f>
        <x:v>4.18367562815547e-11</x:v>
      </x:c>
      <x:c r="Z277" s="27" t="n">
        <x:f>IF(M277&gt;=N276,B277,Z276)</x:f>
        <x:v>44299</x:v>
      </x:c>
      <x:c r="AA277" s="27" t="n">
        <x:f>IF(C277=C276,IF(M277&gt;=Q276,B277,AA276),IF(M277&gt;=P277,B277,A277))</x:f>
        <x:v>44299</x:v>
      </x:c>
      <x:c r="AB277" s="1" t="str">
        <x:f>IF(AND(B277-A277=1,B277-B276=1),"PASS","FAIL")</x:f>
        <x:v>PASS</x:v>
      </x:c>
    </x:row>
    <x:row r="278" ht="22" customHeight="1">
      <x:c r="A278" s="32" t="n">
        <x:f>'Raw trace'!A274</x:f>
        <x:v>44469</x:v>
      </x:c>
      <x:c r="B278" s="32" t="n">
        <x:f>'Raw trace'!B274</x:f>
        <x:v>44470</x:v>
      </x:c>
      <x:c r="C278" s="1" t="n">
        <x:f>YEAR(B278)</x:f>
        <x:v>2021</x:v>
      </x:c>
      <x:c r="D278" s="33" t="str">
        <x:f>'Raw trace'!AL274</x:f>
        <x:v>0.098639308313157398</x:v>
      </x:c>
      <x:c r="E278" s="33" t="str">
        <x:f>'Raw trace'!W274</x:f>
        <x:v>0.45000000000000001</x:v>
      </x:c>
      <x:c r="F278" s="28" t="n">
        <x:f>E277*(1+D277)/(1+E277*D277)</x:f>
        <x:v>0.4632949397666785</x:v>
      </x:c>
      <x:c r="G278" s="28" t="n">
        <x:f>ABS(E278-F278)</x:f>
        <x:v>0.013294939766678504</x:v>
      </x:c>
      <x:c r="H278" s="28" t="n">
        <x:f>G278*'Assumptions'!$B$6</x:f>
        <x:v>0.000013294939766678505</x:v>
      </x:c>
      <x:c r="I278" s="29" t="n">
        <x:f>1+E278*D278</x:f>
        <x:v>1.044387688740921</x:v>
      </x:c>
      <x:c r="J278" s="29" t="n">
        <x:f>(1-H278)*I278</x:f>
        <x:v>1.044373803669506</x:v>
      </x:c>
      <x:c r="K278" s="28" t="n">
        <x:f>J278-1</x:f>
        <x:v>0.04437380366950605</x:v>
      </x:c>
      <x:c r="L278" s="30" t="n">
        <x:f>M277</x:f>
        <x:v>12512.332768316439</x:v>
      </x:c>
      <x:c r="M278" s="30" t="n">
        <x:f>L278*J278</x:f>
        <x:v>13067.55256602524</x:v>
      </x:c>
      <x:c r="N278" s="30" t="n">
        <x:f>MAX(N277,M278)</x:f>
        <x:v>14577.463360227768</x:v>
      </x:c>
      <x:c r="O278" s="28" t="n">
        <x:f>1-M278/N278</x:f>
        <x:v>0.10357843178135318</x:v>
      </x:c>
      <x:c r="P278" s="30" t="n">
        <x:f>IF(C278=C277,P277,L278)</x:f>
        <x:v>10000</x:v>
      </x:c>
      <x:c r="Q278" s="30" t="n">
        <x:f>IF(C278=C277,MAX(Q277,M278),MAX(P278,M278))</x:f>
        <x:v>14577.463360227768</x:v>
      </x:c>
      <x:c r="R278" s="28" t="n">
        <x:f>1-M278/Q278</x:f>
        <x:v>0.10357843178135318</x:v>
      </x:c>
      <x:c r="S278" s="33" t="str">
        <x:f>'Raw trace'!Y274</x:f>
        <x:v>0.044373803669506003</x:v>
      </x:c>
      <x:c r="T278" s="31" t="n">
        <x:f>ABS(K278-S278)</x:f>
        <x:v>4.85722573273506e-17</x:v>
      </x:c>
      <x:c r="U278" s="33" t="str">
        <x:f>'Raw trace'!X274</x:f>
        <x:v>0.013294939766678501</x:v>
      </x:c>
      <x:c r="V278" s="31" t="n">
        <x:f>ABS(G278-U278)</x:f>
        <x:v>3.469446951953614e-18</x:v>
      </x:c>
      <x:c r="W278" s="30" t="n">
        <x:f>L278*H278</x:f>
        <x:v>0.16635071049540476</x:v>
      </x:c>
      <x:c r="X278" s="30" t="n">
        <x:f>X277*(1+S278)</x:f>
        <x:v>13067.552566025284</x:v>
      </x:c>
      <x:c r="Y278" s="31" t="n">
        <x:f>ABS(M278-X278)</x:f>
        <x:v>4.3655745685100555e-11</x:v>
      </x:c>
      <x:c r="Z278" s="27" t="n">
        <x:f>IF(M278&gt;=N277,B278,Z277)</x:f>
        <x:v>44299</x:v>
      </x:c>
      <x:c r="AA278" s="27" t="n">
        <x:f>IF(C278=C277,IF(M278&gt;=Q277,B278,AA277),IF(M278&gt;=P278,B278,A278))</x:f>
        <x:v>44299</x:v>
      </x:c>
      <x:c r="AB278" s="1" t="str">
        <x:f>IF(AND(B278-A278=1,B278-B277=1),"PASS","FAIL")</x:f>
        <x:v>PASS</x:v>
      </x:c>
    </x:row>
    <x:row r="279" ht="22" customHeight="1">
      <x:c r="A279" s="32" t="n">
        <x:f>'Raw trace'!A275</x:f>
        <x:v>44470</x:v>
      </x:c>
      <x:c r="B279" s="32" t="n">
        <x:f>'Raw trace'!B275</x:f>
        <x:v>44471</x:v>
      </x:c>
      <x:c r="C279" s="1" t="n">
        <x:f>YEAR(B279)</x:f>
        <x:v>2021</x:v>
      </x:c>
      <x:c r="D279" s="33" t="str">
        <x:f>'Raw trace'!AL275</x:f>
        <x:v>-0.0099509824284467006</x:v>
      </x:c>
      <x:c r="E279" s="33" t="str">
        <x:f>'Raw trace'!W275</x:f>
        <x:v>0.45000000000000001</x:v>
      </x:c>
      <x:c r="F279" s="28" t="n">
        <x:f>E278*(1+D278)/(1+E278*D278)</x:f>
        <x:v>0.47337563825262835</x:v>
      </x:c>
      <x:c r="G279" s="28" t="n">
        <x:f>ABS(E279-F279)</x:f>
        <x:v>0.02337563825262834</x:v>
      </x:c>
      <x:c r="H279" s="28" t="n">
        <x:f>G279*'Assumptions'!$B$6</x:f>
        <x:v>0.00002337563825262834</x:v>
      </x:c>
      <x:c r="I279" s="29" t="n">
        <x:f>1+E279*D279</x:f>
        <x:v>0.9955220579071989</x:v>
      </x:c>
      <x:c r="J279" s="29" t="n">
        <x:f>(1-H279)*I279</x:f>
        <x:v>0.9954987869437009</x:v>
      </x:c>
      <x:c r="K279" s="28" t="n">
        <x:f>J279-1</x:f>
        <x:v>-0.004501213056299136</x:v>
      </x:c>
      <x:c r="L279" s="30" t="n">
        <x:f>M278</x:f>
        <x:v>13067.55256602524</x:v>
      </x:c>
      <x:c r="M279" s="30" t="n">
        <x:f>L279*J279</x:f>
        <x:v>13008.732727801173</x:v>
      </x:c>
      <x:c r="N279" s="30" t="n">
        <x:f>MAX(N278,M279)</x:f>
        <x:v>14577.463360227768</x:v>
      </x:c>
      <x:c r="O279" s="28" t="n">
        <x:f>1-M279/N279</x:f>
        <x:v>0.10761341624816712</x:v>
      </x:c>
      <x:c r="P279" s="30" t="n">
        <x:f>IF(C279=C278,P278,L279)</x:f>
        <x:v>10000</x:v>
      </x:c>
      <x:c r="Q279" s="30" t="n">
        <x:f>IF(C279=C278,MAX(Q278,M279),MAX(P279,M279))</x:f>
        <x:v>14577.463360227768</x:v>
      </x:c>
      <x:c r="R279" s="28" t="n">
        <x:f>1-M279/Q279</x:f>
        <x:v>0.10761341624816712</x:v>
      </x:c>
      <x:c r="S279" s="33" t="str">
        <x:f>'Raw trace'!Y275</x:f>
        <x:v>-0.0045012130562991004</x:v>
      </x:c>
      <x:c r="T279" s="31" t="n">
        <x:f>ABS(K279-S279)</x:f>
        <x:v>3.5561831257524545e-17</x:v>
      </x:c>
      <x:c r="U279" s="33" t="str">
        <x:f>'Raw trace'!X275</x:f>
        <x:v>0.023375638252628402</x:v>
      </x:c>
      <x:c r="V279" s="31" t="n">
        <x:f>ABS(G279-U279)</x:f>
        <x:v>6.245004513516506e-17</x:v>
      </x:c>
      <x:c r="W279" s="30" t="n">
        <x:f>L279*H279</x:f>
        <x:v>0.30546238163061123</x:v>
      </x:c>
      <x:c r="X279" s="30" t="n">
        <x:f>X278*(1+S279)</x:f>
        <x:v>13008.732727801216</x:v>
      </x:c>
      <x:c r="Y279" s="31" t="n">
        <x:f>ABS(M279-X279)</x:f>
        <x:v>4.3655745685100555e-11</x:v>
      </x:c>
      <x:c r="Z279" s="27" t="n">
        <x:f>IF(M279&gt;=N278,B279,Z278)</x:f>
        <x:v>44299</x:v>
      </x:c>
      <x:c r="AA279" s="27" t="n">
        <x:f>IF(C279=C278,IF(M279&gt;=Q278,B279,AA278),IF(M279&gt;=P279,B279,A279))</x:f>
        <x:v>44299</x:v>
      </x:c>
      <x:c r="AB279" s="1" t="str">
        <x:f>IF(AND(B279-A279=1,B279-B278=1),"PASS","FAIL")</x:f>
        <x:v>PASS</x:v>
      </x:c>
    </x:row>
    <x:row r="280" ht="22" customHeight="1">
      <x:c r="A280" s="32" t="n">
        <x:f>'Raw trace'!A276</x:f>
        <x:v>44471</x:v>
      </x:c>
      <x:c r="B280" s="32" t="n">
        <x:f>'Raw trace'!B276</x:f>
        <x:v>44472</x:v>
      </x:c>
      <x:c r="C280" s="1" t="n">
        <x:f>YEAR(B280)</x:f>
        <x:v>2021</x:v>
      </x:c>
      <x:c r="D280" s="33" t="str">
        <x:f>'Raw trace'!AL276</x:f>
        <x:v>0.0111859592295702</x:v>
      </x:c>
      <x:c r="E280" s="33" t="str">
        <x:f>'Raw trace'!W276</x:f>
        <x:v>0.45000000000000001</x:v>
      </x:c>
      <x:c r="F280" s="28" t="n">
        <x:f>E279*(1+D279)/(1+E279*D279)</x:f>
        <x:v>0.44752605366051057</x:v>
      </x:c>
      <x:c r="G280" s="28" t="n">
        <x:f>ABS(E280-F280)</x:f>
        <x:v>0.002473946339489441</x:v>
      </x:c>
      <x:c r="H280" s="28" t="n">
        <x:f>G280*'Assumptions'!$B$6</x:f>
        <x:v>0.0000024739463394894413</x:v>
      </x:c>
      <x:c r="I280" s="29" t="n">
        <x:f>1+E280*D280</x:f>
        <x:v>1.0050336816533065</x:v>
      </x:c>
      <x:c r="J280" s="29" t="n">
        <x:f>(1-H280)*I280</x:f>
        <x:v>1.0050311952539088</x:v>
      </x:c>
      <x:c r="K280" s="28" t="n">
        <x:f>J280-1</x:f>
        <x:v>0.005031195253908827</x:v>
      </x:c>
      <x:c r="L280" s="30" t="n">
        <x:f>M279</x:f>
        <x:v>13008.732727801173</x:v>
      </x:c>
      <x:c r="M280" s="30" t="n">
        <x:f>L280*J280</x:f>
        <x:v>13074.182202160655</x:v>
      </x:c>
      <x:c r="N280" s="30" t="n">
        <x:f>MAX(N279,M280)</x:f>
        <x:v>14577.463360227768</x:v>
      </x:c>
      <x:c r="O280" s="28" t="n">
        <x:f>1-M280/N280</x:f>
        <x:v>0.10312364510334293</x:v>
      </x:c>
      <x:c r="P280" s="30" t="n">
        <x:f>IF(C280=C279,P279,L280)</x:f>
        <x:v>10000</x:v>
      </x:c>
      <x:c r="Q280" s="30" t="n">
        <x:f>IF(C280=C279,MAX(Q279,M280),MAX(P280,M280))</x:f>
        <x:v>14577.463360227768</x:v>
      </x:c>
      <x:c r="R280" s="28" t="n">
        <x:f>1-M280/Q280</x:f>
        <x:v>0.10312364510334293</x:v>
      </x:c>
      <x:c r="S280" s="33" t="str">
        <x:f>'Raw trace'!Y276</x:f>
        <x:v>0.0050311952539087998</x:v>
      </x:c>
      <x:c r="T280" s="31" t="n">
        <x:f>ABS(K280-S280)</x:f>
        <x:v>2.688821387764051e-17</x:v>
      </x:c>
      <x:c r="U280" s="33" t="str">
        <x:f>'Raw trace'!X276</x:f>
        <x:v>0.0024739463394894</x:v>
      </x:c>
      <x:c r="V280" s="31" t="n">
        <x:f>ABS(G280-U280)</x:f>
        <x:v>4.119968255444917e-17</x:v>
      </x:c>
      <x:c r="W280" s="30" t="n">
        <x:f>L280*H280</x:f>
        <x:v>0.032182906713340204</x:v>
      </x:c>
      <x:c r="X280" s="30" t="n">
        <x:f>X279*(1+S280)</x:f>
        <x:v>13074.182202160699</x:v>
      </x:c>
      <x:c r="Y280" s="31" t="n">
        <x:f>ABS(M280-X280)</x:f>
        <x:v>4.3655745685100555e-11</x:v>
      </x:c>
      <x:c r="Z280" s="27" t="n">
        <x:f>IF(M280&gt;=N279,B280,Z279)</x:f>
        <x:v>44299</x:v>
      </x:c>
      <x:c r="AA280" s="27" t="n">
        <x:f>IF(C280=C279,IF(M280&gt;=Q279,B280,AA279),IF(M280&gt;=P280,B280,A280))</x:f>
        <x:v>44299</x:v>
      </x:c>
      <x:c r="AB280" s="1" t="str">
        <x:f>IF(AND(B280-A280=1,B280-B279=1),"PASS","FAIL")</x:f>
        <x:v>PASS</x:v>
      </x:c>
    </x:row>
    <x:row r="281" ht="22" customHeight="1">
      <x:c r="A281" s="32" t="n">
        <x:f>'Raw trace'!A277</x:f>
        <x:v>44472</x:v>
      </x:c>
      <x:c r="B281" s="32" t="n">
        <x:f>'Raw trace'!B277</x:f>
        <x:v>44473</x:v>
      </x:c>
      <x:c r="C281" s="1" t="n">
        <x:f>YEAR(B281)</x:f>
        <x:v>2021</x:v>
      </x:c>
      <x:c r="D281" s="33" t="str">
        <x:f>'Raw trace'!AL277</x:f>
        <x:v>0.021311159105479</x:v>
      </x:c>
      <x:c r="E281" s="33" t="str">
        <x:f>'Raw trace'!W277</x:f>
        <x:v>0.45000000000000001</x:v>
      </x:c>
      <x:c r="F281" s="28" t="n">
        <x:f>E280*(1+D280)/(1+E280*D280)</x:f>
        <x:v>0.45275465883368643</x:v>
      </x:c>
      <x:c r="G281" s="28" t="n">
        <x:f>ABS(E281-F281)</x:f>
        <x:v>0.0027546588336864186</x:v>
      </x:c>
      <x:c r="H281" s="28" t="n">
        <x:f>G281*'Assumptions'!$B$6</x:f>
        <x:v>0.0000027546588336864187</x:v>
      </x:c>
      <x:c r="I281" s="29" t="n">
        <x:f>1+E281*D281</x:f>
        <x:v>1.0095900215974656</x:v>
      </x:c>
      <x:c r="J281" s="29" t="n">
        <x:f>(1-H281)*I281</x:f>
        <x:v>1.0095872405213941</x:v>
      </x:c>
      <x:c r="K281" s="28" t="n">
        <x:f>J281-1</x:f>
        <x:v>0.009587240521394147</x:v>
      </x:c>
      <x:c r="L281" s="30" t="n">
        <x:f>M280</x:f>
        <x:v>13074.182202160655</x:v>
      </x:c>
      <x:c r="M281" s="30" t="n">
        <x:f>L281*J281</x:f>
        <x:v>13199.5275315533</x:v>
      </x:c>
      <x:c r="N281" s="30" t="n">
        <x:f>MAX(N280,M281)</x:f>
        <x:v>14577.463360227768</x:v>
      </x:c>
      <x:c r="O281" s="28" t="n">
        <x:f>1-M281/N281</x:f>
        <x:v>0.09452507577099745</x:v>
      </x:c>
      <x:c r="P281" s="30" t="n">
        <x:f>IF(C281=C280,P280,L281)</x:f>
        <x:v>10000</x:v>
      </x:c>
      <x:c r="Q281" s="30" t="n">
        <x:f>IF(C281=C280,MAX(Q280,M281),MAX(P281,M281))</x:f>
        <x:v>14577.463360227768</x:v>
      </x:c>
      <x:c r="R281" s="28" t="n">
        <x:f>1-M281/Q281</x:f>
        <x:v>0.09452507577099745</x:v>
      </x:c>
      <x:c r="S281" s="33" t="str">
        <x:f>'Raw trace'!Y277</x:f>
        <x:v>0.0095872405213941001</x:v>
      </x:c>
      <x:c r="T281" s="31" t="n">
        <x:f>ABS(K281-S281)</x:f>
        <x:v>4.683753385137379e-17</x:v>
      </x:c>
      <x:c r="U281" s="33" t="str">
        <x:f>'Raw trace'!X277</x:f>
        <x:v>0.0027546588336864</x:v>
      </x:c>
      <x:c r="V281" s="31" t="n">
        <x:f>ABS(G281-U281)</x:f>
        <x:v>1.8648277366750676e-17</x:v>
      </x:c>
      <x:c r="W281" s="30" t="n">
        <x:f>L281*H281</x:f>
        <x:v>0.036014911496407606</x:v>
      </x:c>
      <x:c r="X281" s="30" t="n">
        <x:f>X280*(1+S281)</x:f>
        <x:v>13199.527531553344</x:v>
      </x:c>
      <x:c r="Y281" s="31" t="n">
        <x:f>ABS(M281-X281)</x:f>
        <x:v>4.3655745685100555e-11</x:v>
      </x:c>
      <x:c r="Z281" s="27" t="n">
        <x:f>IF(M281&gt;=N280,B281,Z280)</x:f>
        <x:v>44299</x:v>
      </x:c>
      <x:c r="AA281" s="27" t="n">
        <x:f>IF(C281=C280,IF(M281&gt;=Q280,B281,AA280),IF(M281&gt;=P281,B281,A281))</x:f>
        <x:v>44299</x:v>
      </x:c>
      <x:c r="AB281" s="1" t="str">
        <x:f>IF(AND(B281-A281=1,B281-B280=1),"PASS","FAIL")</x:f>
        <x:v>PASS</x:v>
      </x:c>
    </x:row>
    <x:row r="282" ht="22" customHeight="1">
      <x:c r="A282" s="32" t="n">
        <x:f>'Raw trace'!A278</x:f>
        <x:v>44473</x:v>
      </x:c>
      <x:c r="B282" s="32" t="n">
        <x:f>'Raw trace'!B278</x:f>
        <x:v>44474</x:v>
      </x:c>
      <x:c r="C282" s="1" t="n">
        <x:f>YEAR(B282)</x:f>
        <x:v>2021</x:v>
      </x:c>
      <x:c r="D282" s="33" t="str">
        <x:f>'Raw trace'!AL278</x:f>
        <x:v>0.0455438344170815</x:v>
      </x:c>
      <x:c r="E282" s="33" t="str">
        <x:f>'Raw trace'!W278</x:f>
        <x:v>0.45000000000000001</x:v>
      </x:c>
      <x:c r="F282" s="28" t="n">
        <x:f>E281*(1+D281)/(1+E281*D281)</x:f>
        <x:v>0.4552244096769699</x:v>
      </x:c>
      <x:c r="G282" s="28" t="n">
        <x:f>ABS(E282-F282)</x:f>
        <x:v>0.00522440967696991</x:v>
      </x:c>
      <x:c r="H282" s="28" t="n">
        <x:f>G282*'Assumptions'!$B$6</x:f>
        <x:v>0.00000522440967696991</x:v>
      </x:c>
      <x:c r="I282" s="29" t="n">
        <x:f>1+E282*D282</x:f>
        <x:v>1.0204947254876866</x:v>
      </x:c>
      <x:c r="J282" s="29" t="n">
        <x:f>(1-H282)*I282</x:f>
        <x:v>1.0204893940051674</x:v>
      </x:c>
      <x:c r="K282" s="28" t="n">
        <x:f>J282-1</x:f>
        <x:v>0.02048939400516736</x:v>
      </x:c>
      <x:c r="L282" s="30" t="n">
        <x:f>M281</x:f>
        <x:v>13199.5275315533</x:v>
      </x:c>
      <x:c r="M282" s="30" t="n">
        <x:f>L282*J282</x:f>
        <x:v>13469.97785182935</x:v>
      </x:c>
      <x:c r="N282" s="30" t="n">
        <x:f>MAX(N281,M282)</x:f>
        <x:v>14577.463360227768</x:v>
      </x:c>
      <x:c r="O282" s="28" t="n">
        <x:f>1-M282/N282</x:f>
        <x:v>0.0759724432866703</x:v>
      </x:c>
      <x:c r="P282" s="30" t="n">
        <x:f>IF(C282=C281,P281,L282)</x:f>
        <x:v>10000</x:v>
      </x:c>
      <x:c r="Q282" s="30" t="n">
        <x:f>IF(C282=C281,MAX(Q281,M282),MAX(P282,M282))</x:f>
        <x:v>14577.463360227768</x:v>
      </x:c>
      <x:c r="R282" s="28" t="n">
        <x:f>1-M282/Q282</x:f>
        <x:v>0.0759724432866703</x:v>
      </x:c>
      <x:c r="S282" s="33" t="str">
        <x:f>'Raw trace'!Y278</x:f>
        <x:v>0.020489394005167302</x:v>
      </x:c>
      <x:c r="T282" s="31" t="n">
        <x:f>ABS(K282-S282)</x:f>
        <x:v>5.898059818321144e-17</x:v>
      </x:c>
      <x:c r="U282" s="33" t="str">
        <x:f>'Raw trace'!X278</x:f>
        <x:v>0.0052244096769698996</x:v>
      </x:c>
      <x:c r="V282" s="31" t="n">
        <x:f>ABS(G282-U282)</x:f>
        <x:v>1.0408340855860843e-17</x:v>
      </x:c>
      <x:c r="W282" s="30" t="n">
        <x:f>L282*H282</x:f>
        <x:v>0.06895973936727781</x:v>
      </x:c>
      <x:c r="X282" s="30" t="n">
        <x:f>X281*(1+S282)</x:f>
        <x:v>13469.977851829393</x:v>
      </x:c>
      <x:c r="Y282" s="31" t="n">
        <x:f>ABS(M282-X282)</x:f>
        <x:v>4.3655745685100555e-11</x:v>
      </x:c>
      <x:c r="Z282" s="27" t="n">
        <x:f>IF(M282&gt;=N281,B282,Z281)</x:f>
        <x:v>44299</x:v>
      </x:c>
      <x:c r="AA282" s="27" t="n">
        <x:f>IF(C282=C281,IF(M282&gt;=Q281,B282,AA281),IF(M282&gt;=P282,B282,A282))</x:f>
        <x:v>44299</x:v>
      </x:c>
      <x:c r="AB282" s="1" t="str">
        <x:f>IF(AND(B282-A282=1,B282-B281=1),"PASS","FAIL")</x:f>
        <x:v>PASS</x:v>
      </x:c>
    </x:row>
    <x:row r="283" ht="22" customHeight="1">
      <x:c r="A283" s="32" t="n">
        <x:f>'Raw trace'!A279</x:f>
        <x:v>44474</x:v>
      </x:c>
      <x:c r="B283" s="32" t="n">
        <x:f>'Raw trace'!B279</x:f>
        <x:v>44475</x:v>
      </x:c>
      <x:c r="C283" s="1" t="n">
        <x:f>YEAR(B283)</x:f>
        <x:v>2021</x:v>
      </x:c>
      <x:c r="D283" s="33" t="str">
        <x:f>'Raw trace'!AL279</x:f>
        <x:v>0.074877645509070098</x:v>
      </x:c>
      <x:c r="E283" s="33" t="str">
        <x:f>'Raw trace'!W279</x:f>
        <x:v>0.45000000000000001</x:v>
      </x:c>
      <x:c r="F283" s="28" t="n">
        <x:f>E282*(1+D282)/(1+E282*D282)</x:f>
        <x:v>0.46104572001863203</x:v>
      </x:c>
      <x:c r="G283" s="28" t="n">
        <x:f>ABS(E283-F283)</x:f>
        <x:v>0.011045720018632021</x:v>
      </x:c>
      <x:c r="H283" s="28" t="n">
        <x:f>G283*'Assumptions'!$B$6</x:f>
        <x:v>0.000011045720018632022</x:v>
      </x:c>
      <x:c r="I283" s="29" t="n">
        <x:f>1+E283*D283</x:f>
        <x:v>1.0336949404790816</x:v>
      </x:c>
      <x:c r="J283" s="29" t="n">
        <x:f>(1-H283)*I283</x:f>
        <x:v>1.0336835225741845</x:v>
      </x:c>
      <x:c r="K283" s="28" t="n">
        <x:f>J283-1</x:f>
        <x:v>0.0336835225741845</x:v>
      </x:c>
      <x:c r="L283" s="30" t="n">
        <x:f>M282</x:f>
        <x:v>13469.97785182935</x:v>
      </x:c>
      <x:c r="M283" s="30" t="n">
        <x:f>L283*J283</x:f>
        <x:v>13923.69415487521</x:v>
      </x:c>
      <x:c r="N283" s="30" t="n">
        <x:f>MAX(N282,M283)</x:f>
        <x:v>14577.463360227768</x:v>
      </x:c>
      <x:c r="O283" s="28" t="n">
        <x:f>1-M283/N283</x:f>
        <x:v>0.04484794022094829</x:v>
      </x:c>
      <x:c r="P283" s="30" t="n">
        <x:f>IF(C283=C282,P282,L283)</x:f>
        <x:v>10000</x:v>
      </x:c>
      <x:c r="Q283" s="30" t="n">
        <x:f>IF(C283=C282,MAX(Q282,M283),MAX(P283,M283))</x:f>
        <x:v>14577.463360227768</x:v>
      </x:c>
      <x:c r="R283" s="28" t="n">
        <x:f>1-M283/Q283</x:f>
        <x:v>0.04484794022094829</x:v>
      </x:c>
      <x:c r="S283" s="33" t="str">
        <x:f>'Raw trace'!Y279</x:f>
        <x:v>0.033683522574184402</x:v>
      </x:c>
      <x:c r="T283" s="31" t="n">
        <x:f>ABS(K283-S283)</x:f>
        <x:v>9.71445146547012e-17</x:v>
      </x:c>
      <x:c r="U283" s="33" t="str">
        <x:f>'Raw trace'!X279</x:f>
        <x:v>0.011045720018632001</x:v>
      </x:c>
      <x:c r="V283" s="31" t="n">
        <x:f>ABS(G283-U283)</x:f>
        <x:v>2.0816681711721685e-17</x:v>
      </x:c>
      <x:c r="W283" s="30" t="n">
        <x:f>L283*H283</x:f>
        <x:v>0.14878560400848143</x:v>
      </x:c>
      <x:c r="X283" s="30" t="n">
        <x:f>X282*(1+S283)</x:f>
        <x:v>13923.694154875255</x:v>
      </x:c>
      <x:c r="Y283" s="31" t="n">
        <x:f>ABS(M283-X283)</x:f>
        <x:v>4.547473508864641e-11</x:v>
      </x:c>
      <x:c r="Z283" s="27" t="n">
        <x:f>IF(M283&gt;=N282,B283,Z282)</x:f>
        <x:v>44299</x:v>
      </x:c>
      <x:c r="AA283" s="27" t="n">
        <x:f>IF(C283=C282,IF(M283&gt;=Q282,B283,AA282),IF(M283&gt;=P283,B283,A283))</x:f>
        <x:v>44299</x:v>
      </x:c>
      <x:c r="AB283" s="1" t="str">
        <x:f>IF(AND(B283-A283=1,B283-B282=1),"PASS","FAIL")</x:f>
        <x:v>PASS</x:v>
      </x:c>
    </x:row>
    <x:row r="284" ht="22" customHeight="1">
      <x:c r="A284" s="32" t="n">
        <x:f>'Raw trace'!A280</x:f>
        <x:v>44475</x:v>
      </x:c>
      <x:c r="B284" s="32" t="n">
        <x:f>'Raw trace'!B280</x:f>
        <x:v>44476</x:v>
      </x:c>
      <x:c r="C284" s="1" t="n">
        <x:f>YEAR(B284)</x:f>
        <x:v>2021</x:v>
      </x:c>
      <x:c r="D284" s="33" t="str">
        <x:f>'Raw trace'!AL280</x:f>
        <x:v>-0.027823770136217601</x:v>
      </x:c>
      <x:c r="E284" s="33" t="str">
        <x:f>'Raw trace'!W280</x:f>
        <x:v>0.45000000000000001</x:v>
      </x:c>
      <x:c r="F284" s="28" t="n">
        <x:f>E283*(1+D283)/(1+E283*D283)</x:f>
        <x:v>0.4679281299905616</x:v>
      </x:c>
      <x:c r="G284" s="28" t="n">
        <x:f>ABS(E284-F284)</x:f>
        <x:v>0.017928129990561592</x:v>
      </x:c>
      <x:c r="H284" s="28" t="n">
        <x:f>G284*'Assumptions'!$B$6</x:f>
        <x:v>0.000017928129990561594</x:v>
      </x:c>
      <x:c r="I284" s="29" t="n">
        <x:f>1+E284*D284</x:f>
        <x:v>0.987479303438702</x:v>
      </x:c>
      <x:c r="J284" s="29" t="n">
        <x:f>(1-H284)*I284</x:f>
        <x:v>0.987461599781387</x:v>
      </x:c>
      <x:c r="K284" s="28" t="n">
        <x:f>J284-1</x:f>
        <x:v>-0.012538400218612966</x:v>
      </x:c>
      <x:c r="L284" s="30" t="n">
        <x:f>M283</x:f>
        <x:v>13923.69415487521</x:v>
      </x:c>
      <x:c r="M284" s="30" t="n">
        <x:f>L284*J284</x:f>
        <x:v>13749.113305039822</x:v>
      </x:c>
      <x:c r="N284" s="30" t="n">
        <x:f>MAX(N283,M284)</x:f>
        <x:v>14577.463360227768</x:v>
      </x:c>
      <x:c r="O284" s="28" t="n">
        <x:f>1-M284/N284</x:f>
        <x:v>0.05682401901609058</x:v>
      </x:c>
      <x:c r="P284" s="30" t="n">
        <x:f>IF(C284=C283,P283,L284)</x:f>
        <x:v>10000</x:v>
      </x:c>
      <x:c r="Q284" s="30" t="n">
        <x:f>IF(C284=C283,MAX(Q283,M284),MAX(P284,M284))</x:f>
        <x:v>14577.463360227768</x:v>
      </x:c>
      <x:c r="R284" s="28" t="n">
        <x:f>1-M284/Q284</x:f>
        <x:v>0.05682401901609058</x:v>
      </x:c>
      <x:c r="S284" s="33" t="str">
        <x:f>'Raw trace'!Y280</x:f>
        <x:v>-0.0125384002186129</x:v>
      </x:c>
      <x:c r="T284" s="31" t="n">
        <x:f>ABS(K284-S284)</x:f>
        <x:v>6.591949208711867e-17</x:v>
      </x:c>
      <x:c r="U284" s="33" t="str">
        <x:f>'Raw trace'!X280</x:f>
        <x:v>0.017928129990561599</x:v>
      </x:c>
      <x:c r="V284" s="31" t="n">
        <x:f>ABS(G284-U284)</x:f>
        <x:v>6.938893903907228e-18</x:v>
      </x:c>
      <x:c r="W284" s="30" t="n">
        <x:f>L284*H284</x:f>
        <x:v>0.2496257987574254</x:v>
      </x:c>
      <x:c r="X284" s="30" t="n">
        <x:f>X283*(1+S284)</x:f>
        <x:v>13749.113305039868</x:v>
      </x:c>
      <x:c r="Y284" s="31" t="n">
        <x:f>ABS(M284-X284)</x:f>
        <x:v>4.547473508864641e-11</x:v>
      </x:c>
      <x:c r="Z284" s="27" t="n">
        <x:f>IF(M284&gt;=N283,B284,Z283)</x:f>
        <x:v>44299</x:v>
      </x:c>
      <x:c r="AA284" s="27" t="n">
        <x:f>IF(C284=C283,IF(M284&gt;=Q283,B284,AA283),IF(M284&gt;=P284,B284,A284))</x:f>
        <x:v>44299</x:v>
      </x:c>
      <x:c r="AB284" s="1" t="str">
        <x:f>IF(AND(B284-A284=1,B284-B283=1),"PASS","FAIL")</x:f>
        <x:v>PASS</x:v>
      </x:c>
    </x:row>
    <x:row r="285" ht="22" customHeight="1">
      <x:c r="A285" s="32" t="n">
        <x:f>'Raw trace'!A281</x:f>
        <x:v>44476</x:v>
      </x:c>
      <x:c r="B285" s="32" t="n">
        <x:f>'Raw trace'!B281</x:f>
        <x:v>44477</x:v>
      </x:c>
      <x:c r="C285" s="1" t="n">
        <x:f>YEAR(B285)</x:f>
        <x:v>2021</x:v>
      </x:c>
      <x:c r="D285" s="33" t="str">
        <x:f>'Raw trace'!AL281</x:f>
        <x:v>0.0024319545440176001</x:v>
      </x:c>
      <x:c r="E285" s="33" t="str">
        <x:f>'Raw trace'!W281</x:f>
        <x:v>0.5</x:v>
      </x:c>
      <x:c r="F285" s="28" t="n">
        <x:f>E284*(1+D284)/(1+E284*D284)</x:f>
        <x:v>0.4430263013262826</x:v>
      </x:c>
      <x:c r="G285" s="28" t="n">
        <x:f>ABS(E285-F285)</x:f>
        <x:v>0.05697369867371738</x:v>
      </x:c>
      <x:c r="H285" s="28" t="n">
        <x:f>G285*'Assumptions'!$B$6</x:f>
        <x:v>0.000056973698673717376</x:v>
      </x:c>
      <x:c r="I285" s="29" t="n">
        <x:f>1+E285*D285</x:f>
        <x:v>1.0012159772720088</x:v>
      </x:c>
      <x:c r="J285" s="29" t="n">
        <x:f>(1-H285)*I285</x:f>
        <x:v>1.0011589342946123</x:v>
      </x:c>
      <x:c r="K285" s="28" t="n">
        <x:f>J285-1</x:f>
        <x:v>0.0011589342946123349</x:v>
      </x:c>
      <x:c r="L285" s="30" t="n">
        <x:f>M284</x:f>
        <x:v>13749.113305039822</x:v>
      </x:c>
      <x:c r="M285" s="30" t="n">
        <x:f>L285*J285</x:f>
        <x:v>13765.047623969544</x:v>
      </x:c>
      <x:c r="N285" s="30" t="n">
        <x:f>MAX(N284,M285)</x:f>
        <x:v>14577.463360227768</x:v>
      </x:c>
      <x:c r="O285" s="28" t="n">
        <x:f>1-M285/N285</x:f>
        <x:v>0.05573094002587364</x:v>
      </x:c>
      <x:c r="P285" s="30" t="n">
        <x:f>IF(C285=C284,P284,L285)</x:f>
        <x:v>10000</x:v>
      </x:c>
      <x:c r="Q285" s="30" t="n">
        <x:f>IF(C285=C284,MAX(Q284,M285),MAX(P285,M285))</x:f>
        <x:v>14577.463360227768</x:v>
      </x:c>
      <x:c r="R285" s="28" t="n">
        <x:f>1-M285/Q285</x:f>
        <x:v>0.05573094002587364</x:v>
      </x:c>
      <x:c r="S285" s="33" t="str">
        <x:f>'Raw trace'!Y281</x:f>
        <x:v>0.0011589342946123</x:v>
      </x:c>
      <x:c r="T285" s="31" t="n">
        <x:f>ABS(K285-S285)</x:f>
        <x:v>3.491130995403324e-17</x:v>
      </x:c>
      <x:c r="U285" s="33" t="str">
        <x:f>'Raw trace'!X281</x:f>
        <x:v>0.0569736986737173</x:v>
      </x:c>
      <x:c r="V285" s="31" t="n">
        <x:f>ABS(G285-U285)</x:f>
        <x:v>7.632783294297951e-17</x:v>
      </x:c>
      <x:c r="W285" s="30" t="n">
        <x:f>L285*H285</x:f>
        <x:v>0.7833378384721372</x:v>
      </x:c>
      <x:c r="X285" s="30" t="n">
        <x:f>X284*(1+S285)</x:f>
        <x:v>13765.047623969589</x:v>
      </x:c>
      <x:c r="Y285" s="31" t="n">
        <x:f>ABS(M285-X285)</x:f>
        <x:v>4.547473508864641e-11</x:v>
      </x:c>
      <x:c r="Z285" s="27" t="n">
        <x:f>IF(M285&gt;=N284,B285,Z284)</x:f>
        <x:v>44299</x:v>
      </x:c>
      <x:c r="AA285" s="27" t="n">
        <x:f>IF(C285=C284,IF(M285&gt;=Q284,B285,AA284),IF(M285&gt;=P285,B285,A285))</x:f>
        <x:v>44299</x:v>
      </x:c>
      <x:c r="AB285" s="1" t="str">
        <x:f>IF(AND(B285-A285=1,B285-B284=1),"PASS","FAIL")</x:f>
        <x:v>PASS</x:v>
      </x:c>
    </x:row>
    <x:row r="286" ht="22" customHeight="1">
      <x:c r="A286" s="32" t="n">
        <x:f>'Raw trace'!A282</x:f>
        <x:v>44477</x:v>
      </x:c>
      <x:c r="B286" s="32" t="n">
        <x:f>'Raw trace'!B282</x:f>
        <x:v>44478</x:v>
      </x:c>
      <x:c r="C286" s="1" t="n">
        <x:f>YEAR(B286)</x:f>
        <x:v>2021</x:v>
      </x:c>
      <x:c r="D286" s="33" t="str">
        <x:f>'Raw trace'!AL282</x:f>
        <x:v>0.019063446518296601</x:v>
      </x:c>
      <x:c r="E286" s="33" t="str">
        <x:f>'Raw trace'!W282</x:f>
        <x:v>0.5</x:v>
      </x:c>
      <x:c r="F286" s="28" t="n">
        <x:f>E285*(1+D285)/(1+E285*D285)</x:f>
        <x:v>0.500607250233522</x:v>
      </x:c>
      <x:c r="G286" s="28" t="n">
        <x:f>ABS(E286-F286)</x:f>
        <x:v>0.0006072502335220387</x:v>
      </x:c>
      <x:c r="H286" s="28" t="n">
        <x:f>G286*'Assumptions'!$B$6</x:f>
        <x:v>6.072502335220387e-7</x:v>
      </x:c>
      <x:c r="I286" s="29" t="n">
        <x:f>1+E286*D286</x:f>
        <x:v>1.0095317232591483</x:v>
      </x:c>
      <x:c r="J286" s="29" t="n">
        <x:f>(1-H286)*I286</x:f>
        <x:v>1.0095311102207736</x:v>
      </x:c>
      <x:c r="K286" s="28" t="n">
        <x:f>J286-1</x:f>
        <x:v>0.009531110220773575</x:v>
      </x:c>
      <x:c r="L286" s="30" t="n">
        <x:f>M285</x:f>
        <x:v>13765.047623969544</x:v>
      </x:c>
      <x:c r="M286" s="30" t="n">
        <x:f>L286*J286</x:f>
        <x:v>13896.243810067795</x:v>
      </x:c>
      <x:c r="N286" s="30" t="n">
        <x:f>MAX(N285,M286)</x:f>
        <x:v>14577.463360227768</x:v>
      </x:c>
      <x:c r="O286" s="28" t="n">
        <x:f>1-M286/N286</x:f>
        <x:v>0.04673100753719395</x:v>
      </x:c>
      <x:c r="P286" s="30" t="n">
        <x:f>IF(C286=C285,P285,L286)</x:f>
        <x:v>10000</x:v>
      </x:c>
      <x:c r="Q286" s="30" t="n">
        <x:f>IF(C286=C285,MAX(Q285,M286),MAX(P286,M286))</x:f>
        <x:v>14577.463360227768</x:v>
      </x:c>
      <x:c r="R286" s="28" t="n">
        <x:f>1-M286/Q286</x:f>
        <x:v>0.04673100753719395</x:v>
      </x:c>
      <x:c r="S286" s="33" t="str">
        <x:f>'Raw trace'!Y282</x:f>
        <x:v>0.0095311102207735008</x:v>
      </x:c>
      <x:c r="T286" s="31" t="n">
        <x:f>ABS(K286-S286)</x:f>
        <x:v>7.45931094670027e-17</x:v>
      </x:c>
      <x:c r="U286" s="33" t="str">
        <x:f>'Raw trace'!X282</x:f>
        <x:v>0.00060725023352199996</x:v>
      </x:c>
      <x:c r="V286" s="31" t="n">
        <x:f>ABS(G286-U286)</x:f>
        <x:v>3.870601755773251e-17</x:v>
      </x:c>
      <x:c r="W286" s="30" t="n">
        <x:f>L286*H286</x:f>
        <x:v>0.008358828384097489</x:v>
      </x:c>
      <x:c r="X286" s="30" t="n">
        <x:f>X285*(1+S286)</x:f>
        <x:v>13896.243810067841</x:v>
      </x:c>
      <x:c r="Y286" s="31" t="n">
        <x:f>ABS(M286-X286)</x:f>
        <x:v>4.547473508864641e-11</x:v>
      </x:c>
      <x:c r="Z286" s="27" t="n">
        <x:f>IF(M286&gt;=N285,B286,Z285)</x:f>
        <x:v>44299</x:v>
      </x:c>
      <x:c r="AA286" s="27" t="n">
        <x:f>IF(C286=C285,IF(M286&gt;=Q285,B286,AA285),IF(M286&gt;=P286,B286,A286))</x:f>
        <x:v>44299</x:v>
      </x:c>
      <x:c r="AB286" s="1" t="str">
        <x:f>IF(AND(B286-A286=1,B286-B285=1),"PASS","FAIL")</x:f>
        <x:v>PASS</x:v>
      </x:c>
    </x:row>
    <x:row r="287" ht="22" customHeight="1">
      <x:c r="A287" s="32" t="n">
        <x:f>'Raw trace'!A283</x:f>
        <x:v>44478</x:v>
      </x:c>
      <x:c r="B287" s="32" t="n">
        <x:f>'Raw trace'!B283</x:f>
        <x:v>44479</x:v>
      </x:c>
      <x:c r="C287" s="1" t="n">
        <x:f>YEAR(B287)</x:f>
        <x:v>2021</x:v>
      </x:c>
      <x:c r="D287" s="33" t="str">
        <x:f>'Raw trace'!AL283</x:f>
        <x:v>-0.0046375756472676003</x:v>
      </x:c>
      <x:c r="E287" s="33" t="str">
        <x:f>'Raw trace'!W283</x:f>
        <x:v>0.5</x:v>
      </x:c>
      <x:c r="F287" s="28" t="n">
        <x:f>E286*(1+D286)/(1+E286*D286)</x:f>
        <x:v>0.5047208636635887</x:v>
      </x:c>
      <x:c r="G287" s="28" t="n">
        <x:f>ABS(E287-F287)</x:f>
        <x:v>0.004720863663588704</x:v>
      </x:c>
      <x:c r="H287" s="28" t="n">
        <x:f>G287*'Assumptions'!$B$6</x:f>
        <x:v>0.000004720863663588704</x:v>
      </x:c>
      <x:c r="I287" s="29" t="n">
        <x:f>1+E287*D287</x:f>
        <x:v>0.9976812121763662</x:v>
      </x:c>
      <x:c r="J287" s="29" t="n">
        <x:f>(1-H287)*I287</x:f>
        <x:v>0.9976765022593839</x:v>
      </x:c>
      <x:c r="K287" s="28" t="n">
        <x:f>J287-1</x:f>
        <x:v>-0.0023234977406161317</x:v>
      </x:c>
      <x:c r="L287" s="30" t="n">
        <x:f>M286</x:f>
        <x:v>13896.243810067795</x:v>
      </x:c>
      <x:c r="M287" s="30" t="n">
        <x:f>L287*J287</x:f>
        <x:v>13863.955918972051</x:v>
      </x:c>
      <x:c r="N287" s="30" t="n">
        <x:f>MAX(N286,M287)</x:f>
        <x:v>14577.463360227768</x:v>
      </x:c>
      <x:c r="O287" s="28" t="n">
        <x:f>1-M287/N287</x:f>
        <x:v>0.04894592588738078</x:v>
      </x:c>
      <x:c r="P287" s="30" t="n">
        <x:f>IF(C287=C286,P286,L287)</x:f>
        <x:v>10000</x:v>
      </x:c>
      <x:c r="Q287" s="30" t="n">
        <x:f>IF(C287=C286,MAX(Q286,M287),MAX(P287,M287))</x:f>
        <x:v>14577.463360227768</x:v>
      </x:c>
      <x:c r="R287" s="28" t="n">
        <x:f>1-M287/Q287</x:f>
        <x:v>0.04894592588738078</x:v>
      </x:c>
      <x:c r="S287" s="33" t="str">
        <x:f>'Raw trace'!Y283</x:f>
        <x:v>-0.0023234977406161</x:v>
      </x:c>
      <x:c r="T287" s="31" t="n">
        <x:f>ABS(K287-S287)</x:f>
        <x:v>3.165870343657673e-17</x:v>
      </x:c>
      <x:c r="U287" s="33" t="str">
        <x:f>'Raw trace'!X283</x:f>
        <x:v>0.0047208636635887001</x:v>
      </x:c>
      <x:c r="V287" s="31" t="n">
        <x:f>ABS(G287-U287)</x:f>
        <x:v>3.469446951953614e-18</x:v>
      </x:c>
      <x:c r="W287" s="30" t="n">
        <x:f>L287*H287</x:f>
        <x:v>0.0656022724633185</x:v>
      </x:c>
      <x:c r="X287" s="30" t="n">
        <x:f>X286*(1+S287)</x:f>
        <x:v>13863.955918972097</x:v>
      </x:c>
      <x:c r="Y287" s="31" t="n">
        <x:f>ABS(M287-X287)</x:f>
        <x:v>4.547473508864641e-11</x:v>
      </x:c>
      <x:c r="Z287" s="27" t="n">
        <x:f>IF(M287&gt;=N286,B287,Z286)</x:f>
        <x:v>44299</x:v>
      </x:c>
      <x:c r="AA287" s="27" t="n">
        <x:f>IF(C287=C286,IF(M287&gt;=Q286,B287,AA286),IF(M287&gt;=P287,B287,A287))</x:f>
        <x:v>44299</x:v>
      </x:c>
      <x:c r="AB287" s="1" t="str">
        <x:f>IF(AND(B287-A287=1,B287-B286=1),"PASS","FAIL")</x:f>
        <x:v>PASS</x:v>
      </x:c>
    </x:row>
    <x:row r="288" ht="22" customHeight="1">
      <x:c r="A288" s="32" t="n">
        <x:f>'Raw trace'!A284</x:f>
        <x:v>44479</x:v>
      </x:c>
      <x:c r="B288" s="32" t="n">
        <x:f>'Raw trace'!B284</x:f>
        <x:v>44480</x:v>
      </x:c>
      <x:c r="C288" s="1" t="n">
        <x:f>YEAR(B288)</x:f>
        <x:v>2021</x:v>
      </x:c>
      <x:c r="D288" s="33" t="str">
        <x:f>'Raw trace'!AL284</x:f>
        <x:v>0.051009642021880602</x:v>
      </x:c>
      <x:c r="E288" s="33" t="str">
        <x:f>'Raw trace'!W284</x:f>
        <x:v>0.5</x:v>
      </x:c>
      <x:c r="F288" s="28" t="n">
        <x:f>E287*(1+D287)/(1+E287*D287)</x:f>
        <x:v>0.4988379114514066</x:v>
      </x:c>
      <x:c r="G288" s="28" t="n">
        <x:f>ABS(E288-F288)</x:f>
        <x:v>0.0011620885485933985</x:v>
      </x:c>
      <x:c r="H288" s="28" t="n">
        <x:f>G288*'Assumptions'!$B$6</x:f>
        <x:v>0.0000011620885485933985</x:v>
      </x:c>
      <x:c r="I288" s="29" t="n">
        <x:f>1+E288*D288</x:f>
        <x:v>1.0255048210109403</x:v>
      </x:c>
      <x:c r="J288" s="29" t="n">
        <x:f>(1-H288)*I288</x:f>
        <x:v>1.0255036292835313</x:v>
      </x:c>
      <x:c r="K288" s="28" t="n">
        <x:f>J288-1</x:f>
        <x:v>0.025503629283531337</x:v>
      </x:c>
      <x:c r="L288" s="30" t="n">
        <x:f>M287</x:f>
        <x:v>13863.955918972051</x:v>
      </x:c>
      <x:c r="M288" s="30" t="n">
        <x:f>L288*J288</x:f>
        <x:v>14217.537111132735</x:v>
      </x:c>
      <x:c r="N288" s="30" t="n">
        <x:f>MAX(N287,M288)</x:f>
        <x:v>14577.463360227768</x:v>
      </x:c>
      <x:c r="O288" s="28" t="n">
        <x:f>1-M288/N288</x:f>
        <x:v>0.024690595352620304</x:v>
      </x:c>
      <x:c r="P288" s="30" t="n">
        <x:f>IF(C288=C287,P287,L288)</x:f>
        <x:v>10000</x:v>
      </x:c>
      <x:c r="Q288" s="30" t="n">
        <x:f>IF(C288=C287,MAX(Q287,M288),MAX(P288,M288))</x:f>
        <x:v>14577.463360227768</x:v>
      </x:c>
      <x:c r="R288" s="28" t="n">
        <x:f>1-M288/Q288</x:f>
        <x:v>0.024690595352620304</x:v>
      </x:c>
      <x:c r="S288" s="33" t="str">
        <x:f>'Raw trace'!Y284</x:f>
        <x:v>0.025503629283531299</x:v>
      </x:c>
      <x:c r="T288" s="31" t="n">
        <x:f>ABS(K288-S288)</x:f>
        <x:v>3.8163916471489756e-17</x:v>
      </x:c>
      <x:c r="U288" s="33" t="str">
        <x:f>'Raw trace'!X284</x:f>
        <x:v>0.0011620885485933001</x:v>
      </x:c>
      <x:c r="V288" s="31" t="n">
        <x:f>ABS(G288-U288)</x:f>
        <x:v>9.84455572616838e-17</x:v>
      </x:c>
      <x:c r="W288" s="30" t="n">
        <x:f>L288*H288</x:f>
        <x:v>0.016111144411641087</x:v>
      </x:c>
      <x:c r="X288" s="30" t="n">
        <x:f>X287*(1+S288)</x:f>
        <x:v>14217.53711113278</x:v>
      </x:c>
      <x:c r="Y288" s="31" t="n">
        <x:f>ABS(M288-X288)</x:f>
        <x:v>4.547473508864641e-11</x:v>
      </x:c>
      <x:c r="Z288" s="27" t="n">
        <x:f>IF(M288&gt;=N287,B288,Z287)</x:f>
        <x:v>44299</x:v>
      </x:c>
      <x:c r="AA288" s="27" t="n">
        <x:f>IF(C288=C287,IF(M288&gt;=Q287,B288,AA287),IF(M288&gt;=P288,B288,A288))</x:f>
        <x:v>44299</x:v>
      </x:c>
      <x:c r="AB288" s="1" t="str">
        <x:f>IF(AND(B288-A288=1,B288-B287=1),"PASS","FAIL")</x:f>
        <x:v>PASS</x:v>
      </x:c>
    </x:row>
    <x:row r="289" ht="22" customHeight="1">
      <x:c r="A289" s="32" t="n">
        <x:f>'Raw trace'!A285</x:f>
        <x:v>44480</x:v>
      </x:c>
      <x:c r="B289" s="32" t="n">
        <x:f>'Raw trace'!B285</x:f>
        <x:v>44481</x:v>
      </x:c>
      <x:c r="C289" s="1" t="n">
        <x:f>YEAR(B289)</x:f>
        <x:v>2021</x:v>
      </x:c>
      <x:c r="D289" s="33" t="str">
        <x:f>'Raw trace'!AL285</x:f>
        <x:v>-0.025425689794057901</x:v>
      </x:c>
      <x:c r="E289" s="33" t="str">
        <x:f>'Raw trace'!W285</x:f>
        <x:v>0.5</x:v>
      </x:c>
      <x:c r="F289" s="28" t="n">
        <x:f>E288*(1+D288)/(1+E288*D288)</x:f>
        <x:v>0.5124352516382116</x:v>
      </x:c>
      <x:c r="G289" s="28" t="n">
        <x:f>ABS(E289-F289)</x:f>
        <x:v>0.012435251638211575</x:v>
      </x:c>
      <x:c r="H289" s="28" t="n">
        <x:f>G289*'Assumptions'!$B$6</x:f>
        <x:v>0.000012435251638211576</x:v>
      </x:c>
      <x:c r="I289" s="29" t="n">
        <x:f>1+E289*D289</x:f>
        <x:v>0.987287155102971</x:v>
      </x:c>
      <x:c r="J289" s="29" t="n">
        <x:f>(1-H289)*I289</x:f>
        <x:v>0.9872748779387582</x:v>
      </x:c>
      <x:c r="K289" s="28" t="n">
        <x:f>J289-1</x:f>
        <x:v>-0.012725122061241767</x:v>
      </x:c>
      <x:c r="L289" s="30" t="n">
        <x:f>M288</x:f>
        <x:v>14217.537111132735</x:v>
      </x:c>
      <x:c r="M289" s="30" t="n">
        <x:f>L289*J289</x:f>
        <x:v>14036.617215983337</x:v>
      </x:c>
      <x:c r="N289" s="30" t="n">
        <x:f>MAX(N288,M289)</x:f>
        <x:v>14577.463360227768</x:v>
      </x:c>
      <x:c r="O289" s="28" t="n">
        <x:f>1-M289/N289</x:f>
        <x:v>0.037101526574235266</x:v>
      </x:c>
      <x:c r="P289" s="30" t="n">
        <x:f>IF(C289=C288,P288,L289)</x:f>
        <x:v>10000</x:v>
      </x:c>
      <x:c r="Q289" s="30" t="n">
        <x:f>IF(C289=C288,MAX(Q288,M289),MAX(P289,M289))</x:f>
        <x:v>14577.463360227768</x:v>
      </x:c>
      <x:c r="R289" s="28" t="n">
        <x:f>1-M289/Q289</x:f>
        <x:v>0.037101526574235266</x:v>
      </x:c>
      <x:c r="S289" s="33" t="str">
        <x:f>'Raw trace'!Y285</x:f>
        <x:v>-0.012725122061241699</x:v>
      </x:c>
      <x:c r="T289" s="31" t="n">
        <x:f>ABS(K289-S289)</x:f>
        <x:v>6.765421556309548e-17</x:v>
      </x:c>
      <x:c r="U289" s="33" t="str">
        <x:f>'Raw trace'!X285</x:f>
        <x:v>0.012435251638211501</x:v>
      </x:c>
      <x:c r="V289" s="31" t="n">
        <x:f>ABS(G289-U289)</x:f>
        <x:v>7.45931094670027e-17</x:v>
      </x:c>
      <x:c r="W289" s="30" t="n">
        <x:f>L289*H289</x:f>
        <x:v>0.1767986516525472</x:v>
      </x:c>
      <x:c r="X289" s="30" t="n">
        <x:f>X288*(1+S289)</x:f>
        <x:v>14036.617215983382</x:v>
      </x:c>
      <x:c r="Y289" s="31" t="n">
        <x:f>ABS(M289-X289)</x:f>
        <x:v>4.547473508864641e-11</x:v>
      </x:c>
      <x:c r="Z289" s="27" t="n">
        <x:f>IF(M289&gt;=N288,B289,Z288)</x:f>
        <x:v>44299</x:v>
      </x:c>
      <x:c r="AA289" s="27" t="n">
        <x:f>IF(C289=C288,IF(M289&gt;=Q288,B289,AA288),IF(M289&gt;=P289,B289,A289))</x:f>
        <x:v>44299</x:v>
      </x:c>
      <x:c r="AB289" s="1" t="str">
        <x:f>IF(AND(B289-A289=1,B289-B288=1),"PASS","FAIL")</x:f>
        <x:v>PASS</x:v>
      </x:c>
    </x:row>
    <x:row r="290" ht="22" customHeight="1">
      <x:c r="A290" s="32" t="n">
        <x:f>'Raw trace'!A286</x:f>
        <x:v>44481</x:v>
      </x:c>
      <x:c r="B290" s="32" t="n">
        <x:f>'Raw trace'!B286</x:f>
        <x:v>44482</x:v>
      </x:c>
      <x:c r="C290" s="1" t="n">
        <x:f>YEAR(B290)</x:f>
        <x:v>2021</x:v>
      </x:c>
      <x:c r="D290" s="33" t="str">
        <x:f>'Raw trace'!AL286</x:f>
        <x:v>0.024353799546200101</x:v>
      </x:c>
      <x:c r="E290" s="33" t="str">
        <x:f>'Raw trace'!W286</x:f>
        <x:v>0.5</x:v>
      </x:c>
      <x:c r="F290" s="28" t="n">
        <x:f>E289*(1+D289)/(1+E289*D289)</x:f>
        <x:v>0.493561728808422</x:v>
      </x:c>
      <x:c r="G290" s="28" t="n">
        <x:f>ABS(E290-F290)</x:f>
        <x:v>0.006438271191578027</x:v>
      </x:c>
      <x:c r="H290" s="28" t="n">
        <x:f>G290*'Assumptions'!$B$6</x:f>
        <x:v>0.000006438271191578027</x:v>
      </x:c>
      <x:c r="I290" s="29" t="n">
        <x:f>1+E290*D290</x:f>
        <x:v>1.0121768997731</x:v>
      </x:c>
      <x:c r="J290" s="29" t="n">
        <x:f>(1-H290)*I290</x:f>
        <x:v>1.0121703831037254</x:v>
      </x:c>
      <x:c r="K290" s="28" t="n">
        <x:f>J290-1</x:f>
        <x:v>0.012170383103725424</x:v>
      </x:c>
      <x:c r="L290" s="30" t="n">
        <x:f>M289</x:f>
        <x:v>14036.617215983337</x:v>
      </x:c>
      <x:c r="M290" s="30" t="n">
        <x:f>L290*J290</x:f>
        <x:v>14207.448224982201</x:v>
      </x:c>
      <x:c r="N290" s="30" t="n">
        <x:f>MAX(N289,M290)</x:f>
        <x:v>14577.463360227768</x:v>
      </x:c>
      <x:c r="O290" s="28" t="n">
        <x:f>1-M290/N290</x:f>
        <x:v>0.025382683262651362</x:v>
      </x:c>
      <x:c r="P290" s="30" t="n">
        <x:f>IF(C290=C289,P289,L290)</x:f>
        <x:v>10000</x:v>
      </x:c>
      <x:c r="Q290" s="30" t="n">
        <x:f>IF(C290=C289,MAX(Q289,M290),MAX(P290,M290))</x:f>
        <x:v>14577.463360227768</x:v>
      </x:c>
      <x:c r="R290" s="28" t="n">
        <x:f>1-M290/Q290</x:f>
        <x:v>0.025382683262651362</x:v>
      </x:c>
      <x:c r="S290" s="33" t="str">
        <x:f>'Raw trace'!Y286</x:f>
        <x:v>0.0121703831037254</x:v>
      </x:c>
      <x:c r="T290" s="31" t="n">
        <x:f>ABS(K290-S290)</x:f>
        <x:v>2.42861286636753e-17</x:v>
      </x:c>
      <x:c r="U290" s="33" t="str">
        <x:f>'Raw trace'!X286</x:f>
        <x:v>0.0064382711915779997</x:v>
      </x:c>
      <x:c r="V290" s="31" t="n">
        <x:f>ABS(G290-U290)</x:f>
        <x:v>2.688821387764051e-17</x:v>
      </x:c>
      <x:c r="W290" s="30" t="n">
        <x:f>L290*H290</x:f>
        <x:v>0.09037154824887368</x:v>
      </x:c>
      <x:c r="X290" s="30" t="n">
        <x:f>X289*(1+S290)</x:f>
        <x:v>14207.448224982249</x:v>
      </x:c>
      <x:c r="Y290" s="31" t="n">
        <x:f>ABS(M290-X290)</x:f>
        <x:v>4.729372449219227e-11</x:v>
      </x:c>
      <x:c r="Z290" s="27" t="n">
        <x:f>IF(M290&gt;=N289,B290,Z289)</x:f>
        <x:v>44299</x:v>
      </x:c>
      <x:c r="AA290" s="27" t="n">
        <x:f>IF(C290=C289,IF(M290&gt;=Q289,B290,AA289),IF(M290&gt;=P290,B290,A290))</x:f>
        <x:v>44299</x:v>
      </x:c>
      <x:c r="AB290" s="1" t="str">
        <x:f>IF(AND(B290-A290=1,B290-B289=1),"PASS","FAIL")</x:f>
        <x:v>PASS</x:v>
      </x:c>
    </x:row>
    <x:row r="291" ht="22" customHeight="1">
      <x:c r="A291" s="32" t="n">
        <x:f>'Raw trace'!A287</x:f>
        <x:v>44482</x:v>
      </x:c>
      <x:c r="B291" s="32" t="n">
        <x:f>'Raw trace'!B287</x:f>
        <x:v>44483</x:v>
      </x:c>
      <x:c r="C291" s="1" t="n">
        <x:f>YEAR(B291)</x:f>
        <x:v>2021</x:v>
      </x:c>
      <x:c r="D291" s="33" t="str">
        <x:f>'Raw trace'!AL287</x:f>
        <x:v>-0.00059776821580990005</x:v>
      </x:c>
      <x:c r="E291" s="33" t="str">
        <x:f>'Raw trace'!W287</x:f>
        <x:v>0.5</x:v>
      </x:c>
      <x:c r="F291" s="28" t="n">
        <x:f>E290*(1+D290)/(1+E290*D290)</x:f>
        <x:v>0.5060152033581432</x:v>
      </x:c>
      <x:c r="G291" s="28" t="n">
        <x:f>ABS(E291-F291)</x:f>
        <x:v>0.006015203358143206</x:v>
      </x:c>
      <x:c r="H291" s="28" t="n">
        <x:f>G291*'Assumptions'!$B$6</x:f>
        <x:v>0.000006015203358143206</x:v>
      </x:c>
      <x:c r="I291" s="29" t="n">
        <x:f>1+E291*D291</x:f>
        <x:v>0.9997011158920951</x:v>
      </x:c>
      <x:c r="J291" s="29" t="n">
        <x:f>(1-H291)*I291</x:f>
        <x:v>0.9996951024865856</x:v>
      </x:c>
      <x:c r="K291" s="28" t="n">
        <x:f>J291-1</x:f>
        <x:v>-0.00030489751341444826</x:v>
      </x:c>
      <x:c r="L291" s="30" t="n">
        <x:f>M290</x:f>
        <x:v>14207.448224982201</x:v>
      </x:c>
      <x:c r="M291" s="30" t="n">
        <x:f>L291*J291</x:f>
        <x:v>14203.11640934644</x:v>
      </x:c>
      <x:c r="N291" s="30" t="n">
        <x:f>MAX(N290,M291)</x:f>
        <x:v>14577.463360227768</x:v>
      </x:c>
      <x:c r="O291" s="28" t="n">
        <x:f>1-M291/N291</x:f>
        <x:v>0.025679841659055236</x:v>
      </x:c>
      <x:c r="P291" s="30" t="n">
        <x:f>IF(C291=C290,P290,L291)</x:f>
        <x:v>10000</x:v>
      </x:c>
      <x:c r="Q291" s="30" t="n">
        <x:f>IF(C291=C290,MAX(Q290,M291),MAX(P291,M291))</x:f>
        <x:v>14577.463360227768</x:v>
      </x:c>
      <x:c r="R291" s="28" t="n">
        <x:f>1-M291/Q291</x:f>
        <x:v>0.025679841659055236</x:v>
      </x:c>
      <x:c r="S291" s="33" t="str">
        <x:f>'Raw trace'!Y287</x:f>
        <x:v>-0.00030489751341440002</x:v>
      </x:c>
      <x:c r="T291" s="31" t="n">
        <x:f>ABS(K291-S291)</x:f>
        <x:v>4.824699667560495e-17</x:v>
      </x:c>
      <x:c r="U291" s="33" t="str">
        <x:f>'Raw trace'!X287</x:f>
        <x:v>0.0060152033581432002</x:v>
      </x:c>
      <x:c r="V291" s="31" t="n">
        <x:f>ABS(G291-U291)</x:f>
        <x:v>6.071532165918825e-18</x:v>
      </x:c>
      <x:c r="W291" s="30" t="n">
        <x:f>L291*H291</x:f>
        <x:v>0.08546069027355867</x:v>
      </x:c>
      <x:c r="X291" s="30" t="n">
        <x:f>X290*(1+S291)</x:f>
        <x:v>14203.116409346487</x:v>
      </x:c>
      <x:c r="Y291" s="31" t="n">
        <x:f>ABS(M291-X291)</x:f>
        <x:v>4.729372449219227e-11</x:v>
      </x:c>
      <x:c r="Z291" s="27" t="n">
        <x:f>IF(M291&gt;=N290,B291,Z290)</x:f>
        <x:v>44299</x:v>
      </x:c>
      <x:c r="AA291" s="27" t="n">
        <x:f>IF(C291=C290,IF(M291&gt;=Q290,B291,AA290),IF(M291&gt;=P291,B291,A291))</x:f>
        <x:v>44299</x:v>
      </x:c>
      <x:c r="AB291" s="1" t="str">
        <x:f>IF(AND(B291-A291=1,B291-B290=1),"PASS","FAIL")</x:f>
        <x:v>PASS</x:v>
      </x:c>
    </x:row>
    <x:row r="292" ht="22" customHeight="1">
      <x:c r="A292" s="32" t="n">
        <x:f>'Raw trace'!A288</x:f>
        <x:v>44483</x:v>
      </x:c>
      <x:c r="B292" s="32" t="n">
        <x:f>'Raw trace'!B288</x:f>
        <x:v>44484</x:v>
      </x:c>
      <x:c r="C292" s="1" t="n">
        <x:f>YEAR(B292)</x:f>
        <x:v>2021</x:v>
      </x:c>
      <x:c r="D292" s="33" t="str">
        <x:f>'Raw trace'!AL288</x:f>
        <x:v>0.075449291840030006</x:v>
      </x:c>
      <x:c r="E292" s="33" t="str">
        <x:f>'Raw trace'!W288</x:f>
        <x:v>0.45000000000000001</x:v>
      </x:c>
      <x:c r="F292" s="28" t="n">
        <x:f>E291*(1+D291)/(1+E291*D291)</x:f>
        <x:v>0.4998505132668386</x:v>
      </x:c>
      <x:c r="G292" s="28" t="n">
        <x:f>ABS(E292-F292)</x:f>
        <x:v>0.04985051326683859</x:v>
      </x:c>
      <x:c r="H292" s="28" t="n">
        <x:f>G292*'Assumptions'!$B$6</x:f>
        <x:v>0.000049850513266838596</x:v>
      </x:c>
      <x:c r="I292" s="29" t="n">
        <x:f>1+E292*D292</x:f>
        <x:v>1.0339521813280135</x:v>
      </x:c>
      <x:c r="J292" s="29" t="n">
        <x:f>(1-H292)*I292</x:f>
        <x:v>1.033900638281081</x:v>
      </x:c>
      <x:c r="K292" s="28" t="n">
        <x:f>J292-1</x:f>
        <x:v>0.03390063828108092</x:v>
      </x:c>
      <x:c r="L292" s="30" t="n">
        <x:f>M291</x:f>
        <x:v>14203.11640934644</x:v>
      </x:c>
      <x:c r="M292" s="30" t="n">
        <x:f>L292*J292</x:f>
        <x:v>14684.611121203778</x:v>
      </x:c>
      <x:c r="N292" s="30" t="n">
        <x:f>MAX(N291,M292)</x:f>
        <x:v>14684.611121203778</x:v>
      </x:c>
      <x:c r="O292" s="28" t="n">
        <x:f>1-M292/N292</x:f>
        <x:v>0</x:v>
      </x:c>
      <x:c r="P292" s="30" t="n">
        <x:f>IF(C292=C291,P291,L292)</x:f>
        <x:v>10000</x:v>
      </x:c>
      <x:c r="Q292" s="30" t="n">
        <x:f>IF(C292=C291,MAX(Q291,M292),MAX(P292,M292))</x:f>
        <x:v>14684.611121203778</x:v>
      </x:c>
      <x:c r="R292" s="28" t="n">
        <x:f>1-M292/Q292</x:f>
        <x:v>0</x:v>
      </x:c>
      <x:c r="S292" s="33" t="str">
        <x:f>'Raw trace'!Y288</x:f>
        <x:v>0.033900638281080898</x:v>
      </x:c>
      <x:c r="T292" s="31" t="n">
        <x:f>ABS(K292-S292)</x:f>
        <x:v>2.0816681711721685e-17</x:v>
      </x:c>
      <x:c r="U292" s="33" t="str">
        <x:f>'Raw trace'!X288</x:f>
        <x:v>0.049850513266838502</x:v>
      </x:c>
      <x:c r="V292" s="31" t="n">
        <x:f>ABS(G292-U292)</x:f>
        <x:v>9.020562075079397e-17</x:v>
      </x:c>
      <x:c r="W292" s="30" t="n">
        <x:f>L292*H292</x:f>
        <x:v>0.7080326429945777</x:v>
      </x:c>
      <x:c r="X292" s="30" t="n">
        <x:f>X291*(1+S292)</x:f>
        <x:v>14684.611121203827</x:v>
      </x:c>
      <x:c r="Y292" s="31" t="n">
        <x:f>ABS(M292-X292)</x:f>
        <x:v>4.9112713895738125e-11</x:v>
      </x:c>
      <x:c r="Z292" s="27" t="n">
        <x:f>IF(M292&gt;=N291,B292,Z291)</x:f>
        <x:v>44484</x:v>
      </x:c>
      <x:c r="AA292" s="27" t="n">
        <x:f>IF(C292=C291,IF(M292&gt;=Q291,B292,AA291),IF(M292&gt;=P292,B292,A292))</x:f>
        <x:v>44484</x:v>
      </x:c>
      <x:c r="AB292" s="1" t="str">
        <x:f>IF(AND(B292-A292=1,B292-B291=1),"PASS","FAIL")</x:f>
        <x:v>PASS</x:v>
      </x:c>
    </x:row>
    <x:row r="293" ht="22" customHeight="1">
      <x:c r="A293" s="32" t="n">
        <x:f>'Raw trace'!A289</x:f>
        <x:v>44484</x:v>
      </x:c>
      <x:c r="B293" s="32" t="n">
        <x:f>'Raw trace'!B289</x:f>
        <x:v>44485</x:v>
      </x:c>
      <x:c r="C293" s="1" t="n">
        <x:f>YEAR(B293)</x:f>
        <x:v>2021</x:v>
      </x:c>
      <x:c r="D293" s="33" t="str">
        <x:f>'Raw trace'!AL289</x:f>
        <x:v>-0.0131565932952287</x:v>
      </x:c>
      <x:c r="E293" s="33" t="str">
        <x:f>'Raw trace'!W289</x:f>
        <x:v>0.5</x:v>
      </x:c>
      <x:c r="F293" s="28" t="n">
        <x:f>E292*(1+D292)/(1+E292*D292)</x:f>
        <x:v>0.4680605061507031</x:v>
      </x:c>
      <x:c r="G293" s="28" t="n">
        <x:f>ABS(E293-F293)</x:f>
        <x:v>0.031939493849296896</x:v>
      </x:c>
      <x:c r="H293" s="28" t="n">
        <x:f>G293*'Assumptions'!$B$6</x:f>
        <x:v>0.0000319394938492969</x:v>
      </x:c>
      <x:c r="I293" s="29" t="n">
        <x:f>1+E293*D293</x:f>
        <x:v>0.9934217033523857</x:v>
      </x:c>
      <x:c r="J293" s="29" t="n">
        <x:f>(1-H293)*I293</x:f>
        <x:v>0.9933899739660017</x:v>
      </x:c>
      <x:c r="K293" s="28" t="n">
        <x:f>J293-1</x:f>
        <x:v>-0.006610026033998295</x:v>
      </x:c>
      <x:c r="L293" s="30" t="n">
        <x:f>M292</x:f>
        <x:v>14684.611121203778</x:v>
      </x:c>
      <x:c r="M293" s="30" t="n">
        <x:f>L293*J293</x:f>
        <x:v>14587.54545939348</x:v>
      </x:c>
      <x:c r="N293" s="30" t="n">
        <x:f>MAX(N292,M293)</x:f>
        <x:v>14684.611121203778</x:v>
      </x:c>
      <x:c r="O293" s="28" t="n">
        <x:f>1-M293/N293</x:f>
        <x:v>0.006610026033998295</x:v>
      </x:c>
      <x:c r="P293" s="30" t="n">
        <x:f>IF(C293=C292,P292,L293)</x:f>
        <x:v>10000</x:v>
      </x:c>
      <x:c r="Q293" s="30" t="n">
        <x:f>IF(C293=C292,MAX(Q292,M293),MAX(P293,M293))</x:f>
        <x:v>14684.611121203778</x:v>
      </x:c>
      <x:c r="R293" s="28" t="n">
        <x:f>1-M293/Q293</x:f>
        <x:v>0.006610026033998295</x:v>
      </x:c>
      <x:c r="S293" s="33" t="str">
        <x:f>'Raw trace'!Y289</x:f>
        <x:v>-0.0066100260339984002</x:v>
      </x:c>
      <x:c r="T293" s="31" t="n">
        <x:f>ABS(K293-S293)</x:f>
        <x:v>1.0495077029659683e-16</x:v>
      </x:c>
      <x:c r="U293" s="33" t="str">
        <x:f>'Raw trace'!X289</x:f>
        <x:v>0.031939493849296799</x:v>
      </x:c>
      <x:c r="V293" s="31" t="n">
        <x:f>ABS(G293-U293)</x:f>
        <x:v>9.71445146547012e-17</x:v>
      </x:c>
      <x:c r="W293" s="30" t="n">
        <x:f>L293*H293</x:f>
        <x:v>0.4690190465850049</x:v>
      </x:c>
      <x:c r="X293" s="30" t="n">
        <x:f>X292*(1+S293)</x:f>
        <x:v>14587.545459393526</x:v>
      </x:c>
      <x:c r="Y293" s="31" t="n">
        <x:f>ABS(M293-X293)</x:f>
        <x:v>4.729372449219227e-11</x:v>
      </x:c>
      <x:c r="Z293" s="27" t="n">
        <x:f>IF(M293&gt;=N292,B293,Z292)</x:f>
        <x:v>44484</x:v>
      </x:c>
      <x:c r="AA293" s="27" t="n">
        <x:f>IF(C293=C292,IF(M293&gt;=Q292,B293,AA292),IF(M293&gt;=P293,B293,A293))</x:f>
        <x:v>44484</x:v>
      </x:c>
      <x:c r="AB293" s="1" t="str">
        <x:f>IF(AND(B293-A293=1,B293-B292=1),"PASS","FAIL")</x:f>
        <x:v>PASS</x:v>
      </x:c>
    </x:row>
    <x:row r="294" ht="22" customHeight="1">
      <x:c r="A294" s="32" t="n">
        <x:f>'Raw trace'!A290</x:f>
        <x:v>44485</x:v>
      </x:c>
      <x:c r="B294" s="32" t="n">
        <x:f>'Raw trace'!B290</x:f>
        <x:v>44486</x:v>
      </x:c>
      <x:c r="C294" s="1" t="n">
        <x:f>YEAR(B294)</x:f>
        <x:v>2021</x:v>
      </x:c>
      <x:c r="D294" s="33" t="str">
        <x:f>'Raw trace'!AL290</x:f>
        <x:v>0.0109495227657732</x:v>
      </x:c>
      <x:c r="E294" s="33" t="str">
        <x:f>'Raw trace'!W290</x:f>
        <x:v>0.45000000000000001</x:v>
      </x:c>
      <x:c r="F294" s="28" t="n">
        <x:f>E293*(1+D293)/(1+E293*D293)</x:f>
        <x:v>0.4966890714057206</x:v>
      </x:c>
      <x:c r="G294" s="28" t="n">
        <x:f>ABS(E294-F294)</x:f>
        <x:v>0.046689071405720595</x:v>
      </x:c>
      <x:c r="H294" s="28" t="n">
        <x:f>G294*'Assumptions'!$B$6</x:f>
        <x:v>0.0000466890714057206</x:v>
      </x:c>
      <x:c r="I294" s="29" t="n">
        <x:f>1+E294*D294</x:f>
        <x:v>1.0049272852445978</x:v>
      </x:c>
      <x:c r="J294" s="29" t="n">
        <x:f>(1-H294)*I294</x:f>
        <x:v>1.0048803661228196</x:v>
      </x:c>
      <x:c r="K294" s="28" t="n">
        <x:f>J294-1</x:f>
        <x:v>0.004880366122819613</x:v>
      </x:c>
      <x:c r="L294" s="30" t="n">
        <x:f>M293</x:f>
        <x:v>14587.54545939348</x:v>
      </x:c>
      <x:c r="M294" s="30" t="n">
        <x:f>L294*J294</x:f>
        <x:v>14658.738022068594</x:v>
      </x:c>
      <x:c r="N294" s="30" t="n">
        <x:f>MAX(N293,M294)</x:f>
        <x:v>14684.611121203778</x:v>
      </x:c>
      <x:c r="O294" s="28" t="n">
        <x:f>1-M294/N294</x:f>
        <x:v>0.001761919258306044</x:v>
      </x:c>
      <x:c r="P294" s="30" t="n">
        <x:f>IF(C294=C293,P293,L294)</x:f>
        <x:v>10000</x:v>
      </x:c>
      <x:c r="Q294" s="30" t="n">
        <x:f>IF(C294=C293,MAX(Q293,M294),MAX(P294,M294))</x:f>
        <x:v>14684.611121203778</x:v>
      </x:c>
      <x:c r="R294" s="28" t="n">
        <x:f>1-M294/Q294</x:f>
        <x:v>0.001761919258306044</x:v>
      </x:c>
      <x:c r="S294" s="33" t="str">
        <x:f>'Raw trace'!Y290</x:f>
        <x:v>0.0048803661228195997</x:v>
      </x:c>
      <x:c r="T294" s="31" t="n">
        <x:f>ABS(K294-S294)</x:f>
        <x:v>1.3010426069826053e-17</x:v>
      </x:c>
      <x:c r="U294" s="33" t="str">
        <x:f>'Raw trace'!X290</x:f>
        <x:v>0.046689071405720498</x:v>
      </x:c>
      <x:c r="V294" s="31" t="n">
        <x:f>ABS(G294-U294)</x:f>
        <x:v>9.71445146547012e-17</x:v>
      </x:c>
      <x:c r="W294" s="30" t="n">
        <x:f>L294*H294</x:f>
        <x:v>0.6810789515878174</x:v>
      </x:c>
      <x:c r="X294" s="30" t="n">
        <x:f>X293*(1+S294)</x:f>
        <x:v>14658.738022068641</x:v>
      </x:c>
      <x:c r="Y294" s="31" t="n">
        <x:f>ABS(M294-X294)</x:f>
        <x:v>4.729372449219227e-11</x:v>
      </x:c>
      <x:c r="Z294" s="27" t="n">
        <x:f>IF(M294&gt;=N293,B294,Z293)</x:f>
        <x:v>44484</x:v>
      </x:c>
      <x:c r="AA294" s="27" t="n">
        <x:f>IF(C294=C293,IF(M294&gt;=Q293,B294,AA293),IF(M294&gt;=P294,B294,A294))</x:f>
        <x:v>44484</x:v>
      </x:c>
      <x:c r="AB294" s="1" t="str">
        <x:f>IF(AND(B294-A294=1,B294-B293=1),"PASS","FAIL")</x:f>
        <x:v>PASS</x:v>
      </x:c>
    </x:row>
    <x:row r="295" ht="22" customHeight="1">
      <x:c r="A295" s="32" t="n">
        <x:f>'Raw trace'!A291</x:f>
        <x:v>44486</x:v>
      </x:c>
      <x:c r="B295" s="32" t="n">
        <x:f>'Raw trace'!B291</x:f>
        <x:v>44487</x:v>
      </x:c>
      <x:c r="C295" s="1" t="n">
        <x:f>YEAR(B295)</x:f>
        <x:v>2021</x:v>
      </x:c>
      <x:c r="D295" s="33" t="str">
        <x:f>'Raw trace'!AL291</x:f>
        <x:v>0.0085945309008167003</x:v>
      </x:c>
      <x:c r="E295" s="33" t="str">
        <x:f>'Raw trace'!W291</x:f>
        <x:v>0.45000000000000001</x:v>
      </x:c>
      <x:c r="F295" s="28" t="n">
        <x:f>E294*(1+D294)/(1+E294*D294)</x:f>
        <x:v>0.45269671937892436</x:v>
      </x:c>
      <x:c r="G295" s="28" t="n">
        <x:f>ABS(E295-F295)</x:f>
        <x:v>0.0026967193789243504</x:v>
      </x:c>
      <x:c r="H295" s="28" t="n">
        <x:f>G295*'Assumptions'!$B$6</x:f>
        <x:v>0.0000026967193789243507</x:v>
      </x:c>
      <x:c r="I295" s="29" t="n">
        <x:f>1+E295*D295</x:f>
        <x:v>1.0038675389053675</x:v>
      </x:c>
      <x:c r="J295" s="29" t="n">
        <x:f>(1-H295)*I295</x:f>
        <x:v>1.0038648317563215</x:v>
      </x:c>
      <x:c r="K295" s="28" t="n">
        <x:f>J295-1</x:f>
        <x:v>0.003864831756321463</x:v>
      </x:c>
      <x:c r="L295" s="30" t="n">
        <x:f>M294</x:f>
        <x:v>14658.738022068594</x:v>
      </x:c>
      <x:c r="M295" s="30" t="n">
        <x:f>L295*J295</x:f>
        <x:v>14715.391578283881</x:v>
      </x:c>
      <x:c r="N295" s="30" t="n">
        <x:f>MAX(N294,M295)</x:f>
        <x:v>14715.391578283881</x:v>
      </x:c>
      <x:c r="O295" s="28" t="n">
        <x:f>1-M295/N295</x:f>
        <x:v>0</x:v>
      </x:c>
      <x:c r="P295" s="30" t="n">
        <x:f>IF(C295=C294,P294,L295)</x:f>
        <x:v>10000</x:v>
      </x:c>
      <x:c r="Q295" s="30" t="n">
        <x:f>IF(C295=C294,MAX(Q294,M295),MAX(P295,M295))</x:f>
        <x:v>14715.391578283881</x:v>
      </x:c>
      <x:c r="R295" s="28" t="n">
        <x:f>1-M295/Q295</x:f>
        <x:v>0</x:v>
      </x:c>
      <x:c r="S295" s="33" t="str">
        <x:f>'Raw trace'!Y291</x:f>
        <x:v>0.0038648317563214</x:v>
      </x:c>
      <x:c r="T295" s="31" t="n">
        <x:f>ABS(K295-S295)</x:f>
        <x:v>6.288372600415926e-17</x:v>
      </x:c>
      <x:c r="U295" s="33" t="str">
        <x:f>'Raw trace'!X291</x:f>
        <x:v>0.0026967193789243001</x:v>
      </x:c>
      <x:c r="V295" s="31" t="n">
        <x:f>ABS(G295-U295)</x:f>
        <x:v>5.0306980803327406e-17</x:v>
      </x:c>
      <x:c r="W295" s="30" t="n">
        <x:f>L295*H295</x:f>
        <x:v>0.03953050289468758</x:v>
      </x:c>
      <x:c r="X295" s="30" t="n">
        <x:f>X294*(1+S295)</x:f>
        <x:v>14715.391578283929</x:v>
      </x:c>
      <x:c r="Y295" s="31" t="n">
        <x:f>ABS(M295-X295)</x:f>
        <x:v>4.729372449219227e-11</x:v>
      </x:c>
      <x:c r="Z295" s="27" t="n">
        <x:f>IF(M295&gt;=N294,B295,Z294)</x:f>
        <x:v>44487</x:v>
      </x:c>
      <x:c r="AA295" s="27" t="n">
        <x:f>IF(C295=C294,IF(M295&gt;=Q294,B295,AA294),IF(M295&gt;=P295,B295,A295))</x:f>
        <x:v>44487</x:v>
      </x:c>
      <x:c r="AB295" s="1" t="str">
        <x:f>IF(AND(B295-A295=1,B295-B294=1),"PASS","FAIL")</x:f>
        <x:v>PASS</x:v>
      </x:c>
    </x:row>
    <x:row r="296" ht="22" customHeight="1">
      <x:c r="A296" s="32" t="n">
        <x:f>'Raw trace'!A292</x:f>
        <x:v>44487</x:v>
      </x:c>
      <x:c r="B296" s="32" t="n">
        <x:f>'Raw trace'!B292</x:f>
        <x:v>44488</x:v>
      </x:c>
      <x:c r="C296" s="1" t="n">
        <x:f>YEAR(B296)</x:f>
        <x:v>2021</x:v>
      </x:c>
      <x:c r="D296" s="33" t="str">
        <x:f>'Raw trace'!AL292</x:f>
        <x:v>0.035809418221840403</x:v>
      </x:c>
      <x:c r="E296" s="33" t="str">
        <x:f>'Raw trace'!W292</x:f>
        <x:v>0.45000000000000001</x:v>
      </x:c>
      <x:c r="F296" s="28" t="n">
        <x:f>E295*(1+D295)/(1+E295*D295)</x:f>
        <x:v>0.45211895127147117</x:v>
      </x:c>
      <x:c r="G296" s="28" t="n">
        <x:f>ABS(E296-F296)</x:f>
        <x:v>0.002118951271471159</x:v>
      </x:c>
      <x:c r="H296" s="28" t="n">
        <x:f>G296*'Assumptions'!$B$6</x:f>
        <x:v>0.000002118951271471159</x:v>
      </x:c>
      <x:c r="I296" s="29" t="n">
        <x:f>1+E296*D296</x:f>
        <x:v>1.0161142381998283</x:v>
      </x:c>
      <x:c r="J296" s="29" t="n">
        <x:f>(1-H296)*I296</x:f>
        <x:v>1.0161120851032712</x:v>
      </x:c>
      <x:c r="K296" s="28" t="n">
        <x:f>J296-1</x:f>
        <x:v>0.016112085103271223</x:v>
      </x:c>
      <x:c r="L296" s="30" t="n">
        <x:f>M295</x:f>
        <x:v>14715.391578283881</x:v>
      </x:c>
      <x:c r="M296" s="30" t="n">
        <x:f>L296*J296</x:f>
        <x:v>14952.487219721152</x:v>
      </x:c>
      <x:c r="N296" s="30" t="n">
        <x:f>MAX(N295,M296)</x:f>
        <x:v>14952.487219721152</x:v>
      </x:c>
      <x:c r="O296" s="28" t="n">
        <x:f>1-M296/N296</x:f>
        <x:v>0</x:v>
      </x:c>
      <x:c r="P296" s="30" t="n">
        <x:f>IF(C296=C295,P295,L296)</x:f>
        <x:v>10000</x:v>
      </x:c>
      <x:c r="Q296" s="30" t="n">
        <x:f>IF(C296=C295,MAX(Q295,M296),MAX(P296,M296))</x:f>
        <x:v>14952.487219721152</x:v>
      </x:c>
      <x:c r="R296" s="28" t="n">
        <x:f>1-M296/Q296</x:f>
        <x:v>0</x:v>
      </x:c>
      <x:c r="S296" s="33" t="str">
        <x:f>'Raw trace'!Y292</x:f>
        <x:v>0.016112085103271199</x:v>
      </x:c>
      <x:c r="T296" s="31" t="n">
        <x:f>ABS(K296-S296)</x:f>
        <x:v>2.42861286636753e-17</x:v>
      </x:c>
      <x:c r="U296" s="33" t="str">
        <x:f>'Raw trace'!X292</x:f>
        <x:v>0.0021189512714712001</x:v>
      </x:c>
      <x:c r="V296" s="31" t="n">
        <x:f>ABS(G296-U296)</x:f>
        <x:v>4.119968255444917e-17</x:v>
      </x:c>
      <x:c r="W296" s="30" t="n">
        <x:f>L296*H296</x:f>
        <x:v>0.031181197695000617</x:v>
      </x:c>
      <x:c r="X296" s="30" t="n">
        <x:f>X295*(1+S296)</x:f>
        <x:v>14952.4872197212</x:v>
      </x:c>
      <x:c r="Y296" s="31" t="n">
        <x:f>ABS(M296-X296)</x:f>
        <x:v>4.9112713895738125e-11</x:v>
      </x:c>
      <x:c r="Z296" s="27" t="n">
        <x:f>IF(M296&gt;=N295,B296,Z295)</x:f>
        <x:v>44488</x:v>
      </x:c>
      <x:c r="AA296" s="27" t="n">
        <x:f>IF(C296=C295,IF(M296&gt;=Q295,B296,AA295),IF(M296&gt;=P296,B296,A296))</x:f>
        <x:v>44488</x:v>
      </x:c>
      <x:c r="AB296" s="1" t="str">
        <x:f>IF(AND(B296-A296=1,B296-B295=1),"PASS","FAIL")</x:f>
        <x:v>PASS</x:v>
      </x:c>
    </x:row>
    <x:row r="297" ht="22" customHeight="1">
      <x:c r="A297" s="32" t="n">
        <x:f>'Raw trace'!A293</x:f>
        <x:v>44488</x:v>
      </x:c>
      <x:c r="B297" s="32" t="n">
        <x:f>'Raw trace'!B293</x:f>
        <x:v>44489</x:v>
      </x:c>
      <x:c r="C297" s="1" t="n">
        <x:f>YEAR(B297)</x:f>
        <x:v>2021</x:v>
      </x:c>
      <x:c r="D297" s="33" t="str">
        <x:f>'Raw trace'!AL293</x:f>
        <x:v>0.026456746812697801</x:v>
      </x:c>
      <x:c r="E297" s="33" t="str">
        <x:f>'Raw trace'!W293</x:f>
        <x:v>0.45000000000000001</x:v>
      </x:c>
      <x:c r="F297" s="28" t="n">
        <x:f>E296*(1+D296)/(1+E296*D296)</x:f>
        <x:v>0.45872227814227573</x:v>
      </x:c>
      <x:c r="G297" s="28" t="n">
        <x:f>ABS(E297-F297)</x:f>
        <x:v>0.008722278142275719</x:v>
      </x:c>
      <x:c r="H297" s="28" t="n">
        <x:f>G297*'Assumptions'!$B$6</x:f>
        <x:v>0.000008722278142275719</x:v>
      </x:c>
      <x:c r="I297" s="29" t="n">
        <x:f>1+E297*D297</x:f>
        <x:v>1.011905536065714</x:v>
      </x:c>
      <x:c r="J297" s="29" t="n">
        <x:f>(1-H297)*I297</x:f>
        <x:v>1.0118967099441747</x:v>
      </x:c>
      <x:c r="K297" s="28" t="n">
        <x:f>J297-1</x:f>
        <x:v>0.011896709944174688</x:v>
      </x:c>
      <x:c r="L297" s="30" t="n">
        <x:f>M296</x:f>
        <x:v>14952.487219721152</x:v>
      </x:c>
      <x:c r="M297" s="30" t="n">
        <x:f>L297*J297</x:f>
        <x:v>15130.372623118154</x:v>
      </x:c>
      <x:c r="N297" s="30" t="n">
        <x:f>MAX(N296,M297)</x:f>
        <x:v>15130.372623118154</x:v>
      </x:c>
      <x:c r="O297" s="28" t="n">
        <x:f>1-M297/N297</x:f>
        <x:v>0</x:v>
      </x:c>
      <x:c r="P297" s="30" t="n">
        <x:f>IF(C297=C296,P296,L297)</x:f>
        <x:v>10000</x:v>
      </x:c>
      <x:c r="Q297" s="30" t="n">
        <x:f>IF(C297=C296,MAX(Q296,M297),MAX(P297,M297))</x:f>
        <x:v>15130.372623118154</x:v>
      </x:c>
      <x:c r="R297" s="28" t="n">
        <x:f>1-M297/Q297</x:f>
        <x:v>0</x:v>
      </x:c>
      <x:c r="S297" s="33" t="str">
        <x:f>'Raw trace'!Y293</x:f>
        <x:v>0.0118967099441746</x:v>
      </x:c>
      <x:c r="T297" s="31" t="n">
        <x:f>ABS(K297-S297)</x:f>
        <x:v>8.847089727481716e-17</x:v>
      </x:c>
      <x:c r="U297" s="33" t="str">
        <x:f>'Raw trace'!X293</x:f>
        <x:v>0.0087222781422756999</x:v>
      </x:c>
      <x:c r="V297" s="31" t="n">
        <x:f>ABS(G297-U297)</x:f>
        <x:v>1.9081958235744878e-17</x:v>
      </x:c>
      <x:c r="W297" s="30" t="n">
        <x:f>L297*H297</x:f>
        <x:v>0.13041975244923082</x:v>
      </x:c>
      <x:c r="X297" s="30" t="n">
        <x:f>X296*(1+S297)</x:f>
        <x:v>15130.372623118203</x:v>
      </x:c>
      <x:c r="Y297" s="31" t="n">
        <x:f>ABS(M297-X297)</x:f>
        <x:v>4.9112713895738125e-11</x:v>
      </x:c>
      <x:c r="Z297" s="27" t="n">
        <x:f>IF(M297&gt;=N296,B297,Z296)</x:f>
        <x:v>44489</x:v>
      </x:c>
      <x:c r="AA297" s="27" t="n">
        <x:f>IF(C297=C296,IF(M297&gt;=Q296,B297,AA296),IF(M297&gt;=P297,B297,A297))</x:f>
        <x:v>44489</x:v>
      </x:c>
      <x:c r="AB297" s="1" t="str">
        <x:f>IF(AND(B297-A297=1,B297-B296=1),"PASS","FAIL")</x:f>
        <x:v>PASS</x:v>
      </x:c>
    </x:row>
    <x:row r="298" ht="22" customHeight="1">
      <x:c r="A298" s="32" t="n">
        <x:f>'Raw trace'!A294</x:f>
        <x:v>44489</x:v>
      </x:c>
      <x:c r="B298" s="32" t="n">
        <x:f>'Raw trace'!B294</x:f>
        <x:v>44490</x:v>
      </x:c>
      <x:c r="C298" s="1" t="n">
        <x:f>YEAR(B298)</x:f>
        <x:v>2021</x:v>
      </x:c>
      <x:c r="D298" s="33" t="str">
        <x:f>'Raw trace'!AL294</x:f>
        <x:v>-0.057122634288736901</x:v>
      </x:c>
      <x:c r="E298" s="33" t="str">
        <x:f>'Raw trace'!W294</x:f>
        <x:v>0.45000000000000001</x:v>
      </x:c>
      <x:c r="F298" s="28" t="n">
        <x:f>E297*(1+D297)/(1+E297*D297)</x:f>
        <x:v>0.45647100406387875</x:v>
      </x:c>
      <x:c r="G298" s="28" t="n">
        <x:f>ABS(E298-F298)</x:f>
        <x:v>0.006471004063878738</x:v>
      </x:c>
      <x:c r="H298" s="28" t="n">
        <x:f>G298*'Assumptions'!$B$6</x:f>
        <x:v>0.000006471004063878738</x:v>
      </x:c>
      <x:c r="I298" s="29" t="n">
        <x:f>1+E298*D298</x:f>
        <x:v>0.9742948145700684</x:v>
      </x:c>
      <x:c r="J298" s="29" t="n">
        <x:f>(1-H298)*I298</x:f>
        <x:v>0.9742885099043639</x:v>
      </x:c>
      <x:c r="K298" s="28" t="n">
        <x:f>J298-1</x:f>
        <x:v>-0.025711490095636114</x:v>
      </x:c>
      <x:c r="L298" s="30" t="n">
        <x:f>M297</x:f>
        <x:v>15130.372623118154</x:v>
      </x:c>
      <x:c r="M298" s="30" t="n">
        <x:f>L298*J298</x:f>
        <x:v>14741.348197275567</x:v>
      </x:c>
      <x:c r="N298" s="30" t="n">
        <x:f>MAX(N297,M298)</x:f>
        <x:v>15130.372623118154</x:v>
      </x:c>
      <x:c r="O298" s="28" t="n">
        <x:f>1-M298/N298</x:f>
        <x:v>0.025711490095636114</x:v>
      </x:c>
      <x:c r="P298" s="30" t="n">
        <x:f>IF(C298=C297,P297,L298)</x:f>
        <x:v>10000</x:v>
      </x:c>
      <x:c r="Q298" s="30" t="n">
        <x:f>IF(C298=C297,MAX(Q297,M298),MAX(P298,M298))</x:f>
        <x:v>15130.372623118154</x:v>
      </x:c>
      <x:c r="R298" s="28" t="n">
        <x:f>1-M298/Q298</x:f>
        <x:v>0.025711490095636114</x:v>
      </x:c>
      <x:c r="S298" s="33" t="str">
        <x:f>'Raw trace'!Y294</x:f>
        <x:v>-0.0257114900956361</x:v>
      </x:c>
      <x:c r="T298" s="31" t="n">
        <x:f>ABS(K298-S298)</x:f>
        <x:v>1.3877787807814457e-17</x:v>
      </x:c>
      <x:c r="U298" s="33" t="str">
        <x:f>'Raw trace'!X294</x:f>
        <x:v>0.0064710040638787996</x:v>
      </x:c>
      <x:c r="V298" s="31" t="n">
        <x:f>ABS(G298-U298)</x:f>
        <x:v>6.158268339717665e-17</x:v>
      </x:c>
      <x:c r="W298" s="30" t="n">
        <x:f>L298*H298</x:f>
        <x:v>0.09790870273219716</x:v>
      </x:c>
      <x:c r="X298" s="30" t="n">
        <x:f>X297*(1+S298)</x:f>
        <x:v>14741.348197275614</x:v>
      </x:c>
      <x:c r="Y298" s="31" t="n">
        <x:f>ABS(M298-X298)</x:f>
        <x:v>4.729372449219227e-11</x:v>
      </x:c>
      <x:c r="Z298" s="27" t="n">
        <x:f>IF(M298&gt;=N297,B298,Z297)</x:f>
        <x:v>44489</x:v>
      </x:c>
      <x:c r="AA298" s="27" t="n">
        <x:f>IF(C298=C297,IF(M298&gt;=Q297,B298,AA297),IF(M298&gt;=P298,B298,A298))</x:f>
        <x:v>44489</x:v>
      </x:c>
      <x:c r="AB298" s="1" t="str">
        <x:f>IF(AND(B298-A298=1,B298-B297=1),"PASS","FAIL")</x:f>
        <x:v>PASS</x:v>
      </x:c>
    </x:row>
    <x:row r="299" ht="22" customHeight="1">
      <x:c r="A299" s="32" t="n">
        <x:f>'Raw trace'!A295</x:f>
        <x:v>44490</x:v>
      </x:c>
      <x:c r="B299" s="32" t="n">
        <x:f>'Raw trace'!B295</x:f>
        <x:v>44491</x:v>
      </x:c>
      <x:c r="C299" s="1" t="n">
        <x:f>YEAR(B299)</x:f>
        <x:v>2021</x:v>
      </x:c>
      <x:c r="D299" s="33" t="str">
        <x:f>'Raw trace'!AL295</x:f>
        <x:v>-0.0244316848362485</x:v>
      </x:c>
      <x:c r="E299" s="33" t="str">
        <x:f>'Raw trace'!W295</x:f>
        <x:v>0.45000000000000001</x:v>
      </x:c>
      <x:c r="F299" s="28" t="n">
        <x:f>E298*(1+D298)/(1+E298*D298)</x:f>
        <x:v>0.43548914376322423</x:v>
      </x:c>
      <x:c r="G299" s="28" t="n">
        <x:f>ABS(E299-F299)</x:f>
        <x:v>0.014510856236775782</x:v>
      </x:c>
      <x:c r="H299" s="28" t="n">
        <x:f>G299*'Assumptions'!$B$6</x:f>
        <x:v>0.000014510856236775782</x:v>
      </x:c>
      <x:c r="I299" s="29" t="n">
        <x:f>1+E299*D299</x:f>
        <x:v>0.9890057418236882</x:v>
      </x:c>
      <x:c r="J299" s="29" t="n">
        <x:f>(1-H299)*I299</x:f>
        <x:v>0.9889913905035511</x:v>
      </x:c>
      <x:c r="K299" s="28" t="n">
        <x:f>J299-1</x:f>
        <x:v>-0.011008609496448885</x:v>
      </x:c>
      <x:c r="L299" s="30" t="n">
        <x:f>M298</x:f>
        <x:v>14741.348197275567</x:v>
      </x:c>
      <x:c r="M299" s="30" t="n">
        <x:f>L299*J299</x:f>
        <x:v>14579.066451520579</x:v>
      </x:c>
      <x:c r="N299" s="30" t="n">
        <x:f>MAX(N298,M299)</x:f>
        <x:v>15130.372623118154</x:v>
      </x:c>
      <x:c r="O299" s="28" t="n">
        <x:f>1-M299/N299</x:f>
        <x:v>0.03643705183805035</x:v>
      </x:c>
      <x:c r="P299" s="30" t="n">
        <x:f>IF(C299=C298,P298,L299)</x:f>
        <x:v>10000</x:v>
      </x:c>
      <x:c r="Q299" s="30" t="n">
        <x:f>IF(C299=C298,MAX(Q298,M299),MAX(P299,M299))</x:f>
        <x:v>15130.372623118154</x:v>
      </x:c>
      <x:c r="R299" s="28" t="n">
        <x:f>1-M299/Q299</x:f>
        <x:v>0.03643705183805035</x:v>
      </x:c>
      <x:c r="S299" s="33" t="str">
        <x:f>'Raw trace'!Y295</x:f>
        <x:v>-0.0110086094964488</x:v>
      </x:c>
      <x:c r="T299" s="31" t="n">
        <x:f>ABS(K299-S299)</x:f>
        <x:v>8.500145032286355e-17</x:v>
      </x:c>
      <x:c r="U299" s="33" t="str">
        <x:f>'Raw trace'!X295</x:f>
        <x:v>0.014510856236775701</x:v>
      </x:c>
      <x:c r="V299" s="31" t="n">
        <x:f>ABS(G299-U299)</x:f>
        <x:v>8.153200337090993e-17</x:v>
      </x:c>
      <x:c r="W299" s="30" t="n">
        <x:f>L299*H299</x:f>
        <x:v>0.2139095844269196</x:v>
      </x:c>
      <x:c r="X299" s="30" t="n">
        <x:f>X298*(1+S299)</x:f>
        <x:v>14579.066451520628</x:v>
      </x:c>
      <x:c r="Y299" s="31" t="n">
        <x:f>ABS(M299-X299)</x:f>
        <x:v>4.9112713895738125e-11</x:v>
      </x:c>
      <x:c r="Z299" s="27" t="n">
        <x:f>IF(M299&gt;=N298,B299,Z298)</x:f>
        <x:v>44489</x:v>
      </x:c>
      <x:c r="AA299" s="27" t="n">
        <x:f>IF(C299=C298,IF(M299&gt;=Q298,B299,AA298),IF(M299&gt;=P299,B299,A299))</x:f>
        <x:v>44489</x:v>
      </x:c>
      <x:c r="AB299" s="1" t="str">
        <x:f>IF(AND(B299-A299=1,B299-B298=1),"PASS","FAIL")</x:f>
        <x:v>PASS</x:v>
      </x:c>
    </x:row>
    <x:row r="300" ht="22" customHeight="1">
      <x:c r="A300" s="32" t="n">
        <x:f>'Raw trace'!A296</x:f>
        <x:v>44491</x:v>
      </x:c>
      <x:c r="B300" s="32" t="n">
        <x:f>'Raw trace'!B296</x:f>
        <x:v>44492</x:v>
      </x:c>
      <x:c r="C300" s="1" t="n">
        <x:f>YEAR(B300)</x:f>
        <x:v>2021</x:v>
      </x:c>
      <x:c r="D300" s="33" t="str">
        <x:f>'Raw trace'!AL296</x:f>
        <x:v>0.010252050162876</x:v>
      </x:c>
      <x:c r="E300" s="33" t="str">
        <x:f>'Raw trace'!W296</x:f>
        <x:v>0.45000000000000001</x:v>
      </x:c>
      <x:c r="F300" s="28" t="n">
        <x:f>E299*(1+D299)/(1+E299*D299)</x:f>
        <x:v>0.4438859384316401</x:v>
      </x:c>
      <x:c r="G300" s="28" t="n">
        <x:f>ABS(E300-F300)</x:f>
        <x:v>0.006114061568359919</x:v>
      </x:c>
      <x:c r="H300" s="28" t="n">
        <x:f>G300*'Assumptions'!$B$6</x:f>
        <x:v>0.000006114061568359919</x:v>
      </x:c>
      <x:c r="I300" s="29" t="n">
        <x:f>1+E300*D300</x:f>
        <x:v>1.0046134225732941</x:v>
      </x:c>
      <x:c r="J300" s="29" t="n">
        <x:f>(1-H300)*I300</x:f>
        <x:v>1.0046072803049761</x:v>
      </x:c>
      <x:c r="K300" s="28" t="n">
        <x:f>J300-1</x:f>
        <x:v>0.004607280304976147</x:v>
      </x:c>
      <x:c r="L300" s="30" t="n">
        <x:f>M299</x:f>
        <x:v>14579.066451520579</x:v>
      </x:c>
      <x:c r="M300" s="30" t="n">
        <x:f>L300*J300</x:f>
        <x:v>14646.236297247608</x:v>
      </x:c>
      <x:c r="N300" s="30" t="n">
        <x:f>MAX(N299,M300)</x:f>
        <x:v>15130.372623118154</x:v>
      </x:c>
      <x:c r="O300" s="28" t="n">
        <x:f>1-M300/N300</x:f>
        <x:v>0.031997647244379146</x:v>
      </x:c>
      <x:c r="P300" s="30" t="n">
        <x:f>IF(C300=C299,P299,L300)</x:f>
        <x:v>10000</x:v>
      </x:c>
      <x:c r="Q300" s="30" t="n">
        <x:f>IF(C300=C299,MAX(Q299,M300),MAX(P300,M300))</x:f>
        <x:v>15130.372623118154</x:v>
      </x:c>
      <x:c r="R300" s="28" t="n">
        <x:f>1-M300/Q300</x:f>
        <x:v>0.031997647244379146</x:v>
      </x:c>
      <x:c r="S300" s="33" t="str">
        <x:f>'Raw trace'!Y296</x:f>
        <x:v>0.0046072803049761</x:v>
      </x:c>
      <x:c r="T300" s="31" t="n">
        <x:f>ABS(K300-S300)</x:f>
        <x:v>4.683753385137379e-17</x:v>
      </x:c>
      <x:c r="U300" s="33" t="str">
        <x:f>'Raw trace'!X296</x:f>
        <x:v>0.0061140615683598996</x:v>
      </x:c>
      <x:c r="V300" s="31" t="n">
        <x:f>ABS(G300-U300)</x:f>
        <x:v>1.9081958235744878e-17</x:v>
      </x:c>
      <x:c r="W300" s="30" t="n">
        <x:f>L300*H300</x:f>
        <x:v>0.08913730989380739</x:v>
      </x:c>
      <x:c r="X300" s="30" t="n">
        <x:f>X299*(1+S300)</x:f>
        <x:v>14646.236297247657</x:v>
      </x:c>
      <x:c r="Y300" s="31" t="n">
        <x:f>ABS(M300-X300)</x:f>
        <x:v>4.9112713895738125e-11</x:v>
      </x:c>
      <x:c r="Z300" s="27" t="n">
        <x:f>IF(M300&gt;=N299,B300,Z299)</x:f>
        <x:v>44489</x:v>
      </x:c>
      <x:c r="AA300" s="27" t="n">
        <x:f>IF(C300=C299,IF(M300&gt;=Q299,B300,AA299),IF(M300&gt;=P300,B300,A300))</x:f>
        <x:v>44489</x:v>
      </x:c>
      <x:c r="AB300" s="1" t="str">
        <x:f>IF(AND(B300-A300=1,B300-B299=1),"PASS","FAIL")</x:f>
        <x:v>PASS</x:v>
      </x:c>
    </x:row>
    <x:row r="301" ht="22" customHeight="1">
      <x:c r="A301" s="32" t="n">
        <x:f>'Raw trace'!A297</x:f>
        <x:v>44492</x:v>
      </x:c>
      <x:c r="B301" s="32" t="n">
        <x:f>'Raw trace'!B297</x:f>
        <x:v>44493</x:v>
      </x:c>
      <x:c r="C301" s="1" t="n">
        <x:f>YEAR(B301)</x:f>
        <x:v>2021</x:v>
      </x:c>
      <x:c r="D301" s="33" t="str">
        <x:f>'Raw trace'!AL297</x:f>
        <x:v>-0.0072742099898061999</x:v>
      </x:c>
      <x:c r="E301" s="33" t="str">
        <x:f>'Raw trace'!W297</x:f>
        <x:v>0.45000000000000001</x:v>
      </x:c>
      <x:c r="F301" s="28" t="n">
        <x:f>E300*(1+D300)/(1+E300*D300)</x:f>
        <x:v>0.4525257301548017</x:v>
      </x:c>
      <x:c r="G301" s="28" t="n">
        <x:f>ABS(E301-F301)</x:f>
        <x:v>0.0025257301548016753</x:v>
      </x:c>
      <x:c r="H301" s="28" t="n">
        <x:f>G301*'Assumptions'!$B$6</x:f>
        <x:v>0.0000025257301548016753</x:v>
      </x:c>
      <x:c r="I301" s="29" t="n">
        <x:f>1+E301*D301</x:f>
        <x:v>0.9967266055045872</x:v>
      </x:c>
      <x:c r="J301" s="29" t="n">
        <x:f>(1-H301)*I301</x:f>
        <x:v>0.9967240880421436</x:v>
      </x:c>
      <x:c r="K301" s="28" t="n">
        <x:f>J301-1</x:f>
        <x:v>-0.00327591195785637</x:v>
      </x:c>
      <x:c r="L301" s="30" t="n">
        <x:f>M300</x:f>
        <x:v>14646.236297247608</x:v>
      </x:c>
      <x:c r="M301" s="30" t="n">
        <x:f>L301*J301</x:f>
        <x:v>14598.256516623864</x:v>
      </x:c>
      <x:c r="N301" s="30" t="n">
        <x:f>MAX(N300,M301)</x:f>
        <x:v>15130.372623118154</x:v>
      </x:c>
      <x:c r="O301" s="28" t="n">
        <x:f>1-M301/N301</x:f>
        <x:v>0.03516873772700435</x:v>
      </x:c>
      <x:c r="P301" s="30" t="n">
        <x:f>IF(C301=C300,P300,L301)</x:f>
        <x:v>10000</x:v>
      </x:c>
      <x:c r="Q301" s="30" t="n">
        <x:f>IF(C301=C300,MAX(Q300,M301),MAX(P301,M301))</x:f>
        <x:v>15130.372623118154</x:v>
      </x:c>
      <x:c r="R301" s="28" t="n">
        <x:f>1-M301/Q301</x:f>
        <x:v>0.03516873772700435</x:v>
      </x:c>
      <x:c r="S301" s="33" t="str">
        <x:f>'Raw trace'!Y297</x:f>
        <x:v>-0.0032759119578563999</x:v>
      </x:c>
      <x:c r="T301" s="31" t="n">
        <x:f>ABS(K301-S301)</x:f>
        <x:v>2.992397996059992e-17</x:v>
      </x:c>
      <x:c r="U301" s="33" t="str">
        <x:f>'Raw trace'!X297</x:f>
        <x:v>0.0025257301548015998</x:v>
      </x:c>
      <x:c r="V301" s="31" t="n">
        <x:f>ABS(G301-U301)</x:f>
        <x:v>7.546047120499111e-17</x:v>
      </x:c>
      <x:c r="W301" s="30" t="n">
        <x:f>L301*H301</x:f>
        <x:v>0.036992440670309115</x:v>
      </x:c>
      <x:c r="X301" s="30" t="n">
        <x:f>X300*(1+S301)</x:f>
        <x:v>14598.256516623913</x:v>
      </x:c>
      <x:c r="Y301" s="31" t="n">
        <x:f>ABS(M301-X301)</x:f>
        <x:v>4.9112713895738125e-11</x:v>
      </x:c>
      <x:c r="Z301" s="27" t="n">
        <x:f>IF(M301&gt;=N300,B301,Z300)</x:f>
        <x:v>44489</x:v>
      </x:c>
      <x:c r="AA301" s="27" t="n">
        <x:f>IF(C301=C300,IF(M301&gt;=Q300,B301,AA300),IF(M301&gt;=P301,B301,A301))</x:f>
        <x:v>44489</x:v>
      </x:c>
      <x:c r="AB301" s="1" t="str">
        <x:f>IF(AND(B301-A301=1,B301-B300=1),"PASS","FAIL")</x:f>
        <x:v>PASS</x:v>
      </x:c>
    </x:row>
    <x:row r="302" ht="22" customHeight="1">
      <x:c r="A302" s="32" t="n">
        <x:f>'Raw trace'!A298</x:f>
        <x:v>44493</x:v>
      </x:c>
      <x:c r="B302" s="32" t="n">
        <x:f>'Raw trace'!B298</x:f>
        <x:v>44494</x:v>
      </x:c>
      <x:c r="C302" s="1" t="n">
        <x:f>YEAR(B302)</x:f>
        <x:v>2021</x:v>
      </x:c>
      <x:c r="D302" s="33" t="str">
        <x:f>'Raw trace'!AL298</x:f>
        <x:v>0.0361528919849178</x:v>
      </x:c>
      <x:c r="E302" s="33" t="str">
        <x:f>'Raw trace'!W298</x:f>
        <x:v>0.45000000000000001</x:v>
      </x:c>
      <x:c r="F302" s="28" t="n">
        <x:f>E301*(1+D301)/(1+E301*D301)</x:f>
        <x:v>0.44819372036169774</x:v>
      </x:c>
      <x:c r="G302" s="28" t="n">
        <x:f>ABS(E302-F302)</x:f>
        <x:v>0.0018062796383022661</x:v>
      </x:c>
      <x:c r="H302" s="28" t="n">
        <x:f>G302*'Assumptions'!$B$6</x:f>
        <x:v>0.0000018062796383022663</x:v>
      </x:c>
      <x:c r="I302" s="29" t="n">
        <x:f>1+E302*D302</x:f>
        <x:v>1.016268801393213</x:v>
      </x:c>
      <x:c r="J302" s="29" t="n">
        <x:f>(1-H302)*I302</x:f>
        <x:v>1.01626696572757</x:v>
      </x:c>
      <x:c r="K302" s="28" t="n">
        <x:f>J302-1</x:f>
        <x:v>0.016266965727570026</x:v>
      </x:c>
      <x:c r="L302" s="30" t="n">
        <x:f>M301</x:f>
        <x:v>14598.256516623864</x:v>
      </x:c>
      <x:c r="M302" s="30" t="n">
        <x:f>L302*J302</x:f>
        <x:v>14835.725855062059</x:v>
      </x:c>
      <x:c r="N302" s="30" t="n">
        <x:f>MAX(N301,M302)</x:f>
        <x:v>15130.372623118154</x:v>
      </x:c>
      <x:c r="O302" s="28" t="n">
        <x:f>1-M302/N302</x:f>
        <x:v>0.01947386065072154</x:v>
      </x:c>
      <x:c r="P302" s="30" t="n">
        <x:f>IF(C302=C301,P301,L302)</x:f>
        <x:v>10000</x:v>
      </x:c>
      <x:c r="Q302" s="30" t="n">
        <x:f>IF(C302=C301,MAX(Q301,M302),MAX(P302,M302))</x:f>
        <x:v>15130.372623118154</x:v>
      </x:c>
      <x:c r="R302" s="28" t="n">
        <x:f>1-M302/Q302</x:f>
        <x:v>0.01947386065072154</x:v>
      </x:c>
      <x:c r="S302" s="33" t="str">
        <x:f>'Raw trace'!Y298</x:f>
        <x:v>0.016266965727569999</x:v>
      </x:c>
      <x:c r="T302" s="31" t="n">
        <x:f>ABS(K302-S302)</x:f>
        <x:v>2.7755575615628914e-17</x:v>
      </x:c>
      <x:c r="U302" s="33" t="str">
        <x:f>'Raw trace'!X298</x:f>
        <x:v>0.0018062796383022</x:v>
      </x:c>
      <x:c r="V302" s="31" t="n">
        <x:f>ABS(G302-U302)</x:f>
        <x:v>6.613633252161577e-17</x:v>
      </x:c>
      <x:c r="W302" s="30" t="n">
        <x:f>L302*H302</x:f>
        <x:v>0.026368533500691054</x:v>
      </x:c>
      <x:c r="X302" s="30" t="n">
        <x:f>X301*(1+S302)</x:f>
        <x:v>14835.72585506211</x:v>
      </x:c>
      <x:c r="Y302" s="31" t="n">
        <x:f>ABS(M302-X302)</x:f>
        <x:v>5.093170329928398e-11</x:v>
      </x:c>
      <x:c r="Z302" s="27" t="n">
        <x:f>IF(M302&gt;=N301,B302,Z301)</x:f>
        <x:v>44489</x:v>
      </x:c>
      <x:c r="AA302" s="27" t="n">
        <x:f>IF(C302=C301,IF(M302&gt;=Q301,B302,AA301),IF(M302&gt;=P302,B302,A302))</x:f>
        <x:v>44489</x:v>
      </x:c>
      <x:c r="AB302" s="1" t="str">
        <x:f>IF(AND(B302-A302=1,B302-B301=1),"PASS","FAIL")</x:f>
        <x:v>PASS</x:v>
      </x:c>
    </x:row>
    <x:row r="303" ht="22" customHeight="1">
      <x:c r="A303" s="32" t="n">
        <x:f>'Raw trace'!A299</x:f>
        <x:v>44494</x:v>
      </x:c>
      <x:c r="B303" s="32" t="n">
        <x:f>'Raw trace'!B299</x:f>
        <x:v>44495</x:v>
      </x:c>
      <x:c r="C303" s="1" t="n">
        <x:f>YEAR(B303)</x:f>
        <x:v>2021</x:v>
      </x:c>
      <x:c r="D303" s="33" t="str">
        <x:f>'Raw trace'!AL299</x:f>
        <x:v>-0.043702728843927702</x:v>
      </x:c>
      <x:c r="E303" s="33" t="str">
        <x:f>'Raw trace'!W299</x:f>
        <x:v>0.45000000000000001</x:v>
      </x:c>
      <x:c r="F303" s="28" t="n">
        <x:f>E302*(1+D302)/(1+E302*D302)</x:f>
        <x:v>0.4588046004698762</x:v>
      </x:c>
      <x:c r="G303" s="28" t="n">
        <x:f>ABS(E303-F303)</x:f>
        <x:v>0.00880460046987619</x:v>
      </x:c>
      <x:c r="H303" s="28" t="n">
        <x:f>G303*'Assumptions'!$B$6</x:f>
        <x:v>0.00000880460046987619</x:v>
      </x:c>
      <x:c r="I303" s="29" t="n">
        <x:f>1+E303*D303</x:f>
        <x:v>0.9803337720202325</x:v>
      </x:c>
      <x:c r="J303" s="29" t="n">
        <x:f>(1-H303)*I303</x:f>
        <x:v>0.9803251405730428</x:v>
      </x:c>
      <x:c r="K303" s="28" t="n">
        <x:f>J303-1</x:f>
        <x:v>-0.019674859426957236</x:v>
      </x:c>
      <x:c r="L303" s="30" t="n">
        <x:f>M302</x:f>
        <x:v>14835.725855062059</x:v>
      </x:c>
      <x:c r="M303" s="30" t="n">
        <x:f>L303*J303</x:f>
        <x:v>14543.835034366839</x:v>
      </x:c>
      <x:c r="N303" s="30" t="n">
        <x:f>MAX(N302,M303)</x:f>
        <x:v>15130.372623118154</x:v>
      </x:c>
      <x:c r="O303" s="28" t="n">
        <x:f>1-M303/N303</x:f>
        <x:v>0.038765574606875575</x:v>
      </x:c>
      <x:c r="P303" s="30" t="n">
        <x:f>IF(C303=C302,P302,L303)</x:f>
        <x:v>10000</x:v>
      </x:c>
      <x:c r="Q303" s="30" t="n">
        <x:f>IF(C303=C302,MAX(Q302,M303),MAX(P303,M303))</x:f>
        <x:v>15130.372623118154</x:v>
      </x:c>
      <x:c r="R303" s="28" t="n">
        <x:f>1-M303/Q303</x:f>
        <x:v>0.038765574606875575</x:v>
      </x:c>
      <x:c r="S303" s="33" t="str">
        <x:f>'Raw trace'!Y299</x:f>
        <x:v>-0.019674859426957202</x:v>
      </x:c>
      <x:c r="T303" s="31" t="n">
        <x:f>ABS(K303-S303)</x:f>
        <x:v>3.469446951953614e-17</x:v>
      </x:c>
      <x:c r="U303" s="33" t="str">
        <x:f>'Raw trace'!X299</x:f>
        <x:v>0.0088046004698761008</x:v>
      </x:c>
      <x:c r="V303" s="31" t="n">
        <x:f>ABS(G303-U303)</x:f>
        <x:v>8.847089727481716e-17</x:v>
      </x:c>
      <x:c r="W303" s="30" t="n">
        <x:f>L303*H303</x:f>
        <x:v>0.13062263883443373</x:v>
      </x:c>
      <x:c r="X303" s="30" t="n">
        <x:f>X302*(1+S303)</x:f>
        <x:v>14543.835034366888</x:v>
      </x:c>
      <x:c r="Y303" s="31" t="n">
        <x:f>ABS(M303-X303)</x:f>
        <x:v>4.9112713895738125e-11</x:v>
      </x:c>
      <x:c r="Z303" s="27" t="n">
        <x:f>IF(M303&gt;=N302,B303,Z302)</x:f>
        <x:v>44489</x:v>
      </x:c>
      <x:c r="AA303" s="27" t="n">
        <x:f>IF(C303=C302,IF(M303&gt;=Q302,B303,AA302),IF(M303&gt;=P303,B303,A303))</x:f>
        <x:v>44489</x:v>
      </x:c>
      <x:c r="AB303" s="1" t="str">
        <x:f>IF(AND(B303-A303=1,B303-B302=1),"PASS","FAIL")</x:f>
        <x:v>PASS</x:v>
      </x:c>
    </x:row>
    <x:row r="304" ht="22" customHeight="1">
      <x:c r="A304" s="32" t="n">
        <x:f>'Raw trace'!A300</x:f>
        <x:v>44495</x:v>
      </x:c>
      <x:c r="B304" s="32" t="n">
        <x:f>'Raw trace'!B300</x:f>
        <x:v>44496</x:v>
      </x:c>
      <x:c r="C304" s="1" t="n">
        <x:f>YEAR(B304)</x:f>
        <x:v>2021</x:v>
      </x:c>
      <x:c r="D304" s="33" t="str">
        <x:f>'Raw trace'!AL300</x:f>
        <x:v>-0.0310508234014472</x:v>
      </x:c>
      <x:c r="E304" s="33" t="str">
        <x:f>'Raw trace'!W300</x:f>
        <x:v>0.45000000000000001</x:v>
      </x:c>
      <x:c r="F304" s="28" t="n">
        <x:f>E303*(1+D303)/(1+E303*D303)</x:f>
        <x:v>0.43896658903570973</x:v>
      </x:c>
      <x:c r="G304" s="28" t="n">
        <x:f>ABS(E304-F304)</x:f>
        <x:v>0.01103341096429028</x:v>
      </x:c>
      <x:c r="H304" s="28" t="n">
        <x:f>G304*'Assumptions'!$B$6</x:f>
        <x:v>0.00001103341096429028</x:v>
      </x:c>
      <x:c r="I304" s="29" t="n">
        <x:f>1+E304*D304</x:f>
        <x:v>0.9860271294693488</x:v>
      </x:c>
      <x:c r="J304" s="29" t="n">
        <x:f>(1-H304)*I304</x:f>
        <x:v>0.9860162502268074</x:v>
      </x:c>
      <x:c r="K304" s="28" t="n">
        <x:f>J304-1</x:f>
        <x:v>-0.01398374977319261</x:v>
      </x:c>
      <x:c r="L304" s="30" t="n">
        <x:f>M303</x:f>
        <x:v>14543.835034366839</x:v>
      </x:c>
      <x:c r="M304" s="30" t="n">
        <x:f>L304*J304</x:f>
        <x:v>14340.45768450366</x:v>
      </x:c>
      <x:c r="N304" s="30" t="n">
        <x:f>MAX(N303,M304)</x:f>
        <x:v>15130.372623118154</x:v>
      </x:c>
      <x:c r="O304" s="28" t="n">
        <x:f>1-M304/N304</x:f>
        <x:v>0.05220723628495161</x:v>
      </x:c>
      <x:c r="P304" s="30" t="n">
        <x:f>IF(C304=C303,P303,L304)</x:f>
        <x:v>10000</x:v>
      </x:c>
      <x:c r="Q304" s="30" t="n">
        <x:f>IF(C304=C303,MAX(Q303,M304),MAX(P304,M304))</x:f>
        <x:v>15130.372623118154</x:v>
      </x:c>
      <x:c r="R304" s="28" t="n">
        <x:f>1-M304/Q304</x:f>
        <x:v>0.05220723628495161</x:v>
      </x:c>
      <x:c r="S304" s="33" t="str">
        <x:f>'Raw trace'!Y300</x:f>
        <x:v>-0.0139837497731926</x:v>
      </x:c>
      <x:c r="T304" s="31" t="n">
        <x:f>ABS(K304-S304)</x:f>
        <x:v>1.0408340855860843e-17</x:v>
      </x:c>
      <x:c r="U304" s="33" t="str">
        <x:f>'Raw trace'!X300</x:f>
        <x:v>0.0110334109642902</x:v>
      </x:c>
      <x:c r="V304" s="31" t="n">
        <x:f>ABS(G304-U304)</x:f>
        <x:v>7.979727989493313e-17</x:v>
      </x:c>
      <x:c r="W304" s="30" t="n">
        <x:f>L304*H304</x:f>
        <x:v>0.16046810893101218</x:v>
      </x:c>
      <x:c r="X304" s="30" t="n">
        <x:f>X303*(1+S304)</x:f>
        <x:v>14340.45768450371</x:v>
      </x:c>
      <x:c r="Y304" s="31" t="n">
        <x:f>ABS(M304-X304)</x:f>
        <x:v>4.9112713895738125e-11</x:v>
      </x:c>
      <x:c r="Z304" s="27" t="n">
        <x:f>IF(M304&gt;=N303,B304,Z303)</x:f>
        <x:v>44489</x:v>
      </x:c>
      <x:c r="AA304" s="27" t="n">
        <x:f>IF(C304=C303,IF(M304&gt;=Q303,B304,AA303),IF(M304&gt;=P304,B304,A304))</x:f>
        <x:v>44489</x:v>
      </x:c>
      <x:c r="AB304" s="1" t="str">
        <x:f>IF(AND(B304-A304=1,B304-B303=1),"PASS","FAIL")</x:f>
        <x:v>PASS</x:v>
      </x:c>
    </x:row>
    <x:row r="305" ht="22" customHeight="1">
      <x:c r="A305" s="32" t="n">
        <x:f>'Raw trace'!A301</x:f>
        <x:v>44496</x:v>
      </x:c>
      <x:c r="B305" s="32" t="n">
        <x:f>'Raw trace'!B301</x:f>
        <x:v>44497</x:v>
      </x:c>
      <x:c r="C305" s="1" t="n">
        <x:f>YEAR(B305)</x:f>
        <x:v>2021</x:v>
      </x:c>
      <x:c r="D305" s="33" t="str">
        <x:f>'Raw trace'!AL301</x:f>
        <x:v>0.036695238209318803</x:v>
      </x:c>
      <x:c r="E305" s="33" t="str">
        <x:f>'Raw trace'!W301</x:f>
        <x:v>0.45000000000000001</x:v>
      </x:c>
      <x:c r="F305" s="28" t="n">
        <x:f>E304*(1+D304)/(1+E304*D304)</x:f>
        <x:v>0.4422060168912451</x:v>
      </x:c>
      <x:c r="G305" s="28" t="n">
        <x:f>ABS(E305-F305)</x:f>
        <x:v>0.007793983108754898</x:v>
      </x:c>
      <x:c r="H305" s="28" t="n">
        <x:f>G305*'Assumptions'!$B$6</x:f>
        <x:v>0.000007793983108754899</x:v>
      </x:c>
      <x:c r="I305" s="29" t="n">
        <x:f>1+E305*D305</x:f>
        <x:v>1.0165128571941935</x:v>
      </x:c>
      <x:c r="J305" s="29" t="n">
        <x:f>(1-H305)*I305</x:f>
        <x:v>1.0165049345101547</x:v>
      </x:c>
      <x:c r="K305" s="28" t="n">
        <x:f>J305-1</x:f>
        <x:v>0.016504934510154667</x:v>
      </x:c>
      <x:c r="L305" s="30" t="n">
        <x:f>M304</x:f>
        <x:v>14340.45768450366</x:v>
      </x:c>
      <x:c r="M305" s="30" t="n">
        <x:f>L305*J305</x:f>
        <x:v>14577.145999432038</x:v>
      </x:c>
      <x:c r="N305" s="30" t="n">
        <x:f>MAX(N304,M305)</x:f>
        <x:v>15130.372623118154</x:v>
      </x:c>
      <x:c r="O305" s="28" t="n">
        <x:f>1-M305/N305</x:f>
        <x:v>0.03656397879063633</x:v>
      </x:c>
      <x:c r="P305" s="30" t="n">
        <x:f>IF(C305=C304,P304,L305)</x:f>
        <x:v>10000</x:v>
      </x:c>
      <x:c r="Q305" s="30" t="n">
        <x:f>IF(C305=C304,MAX(Q304,M305),MAX(P305,M305))</x:f>
        <x:v>15130.372623118154</x:v>
      </x:c>
      <x:c r="R305" s="28" t="n">
        <x:f>1-M305/Q305</x:f>
        <x:v>0.03656397879063633</x:v>
      </x:c>
      <x:c r="S305" s="33" t="str">
        <x:f>'Raw trace'!Y301</x:f>
        <x:v>0.016504934510154601</x:v>
      </x:c>
      <x:c r="T305" s="31" t="n">
        <x:f>ABS(K305-S305)</x:f>
        <x:v>6.591949208711867e-17</x:v>
      </x:c>
      <x:c r="U305" s="33" t="str">
        <x:f>'Raw trace'!X301</x:f>
        <x:v>0.0077939831087548003</x:v>
      </x:c>
      <x:c r="V305" s="31" t="n">
        <x:f>ABS(G305-U305)</x:f>
        <x:v>9.80118763926896e-17</x:v>
      </x:c>
      <x:c r="W305" s="30" t="n">
        <x:f>L305*H305</x:f>
        <x:v>0.11176928496483593</x:v>
      </x:c>
      <x:c r="X305" s="30" t="n">
        <x:f>X304*(1+S305)</x:f>
        <x:v>14577.145999432089</x:v>
      </x:c>
      <x:c r="Y305" s="31" t="n">
        <x:f>ABS(M305-X305)</x:f>
        <x:v>5.093170329928398e-11</x:v>
      </x:c>
      <x:c r="Z305" s="27" t="n">
        <x:f>IF(M305&gt;=N304,B305,Z304)</x:f>
        <x:v>44489</x:v>
      </x:c>
      <x:c r="AA305" s="27" t="n">
        <x:f>IF(C305=C304,IF(M305&gt;=Q304,B305,AA304),IF(M305&gt;=P305,B305,A305))</x:f>
        <x:v>44489</x:v>
      </x:c>
      <x:c r="AB305" s="1" t="str">
        <x:f>IF(AND(B305-A305=1,B305-B304=1),"PASS","FAIL")</x:f>
        <x:v>PASS</x:v>
      </x:c>
    </x:row>
    <x:row r="306" ht="22" customHeight="1">
      <x:c r="A306" s="32" t="n">
        <x:f>'Raw trace'!A302</x:f>
        <x:v>44497</x:v>
      </x:c>
      <x:c r="B306" s="32" t="n">
        <x:f>'Raw trace'!B302</x:f>
        <x:v>44498</x:v>
      </x:c>
      <x:c r="C306" s="1" t="n">
        <x:f>YEAR(B306)</x:f>
        <x:v>2021</x:v>
      </x:c>
      <x:c r="D306" s="33" t="str">
        <x:f>'Raw trace'!AL302</x:f>
        <x:v>0.027405603928527301</x:v>
      </x:c>
      <x:c r="E306" s="33" t="str">
        <x:f>'Raw trace'!W302</x:f>
        <x:v>0.45000000000000001</x:v>
      </x:c>
      <x:c r="F306" s="28" t="n">
        <x:f>E305*(1+D305)/(1+E305*D305)</x:f>
        <x:v>0.4589345367277252</x:v>
      </x:c>
      <x:c r="G306" s="28" t="n">
        <x:f>ABS(E306-F306)</x:f>
        <x:v>0.008934536727725206</x:v>
      </x:c>
      <x:c r="H306" s="28" t="n">
        <x:f>G306*'Assumptions'!$B$6</x:f>
        <x:v>0.000008934536727725206</x:v>
      </x:c>
      <x:c r="I306" s="29" t="n">
        <x:f>1+E306*D306</x:f>
        <x:v>1.0123325217678374</x:v>
      </x:c>
      <x:c r="J306" s="29" t="n">
        <x:f>(1-H306)*I306</x:f>
        <x:v>1.012323477045741</x:v>
      </x:c>
      <x:c r="K306" s="28" t="n">
        <x:f>J306-1</x:f>
        <x:v>0.012323477045740994</x:v>
      </x:c>
      <x:c r="L306" s="30" t="n">
        <x:f>M305</x:f>
        <x:v>14577.145999432038</x:v>
      </x:c>
      <x:c r="M306" s="30" t="n">
        <x:f>L306*J306</x:f>
        <x:v>14756.787123548453</x:v>
      </x:c>
      <x:c r="N306" s="30" t="n">
        <x:f>MAX(N305,M306)</x:f>
        <x:v>15130.372623118154</x:v>
      </x:c>
      <x:c r="O306" s="28" t="n">
        <x:f>1-M306/N306</x:f>
        <x:v>0.024691097098222703</x:v>
      </x:c>
      <x:c r="P306" s="30" t="n">
        <x:f>IF(C306=C305,P305,L306)</x:f>
        <x:v>10000</x:v>
      </x:c>
      <x:c r="Q306" s="30" t="n">
        <x:f>IF(C306=C305,MAX(Q305,M306),MAX(P306,M306))</x:f>
        <x:v>15130.372623118154</x:v>
      </x:c>
      <x:c r="R306" s="28" t="n">
        <x:f>1-M306/Q306</x:f>
        <x:v>0.024691097098222703</x:v>
      </x:c>
      <x:c r="S306" s="33" t="str">
        <x:f>'Raw trace'!Y302</x:f>
        <x:v>0.0123234770457409</x:v>
      </x:c>
      <x:c r="T306" s="31" t="n">
        <x:f>ABS(K306-S306)</x:f>
        <x:v>9.367506770274758e-17</x:v>
      </x:c>
      <x:c r="U306" s="33" t="str">
        <x:f>'Raw trace'!X302</x:f>
        <x:v>0.0089345367277251994</x:v>
      </x:c>
      <x:c r="V306" s="31" t="n">
        <x:f>ABS(G306-U306)</x:f>
        <x:v>6.938893903907228e-18</x:v>
      </x:c>
      <x:c r="W306" s="30" t="n">
        <x:f>L306*H306</x:f>
        <x:v>0.1302400463173381</x:v>
      </x:c>
      <x:c r="X306" s="30" t="n">
        <x:f>X305*(1+S306)</x:f>
        <x:v>14756.787123548505</x:v>
      </x:c>
      <x:c r="Y306" s="31" t="n">
        <x:f>ABS(M306-X306)</x:f>
        <x:v>5.275069270282984e-11</x:v>
      </x:c>
      <x:c r="Z306" s="27" t="n">
        <x:f>IF(M306&gt;=N305,B306,Z305)</x:f>
        <x:v>44489</x:v>
      </x:c>
      <x:c r="AA306" s="27" t="n">
        <x:f>IF(C306=C305,IF(M306&gt;=Q305,B306,AA305),IF(M306&gt;=P306,B306,A306))</x:f>
        <x:v>44489</x:v>
      </x:c>
      <x:c r="AB306" s="1" t="str">
        <x:f>IF(AND(B306-A306=1,B306-B305=1),"PASS","FAIL")</x:f>
        <x:v>PASS</x:v>
      </x:c>
    </x:row>
    <x:row r="307" ht="22" customHeight="1">
      <x:c r="A307" s="32" t="n">
        <x:f>'Raw trace'!A303</x:f>
        <x:v>44498</x:v>
      </x:c>
      <x:c r="B307" s="32" t="n">
        <x:f>'Raw trace'!B303</x:f>
        <x:v>44499</x:v>
      </x:c>
      <x:c r="C307" s="1" t="n">
        <x:f>YEAR(B307)</x:f>
        <x:v>2021</x:v>
      </x:c>
      <x:c r="D307" s="33" t="str">
        <x:f>'Raw trace'!AL303</x:f>
        <x:v>-0.0064698246222857003</x:v>
      </x:c>
      <x:c r="E307" s="33" t="str">
        <x:f>'Raw trace'!W303</x:f>
        <x:v>0.45000000000000001</x:v>
      </x:c>
      <x:c r="F307" s="28" t="n">
        <x:f>E306*(1+D306)/(1+E306*D306)</x:f>
        <x:v>0.456700255920323</x:v>
      </x:c>
      <x:c r="G307" s="28" t="n">
        <x:f>ABS(E307-F307)</x:f>
        <x:v>0.006700255920322973</x:v>
      </x:c>
      <x:c r="H307" s="28" t="n">
        <x:f>G307*'Assumptions'!$B$6</x:f>
        <x:v>0.000006700255920322973</x:v>
      </x:c>
      <x:c r="I307" s="29" t="n">
        <x:f>1+E307*D307</x:f>
        <x:v>0.9970885789199714</x:v>
      </x:c>
      <x:c r="J307" s="29" t="n">
        <x:f>(1-H307)*I307</x:f>
        <x:v>0.9970818981713174</x:v>
      </x:c>
      <x:c r="K307" s="28" t="n">
        <x:f>J307-1</x:f>
        <x:v>-0.0029181018286825733</x:v>
      </x:c>
      <x:c r="L307" s="30" t="n">
        <x:f>M306</x:f>
        <x:v>14756.787123548453</x:v>
      </x:c>
      <x:c r="M307" s="30" t="n">
        <x:f>L307*J307</x:f>
        <x:v>14713.725316057746</x:v>
      </x:c>
      <x:c r="N307" s="30" t="n">
        <x:f>MAX(N306,M307)</x:f>
        <x:v>15130.372623118154</x:v>
      </x:c>
      <x:c r="O307" s="28" t="n">
        <x:f>1-M307/N307</x:f>
        <x:v>0.02753714779131078</x:v>
      </x:c>
      <x:c r="P307" s="30" t="n">
        <x:f>IF(C307=C306,P306,L307)</x:f>
        <x:v>10000</x:v>
      </x:c>
      <x:c r="Q307" s="30" t="n">
        <x:f>IF(C307=C306,MAX(Q306,M307),MAX(P307,M307))</x:f>
        <x:v>15130.372623118154</x:v>
      </x:c>
      <x:c r="R307" s="28" t="n">
        <x:f>1-M307/Q307</x:f>
        <x:v>0.02753714779131078</x:v>
      </x:c>
      <x:c r="S307" s="33" t="str">
        <x:f>'Raw trace'!Y303</x:f>
        <x:v>-0.0029181018286825</x:v>
      </x:c>
      <x:c r="T307" s="31" t="n">
        <x:f>ABS(K307-S307)</x:f>
        <x:v>7.32920668600201e-17</x:v>
      </x:c>
      <x:c r="U307" s="33" t="str">
        <x:f>'Raw trace'!X303</x:f>
        <x:v>0.0067002559203228999</x:v>
      </x:c>
      <x:c r="V307" s="31" t="n">
        <x:f>ABS(G307-U307)</x:f>
        <x:v>7.28583859910259e-17</x:v>
      </x:c>
      <x:c r="W307" s="30" t="n">
        <x:f>L307*H307</x:f>
        <x:v>0.09887425028950134</x:v>
      </x:c>
      <x:c r="X307" s="30" t="n">
        <x:f>X306*(1+S307)</x:f>
        <x:v>14713.7253160578</x:v>
      </x:c>
      <x:c r="Y307" s="31" t="n">
        <x:f>ABS(M307-X307)</x:f>
        <x:v>5.4569682106375694e-11</x:v>
      </x:c>
      <x:c r="Z307" s="27" t="n">
        <x:f>IF(M307&gt;=N306,B307,Z306)</x:f>
        <x:v>44489</x:v>
      </x:c>
      <x:c r="AA307" s="27" t="n">
        <x:f>IF(C307=C306,IF(M307&gt;=Q306,B307,AA306),IF(M307&gt;=P307,B307,A307))</x:f>
        <x:v>44489</x:v>
      </x:c>
      <x:c r="AB307" s="1" t="str">
        <x:f>IF(AND(B307-A307=1,B307-B306=1),"PASS","FAIL")</x:f>
        <x:v>PASS</x:v>
      </x:c>
    </x:row>
    <x:row r="308" ht="22" customHeight="1">
      <x:c r="A308" s="32" t="n">
        <x:f>'Raw trace'!A304</x:f>
        <x:v>44499</x:v>
      </x:c>
      <x:c r="B308" s="32" t="n">
        <x:f>'Raw trace'!B304</x:f>
        <x:v>44500</x:v>
      </x:c>
      <x:c r="C308" s="1" t="n">
        <x:f>YEAR(B308)</x:f>
        <x:v>2021</x:v>
      </x:c>
      <x:c r="D308" s="33" t="str">
        <x:f>'Raw trace'!AL304</x:f>
        <x:v>-0.0085785760372315001</x:v>
      </x:c>
      <x:c r="E308" s="33" t="str">
        <x:f>'Raw trace'!W304</x:f>
        <x:v>0.45000000000000001</x:v>
      </x:c>
      <x:c r="F308" s="28" t="n">
        <x:f>E307*(1+D307)/(1+E307*D307)</x:f>
        <x:v>0.4483940427883046</x:v>
      </x:c>
      <x:c r="G308" s="28" t="n">
        <x:f>ABS(E308-F308)</x:f>
        <x:v>0.0016059572116954302</x:v>
      </x:c>
      <x:c r="H308" s="28" t="n">
        <x:f>G308*'Assumptions'!$B$6</x:f>
        <x:v>0.0000016059572116954302</x:v>
      </x:c>
      <x:c r="I308" s="29" t="n">
        <x:f>1+E308*D308</x:f>
        <x:v>0.9961396407832458</x:v>
      </x:c>
      <x:c r="J308" s="29" t="n">
        <x:f>(1-H308)*I308</x:f>
        <x:v>0.9961380410256059</x:v>
      </x:c>
      <x:c r="K308" s="28" t="n">
        <x:f>J308-1</x:f>
        <x:v>-0.0038619589743941196</x:v>
      </x:c>
      <x:c r="L308" s="30" t="n">
        <x:f>M307</x:f>
        <x:v>14713.725316057746</x:v>
      </x:c>
      <x:c r="M308" s="30" t="n">
        <x:f>L308*J308</x:f>
        <x:v>14656.901512526627</x:v>
      </x:c>
      <x:c r="N308" s="30" t="n">
        <x:f>MAX(N307,M308)</x:f>
        <x:v>15130.372623118154</x:v>
      </x:c>
      <x:c r="O308" s="28" t="n">
        <x:f>1-M308/N308</x:f>
        <x:v>0.03129275943066301</x:v>
      </x:c>
      <x:c r="P308" s="30" t="n">
        <x:f>IF(C308=C307,P307,L308)</x:f>
        <x:v>10000</x:v>
      </x:c>
      <x:c r="Q308" s="30" t="n">
        <x:f>IF(C308=C307,MAX(Q307,M308),MAX(P308,M308))</x:f>
        <x:v>15130.372623118154</x:v>
      </x:c>
      <x:c r="R308" s="28" t="n">
        <x:f>1-M308/Q308</x:f>
        <x:v>0.03129275943066301</x:v>
      </x:c>
      <x:c r="S308" s="33" t="str">
        <x:f>'Raw trace'!Y304</x:f>
        <x:v>-0.0038619589743941001</x:v>
      </x:c>
      <x:c r="T308" s="31" t="n">
        <x:f>ABS(K308-S308)</x:f>
        <x:v>1.951563910473908e-17</x:v>
      </x:c>
      <x:c r="U308" s="33" t="str">
        <x:f>'Raw trace'!X304</x:f>
        <x:v>0.0016059572116954</x:v>
      </x:c>
      <x:c r="V308" s="31" t="n">
        <x:f>ABS(G308-U308)</x:f>
        <x:v>3.0140820395097023e-17</x:v>
      </x:c>
      <x:c r="W308" s="30" t="n">
        <x:f>L308*H308</x:f>
        <x:v>0.02362961328222856</x:v>
      </x:c>
      <x:c r="X308" s="30" t="n">
        <x:f>X307*(1+S308)</x:f>
        <x:v>14656.901512526681</x:v>
      </x:c>
      <x:c r="Y308" s="31" t="n">
        <x:f>ABS(M308-X308)</x:f>
        <x:v>5.4569682106375694e-11</x:v>
      </x:c>
      <x:c r="Z308" s="27" t="n">
        <x:f>IF(M308&gt;=N307,B308,Z307)</x:f>
        <x:v>44489</x:v>
      </x:c>
      <x:c r="AA308" s="27" t="n">
        <x:f>IF(C308=C307,IF(M308&gt;=Q307,B308,AA307),IF(M308&gt;=P308,B308,A308))</x:f>
        <x:v>44489</x:v>
      </x:c>
      <x:c r="AB308" s="1" t="str">
        <x:f>IF(AND(B308-A308=1,B308-B307=1),"PASS","FAIL")</x:f>
        <x:v>PASS</x:v>
      </x:c>
    </x:row>
    <x:row r="309" ht="22" customHeight="1">
      <x:c r="A309" s="32" t="n">
        <x:f>'Raw trace'!A305</x:f>
        <x:v>44500</x:v>
      </x:c>
      <x:c r="B309" s="32" t="n">
        <x:f>'Raw trace'!B305</x:f>
        <x:v>44501</x:v>
      </x:c>
      <x:c r="C309" s="1" t="n">
        <x:f>YEAR(B309)</x:f>
        <x:v>2021</x:v>
      </x:c>
      <x:c r="D309" s="33" t="str">
        <x:f>'Raw trace'!AL305</x:f>
        <x:v>-0.0064312929785871002</x:v>
      </x:c>
      <x:c r="E309" s="33" t="str">
        <x:f>'Raw trace'!W305</x:f>
        <x:v>0.45000000000000001</x:v>
      </x:c>
      <x:c r="F309" s="28" t="n">
        <x:f>E308*(1+D308)/(1+E308*D308)</x:f>
        <x:v>0.4478685743621795</x:v>
      </x:c>
      <x:c r="G309" s="28" t="n">
        <x:f>ABS(E309-F309)</x:f>
        <x:v>0.0021314256378205387</x:v>
      </x:c>
      <x:c r="H309" s="28" t="n">
        <x:f>G309*'Assumptions'!$B$6</x:f>
        <x:v>0.0000021314256378205388</x:v>
      </x:c>
      <x:c r="I309" s="29" t="n">
        <x:f>1+E309*D309</x:f>
        <x:v>0.9971059181596358</x:v>
      </x:c>
      <x:c r="J309" s="29" t="n">
        <x:f>(1-H309)*I309</x:f>
        <x:v>0.9971037929025182</x:v>
      </x:c>
      <x:c r="K309" s="28" t="n">
        <x:f>J309-1</x:f>
        <x:v>-0.00289620709748184</x:v>
      </x:c>
      <x:c r="L309" s="30" t="n">
        <x:f>M308</x:f>
        <x:v>14656.901512526627</x:v>
      </x:c>
      <x:c r="M309" s="30" t="n">
        <x:f>L309*J309</x:f>
        <x:v>14614.452090338955</x:v>
      </x:c>
      <x:c r="N309" s="30" t="n">
        <x:f>MAX(N308,M309)</x:f>
        <x:v>15130.372623118154</x:v>
      </x:c>
      <x:c r="O309" s="28" t="n">
        <x:f>1-M309/N309</x:f>
        <x:v>0.03409833621618208</x:v>
      </x:c>
      <x:c r="P309" s="30" t="n">
        <x:f>IF(C309=C308,P308,L309)</x:f>
        <x:v>10000</x:v>
      </x:c>
      <x:c r="Q309" s="30" t="n">
        <x:f>IF(C309=C308,MAX(Q308,M309),MAX(P309,M309))</x:f>
        <x:v>15130.372623118154</x:v>
      </x:c>
      <x:c r="R309" s="28" t="n">
        <x:f>1-M309/Q309</x:f>
        <x:v>0.03409833621618208</x:v>
      </x:c>
      <x:c r="S309" s="33" t="str">
        <x:f>'Raw trace'!Y305</x:f>
        <x:v>-0.0028962070974818</x:v>
      </x:c>
      <x:c r="T309" s="31" t="n">
        <x:f>ABS(K309-S309)</x:f>
        <x:v>3.9898639947466563e-17</x:v>
      </x:c>
      <x:c r="U309" s="33" t="str">
        <x:f>'Raw trace'!X305</x:f>
        <x:v>0.0021314256378205001</x:v>
      </x:c>
      <x:c r="V309" s="31" t="n">
        <x:f>ABS(G309-U309)</x:f>
        <x:v>3.859759734048396e-17</x:v>
      </x:c>
      <x:c r="W309" s="30" t="n">
        <x:f>L309*H309</x:f>
        <x:v>0.031240095654809886</x:v>
      </x:c>
      <x:c r="X309" s="30" t="n">
        <x:f>X308*(1+S309)</x:f>
        <x:v>14614.45209033901</x:v>
      </x:c>
      <x:c r="Y309" s="31" t="n">
        <x:f>ABS(M309-X309)</x:f>
        <x:v>5.4569682106375694e-11</x:v>
      </x:c>
      <x:c r="Z309" s="27" t="n">
        <x:f>IF(M309&gt;=N308,B309,Z308)</x:f>
        <x:v>44489</x:v>
      </x:c>
      <x:c r="AA309" s="27" t="n">
        <x:f>IF(C309=C308,IF(M309&gt;=Q308,B309,AA308),IF(M309&gt;=P309,B309,A309))</x:f>
        <x:v>44489</x:v>
      </x:c>
      <x:c r="AB309" s="1" t="str">
        <x:f>IF(AND(B309-A309=1,B309-B308=1),"PASS","FAIL")</x:f>
        <x:v>PASS</x:v>
      </x:c>
    </x:row>
    <x:row r="310" ht="22" customHeight="1">
      <x:c r="A310" s="32" t="n">
        <x:f>'Raw trace'!A306</x:f>
        <x:v>44501</x:v>
      </x:c>
      <x:c r="B310" s="32" t="n">
        <x:f>'Raw trace'!B306</x:f>
        <x:v>44502</x:v>
      </x:c>
      <x:c r="C310" s="1" t="n">
        <x:f>YEAR(B310)</x:f>
        <x:v>2021</x:v>
      </x:c>
      <x:c r="D310" s="33" t="str">
        <x:f>'Raw trace'!AL306</x:f>
        <x:v>0.037862408951445603</x:v>
      </x:c>
      <x:c r="E310" s="33" t="str">
        <x:f>'Raw trace'!W306</x:f>
        <x:v>0.45000000000000001</x:v>
      </x:c>
      <x:c r="F310" s="28" t="n">
        <x:f>E309*(1+D309)/(1+E309*D309)</x:f>
        <x:v>0.4484036349767754</x:v>
      </x:c>
      <x:c r="G310" s="28" t="n">
        <x:f>ABS(E310-F310)</x:f>
        <x:v>0.001596365023224633</x:v>
      </x:c>
      <x:c r="H310" s="28" t="n">
        <x:f>G310*'Assumptions'!$B$6</x:f>
        <x:v>0.0000015963650232246329</x:v>
      </x:c>
      <x:c r="I310" s="29" t="n">
        <x:f>1+E310*D310</x:f>
        <x:v>1.0170380840281505</x:v>
      </x:c>
      <x:c r="J310" s="29" t="n">
        <x:f>(1-H310)*I310</x:f>
        <x:v>1.017036460464126</x:v>
      </x:c>
      <x:c r="K310" s="28" t="n">
        <x:f>J310-1</x:f>
        <x:v>0.01703646046412599</x:v>
      </x:c>
      <x:c r="L310" s="30" t="n">
        <x:f>M309</x:f>
        <x:v>14614.452090338955</x:v>
      </x:c>
      <x:c r="M310" s="30" t="n">
        <x:f>L310*J310</x:f>
        <x:v>14863.430625580877</x:v>
      </x:c>
      <x:c r="N310" s="30" t="n">
        <x:f>MAX(N309,M310)</x:f>
        <x:v>15130.372623118154</x:v>
      </x:c>
      <x:c r="O310" s="28" t="n">
        <x:f>1-M310/N310</x:f>
        <x:v>0.017642790708895517</x:v>
      </x:c>
      <x:c r="P310" s="30" t="n">
        <x:f>IF(C310=C309,P309,L310)</x:f>
        <x:v>10000</x:v>
      </x:c>
      <x:c r="Q310" s="30" t="n">
        <x:f>IF(C310=C309,MAX(Q309,M310),MAX(P310,M310))</x:f>
        <x:v>15130.372623118154</x:v>
      </x:c>
      <x:c r="R310" s="28" t="n">
        <x:f>1-M310/Q310</x:f>
        <x:v>0.017642790708895517</x:v>
      </x:c>
      <x:c r="S310" s="33" t="str">
        <x:f>'Raw trace'!Y306</x:f>
        <x:v>0.017036460464125901</x:v>
      </x:c>
      <x:c r="T310" s="31" t="n">
        <x:f>ABS(K310-S310)</x:f>
        <x:v>9.020562075079397e-17</x:v>
      </x:c>
      <x:c r="U310" s="33" t="str">
        <x:f>'Raw trace'!X306</x:f>
        <x:v>0.0015963650232246</x:v>
      </x:c>
      <x:c r="V310" s="31" t="n">
        <x:f>ABS(G310-U310)</x:f>
        <x:v>3.2959746043559335e-17</x:v>
      </x:c>
      <x:c r="W310" s="30" t="n">
        <x:f>L310*H310</x:f>
        <x:v>0.02333000015060923</x:v>
      </x:c>
      <x:c r="X310" s="30" t="n">
        <x:f>X309*(1+S310)</x:f>
        <x:v>14863.430625580933</x:v>
      </x:c>
      <x:c r="Y310" s="31" t="n">
        <x:f>ABS(M310-X310)</x:f>
        <x:v>5.638867150992155e-11</x:v>
      </x:c>
      <x:c r="Z310" s="27" t="n">
        <x:f>IF(M310&gt;=N309,B310,Z309)</x:f>
        <x:v>44489</x:v>
      </x:c>
      <x:c r="AA310" s="27" t="n">
        <x:f>IF(C310=C309,IF(M310&gt;=Q309,B310,AA309),IF(M310&gt;=P310,B310,A310))</x:f>
        <x:v>44489</x:v>
      </x:c>
      <x:c r="AB310" s="1" t="str">
        <x:f>IF(AND(B310-A310=1,B310-B309=1),"PASS","FAIL")</x:f>
        <x:v>PASS</x:v>
      </x:c>
    </x:row>
    <x:row r="311" ht="22" customHeight="1">
      <x:c r="A311" s="32" t="n">
        <x:f>'Raw trace'!A307</x:f>
        <x:v>44502</x:v>
      </x:c>
      <x:c r="B311" s="32" t="n">
        <x:f>'Raw trace'!B307</x:f>
        <x:v>44503</x:v>
      </x:c>
      <x:c r="C311" s="1" t="n">
        <x:f>YEAR(B311)</x:f>
        <x:v>2021</x:v>
      </x:c>
      <x:c r="D311" s="33" t="str">
        <x:f>'Raw trace'!AL307</x:f>
        <x:v>-0.0047958216878064</x:v>
      </x:c>
      <x:c r="E311" s="33" t="str">
        <x:f>'Raw trace'!W307</x:f>
        <x:v>0.45000000000000001</x:v>
      </x:c>
      <x:c r="F311" s="28" t="n">
        <x:f>E310*(1+D310)/(1+E310*D310)</x:f>
        <x:v>0.4592139580244307</x:v>
      </x:c>
      <x:c r="G311" s="28" t="n">
        <x:f>ABS(E311-F311)</x:f>
        <x:v>0.009213958024430702</x:v>
      </x:c>
      <x:c r="H311" s="28" t="n">
        <x:f>G311*'Assumptions'!$B$6</x:f>
        <x:v>0.000009213958024430702</x:v>
      </x:c>
      <x:c r="I311" s="29" t="n">
        <x:f>1+E311*D311</x:f>
        <x:v>0.9978418802404871</x:v>
      </x:c>
      <x:c r="J311" s="29" t="n">
        <x:f>(1-H311)*I311</x:f>
        <x:v>0.9978326861672876</x:v>
      </x:c>
      <x:c r="K311" s="28" t="n">
        <x:f>J311-1</x:f>
        <x:v>-0.002167313832712403</x:v>
      </x:c>
      <x:c r="L311" s="30" t="n">
        <x:f>M310</x:f>
        <x:v>14863.430625580877</x:v>
      </x:c>
      <x:c r="M311" s="30" t="n">
        <x:f>L311*J311</x:f>
        <x:v>14831.216906784495</x:v>
      </x:c>
      <x:c r="N311" s="30" t="n">
        <x:f>MAX(N310,M311)</x:f>
        <x:v>15130.372623118154</x:v>
      </x:c>
      <x:c r="O311" s="28" t="n">
        <x:f>1-M311/N311</x:f>
        <x:v>0.019771867077256866</x:v>
      </x:c>
      <x:c r="P311" s="30" t="n">
        <x:f>IF(C311=C310,P310,L311)</x:f>
        <x:v>10000</x:v>
      </x:c>
      <x:c r="Q311" s="30" t="n">
        <x:f>IF(C311=C310,MAX(Q310,M311),MAX(P311,M311))</x:f>
        <x:v>15130.372623118154</x:v>
      </x:c>
      <x:c r="R311" s="28" t="n">
        <x:f>1-M311/Q311</x:f>
        <x:v>0.019771867077256866</x:v>
      </x:c>
      <x:c r="S311" s="33" t="str">
        <x:f>'Raw trace'!Y307</x:f>
        <x:v>-0.0021673138327124998</x:v>
      </x:c>
      <x:c r="T311" s="31" t="n">
        <x:f>ABS(K311-S311)</x:f>
        <x:v>9.6710833785707e-17</x:v>
      </x:c>
      <x:c r="U311" s="33" t="str">
        <x:f>'Raw trace'!X307</x:f>
        <x:v>0.0092139580244307</x:v>
      </x:c>
      <x:c r="V311" s="31" t="n">
        <x:f>ABS(G311-U311)</x:f>
        <x:v>1.734723475976807e-18</x:v>
      </x:c>
      <x:c r="W311" s="30" t="n">
        <x:f>L311*H311</x:f>
        <x:v>0.13695102588313998</x:v>
      </x:c>
      <x:c r="X311" s="30" t="n">
        <x:f>X310*(1+S311)</x:f>
        <x:v>14831.21690678455</x:v>
      </x:c>
      <x:c r="Y311" s="31" t="n">
        <x:f>ABS(M311-X311)</x:f>
        <x:v>5.4569682106375694e-11</x:v>
      </x:c>
      <x:c r="Z311" s="27" t="n">
        <x:f>IF(M311&gt;=N310,B311,Z310)</x:f>
        <x:v>44489</x:v>
      </x:c>
      <x:c r="AA311" s="27" t="n">
        <x:f>IF(C311=C310,IF(M311&gt;=Q310,B311,AA310),IF(M311&gt;=P311,B311,A311))</x:f>
        <x:v>44489</x:v>
      </x:c>
      <x:c r="AB311" s="1" t="str">
        <x:f>IF(AND(B311-A311=1,B311-B310=1),"PASS","FAIL")</x:f>
        <x:v>PASS</x:v>
      </x:c>
    </x:row>
    <x:row r="312" ht="22" customHeight="1">
      <x:c r="A312" s="32" t="n">
        <x:f>'Raw trace'!A308</x:f>
        <x:v>44503</x:v>
      </x:c>
      <x:c r="B312" s="32" t="n">
        <x:f>'Raw trace'!B308</x:f>
        <x:v>44504</x:v>
      </x:c>
      <x:c r="C312" s="1" t="n">
        <x:f>YEAR(B312)</x:f>
        <x:v>2021</x:v>
      </x:c>
      <x:c r="D312" s="33" t="str">
        <x:f>'Raw trace'!AL308</x:f>
        <x:v>-0.023934137018523802</x:v>
      </x:c>
      <x:c r="E312" s="33" t="str">
        <x:f>'Raw trace'!W308</x:f>
        <x:v>0.45000000000000001</x:v>
      </x:c>
      <x:c r="F312" s="28" t="n">
        <x:f>E311*(1+D311)/(1+E311*D311)</x:f>
        <x:v>0.4488104669775476</x:v>
      </x:c>
      <x:c r="G312" s="28" t="n">
        <x:f>ABS(E312-F312)</x:f>
        <x:v>0.0011895330224523937</x:v>
      </x:c>
      <x:c r="H312" s="28" t="n">
        <x:f>G312*'Assumptions'!$B$6</x:f>
        <x:v>0.0000011895330224523937</x:v>
      </x:c>
      <x:c r="I312" s="29" t="n">
        <x:f>1+E312*D312</x:f>
        <x:v>0.9892296383416643</x:v>
      </x:c>
      <x:c r="J312" s="29" t="n">
        <x:f>(1-H312)*I312</x:f>
        <x:v>0.9892284616203427</x:v>
      </x:c>
      <x:c r="K312" s="28" t="n">
        <x:f>J312-1</x:f>
        <x:v>-0.010771538379657275</x:v>
      </x:c>
      <x:c r="L312" s="30" t="n">
        <x:f>M311</x:f>
        <x:v>14831.216906784495</x:v>
      </x:c>
      <x:c r="M312" s="30" t="n">
        <x:f>L312*J312</x:f>
        <x:v>14671.461884656044</x:v>
      </x:c>
      <x:c r="N312" s="30" t="n">
        <x:f>MAX(N311,M312)</x:f>
        <x:v>15130.372623118154</x:v>
      </x:c>
      <x:c r="O312" s="28" t="n">
        <x:f>1-M312/N312</x:f>
        <x:v>0.030330432031853927</x:v>
      </x:c>
      <x:c r="P312" s="30" t="n">
        <x:f>IF(C312=C311,P311,L312)</x:f>
        <x:v>10000</x:v>
      </x:c>
      <x:c r="Q312" s="30" t="n">
        <x:f>IF(C312=C311,MAX(Q311,M312),MAX(P312,M312))</x:f>
        <x:v>15130.372623118154</x:v>
      </x:c>
      <x:c r="R312" s="28" t="n">
        <x:f>1-M312/Q312</x:f>
        <x:v>0.030330432031853927</x:v>
      </x:c>
      <x:c r="S312" s="33" t="str">
        <x:f>'Raw trace'!Y308</x:f>
        <x:v>-0.010771538379657299</x:v>
      </x:c>
      <x:c r="T312" s="31" t="n">
        <x:f>ABS(K312-S312)</x:f>
        <x:v>2.42861286636753e-17</x:v>
      </x:c>
      <x:c r="U312" s="33" t="str">
        <x:f>'Raw trace'!X308</x:f>
        <x:v>0.0011895330224524</x:v>
      </x:c>
      <x:c r="V312" s="31" t="n">
        <x:f>ABS(G312-U312)</x:f>
        <x:v>6.288372600415926e-18</x:v>
      </x:c>
      <x:c r="W312" s="30" t="n">
        <x:f>L312*H312</x:f>
        <x:v>0.0176422222737744</x:v>
      </x:c>
      <x:c r="X312" s="30" t="n">
        <x:f>X311*(1+S312)</x:f>
        <x:v>14671.461884656099</x:v>
      </x:c>
      <x:c r="Y312" s="31" t="n">
        <x:f>ABS(M312-X312)</x:f>
        <x:v>5.4569682106375694e-11</x:v>
      </x:c>
      <x:c r="Z312" s="27" t="n">
        <x:f>IF(M312&gt;=N311,B312,Z311)</x:f>
        <x:v>44489</x:v>
      </x:c>
      <x:c r="AA312" s="27" t="n">
        <x:f>IF(C312=C311,IF(M312&gt;=Q311,B312,AA311),IF(M312&gt;=P312,B312,A312))</x:f>
        <x:v>44489</x:v>
      </x:c>
      <x:c r="AB312" s="1" t="str">
        <x:f>IF(AND(B312-A312=1,B312-B311=1),"PASS","FAIL")</x:f>
        <x:v>PASS</x:v>
      </x:c>
    </x:row>
    <x:row r="313" ht="22" customHeight="1">
      <x:c r="A313" s="32" t="n">
        <x:f>'Raw trace'!A309</x:f>
        <x:v>44504</x:v>
      </x:c>
      <x:c r="B313" s="32" t="n">
        <x:f>'Raw trace'!B309</x:f>
        <x:v>44505</x:v>
      </x:c>
      <x:c r="C313" s="1" t="n">
        <x:f>YEAR(B313)</x:f>
        <x:v>2021</x:v>
      </x:c>
      <x:c r="D313" s="33" t="str">
        <x:f>'Raw trace'!AL309</x:f>
        <x:v>-0.0071369718917615003</x:v>
      </x:c>
      <x:c r="E313" s="33" t="str">
        <x:f>'Raw trace'!W309</x:f>
        <x:v>0.45000000000000001</x:v>
      </x:c>
      <x:c r="F313" s="28" t="n">
        <x:f>E312*(1+D312)/(1+E312*D312)</x:f>
        <x:v>0.4440118060736483</x:v>
      </x:c>
      <x:c r="G313" s="28" t="n">
        <x:f>ABS(E313-F313)</x:f>
        <x:v>0.0059881939263516926</x:v>
      </x:c>
      <x:c r="H313" s="28" t="n">
        <x:f>G313*'Assumptions'!$B$6</x:f>
        <x:v>0.000005988193926351693</x:v>
      </x:c>
      <x:c r="I313" s="29" t="n">
        <x:f>1+E313*D313</x:f>
        <x:v>0.9967883626487073</x:v>
      </x:c>
      <x:c r="J313" s="29" t="n">
        <x:f>(1-H313)*I313</x:f>
        <x:v>0.9967823936866882</x:v>
      </x:c>
      <x:c r="K313" s="28" t="n">
        <x:f>J313-1</x:f>
        <x:v>-0.003217606313311805</x:v>
      </x:c>
      <x:c r="L313" s="30" t="n">
        <x:f>M312</x:f>
        <x:v>14671.461884656044</x:v>
      </x:c>
      <x:c r="M313" s="30" t="n">
        <x:f>L313*J313</x:f>
        <x:v>14624.254896270462</x:v>
      </x:c>
      <x:c r="N313" s="30" t="n">
        <x:f>MAX(N312,M313)</x:f>
        <x:v>15130.372623118154</x:v>
      </x:c>
      <x:c r="O313" s="28" t="n">
        <x:f>1-M313/N313</x:f>
        <x:v>0.03345044695557453</x:v>
      </x:c>
      <x:c r="P313" s="30" t="n">
        <x:f>IF(C313=C312,P312,L313)</x:f>
        <x:v>10000</x:v>
      </x:c>
      <x:c r="Q313" s="30" t="n">
        <x:f>IF(C313=C312,MAX(Q312,M313),MAX(P313,M313))</x:f>
        <x:v>15130.372623118154</x:v>
      </x:c>
      <x:c r="R313" s="28" t="n">
        <x:f>1-M313/Q313</x:f>
        <x:v>0.03345044695557453</x:v>
      </x:c>
      <x:c r="S313" s="33" t="str">
        <x:f>'Raw trace'!Y309</x:f>
        <x:v>-0.0032176063133118001</x:v>
      </x:c>
      <x:c r="T313" s="31" t="n">
        <x:f>ABS(K313-S313)</x:f>
        <x:v>4.7704895589362195e-18</x:v>
      </x:c>
      <x:c r="U313" s="33" t="str">
        <x:f>'Raw trace'!X309</x:f>
        <x:v>0.0059881939263515998</x:v>
      </x:c>
      <x:c r="V313" s="31" t="n">
        <x:f>ABS(G313-U313)</x:f>
        <x:v>9.280770596475918e-17</x:v>
      </x:c>
      <x:c r="W313" s="30" t="n">
        <x:f>L313*H313</x:f>
        <x:v>0.0878555589483977</x:v>
      </x:c>
      <x:c r="X313" s="30" t="n">
        <x:f>X312*(1+S313)</x:f>
        <x:v>14624.254896270515</x:v>
      </x:c>
      <x:c r="Y313" s="31" t="n">
        <x:f>ABS(M313-X313)</x:f>
        <x:v>5.275069270282984e-11</x:v>
      </x:c>
      <x:c r="Z313" s="27" t="n">
        <x:f>IF(M313&gt;=N312,B313,Z312)</x:f>
        <x:v>44489</x:v>
      </x:c>
      <x:c r="AA313" s="27" t="n">
        <x:f>IF(C313=C312,IF(M313&gt;=Q312,B313,AA312),IF(M313&gt;=P313,B313,A313))</x:f>
        <x:v>44489</x:v>
      </x:c>
      <x:c r="AB313" s="1" t="str">
        <x:f>IF(AND(B313-A313=1,B313-B312=1),"PASS","FAIL")</x:f>
        <x:v>PASS</x:v>
      </x:c>
    </x:row>
    <x:row r="314" ht="22" customHeight="1">
      <x:c r="A314" s="32" t="n">
        <x:f>'Raw trace'!A310</x:f>
        <x:v>44505</x:v>
      </x:c>
      <x:c r="B314" s="32" t="n">
        <x:f>'Raw trace'!B310</x:f>
        <x:v>44506</x:v>
      </x:c>
      <x:c r="C314" s="1" t="n">
        <x:f>YEAR(B314)</x:f>
        <x:v>2021</x:v>
      </x:c>
      <x:c r="D314" s="33" t="str">
        <x:f>'Raw trace'!AL310</x:f>
        <x:v>0.0083576195216671003</x:v>
      </x:c>
      <x:c r="E314" s="33" t="str">
        <x:f>'Raw trace'!W310</x:f>
        <x:v>0.45000000000000001</x:v>
      </x:c>
      <x:c r="F314" s="28" t="n">
        <x:f>E313*(1+D313)/(1+E313*D313)</x:f>
        <x:v>0.44822790814038277</x:v>
      </x:c>
      <x:c r="G314" s="28" t="n">
        <x:f>ABS(E314-F314)</x:f>
        <x:v>0.001772091859617242</x:v>
      </x:c>
      <x:c r="H314" s="28" t="n">
        <x:f>G314*'Assumptions'!$B$6</x:f>
        <x:v>0.000001772091859617242</x:v>
      </x:c>
      <x:c r="I314" s="29" t="n">
        <x:f>1+E314*D314</x:f>
        <x:v>1.0037609287847502</x:v>
      </x:c>
      <x:c r="J314" s="29" t="n">
        <x:f>(1-H314)*I314</x:f>
        <x:v>1.0037591500281793</x:v>
      </x:c>
      <x:c r="K314" s="28" t="n">
        <x:f>J314-1</x:f>
        <x:v>0.003759150028179281</x:v>
      </x:c>
      <x:c r="L314" s="30" t="n">
        <x:f>M313</x:f>
        <x:v>14624.254896270462</x:v>
      </x:c>
      <x:c r="M314" s="30" t="n">
        <x:f>L314*J314</x:f>
        <x:v>14679.229664475879</x:v>
      </x:c>
      <x:c r="N314" s="30" t="n">
        <x:f>MAX(N313,M314)</x:f>
        <x:v>15130.372623118154</x:v>
      </x:c>
      <x:c r="O314" s="28" t="n">
        <x:f>1-M314/N314</x:f>
        <x:v>0.02981704217601089</x:v>
      </x:c>
      <x:c r="P314" s="30" t="n">
        <x:f>IF(C314=C313,P313,L314)</x:f>
        <x:v>10000</x:v>
      </x:c>
      <x:c r="Q314" s="30" t="n">
        <x:f>IF(C314=C313,MAX(Q313,M314),MAX(P314,M314))</x:f>
        <x:v>15130.372623118154</x:v>
      </x:c>
      <x:c r="R314" s="28" t="n">
        <x:f>1-M314/Q314</x:f>
        <x:v>0.02981704217601089</x:v>
      </x:c>
      <x:c r="S314" s="33" t="str">
        <x:f>'Raw trace'!Y310</x:f>
        <x:v>0.0037591500281792</x:v>
      </x:c>
      <x:c r="T314" s="31" t="n">
        <x:f>ABS(K314-S314)</x:f>
        <x:v>8.109832250191573e-17</x:v>
      </x:c>
      <x:c r="U314" s="33" t="str">
        <x:f>'Raw trace'!X310</x:f>
        <x:v>0.0017720918596172001</x:v>
      </x:c>
      <x:c r="V314" s="31" t="n">
        <x:f>ABS(G314-U314)</x:f>
        <x:v>4.185020385794047e-17</x:v>
      </x:c>
      <x:c r="W314" s="30" t="n">
        <x:f>L314*H314</x:f>
        <x:v>0.02591552305464848</x:v>
      </x:c>
      <x:c r="X314" s="30" t="n">
        <x:f>X313*(1+S314)</x:f>
        <x:v>14679.229664475932</x:v>
      </x:c>
      <x:c r="Y314" s="31" t="n">
        <x:f>ABS(M314-X314)</x:f>
        <x:v>5.275069270282984e-11</x:v>
      </x:c>
      <x:c r="Z314" s="27" t="n">
        <x:f>IF(M314&gt;=N313,B314,Z313)</x:f>
        <x:v>44489</x:v>
      </x:c>
      <x:c r="AA314" s="27" t="n">
        <x:f>IF(C314=C313,IF(M314&gt;=Q313,B314,AA313),IF(M314&gt;=P314,B314,A314))</x:f>
        <x:v>44489</x:v>
      </x:c>
      <x:c r="AB314" s="1" t="str">
        <x:f>IF(AND(B314-A314=1,B314-B313=1),"PASS","FAIL")</x:f>
        <x:v>PASS</x:v>
      </x:c>
    </x:row>
    <x:row r="315" ht="22" customHeight="1">
      <x:c r="A315" s="32" t="n">
        <x:f>'Raw trace'!A311</x:f>
        <x:v>44506</x:v>
      </x:c>
      <x:c r="B315" s="32" t="n">
        <x:f>'Raw trace'!B311</x:f>
        <x:v>44507</x:v>
      </x:c>
      <x:c r="C315" s="1" t="n">
        <x:f>YEAR(B315)</x:f>
        <x:v>2021</x:v>
      </x:c>
      <x:c r="D315" s="33" t="str">
        <x:f>'Raw trace'!AL311</x:f>
        <x:v>0.0291019274964665</x:v>
      </x:c>
      <x:c r="E315" s="33" t="str">
        <x:f>'Raw trace'!W311</x:f>
        <x:v>0.5</x:v>
      </x:c>
      <x:c r="F315" s="28" t="n">
        <x:f>E314*(1+D314)/(1+E314*D314)</x:f>
        <x:v>0.4520607604582865</x:v>
      </x:c>
      <x:c r="G315" s="28" t="n">
        <x:f>ABS(E315-F315)</x:f>
        <x:v>0.047939239541713474</x:v>
      </x:c>
      <x:c r="H315" s="28" t="n">
        <x:f>G315*'Assumptions'!$B$6</x:f>
        <x:v>0.000047939239541713474</x:v>
      </x:c>
      <x:c r="I315" s="29" t="n">
        <x:f>1+E315*D315</x:f>
        <x:v>1.0145509637482333</x:v>
      </x:c>
      <x:c r="J315" s="29" t="n">
        <x:f>(1-H315)*I315</x:f>
        <x:v>1.014502326946555</x:v>
      </x:c>
      <x:c r="K315" s="28" t="n">
        <x:f>J315-1</x:f>
        <x:v>0.014502326946554955</x:v>
      </x:c>
      <x:c r="L315" s="30" t="n">
        <x:f>M314</x:f>
        <x:v>14679.229664475879</x:v>
      </x:c>
      <x:c r="M315" s="30" t="n">
        <x:f>L315*J315</x:f>
        <x:v>14892.112652393676</x:v>
      </x:c>
      <x:c r="N315" s="30" t="n">
        <x:f>MAX(N314,M315)</x:f>
        <x:v>15130.372623118154</x:v>
      </x:c>
      <x:c r="O315" s="28" t="n">
        <x:f>1-M315/N315</x:f>
        <x:v>0.015747131723671703</x:v>
      </x:c>
      <x:c r="P315" s="30" t="n">
        <x:f>IF(C315=C314,P314,L315)</x:f>
        <x:v>10000</x:v>
      </x:c>
      <x:c r="Q315" s="30" t="n">
        <x:f>IF(C315=C314,MAX(Q314,M315),MAX(P315,M315))</x:f>
        <x:v>15130.372623118154</x:v>
      </x:c>
      <x:c r="R315" s="28" t="n">
        <x:f>1-M315/Q315</x:f>
        <x:v>0.015747131723671703</x:v>
      </x:c>
      <x:c r="S315" s="33" t="str">
        <x:f>'Raw trace'!Y311</x:f>
        <x:v>0.0145023269465549</x:v>
      </x:c>
      <x:c r="T315" s="31" t="n">
        <x:f>ABS(K315-S315)</x:f>
        <x:v>5.551115123125783e-17</x:v>
      </x:c>
      <x:c r="U315" s="33" t="str">
        <x:f>'Raw trace'!X311</x:f>
        <x:v>0.047939239541713301</x:v>
      </x:c>
      <x:c r="V315" s="31" t="n">
        <x:f>ABS(G315-U315)</x:f>
        <x:v>1.734723475976807e-16</x:v>
      </x:c>
      <x:c r="W315" s="30" t="n">
        <x:f>L315*H315</x:f>
        <x:v>0.7037111071731355</x:v>
      </x:c>
      <x:c r="X315" s="30" t="n">
        <x:f>X314*(1+S315)</x:f>
        <x:v>14892.11265239373</x:v>
      </x:c>
      <x:c r="Y315" s="31" t="n">
        <x:f>ABS(M315-X315)</x:f>
        <x:v>5.275069270282984e-11</x:v>
      </x:c>
      <x:c r="Z315" s="27" t="n">
        <x:f>IF(M315&gt;=N314,B315,Z314)</x:f>
        <x:v>44489</x:v>
      </x:c>
      <x:c r="AA315" s="27" t="n">
        <x:f>IF(C315=C314,IF(M315&gt;=Q314,B315,AA314),IF(M315&gt;=P315,B315,A315))</x:f>
        <x:v>44489</x:v>
      </x:c>
      <x:c r="AB315" s="1" t="str">
        <x:f>IF(AND(B315-A315=1,B315-B314=1),"PASS","FAIL")</x:f>
        <x:v>PASS</x:v>
      </x:c>
    </x:row>
    <x:row r="316" ht="22" customHeight="1">
      <x:c r="A316" s="32" t="n">
        <x:f>'Raw trace'!A312</x:f>
        <x:v>44507</x:v>
      </x:c>
      <x:c r="B316" s="32" t="n">
        <x:f>'Raw trace'!B312</x:f>
        <x:v>44508</x:v>
      </x:c>
      <x:c r="C316" s="1" t="n">
        <x:f>YEAR(B316)</x:f>
        <x:v>2021</x:v>
      </x:c>
      <x:c r="D316" s="33" t="str">
        <x:f>'Raw trace'!AL312</x:f>
        <x:v>0.067243319446463806</x:v>
      </x:c>
      <x:c r="E316" s="33" t="str">
        <x:f>'Raw trace'!W312</x:f>
        <x:v>0.45000000000000001</x:v>
      </x:c>
      <x:c r="F316" s="28" t="n">
        <x:f>E315*(1+D315)/(1+E315*D315)</x:f>
        <x:v>0.5071711349494338</x:v>
      </x:c>
      <x:c r="G316" s="28" t="n">
        <x:f>ABS(E316-F316)</x:f>
        <x:v>0.057171134949433766</x:v>
      </x:c>
      <x:c r="H316" s="28" t="n">
        <x:f>G316*'Assumptions'!$B$6</x:f>
        <x:v>0.00005717113494943377</x:v>
      </x:c>
      <x:c r="I316" s="29" t="n">
        <x:f>1+E316*D316</x:f>
        <x:v>1.0302594937509086</x:v>
      </x:c>
      <x:c r="J316" s="29" t="n">
        <x:f>(1-H316)*I316</x:f>
        <x:v>1.0302005926463584</x:v>
      </x:c>
      <x:c r="K316" s="28" t="n">
        <x:f>J316-1</x:f>
        <x:v>0.030200592646358437</x:v>
      </x:c>
      <x:c r="L316" s="30" t="n">
        <x:f>M315</x:f>
        <x:v>14892.112652393676</x:v>
      </x:c>
      <x:c r="M316" s="30" t="n">
        <x:f>L316*J316</x:f>
        <x:v>15341.863280252299</x:v>
      </x:c>
      <x:c r="N316" s="30" t="n">
        <x:f>MAX(N315,M316)</x:f>
        <x:v>15341.863280252299</x:v>
      </x:c>
      <x:c r="O316" s="28" t="n">
        <x:f>1-M316/N316</x:f>
        <x:v>0</x:v>
      </x:c>
      <x:c r="P316" s="30" t="n">
        <x:f>IF(C316=C315,P315,L316)</x:f>
        <x:v>10000</x:v>
      </x:c>
      <x:c r="Q316" s="30" t="n">
        <x:f>IF(C316=C315,MAX(Q315,M316),MAX(P316,M316))</x:f>
        <x:v>15341.863280252299</x:v>
      </x:c>
      <x:c r="R316" s="28" t="n">
        <x:f>1-M316/Q316</x:f>
        <x:v>0</x:v>
      </x:c>
      <x:c r="S316" s="33" t="str">
        <x:f>'Raw trace'!Y312</x:f>
        <x:v>0.030200592646358399</x:v>
      </x:c>
      <x:c r="T316" s="31" t="n">
        <x:f>ABS(K316-S316)</x:f>
        <x:v>3.8163916471489756e-17</x:v>
      </x:c>
      <x:c r="U316" s="33" t="str">
        <x:f>'Raw trace'!X312</x:f>
        <x:v>0.057171134949433697</x:v>
      </x:c>
      <x:c r="V316" s="31" t="n">
        <x:f>ABS(G316-U316)</x:f>
        <x:v>6.938893903907228e-17</x:v>
      </x:c>
      <x:c r="W316" s="30" t="n">
        <x:f>L316*H316</x:f>
        <x:v>0.8513989821321689</x:v>
      </x:c>
      <x:c r="X316" s="30" t="n">
        <x:f>X315*(1+S316)</x:f>
        <x:v>15341.863280252353</x:v>
      </x:c>
      <x:c r="Y316" s="31" t="n">
        <x:f>ABS(M316-X316)</x:f>
        <x:v>5.4569682106375694e-11</x:v>
      </x:c>
      <x:c r="Z316" s="27" t="n">
        <x:f>IF(M316&gt;=N315,B316,Z315)</x:f>
        <x:v>44508</x:v>
      </x:c>
      <x:c r="AA316" s="27" t="n">
        <x:f>IF(C316=C315,IF(M316&gt;=Q315,B316,AA315),IF(M316&gt;=P316,B316,A316))</x:f>
        <x:v>44508</x:v>
      </x:c>
      <x:c r="AB316" s="1" t="str">
        <x:f>IF(AND(B316-A316=1,B316-B315=1),"PASS","FAIL")</x:f>
        <x:v>PASS</x:v>
      </x:c>
    </x:row>
    <x:row r="317" ht="22" customHeight="1">
      <x:c r="A317" s="32" t="n">
        <x:f>'Raw trace'!A313</x:f>
        <x:v>44508</x:v>
      </x:c>
      <x:c r="B317" s="32" t="n">
        <x:f>'Raw trace'!B313</x:f>
        <x:v>44509</x:v>
      </x:c>
      <x:c r="C317" s="1" t="n">
        <x:f>YEAR(B317)</x:f>
        <x:v>2021</x:v>
      </x:c>
      <x:c r="D317" s="33" t="str">
        <x:f>'Raw trace'!AL313</x:f>
        <x:v>-0.0092332206391728001</x:v>
      </x:c>
      <x:c r="E317" s="33" t="str">
        <x:f>'Raw trace'!W313</x:f>
        <x:v>0.45000000000000001</x:v>
      </x:c>
      <x:c r="F317" s="28" t="n">
        <x:f>E316*(1+D316)/(1+E316*D316)</x:f>
        <x:v>0.46615391235309855</x:v>
      </x:c>
      <x:c r="G317" s="28" t="n">
        <x:f>ABS(E317-F317)</x:f>
        <x:v>0.016153912353098543</x:v>
      </x:c>
      <x:c r="H317" s="28" t="n">
        <x:f>G317*'Assumptions'!$B$6</x:f>
        <x:v>0.000016153912353098543</x:v>
      </x:c>
      <x:c r="I317" s="29" t="n">
        <x:f>1+E317*D317</x:f>
        <x:v>0.9958450507123723</x:v>
      </x:c>
      <x:c r="J317" s="29" t="n">
        <x:f>(1-H317)*I317</x:f>
        <x:v>0.9958289639187058</x:v>
      </x:c>
      <x:c r="K317" s="28" t="n">
        <x:f>J317-1</x:f>
        <x:v>-0.0041710360812942104</x:v>
      </x:c>
      <x:c r="L317" s="30" t="n">
        <x:f>M316</x:f>
        <x:v>15341.863280252299</x:v>
      </x:c>
      <x:c r="M317" s="30" t="n">
        <x:f>L317*J317</x:f>
        <x:v>15277.871814956085</x:v>
      </x:c>
      <x:c r="N317" s="30" t="n">
        <x:f>MAX(N316,M317)</x:f>
        <x:v>15341.863280252299</x:v>
      </x:c>
      <x:c r="O317" s="28" t="n">
        <x:f>1-M317/N317</x:f>
        <x:v>0.0041710360812942104</x:v>
      </x:c>
      <x:c r="P317" s="30" t="n">
        <x:f>IF(C317=C316,P316,L317)</x:f>
        <x:v>10000</x:v>
      </x:c>
      <x:c r="Q317" s="30" t="n">
        <x:f>IF(C317=C316,MAX(Q316,M317),MAX(P317,M317))</x:f>
        <x:v>15341.863280252299</x:v>
      </x:c>
      <x:c r="R317" s="28" t="n">
        <x:f>1-M317/Q317</x:f>
        <x:v>0.0041710360812942104</x:v>
      </x:c>
      <x:c r="S317" s="33" t="str">
        <x:f>'Raw trace'!Y313</x:f>
        <x:v>-0.0041710360812942</x:v>
      </x:c>
      <x:c r="T317" s="31" t="n">
        <x:f>ABS(K317-S317)</x:f>
        <x:v>1.0408340855860843e-17</x:v>
      </x:c>
      <x:c r="U317" s="33" t="str">
        <x:f>'Raw trace'!X313</x:f>
        <x:v>0.016153912353098501</x:v>
      </x:c>
      <x:c r="V317" s="31" t="n">
        <x:f>ABS(G317-U317)</x:f>
        <x:v>4.163336342344337e-17</x:v>
      </x:c>
      <x:c r="W317" s="30" t="n">
        <x:f>L317*H317</x:f>
        <x:v>0.24783111476241654</x:v>
      </x:c>
      <x:c r="X317" s="30" t="n">
        <x:f>X316*(1+S317)</x:f>
        <x:v>15277.871814956137</x:v>
      </x:c>
      <x:c r="Y317" s="31" t="n">
        <x:f>ABS(M317-X317)</x:f>
        <x:v>5.275069270282984e-11</x:v>
      </x:c>
      <x:c r="Z317" s="27" t="n">
        <x:f>IF(M317&gt;=N316,B317,Z316)</x:f>
        <x:v>44508</x:v>
      </x:c>
      <x:c r="AA317" s="27" t="n">
        <x:f>IF(C317=C316,IF(M317&gt;=Q316,B317,AA316),IF(M317&gt;=P317,B317,A317))</x:f>
        <x:v>44508</x:v>
      </x:c>
      <x:c r="AB317" s="1" t="str">
        <x:f>IF(AND(B317-A317=1,B317-B316=1),"PASS","FAIL")</x:f>
        <x:v>PASS</x:v>
      </x:c>
    </x:row>
    <x:row r="318" ht="22" customHeight="1">
      <x:c r="A318" s="32" t="n">
        <x:f>'Raw trace'!A314</x:f>
        <x:v>44509</x:v>
      </x:c>
      <x:c r="B318" s="32" t="n">
        <x:f>'Raw trace'!B314</x:f>
        <x:v>44510</x:v>
      </x:c>
      <x:c r="C318" s="1" t="n">
        <x:f>YEAR(B318)</x:f>
        <x:v>2021</x:v>
      </x:c>
      <x:c r="D318" s="33" t="str">
        <x:f>'Raw trace'!AL314</x:f>
        <x:v>-0.029471903193212901</x:v>
      </x:c>
      <x:c r="E318" s="33" t="str">
        <x:f>'Raw trace'!W314</x:f>
        <x:v>0.45000000000000001</x:v>
      </x:c>
      <x:c r="F318" s="28" t="n">
        <x:f>E317*(1+D317)/(1+E317*D317)</x:f>
        <x:v>0.44770524329406414</x:v>
      </x:c>
      <x:c r="G318" s="28" t="n">
        <x:f>ABS(E318-F318)</x:f>
        <x:v>0.0022947567059358742</x:v>
      </x:c>
      <x:c r="H318" s="28" t="n">
        <x:f>G318*'Assumptions'!$B$6</x:f>
        <x:v>0.0000022947567059358744</x:v>
      </x:c>
      <x:c r="I318" s="29" t="n">
        <x:f>1+E318*D318</x:f>
        <x:v>0.9867376435630542</x:v>
      </x:c>
      <x:c r="J318" s="29" t="n">
        <x:f>(1-H318)*I318</x:f>
        <x:v>0.9867353792402296</x:v>
      </x:c>
      <x:c r="K318" s="28" t="n">
        <x:f>J318-1</x:f>
        <x:v>-0.013264620759770418</x:v>
      </x:c>
      <x:c r="L318" s="30" t="n">
        <x:f>M317</x:f>
        <x:v>15277.871814956085</x:v>
      </x:c>
      <x:c r="M318" s="30" t="n">
        <x:f>L318*J318</x:f>
        <x:v>15075.216639314307</x:v>
      </x:c>
      <x:c r="N318" s="30" t="n">
        <x:f>MAX(N317,M318)</x:f>
        <x:v>15341.863280252299</x:v>
      </x:c>
      <x:c r="O318" s="28" t="n">
        <x:f>1-M318/N318</x:f>
        <x:v>0.01738032962927083</x:v>
      </x:c>
      <x:c r="P318" s="30" t="n">
        <x:f>IF(C318=C317,P317,L318)</x:f>
        <x:v>10000</x:v>
      </x:c>
      <x:c r="Q318" s="30" t="n">
        <x:f>IF(C318=C317,MAX(Q317,M318),MAX(P318,M318))</x:f>
        <x:v>15341.863280252299</x:v>
      </x:c>
      <x:c r="R318" s="28" t="n">
        <x:f>1-M318/Q318</x:f>
        <x:v>0.01738032962927083</x:v>
      </x:c>
      <x:c r="S318" s="33" t="str">
        <x:f>'Raw trace'!Y314</x:f>
        <x:v>-0.013264620759770401</x:v>
      </x:c>
      <x:c r="T318" s="31" t="n">
        <x:f>ABS(K318-S318)</x:f>
        <x:v>1.734723475976807e-17</x:v>
      </x:c>
      <x:c r="U318" s="33" t="str">
        <x:f>'Raw trace'!X314</x:f>
        <x:v>0.0022947567059358001</x:v>
      </x:c>
      <x:c r="V318" s="31" t="n">
        <x:f>ABS(G318-U318)</x:f>
        <x:v>7.41594285980085e-17</x:v>
      </x:c>
      <x:c r="W318" s="30" t="n">
        <x:f>L318*H318</x:f>
        <x:v>0.035058998799799165</x:v>
      </x:c>
      <x:c r="X318" s="30" t="n">
        <x:f>X317*(1+S318)</x:f>
        <x:v>15075.216639314358</x:v>
      </x:c>
      <x:c r="Y318" s="31" t="n">
        <x:f>ABS(M318-X318)</x:f>
        <x:v>5.093170329928398e-11</x:v>
      </x:c>
      <x:c r="Z318" s="27" t="n">
        <x:f>IF(M318&gt;=N317,B318,Z317)</x:f>
        <x:v>44508</x:v>
      </x:c>
      <x:c r="AA318" s="27" t="n">
        <x:f>IF(C318=C317,IF(M318&gt;=Q317,B318,AA317),IF(M318&gt;=P318,B318,A318))</x:f>
        <x:v>44508</x:v>
      </x:c>
      <x:c r="AB318" s="1" t="str">
        <x:f>IF(AND(B318-A318=1,B318-B317=1),"PASS","FAIL")</x:f>
        <x:v>PASS</x:v>
      </x:c>
    </x:row>
    <x:row r="319" ht="22" customHeight="1">
      <x:c r="A319" s="32" t="n">
        <x:f>'Raw trace'!A315</x:f>
        <x:v>44510</x:v>
      </x:c>
      <x:c r="B319" s="32" t="n">
        <x:f>'Raw trace'!B315</x:f>
        <x:v>44511</x:v>
      </x:c>
      <x:c r="C319" s="1" t="n">
        <x:f>YEAR(B319)</x:f>
        <x:v>2021</x:v>
      </x:c>
      <x:c r="D319" s="33" t="str">
        <x:f>'Raw trace'!AL315</x:f>
        <x:v>-0.0019389336019195</x:v>
      </x:c>
      <x:c r="E319" s="33" t="str">
        <x:f>'Raw trace'!W315</x:f>
        <x:v>0.45000000000000001</x:v>
      </x:c>
      <x:c r="F319" s="28" t="n">
        <x:f>E318*(1+D318)/(1+E318*D318)</x:f>
        <x:v>0.44260766416696046</x:v>
      </x:c>
      <x:c r="G319" s="28" t="n">
        <x:f>ABS(E319-F319)</x:f>
        <x:v>0.007392335833039554</x:v>
      </x:c>
      <x:c r="H319" s="28" t="n">
        <x:f>G319*'Assumptions'!$B$6</x:f>
        <x:v>0.000007392335833039554</x:v>
      </x:c>
      <x:c r="I319" s="29" t="n">
        <x:f>1+E319*D319</x:f>
        <x:v>0.9991274798791362</x:v>
      </x:c>
      <x:c r="J319" s="29" t="n">
        <x:f>(1-H319)*I319</x:f>
        <x:v>0.999120093993265</x:v>
      </x:c>
      <x:c r="K319" s="28" t="n">
        <x:f>J319-1</x:f>
        <x:v>-0.0008799060067350428</x:v>
      </x:c>
      <x:c r="L319" s="30" t="n">
        <x:f>M318</x:f>
        <x:v>15075.216639314307</x:v>
      </x:c>
      <x:c r="M319" s="30" t="n">
        <x:f>L319*J319</x:f>
        <x:v>15061.951865640542</x:v>
      </x:c>
      <x:c r="N319" s="30" t="n">
        <x:f>MAX(N318,M319)</x:f>
        <x:v>15341.863280252299</x:v>
      </x:c>
      <x:c r="O319" s="28" t="n">
        <x:f>1-M319/N319</x:f>
        <x:v>0.018244942579566104</x:v>
      </x:c>
      <x:c r="P319" s="30" t="n">
        <x:f>IF(C319=C318,P318,L319)</x:f>
        <x:v>10000</x:v>
      </x:c>
      <x:c r="Q319" s="30" t="n">
        <x:f>IF(C319=C318,MAX(Q318,M319),MAX(P319,M319))</x:f>
        <x:v>15341.863280252299</x:v>
      </x:c>
      <x:c r="R319" s="28" t="n">
        <x:f>1-M319/Q319</x:f>
        <x:v>0.018244942579566104</x:v>
      </x:c>
      <x:c r="S319" s="33" t="str">
        <x:f>'Raw trace'!Y315</x:f>
        <x:v>-0.000879906006735</x:v>
      </x:c>
      <x:c r="T319" s="31" t="n">
        <x:f>ABS(K319-S319)</x:f>
        <x:v>4.2825985813177425e-17</x:v>
      </x:c>
      <x:c r="U319" s="33" t="str">
        <x:f>'Raw trace'!X315</x:f>
        <x:v>0.0073923358330395001</x:v>
      </x:c>
      <x:c r="V319" s="31" t="n">
        <x:f>ABS(G319-U319)</x:f>
        <x:v>5.377642775528102e-17</x:v>
      </x:c>
      <x:c r="W319" s="30" t="n">
        <x:f>L319*H319</x:f>
        <x:v>0.11144106415363728</x:v>
      </x:c>
      <x:c r="X319" s="30" t="n">
        <x:f>X318*(1+S319)</x:f>
        <x:v>15061.951865640593</x:v>
      </x:c>
      <x:c r="Y319" s="31" t="n">
        <x:f>ABS(M319-X319)</x:f>
        <x:v>5.093170329928398e-11</x:v>
      </x:c>
      <x:c r="Z319" s="27" t="n">
        <x:f>IF(M319&gt;=N318,B319,Z318)</x:f>
        <x:v>44508</x:v>
      </x:c>
      <x:c r="AA319" s="27" t="n">
        <x:f>IF(C319=C318,IF(M319&gt;=Q318,B319,AA318),IF(M319&gt;=P319,B319,A319))</x:f>
        <x:v>44508</x:v>
      </x:c>
      <x:c r="AB319" s="1" t="str">
        <x:f>IF(AND(B319-A319=1,B319-B318=1),"PASS","FAIL")</x:f>
        <x:v>PASS</x:v>
      </x:c>
    </x:row>
    <x:row r="320" ht="22" customHeight="1">
      <x:c r="A320" s="32" t="n">
        <x:f>'Raw trace'!A316</x:f>
        <x:v>44511</x:v>
      </x:c>
      <x:c r="B320" s="32" t="n">
        <x:f>'Raw trace'!B316</x:f>
        <x:v>44512</x:v>
      </x:c>
      <x:c r="C320" s="1" t="n">
        <x:f>YEAR(B320)</x:f>
        <x:v>2021</x:v>
      </x:c>
      <x:c r="D320" s="33" t="str">
        <x:f>'Raw trace'!AL316</x:f>
        <x:v>-0.0103723843368046</x:v>
      </x:c>
      <x:c r="E320" s="33" t="str">
        <x:f>'Raw trace'!W316</x:f>
        <x:v>0.45000000000000001</x:v>
      </x:c>
      <x:c r="F320" s="28" t="n">
        <x:f>E319*(1+D319)/(1+E319*D319)</x:f>
        <x:v>0.44951969485762405</x:v>
      </x:c>
      <x:c r="G320" s="28" t="n">
        <x:f>ABS(E320-F320)</x:f>
        <x:v>0.00048030514237595856</x:v>
      </x:c>
      <x:c r="H320" s="28" t="n">
        <x:f>G320*'Assumptions'!$B$6</x:f>
        <x:v>4.803051423759585e-7</x:v>
      </x:c>
      <x:c r="I320" s="29" t="n">
        <x:f>1+E320*D320</x:f>
        <x:v>0.9953324270484379</x:v>
      </x:c>
      <x:c r="J320" s="29" t="n">
        <x:f>(1-H320)*I320</x:f>
        <x:v>0.9953319489851549</x:v>
      </x:c>
      <x:c r="K320" s="28" t="n">
        <x:f>J320-1</x:f>
        <x:v>-0.0046680510148451315</x:v>
      </x:c>
      <x:c r="L320" s="30" t="n">
        <x:f>M319</x:f>
        <x:v>15061.951865640542</x:v>
      </x:c>
      <x:c r="M320" s="30" t="n">
        <x:f>L320*J320</x:f>
        <x:v>14991.64190594859</x:v>
      </x:c>
      <x:c r="N320" s="30" t="n">
        <x:f>MAX(N319,M320)</x:f>
        <x:v>15341.863280252299</x:v>
      </x:c>
      <x:c r="O320" s="28" t="n">
        <x:f>1-M320/N320</x:f>
        <x:v>0.02282782527168692</x:v>
      </x:c>
      <x:c r="P320" s="30" t="n">
        <x:f>IF(C320=C319,P319,L320)</x:f>
        <x:v>10000</x:v>
      </x:c>
      <x:c r="Q320" s="30" t="n">
        <x:f>IF(C320=C319,MAX(Q319,M320),MAX(P320,M320))</x:f>
        <x:v>15341.863280252299</x:v>
      </x:c>
      <x:c r="R320" s="28" t="n">
        <x:f>1-M320/Q320</x:f>
        <x:v>0.02282782527168692</x:v>
      </x:c>
      <x:c r="S320" s="33" t="str">
        <x:f>'Raw trace'!Y316</x:f>
        <x:v>-0.0046680510148451003</x:v>
      </x:c>
      <x:c r="T320" s="31" t="n">
        <x:f>ABS(K320-S320)</x:f>
        <x:v>3.122502256758253e-17</x:v>
      </x:c>
      <x:c r="U320" s="33" t="str">
        <x:f>'Raw trace'!X316</x:f>
        <x:v>0.00048030514237590001</x:v>
      </x:c>
      <x:c r="V320" s="31" t="n">
        <x:f>ABS(G320-U320)</x:f>
        <x:v>5.854691731421724e-17</x:v>
      </x:c>
      <x:c r="W320" s="30" t="n">
        <x:f>L320*H320</x:f>
        <x:v>0.007234332935286315</x:v>
      </x:c>
      <x:c r="X320" s="30" t="n">
        <x:f>X319*(1+S320)</x:f>
        <x:v>14991.64190594864</x:v>
      </x:c>
      <x:c r="Y320" s="31" t="n">
        <x:f>ABS(M320-X320)</x:f>
        <x:v>4.9112713895738125e-11</x:v>
      </x:c>
      <x:c r="Z320" s="27" t="n">
        <x:f>IF(M320&gt;=N319,B320,Z319)</x:f>
        <x:v>44508</x:v>
      </x:c>
      <x:c r="AA320" s="27" t="n">
        <x:f>IF(C320=C319,IF(M320&gt;=Q319,B320,AA319),IF(M320&gt;=P320,B320,A320))</x:f>
        <x:v>44508</x:v>
      </x:c>
      <x:c r="AB320" s="1" t="str">
        <x:f>IF(AND(B320-A320=1,B320-B319=1),"PASS","FAIL")</x:f>
        <x:v>PASS</x:v>
      </x:c>
    </x:row>
    <x:row r="321" ht="22" customHeight="1">
      <x:c r="A321" s="32" t="n">
        <x:f>'Raw trace'!A317</x:f>
        <x:v>44512</x:v>
      </x:c>
      <x:c r="B321" s="32" t="n">
        <x:f>'Raw trace'!B317</x:f>
        <x:v>44513</x:v>
      </x:c>
      <x:c r="C321" s="1" t="n">
        <x:f>YEAR(B321)</x:f>
        <x:v>2021</x:v>
      </x:c>
      <x:c r="D321" s="33" t="str">
        <x:f>'Raw trace'!AL317</x:f>
        <x:v>0.0041179084580063004</x:v>
      </x:c>
      <x:c r="E321" s="33" t="str">
        <x:f>'Raw trace'!W317</x:f>
        <x:v>0.45000000000000001</x:v>
      </x:c>
      <x:c r="F321" s="28" t="n">
        <x:f>E320*(1+D320)/(1+E320*D320)</x:f>
        <x:v>0.44742079625500414</x:v>
      </x:c>
      <x:c r="G321" s="28" t="n">
        <x:f>ABS(E321-F321)</x:f>
        <x:v>0.0025792037449958727</x:v>
      </x:c>
      <x:c r="H321" s="28" t="n">
        <x:f>G321*'Assumptions'!$B$6</x:f>
        <x:v>0.0000025792037449958726</x:v>
      </x:c>
      <x:c r="I321" s="29" t="n">
        <x:f>1+E321*D321</x:f>
        <x:v>1.0018530588061028</x:v>
      </x:c>
      <x:c r="J321" s="29" t="n">
        <x:f>(1-H321)*I321</x:f>
        <x:v>1.0018504748229415</x:v>
      </x:c>
      <x:c r="K321" s="28" t="n">
        <x:f>J321-1</x:f>
        <x:v>0.001850474822941539</x:v>
      </x:c>
      <x:c r="L321" s="30" t="n">
        <x:f>M320</x:f>
        <x:v>14991.64190594859</x:v>
      </x:c>
      <x:c r="M321" s="30" t="n">
        <x:f>L321*J321</x:f>
        <x:v>15019.383561850103</x:v>
      </x:c>
      <x:c r="N321" s="30" t="n">
        <x:f>MAX(N320,M321)</x:f>
        <x:v>15341.863280252299</x:v>
      </x:c>
      <x:c r="O321" s="28" t="n">
        <x:f>1-M321/N321</x:f>
        <x:v>0.021019592764673134</x:v>
      </x:c>
      <x:c r="P321" s="30" t="n">
        <x:f>IF(C321=C320,P320,L321)</x:f>
        <x:v>10000</x:v>
      </x:c>
      <x:c r="Q321" s="30" t="n">
        <x:f>IF(C321=C320,MAX(Q320,M321),MAX(P321,M321))</x:f>
        <x:v>15341.863280252299</x:v>
      </x:c>
      <x:c r="R321" s="28" t="n">
        <x:f>1-M321/Q321</x:f>
        <x:v>0.021019592764673134</x:v>
      </x:c>
      <x:c r="S321" s="33" t="str">
        <x:f>'Raw trace'!Y317</x:f>
        <x:v>0.0018504748229415001</x:v>
      </x:c>
      <x:c r="T321" s="31" t="n">
        <x:f>ABS(K321-S321)</x:f>
        <x:v>3.903127820947816e-17</x:v>
      </x:c>
      <x:c r="U321" s="33" t="str">
        <x:f>'Raw trace'!X317</x:f>
        <x:v>0.0025792037449957998</x:v>
      </x:c>
      <x:c r="V321" s="31" t="n">
        <x:f>ABS(G321-U321)</x:f>
        <x:v>7.28583859910259e-17</x:v>
      </x:c>
      <x:c r="W321" s="30" t="n">
        <x:f>L321*H321</x:f>
        <x:v>0.03866649894745967</x:v>
      </x:c>
      <x:c r="X321" s="30" t="n">
        <x:f>X320*(1+S321)</x:f>
        <x:v>15019.383561850153</x:v>
      </x:c>
      <x:c r="Y321" s="31" t="n">
        <x:f>ABS(M321-X321)</x:f>
        <x:v>4.9112713895738125e-11</x:v>
      </x:c>
      <x:c r="Z321" s="27" t="n">
        <x:f>IF(M321&gt;=N320,B321,Z320)</x:f>
        <x:v>44508</x:v>
      </x:c>
      <x:c r="AA321" s="27" t="n">
        <x:f>IF(C321=C320,IF(M321&gt;=Q320,B321,AA320),IF(M321&gt;=P321,B321,A321))</x:f>
        <x:v>44508</x:v>
      </x:c>
      <x:c r="AB321" s="1" t="str">
        <x:f>IF(AND(B321-A321=1,B321-B320=1),"PASS","FAIL")</x:f>
        <x:v>PASS</x:v>
      </x:c>
    </x:row>
    <x:row r="322" ht="22" customHeight="1">
      <x:c r="A322" s="32" t="n">
        <x:f>'Raw trace'!A318</x:f>
        <x:v>44513</x:v>
      </x:c>
      <x:c r="B322" s="32" t="n">
        <x:f>'Raw trace'!B318</x:f>
        <x:v>44514</x:v>
      </x:c>
      <x:c r="C322" s="1" t="n">
        <x:f>YEAR(B322)</x:f>
        <x:v>2021</x:v>
      </x:c>
      <x:c r="D322" s="33" t="str">
        <x:f>'Raw trace'!AL318</x:f>
        <x:v>0.0172301882339056</x:v>
      </x:c>
      <x:c r="E322" s="33" t="str">
        <x:f>'Raw trace'!W318</x:f>
        <x:v>0.45000000000000001</x:v>
      </x:c>
      <x:c r="F322" s="28" t="n">
        <x:f>E321*(1+D321)/(1+E321*D321)</x:f>
        <x:v>0.4510172972317628</x:v>
      </x:c>
      <x:c r="G322" s="28" t="n">
        <x:f>ABS(E322-F322)</x:f>
        <x:v>0.0010172972317628037</x:v>
      </x:c>
      <x:c r="H322" s="28" t="n">
        <x:f>G322*'Assumptions'!$B$6</x:f>
        <x:v>0.0000010172972317628038</x:v>
      </x:c>
      <x:c r="I322" s="29" t="n">
        <x:f>1+E322*D322</x:f>
        <x:v>1.0077535847052574</x:v>
      </x:c>
      <x:c r="J322" s="29" t="n">
        <x:f>(1-H322)*I322</x:f>
        <x:v>1.0077525595203254</x:v>
      </x:c>
      <x:c r="K322" s="28" t="n">
        <x:f>J322-1</x:f>
        <x:v>0.007752559520325386</x:v>
      </x:c>
      <x:c r="L322" s="30" t="n">
        <x:f>M321</x:f>
        <x:v>15019.383561850103</x:v>
      </x:c>
      <x:c r="M322" s="30" t="n">
        <x:f>L322*J322</x:f>
        <x:v>15135.822226871944</x:v>
      </x:c>
      <x:c r="N322" s="30" t="n">
        <x:f>MAX(N321,M322)</x:f>
        <x:v>15341.863280252299</x:v>
      </x:c>
      <x:c r="O322" s="28" t="n">
        <x:f>1-M322/N322</x:f>
        <x:v>0.013429988888348787</x:v>
      </x:c>
      <x:c r="P322" s="30" t="n">
        <x:f>IF(C322=C321,P321,L322)</x:f>
        <x:v>10000</x:v>
      </x:c>
      <x:c r="Q322" s="30" t="n">
        <x:f>IF(C322=C321,MAX(Q321,M322),MAX(P322,M322))</x:f>
        <x:v>15341.863280252299</x:v>
      </x:c>
      <x:c r="R322" s="28" t="n">
        <x:f>1-M322/Q322</x:f>
        <x:v>0.013429988888348787</x:v>
      </x:c>
      <x:c r="S322" s="33" t="str">
        <x:f>'Raw trace'!Y318</x:f>
        <x:v>0.0077525595203253002</x:v>
      </x:c>
      <x:c r="T322" s="31" t="n">
        <x:f>ABS(K322-S322)</x:f>
        <x:v>8.586881206085195e-17</x:v>
      </x:c>
      <x:c r="U322" s="33" t="str">
        <x:f>'Raw trace'!X318</x:f>
        <x:v>0.0010172972317628</x:v>
      </x:c>
      <x:c r="V322" s="31" t="n">
        <x:f>ABS(G322-U322)</x:f>
        <x:v>3.686287386450715e-18</x:v>
      </x:c>
      <x:c r="W322" s="30" t="n">
        <x:f>L322*H322</x:f>
        <x:v>0.01527917732025387</x:v>
      </x:c>
      <x:c r="X322" s="30" t="n">
        <x:f>X321*(1+S322)</x:f>
        <x:v>15135.822226871993</x:v>
      </x:c>
      <x:c r="Y322" s="31" t="n">
        <x:f>ABS(M322-X322)</x:f>
        <x:v>4.9112713895738125e-11</x:v>
      </x:c>
      <x:c r="Z322" s="27" t="n">
        <x:f>IF(M322&gt;=N321,B322,Z321)</x:f>
        <x:v>44508</x:v>
      </x:c>
      <x:c r="AA322" s="27" t="n">
        <x:f>IF(C322=C321,IF(M322&gt;=Q321,B322,AA321),IF(M322&gt;=P322,B322,A322))</x:f>
        <x:v>44508</x:v>
      </x:c>
      <x:c r="AB322" s="1" t="str">
        <x:f>IF(AND(B322-A322=1,B322-B321=1),"PASS","FAIL")</x:f>
        <x:v>PASS</x:v>
      </x:c>
    </x:row>
    <x:row r="323" ht="22" customHeight="1">
      <x:c r="A323" s="32" t="n">
        <x:f>'Raw trace'!A319</x:f>
        <x:v>44514</x:v>
      </x:c>
      <x:c r="B323" s="32" t="n">
        <x:f>'Raw trace'!B319</x:f>
        <x:v>44515</x:v>
      </x:c>
      <x:c r="C323" s="1" t="n">
        <x:f>YEAR(B323)</x:f>
        <x:v>2021</x:v>
      </x:c>
      <x:c r="D323" s="33" t="str">
        <x:f>'Raw trace'!AL319</x:f>
        <x:v>-0.029161234776714801</x:v>
      </x:c>
      <x:c r="E323" s="33" t="str">
        <x:f>'Raw trace'!W319</x:f>
        <x:v>0.45000000000000001</x:v>
      </x:c>
      <x:c r="F323" s="28" t="n">
        <x:f>E322*(1+D322)/(1+E322*D322)</x:f>
        <x:v>0.45423166104553125</x:v>
      </x:c>
      <x:c r="G323" s="28" t="n">
        <x:f>ABS(E323-F323)</x:f>
        <x:v>0.004231661045531243</x:v>
      </x:c>
      <x:c r="H323" s="28" t="n">
        <x:f>G323*'Assumptions'!$B$6</x:f>
        <x:v>0.0000042316610455312435</x:v>
      </x:c>
      <x:c r="I323" s="29" t="n">
        <x:f>1+E323*D323</x:f>
        <x:v>0.9868774443504783</x:v>
      </x:c>
      <x:c r="J323" s="29" t="n">
        <x:f>(1-H323)*I323</x:f>
        <x:v>0.9868732682196403</x:v>
      </x:c>
      <x:c r="K323" s="28" t="n">
        <x:f>J323-1</x:f>
        <x:v>-0.013126731780359724</x:v>
      </x:c>
      <x:c r="L323" s="30" t="n">
        <x:f>M322</x:f>
        <x:v>15135.822226871944</x:v>
      </x:c>
      <x:c r="M323" s="30" t="n">
        <x:f>L323*J323</x:f>
        <x:v>14937.13834822459</x:v>
      </x:c>
      <x:c r="N323" s="30" t="n">
        <x:f>MAX(N322,M323)</x:f>
        <x:v>15341.863280252299</x:v>
      </x:c>
      <x:c r="O323" s="28" t="n">
        <x:f>1-M323/N323</x:f>
        <x:v>0.02638042880675795</x:v>
      </x:c>
      <x:c r="P323" s="30" t="n">
        <x:f>IF(C323=C322,P322,L323)</x:f>
        <x:v>10000</x:v>
      </x:c>
      <x:c r="Q323" s="30" t="n">
        <x:f>IF(C323=C322,MAX(Q322,M323),MAX(P323,M323))</x:f>
        <x:v>15341.863280252299</x:v>
      </x:c>
      <x:c r="R323" s="28" t="n">
        <x:f>1-M323/Q323</x:f>
        <x:v>0.02638042880675795</x:v>
      </x:c>
      <x:c r="S323" s="33" t="str">
        <x:f>'Raw trace'!Y319</x:f>
        <x:v>-0.0131267317803597</x:v>
      </x:c>
      <x:c r="T323" s="31" t="n">
        <x:f>ABS(K323-S323)</x:f>
        <x:v>2.42861286636753e-17</x:v>
      </x:c>
      <x:c r="U323" s="33" t="str">
        <x:f>'Raw trace'!X319</x:f>
        <x:v>0.0042316610455311997</x:v>
      </x:c>
      <x:c r="V323" s="31" t="n">
        <x:f>ABS(G323-U323)</x:f>
        <x:v>4.336808689942018e-17</x:v>
      </x:c>
      <x:c r="W323" s="30" t="n">
        <x:f>L323*H323</x:f>
        <x:v>0.06404966930953997</x:v>
      </x:c>
      <x:c r="X323" s="30" t="n">
        <x:f>X322*(1+S323)</x:f>
        <x:v>14937.138348224637</x:v>
      </x:c>
      <x:c r="Y323" s="31" t="n">
        <x:f>ABS(M323-X323)</x:f>
        <x:v>4.729372449219227e-11</x:v>
      </x:c>
      <x:c r="Z323" s="27" t="n">
        <x:f>IF(M323&gt;=N322,B323,Z322)</x:f>
        <x:v>44508</x:v>
      </x:c>
      <x:c r="AA323" s="27" t="n">
        <x:f>IF(C323=C322,IF(M323&gt;=Q322,B323,AA322),IF(M323&gt;=P323,B323,A323))</x:f>
        <x:v>44508</x:v>
      </x:c>
      <x:c r="AB323" s="1" t="str">
        <x:f>IF(AND(B323-A323=1,B323-B322=1),"PASS","FAIL")</x:f>
        <x:v>PASS</x:v>
      </x:c>
    </x:row>
    <x:row r="324" ht="22" customHeight="1">
      <x:c r="A324" s="32" t="n">
        <x:f>'Raw trace'!A320</x:f>
        <x:v>44515</x:v>
      </x:c>
      <x:c r="B324" s="32" t="n">
        <x:f>'Raw trace'!B320</x:f>
        <x:v>44516</x:v>
      </x:c>
      <x:c r="C324" s="1" t="n">
        <x:f>YEAR(B324)</x:f>
        <x:v>2021</x:v>
      </x:c>
      <x:c r="D324" s="33" t="str">
        <x:f>'Raw trace'!AL320</x:f>
        <x:v>-0.055171633025618602</x:v>
      </x:c>
      <x:c r="E324" s="33" t="str">
        <x:f>'Raw trace'!W320</x:f>
        <x:v>0.45000000000000001</x:v>
      </x:c>
      <x:c r="F324" s="28" t="n">
        <x:f>E323*(1+D323)/(1+E323*D323)</x:f>
        <x:v>0.44268662421199917</x:v>
      </x:c>
      <x:c r="G324" s="28" t="n">
        <x:f>ABS(E324-F324)</x:f>
        <x:v>0.007313375788000842</x:v>
      </x:c>
      <x:c r="H324" s="28" t="n">
        <x:f>G324*'Assumptions'!$B$6</x:f>
        <x:v>0.000007313375788000842</x:v>
      </x:c>
      <x:c r="I324" s="29" t="n">
        <x:f>1+E324*D324</x:f>
        <x:v>0.9751727651384716</x:v>
      </x:c>
      <x:c r="J324" s="29" t="n">
        <x:f>(1-H324)*I324</x:f>
        <x:v>0.975165633333582</x:v>
      </x:c>
      <x:c r="K324" s="28" t="n">
        <x:f>J324-1</x:f>
        <x:v>-0.02483436666641803</x:v>
      </x:c>
      <x:c r="L324" s="30" t="n">
        <x:f>M323</x:f>
        <x:v>14937.13834822459</x:v>
      </x:c>
      <x:c r="M324" s="30" t="n">
        <x:f>L324*J324</x:f>
        <x:v>14566.183977537767</x:v>
      </x:c>
      <x:c r="N324" s="30" t="n">
        <x:f>MAX(N323,M324)</x:f>
        <x:v>15341.863280252299</x:v>
      </x:c>
      <x:c r="O324" s="28" t="n">
        <x:f>1-M324/N324</x:f>
        <x:v>0.05055965423137154</x:v>
      </x:c>
      <x:c r="P324" s="30" t="n">
        <x:f>IF(C324=C323,P323,L324)</x:f>
        <x:v>10000</x:v>
      </x:c>
      <x:c r="Q324" s="30" t="n">
        <x:f>IF(C324=C323,MAX(Q323,M324),MAX(P324,M324))</x:f>
        <x:v>15341.863280252299</x:v>
      </x:c>
      <x:c r="R324" s="28" t="n">
        <x:f>1-M324/Q324</x:f>
        <x:v>0.05055965423137154</x:v>
      </x:c>
      <x:c r="S324" s="33" t="str">
        <x:f>'Raw trace'!Y320</x:f>
        <x:v>-0.024834366666418001</x:v>
      </x:c>
      <x:c r="T324" s="31" t="n">
        <x:f>ABS(K324-S324)</x:f>
        <x:v>2.7755575615628914e-17</x:v>
      </x:c>
      <x:c r="U324" s="33" t="str">
        <x:f>'Raw trace'!X320</x:f>
        <x:v>0.0073133757880007996</x:v>
      </x:c>
      <x:c r="V324" s="31" t="n">
        <x:f>ABS(G324-U324)</x:f>
        <x:v>4.2500725161431774e-17</x:v>
      </x:c>
      <x:c r="W324" s="30" t="n">
        <x:f>L324*H324</x:f>
        <x:v>0.1092409059379246</x:v>
      </x:c>
      <x:c r="X324" s="30" t="n">
        <x:f>X323*(1+S324)</x:f>
        <x:v>14566.183977537812</x:v>
      </x:c>
      <x:c r="Y324" s="31" t="n">
        <x:f>ABS(M324-X324)</x:f>
        <x:v>4.547473508864641e-11</x:v>
      </x:c>
      <x:c r="Z324" s="27" t="n">
        <x:f>IF(M324&gt;=N323,B324,Z323)</x:f>
        <x:v>44508</x:v>
      </x:c>
      <x:c r="AA324" s="27" t="n">
        <x:f>IF(C324=C323,IF(M324&gt;=Q323,B324,AA323),IF(M324&gt;=P324,B324,A324))</x:f>
        <x:v>44508</x:v>
      </x:c>
      <x:c r="AB324" s="1" t="str">
        <x:f>IF(AND(B324-A324=1,B324-B323=1),"PASS","FAIL")</x:f>
        <x:v>PASS</x:v>
      </x:c>
    </x:row>
    <x:row r="325" ht="22" customHeight="1">
      <x:c r="A325" s="32" t="n">
        <x:f>'Raw trace'!A321</x:f>
        <x:v>44516</x:v>
      </x:c>
      <x:c r="B325" s="32" t="n">
        <x:f>'Raw trace'!B321</x:f>
        <x:v>44517</x:v>
      </x:c>
      <x:c r="C325" s="1" t="n">
        <x:f>YEAR(B325)</x:f>
        <x:v>2021</x:v>
      </x:c>
      <x:c r="D325" s="33" t="str">
        <x:f>'Raw trace'!AL321</x:f>
        <x:v>0.0046381124030812999</x:v>
      </x:c>
      <x:c r="E325" s="33" t="str">
        <x:f>'Raw trace'!W321</x:f>
        <x:v>0.5</x:v>
      </x:c>
      <x:c r="F325" s="28" t="n">
        <x:f>E324*(1+D324)/(1+E324*D324)</x:f>
        <x:v>0.43599737435048075</x:v>
      </x:c>
      <x:c r="G325" s="28" t="n">
        <x:f>ABS(E325-F325)</x:f>
        <x:v>0.06400262564951925</x:v>
      </x:c>
      <x:c r="H325" s="28" t="n">
        <x:f>G325*'Assumptions'!$B$6</x:f>
        <x:v>0.00006400262564951925</x:v>
      </x:c>
      <x:c r="I325" s="29" t="n">
        <x:f>1+E325*D325</x:f>
        <x:v>1.0023190562015407</x:v>
      </x:c>
      <x:c r="J325" s="29" t="n">
        <x:f>(1-H325)*I325</x:f>
        <x:v>1.0022549051502052</x:v>
      </x:c>
      <x:c r="K325" s="28" t="n">
        <x:f>J325-1</x:f>
        <x:v>0.002254905150205211</x:v>
      </x:c>
      <x:c r="L325" s="30" t="n">
        <x:f>M324</x:f>
        <x:v>14566.183977537767</x:v>
      </x:c>
      <x:c r="M325" s="30" t="n">
        <x:f>L325*J325</x:f>
        <x:v>14599.029340807554</x:v>
      </x:c>
      <x:c r="N325" s="30" t="n">
        <x:f>MAX(N324,M325)</x:f>
        <x:v>15341.863280252299</x:v>
      </x:c>
      <x:c r="O325" s="28" t="n">
        <x:f>1-M325/N325</x:f>
        <x:v>0.04841875630588521</x:v>
      </x:c>
      <x:c r="P325" s="30" t="n">
        <x:f>IF(C325=C324,P324,L325)</x:f>
        <x:v>10000</x:v>
      </x:c>
      <x:c r="Q325" s="30" t="n">
        <x:f>IF(C325=C324,MAX(Q324,M325),MAX(P325,M325))</x:f>
        <x:v>15341.863280252299</x:v>
      </x:c>
      <x:c r="R325" s="28" t="n">
        <x:f>1-M325/Q325</x:f>
        <x:v>0.04841875630588521</x:v>
      </x:c>
      <x:c r="S325" s="33" t="str">
        <x:f>'Raw trace'!Y321</x:f>
        <x:v>0.0022549051502052</x:v>
      </x:c>
      <x:c r="T325" s="31" t="n">
        <x:f>ABS(K325-S325)</x:f>
        <x:v>1.0842021724855044e-17</x:v>
      </x:c>
      <x:c r="U325" s="33" t="str">
        <x:f>'Raw trace'!X321</x:f>
        <x:v>0.064002625649519196</x:v>
      </x:c>
      <x:c r="V325" s="31" t="n">
        <x:f>ABS(G325-U325)</x:f>
        <x:v>5.551115123125783e-17</x:v>
      </x:c>
      <x:c r="W325" s="30" t="n">
        <x:f>L325*H325</x:f>
        <x:v>0.9322740202563751</x:v>
      </x:c>
      <x:c r="X325" s="30" t="n">
        <x:f>X324*(1+S325)</x:f>
        <x:v>14599.0293408076</x:v>
      </x:c>
      <x:c r="Y325" s="31" t="n">
        <x:f>ABS(M325-X325)</x:f>
        <x:v>4.547473508864641e-11</x:v>
      </x:c>
      <x:c r="Z325" s="27" t="n">
        <x:f>IF(M325&gt;=N324,B325,Z324)</x:f>
        <x:v>44508</x:v>
      </x:c>
      <x:c r="AA325" s="27" t="n">
        <x:f>IF(C325=C324,IF(M325&gt;=Q324,B325,AA324),IF(M325&gt;=P325,B325,A325))</x:f>
        <x:v>44508</x:v>
      </x:c>
      <x:c r="AB325" s="1" t="str">
        <x:f>IF(AND(B325-A325=1,B325-B324=1),"PASS","FAIL")</x:f>
        <x:v>PASS</x:v>
      </x:c>
    </x:row>
    <x:row r="326" ht="22" customHeight="1">
      <x:c r="A326" s="32" t="n">
        <x:f>'Raw trace'!A322</x:f>
        <x:v>44517</x:v>
      </x:c>
      <x:c r="B326" s="32" t="n">
        <x:f>'Raw trace'!B322</x:f>
        <x:v>44518</x:v>
      </x:c>
      <x:c r="C326" s="1" t="n">
        <x:f>YEAR(B326)</x:f>
        <x:v>2021</x:v>
      </x:c>
      <x:c r="D326" s="33" t="str">
        <x:f>'Raw trace'!AL322</x:f>
        <x:v>-0.0565284804150556</x:v>
      </x:c>
      <x:c r="E326" s="33" t="str">
        <x:f>'Raw trace'!W322</x:f>
        <x:v>0.5</x:v>
      </x:c>
      <x:c r="F326" s="28" t="n">
        <x:f>E325*(1+D325)/(1+E325*D325)</x:f>
        <x:v>0.5011568453114764</x:v>
      </x:c>
      <x:c r="G326" s="28" t="n">
        <x:f>ABS(E326-F326)</x:f>
        <x:v>0.0011568453114764177</x:v>
      </x:c>
      <x:c r="H326" s="28" t="n">
        <x:f>G326*'Assumptions'!$B$6</x:f>
        <x:v>0.0000011568453114764177</x:v>
      </x:c>
      <x:c r="I326" s="29" t="n">
        <x:f>1+E326*D326</x:f>
        <x:v>0.9717357597924722</x:v>
      </x:c>
      <x:c r="J326" s="29" t="n">
        <x:f>(1-H326)*I326</x:f>
        <x:v>0.9717346356445145</x:v>
      </x:c>
      <x:c r="K326" s="28" t="n">
        <x:f>J326-1</x:f>
        <x:v>-0.028265364355485545</x:v>
      </x:c>
      <x:c r="L326" s="30" t="n">
        <x:f>M325</x:f>
        <x:v>14599.029340807554</x:v>
      </x:c>
      <x:c r="M326" s="30" t="n">
        <x:f>L326*J326</x:f>
        <x:v>14186.382457253205</x:v>
      </x:c>
      <x:c r="N326" s="30" t="n">
        <x:f>MAX(N325,M326)</x:f>
        <x:v>15341.863280252299</x:v>
      </x:c>
      <x:c r="O326" s="28" t="n">
        <x:f>1-M326/N326</x:f>
        <x:v>0.07531554687274544</x:v>
      </x:c>
      <x:c r="P326" s="30" t="n">
        <x:f>IF(C326=C325,P325,L326)</x:f>
        <x:v>10000</x:v>
      </x:c>
      <x:c r="Q326" s="30" t="n">
        <x:f>IF(C326=C325,MAX(Q325,M326),MAX(P326,M326))</x:f>
        <x:v>15341.863280252299</x:v>
      </x:c>
      <x:c r="R326" s="28" t="n">
        <x:f>1-M326/Q326</x:f>
        <x:v>0.07531554687274544</x:v>
      </x:c>
      <x:c r="S326" s="33" t="str">
        <x:f>'Raw trace'!Y322</x:f>
        <x:v>-0.0282653643554855</x:v>
      </x:c>
      <x:c r="T326" s="31" t="n">
        <x:f>ABS(K326-S326)</x:f>
        <x:v>4.5102810375396984e-17</x:v>
      </x:c>
      <x:c r="U326" s="33" t="str">
        <x:f>'Raw trace'!X322</x:f>
        <x:v>0.0011568453114765001</x:v>
      </x:c>
      <x:c r="V326" s="31" t="n">
        <x:f>ABS(G326-U326)</x:f>
        <x:v>8.239936510889834e-17</x:v>
      </x:c>
      <x:c r="W326" s="30" t="n">
        <x:f>L326*H326</x:f>
        <x:v>0.016888818645019878</x:v>
      </x:c>
      <x:c r="X326" s="30" t="n">
        <x:f>X325*(1+S326)</x:f>
        <x:v>14186.382457253249</x:v>
      </x:c>
      <x:c r="Y326" s="31" t="n">
        <x:f>ABS(M326-X326)</x:f>
        <x:v>4.3655745685100555e-11</x:v>
      </x:c>
      <x:c r="Z326" s="27" t="n">
        <x:f>IF(M326&gt;=N325,B326,Z325)</x:f>
        <x:v>44508</x:v>
      </x:c>
      <x:c r="AA326" s="27" t="n">
        <x:f>IF(C326=C325,IF(M326&gt;=Q325,B326,AA325),IF(M326&gt;=P326,B326,A326))</x:f>
        <x:v>44508</x:v>
      </x:c>
      <x:c r="AB326" s="1" t="str">
        <x:f>IF(AND(B326-A326=1,B326-B325=1),"PASS","FAIL")</x:f>
        <x:v>PASS</x:v>
      </x:c>
    </x:row>
    <x:row r="327" ht="22" customHeight="1">
      <x:c r="A327" s="32" t="n">
        <x:f>'Raw trace'!A323</x:f>
        <x:v>44518</x:v>
      </x:c>
      <x:c r="B327" s="32" t="n">
        <x:f>'Raw trace'!B323</x:f>
        <x:v>44519</x:v>
      </x:c>
      <x:c r="C327" s="1" t="n">
        <x:f>YEAR(B327)</x:f>
        <x:v>2021</x:v>
      </x:c>
      <x:c r="D327" s="33" t="str">
        <x:f>'Raw trace'!AL323</x:f>
        <x:v>0.019806760740440101</x:v>
      </x:c>
      <x:c r="E327" s="33" t="str">
        <x:f>'Raw trace'!W323</x:f>
        <x:v>0.5</x:v>
      </x:c>
      <x:c r="F327" s="28" t="n">
        <x:f>E326*(1+D326)/(1+E326*D326)</x:f>
        <x:v>0.48545682819495906</x:v>
      </x:c>
      <x:c r="G327" s="28" t="n">
        <x:f>ABS(E327-F327)</x:f>
        <x:v>0.014543171805040944</x:v>
      </x:c>
      <x:c r="H327" s="28" t="n">
        <x:f>G327*'Assumptions'!$B$6</x:f>
        <x:v>0.000014543171805040944</x:v>
      </x:c>
      <x:c r="I327" s="29" t="n">
        <x:f>1+E327*D327</x:f>
        <x:v>1.00990338037022</x:v>
      </x:c>
      <x:c r="J327" s="29" t="n">
        <x:f>(1-H327)*I327</x:f>
        <x:v>1.0098886931718527</x:v>
      </x:c>
      <x:c r="K327" s="28" t="n">
        <x:f>J327-1</x:f>
        <x:v>0.009888693171852703</x:v>
      </x:c>
      <x:c r="L327" s="30" t="n">
        <x:f>M326</x:f>
        <x:v>14186.382457253205</x:v>
      </x:c>
      <x:c r="M327" s="30" t="n">
        <x:f>L327*J327</x:f>
        <x:v>14326.667240591536</x:v>
      </x:c>
      <x:c r="N327" s="30" t="n">
        <x:f>MAX(N326,M327)</x:f>
        <x:v>15341.863280252299</x:v>
      </x:c>
      <x:c r="O327" s="28" t="n">
        <x:f>1-M327/N327</x:f>
        <x:v>0.06617162603498761</x:v>
      </x:c>
      <x:c r="P327" s="30" t="n">
        <x:f>IF(C327=C326,P326,L327)</x:f>
        <x:v>10000</x:v>
      </x:c>
      <x:c r="Q327" s="30" t="n">
        <x:f>IF(C327=C326,MAX(Q326,M327),MAX(P327,M327))</x:f>
        <x:v>15341.863280252299</x:v>
      </x:c>
      <x:c r="R327" s="28" t="n">
        <x:f>1-M327/Q327</x:f>
        <x:v>0.06617162603498761</x:v>
      </x:c>
      <x:c r="S327" s="33" t="str">
        <x:f>'Raw trace'!Y323</x:f>
        <x:v>0.0098886931718526992</x:v>
      </x:c>
      <x:c r="T327" s="31" t="n">
        <x:f>ABS(K327-S327)</x:f>
        <x:v>3.469446951953614e-18</x:v>
      </x:c>
      <x:c r="U327" s="33" t="str">
        <x:f>'Raw trace'!X323</x:f>
        <x:v>0.014543171805040901</x:v>
      </x:c>
      <x:c r="V327" s="31" t="n">
        <x:f>ABS(G327-U327)</x:f>
        <x:v>4.336808689942018e-17</x:v>
      </x:c>
      <x:c r="W327" s="30" t="n">
        <x:f>L327*H327</x:f>
        <x:v>0.20631499736785228</x:v>
      </x:c>
      <x:c r="X327" s="30" t="n">
        <x:f>X326*(1+S327)</x:f>
        <x:v>14326.66724059158</x:v>
      </x:c>
      <x:c r="Y327" s="31" t="n">
        <x:f>ABS(M327-X327)</x:f>
        <x:v>4.3655745685100555e-11</x:v>
      </x:c>
      <x:c r="Z327" s="27" t="n">
        <x:f>IF(M327&gt;=N326,B327,Z326)</x:f>
        <x:v>44508</x:v>
      </x:c>
      <x:c r="AA327" s="27" t="n">
        <x:f>IF(C327=C326,IF(M327&gt;=Q326,B327,AA326),IF(M327&gt;=P327,B327,A327))</x:f>
        <x:v>44508</x:v>
      </x:c>
      <x:c r="AB327" s="1" t="str">
        <x:f>IF(AND(B327-A327=1,B327-B326=1),"PASS","FAIL")</x:f>
        <x:v>PASS</x:v>
      </x:c>
    </x:row>
    <x:row r="328" ht="22" customHeight="1">
      <x:c r="A328" s="32" t="n">
        <x:f>'Raw trace'!A324</x:f>
        <x:v>44519</x:v>
      </x:c>
      <x:c r="B328" s="32" t="n">
        <x:f>'Raw trace'!B324</x:f>
        <x:v>44520</x:v>
      </x:c>
      <x:c r="C328" s="1" t="n">
        <x:f>YEAR(B328)</x:f>
        <x:v>2021</x:v>
      </x:c>
      <x:c r="D328" s="33" t="str">
        <x:f>'Raw trace'!AL324</x:f>
        <x:v>0.0281354052965219</x:v>
      </x:c>
      <x:c r="E328" s="33" t="str">
        <x:f>'Raw trace'!W324</x:f>
        <x:v>0.5</x:v>
      </x:c>
      <x:c r="F328" s="28" t="n">
        <x:f>E327*(1+D327)/(1+E327*D327)</x:f>
        <x:v>0.5049031325979866</x:v>
      </x:c>
      <x:c r="G328" s="28" t="n">
        <x:f>ABS(E328-F328)</x:f>
        <x:v>0.004903132597986581</x:v>
      </x:c>
      <x:c r="H328" s="28" t="n">
        <x:f>G328*'Assumptions'!$B$6</x:f>
        <x:v>0.000004903132597986582</x:v>
      </x:c>
      <x:c r="I328" s="29" t="n">
        <x:f>1+E328*D328</x:f>
        <x:v>1.014067702648261</x:v>
      </x:c>
      <x:c r="J328" s="29" t="n">
        <x:f>(1-H328)*I328</x:f>
        <x:v>1.0140627305398515</x:v>
      </x:c>
      <x:c r="K328" s="28" t="n">
        <x:f>J328-1</x:f>
        <x:v>0.01406273053985152</x:v>
      </x:c>
      <x:c r="L328" s="30" t="n">
        <x:f>M327</x:f>
        <x:v>14326.667240591536</x:v>
      </x:c>
      <x:c r="M328" s="30" t="n">
        <x:f>L328*J328</x:f>
        <x:v>14528.139301530093</x:v>
      </x:c>
      <x:c r="N328" s="30" t="n">
        <x:f>MAX(N327,M328)</x:f>
        <x:v>15341.863280252299</x:v>
      </x:c>
      <x:c r="O328" s="28" t="n">
        <x:f>1-M328/N328</x:f>
        <x:v>0.053039449241449876</x:v>
      </x:c>
      <x:c r="P328" s="30" t="n">
        <x:f>IF(C328=C327,P327,L328)</x:f>
        <x:v>10000</x:v>
      </x:c>
      <x:c r="Q328" s="30" t="n">
        <x:f>IF(C328=C327,MAX(Q327,M328),MAX(P328,M328))</x:f>
        <x:v>15341.863280252299</x:v>
      </x:c>
      <x:c r="R328" s="28" t="n">
        <x:f>1-M328/Q328</x:f>
        <x:v>0.053039449241449876</x:v>
      </x:c>
      <x:c r="S328" s="33" t="str">
        <x:f>'Raw trace'!Y324</x:f>
        <x:v>0.014062730539851499</x:v>
      </x:c>
      <x:c r="T328" s="31" t="n">
        <x:f>ABS(K328-S328)</x:f>
        <x:v>2.0816681711721685e-17</x:v>
      </x:c>
      <x:c r="U328" s="33" t="str">
        <x:f>'Raw trace'!X324</x:f>
        <x:v>0.0049031325979864999</x:v>
      </x:c>
      <x:c r="V328" s="31" t="n">
        <x:f>ABS(G328-U328)</x:f>
        <x:v>8.153200337090993e-17</x:v>
      </x:c>
      <x:c r="W328" s="30" t="n">
        <x:f>L328*H328</x:f>
        <x:v>0.07024554916785083</x:v>
      </x:c>
      <x:c r="X328" s="30" t="n">
        <x:f>X327*(1+S328)</x:f>
        <x:v>14528.139301530136</x:v>
      </x:c>
      <x:c r="Y328" s="31" t="n">
        <x:f>ABS(M328-X328)</x:f>
        <x:v>4.3655745685100555e-11</x:v>
      </x:c>
      <x:c r="Z328" s="27" t="n">
        <x:f>IF(M328&gt;=N327,B328,Z327)</x:f>
        <x:v>44508</x:v>
      </x:c>
      <x:c r="AA328" s="27" t="n">
        <x:f>IF(C328=C327,IF(M328&gt;=Q327,B328,AA327),IF(M328&gt;=P328,B328,A328))</x:f>
        <x:v>44508</x:v>
      </x:c>
      <x:c r="AB328" s="1" t="str">
        <x:f>IF(AND(B328-A328=1,B328-B327=1),"PASS","FAIL")</x:f>
        <x:v>PASS</x:v>
      </x:c>
    </x:row>
    <x:row r="329" ht="22" customHeight="1">
      <x:c r="A329" s="32" t="n">
        <x:f>'Raw trace'!A325</x:f>
        <x:v>44520</x:v>
      </x:c>
      <x:c r="B329" s="32" t="n">
        <x:f>'Raw trace'!B325</x:f>
        <x:v>44521</x:v>
      </x:c>
      <x:c r="C329" s="1" t="n">
        <x:f>YEAR(B329)</x:f>
        <x:v>2021</x:v>
      </x:c>
      <x:c r="D329" s="33" t="str">
        <x:f>'Raw trace'!AL325</x:f>
        <x:v>-0.016800742159765202</x:v>
      </x:c>
      <x:c r="E329" s="33" t="str">
        <x:f>'Raw trace'!W325</x:f>
        <x:v>0.5</x:v>
      </x:c>
      <x:c r="F329" s="28" t="n">
        <x:f>E328*(1+D328)/(1+E328*D328)</x:f>
        <x:v>0.5069362738856207</x:v>
      </x:c>
      <x:c r="G329" s="28" t="n">
        <x:f>ABS(E329-F329)</x:f>
        <x:v>0.006936273885620681</x:v>
      </x:c>
      <x:c r="H329" s="28" t="n">
        <x:f>G329*'Assumptions'!$B$6</x:f>
        <x:v>0.000006936273885620681</x:v>
      </x:c>
      <x:c r="I329" s="29" t="n">
        <x:f>1+E329*D329</x:f>
        <x:v>0.9915996289201174</x:v>
      </x:c>
      <x:c r="J329" s="29" t="n">
        <x:f>(1-H329)*I329</x:f>
        <x:v>0.9915927509135064</x:v>
      </x:c>
      <x:c r="K329" s="28" t="n">
        <x:f>J329-1</x:f>
        <x:v>-0.008407249086493596</x:v>
      </x:c>
      <x:c r="L329" s="30" t="n">
        <x:f>M328</x:f>
        <x:v>14528.139301530093</x:v>
      </x:c>
      <x:c r="M329" s="30" t="n">
        <x:f>L329*J329</x:f>
        <x:v>14405.997615658853</x:v>
      </x:c>
      <x:c r="N329" s="30" t="n">
        <x:f>MAX(N328,M329)</x:f>
        <x:v>15341.863280252299</x:v>
      </x:c>
      <x:c r="O329" s="28" t="n">
        <x:f>1-M329/N329</x:f>
        <x:v>0.06100078246676022</x:v>
      </x:c>
      <x:c r="P329" s="30" t="n">
        <x:f>IF(C329=C328,P328,L329)</x:f>
        <x:v>10000</x:v>
      </x:c>
      <x:c r="Q329" s="30" t="n">
        <x:f>IF(C329=C328,MAX(Q328,M329),MAX(P329,M329))</x:f>
        <x:v>15341.863280252299</x:v>
      </x:c>
      <x:c r="R329" s="28" t="n">
        <x:f>1-M329/Q329</x:f>
        <x:v>0.06100078246676022</x:v>
      </x:c>
      <x:c r="S329" s="33" t="str">
        <x:f>'Raw trace'!Y325</x:f>
        <x:v>-0.0084072490864935002</x:v>
      </x:c>
      <x:c r="T329" s="31" t="n">
        <x:f>ABS(K329-S329)</x:f>
        <x:v>9.540979117872439e-17</x:v>
      </x:c>
      <x:c r="U329" s="33" t="str">
        <x:f>'Raw trace'!X325</x:f>
        <x:v>0.0069362738856206</x:v>
      </x:c>
      <x:c r="V329" s="31" t="n">
        <x:f>ABS(G329-U329)</x:f>
        <x:v>8.066464163292153e-17</x:v>
      </x:c>
      <x:c r="W329" s="30" t="n">
        <x:f>L329*H329</x:f>
        <x:v>0.10077115324386267</x:v>
      </x:c>
      <x:c r="X329" s="30" t="n">
        <x:f>X328*(1+S329)</x:f>
        <x:v>14405.997615658896</x:v>
      </x:c>
      <x:c r="Y329" s="31" t="n">
        <x:f>ABS(M329-X329)</x:f>
        <x:v>4.3655745685100555e-11</x:v>
      </x:c>
      <x:c r="Z329" s="27" t="n">
        <x:f>IF(M329&gt;=N328,B329,Z328)</x:f>
        <x:v>44508</x:v>
      </x:c>
      <x:c r="AA329" s="27" t="n">
        <x:f>IF(C329=C328,IF(M329&gt;=Q328,B329,AA328),IF(M329&gt;=P329,B329,A329))</x:f>
        <x:v>44508</x:v>
      </x:c>
      <x:c r="AB329" s="1" t="str">
        <x:f>IF(AND(B329-A329=1,B329-B328=1),"PASS","FAIL")</x:f>
        <x:v>PASS</x:v>
      </x:c>
    </x:row>
    <x:row r="330" ht="22" customHeight="1">
      <x:c r="A330" s="32" t="n">
        <x:f>'Raw trace'!A326</x:f>
        <x:v>44521</x:v>
      </x:c>
      <x:c r="B330" s="32" t="n">
        <x:f>'Raw trace'!B326</x:f>
        <x:v>44522</x:v>
      </x:c>
      <x:c r="C330" s="1" t="n">
        <x:f>YEAR(B330)</x:f>
        <x:v>2021</x:v>
      </x:c>
      <x:c r="D330" s="33" t="str">
        <x:f>'Raw trace'!AL326</x:f>
        <x:v>-0.040969576406429002</x:v>
      </x:c>
      <x:c r="E330" s="33" t="str">
        <x:f>'Raw trace'!W326</x:f>
        <x:v>0.5</x:v>
      </x:c>
      <x:c r="F330" s="28" t="n">
        <x:f>E329*(1+D329)/(1+E329*D329)</x:f>
        <x:v>0.49576423244075285</x:v>
      </x:c>
      <x:c r="G330" s="28" t="n">
        <x:f>ABS(E330-F330)</x:f>
        <x:v>0.00423576755924715</x:v>
      </x:c>
      <x:c r="H330" s="28" t="n">
        <x:f>G330*'Assumptions'!$B$6</x:f>
        <x:v>0.00000423576755924715</x:v>
      </x:c>
      <x:c r="I330" s="29" t="n">
        <x:f>1+E330*D330</x:f>
        <x:v>0.9795152117967855</x:v>
      </x:c>
      <x:c r="J330" s="29" t="n">
        <x:f>(1-H330)*I330</x:f>
        <x:v>0.9795110627980276</x:v>
      </x:c>
      <x:c r="K330" s="28" t="n">
        <x:f>J330-1</x:f>
        <x:v>-0.020488937201972424</x:v>
      </x:c>
      <x:c r="L330" s="30" t="n">
        <x:f>M329</x:f>
        <x:v>14405.997615658853</x:v>
      </x:c>
      <x:c r="M330" s="30" t="n">
        <x:f>L330*J330</x:f>
        <x:v>14110.834035179854</x:v>
      </x:c>
      <x:c r="N330" s="30" t="n">
        <x:f>MAX(N329,M330)</x:f>
        <x:v>15341.863280252299</x:v>
      </x:c>
      <x:c r="O330" s="28" t="n">
        <x:f>1-M330/N330</x:f>
        <x:v>0.08023987846749991</x:v>
      </x:c>
      <x:c r="P330" s="30" t="n">
        <x:f>IF(C330=C329,P329,L330)</x:f>
        <x:v>10000</x:v>
      </x:c>
      <x:c r="Q330" s="30" t="n">
        <x:f>IF(C330=C329,MAX(Q329,M330),MAX(P330,M330))</x:f>
        <x:v>15341.863280252299</x:v>
      </x:c>
      <x:c r="R330" s="28" t="n">
        <x:f>1-M330/Q330</x:f>
        <x:v>0.08023987846749991</x:v>
      </x:c>
      <x:c r="S330" s="33" t="str">
        <x:f>'Raw trace'!Y326</x:f>
        <x:v>-0.020488937201972399</x:v>
      </x:c>
      <x:c r="T330" s="31" t="n">
        <x:f>ABS(K330-S330)</x:f>
        <x:v>2.42861286636753e-17</x:v>
      </x:c>
      <x:c r="U330" s="33" t="str">
        <x:f>'Raw trace'!X326</x:f>
        <x:v>0.0042357675592470997</x:v>
      </x:c>
      <x:c r="V330" s="31" t="n">
        <x:f>ABS(G330-U330)</x:f>
        <x:v>5.0306980803327406e-17</x:v>
      </x:c>
      <x:c r="W330" s="30" t="n">
        <x:f>L330*H330</x:f>
        <x:v>0.06102045735899956</x:v>
      </x:c>
      <x:c r="X330" s="30" t="n">
        <x:f>X329*(1+S330)</x:f>
        <x:v>14110.834035179896</x:v>
      </x:c>
      <x:c r="Y330" s="31" t="n">
        <x:f>ABS(M330-X330)</x:f>
        <x:v>4.18367562815547e-11</x:v>
      </x:c>
      <x:c r="Z330" s="27" t="n">
        <x:f>IF(M330&gt;=N329,B330,Z329)</x:f>
        <x:v>44508</x:v>
      </x:c>
      <x:c r="AA330" s="27" t="n">
        <x:f>IF(C330=C329,IF(M330&gt;=Q329,B330,AA329),IF(M330&gt;=P330,B330,A330))</x:f>
        <x:v>44508</x:v>
      </x:c>
      <x:c r="AB330" s="1" t="str">
        <x:f>IF(AND(B330-A330=1,B330-B329=1),"PASS","FAIL")</x:f>
        <x:v>PASS</x:v>
      </x:c>
    </x:row>
    <x:row r="331" ht="22" customHeight="1">
      <x:c r="A331" s="32" t="n">
        <x:f>'Raw trace'!A327</x:f>
        <x:v>44522</x:v>
      </x:c>
      <x:c r="B331" s="32" t="n">
        <x:f>'Raw trace'!B327</x:f>
        <x:v>44523</x:v>
      </x:c>
      <x:c r="C331" s="1" t="n">
        <x:f>YEAR(B331)</x:f>
        <x:v>2021</x:v>
      </x:c>
      <x:c r="D331" s="33" t="str">
        <x:f>'Raw trace'!AL327</x:f>
        <x:v>0.022454749524052901</x:v>
      </x:c>
      <x:c r="E331" s="33" t="str">
        <x:f>'Raw trace'!W327</x:f>
        <x:v>0.5</x:v>
      </x:c>
      <x:c r="F331" s="28" t="n">
        <x:f>E330*(1+D330)/(1+E330*D330)</x:f>
        <x:v>0.48954340475956576</x:v>
      </x:c>
      <x:c r="G331" s="28" t="n">
        <x:f>ABS(E331-F331)</x:f>
        <x:v>0.010456595240434241</x:v>
      </x:c>
      <x:c r="H331" s="28" t="n">
        <x:f>G331*'Assumptions'!$B$6</x:f>
        <x:v>0.000010456595240434241</x:v>
      </x:c>
      <x:c r="I331" s="29" t="n">
        <x:f>1+E331*D331</x:f>
        <x:v>1.0112273747620264</x:v>
      </x:c>
      <x:c r="J331" s="29" t="n">
        <x:f>(1-H331)*I331</x:f>
        <x:v>1.0112168007666724</x:v>
      </x:c>
      <x:c r="K331" s="28" t="n">
        <x:f>J331-1</x:f>
        <x:v>0.011216800766672419</x:v>
      </x:c>
      <x:c r="L331" s="30" t="n">
        <x:f>M330</x:f>
        <x:v>14110.834035179854</x:v>
      </x:c>
      <x:c r="M331" s="30" t="n">
        <x:f>L331*J331</x:f>
        <x:v>14269.112449204047</x:v>
      </x:c>
      <x:c r="N331" s="30" t="n">
        <x:f>MAX(N330,M331)</x:f>
        <x:v>15341.863280252299</x:v>
      </x:c>
      <x:c r="O331" s="28" t="n">
        <x:f>1-M331/N331</x:f>
        <x:v>0.06992311243113947</x:v>
      </x:c>
      <x:c r="P331" s="30" t="n">
        <x:f>IF(C331=C330,P330,L331)</x:f>
        <x:v>10000</x:v>
      </x:c>
      <x:c r="Q331" s="30" t="n">
        <x:f>IF(C331=C330,MAX(Q330,M331),MAX(P331,M331))</x:f>
        <x:v>15341.863280252299</x:v>
      </x:c>
      <x:c r="R331" s="28" t="n">
        <x:f>1-M331/Q331</x:f>
        <x:v>0.06992311243113947</x:v>
      </x:c>
      <x:c r="S331" s="33" t="str">
        <x:f>'Raw trace'!Y327</x:f>
        <x:v>0.0112168007666724</x:v>
      </x:c>
      <x:c r="T331" s="31" t="n">
        <x:f>ABS(K331-S331)</x:f>
        <x:v>1.9081958235744878e-17</x:v>
      </x:c>
      <x:c r="U331" s="33" t="str">
        <x:f>'Raw trace'!X327</x:f>
        <x:v>0.010456595240434199</x:v>
      </x:c>
      <x:c r="V331" s="31" t="n">
        <x:f>ABS(G331-U331)</x:f>
        <x:v>4.163336342344337e-17</x:v>
      </x:c>
      <x:c r="W331" s="30" t="n">
        <x:f>L331*H331</x:f>
        <x:v>0.14755128001081916</x:v>
      </x:c>
      <x:c r="X331" s="30" t="n">
        <x:f>X330*(1+S331)</x:f>
        <x:v>14269.112449204089</x:v>
      </x:c>
      <x:c r="Y331" s="31" t="n">
        <x:f>ABS(M331-X331)</x:f>
        <x:v>4.18367562815547e-11</x:v>
      </x:c>
      <x:c r="Z331" s="27" t="n">
        <x:f>IF(M331&gt;=N330,B331,Z330)</x:f>
        <x:v>44508</x:v>
      </x:c>
      <x:c r="AA331" s="27" t="n">
        <x:f>IF(C331=C330,IF(M331&gt;=Q330,B331,AA330),IF(M331&gt;=P331,B331,A331))</x:f>
        <x:v>44508</x:v>
      </x:c>
      <x:c r="AB331" s="1" t="str">
        <x:f>IF(AND(B331-A331=1,B331-B330=1),"PASS","FAIL")</x:f>
        <x:v>PASS</x:v>
      </x:c>
    </x:row>
    <x:row r="332" ht="22" customHeight="1">
      <x:c r="A332" s="32" t="n">
        <x:f>'Raw trace'!A328</x:f>
        <x:v>44523</x:v>
      </x:c>
      <x:c r="B332" s="32" t="n">
        <x:f>'Raw trace'!B328</x:f>
        <x:v>44524</x:v>
      </x:c>
      <x:c r="C332" s="1" t="n">
        <x:f>YEAR(B332)</x:f>
        <x:v>2021</x:v>
      </x:c>
      <x:c r="D332" s="33" t="str">
        <x:f>'Raw trace'!AL328</x:f>
        <x:v>-0.0069737308330957998</x:v>
      </x:c>
      <x:c r="E332" s="33" t="str">
        <x:f>'Raw trace'!W328</x:f>
        <x:v>0.5</x:v>
      </x:c>
      <x:c r="F332" s="28" t="n">
        <x:f>E331*(1+D331)/(1+E331*D331)</x:f>
        <x:v>0.5055513601798352</x:v>
      </x:c>
      <x:c r="G332" s="28" t="n">
        <x:f>ABS(E332-F332)</x:f>
        <x:v>0.005551360179835152</x:v>
      </x:c>
      <x:c r="H332" s="28" t="n">
        <x:f>G332*'Assumptions'!$B$6</x:f>
        <x:v>0.000005551360179835152</x:v>
      </x:c>
      <x:c r="I332" s="29" t="n">
        <x:f>1+E332*D332</x:f>
        <x:v>0.9965131345834521</x:v>
      </x:c>
      <x:c r="J332" s="29" t="n">
        <x:f>(1-H332)*I332</x:f>
        <x:v>0.9965076025801181</x:v>
      </x:c>
      <x:c r="K332" s="28" t="n">
        <x:f>J332-1</x:f>
        <x:v>-0.003492397419881943</x:v>
      </x:c>
      <x:c r="L332" s="30" t="n">
        <x:f>M331</x:f>
        <x:v>14269.112449204047</x:v>
      </x:c>
      <x:c r="M332" s="30" t="n">
        <x:f>L332*J332</x:f>
        <x:v>14219.279037702441</x:v>
      </x:c>
      <x:c r="N332" s="30" t="n">
        <x:f>MAX(N331,M332)</x:f>
        <x:v>15341.863280252299</x:v>
      </x:c>
      <x:c r="O332" s="28" t="n">
        <x:f>1-M332/N332</x:f>
        <x:v>0.07317131055357684</x:v>
      </x:c>
      <x:c r="P332" s="30" t="n">
        <x:f>IF(C332=C331,P331,L332)</x:f>
        <x:v>10000</x:v>
      </x:c>
      <x:c r="Q332" s="30" t="n">
        <x:f>IF(C332=C331,MAX(Q331,M332),MAX(P332,M332))</x:f>
        <x:v>15341.863280252299</x:v>
      </x:c>
      <x:c r="R332" s="28" t="n">
        <x:f>1-M332/Q332</x:f>
        <x:v>0.07317131055357684</x:v>
      </x:c>
      <x:c r="S332" s="33" t="str">
        <x:f>'Raw trace'!Y328</x:f>
        <x:v>-0.0034923974198820002</x:v>
      </x:c>
      <x:c r="T332" s="31" t="n">
        <x:f>ABS(K332-S332)</x:f>
        <x:v>5.724587470723463e-17</x:v>
      </x:c>
      <x:c r="U332" s="33" t="str">
        <x:f>'Raw trace'!X328</x:f>
        <x:v>0.0055513601798351997</x:v>
      </x:c>
      <x:c r="V332" s="31" t="n">
        <x:f>ABS(G332-U332)</x:f>
        <x:v>4.7704895589362195e-17</x:v>
      </x:c>
      <x:c r="W332" s="30" t="n">
        <x:f>L332*H332</x:f>
        <x:v>0.07921298265210139</x:v>
      </x:c>
      <x:c r="X332" s="30" t="n">
        <x:f>X331*(1+S332)</x:f>
        <x:v>14219.279037702481</x:v>
      </x:c>
      <x:c r="Y332" s="31" t="n">
        <x:f>ABS(M332-X332)</x:f>
        <x:v>4.001776687800884e-11</x:v>
      </x:c>
      <x:c r="Z332" s="27" t="n">
        <x:f>IF(M332&gt;=N331,B332,Z331)</x:f>
        <x:v>44508</x:v>
      </x:c>
      <x:c r="AA332" s="27" t="n">
        <x:f>IF(C332=C331,IF(M332&gt;=Q331,B332,AA331),IF(M332&gt;=P332,B332,A332))</x:f>
        <x:v>44508</x:v>
      </x:c>
      <x:c r="AB332" s="1" t="str">
        <x:f>IF(AND(B332-A332=1,B332-B331=1),"PASS","FAIL")</x:f>
        <x:v>PASS</x:v>
      </x:c>
    </x:row>
    <x:row r="333" ht="22" customHeight="1">
      <x:c r="A333" s="32" t="n">
        <x:f>'Raw trace'!A329</x:f>
        <x:v>44524</x:v>
      </x:c>
      <x:c r="B333" s="32" t="n">
        <x:f>'Raw trace'!B329</x:f>
        <x:v>44525</x:v>
      </x:c>
      <x:c r="C333" s="1" t="n">
        <x:f>YEAR(B333)</x:f>
        <x:v>2021</x:v>
      </x:c>
      <x:c r="D333" s="33" t="str">
        <x:f>'Raw trace'!AL329</x:f>
        <x:v>0.030843931525562401</x:v>
      </x:c>
      <x:c r="E333" s="33" t="str">
        <x:f>'Raw trace'!W329</x:f>
        <x:v>0.5</x:v>
      </x:c>
      <x:c r="F333" s="28" t="n">
        <x:f>E332*(1+D332)/(1+E332*D332)</x:f>
        <x:v>0.49825046690528296</x:v>
      </x:c>
      <x:c r="G333" s="28" t="n">
        <x:f>ABS(E333-F333)</x:f>
        <x:v>0.0017495330947170373</x:v>
      </x:c>
      <x:c r="H333" s="28" t="n">
        <x:f>G333*'Assumptions'!$B$6</x:f>
        <x:v>0.0000017495330947170374</x:v>
      </x:c>
      <x:c r="I333" s="29" t="n">
        <x:f>1+E333*D333</x:f>
        <x:v>1.0154219657627812</x:v>
      </x:c>
      <x:c r="J333" s="29" t="n">
        <x:f>(1-H333)*I333</x:f>
        <x:v>1.015420189248447</x:v>
      </x:c>
      <x:c r="K333" s="28" t="n">
        <x:f>J333-1</x:f>
        <x:v>0.015420189248446903</x:v>
      </x:c>
      <x:c r="L333" s="30" t="n">
        <x:f>M332</x:f>
        <x:v>14219.279037702441</x:v>
      </x:c>
      <x:c r="M333" s="30" t="n">
        <x:f>L333*J333</x:f>
        <x:v>14438.543011440286</x:v>
      </x:c>
      <x:c r="N333" s="30" t="n">
        <x:f>MAX(N332,M333)</x:f>
        <x:v>15341.863280252299</x:v>
      </x:c>
      <x:c r="O333" s="28" t="n">
        <x:f>1-M333/N333</x:f>
        <x:v>0.05887943676142304</x:v>
      </x:c>
      <x:c r="P333" s="30" t="n">
        <x:f>IF(C333=C332,P332,L333)</x:f>
        <x:v>10000</x:v>
      </x:c>
      <x:c r="Q333" s="30" t="n">
        <x:f>IF(C333=C332,MAX(Q332,M333),MAX(P333,M333))</x:f>
        <x:v>15341.863280252299</x:v>
      </x:c>
      <x:c r="R333" s="28" t="n">
        <x:f>1-M333/Q333</x:f>
        <x:v>0.05887943676142304</x:v>
      </x:c>
      <x:c r="S333" s="33" t="str">
        <x:f>'Raw trace'!Y329</x:f>
        <x:v>0.015420189248446899</x:v>
      </x:c>
      <x:c r="T333" s="31" t="n">
        <x:f>ABS(K333-S333)</x:f>
        <x:v>3.469446951953614e-18</x:v>
      </x:c>
      <x:c r="U333" s="33" t="str">
        <x:f>'Raw trace'!X329</x:f>
        <x:v>0.001749533094717</x:v>
      </x:c>
      <x:c r="V333" s="31" t="n">
        <x:f>ABS(G333-U333)</x:f>
        <x:v>3.729655473350135e-17</x:v>
      </x:c>
      <x:c r="W333" s="30" t="n">
        <x:f>L333*H333</x:f>
        <x:v>0.02487709925947665</x:v>
      </x:c>
      <x:c r="X333" s="30" t="n">
        <x:f>X332*(1+S333)</x:f>
        <x:v>14438.543011440328</x:v>
      </x:c>
      <x:c r="Y333" s="31" t="n">
        <x:f>ABS(M333-X333)</x:f>
        <x:v>4.18367562815547e-11</x:v>
      </x:c>
      <x:c r="Z333" s="27" t="n">
        <x:f>IF(M333&gt;=N332,B333,Z332)</x:f>
        <x:v>44508</x:v>
      </x:c>
      <x:c r="AA333" s="27" t="n">
        <x:f>IF(C333=C332,IF(M333&gt;=Q332,B333,AA332),IF(M333&gt;=P333,B333,A333))</x:f>
        <x:v>44508</x:v>
      </x:c>
      <x:c r="AB333" s="1" t="str">
        <x:f>IF(AND(B333-A333=1,B333-B332=1),"PASS","FAIL")</x:f>
        <x:v>PASS</x:v>
      </x:c>
    </x:row>
    <x:row r="334" ht="22" customHeight="1">
      <x:c r="A334" s="32" t="n">
        <x:f>'Raw trace'!A330</x:f>
        <x:v>44525</x:v>
      </x:c>
      <x:c r="B334" s="32" t="n">
        <x:f>'Raw trace'!B330</x:f>
        <x:v>44526</x:v>
      </x:c>
      <x:c r="C334" s="1" t="n">
        <x:f>YEAR(B334)</x:f>
        <x:v>2021</x:v>
      </x:c>
      <x:c r="D334" s="33" t="str">
        <x:f>'Raw trace'!AL330</x:f>
        <x:v>-0.088303913966379904</x:v>
      </x:c>
      <x:c r="E334" s="33" t="str">
        <x:f>'Raw trace'!W330</x:f>
        <x:v>0.5</x:v>
      </x:c>
      <x:c r="F334" s="28" t="n">
        <x:f>E333*(1+D333)/(1+E333*D333)</x:f>
        <x:v>0.5075938704709801</x:v>
      </x:c>
      <x:c r="G334" s="28" t="n">
        <x:f>ABS(E334-F334)</x:f>
        <x:v>0.007593870470980146</x:v>
      </x:c>
      <x:c r="H334" s="28" t="n">
        <x:f>G334*'Assumptions'!$B$6</x:f>
        <x:v>0.000007593870470980147</x:v>
      </x:c>
      <x:c r="I334" s="29" t="n">
        <x:f>1+E334*D334</x:f>
        <x:v>0.95584804301681</x:v>
      </x:c>
      <x:c r="J334" s="29" t="n">
        <x:f>(1-H334)*I334</x:f>
        <x:v>0.9558407844305814</x:v>
      </x:c>
      <x:c r="K334" s="28" t="n">
        <x:f>J334-1</x:f>
        <x:v>-0.0441592155694186</x:v>
      </x:c>
      <x:c r="L334" s="30" t="n">
        <x:f>M333</x:f>
        <x:v>14438.543011440286</x:v>
      </x:c>
      <x:c r="M334" s="30" t="n">
        <x:f>L334*J334</x:f>
        <x:v>13800.948278089772</x:v>
      </x:c>
      <x:c r="N334" s="30" t="n">
        <x:f>MAX(N333,M334)</x:f>
        <x:v>15341.863280252299</x:v>
      </x:c>
      <x:c r="O334" s="28" t="n">
        <x:f>1-M334/N334</x:f>
        <x:v>0.10043858259028793</x:v>
      </x:c>
      <x:c r="P334" s="30" t="n">
        <x:f>IF(C334=C333,P333,L334)</x:f>
        <x:v>10000</x:v>
      </x:c>
      <x:c r="Q334" s="30" t="n">
        <x:f>IF(C334=C333,MAX(Q333,M334),MAX(P334,M334))</x:f>
        <x:v>15341.863280252299</x:v>
      </x:c>
      <x:c r="R334" s="28" t="n">
        <x:f>1-M334/Q334</x:f>
        <x:v>0.10043858259028793</x:v>
      </x:c>
      <x:c r="S334" s="33" t="str">
        <x:f>'Raw trace'!Y330</x:f>
        <x:v>-0.0441592155694185</x:v>
      </x:c>
      <x:c r="T334" s="31" t="n">
        <x:f>ABS(K334-S334)</x:f>
        <x:v>9.71445146547012e-17</x:v>
      </x:c>
      <x:c r="U334" s="33" t="str">
        <x:f>'Raw trace'!X330</x:f>
        <x:v>0.0075938704709801004</x:v>
      </x:c>
      <x:c r="V334" s="31" t="n">
        <x:f>ABS(G334-U334)</x:f>
        <x:v>4.597017211338539e-17</x:v>
      </x:c>
      <x:c r="W334" s="30" t="n">
        <x:f>L334*H334</x:f>
        <x:v>0.10964442541855315</x:v>
      </x:c>
      <x:c r="X334" s="30" t="n">
        <x:f>X333*(1+S334)</x:f>
        <x:v>13800.948278089814</x:v>
      </x:c>
      <x:c r="Y334" s="31" t="n">
        <x:f>ABS(M334-X334)</x:f>
        <x:v>4.18367562815547e-11</x:v>
      </x:c>
      <x:c r="Z334" s="27" t="n">
        <x:f>IF(M334&gt;=N333,B334,Z333)</x:f>
        <x:v>44508</x:v>
      </x:c>
      <x:c r="AA334" s="27" t="n">
        <x:f>IF(C334=C333,IF(M334&gt;=Q333,B334,AA333),IF(M334&gt;=P334,B334,A334))</x:f>
        <x:v>44508</x:v>
      </x:c>
      <x:c r="AB334" s="1" t="str">
        <x:f>IF(AND(B334-A334=1,B334-B333=1),"PASS","FAIL")</x:f>
        <x:v>PASS</x:v>
      </x:c>
    </x:row>
    <x:row r="335" ht="22" customHeight="1">
      <x:c r="A335" s="32" t="n">
        <x:f>'Raw trace'!A331</x:f>
        <x:v>44526</x:v>
      </x:c>
      <x:c r="B335" s="32" t="n">
        <x:f>'Raw trace'!B331</x:f>
        <x:v>44527</x:v>
      </x:c>
      <x:c r="C335" s="1" t="n">
        <x:f>YEAR(B335)</x:f>
        <x:v>2021</x:v>
      </x:c>
      <x:c r="D335" s="33" t="str">
        <x:f>'Raw trace'!AL331</x:f>
        <x:v>0.019262658916936001</x:v>
      </x:c>
      <x:c r="E335" s="33" t="str">
        <x:f>'Raw trace'!W331</x:f>
        <x:v>0.5</x:v>
      </x:c>
      <x:c r="F335" s="28" t="n">
        <x:f>E334*(1+D334)/(1+E334*D334)</x:f>
        <x:v>0.4769043012088829</x:v>
      </x:c>
      <x:c r="G335" s="28" t="n">
        <x:f>ABS(E335-F335)</x:f>
        <x:v>0.023095698791117114</x:v>
      </x:c>
      <x:c r="H335" s="28" t="n">
        <x:f>G335*'Assumptions'!$B$6</x:f>
        <x:v>0.000023095698791117115</x:v>
      </x:c>
      <x:c r="I335" s="29" t="n">
        <x:f>1+E335*D335</x:f>
        <x:v>1.009631329458468</x:v>
      </x:c>
      <x:c r="J335" s="29" t="n">
        <x:f>(1-H335)*I335</x:f>
        <x:v>1.0096080113173929</x:v>
      </x:c>
      <x:c r="K335" s="28" t="n">
        <x:f>J335-1</x:f>
        <x:v>0.009608011317392862</x:v>
      </x:c>
      <x:c r="L335" s="30" t="n">
        <x:f>M334</x:f>
        <x:v>13800.948278089772</x:v>
      </x:c>
      <x:c r="M335" s="30" t="n">
        <x:f>L335*J335</x:f>
        <x:v>13933.547945336413</x:v>
      </x:c>
      <x:c r="N335" s="30" t="n">
        <x:f>MAX(N334,M335)</x:f>
        <x:v>15341.863280252299</x:v>
      </x:c>
      <x:c r="O335" s="28" t="n">
        <x:f>1-M335/N335</x:f>
        <x:v>0.09179558631112539</x:v>
      </x:c>
      <x:c r="P335" s="30" t="n">
        <x:f>IF(C335=C334,P334,L335)</x:f>
        <x:v>10000</x:v>
      </x:c>
      <x:c r="Q335" s="30" t="n">
        <x:f>IF(C335=C334,MAX(Q334,M335),MAX(P335,M335))</x:f>
        <x:v>15341.863280252299</x:v>
      </x:c>
      <x:c r="R335" s="28" t="n">
        <x:f>1-M335/Q335</x:f>
        <x:v>0.09179558631112539</x:v>
      </x:c>
      <x:c r="S335" s="33" t="str">
        <x:f>'Raw trace'!Y331</x:f>
        <x:v>0.0096080113173927992</x:v>
      </x:c>
      <x:c r="T335" s="31" t="n">
        <x:f>ABS(K335-S335)</x:f>
        <x:v>6.245004513516506e-17</x:v>
      </x:c>
      <x:c r="U335" s="33" t="str">
        <x:f>'Raw trace'!X331</x:f>
        <x:v>0.0230956987911171</x:v>
      </x:c>
      <x:c r="V335" s="31" t="n">
        <x:f>ABS(G335-U335)</x:f>
        <x:v>1.3877787807814457e-17</x:v>
      </x:c>
      <x:c r="W335" s="30" t="n">
        <x:f>L335*H335</x:f>
        <x:v>0.3187425444625478</x:v>
      </x:c>
      <x:c r="X335" s="30" t="n">
        <x:f>X334*(1+S335)</x:f>
        <x:v>13933.547945336455</x:v>
      </x:c>
      <x:c r="Y335" s="31" t="n">
        <x:f>ABS(M335-X335)</x:f>
        <x:v>4.18367562815547e-11</x:v>
      </x:c>
      <x:c r="Z335" s="27" t="n">
        <x:f>IF(M335&gt;=N334,B335,Z334)</x:f>
        <x:v>44508</x:v>
      </x:c>
      <x:c r="AA335" s="27" t="n">
        <x:f>IF(C335=C334,IF(M335&gt;=Q334,B335,AA334),IF(M335&gt;=P335,B335,A335))</x:f>
        <x:v>44508</x:v>
      </x:c>
      <x:c r="AB335" s="1" t="str">
        <x:f>IF(AND(B335-A335=1,B335-B334=1),"PASS","FAIL")</x:f>
        <x:v>PASS</x:v>
      </x:c>
    </x:row>
    <x:row r="336" ht="22" customHeight="1">
      <x:c r="A336" s="32" t="n">
        <x:f>'Raw trace'!A332</x:f>
        <x:v>44527</x:v>
      </x:c>
      <x:c r="B336" s="32" t="n">
        <x:f>'Raw trace'!B332</x:f>
        <x:v>44528</x:v>
      </x:c>
      <x:c r="C336" s="1" t="n">
        <x:f>YEAR(B336)</x:f>
        <x:v>2021</x:v>
      </x:c>
      <x:c r="D336" s="33" t="str">
        <x:f>'Raw trace'!AL332</x:f>
        <x:v>0.046116287689967603</x:v>
      </x:c>
      <x:c r="E336" s="33" t="str">
        <x:f>'Raw trace'!W332</x:f>
        <x:v>0.5</x:v>
      </x:c>
      <x:c r="F336" s="28" t="n">
        <x:f>E335*(1+D335)/(1+E335*D335)</x:f>
        <x:v>0.5047697259274007</x:v>
      </x:c>
      <x:c r="G336" s="28" t="n">
        <x:f>ABS(E336-F336)</x:f>
        <x:v>0.004769725927400659</x:v>
      </x:c>
      <x:c r="H336" s="28" t="n">
        <x:f>G336*'Assumptions'!$B$6</x:f>
        <x:v>0.000004769725927400658</x:v>
      </x:c>
      <x:c r="I336" s="29" t="n">
        <x:f>1+E336*D336</x:f>
        <x:v>1.0230581438449837</x:v>
      </x:c>
      <x:c r="J336" s="29" t="n">
        <x:f>(1-H336)*I336</x:f>
        <x:v>1.0230532641380297</x:v>
      </x:c>
      <x:c r="K336" s="28" t="n">
        <x:f>J336-1</x:f>
        <x:v>0.02305326413802966</x:v>
      </x:c>
      <x:c r="L336" s="30" t="n">
        <x:f>M335</x:f>
        <x:v>13933.547945336413</x:v>
      </x:c>
      <x:c r="M336" s="30" t="n">
        <x:f>L336*J336</x:f>
        <x:v>14254.761706500154</x:v>
      </x:c>
      <x:c r="N336" s="30" t="n">
        <x:f>MAX(N335,M336)</x:f>
        <x:v>15341.863280252299</x:v>
      </x:c>
      <x:c r="O336" s="28" t="n">
        <x:f>1-M336/N336</x:f>
        <x:v>0.07085851007103139</x:v>
      </x:c>
      <x:c r="P336" s="30" t="n">
        <x:f>IF(C336=C335,P335,L336)</x:f>
        <x:v>10000</x:v>
      </x:c>
      <x:c r="Q336" s="30" t="n">
        <x:f>IF(C336=C335,MAX(Q335,M336),MAX(P336,M336))</x:f>
        <x:v>15341.863280252299</x:v>
      </x:c>
      <x:c r="R336" s="28" t="n">
        <x:f>1-M336/Q336</x:f>
        <x:v>0.07085851007103139</x:v>
      </x:c>
      <x:c r="S336" s="33" t="str">
        <x:f>'Raw trace'!Y332</x:f>
        <x:v>0.023053264138029599</x:v>
      </x:c>
      <x:c r="T336" s="31" t="n">
        <x:f>ABS(K336-S336)</x:f>
        <x:v>6.245004513516506e-17</x:v>
      </x:c>
      <x:c r="U336" s="33" t="str">
        <x:f>'Raw trace'!X332</x:f>
        <x:v>0.0047697259274005997</x:v>
      </x:c>
      <x:c r="V336" s="31" t="n">
        <x:f>ABS(G336-U336)</x:f>
        <x:v>5.898059818321144e-17</x:v>
      </x:c>
      <x:c r="W336" s="30" t="n">
        <x:f>L336*H336</x:f>
        <x:v>0.06645920489555127</x:v>
      </x:c>
      <x:c r="X336" s="30" t="n">
        <x:f>X335*(1+S336)</x:f>
        <x:v>14254.761706500198</x:v>
      </x:c>
      <x:c r="Y336" s="31" t="n">
        <x:f>ABS(M336-X336)</x:f>
        <x:v>4.3655745685100555e-11</x:v>
      </x:c>
      <x:c r="Z336" s="27" t="n">
        <x:f>IF(M336&gt;=N335,B336,Z335)</x:f>
        <x:v>44508</x:v>
      </x:c>
      <x:c r="AA336" s="27" t="n">
        <x:f>IF(C336=C335,IF(M336&gt;=Q335,B336,AA335),IF(M336&gt;=P336,B336,A336))</x:f>
        <x:v>44508</x:v>
      </x:c>
      <x:c r="AB336" s="1" t="str">
        <x:f>IF(AND(B336-A336=1,B336-B335=1),"PASS","FAIL")</x:f>
        <x:v>PASS</x:v>
      </x:c>
    </x:row>
    <x:row r="337" ht="22" customHeight="1">
      <x:c r="A337" s="32" t="n">
        <x:f>'Raw trace'!A333</x:f>
        <x:v>44528</x:v>
      </x:c>
      <x:c r="B337" s="32" t="n">
        <x:f>'Raw trace'!B333</x:f>
        <x:v>44529</x:v>
      </x:c>
      <x:c r="C337" s="1" t="n">
        <x:f>YEAR(B337)</x:f>
        <x:v>2021</x:v>
      </x:c>
      <x:c r="D337" s="33" t="str">
        <x:f>'Raw trace'!AL333</x:f>
        <x:v>0.0087848982833404008</x:v>
      </x:c>
      <x:c r="E337" s="33" t="str">
        <x:f>'Raw trace'!W333</x:f>
        <x:v>0.5</x:v>
      </x:c>
      <x:c r="F337" s="28" t="n">
        <x:f>E336*(1+D336)/(1+E336*D336)</x:f>
        <x:v>0.5112692245224323</x:v>
      </x:c>
      <x:c r="G337" s="28" t="n">
        <x:f>ABS(E337-F337)</x:f>
        <x:v>0.011269224522432286</x:v>
      </x:c>
      <x:c r="H337" s="28" t="n">
        <x:f>G337*'Assumptions'!$B$6</x:f>
        <x:v>0.000011269224522432286</x:v>
      </x:c>
      <x:c r="I337" s="29" t="n">
        <x:f>1+E337*D337</x:f>
        <x:v>1.0043924491416703</x:v>
      </x:c>
      <x:c r="J337" s="29" t="n">
        <x:f>(1-H337)*I337</x:f>
        <x:v>1.0043811304176522</x:v>
      </x:c>
      <x:c r="K337" s="28" t="n">
        <x:f>J337-1</x:f>
        <x:v>0.0043811304176522015</x:v>
      </x:c>
      <x:c r="L337" s="30" t="n">
        <x:f>M336</x:f>
        <x:v>14254.761706500154</x:v>
      </x:c>
      <x:c r="M337" s="30" t="n">
        <x:f>L337*J337</x:f>
        <x:v>14317.213676608886</x:v>
      </x:c>
      <x:c r="N337" s="30" t="n">
        <x:f>MAX(N336,M337)</x:f>
        <x:v>15341.863280252299</x:v>
      </x:c>
      <x:c r="O337" s="28" t="n">
        <x:f>1-M337/N337</x:f>
        <x:v>0.06678782002720096</x:v>
      </x:c>
      <x:c r="P337" s="30" t="n">
        <x:f>IF(C337=C336,P336,L337)</x:f>
        <x:v>10000</x:v>
      </x:c>
      <x:c r="Q337" s="30" t="n">
        <x:f>IF(C337=C336,MAX(Q336,M337),MAX(P337,M337))</x:f>
        <x:v>15341.863280252299</x:v>
      </x:c>
      <x:c r="R337" s="28" t="n">
        <x:f>1-M337/Q337</x:f>
        <x:v>0.06678782002720096</x:v>
      </x:c>
      <x:c r="S337" s="33" t="str">
        <x:f>'Raw trace'!Y333</x:f>
        <x:v>0.0043811304176521997</x:v>
      </x:c>
      <x:c r="T337" s="31" t="n">
        <x:f>ABS(K337-S337)</x:f>
        <x:v>1.734723475976807e-18</x:v>
      </x:c>
      <x:c r="U337" s="33" t="str">
        <x:f>'Raw trace'!X333</x:f>
        <x:v>0.011269224522432199</x:v>
      </x:c>
      <x:c r="V337" s="31" t="n">
        <x:f>ABS(G337-U337)</x:f>
        <x:v>8.673617379884035e-17</x:v>
      </x:c>
      <x:c r="W337" s="30" t="n">
        <x:f>L337*H337</x:f>
        <x:v>0.16064011018432023</x:v>
      </x:c>
      <x:c r="X337" s="30" t="n">
        <x:f>X336*(1+S337)</x:f>
        <x:v>14317.21367660893</x:v>
      </x:c>
      <x:c r="Y337" s="31" t="n">
        <x:f>ABS(M337-X337)</x:f>
        <x:v>4.3655745685100555e-11</x:v>
      </x:c>
      <x:c r="Z337" s="27" t="n">
        <x:f>IF(M337&gt;=N336,B337,Z336)</x:f>
        <x:v>44508</x:v>
      </x:c>
      <x:c r="AA337" s="27" t="n">
        <x:f>IF(C337=C336,IF(M337&gt;=Q336,B337,AA336),IF(M337&gt;=P337,B337,A337))</x:f>
        <x:v>44508</x:v>
      </x:c>
      <x:c r="AB337" s="1" t="str">
        <x:f>IF(AND(B337-A337=1,B337-B336=1),"PASS","FAIL")</x:f>
        <x:v>PASS</x:v>
      </x:c>
    </x:row>
    <x:row r="338" ht="22" customHeight="1">
      <x:c r="A338" s="32" t="n">
        <x:f>'Raw trace'!A334</x:f>
        <x:v>44529</x:v>
      </x:c>
      <x:c r="B338" s="32" t="n">
        <x:f>'Raw trace'!B334</x:f>
        <x:v>44530</x:v>
      </x:c>
      <x:c r="C338" s="1" t="n">
        <x:f>YEAR(B338)</x:f>
        <x:v>2021</x:v>
      </x:c>
      <x:c r="D338" s="33" t="str">
        <x:f>'Raw trace'!AL334</x:f>
        <x:v>-0.015778236104286102</x:v>
      </x:c>
      <x:c r="E338" s="33" t="str">
        <x:f>'Raw trace'!W334</x:f>
        <x:v>0.5</x:v>
      </x:c>
      <x:c r="F338" s="28" t="n">
        <x:f>E337*(1+D337)/(1+E337*D337)</x:f>
        <x:v>0.5021866199538955</x:v>
      </x:c>
      <x:c r="G338" s="28" t="n">
        <x:f>ABS(E338-F338)</x:f>
        <x:v>0.0021866199538954634</x:v>
      </x:c>
      <x:c r="H338" s="28" t="n">
        <x:f>G338*'Assumptions'!$B$6</x:f>
        <x:v>0.0000021866199538954636</x:v>
      </x:c>
      <x:c r="I338" s="29" t="n">
        <x:f>1+E338*D338</x:f>
        <x:v>0.9921108819478569</x:v>
      </x:c>
      <x:c r="J338" s="29" t="n">
        <x:f>(1-H338)*I338</x:f>
        <x:v>0.9921087125784059</x:v>
      </x:c>
      <x:c r="K338" s="28" t="n">
        <x:f>J338-1</x:f>
        <x:v>-0.007891287421594062</x:v>
      </x:c>
      <x:c r="L338" s="30" t="n">
        <x:f>M337</x:f>
        <x:v>14317.213676608886</x:v>
      </x:c>
      <x:c r="M338" s="30" t="n">
        <x:f>L338*J338</x:f>
        <x:v>14204.232428410389</x:v>
      </x:c>
      <x:c r="N338" s="30" t="n">
        <x:f>MAX(N337,M338)</x:f>
        <x:v>15341.863280252299</x:v>
      </x:c>
      <x:c r="O338" s="28" t="n">
        <x:f>1-M338/N338</x:f>
        <x:v>0.07415206556469855</x:v>
      </x:c>
      <x:c r="P338" s="30" t="n">
        <x:f>IF(C338=C337,P337,L338)</x:f>
        <x:v>10000</x:v>
      </x:c>
      <x:c r="Q338" s="30" t="n">
        <x:f>IF(C338=C337,MAX(Q337,M338),MAX(P338,M338))</x:f>
        <x:v>15341.863280252299</x:v>
      </x:c>
      <x:c r="R338" s="28" t="n">
        <x:f>1-M338/Q338</x:f>
        <x:v>0.07415206556469855</x:v>
      </x:c>
      <x:c r="S338" s="33" t="str">
        <x:f>'Raw trace'!Y334</x:f>
        <x:v>-0.0078912874215939996</x:v>
      </x:c>
      <x:c r="T338" s="31" t="n">
        <x:f>ABS(K338-S338)</x:f>
        <x:v>6.245004513516506e-17</x:v>
      </x:c>
      <x:c r="U338" s="33" t="str">
        <x:f>'Raw trace'!X334</x:f>
        <x:v>0.0021866199538954001</x:v>
      </x:c>
      <x:c r="V338" s="31" t="n">
        <x:f>ABS(G338-U338)</x:f>
        <x:v>6.331740687315346e-17</x:v>
      </x:c>
      <x:c r="W338" s="30" t="n">
        <x:f>L338*H338</x:f>
        <x:v>0.031306305109458026</x:v>
      </x:c>
      <x:c r="X338" s="30" t="n">
        <x:f>X337*(1+S338)</x:f>
        <x:v>14204.232428410432</x:v>
      </x:c>
      <x:c r="Y338" s="31" t="n">
        <x:f>ABS(M338-X338)</x:f>
        <x:v>4.3655745685100555e-11</x:v>
      </x:c>
      <x:c r="Z338" s="27" t="n">
        <x:f>IF(M338&gt;=N337,B338,Z337)</x:f>
        <x:v>44508</x:v>
      </x:c>
      <x:c r="AA338" s="27" t="n">
        <x:f>IF(C338=C337,IF(M338&gt;=Q337,B338,AA337),IF(M338&gt;=P338,B338,A338))</x:f>
        <x:v>44508</x:v>
      </x:c>
      <x:c r="AB338" s="1" t="str">
        <x:f>IF(AND(B338-A338=1,B338-B337=1),"PASS","FAIL")</x:f>
        <x:v>PASS</x:v>
      </x:c>
    </x:row>
    <x:row r="339" ht="22" customHeight="1">
      <x:c r="A339" s="32" t="n">
        <x:f>'Raw trace'!A335</x:f>
        <x:v>44530</x:v>
      </x:c>
      <x:c r="B339" s="32" t="n">
        <x:f>'Raw trace'!B335</x:f>
        <x:v>44531</x:v>
      </x:c>
      <x:c r="C339" s="1" t="n">
        <x:f>YEAR(B339)</x:f>
        <x:v>2021</x:v>
      </x:c>
      <x:c r="D339" s="33" t="str">
        <x:f>'Raw trace'!AL335</x:f>
        <x:v>0.0057556840456447003</x:v>
      </x:c>
      <x:c r="E339" s="33" t="str">
        <x:f>'Raw trace'!W335</x:f>
        <x:v>0.5</x:v>
      </x:c>
      <x:c r="F339" s="28" t="n">
        <x:f>E338*(1+D338)/(1+E338*D338)</x:f>
        <x:v>0.4960240744277223</x:v>
      </x:c>
      <x:c r="G339" s="28" t="n">
        <x:f>ABS(E339-F339)</x:f>
        <x:v>0.0039759255722777165</x:v>
      </x:c>
      <x:c r="H339" s="28" t="n">
        <x:f>G339*'Assumptions'!$B$6</x:f>
        <x:v>0.000003975925572277716</x:v>
      </x:c>
      <x:c r="I339" s="29" t="n">
        <x:f>1+E339*D339</x:f>
        <x:v>1.0028778420228224</x:v>
      </x:c>
      <x:c r="J339" s="29" t="n">
        <x:f>(1-H339)*I339</x:f>
        <x:v>1.0028738546551643</x:v>
      </x:c>
      <x:c r="K339" s="28" t="n">
        <x:f>J339-1</x:f>
        <x:v>0.0028738546551643207</x:v>
      </x:c>
      <x:c r="L339" s="30" t="n">
        <x:f>M338</x:f>
        <x:v>14204.232428410389</x:v>
      </x:c>
      <x:c r="M339" s="30" t="n">
        <x:f>L339*J339</x:f>
        <x:v>14245.053327897813</x:v>
      </x:c>
      <x:c r="N339" s="30" t="n">
        <x:f>MAX(N338,M339)</x:f>
        <x:v>15341.863280252299</x:v>
      </x:c>
      <x:c r="O339" s="28" t="n">
        <x:f>1-M339/N339</x:f>
        <x:v>0.07149131316834734</x:v>
      </x:c>
      <x:c r="P339" s="30" t="n">
        <x:f>IF(C339=C338,P338,L339)</x:f>
        <x:v>10000</x:v>
      </x:c>
      <x:c r="Q339" s="30" t="n">
        <x:f>IF(C339=C338,MAX(Q338,M339),MAX(P339,M339))</x:f>
        <x:v>15341.863280252299</x:v>
      </x:c>
      <x:c r="R339" s="28" t="n">
        <x:f>1-M339/Q339</x:f>
        <x:v>0.07149131316834734</x:v>
      </x:c>
      <x:c r="S339" s="33" t="str">
        <x:f>'Raw trace'!Y335</x:f>
        <x:v>0.0028738546551642999</x:v>
      </x:c>
      <x:c r="T339" s="31" t="n">
        <x:f>ABS(K339-S339)</x:f>
        <x:v>2.0816681711721685e-17</x:v>
      </x:c>
      <x:c r="U339" s="33" t="str">
        <x:f>'Raw trace'!X335</x:f>
        <x:v>0.0039759255722777</x:v>
      </x:c>
      <x:c r="V339" s="31" t="n">
        <x:f>ABS(G339-U339)</x:f>
        <x:v>1.6479873021779667e-17</x:v>
      </x:c>
      <x:c r="W339" s="30" t="n">
        <x:f>L339*H339</x:f>
        <x:v>0.05647497094669327</x:v>
      </x:c>
      <x:c r="X339" s="30" t="n">
        <x:f>X338*(1+S339)</x:f>
        <x:v>14245.053327897856</x:v>
      </x:c>
      <x:c r="Y339" s="31" t="n">
        <x:f>ABS(M339-X339)</x:f>
        <x:v>4.3655745685100555e-11</x:v>
      </x:c>
      <x:c r="Z339" s="27" t="n">
        <x:f>IF(M339&gt;=N338,B339,Z338)</x:f>
        <x:v>44508</x:v>
      </x:c>
      <x:c r="AA339" s="27" t="n">
        <x:f>IF(C339=C338,IF(M339&gt;=Q338,B339,AA338),IF(M339&gt;=P339,B339,A339))</x:f>
        <x:v>44508</x:v>
      </x:c>
      <x:c r="AB339" s="1" t="str">
        <x:f>IF(AND(B339-A339=1,B339-B338=1),"PASS","FAIL")</x:f>
        <x:v>PASS</x:v>
      </x:c>
    </x:row>
    <x:row r="340" ht="22" customHeight="1">
      <x:c r="A340" s="32" t="n">
        <x:f>'Raw trace'!A336</x:f>
        <x:v>44531</x:v>
      </x:c>
      <x:c r="B340" s="32" t="n">
        <x:f>'Raw trace'!B336</x:f>
        <x:v>44532</x:v>
      </x:c>
      <x:c r="C340" s="1" t="n">
        <x:f>YEAR(B340)</x:f>
        <x:v>2021</x:v>
      </x:c>
      <x:c r="D340" s="33" t="str">
        <x:f>'Raw trace'!AL336</x:f>
        <x:v>-0.0124855139721343</x:v>
      </x:c>
      <x:c r="E340" s="33" t="str">
        <x:f>'Raw trace'!W336</x:f>
        <x:v>0.5</x:v>
      </x:c>
      <x:c r="F340" s="28" t="n">
        <x:f>E339*(1+D339)/(1+E339*D339)</x:f>
        <x:v>0.5014347919069673</x:v>
      </x:c>
      <x:c r="G340" s="28" t="n">
        <x:f>ABS(E340-F340)</x:f>
        <x:v>0.0014347919069672699</x:v>
      </x:c>
      <x:c r="H340" s="28" t="n">
        <x:f>G340*'Assumptions'!$B$6</x:f>
        <x:v>0.00000143479190696727</x:v>
      </x:c>
      <x:c r="I340" s="29" t="n">
        <x:f>1+E340*D340</x:f>
        <x:v>0.9937572430139329</x:v>
      </x:c>
      <x:c r="J340" s="29" t="n">
        <x:f>(1-H340)*I340</x:f>
        <x:v>0.9937558171790831</x:v>
      </x:c>
      <x:c r="K340" s="28" t="n">
        <x:f>J340-1</x:f>
        <x:v>-0.006244182820916877</x:v>
      </x:c>
      <x:c r="L340" s="30" t="n">
        <x:f>M339</x:f>
        <x:v>14245.053327897813</x:v>
      </x:c>
      <x:c r="M340" s="30" t="n">
        <x:f>L340*J340</x:f>
        <x:v>14156.104610624709</x:v>
      </x:c>
      <x:c r="N340" s="30" t="n">
        <x:f>MAX(N339,M340)</x:f>
        <x:v>15341.863280252299</x:v>
      </x:c>
      <x:c r="O340" s="28" t="n">
        <x:f>1-M340/N340</x:f>
        <x:v>0.0772890911597337</x:v>
      </x:c>
      <x:c r="P340" s="30" t="n">
        <x:f>IF(C340=C339,P339,L340)</x:f>
        <x:v>10000</x:v>
      </x:c>
      <x:c r="Q340" s="30" t="n">
        <x:f>IF(C340=C339,MAX(Q339,M340),MAX(P340,M340))</x:f>
        <x:v>15341.863280252299</x:v>
      </x:c>
      <x:c r="R340" s="28" t="n">
        <x:f>1-M340/Q340</x:f>
        <x:v>0.0772890911597337</x:v>
      </x:c>
      <x:c r="S340" s="33" t="str">
        <x:f>'Raw trace'!Y336</x:f>
        <x:v>-0.0062441828209168996</x:v>
      </x:c>
      <x:c r="T340" s="31" t="n">
        <x:f>ABS(K340-S340)</x:f>
        <x:v>2.2551405187698492e-17</x:v>
      </x:c>
      <x:c r="U340" s="33" t="str">
        <x:f>'Raw trace'!X336</x:f>
        <x:v>0.0014347919069672001</x:v>
      </x:c>
      <x:c r="V340" s="31" t="n">
        <x:f>ABS(G340-U340)</x:f>
        <x:v>6.982261990806649e-17</x:v>
      </x:c>
      <x:c r="W340" s="30" t="n">
        <x:f>L340*H340</x:f>
        <x:v>0.02043868722918496</x:v>
      </x:c>
      <x:c r="X340" s="30" t="n">
        <x:f>X339*(1+S340)</x:f>
        <x:v>14156.104610624752</x:v>
      </x:c>
      <x:c r="Y340" s="31" t="n">
        <x:f>ABS(M340-X340)</x:f>
        <x:v>4.3655745685100555e-11</x:v>
      </x:c>
      <x:c r="Z340" s="27" t="n">
        <x:f>IF(M340&gt;=N339,B340,Z339)</x:f>
        <x:v>44508</x:v>
      </x:c>
      <x:c r="AA340" s="27" t="n">
        <x:f>IF(C340=C339,IF(M340&gt;=Q339,B340,AA339),IF(M340&gt;=P340,B340,A340))</x:f>
        <x:v>44508</x:v>
      </x:c>
      <x:c r="AB340" s="1" t="str">
        <x:f>IF(AND(B340-A340=1,B340-B339=1),"PASS","FAIL")</x:f>
        <x:v>PASS</x:v>
      </x:c>
    </x:row>
    <x:row r="341" ht="22" customHeight="1">
      <x:c r="A341" s="32" t="n">
        <x:f>'Raw trace'!A337</x:f>
        <x:v>44532</x:v>
      </x:c>
      <x:c r="B341" s="32" t="n">
        <x:f>'Raw trace'!B337</x:f>
        <x:v>44533</x:v>
      </x:c>
      <x:c r="C341" s="1" t="n">
        <x:f>YEAR(B341)</x:f>
        <x:v>2021</x:v>
      </x:c>
      <x:c r="D341" s="33" t="str">
        <x:f>'Raw trace'!AL337</x:f>
        <x:v>-0.050702704616255902</x:v>
      </x:c>
      <x:c r="E341" s="33" t="str">
        <x:f>'Raw trace'!W337</x:f>
        <x:v>0.5</x:v>
      </x:c>
      <x:c r="F341" s="28" t="n">
        <x:f>E340*(1+D340)/(1+E340*D340)</x:f>
        <x:v>0.49685901308898456</x:v>
      </x:c>
      <x:c r="G341" s="28" t="n">
        <x:f>ABS(E341-F341)</x:f>
        <x:v>0.003140986911015442</x:v>
      </x:c>
      <x:c r="H341" s="28" t="n">
        <x:f>G341*'Assumptions'!$B$6</x:f>
        <x:v>0.000003140986911015442</x:v>
      </x:c>
      <x:c r="I341" s="29" t="n">
        <x:f>1+E341*D341</x:f>
        <x:v>0.9746486476918721</x:v>
      </x:c>
      <x:c r="J341" s="29" t="n">
        <x:f>(1-H341)*I341</x:f>
        <x:v>0.9746455863332268</x:v>
      </x:c>
      <x:c r="K341" s="28" t="n">
        <x:f>J341-1</x:f>
        <x:v>-0.025354413666773157</x:v>
      </x:c>
      <x:c r="L341" s="30" t="n">
        <x:f>M340</x:f>
        <x:v>14156.104610624709</x:v>
      </x:c>
      <x:c r="M341" s="30" t="n">
        <x:f>L341*J341</x:f>
        <x:v>13797.184878416814</x:v>
      </x:c>
      <x:c r="N341" s="30" t="n">
        <x:f>MAX(N340,M341)</x:f>
        <x:v>15341.863280252299</x:v>
      </x:c>
      <x:c r="O341" s="28" t="n">
        <x:f>1-M341/N341</x:f>
        <x:v>0.10068388523731409</x:v>
      </x:c>
      <x:c r="P341" s="30" t="n">
        <x:f>IF(C341=C340,P340,L341)</x:f>
        <x:v>10000</x:v>
      </x:c>
      <x:c r="Q341" s="30" t="n">
        <x:f>IF(C341=C340,MAX(Q340,M341),MAX(P341,M341))</x:f>
        <x:v>15341.863280252299</x:v>
      </x:c>
      <x:c r="R341" s="28" t="n">
        <x:f>1-M341/Q341</x:f>
        <x:v>0.10068388523731409</x:v>
      </x:c>
      <x:c r="S341" s="33" t="str">
        <x:f>'Raw trace'!Y337</x:f>
        <x:v>-0.025354413666773198</x:v>
      </x:c>
      <x:c r="T341" s="31" t="n">
        <x:f>ABS(K341-S341)</x:f>
        <x:v>4.163336342344337e-17</x:v>
      </x:c>
      <x:c r="U341" s="33" t="str">
        <x:f>'Raw trace'!X337</x:f>
        <x:v>0.0031409869110154</x:v>
      </x:c>
      <x:c r="V341" s="31" t="n">
        <x:f>ABS(G341-U341)</x:f>
        <x:v>4.206704429243757e-17</x:v>
      </x:c>
      <x:c r="W341" s="30" t="n">
        <x:f>L341*H341</x:f>
        <x:v>0.04446413929293756</x:v>
      </x:c>
      <x:c r="X341" s="30" t="n">
        <x:f>X340*(1+S341)</x:f>
        <x:v>13797.184878416858</x:v>
      </x:c>
      <x:c r="Y341" s="31" t="n">
        <x:f>ABS(M341-X341)</x:f>
        <x:v>4.3655745685100555e-11</x:v>
      </x:c>
      <x:c r="Z341" s="27" t="n">
        <x:f>IF(M341&gt;=N340,B341,Z340)</x:f>
        <x:v>44508</x:v>
      </x:c>
      <x:c r="AA341" s="27" t="n">
        <x:f>IF(C341=C340,IF(M341&gt;=Q340,B341,AA340),IF(M341&gt;=P341,B341,A341))</x:f>
        <x:v>44508</x:v>
      </x:c>
      <x:c r="AB341" s="1" t="str">
        <x:f>IF(AND(B341-A341=1,B341-B340=1),"PASS","FAIL")</x:f>
        <x:v>PASS</x:v>
      </x:c>
    </x:row>
    <x:row r="342" ht="22" customHeight="1">
      <x:c r="A342" s="32" t="n">
        <x:f>'Raw trace'!A338</x:f>
        <x:v>44533</x:v>
      </x:c>
      <x:c r="B342" s="32" t="n">
        <x:f>'Raw trace'!B338</x:f>
        <x:v>44534</x:v>
      </x:c>
      <x:c r="C342" s="1" t="n">
        <x:f>YEAR(B342)</x:f>
        <x:v>2021</x:v>
      </x:c>
      <x:c r="D342" s="33" t="str">
        <x:f>'Raw trace'!AL338</x:f>
        <x:v>-0.082718178682304203</x:v>
      </x:c>
      <x:c r="E342" s="33" t="str">
        <x:f>'Raw trace'!W338</x:f>
        <x:v>0.5</x:v>
      </x:c>
      <x:c r="F342" s="28" t="n">
        <x:f>E341*(1+D341)/(1+E341*D341)</x:f>
        <x:v>0.4869946198724206</x:v>
      </x:c>
      <x:c r="G342" s="28" t="n">
        <x:f>ABS(E342-F342)</x:f>
        <x:v>0.013005380127579402</x:v>
      </x:c>
      <x:c r="H342" s="28" t="n">
        <x:f>G342*'Assumptions'!$B$6</x:f>
        <x:v>0.000013005380127579402</x:v>
      </x:c>
      <x:c r="I342" s="29" t="n">
        <x:f>1+E342*D342</x:f>
        <x:v>0.9586409106588479</x:v>
      </x:c>
      <x:c r="J342" s="29" t="n">
        <x:f>(1-H342)*I342</x:f>
        <x:v>0.958628443169399</x:v>
      </x:c>
      <x:c r="K342" s="28" t="n">
        <x:f>J342-1</x:f>
        <x:v>-0.04137155683060101</x:v>
      </x:c>
      <x:c r="L342" s="30" t="n">
        <x:f>M341</x:f>
        <x:v>13797.184878416814</x:v>
      </x:c>
      <x:c r="M342" s="30" t="n">
        <x:f>L342*J342</x:f>
        <x:v>13226.373860117084</x:v>
      </x:c>
      <x:c r="N342" s="30" t="n">
        <x:f>MAX(N341,M342)</x:f>
        <x:v>15341.863280252299</x:v>
      </x:c>
      <x:c r="O342" s="28" t="n">
        <x:f>1-M342/N342</x:f>
        <x:v>0.13788999298789373</x:v>
      </x:c>
      <x:c r="P342" s="30" t="n">
        <x:f>IF(C342=C341,P341,L342)</x:f>
        <x:v>10000</x:v>
      </x:c>
      <x:c r="Q342" s="30" t="n">
        <x:f>IF(C342=C341,MAX(Q341,M342),MAX(P342,M342))</x:f>
        <x:v>15341.863280252299</x:v>
      </x:c>
      <x:c r="R342" s="28" t="n">
        <x:f>1-M342/Q342</x:f>
        <x:v>0.13788999298789373</x:v>
      </x:c>
      <x:c r="S342" s="33" t="str">
        <x:f>'Raw trace'!Y338</x:f>
        <x:v>-0.041371556830601001</x:v>
      </x:c>
      <x:c r="T342" s="31" t="n">
        <x:f>ABS(K342-S342)</x:f>
        <x:v>6.938893903907228e-18</x:v>
      </x:c>
      <x:c r="U342" s="33" t="str">
        <x:f>'Raw trace'!X338</x:f>
        <x:v>0.013005380127579401</x:v>
      </x:c>
      <x:c r="V342" s="31" t="n">
        <x:f>ABS(G342-U342)</x:f>
        <x:v>1.734723475976807e-18</x:v>
      </x:c>
      <x:c r="W342" s="30" t="n">
        <x:f>L342*H342</x:f>
        <x:v>0.17943763403430107</x:v>
      </x:c>
      <x:c r="X342" s="30" t="n">
        <x:f>X341*(1+S342)</x:f>
        <x:v>13226.373860117126</x:v>
      </x:c>
      <x:c r="Y342" s="31" t="n">
        <x:f>ABS(M342-X342)</x:f>
        <x:v>4.18367562815547e-11</x:v>
      </x:c>
      <x:c r="Z342" s="27" t="n">
        <x:f>IF(M342&gt;=N341,B342,Z341)</x:f>
        <x:v>44508</x:v>
      </x:c>
      <x:c r="AA342" s="27" t="n">
        <x:f>IF(C342=C341,IF(M342&gt;=Q341,B342,AA341),IF(M342&gt;=P342,B342,A342))</x:f>
        <x:v>44508</x:v>
      </x:c>
      <x:c r="AB342" s="1" t="str">
        <x:f>IF(AND(B342-A342=1,B342-B341=1),"PASS","FAIL")</x:f>
        <x:v>PASS</x:v>
      </x:c>
    </x:row>
    <x:row r="343" ht="22" customHeight="1">
      <x:c r="A343" s="32" t="n">
        <x:f>'Raw trace'!A339</x:f>
        <x:v>44534</x:v>
      </x:c>
      <x:c r="B343" s="32" t="n">
        <x:f>'Raw trace'!B339</x:f>
        <x:v>44535</x:v>
      </x:c>
      <x:c r="C343" s="1" t="n">
        <x:f>YEAR(B343)</x:f>
        <x:v>2021</x:v>
      </x:c>
      <x:c r="D343" s="33" t="str">
        <x:f>'Raw trace'!AL339</x:f>
        <x:v>0.0042748072982730003</x:v>
      </x:c>
      <x:c r="E343" s="33" t="str">
        <x:f>'Raw trace'!W339</x:f>
        <x:v>0.45000000000000001</x:v>
      </x:c>
      <x:c r="F343" s="28" t="n">
        <x:f>E342*(1+D342)/(1+E342*D342)</x:f>
        <x:v>0.47842826814436323</x:v>
      </x:c>
      <x:c r="G343" s="28" t="n">
        <x:f>ABS(E343-F343)</x:f>
        <x:v>0.028428268144363222</x:v>
      </x:c>
      <x:c r="H343" s="28" t="n">
        <x:f>G343*'Assumptions'!$B$6</x:f>
        <x:v>0.000028428268144363223</x:v>
      </x:c>
      <x:c r="I343" s="29" t="n">
        <x:f>1+E343*D343</x:f>
        <x:v>1.0019236632842228</x:v>
      </x:c>
      <x:c r="J343" s="29" t="n">
        <x:f>(1-H343)*I343</x:f>
        <x:v>1.0018951803296627</x:v>
      </x:c>
      <x:c r="K343" s="28" t="n">
        <x:f>J343-1</x:f>
        <x:v>0.0018951803296627379</x:v>
      </x:c>
      <x:c r="L343" s="30" t="n">
        <x:f>M342</x:f>
        <x:v>13226.373860117084</x:v>
      </x:c>
      <x:c r="M343" s="30" t="n">
        <x:f>L343*J343</x:f>
        <x:v>13251.440223689544</x:v>
      </x:c>
      <x:c r="N343" s="30" t="n">
        <x:f>MAX(N342,M343)</x:f>
        <x:v>15341.863280252299</x:v>
      </x:c>
      <x:c r="O343" s="28" t="n">
        <x:f>1-M343/N343</x:f>
        <x:v>0.13625613906059897</x:v>
      </x:c>
      <x:c r="P343" s="30" t="n">
        <x:f>IF(C343=C342,P342,L343)</x:f>
        <x:v>10000</x:v>
      </x:c>
      <x:c r="Q343" s="30" t="n">
        <x:f>IF(C343=C342,MAX(Q342,M343),MAX(P343,M343))</x:f>
        <x:v>15341.863280252299</x:v>
      </x:c>
      <x:c r="R343" s="28" t="n">
        <x:f>1-M343/Q343</x:f>
        <x:v>0.13625613906059897</x:v>
      </x:c>
      <x:c r="S343" s="33" t="str">
        <x:f>'Raw trace'!Y339</x:f>
        <x:v>0.0018951803296626999</x:v>
      </x:c>
      <x:c r="T343" s="31" t="n">
        <x:f>ABS(K343-S343)</x:f>
        <x:v>3.7947076036992655e-17</x:v>
      </x:c>
      <x:c r="U343" s="33" t="str">
        <x:f>'Raw trace'!X339</x:f>
        <x:v>0.028428268144363202</x:v>
      </x:c>
      <x:c r="V343" s="31" t="n">
        <x:f>ABS(G343-U343)</x:f>
        <x:v>2.0816681711721685e-17</x:v>
      </x:c>
      <x:c r="W343" s="30" t="n">
        <x:f>L343*H343</x:f>
        <x:v>0.37600290267300496</x:v>
      </x:c>
      <x:c r="X343" s="30" t="n">
        <x:f>X342*(1+S343)</x:f>
        <x:v>13251.440223689586</x:v>
      </x:c>
      <x:c r="Y343" s="31" t="n">
        <x:f>ABS(M343-X343)</x:f>
        <x:v>4.18367562815547e-11</x:v>
      </x:c>
      <x:c r="Z343" s="27" t="n">
        <x:f>IF(M343&gt;=N342,B343,Z342)</x:f>
        <x:v>44508</x:v>
      </x:c>
      <x:c r="AA343" s="27" t="n">
        <x:f>IF(C343=C342,IF(M343&gt;=Q342,B343,AA342),IF(M343&gt;=P343,B343,A343))</x:f>
        <x:v>44508</x:v>
      </x:c>
      <x:c r="AB343" s="1" t="str">
        <x:f>IF(AND(B343-A343=1,B343-B342=1),"PASS","FAIL")</x:f>
        <x:v>PASS</x:v>
      </x:c>
    </x:row>
    <x:row r="344" ht="22" customHeight="1">
      <x:c r="A344" s="32" t="n">
        <x:f>'Raw trace'!A340</x:f>
        <x:v>44535</x:v>
      </x:c>
      <x:c r="B344" s="32" t="n">
        <x:f>'Raw trace'!B340</x:f>
        <x:v>44536</x:v>
      </x:c>
      <x:c r="C344" s="1" t="n">
        <x:f>YEAR(B344)</x:f>
        <x:v>2021</x:v>
      </x:c>
      <x:c r="D344" s="33" t="str">
        <x:f>'Raw trace'!AL340</x:f>
        <x:v>0.023410349050206801</x:v>
      </x:c>
      <x:c r="E344" s="33" t="str">
        <x:f>'Raw trace'!W340</x:f>
        <x:v>0.45000000000000001</x:v>
      </x:c>
      <x:c r="F344" s="28" t="n">
        <x:f>E343*(1+D343)/(1+E343*D343)</x:f>
        <x:v>0.4510559834497316</x:v>
      </x:c>
      <x:c r="G344" s="28" t="n">
        <x:f>ABS(E344-F344)</x:f>
        <x:v>0.0010559834497315679</x:v>
      </x:c>
      <x:c r="H344" s="28" t="n">
        <x:f>G344*'Assumptions'!$B$6</x:f>
        <x:v>0.0000010559834497315679</x:v>
      </x:c>
      <x:c r="I344" s="29" t="n">
        <x:f>1+E344*D344</x:f>
        <x:v>1.010534657072593</x:v>
      </x:c>
      <x:c r="J344" s="29" t="n">
        <x:f>(1-H344)*I344</x:f>
        <x:v>1.0105335899647199</x:v>
      </x:c>
      <x:c r="K344" s="28" t="n">
        <x:f>J344-1</x:f>
        <x:v>0.01053358996471987</x:v>
      </x:c>
      <x:c r="L344" s="30" t="n">
        <x:f>M343</x:f>
        <x:v>13251.440223689544</x:v>
      </x:c>
      <x:c r="M344" s="30" t="n">
        <x:f>L344*J344</x:f>
        <x:v>13391.025461447885</x:v>
      </x:c>
      <x:c r="N344" s="30" t="n">
        <x:f>MAX(N343,M344)</x:f>
        <x:v>15341.863280252299</x:v>
      </x:c>
      <x:c r="O344" s="28" t="n">
        <x:f>1-M344/N344</x:f>
        <x:v>0.12715781539491933</x:v>
      </x:c>
      <x:c r="P344" s="30" t="n">
        <x:f>IF(C344=C343,P343,L344)</x:f>
        <x:v>10000</x:v>
      </x:c>
      <x:c r="Q344" s="30" t="n">
        <x:f>IF(C344=C343,MAX(Q343,M344),MAX(P344,M344))</x:f>
        <x:v>15341.863280252299</x:v>
      </x:c>
      <x:c r="R344" s="28" t="n">
        <x:f>1-M344/Q344</x:f>
        <x:v>0.12715781539491933</x:v>
      </x:c>
      <x:c r="S344" s="33" t="str">
        <x:f>'Raw trace'!Y340</x:f>
        <x:v>0.0105335899647198</x:v>
      </x:c>
      <x:c r="T344" s="31" t="n">
        <x:f>ABS(K344-S344)</x:f>
        <x:v>6.938893903907228e-17</x:v>
      </x:c>
      <x:c r="U344" s="33" t="str">
        <x:f>'Raw trace'!X340</x:f>
        <x:v>0.0010559834497315</x:v>
      </x:c>
      <x:c r="V344" s="31" t="n">
        <x:f>ABS(G344-U344)</x:f>
        <x:v>6.787105599759258e-17</x:v>
      </x:c>
      <x:c r="W344" s="30" t="n">
        <x:f>L344*H344</x:f>
        <x:v>0.013993301561323343</x:v>
      </x:c>
      <x:c r="X344" s="30" t="n">
        <x:f>X343*(1+S344)</x:f>
        <x:v>13391.025461447927</x:v>
      </x:c>
      <x:c r="Y344" s="31" t="n">
        <x:f>ABS(M344-X344)</x:f>
        <x:v>4.18367562815547e-11</x:v>
      </x:c>
      <x:c r="Z344" s="27" t="n">
        <x:f>IF(M344&gt;=N343,B344,Z343)</x:f>
        <x:v>44508</x:v>
      </x:c>
      <x:c r="AA344" s="27" t="n">
        <x:f>IF(C344=C343,IF(M344&gt;=Q343,B344,AA343),IF(M344&gt;=P344,B344,A344))</x:f>
        <x:v>44508</x:v>
      </x:c>
      <x:c r="AB344" s="1" t="str">
        <x:f>IF(AND(B344-A344=1,B344-B343=1),"PASS","FAIL")</x:f>
        <x:v>PASS</x:v>
      </x:c>
    </x:row>
    <x:row r="345" ht="22" customHeight="1">
      <x:c r="A345" s="32" t="n">
        <x:f>'Raw trace'!A341</x:f>
        <x:v>44536</x:v>
      </x:c>
      <x:c r="B345" s="32" t="n">
        <x:f>'Raw trace'!B341</x:f>
        <x:v>44537</x:v>
      </x:c>
      <x:c r="C345" s="1" t="n">
        <x:f>YEAR(B345)</x:f>
        <x:v>2021</x:v>
      </x:c>
      <x:c r="D345" s="33" t="str">
        <x:f>'Raw trace'!AL341</x:f>
        <x:v>0.00065464053114859999</x:v>
      </x:c>
      <x:c r="E345" s="33" t="str">
        <x:f>'Raw trace'!W341</x:f>
        <x:v>0.45000000000000001</x:v>
      </x:c>
      <x:c r="F345" s="28" t="n">
        <x:f>E344*(1+D344)/(1+E344*D344)</x:f>
        <x:v>0.4557336592558943</x:v>
      </x:c>
      <x:c r="G345" s="28" t="n">
        <x:f>ABS(E345-F345)</x:f>
        <x:v>0.005733659255894308</x:v>
      </x:c>
      <x:c r="H345" s="28" t="n">
        <x:f>G345*'Assumptions'!$B$6</x:f>
        <x:v>0.000005733659255894308</x:v>
      </x:c>
      <x:c r="I345" s="29" t="n">
        <x:f>1+E345*D345</x:f>
        <x:v>1.0002945882390168</x:v>
      </x:c>
      <x:c r="J345" s="29" t="n">
        <x:f>(1-H345)*I345</x:f>
        <x:v>1.0002888528906924</x:v>
      </x:c>
      <x:c r="K345" s="28" t="n">
        <x:f>J345-1</x:f>
        <x:v>0.0002888528906923593</x:v>
      </x:c>
      <x:c r="L345" s="30" t="n">
        <x:f>M344</x:f>
        <x:v>13391.025461447885</x:v>
      </x:c>
      <x:c r="M345" s="30" t="n">
        <x:f>L345*J345</x:f>
        <x:v>13394.89349786176</x:v>
      </x:c>
      <x:c r="N345" s="30" t="n">
        <x:f>MAX(N344,M345)</x:f>
        <x:v>15341.863280252299</x:v>
      </x:c>
      <x:c r="O345" s="28" t="n">
        <x:f>1-M345/N345</x:f>
        <x:v>0.12690569240677796</x:v>
      </x:c>
      <x:c r="P345" s="30" t="n">
        <x:f>IF(C345=C344,P344,L345)</x:f>
        <x:v>10000</x:v>
      </x:c>
      <x:c r="Q345" s="30" t="n">
        <x:f>IF(C345=C344,MAX(Q344,M345),MAX(P345,M345))</x:f>
        <x:v>15341.863280252299</x:v>
      </x:c>
      <x:c r="R345" s="28" t="n">
        <x:f>1-M345/Q345</x:f>
        <x:v>0.12690569240677796</x:v>
      </x:c>
      <x:c r="S345" s="33" t="str">
        <x:f>'Raw trace'!Y341</x:f>
        <x:v>0.0002888528906923</x:v>
      </x:c>
      <x:c r="T345" s="31" t="n">
        <x:f>ABS(K345-S345)</x:f>
        <x:v>5.930585883495709e-17</x:v>
      </x:c>
      <x:c r="U345" s="33" t="str">
        <x:f>'Raw trace'!X341</x:f>
        <x:v>0.0057336592558943</x:v>
      </x:c>
      <x:c r="V345" s="31" t="n">
        <x:f>ABS(G345-U345)</x:f>
        <x:v>7.806255641895632e-18</x:v>
      </x:c>
      <x:c r="W345" s="30" t="n">
        <x:f>L345*H345</x:f>
        <x:v>0.07677957708294703</x:v>
      </x:c>
      <x:c r="X345" s="30" t="n">
        <x:f>X344*(1+S345)</x:f>
        <x:v>13394.893497861802</x:v>
      </x:c>
      <x:c r="Y345" s="31" t="n">
        <x:f>ABS(M345-X345)</x:f>
        <x:v>4.18367562815547e-11</x:v>
      </x:c>
      <x:c r="Z345" s="27" t="n">
        <x:f>IF(M345&gt;=N344,B345,Z344)</x:f>
        <x:v>44508</x:v>
      </x:c>
      <x:c r="AA345" s="27" t="n">
        <x:f>IF(C345=C344,IF(M345&gt;=Q344,B345,AA344),IF(M345&gt;=P345,B345,A345))</x:f>
        <x:v>44508</x:v>
      </x:c>
      <x:c r="AB345" s="1" t="str">
        <x:f>IF(AND(B345-A345=1,B345-B344=1),"PASS","FAIL")</x:f>
        <x:v>PASS</x:v>
      </x:c>
    </x:row>
    <x:row r="346" ht="22" customHeight="1">
      <x:c r="A346" s="32" t="n">
        <x:f>'Raw trace'!A342</x:f>
        <x:v>44537</x:v>
      </x:c>
      <x:c r="B346" s="32" t="n">
        <x:f>'Raw trace'!B342</x:f>
        <x:v>44538</x:v>
      </x:c>
      <x:c r="C346" s="1" t="n">
        <x:f>YEAR(B346)</x:f>
        <x:v>2021</x:v>
      </x:c>
      <x:c r="D346" s="33" t="str">
        <x:f>'Raw trace'!AL342</x:f>
        <x:v>-0.0023974606286761</x:v>
      </x:c>
      <x:c r="E346" s="33" t="str">
        <x:f>'Raw trace'!W342</x:f>
        <x:v>0.45000000000000001</x:v>
      </x:c>
      <x:c r="F346" s="28" t="n">
        <x:f>E345*(1+D345)/(1+E345*D345)</x:f>
        <x:v>0.4501619758152891</x:v>
      </x:c>
      <x:c r="G346" s="28" t="n">
        <x:f>ABS(E346-F346)</x:f>
        <x:v>0.00016197581528909488</x:v>
      </x:c>
      <x:c r="H346" s="28" t="n">
        <x:f>G346*'Assumptions'!$B$6</x:f>
        <x:v>1.619758152890949e-7</x:v>
      </x:c>
      <x:c r="I346" s="29" t="n">
        <x:f>1+E346*D346</x:f>
        <x:v>0.9989211427170958</x:v>
      </x:c>
      <x:c r="J346" s="29" t="n">
        <x:f>(1-H346)*I346</x:f>
        <x:v>0.9989209809160292</x:v>
      </x:c>
      <x:c r="K346" s="28" t="n">
        <x:f>J346-1</x:f>
        <x:v>-0.0010790190839707892</x:v>
      </x:c>
      <x:c r="L346" s="30" t="n">
        <x:f>M345</x:f>
        <x:v>13394.89349786176</x:v>
      </x:c>
      <x:c r="M346" s="30" t="n">
        <x:f>L346*J346</x:f>
        <x:v>13380.440152149811</x:v>
      </x:c>
      <x:c r="N346" s="30" t="n">
        <x:f>MAX(N345,M346)</x:f>
        <x:v>15341.863280252299</x:v>
      </x:c>
      <x:c r="O346" s="28" t="n">
        <x:f>1-M346/N346</x:f>
        <x:v>0.12784777782677725</x:v>
      </x:c>
      <x:c r="P346" s="30" t="n">
        <x:f>IF(C346=C345,P345,L346)</x:f>
        <x:v>10000</x:v>
      </x:c>
      <x:c r="Q346" s="30" t="n">
        <x:f>IF(C346=C345,MAX(Q345,M346),MAX(P346,M346))</x:f>
        <x:v>15341.863280252299</x:v>
      </x:c>
      <x:c r="R346" s="28" t="n">
        <x:f>1-M346/Q346</x:f>
        <x:v>0.12784777782677725</x:v>
      </x:c>
      <x:c r="S346" s="33" t="str">
        <x:f>'Raw trace'!Y342</x:f>
        <x:v>-0.0010790190839707</x:v>
      </x:c>
      <x:c r="T346" s="31" t="n">
        <x:f>ABS(K346-S346)</x:f>
        <x:v>8.912141857830846e-17</x:v>
      </x:c>
      <x:c r="U346" s="33" t="str">
        <x:f>'Raw trace'!X342</x:f>
        <x:v>0.0001619758152891</x:v>
      </x:c>
      <x:c r="V346" s="31" t="n">
        <x:f>ABS(G346-U346)</x:f>
        <x:v>5.1228552649940085e-18</x:v>
      </x:c>
      <x:c r="W346" s="30" t="n">
        <x:f>L346*H346</x:f>
        <x:v>0.0021696487950267546</x:v>
      </x:c>
      <x:c r="X346" s="30" t="n">
        <x:f>X345*(1+S346)</x:f>
        <x:v>13380.440152149855</x:v>
      </x:c>
      <x:c r="Y346" s="31" t="n">
        <x:f>ABS(M346-X346)</x:f>
        <x:v>4.3655745685100555e-11</x:v>
      </x:c>
      <x:c r="Z346" s="27" t="n">
        <x:f>IF(M346&gt;=N345,B346,Z345)</x:f>
        <x:v>44508</x:v>
      </x:c>
      <x:c r="AA346" s="27" t="n">
        <x:f>IF(C346=C345,IF(M346&gt;=Q345,B346,AA345),IF(M346&gt;=P346,B346,A346))</x:f>
        <x:v>44508</x:v>
      </x:c>
      <x:c r="AB346" s="1" t="str">
        <x:f>IF(AND(B346-A346=1,B346-B345=1),"PASS","FAIL")</x:f>
        <x:v>PASS</x:v>
      </x:c>
    </x:row>
    <x:row r="347" ht="22" customHeight="1">
      <x:c r="A347" s="32" t="n">
        <x:f>'Raw trace'!A343</x:f>
        <x:v>44538</x:v>
      </x:c>
      <x:c r="B347" s="32" t="n">
        <x:f>'Raw trace'!B343</x:f>
        <x:v>44539</x:v>
      </x:c>
      <x:c r="C347" s="1" t="n">
        <x:f>YEAR(B347)</x:f>
        <x:v>2021</x:v>
      </x:c>
      <x:c r="D347" s="33" t="str">
        <x:f>'Raw trace'!AL343</x:f>
        <x:v>-0.057005699975630902</x:v>
      </x:c>
      <x:c r="E347" s="33" t="str">
        <x:f>'Raw trace'!W343</x:f>
        <x:v>0.45000000000000001</x:v>
      </x:c>
      <x:c r="F347" s="28" t="n">
        <x:f>E346*(1+D346)/(1+E346*D346)</x:f>
        <x:v>0.4494059876398418</x:v>
      </x:c>
      <x:c r="G347" s="28" t="n">
        <x:f>ABS(E347-F347)</x:f>
        <x:v>0.0005940123601582137</x:v>
      </x:c>
      <x:c r="H347" s="28" t="n">
        <x:f>G347*'Assumptions'!$B$6</x:f>
        <x:v>5.940123601582137e-7</x:v>
      </x:c>
      <x:c r="I347" s="29" t="n">
        <x:f>1+E347*D347</x:f>
        <x:v>0.9743474350109661</x:v>
      </x:c>
      <x:c r="J347" s="29" t="n">
        <x:f>(1-H347)*I347</x:f>
        <x:v>0.9743468562365466</x:v>
      </x:c>
      <x:c r="K347" s="28" t="n">
        <x:f>J347-1</x:f>
        <x:v>-0.0256531437634534</x:v>
      </x:c>
      <x:c r="L347" s="30" t="n">
        <x:f>M346</x:f>
        <x:v>13380.440152149811</x:v>
      </x:c>
      <x:c r="M347" s="30" t="n">
        <x:f>L347*J347</x:f>
        <x:v>13037.189797308427</x:v>
      </x:c>
      <x:c r="N347" s="30" t="n">
        <x:f>MAX(N346,M347)</x:f>
        <x:v>15341.863280252299</x:v>
      </x:c>
      <x:c r="O347" s="28" t="n">
        <x:f>1-M347/N347</x:f>
        <x:v>0.1502212241658023</x:v>
      </x:c>
      <x:c r="P347" s="30" t="n">
        <x:f>IF(C347=C346,P346,L347)</x:f>
        <x:v>10000</x:v>
      </x:c>
      <x:c r="Q347" s="30" t="n">
        <x:f>IF(C347=C346,MAX(Q346,M347),MAX(P347,M347))</x:f>
        <x:v>15341.863280252299</x:v>
      </x:c>
      <x:c r="R347" s="28" t="n">
        <x:f>1-M347/Q347</x:f>
        <x:v>0.1502212241658023</x:v>
      </x:c>
      <x:c r="S347" s="33" t="str">
        <x:f>'Raw trace'!Y343</x:f>
        <x:v>-0.025653143763453401</x:v>
      </x:c>
      <x:c r="T347" s="31" t="n">
        <x:f>ABS(K347-S347)</x:f>
        <x:v>0</x:v>
      </x:c>
      <x:c r="U347" s="33" t="str">
        <x:f>'Raw trace'!X343</x:f>
        <x:v>0.00059401236015820002</x:v>
      </x:c>
      <x:c r="V347" s="31" t="n">
        <x:f>ABS(G347-U347)</x:f>
        <x:v>1.3660947373317356e-17</x:v>
      </x:c>
      <x:c r="W347" s="30" t="n">
        <x:f>L347*H347</x:f>
        <x:v>0.007948146834734236</x:v>
      </x:c>
      <x:c r="X347" s="30" t="n">
        <x:f>X346*(1+S347)</x:f>
        <x:v>13037.18979730847</x:v>
      </x:c>
      <x:c r="Y347" s="31" t="n">
        <x:f>ABS(M347-X347)</x:f>
        <x:v>4.3655745685100555e-11</x:v>
      </x:c>
      <x:c r="Z347" s="27" t="n">
        <x:f>IF(M347&gt;=N346,B347,Z346)</x:f>
        <x:v>44508</x:v>
      </x:c>
      <x:c r="AA347" s="27" t="n">
        <x:f>IF(C347=C346,IF(M347&gt;=Q346,B347,AA346),IF(M347&gt;=P347,B347,A347))</x:f>
        <x:v>44508</x:v>
      </x:c>
      <x:c r="AB347" s="1" t="str">
        <x:f>IF(AND(B347-A347=1,B347-B346=1),"PASS","FAIL")</x:f>
        <x:v>PASS</x:v>
      </x:c>
    </x:row>
    <x:row r="348" ht="22" customHeight="1">
      <x:c r="A348" s="32" t="n">
        <x:f>'Raw trace'!A344</x:f>
        <x:v>44539</x:v>
      </x:c>
      <x:c r="B348" s="32" t="n">
        <x:f>'Raw trace'!B344</x:f>
        <x:v>44540</x:v>
      </x:c>
      <x:c r="C348" s="1" t="n">
        <x:f>YEAR(B348)</x:f>
        <x:v>2021</x:v>
      </x:c>
      <x:c r="D348" s="33" t="str">
        <x:f>'Raw trace'!AL344</x:f>
        <x:v>-0.0096519499291964992</x:v>
      </x:c>
      <x:c r="E348" s="33" t="str">
        <x:f>'Raw trace'!W344</x:f>
        <x:v>0.45000000000000001</x:v>
      </x:c>
      <x:c r="F348" s="28" t="n">
        <x:f>E347*(1+D347)/(1+E347*D347)</x:f>
        <x:v>0.4355196306399577</x:v>
      </x:c>
      <x:c r="G348" s="28" t="n">
        <x:f>ABS(E348-F348)</x:f>
        <x:v>0.014480369360042322</x:v>
      </x:c>
      <x:c r="H348" s="28" t="n">
        <x:f>G348*'Assumptions'!$B$6</x:f>
        <x:v>0.000014480369360042323</x:v>
      </x:c>
      <x:c r="I348" s="29" t="n">
        <x:f>1+E348*D348</x:f>
        <x:v>0.9956566225318616</x:v>
      </x:c>
      <x:c r="J348" s="29" t="n">
        <x:f>(1-H348)*I348</x:f>
        <x:v>0.9956422050562116</x:v>
      </x:c>
      <x:c r="K348" s="28" t="n">
        <x:f>J348-1</x:f>
        <x:v>-0.004357794943788407</x:v>
      </x:c>
      <x:c r="L348" s="30" t="n">
        <x:f>M347</x:f>
        <x:v>13037.189797308427</x:v>
      </x:c>
      <x:c r="M348" s="30" t="n">
        <x:f>L348*J348</x:f>
        <x:v>12980.376397528507</x:v>
      </x:c>
      <x:c r="N348" s="30" t="n">
        <x:f>MAX(N347,M348)</x:f>
        <x:v>15341.863280252299</x:v>
      </x:c>
      <x:c r="O348" s="28" t="n">
        <x:f>1-M348/N348</x:f>
        <x:v>0.15392438581847123</x:v>
      </x:c>
      <x:c r="P348" s="30" t="n">
        <x:f>IF(C348=C347,P347,L348)</x:f>
        <x:v>10000</x:v>
      </x:c>
      <x:c r="Q348" s="30" t="n">
        <x:f>IF(C348=C347,MAX(Q347,M348),MAX(P348,M348))</x:f>
        <x:v>15341.863280252299</x:v>
      </x:c>
      <x:c r="R348" s="28" t="n">
        <x:f>1-M348/Q348</x:f>
        <x:v>0.15392438581847123</x:v>
      </x:c>
      <x:c r="S348" s="33" t="str">
        <x:f>'Raw trace'!Y344</x:f>
        <x:v>-0.0043577949437885004</x:v>
      </x:c>
      <x:c r="T348" s="31" t="n">
        <x:f>ABS(K348-S348)</x:f>
        <x:v>9.367506770274758e-17</x:v>
      </x:c>
      <x:c r="U348" s="33" t="str">
        <x:f>'Raw trace'!X344</x:f>
        <x:v>0.0144803693600423</x:v>
      </x:c>
      <x:c r="V348" s="31" t="n">
        <x:f>ABS(G348-U348)</x:f>
        <x:v>2.2551405187698492e-17</x:v>
      </x:c>
      <x:c r="W348" s="30" t="n">
        <x:f>L348*H348</x:f>
        <x:v>0.18878332368200132</x:v>
      </x:c>
      <x:c r="X348" s="30" t="n">
        <x:f>X347*(1+S348)</x:f>
        <x:v>12980.37639752855</x:v>
      </x:c>
      <x:c r="Y348" s="31" t="n">
        <x:f>ABS(M348-X348)</x:f>
        <x:v>4.18367562815547e-11</x:v>
      </x:c>
      <x:c r="Z348" s="27" t="n">
        <x:f>IF(M348&gt;=N347,B348,Z347)</x:f>
        <x:v>44508</x:v>
      </x:c>
      <x:c r="AA348" s="27" t="n">
        <x:f>IF(C348=C347,IF(M348&gt;=Q347,B348,AA347),IF(M348&gt;=P348,B348,A348))</x:f>
        <x:v>44508</x:v>
      </x:c>
      <x:c r="AB348" s="1" t="str">
        <x:f>IF(AND(B348-A348=1,B348-B347=1),"PASS","FAIL")</x:f>
        <x:v>PASS</x:v>
      </x:c>
    </x:row>
    <x:row r="349" ht="22" customHeight="1">
      <x:c r="A349" s="32" t="n">
        <x:f>'Raw trace'!A345</x:f>
        <x:v>44540</x:v>
      </x:c>
      <x:c r="B349" s="32" t="n">
        <x:f>'Raw trace'!B345</x:f>
        <x:v>44541</x:v>
      </x:c>
      <x:c r="C349" s="1" t="n">
        <x:f>YEAR(B349)</x:f>
        <x:v>2021</x:v>
      </x:c>
      <x:c r="D349" s="33" t="str">
        <x:f>'Raw trace'!AL345</x:f>
        <x:v>0.046190694398479303</x:v>
      </x:c>
      <x:c r="E349" s="33" t="str">
        <x:f>'Raw trace'!W345</x:f>
        <x:v>0.45000000000000001</x:v>
      </x:c>
      <x:c r="F349" s="28" t="n">
        <x:f>E348*(1+D348)/(1+E348*D348)</x:f>
        <x:v>0.44760072141999974</x:v>
      </x:c>
      <x:c r="G349" s="28" t="n">
        <x:f>ABS(E349-F349)</x:f>
        <x:v>0.0023992785800002747</x:v>
      </x:c>
      <x:c r="H349" s="28" t="n">
        <x:f>G349*'Assumptions'!$B$6</x:f>
        <x:v>0.0000023992785800002747</x:v>
      </x:c>
      <x:c r="I349" s="29" t="n">
        <x:f>1+E349*D349</x:f>
        <x:v>1.0207858124793157</x:v>
      </x:c>
      <x:c r="J349" s="29" t="n">
        <x:f>(1-H349)*I349</x:f>
        <x:v>1.020783363329781</x:v>
      </x:c>
      <x:c r="K349" s="28" t="n">
        <x:f>J349-1</x:f>
        <x:v>0.020783363329780924</x:v>
      </x:c>
      <x:c r="L349" s="30" t="n">
        <x:f>M348</x:f>
        <x:v>12980.376397528507</x:v>
      </x:c>
      <x:c r="M349" s="30" t="n">
        <x:f>L349*J349</x:f>
        <x:v>13250.152276355655</x:v>
      </x:c>
      <x:c r="N349" s="30" t="n">
        <x:f>MAX(N348,M349)</x:f>
        <x:v>15341.863280252299</x:v>
      </x:c>
      <x:c r="O349" s="28" t="n">
        <x:f>1-M349/N349</x:f>
        <x:v>0.13634008892446903</x:v>
      </x:c>
      <x:c r="P349" s="30" t="n">
        <x:f>IF(C349=C348,P348,L349)</x:f>
        <x:v>10000</x:v>
      </x:c>
      <x:c r="Q349" s="30" t="n">
        <x:f>IF(C349=C348,MAX(Q348,M349),MAX(P349,M349))</x:f>
        <x:v>15341.863280252299</x:v>
      </x:c>
      <x:c r="R349" s="28" t="n">
        <x:f>1-M349/Q349</x:f>
        <x:v>0.13634008892446903</x:v>
      </x:c>
      <x:c r="S349" s="33" t="str">
        <x:f>'Raw trace'!Y345</x:f>
        <x:v>0.0207833633297809</x:v>
      </x:c>
      <x:c r="T349" s="31" t="n">
        <x:f>ABS(K349-S349)</x:f>
        <x:v>2.42861286636753e-17</x:v>
      </x:c>
      <x:c r="U349" s="33" t="str">
        <x:f>'Raw trace'!X345</x:f>
        <x:v>0.0023992785800002001</x:v>
      </x:c>
      <x:c r="V349" s="31" t="n">
        <x:f>ABS(G349-U349)</x:f>
        <x:v>7.45931094670027e-17</x:v>
      </x:c>
      <x:c r="W349" s="30" t="n">
        <x:f>L349*H349</x:f>
        <x:v>0.031143539050931278</x:v>
      </x:c>
      <x:c r="X349" s="30" t="n">
        <x:f>X348*(1+S349)</x:f>
        <x:v>13250.152276355699</x:v>
      </x:c>
      <x:c r="Y349" s="31" t="n">
        <x:f>ABS(M349-X349)</x:f>
        <x:v>4.3655745685100555e-11</x:v>
      </x:c>
      <x:c r="Z349" s="27" t="n">
        <x:f>IF(M349&gt;=N348,B349,Z348)</x:f>
        <x:v>44508</x:v>
      </x:c>
      <x:c r="AA349" s="27" t="n">
        <x:f>IF(C349=C348,IF(M349&gt;=Q348,B349,AA348),IF(M349&gt;=P349,B349,A349))</x:f>
        <x:v>44508</x:v>
      </x:c>
      <x:c r="AB349" s="1" t="str">
        <x:f>IF(AND(B349-A349=1,B349-B348=1),"PASS","FAIL")</x:f>
        <x:v>PASS</x:v>
      </x:c>
    </x:row>
    <x:row r="350" ht="22" customHeight="1">
      <x:c r="A350" s="32" t="n">
        <x:f>'Raw trace'!A346</x:f>
        <x:v>44541</x:v>
      </x:c>
      <x:c r="B350" s="32" t="n">
        <x:f>'Raw trace'!B346</x:f>
        <x:v>44542</x:v>
      </x:c>
      <x:c r="C350" s="1" t="n">
        <x:f>YEAR(B350)</x:f>
        <x:v>2021</x:v>
      </x:c>
      <x:c r="D350" s="33" t="str">
        <x:f>'Raw trace'!AL346</x:f>
        <x:v>0.015543095844021301</x:v>
      </x:c>
      <x:c r="E350" s="33" t="str">
        <x:f>'Raw trace'!W346</x:f>
        <x:v>0.45000000000000001</x:v>
      </x:c>
      <x:c r="F350" s="28" t="n">
        <x:f>E349*(1+D349)/(1+E349*D349)</x:f>
        <x:v>0.46119940806765014</x:v>
      </x:c>
      <x:c r="G350" s="28" t="n">
        <x:f>ABS(E350-F350)</x:f>
        <x:v>0.01119940806765013</x:v>
      </x:c>
      <x:c r="H350" s="28" t="n">
        <x:f>G350*'Assumptions'!$B$6</x:f>
        <x:v>0.00001119940806765013</x:v>
      </x:c>
      <x:c r="I350" s="29" t="n">
        <x:f>1+E350*D350</x:f>
        <x:v>1.0069943931298095</x:v>
      </x:c>
      <x:c r="J350" s="29" t="n">
        <x:f>(1-H350)*I350</x:f>
        <x:v>1.006983115388679</x:v>
      </x:c>
      <x:c r="K350" s="28" t="n">
        <x:f>J350-1</x:f>
        <x:v>0.006983115388679018</x:v>
      </x:c>
      <x:c r="L350" s="30" t="n">
        <x:f>M349</x:f>
        <x:v>13250.152276355655</x:v>
      </x:c>
      <x:c r="M350" s="30" t="n">
        <x:f>L350*J350</x:f>
        <x:v>13342.679618619015</x:v>
      </x:c>
      <x:c r="N350" s="30" t="n">
        <x:f>MAX(N349,M350)</x:f>
        <x:v>15341.863280252299</x:v>
      </x:c>
      <x:c r="O350" s="28" t="n">
        <x:f>1-M350/N350</x:f>
        <x:v>0.13030905210885224</x:v>
      </x:c>
      <x:c r="P350" s="30" t="n">
        <x:f>IF(C350=C349,P349,L350)</x:f>
        <x:v>10000</x:v>
      </x:c>
      <x:c r="Q350" s="30" t="n">
        <x:f>IF(C350=C349,MAX(Q349,M350),MAX(P350,M350))</x:f>
        <x:v>15341.863280252299</x:v>
      </x:c>
      <x:c r="R350" s="28" t="n">
        <x:f>1-M350/Q350</x:f>
        <x:v>0.13030905210885224</x:v>
      </x:c>
      <x:c r="S350" s="33" t="str">
        <x:f>'Raw trace'!Y346</x:f>
        <x:v>0.0069831153886790003</x:v>
      </x:c>
      <x:c r="T350" s="31" t="n">
        <x:f>ABS(K350-S350)</x:f>
        <x:v>1.734723475976807e-17</x:v>
      </x:c>
      <x:c r="U350" s="33" t="str">
        <x:f>'Raw trace'!X346</x:f>
        <x:v>0.0111994080676501</x:v>
      </x:c>
      <x:c r="V350" s="31" t="n">
        <x:f>ABS(G350-U350)</x:f>
        <x:v>2.949029909160572e-17</x:v>
      </x:c>
      <x:c r="W350" s="30" t="n">
        <x:f>L350*H350</x:f>
        <x:v>0.14839386230141025</x:v>
      </x:c>
      <x:c r="X350" s="30" t="n">
        <x:f>X349*(1+S350)</x:f>
        <x:v>13342.679618619059</x:v>
      </x:c>
      <x:c r="Y350" s="31" t="n">
        <x:f>ABS(M350-X350)</x:f>
        <x:v>4.3655745685100555e-11</x:v>
      </x:c>
      <x:c r="Z350" s="27" t="n">
        <x:f>IF(M350&gt;=N349,B350,Z349)</x:f>
        <x:v>44508</x:v>
      </x:c>
      <x:c r="AA350" s="27" t="n">
        <x:f>IF(C350=C349,IF(M350&gt;=Q349,B350,AA349),IF(M350&gt;=P350,B350,A350))</x:f>
        <x:v>44508</x:v>
      </x:c>
      <x:c r="AB350" s="1" t="str">
        <x:f>IF(AND(B350-A350=1,B350-B349=1),"PASS","FAIL")</x:f>
        <x:v>PASS</x:v>
      </x:c>
    </x:row>
    <x:row r="351" ht="22" customHeight="1">
      <x:c r="A351" s="32" t="n">
        <x:f>'Raw trace'!A347</x:f>
        <x:v>44542</x:v>
      </x:c>
      <x:c r="B351" s="32" t="n">
        <x:f>'Raw trace'!B347</x:f>
        <x:v>44543</x:v>
      </x:c>
      <x:c r="C351" s="1" t="n">
        <x:f>YEAR(B351)</x:f>
        <x:v>2021</x:v>
      </x:c>
      <x:c r="D351" s="33" t="str">
        <x:f>'Raw trace'!AL347</x:f>
        <x:v>-0.0674387492262533</x:v>
      </x:c>
      <x:c r="E351" s="33" t="str">
        <x:f>'Raw trace'!W347</x:f>
        <x:v>0.45000000000000001</x:v>
      </x:c>
      <x:c r="F351" s="28" t="n">
        <x:f>E350*(1+D350)/(1+E350*D350)</x:f>
        <x:v>0.4538201962668717</x:v>
      </x:c>
      <x:c r="G351" s="28" t="n">
        <x:f>ABS(E351-F351)</x:f>
        <x:v>0.0038201962668716893</x:v>
      </x:c>
      <x:c r="H351" s="28" t="n">
        <x:f>G351*'Assumptions'!$B$6</x:f>
        <x:v>0.000003820196266871689</x:v>
      </x:c>
      <x:c r="I351" s="29" t="n">
        <x:f>1+E351*D351</x:f>
        <x:v>0.969652562848186</x:v>
      </x:c>
      <x:c r="J351" s="29" t="n">
        <x:f>(1-H351)*I351</x:f>
        <x:v>0.9696488585850852</x:v>
      </x:c>
      <x:c r="K351" s="28" t="n">
        <x:f>J351-1</x:f>
        <x:v>-0.030351141414914795</x:v>
      </x:c>
      <x:c r="L351" s="30" t="n">
        <x:f>M350</x:f>
        <x:v>13342.679618619015</x:v>
      </x:c>
      <x:c r="M351" s="30" t="n">
        <x:f>L351*J351</x:f>
        <x:v>12937.714062660409</x:v>
      </x:c>
      <x:c r="N351" s="30" t="n">
        <x:f>MAX(N350,M351)</x:f>
        <x:v>15341.863280252299</x:v>
      </x:c>
      <x:c r="O351" s="28" t="n">
        <x:f>1-M351/N351</x:f>
        <x:v>0.15670516505556775</x:v>
      </x:c>
      <x:c r="P351" s="30" t="n">
        <x:f>IF(C351=C350,P350,L351)</x:f>
        <x:v>10000</x:v>
      </x:c>
      <x:c r="Q351" s="30" t="n">
        <x:f>IF(C351=C350,MAX(Q350,M351),MAX(P351,M351))</x:f>
        <x:v>15341.863280252299</x:v>
      </x:c>
      <x:c r="R351" s="28" t="n">
        <x:f>1-M351/Q351</x:f>
        <x:v>0.15670516505556775</x:v>
      </x:c>
      <x:c r="S351" s="33" t="str">
        <x:f>'Raw trace'!Y347</x:f>
        <x:v>-0.030351141414914701</x:v>
      </x:c>
      <x:c r="T351" s="31" t="n">
        <x:f>ABS(K351-S351)</x:f>
        <x:v>9.367506770274758e-17</x:v>
      </x:c>
      <x:c r="U351" s="33" t="str">
        <x:f>'Raw trace'!X347</x:f>
        <x:v>0.0038201962668717999</x:v>
      </x:c>
      <x:c r="V351" s="31" t="n">
        <x:f>ABS(G351-U351)</x:f>
        <x:v>1.1058862159352145e-16</x:v>
      </x:c>
      <x:c r="W351" s="30" t="n">
        <x:f>L351*H351</x:f>
        <x:v>0.050971654869113335</x:v>
      </x:c>
      <x:c r="X351" s="30" t="n">
        <x:f>X350*(1+S351)</x:f>
        <x:v>12937.714062660452</x:v>
      </x:c>
      <x:c r="Y351" s="31" t="n">
        <x:f>ABS(M351-X351)</x:f>
        <x:v>4.3655745685100555e-11</x:v>
      </x:c>
      <x:c r="Z351" s="27" t="n">
        <x:f>IF(M351&gt;=N350,B351,Z350)</x:f>
        <x:v>44508</x:v>
      </x:c>
      <x:c r="AA351" s="27" t="n">
        <x:f>IF(C351=C350,IF(M351&gt;=Q350,B351,AA350),IF(M351&gt;=P351,B351,A351))</x:f>
        <x:v>44508</x:v>
      </x:c>
      <x:c r="AB351" s="1" t="str">
        <x:f>IF(AND(B351-A351=1,B351-B350=1),"PASS","FAIL")</x:f>
        <x:v>PASS</x:v>
      </x:c>
    </x:row>
    <x:row r="352" ht="22" customHeight="1">
      <x:c r="A352" s="32" t="n">
        <x:f>'Raw trace'!A348</x:f>
        <x:v>44543</x:v>
      </x:c>
      <x:c r="B352" s="32" t="n">
        <x:f>'Raw trace'!B348</x:f>
        <x:v>44544</x:v>
      </x:c>
      <x:c r="C352" s="1" t="n">
        <x:f>YEAR(B352)</x:f>
        <x:v>2021</x:v>
      </x:c>
      <x:c r="D352" s="33" t="str">
        <x:f>'Raw trace'!AL348</x:f>
        <x:v>0.0356053923038053</x:v>
      </x:c>
      <x:c r="E352" s="33" t="str">
        <x:f>'Raw trace'!W348</x:f>
        <x:v>0.45000000000000001</x:v>
      </x:c>
      <x:c r="F352" s="28" t="n">
        <x:f>E351*(1+D351)/(1+E351*D351)</x:f>
        <x:v>0.43278652470688006</x:v>
      </x:c>
      <x:c r="G352" s="28" t="n">
        <x:f>ABS(E352-F352)</x:f>
        <x:v>0.01721347529311995</x:v>
      </x:c>
      <x:c r="H352" s="28" t="n">
        <x:f>G352*'Assumptions'!$B$6</x:f>
        <x:v>0.00001721347529311995</x:v>
      </x:c>
      <x:c r="I352" s="29" t="n">
        <x:f>1+E352*D352</x:f>
        <x:v>1.0160224265367124</x:v>
      </x:c>
      <x:c r="J352" s="29" t="n">
        <x:f>(1-H352)*I352</x:f>
        <x:v>1.016004937259776</x:v>
      </x:c>
      <x:c r="K352" s="28" t="n">
        <x:f>J352-1</x:f>
        <x:v>0.01600493725977592</x:v>
      </x:c>
      <x:c r="L352" s="30" t="n">
        <x:f>M351</x:f>
        <x:v>12937.714062660409</x:v>
      </x:c>
      <x:c r="M352" s="30" t="n">
        <x:f>L352*J352</x:f>
        <x:v>13144.781364518209</x:v>
      </x:c>
      <x:c r="N352" s="30" t="n">
        <x:f>MAX(N351,M352)</x:f>
        <x:v>15341.863280252299</x:v>
      </x:c>
      <x:c r="O352" s="28" t="n">
        <x:f>1-M352/N352</x:f>
        <x:v>0.143208284130789</x:v>
      </x:c>
      <x:c r="P352" s="30" t="n">
        <x:f>IF(C352=C351,P351,L352)</x:f>
        <x:v>10000</x:v>
      </x:c>
      <x:c r="Q352" s="30" t="n">
        <x:f>IF(C352=C351,MAX(Q351,M352),MAX(P352,M352))</x:f>
        <x:v>15341.863280252299</x:v>
      </x:c>
      <x:c r="R352" s="28" t="n">
        <x:f>1-M352/Q352</x:f>
        <x:v>0.143208284130789</x:v>
      </x:c>
      <x:c r="S352" s="33" t="str">
        <x:f>'Raw trace'!Y348</x:f>
        <x:v>0.016004937259775899</x:v>
      </x:c>
      <x:c r="T352" s="31" t="n">
        <x:f>ABS(K352-S352)</x:f>
        <x:v>2.0816681711721685e-17</x:v>
      </x:c>
      <x:c r="U352" s="33" t="str">
        <x:f>'Raw trace'!X348</x:f>
        <x:v>0.017213475293119999</x:v>
      </x:c>
      <x:c r="V352" s="31" t="n">
        <x:f>ABS(G352-U352)</x:f>
        <x:v>4.85722573273506e-17</x:v>
      </x:c>
      <x:c r="W352" s="30" t="n">
        <x:f>L352*H352</x:f>
        <x:v>0.2227030213670555</x:v>
      </x:c>
      <x:c r="X352" s="30" t="n">
        <x:f>X351*(1+S352)</x:f>
        <x:v>13144.781364518254</x:v>
      </x:c>
      <x:c r="Y352" s="31" t="n">
        <x:f>ABS(M352-X352)</x:f>
        <x:v>4.547473508864641e-11</x:v>
      </x:c>
      <x:c r="Z352" s="27" t="n">
        <x:f>IF(M352&gt;=N351,B352,Z351)</x:f>
        <x:v>44508</x:v>
      </x:c>
      <x:c r="AA352" s="27" t="n">
        <x:f>IF(C352=C351,IF(M352&gt;=Q351,B352,AA351),IF(M352&gt;=P352,B352,A352))</x:f>
        <x:v>44508</x:v>
      </x:c>
      <x:c r="AB352" s="1" t="str">
        <x:f>IF(AND(B352-A352=1,B352-B351=1),"PASS","FAIL")</x:f>
        <x:v>PASS</x:v>
      </x:c>
    </x:row>
    <x:row r="353" ht="22" customHeight="1">
      <x:c r="A353" s="32" t="n">
        <x:f>'Raw trace'!A349</x:f>
        <x:v>44544</x:v>
      </x:c>
      <x:c r="B353" s="32" t="n">
        <x:f>'Raw trace'!B349</x:f>
        <x:v>44545</x:v>
      </x:c>
      <x:c r="C353" s="1" t="n">
        <x:f>YEAR(B353)</x:f>
        <x:v>2021</x:v>
      </x:c>
      <x:c r="D353" s="33" t="str">
        <x:f>'Raw trace'!AL349</x:f>
        <x:v>0.0104411110996247</x:v>
      </x:c>
      <x:c r="E353" s="33" t="str">
        <x:f>'Raw trace'!W349</x:f>
        <x:v>0.45000000000000001</x:v>
      </x:c>
      <x:c r="F353" s="28" t="n">
        <x:f>E352*(1+D352)/(1+E352*D352)</x:f>
        <x:v>0.45867336622207266</x:v>
      </x:c>
      <x:c r="G353" s="28" t="n">
        <x:f>ABS(E353-F353)</x:f>
        <x:v>0.008673366222072654</x:v>
      </x:c>
      <x:c r="H353" s="28" t="n">
        <x:f>G353*'Assumptions'!$B$6</x:f>
        <x:v>0.000008673366222072655</x:v>
      </x:c>
      <x:c r="I353" s="29" t="n">
        <x:f>1+E353*D353</x:f>
        <x:v>1.0046984999948312</x:v>
      </x:c>
      <x:c r="J353" s="29" t="n">
        <x:f>(1-H353)*I353</x:f>
        <x:v>1.0046897858767978</x:v>
      </x:c>
      <x:c r="K353" s="28" t="n">
        <x:f>J353-1</x:f>
        <x:v>0.004689785876797803</x:v>
      </x:c>
      <x:c r="L353" s="30" t="n">
        <x:f>M352</x:f>
        <x:v>13144.781364518209</x:v>
      </x:c>
      <x:c r="M353" s="30" t="n">
        <x:f>L353*J353</x:f>
        <x:v>13206.42757451512</x:v>
      </x:c>
      <x:c r="N353" s="30" t="n">
        <x:f>MAX(N352,M353)</x:f>
        <x:v>15341.863280252299</x:v>
      </x:c>
      <x:c r="O353" s="28" t="n">
        <x:f>1-M353/N353</x:f>
        <x:v>0.1391901144423483</x:v>
      </x:c>
      <x:c r="P353" s="30" t="n">
        <x:f>IF(C353=C352,P352,L353)</x:f>
        <x:v>10000</x:v>
      </x:c>
      <x:c r="Q353" s="30" t="n">
        <x:f>IF(C353=C352,MAX(Q352,M353),MAX(P353,M353))</x:f>
        <x:v>15341.863280252299</x:v>
      </x:c>
      <x:c r="R353" s="28" t="n">
        <x:f>1-M353/Q353</x:f>
        <x:v>0.1391901144423483</x:v>
      </x:c>
      <x:c r="S353" s="33" t="str">
        <x:f>'Raw trace'!Y349</x:f>
        <x:v>0.0046897858767978003</x:v>
      </x:c>
      <x:c r="T353" s="31" t="n">
        <x:f>ABS(K353-S353)</x:f>
        <x:v>2.6020852139652106e-18</x:v>
      </x:c>
      <x:c r="U353" s="33" t="str">
        <x:f>'Raw trace'!X349</x:f>
        <x:v>0.0086733662220726</x:v>
      </x:c>
      <x:c r="V353" s="31" t="n">
        <x:f>ABS(G353-U353)</x:f>
        <x:v>5.377642775528102e-17</x:v>
      </x:c>
      <x:c r="W353" s="30" t="n">
        <x:f>L353*H353</x:f>
        <x:v>0.11400950268354233</x:v>
      </x:c>
      <x:c r="X353" s="30" t="n">
        <x:f>X352*(1+S353)</x:f>
        <x:v>13206.427574515166</x:v>
      </x:c>
      <x:c r="Y353" s="31" t="n">
        <x:f>ABS(M353-X353)</x:f>
        <x:v>4.547473508864641e-11</x:v>
      </x:c>
      <x:c r="Z353" s="27" t="n">
        <x:f>IF(M353&gt;=N352,B353,Z352)</x:f>
        <x:v>44508</x:v>
      </x:c>
      <x:c r="AA353" s="27" t="n">
        <x:f>IF(C353=C352,IF(M353&gt;=Q352,B353,AA352),IF(M353&gt;=P353,B353,A353))</x:f>
        <x:v>44508</x:v>
      </x:c>
      <x:c r="AB353" s="1" t="str">
        <x:f>IF(AND(B353-A353=1,B353-B352=1),"PASS","FAIL")</x:f>
        <x:v>PASS</x:v>
      </x:c>
    </x:row>
    <x:row r="354" ht="22" customHeight="1">
      <x:c r="A354" s="32" t="n">
        <x:f>'Raw trace'!A350</x:f>
        <x:v>44545</x:v>
      </x:c>
      <x:c r="B354" s="32" t="n">
        <x:f>'Raw trace'!B350</x:f>
        <x:v>44546</x:v>
      </x:c>
      <x:c r="C354" s="1" t="n">
        <x:f>YEAR(B354)</x:f>
        <x:v>2021</x:v>
      </x:c>
      <x:c r="D354" s="33" t="str">
        <x:f>'Raw trace'!AL350</x:f>
        <x:v>-0.0254401849748832</x:v>
      </x:c>
      <x:c r="E354" s="33" t="str">
        <x:f>'Raw trace'!W350</x:f>
        <x:v>0.45000000000000001</x:v>
      </x:c>
      <x:c r="F354" s="28" t="n">
        <x:f>E353*(1+D353)/(1+E353*D353)</x:f>
        <x:v>0.4525720900321543</x:v>
      </x:c>
      <x:c r="G354" s="28" t="n">
        <x:f>ABS(E354-F354)</x:f>
        <x:v>0.002572090032154306</x:v>
      </x:c>
      <x:c r="H354" s="28" t="n">
        <x:f>G354*'Assumptions'!$B$6</x:f>
        <x:v>0.0000025720900321543063</x:v>
      </x:c>
      <x:c r="I354" s="29" t="n">
        <x:f>1+E354*D354</x:f>
        <x:v>0.9885519167613026</x:v>
      </x:c>
      <x:c r="J354" s="29" t="n">
        <x:f>(1-H354)*I354</x:f>
        <x:v>0.9885493741167712</x:v>
      </x:c>
      <x:c r="K354" s="28" t="n">
        <x:f>J354-1</x:f>
        <x:v>-0.01145062588322876</x:v>
      </x:c>
      <x:c r="L354" s="30" t="n">
        <x:f>M353</x:f>
        <x:v>13206.42757451512</x:v>
      </x:c>
      <x:c r="M354" s="30" t="n">
        <x:f>L354*J354</x:f>
        <x:v>13055.205713105392</x:v>
      </x:c>
      <x:c r="N354" s="30" t="n">
        <x:f>MAX(N353,M354)</x:f>
        <x:v>15341.863280252299</x:v>
      </x:c>
      <x:c r="O354" s="28" t="n">
        <x:f>1-M354/N354</x:f>
        <x:v>0.14904692639845396</x:v>
      </x:c>
      <x:c r="P354" s="30" t="n">
        <x:f>IF(C354=C353,P353,L354)</x:f>
        <x:v>10000</x:v>
      </x:c>
      <x:c r="Q354" s="30" t="n">
        <x:f>IF(C354=C353,MAX(Q353,M354),MAX(P354,M354))</x:f>
        <x:v>15341.863280252299</x:v>
      </x:c>
      <x:c r="R354" s="28" t="n">
        <x:f>1-M354/Q354</x:f>
        <x:v>0.14904692639845396</x:v>
      </x:c>
      <x:c r="S354" s="33" t="str">
        <x:f>'Raw trace'!Y350</x:f>
        <x:v>-0.011450625883228699</x:v>
      </x:c>
      <x:c r="T354" s="31" t="n">
        <x:f>ABS(K354-S354)</x:f>
        <x:v>6.071532165918825e-17</x:v>
      </x:c>
      <x:c r="U354" s="33" t="str">
        <x:f>'Raw trace'!X350</x:f>
        <x:v>0.0025720900321543</x:v>
      </x:c>
      <x:c r="V354" s="31" t="n">
        <x:f>ABS(G354-U354)</x:f>
        <x:v>6.071532165918825e-18</x:v>
      </x:c>
      <x:c r="W354" s="30" t="n">
        <x:f>L354*H354</x:f>
        <x:v>0.03396812072477812</x:v>
      </x:c>
      <x:c r="X354" s="30" t="n">
        <x:f>X353*(1+S354)</x:f>
        <x:v>13055.205713105439</x:v>
      </x:c>
      <x:c r="Y354" s="31" t="n">
        <x:f>ABS(M354-X354)</x:f>
        <x:v>4.729372449219227e-11</x:v>
      </x:c>
      <x:c r="Z354" s="27" t="n">
        <x:f>IF(M354&gt;=N353,B354,Z353)</x:f>
        <x:v>44508</x:v>
      </x:c>
      <x:c r="AA354" s="27" t="n">
        <x:f>IF(C354=C353,IF(M354&gt;=Q353,B354,AA353),IF(M354&gt;=P354,B354,A354))</x:f>
        <x:v>44508</x:v>
      </x:c>
      <x:c r="AB354" s="1" t="str">
        <x:f>IF(AND(B354-A354=1,B354-B353=1),"PASS","FAIL")</x:f>
        <x:v>PASS</x:v>
      </x:c>
    </x:row>
    <x:row r="355" ht="22" customHeight="1">
      <x:c r="A355" s="32" t="n">
        <x:f>'Raw trace'!A351</x:f>
        <x:v>44546</x:v>
      </x:c>
      <x:c r="B355" s="32" t="n">
        <x:f>'Raw trace'!B351</x:f>
        <x:v>44547</x:v>
      </x:c>
      <x:c r="C355" s="1" t="n">
        <x:f>YEAR(B355)</x:f>
        <x:v>2021</x:v>
      </x:c>
      <x:c r="D355" s="33" t="str">
        <x:f>'Raw trace'!AL351</x:f>
        <x:v>-0.030570124422085902</x:v>
      </x:c>
      <x:c r="E355" s="33" t="str">
        <x:f>'Raw trace'!W351</x:f>
        <x:v>0.45000000000000001</x:v>
      </x:c>
      <x:c r="F355" s="28" t="n">
        <x:f>E354*(1+D354)/(1+E354*D354)</x:f>
        <x:v>0.44363063722347323</x:v>
      </x:c>
      <x:c r="G355" s="28" t="n">
        <x:f>ABS(E355-F355)</x:f>
        <x:v>0.006369362776526777</x:v>
      </x:c>
      <x:c r="H355" s="28" t="n">
        <x:f>G355*'Assumptions'!$B$6</x:f>
        <x:v>0.000006369362776526777</x:v>
      </x:c>
      <x:c r="I355" s="29" t="n">
        <x:f>1+E355*D355</x:f>
        <x:v>0.9862434440100614</x:v>
      </x:c>
      <x:c r="J355" s="29" t="n">
        <x:f>(1-H355)*I355</x:f>
        <x:v>0.9862371622677805</x:v>
      </x:c>
      <x:c r="K355" s="28" t="n">
        <x:f>J355-1</x:f>
        <x:v>-0.013762837732219535</x:v>
      </x:c>
      <x:c r="L355" s="30" t="n">
        <x:f>M354</x:f>
        <x:v>13055.205713105392</x:v>
      </x:c>
      <x:c r="M355" s="30" t="n">
        <x:f>L355*J355</x:f>
        <x:v>12875.529035315176</x:v>
      </x:c>
      <x:c r="N355" s="30" t="n">
        <x:f>MAX(N354,M355)</x:f>
        <x:v>15341.863280252299</x:v>
      </x:c>
      <x:c r="O355" s="28" t="n">
        <x:f>1-M355/N355</x:f>
        <x:v>0.16075845546816547</x:v>
      </x:c>
      <x:c r="P355" s="30" t="n">
        <x:f>IF(C355=C354,P354,L355)</x:f>
        <x:v>10000</x:v>
      </x:c>
      <x:c r="Q355" s="30" t="n">
        <x:f>IF(C355=C354,MAX(Q354,M355),MAX(P355,M355))</x:f>
        <x:v>15341.863280252299</x:v>
      </x:c>
      <x:c r="R355" s="28" t="n">
        <x:f>1-M355/Q355</x:f>
        <x:v>0.16075845546816547</x:v>
      </x:c>
      <x:c r="S355" s="33" t="str">
        <x:f>'Raw trace'!Y351</x:f>
        <x:v>-0.013762837732219599</x:v>
      </x:c>
      <x:c r="T355" s="31" t="n">
        <x:f>ABS(K355-S355)</x:f>
        <x:v>6.418476861114186e-17</x:v>
      </x:c>
      <x:c r="U355" s="33" t="str">
        <x:f>'Raw trace'!X351</x:f>
        <x:v>0.0063693627765266997</x:v>
      </x:c>
      <x:c r="V355" s="31" t="n">
        <x:f>ABS(G355-U355)</x:f>
        <x:v>7.719519468096792e-17</x:v>
      </x:c>
      <x:c r="W355" s="30" t="n">
        <x:f>L355*H355</x:f>
        <x:v>0.08315334130895319</x:v>
      </x:c>
      <x:c r="X355" s="30" t="n">
        <x:f>X354*(1+S355)</x:f>
        <x:v>12875.529035315221</x:v>
      </x:c>
      <x:c r="Y355" s="31" t="n">
        <x:f>ABS(M355-X355)</x:f>
        <x:v>4.547473508864641e-11</x:v>
      </x:c>
      <x:c r="Z355" s="27" t="n">
        <x:f>IF(M355&gt;=N354,B355,Z354)</x:f>
        <x:v>44508</x:v>
      </x:c>
      <x:c r="AA355" s="27" t="n">
        <x:f>IF(C355=C354,IF(M355&gt;=Q354,B355,AA354),IF(M355&gt;=P355,B355,A355))</x:f>
        <x:v>44508</x:v>
      </x:c>
      <x:c r="AB355" s="1" t="str">
        <x:f>IF(AND(B355-A355=1,B355-B354=1),"PASS","FAIL")</x:f>
        <x:v>PASS</x:v>
      </x:c>
    </x:row>
    <x:row r="356" ht="22" customHeight="1">
      <x:c r="A356" s="32" t="n">
        <x:f>'Raw trace'!A352</x:f>
        <x:v>44547</x:v>
      </x:c>
      <x:c r="B356" s="32" t="n">
        <x:f>'Raw trace'!B352</x:f>
        <x:v>44548</x:v>
      </x:c>
      <x:c r="C356" s="1" t="n">
        <x:f>YEAR(B356)</x:f>
        <x:v>2021</x:v>
      </x:c>
      <x:c r="D356" s="33" t="str">
        <x:f>'Raw trace'!AL352</x:f>
        <x:v>0.0148141089226849</x:v>
      </x:c>
      <x:c r="E356" s="33" t="str">
        <x:f>'Raw trace'!W352</x:f>
        <x:v>0.45000000000000001</x:v>
      </x:c>
      <x:c r="F356" s="28" t="n">
        <x:f>E355*(1+D355)/(1+E355*D355)</x:f>
        <x:v>0.44232835884444255</x:v>
      </x:c>
      <x:c r="G356" s="28" t="n">
        <x:f>ABS(E356-F356)</x:f>
        <x:v>0.007671641155557463</x:v>
      </x:c>
      <x:c r="H356" s="28" t="n">
        <x:f>G356*'Assumptions'!$B$6</x:f>
        <x:v>0.000007671641155557464</x:v>
      </x:c>
      <x:c r="I356" s="29" t="n">
        <x:f>1+E356*D356</x:f>
        <x:v>1.0066663490152081</x:v>
      </x:c>
      <x:c r="J356" s="29" t="n">
        <x:f>(1-H356)*I356</x:f>
        <x:v>1.006658626232215</x:v>
      </x:c>
      <x:c r="K356" s="28" t="n">
        <x:f>J356-1</x:f>
        <x:v>0.006658626232215026</x:v>
      </x:c>
      <x:c r="L356" s="30" t="n">
        <x:f>M355</x:f>
        <x:v>12875.529035315176</x:v>
      </x:c>
      <x:c r="M356" s="30" t="n">
        <x:f>L356*J356</x:f>
        <x:v>12961.26237070337</x:v>
      </x:c>
      <x:c r="N356" s="30" t="n">
        <x:f>MAX(N355,M356)</x:f>
        <x:v>15341.863280252299</x:v>
      </x:c>
      <x:c r="O356" s="28" t="n">
        <x:f>1-M356/N356</x:f>
        <x:v>0.1551702597045812</x:v>
      </x:c>
      <x:c r="P356" s="30" t="n">
        <x:f>IF(C356=C355,P355,L356)</x:f>
        <x:v>10000</x:v>
      </x:c>
      <x:c r="Q356" s="30" t="n">
        <x:f>IF(C356=C355,MAX(Q355,M356),MAX(P356,M356))</x:f>
        <x:v>15341.863280252299</x:v>
      </x:c>
      <x:c r="R356" s="28" t="n">
        <x:f>1-M356/Q356</x:f>
        <x:v>0.1551702597045812</x:v>
      </x:c>
      <x:c r="S356" s="33" t="str">
        <x:f>'Raw trace'!Y352</x:f>
        <x:v>0.0066586262322149998</x:v>
      </x:c>
      <x:c r="T356" s="31" t="n">
        <x:f>ABS(K356-S356)</x:f>
        <x:v>2.6020852139652106e-17</x:v>
      </x:c>
      <x:c r="U356" s="33" t="str">
        <x:f>'Raw trace'!X352</x:f>
        <x:v>0.0076716411555574002</x:v>
      </x:c>
      <x:c r="V356" s="31" t="n">
        <x:f>ABS(G356-U356)</x:f>
        <x:v>6.245004513516506e-17</x:v>
      </x:c>
      <x:c r="W356" s="30" t="n">
        <x:f>L356*H356</x:f>
        <x:v>0.09877643844689898</x:v>
      </x:c>
      <x:c r="X356" s="30" t="n">
        <x:f>X355*(1+S356)</x:f>
        <x:v>12961.262370703418</x:v>
      </x:c>
      <x:c r="Y356" s="31" t="n">
        <x:f>ABS(M356-X356)</x:f>
        <x:v>4.729372449219227e-11</x:v>
      </x:c>
      <x:c r="Z356" s="27" t="n">
        <x:f>IF(M356&gt;=N355,B356,Z355)</x:f>
        <x:v>44508</x:v>
      </x:c>
      <x:c r="AA356" s="27" t="n">
        <x:f>IF(C356=C355,IF(M356&gt;=Q355,B356,AA355),IF(M356&gt;=P356,B356,A356))</x:f>
        <x:v>44508</x:v>
      </x:c>
      <x:c r="AB356" s="1" t="str">
        <x:f>IF(AND(B356-A356=1,B356-B355=1),"PASS","FAIL")</x:f>
        <x:v>PASS</x:v>
      </x:c>
    </x:row>
    <x:row r="357" ht="22" customHeight="1">
      <x:c r="A357" s="32" t="n">
        <x:f>'Raw trace'!A353</x:f>
        <x:v>44548</x:v>
      </x:c>
      <x:c r="B357" s="32" t="n">
        <x:f>'Raw trace'!B353</x:f>
        <x:v>44549</x:v>
      </x:c>
      <x:c r="C357" s="1" t="n">
        <x:f>YEAR(B357)</x:f>
        <x:v>2021</x:v>
      </x:c>
      <x:c r="D357" s="33" t="str">
        <x:f>'Raw trace'!AL353</x:f>
        <x:v>-0.0032375651461277002</x:v>
      </x:c>
      <x:c r="E357" s="33" t="str">
        <x:f>'Raw trace'!W353</x:f>
        <x:v>0.45000000000000001</x:v>
      </x:c>
      <x:c r="F357" s="28" t="n">
        <x:f>E356*(1+D356)/(1+E356*D356)</x:f>
        <x:v>0.45364221170395874</x:v>
      </x:c>
      <x:c r="G357" s="28" t="n">
        <x:f>ABS(E357-F357)</x:f>
        <x:v>0.003642211703958731</x:v>
      </x:c>
      <x:c r="H357" s="28" t="n">
        <x:f>G357*'Assumptions'!$B$6</x:f>
        <x:v>0.000003642211703958731</x:v>
      </x:c>
      <x:c r="I357" s="29" t="n">
        <x:f>1+E357*D357</x:f>
        <x:v>0.9985430956842425</x:v>
      </x:c>
      <x:c r="J357" s="29" t="n">
        <x:f>(1-H357)*I357</x:f>
        <x:v>0.9985394587788924</x:v>
      </x:c>
      <x:c r="K357" s="28" t="n">
        <x:f>J357-1</x:f>
        <x:v>-0.001460541221107614</x:v>
      </x:c>
      <x:c r="L357" s="30" t="n">
        <x:f>M356</x:f>
        <x:v>12961.26237070337</x:v>
      </x:c>
      <x:c r="M357" s="30" t="n">
        <x:f>L357*J357</x:f>
        <x:v>12942.331912733367</x:v>
      </x:c>
      <x:c r="N357" s="30" t="n">
        <x:f>MAX(N356,M357)</x:f>
        <x:v>15341.863280252299</x:v>
      </x:c>
      <x:c r="O357" s="28" t="n">
        <x:f>1-M357/N357</x:f>
        <x:v>0.1564041683651004</x:v>
      </x:c>
      <x:c r="P357" s="30" t="n">
        <x:f>IF(C357=C356,P356,L357)</x:f>
        <x:v>10000</x:v>
      </x:c>
      <x:c r="Q357" s="30" t="n">
        <x:f>IF(C357=C356,MAX(Q356,M357),MAX(P357,M357))</x:f>
        <x:v>15341.863280252299</x:v>
      </x:c>
      <x:c r="R357" s="28" t="n">
        <x:f>1-M357/Q357</x:f>
        <x:v>0.1564041683651004</x:v>
      </x:c>
      <x:c r="S357" s="33" t="str">
        <x:f>'Raw trace'!Y353</x:f>
        <x:v>-0.0014605412211076</x:v>
      </x:c>
      <x:c r="T357" s="31" t="n">
        <x:f>ABS(K357-S357)</x:f>
        <x:v>1.4094628242311558e-17</x:v>
      </x:c>
      <x:c r="U357" s="33" t="str">
        <x:f>'Raw trace'!X353</x:f>
        <x:v>0.0036422117039587002</x:v>
      </x:c>
      <x:c r="V357" s="31" t="n">
        <x:f>ABS(G357-U357)</x:f>
        <x:v>3.0791341698588326e-17</x:v>
      </x:c>
      <x:c r="W357" s="30" t="n">
        <x:f>L357*H357</x:f>
        <x:v>0.047207661504655704</x:v>
      </x:c>
      <x:c r="X357" s="30" t="n">
        <x:f>X356*(1+S357)</x:f>
        <x:v>12942.331912733414</x:v>
      </x:c>
      <x:c r="Y357" s="31" t="n">
        <x:f>ABS(M357-X357)</x:f>
        <x:v>4.729372449219227e-11</x:v>
      </x:c>
      <x:c r="Z357" s="27" t="n">
        <x:f>IF(M357&gt;=N356,B357,Z356)</x:f>
        <x:v>44508</x:v>
      </x:c>
      <x:c r="AA357" s="27" t="n">
        <x:f>IF(C357=C356,IF(M357&gt;=Q356,B357,AA356),IF(M357&gt;=P357,B357,A357))</x:f>
        <x:v>44508</x:v>
      </x:c>
      <x:c r="AB357" s="1" t="str">
        <x:f>IF(AND(B357-A357=1,B357-B356=1),"PASS","FAIL")</x:f>
        <x:v>PASS</x:v>
      </x:c>
    </x:row>
    <x:row r="358" ht="22" customHeight="1">
      <x:c r="A358" s="32" t="n">
        <x:f>'Raw trace'!A354</x:f>
        <x:v>44549</x:v>
      </x:c>
      <x:c r="B358" s="32" t="n">
        <x:f>'Raw trace'!B354</x:f>
        <x:v>44550</x:v>
      </x:c>
      <x:c r="C358" s="1" t="n">
        <x:f>YEAR(B358)</x:f>
        <x:v>2021</x:v>
      </x:c>
      <x:c r="D358" s="33" t="str">
        <x:f>'Raw trace'!AL354</x:f>
        <x:v>0.0040831183290688002</x:v>
      </x:c>
      <x:c r="E358" s="33" t="str">
        <x:f>'Raw trace'!W354</x:f>
        <x:v>0.45000000000000001</x:v>
      </x:c>
      <x:c r="F358" s="28" t="n">
        <x:f>E357*(1+D357)/(1+E357*D357)</x:f>
        <x:v>0.4491975335094401</x:v>
      </x:c>
      <x:c r="G358" s="28" t="n">
        <x:f>ABS(E358-F358)</x:f>
        <x:v>0.0008024664905599277</x:v>
      </x:c>
      <x:c r="H358" s="28" t="n">
        <x:f>G358*'Assumptions'!$B$6</x:f>
        <x:v>8.024664905599277e-7</x:v>
      </x:c>
      <x:c r="I358" s="29" t="n">
        <x:f>1+E358*D358</x:f>
        <x:v>1.001837403248081</x:v>
      </x:c>
      <x:c r="J358" s="29" t="n">
        <x:f>(1-H358)*I358</x:f>
        <x:v>1.0018365993071359</x:v>
      </x:c>
      <x:c r="K358" s="28" t="n">
        <x:f>J358-1</x:f>
        <x:v>0.0018365993071358666</x:v>
      </x:c>
      <x:c r="L358" s="30" t="n">
        <x:f>M357</x:f>
        <x:v>12942.331912733367</x:v>
      </x:c>
      <x:c r="M358" s="30" t="n">
        <x:f>L358*J358</x:f>
        <x:v>12966.101790557015</x:v>
      </x:c>
      <x:c r="N358" s="30" t="n">
        <x:f>MAX(N357,M358)</x:f>
        <x:v>15341.863280252299</x:v>
      </x:c>
      <x:c r="O358" s="28" t="n">
        <x:f>1-M358/N358</x:f>
        <x:v>0.15485482084521707</x:v>
      </x:c>
      <x:c r="P358" s="30" t="n">
        <x:f>IF(C358=C357,P357,L358)</x:f>
        <x:v>10000</x:v>
      </x:c>
      <x:c r="Q358" s="30" t="n">
        <x:f>IF(C358=C357,MAX(Q357,M358),MAX(P358,M358))</x:f>
        <x:v>15341.863280252299</x:v>
      </x:c>
      <x:c r="R358" s="28" t="n">
        <x:f>1-M358/Q358</x:f>
        <x:v>0.15485482084521707</x:v>
      </x:c>
      <x:c r="S358" s="33" t="str">
        <x:f>'Raw trace'!Y354</x:f>
        <x:v>0.0018365993071358</x:v>
      </x:c>
      <x:c r="T358" s="31" t="n">
        <x:f>ABS(K358-S358)</x:f>
        <x:v>6.657001339060997e-17</x:v>
      </x:c>
      <x:c r="U358" s="33" t="str">
        <x:f>'Raw trace'!X354</x:f>
        <x:v>0.00080246649055990004</x:v>
      </x:c>
      <x:c r="V358" s="31" t="n">
        <x:f>ABS(G358-U358)</x:f>
        <x:v>2.7647155398380363e-17</x:v>
      </x:c>
      <x:c r="W358" s="30" t="n">
        <x:f>L358*H358</x:f>
        <x:v>0.010385787669672901</x:v>
      </x:c>
      <x:c r="X358" s="30" t="n">
        <x:f>X357*(1+S358)</x:f>
        <x:v>12966.101790557062</x:v>
      </x:c>
      <x:c r="Y358" s="31" t="n">
        <x:f>ABS(M358-X358)</x:f>
        <x:v>4.729372449219227e-11</x:v>
      </x:c>
      <x:c r="Z358" s="27" t="n">
        <x:f>IF(M358&gt;=N357,B358,Z357)</x:f>
        <x:v>44508</x:v>
      </x:c>
      <x:c r="AA358" s="27" t="n">
        <x:f>IF(C358=C357,IF(M358&gt;=Q357,B358,AA357),IF(M358&gt;=P358,B358,A358))</x:f>
        <x:v>44508</x:v>
      </x:c>
      <x:c r="AB358" s="1" t="str">
        <x:f>IF(AND(B358-A358=1,B358-B357=1),"PASS","FAIL")</x:f>
        <x:v>PASS</x:v>
      </x:c>
    </x:row>
    <x:row r="359" ht="22" customHeight="1">
      <x:c r="A359" s="32" t="n">
        <x:f>'Raw trace'!A355</x:f>
        <x:v>44550</x:v>
      </x:c>
      <x:c r="B359" s="32" t="n">
        <x:f>'Raw trace'!B355</x:f>
        <x:v>44551</x:v>
      </x:c>
      <x:c r="C359" s="1" t="n">
        <x:f>YEAR(B359)</x:f>
        <x:v>2021</x:v>
      </x:c>
      <x:c r="D359" s="33" t="str">
        <x:f>'Raw trace'!AL355</x:f>
        <x:v>0.042793292277247902</x:v>
      </x:c>
      <x:c r="E359" s="33" t="str">
        <x:f>'Raw trace'!W355</x:f>
        <x:v>0.45000000000000001</x:v>
      </x:c>
      <x:c r="F359" s="28" t="n">
        <x:f>E358*(1+D358)/(1+E358*D358)</x:f>
        <x:v>0.451008718364046</x:v>
      </x:c>
      <x:c r="G359" s="28" t="n">
        <x:f>ABS(E359-F359)</x:f>
        <x:v>0.0010087183640459796</x:v>
      </x:c>
      <x:c r="H359" s="28" t="n">
        <x:f>G359*'Assumptions'!$B$6</x:f>
        <x:v>0.0000010087183640459796</x:v>
      </x:c>
      <x:c r="I359" s="29" t="n">
        <x:f>1+E359*D359</x:f>
        <x:v>1.0192569815247616</x:v>
      </x:c>
      <x:c r="J359" s="29" t="n">
        <x:f>(1-H359)*I359</x:f>
        <x:v>1.0192559533815266</x:v>
      </x:c>
      <x:c r="K359" s="28" t="n">
        <x:f>J359-1</x:f>
        <x:v>0.019255953381526636</x:v>
      </x:c>
      <x:c r="L359" s="30" t="n">
        <x:f>M358</x:f>
        <x:v>12966.101790557015</x:v>
      </x:c>
      <x:c r="M359" s="30" t="n">
        <x:f>L359*J359</x:f>
        <x:v>13215.77644217611</x:v>
      </x:c>
      <x:c r="N359" s="30" t="n">
        <x:f>MAX(N358,M359)</x:f>
        <x:v>15341.863280252299</x:v>
      </x:c>
      <x:c r="O359" s="28" t="n">
        <x:f>1-M359/N359</x:f>
        <x:v>0.13858074467479065</x:v>
      </x:c>
      <x:c r="P359" s="30" t="n">
        <x:f>IF(C359=C358,P358,L359)</x:f>
        <x:v>10000</x:v>
      </x:c>
      <x:c r="Q359" s="30" t="n">
        <x:f>IF(C359=C358,MAX(Q358,M359),MAX(P359,M359))</x:f>
        <x:v>15341.863280252299</x:v>
      </x:c>
      <x:c r="R359" s="28" t="n">
        <x:f>1-M359/Q359</x:f>
        <x:v>0.13858074467479065</x:v>
      </x:c>
      <x:c r="S359" s="33" t="str">
        <x:f>'Raw trace'!Y355</x:f>
        <x:v>0.019255953381526601</x:v>
      </x:c>
      <x:c r="T359" s="31" t="n">
        <x:f>ABS(K359-S359)</x:f>
        <x:v>3.469446951953614e-17</x:v>
      </x:c>
      <x:c r="U359" s="33" t="str">
        <x:f>'Raw trace'!X355</x:f>
        <x:v>0.0010087183640459</x:v>
      </x:c>
      <x:c r="V359" s="31" t="n">
        <x:f>ABS(G359-U359)</x:f>
        <x:v>7.958043946043603e-17</x:v>
      </x:c>
      <x:c r="W359" s="30" t="n">
        <x:f>L359*H359</x:f>
        <x:v>0.013079144986224318</x:v>
      </x:c>
      <x:c r="X359" s="30" t="n">
        <x:f>X358*(1+S359)</x:f>
        <x:v>13215.776442176159</x:v>
      </x:c>
      <x:c r="Y359" s="31" t="n">
        <x:f>ABS(M359-X359)</x:f>
        <x:v>4.9112713895738125e-11</x:v>
      </x:c>
      <x:c r="Z359" s="27" t="n">
        <x:f>IF(M359&gt;=N358,B359,Z358)</x:f>
        <x:v>44508</x:v>
      </x:c>
      <x:c r="AA359" s="27" t="n">
        <x:f>IF(C359=C358,IF(M359&gt;=Q358,B359,AA358),IF(M359&gt;=P359,B359,A359))</x:f>
        <x:v>44508</x:v>
      </x:c>
      <x:c r="AB359" s="1" t="str">
        <x:f>IF(AND(B359-A359=1,B359-B358=1),"PASS","FAIL")</x:f>
        <x:v>PASS</x:v>
      </x:c>
    </x:row>
    <x:row r="360" ht="22" customHeight="1">
      <x:c r="A360" s="32" t="n">
        <x:f>'Raw trace'!A356</x:f>
        <x:v>44551</x:v>
      </x:c>
      <x:c r="B360" s="32" t="n">
        <x:f>'Raw trace'!B356</x:f>
        <x:v>44552</x:v>
      </x:c>
      <x:c r="C360" s="1" t="n">
        <x:f>YEAR(B360)</x:f>
        <x:v>2021</x:v>
      </x:c>
      <x:c r="D360" s="33" t="str">
        <x:f>'Raw trace'!AL356</x:f>
        <x:v>-0.0061817512576173</x:v>
      </x:c>
      <x:c r="E360" s="33" t="str">
        <x:f>'Raw trace'!W356</x:f>
        <x:v>0.45000000000000001</x:v>
      </x:c>
      <x:c r="F360" s="28" t="n">
        <x:f>E359*(1+D359)/(1+E359*D359)</x:f>
        <x:v>0.46039123599896725</x:v>
      </x:c>
      <x:c r="G360" s="28" t="n">
        <x:f>ABS(E360-F360)</x:f>
        <x:v>0.010391235998967241</x:v>
      </x:c>
      <x:c r="H360" s="28" t="n">
        <x:f>G360*'Assumptions'!$B$6</x:f>
        <x:v>0.000010391235998967241</x:v>
      </x:c>
      <x:c r="I360" s="29" t="n">
        <x:f>1+E360*D360</x:f>
        <x:v>0.9972182119340722</x:v>
      </x:c>
      <x:c r="J360" s="29" t="n">
        <x:f>(1-H360)*I360</x:f>
        <x:v>0.9972078496042895</x:v>
      </x:c>
      <x:c r="K360" s="28" t="n">
        <x:f>J360-1</x:f>
        <x:v>-0.0027921503957104576</x:v>
      </x:c>
      <x:c r="L360" s="30" t="n">
        <x:f>M359</x:f>
        <x:v>13215.77644217611</x:v>
      </x:c>
      <x:c r="M360" s="30" t="n">
        <x:f>L360*J360</x:f>
        <x:v>13178.876006753466</x:v>
      </x:c>
      <x:c r="N360" s="30" t="n">
        <x:f>MAX(N359,M360)</x:f>
        <x:v>15341.863280252299</x:v>
      </x:c>
      <x:c r="O360" s="28" t="n">
        <x:f>1-M360/N360</x:f>
        <x:v>0.1409859567894195</x:v>
      </x:c>
      <x:c r="P360" s="30" t="n">
        <x:f>IF(C360=C359,P359,L360)</x:f>
        <x:v>10000</x:v>
      </x:c>
      <x:c r="Q360" s="30" t="n">
        <x:f>IF(C360=C359,MAX(Q359,M360),MAX(P360,M360))</x:f>
        <x:v>15341.863280252299</x:v>
      </x:c>
      <x:c r="R360" s="28" t="n">
        <x:f>1-M360/Q360</x:f>
        <x:v>0.1409859567894195</x:v>
      </x:c>
      <x:c r="S360" s="33" t="str">
        <x:f>'Raw trace'!Y356</x:f>
        <x:v>-0.0027921503957104</x:v>
      </x:c>
      <x:c r="T360" s="31" t="n">
        <x:f>ABS(K360-S360)</x:f>
        <x:v>5.767955557622884e-17</x:v>
      </x:c>
      <x:c r="U360" s="33" t="str">
        <x:f>'Raw trace'!X356</x:f>
        <x:v>0.0103912359989673</x:v>
      </x:c>
      <x:c r="V360" s="31" t="n">
        <x:f>ABS(G360-U360)</x:f>
        <x:v>5.898059818321144e-17</x:v>
      </x:c>
      <x:c r="W360" s="30" t="n">
        <x:f>L360*H360</x:f>
        <x:v>0.1373282519202436</x:v>
      </x:c>
      <x:c r="X360" s="30" t="n">
        <x:f>X359*(1+S360)</x:f>
        <x:v>13178.876006753517</x:v>
      </x:c>
      <x:c r="Y360" s="31" t="n">
        <x:f>ABS(M360-X360)</x:f>
        <x:v>5.093170329928398e-11</x:v>
      </x:c>
      <x:c r="Z360" s="27" t="n">
        <x:f>IF(M360&gt;=N359,B360,Z359)</x:f>
        <x:v>44508</x:v>
      </x:c>
      <x:c r="AA360" s="27" t="n">
        <x:f>IF(C360=C359,IF(M360&gt;=Q359,B360,AA359),IF(M360&gt;=P360,B360,A360))</x:f>
        <x:v>44508</x:v>
      </x:c>
      <x:c r="AB360" s="1" t="str">
        <x:f>IF(AND(B360-A360=1,B360-B359=1),"PASS","FAIL")</x:f>
        <x:v>PASS</x:v>
      </x:c>
    </x:row>
    <x:row r="361" ht="22" customHeight="1">
      <x:c r="A361" s="32" t="n">
        <x:f>'Raw trace'!A357</x:f>
        <x:v>44552</x:v>
      </x:c>
      <x:c r="B361" s="32" t="n">
        <x:f>'Raw trace'!B357</x:f>
        <x:v>44553</x:v>
      </x:c>
      <x:c r="C361" s="1" t="n">
        <x:f>YEAR(B361)</x:f>
        <x:v>2021</x:v>
      </x:c>
      <x:c r="D361" s="33" t="str">
        <x:f>'Raw trace'!AL357</x:f>
        <x:v>0.0452945182789194</x:v>
      </x:c>
      <x:c r="E361" s="33" t="str">
        <x:f>'Raw trace'!W357</x:f>
        <x:v>0.45000000000000001</x:v>
      </x:c>
      <x:c r="F361" s="28" t="n">
        <x:f>E360*(1+D360)/(1+E360*D360)</x:f>
        <x:v>0.44846574860150923</x:v>
      </x:c>
      <x:c r="G361" s="28" t="n">
        <x:f>ABS(E361-F361)</x:f>
        <x:v>0.0015342513984907824</x:v>
      </x:c>
      <x:c r="H361" s="28" t="n">
        <x:f>G361*'Assumptions'!$B$6</x:f>
        <x:v>0.0000015342513984907825</x:v>
      </x:c>
      <x:c r="I361" s="29" t="n">
        <x:f>1+E361*D361</x:f>
        <x:v>1.0203825332255136</x:v>
      </x:c>
      <x:c r="J361" s="29" t="n">
        <x:f>(1-H361)*I361</x:f>
        <x:v>1.0203809677021851</x:v>
      </x:c>
      <x:c r="K361" s="28" t="n">
        <x:f>J361-1</x:f>
        <x:v>0.020380967702185115</x:v>
      </x:c>
      <x:c r="L361" s="30" t="n">
        <x:f>M360</x:f>
        <x:v>13178.876006753466</x:v>
      </x:c>
      <x:c r="M361" s="30" t="n">
        <x:f>L361*J361</x:f>
        <x:v>13447.47425299821</x:v>
      </x:c>
      <x:c r="N361" s="30" t="n">
        <x:f>MAX(N360,M361)</x:f>
        <x:v>15341.863280252299</x:v>
      </x:c>
      <x:c r="O361" s="28" t="n">
        <x:f>1-M361/N361</x:f>
        <x:v>0.12347841931902126</x:v>
      </x:c>
      <x:c r="P361" s="30" t="n">
        <x:f>IF(C361=C360,P360,L361)</x:f>
        <x:v>10000</x:v>
      </x:c>
      <x:c r="Q361" s="30" t="n">
        <x:f>IF(C361=C360,MAX(Q360,M361),MAX(P361,M361))</x:f>
        <x:v>15341.863280252299</x:v>
      </x:c>
      <x:c r="R361" s="28" t="n">
        <x:f>1-M361/Q361</x:f>
        <x:v>0.12347841931902126</x:v>
      </x:c>
      <x:c r="S361" s="33" t="str">
        <x:f>'Raw trace'!Y357</x:f>
        <x:v>0.020380967702185299</x:v>
      </x:c>
      <x:c r="T361" s="31" t="n">
        <x:f>ABS(K361-S361)</x:f>
        <x:v>1.8388068845354155e-16</x:v>
      </x:c>
      <x:c r="U361" s="33" t="str">
        <x:f>'Raw trace'!X357</x:f>
        <x:v>0.0015342513984907</x:v>
      </x:c>
      <x:c r="V361" s="31" t="n">
        <x:f>ABS(G361-U361)</x:f>
        <x:v>8.239936510889834e-17</x:v>
      </x:c>
      <x:c r="W361" s="30" t="n">
        <x:f>L361*H361</x:f>
        <x:v>0.020219708943898122</x:v>
      </x:c>
      <x:c r="X361" s="30" t="n">
        <x:f>X360*(1+S361)</x:f>
        <x:v>13447.474252998265</x:v>
      </x:c>
      <x:c r="Y361" s="31" t="n">
        <x:f>ABS(M361-X361)</x:f>
        <x:v>5.4569682106375694e-11</x:v>
      </x:c>
      <x:c r="Z361" s="27" t="n">
        <x:f>IF(M361&gt;=N360,B361,Z360)</x:f>
        <x:v>44508</x:v>
      </x:c>
      <x:c r="AA361" s="27" t="n">
        <x:f>IF(C361=C360,IF(M361&gt;=Q360,B361,AA360),IF(M361&gt;=P361,B361,A361))</x:f>
        <x:v>44508</x:v>
      </x:c>
      <x:c r="AB361" s="1" t="str">
        <x:f>IF(AND(B361-A361=1,B361-B360=1),"PASS","FAIL")</x:f>
        <x:v>PASS</x:v>
      </x:c>
    </x:row>
    <x:row r="362" ht="22" customHeight="1">
      <x:c r="A362" s="32" t="n">
        <x:f>'Raw trace'!A358</x:f>
        <x:v>44553</x:v>
      </x:c>
      <x:c r="B362" s="32" t="n">
        <x:f>'Raw trace'!B358</x:f>
        <x:v>44554</x:v>
      </x:c>
      <x:c r="C362" s="1" t="n">
        <x:f>YEAR(B362)</x:f>
        <x:v>2021</x:v>
      </x:c>
      <x:c r="D362" s="33" t="str">
        <x:f>'Raw trace'!AL358</x:f>
        <x:v>-0.0002933013129663</x:v>
      </x:c>
      <x:c r="E362" s="33" t="str">
        <x:f>'Raw trace'!W358</x:f>
        <x:v>0.45000000000000001</x:v>
      </x:c>
      <x:c r="F362" s="28" t="n">
        <x:f>E361*(1+D361)/(1+E361*D361)</x:f>
        <x:v>0.460986461360325</x:v>
      </x:c>
      <x:c r="G362" s="28" t="n">
        <x:f>ABS(E362-F362)</x:f>
        <x:v>0.010986461360324995</x:v>
      </x:c>
      <x:c r="H362" s="28" t="n">
        <x:f>G362*'Assumptions'!$B$6</x:f>
        <x:v>0.000010986461360324996</x:v>
      </x:c>
      <x:c r="I362" s="29" t="n">
        <x:f>1+E362*D362</x:f>
        <x:v>0.9998680144091652</x:v>
      </x:c>
      <x:c r="J362" s="29" t="n">
        <x:f>(1-H362)*I362</x:f>
        <x:v>0.9998570293978595</x:v>
      </x:c>
      <x:c r="K362" s="28" t="n">
        <x:f>J362-1</x:f>
        <x:v>-0.00014297060214052415</x:v>
      </x:c>
      <x:c r="L362" s="30" t="n">
        <x:f>M361</x:f>
        <x:v>13447.47425299821</x:v>
      </x:c>
      <x:c r="M362" s="30" t="n">
        <x:f>L362*J362</x:f>
        <x:v>13445.55165950699</x:v>
      </x:c>
      <x:c r="N362" s="30" t="n">
        <x:f>MAX(N361,M362)</x:f>
        <x:v>15341.863280252299</x:v>
      </x:c>
      <x:c r="O362" s="28" t="n">
        <x:f>1-M362/N362</x:f>
        <x:v>0.12360373613720044</x:v>
      </x:c>
      <x:c r="P362" s="30" t="n">
        <x:f>IF(C362=C361,P361,L362)</x:f>
        <x:v>10000</x:v>
      </x:c>
      <x:c r="Q362" s="30" t="n">
        <x:f>IF(C362=C361,MAX(Q361,M362),MAX(P362,M362))</x:f>
        <x:v>15341.863280252299</x:v>
      </x:c>
      <x:c r="R362" s="28" t="n">
        <x:f>1-M362/Q362</x:f>
        <x:v>0.12360373613720044</x:v>
      </x:c>
      <x:c r="S362" s="33" t="str">
        <x:f>'Raw trace'!Y358</x:f>
        <x:v>-0.0001429706021405</x:v>
      </x:c>
      <x:c r="T362" s="31" t="n">
        <x:f>ABS(K362-S362)</x:f>
        <x:v>2.415060339211461e-17</x:v>
      </x:c>
      <x:c r="U362" s="33" t="str">
        <x:f>'Raw trace'!X358</x:f>
        <x:v>0.010986461360324801</x:v>
      </x:c>
      <x:c r="V362" s="31" t="n">
        <x:f>ABS(G362-U362)</x:f>
        <x:v>1.942890293094024e-16</x:v>
      </x:c>
      <x:c r="W362" s="30" t="n">
        <x:f>L362*H362</x:f>
        <x:v>0.14774015627453008</x:v>
      </x:c>
      <x:c r="X362" s="30" t="n">
        <x:f>X361*(1+S362)</x:f>
        <x:v>13445.551659507044</x:v>
      </x:c>
      <x:c r="Y362" s="31" t="n">
        <x:f>ABS(M362-X362)</x:f>
        <x:v>5.4569682106375694e-11</x:v>
      </x:c>
      <x:c r="Z362" s="27" t="n">
        <x:f>IF(M362&gt;=N361,B362,Z361)</x:f>
        <x:v>44508</x:v>
      </x:c>
      <x:c r="AA362" s="27" t="n">
        <x:f>IF(C362=C361,IF(M362&gt;=Q361,B362,AA361),IF(M362&gt;=P362,B362,A362))</x:f>
        <x:v>44508</x:v>
      </x:c>
      <x:c r="AB362" s="1" t="str">
        <x:f>IF(AND(B362-A362=1,B362-B361=1),"PASS","FAIL")</x:f>
        <x:v>PASS</x:v>
      </x:c>
    </x:row>
    <x:row r="363" ht="22" customHeight="1">
      <x:c r="A363" s="32" t="n">
        <x:f>'Raw trace'!A359</x:f>
        <x:v>44554</x:v>
      </x:c>
      <x:c r="B363" s="32" t="n">
        <x:f>'Raw trace'!B359</x:f>
        <x:v>44555</x:v>
      </x:c>
      <x:c r="C363" s="1" t="n">
        <x:f>YEAR(B363)</x:f>
        <x:v>2021</x:v>
      </x:c>
      <x:c r="D363" s="33" t="str">
        <x:f>'Raw trace'!AL359</x:f>
        <x:v>-0.0074764551717888999</x:v>
      </x:c>
      <x:c r="E363" s="33" t="str">
        <x:f>'Raw trace'!W359</x:f>
        <x:v>0.45000000000000001</x:v>
      </x:c>
      <x:c r="F363" s="28" t="n">
        <x:f>E362*(1+D362)/(1+E362*D362)</x:f>
        <x:v>0.44992739834266815</x:v>
      </x:c>
      <x:c r="G363" s="28" t="n">
        <x:f>ABS(E363-F363)</x:f>
        <x:v>0.00007260165733186108</x:v>
      </x:c>
      <x:c r="H363" s="28" t="n">
        <x:f>G363*'Assumptions'!$B$6</x:f>
        <x:v>7.260165733186108e-8</x:v>
      </x:c>
      <x:c r="I363" s="29" t="n">
        <x:f>1+E363*D363</x:f>
        <x:v>0.996635595172695</x:v>
      </x:c>
      <x:c r="J363" s="29" t="n">
        <x:f>(1-H363)*I363</x:f>
        <x:v>0.996635522815299</x:v>
      </x:c>
      <x:c r="K363" s="28" t="n">
        <x:f>J363-1</x:f>
        <x:v>-0.003364477184701009</x:v>
      </x:c>
      <x:c r="L363" s="30" t="n">
        <x:f>M362</x:f>
        <x:v>13445.55165950699</x:v>
      </x:c>
      <x:c r="M363" s="30" t="n">
        <x:f>L363*J363</x:f>
        <x:v>13400.31440771286</x:v>
      </x:c>
      <x:c r="N363" s="30" t="n">
        <x:f>MAX(N362,M363)</x:f>
        <x:v>15341.863280252299</x:v>
      </x:c>
      <x:c r="O363" s="28" t="n">
        <x:f>1-M363/N363</x:f>
        <x:v>0.12655235137172394</x:v>
      </x:c>
      <x:c r="P363" s="30" t="n">
        <x:f>IF(C363=C362,P362,L363)</x:f>
        <x:v>10000</x:v>
      </x:c>
      <x:c r="Q363" s="30" t="n">
        <x:f>IF(C363=C362,MAX(Q362,M363),MAX(P363,M363))</x:f>
        <x:v>15341.863280252299</x:v>
      </x:c>
      <x:c r="R363" s="28" t="n">
        <x:f>1-M363/Q363</x:f>
        <x:v>0.12655235137172394</x:v>
      </x:c>
      <x:c r="S363" s="33" t="str">
        <x:f>'Raw trace'!Y359</x:f>
        <x:v>-0.003364477184701</x:v>
      </x:c>
      <x:c r="T363" s="31" t="n">
        <x:f>ABS(K363-S363)</x:f>
        <x:v>9.107298248878237e-18</x:v>
      </x:c>
      <x:c r="U363" s="33" t="str">
        <x:f>'Raw trace'!X359</x:f>
        <x:v>7.260165733186108e-05</x:v>
      </x:c>
      <x:c r="V363" s="31" t="n">
        <x:f>ABS(G363-U363)</x:f>
        <x:v>0</x:v>
      </x:c>
      <x:c r="W363" s="30" t="n">
        <x:f>L363*H363</x:f>
        <x:v>0.0009761693342213625</x:v>
      </x:c>
      <x:c r="X363" s="30" t="n">
        <x:f>X362*(1+S363)</x:f>
        <x:v>13400.314407712915</x:v>
      </x:c>
      <x:c r="Y363" s="31" t="n">
        <x:f>ABS(M363-X363)</x:f>
        <x:v>5.4569682106375694e-11</x:v>
      </x:c>
      <x:c r="Z363" s="27" t="n">
        <x:f>IF(M363&gt;=N362,B363,Z362)</x:f>
        <x:v>44508</x:v>
      </x:c>
      <x:c r="AA363" s="27" t="n">
        <x:f>IF(C363=C362,IF(M363&gt;=Q362,B363,AA362),IF(M363&gt;=P363,B363,A363))</x:f>
        <x:v>44508</x:v>
      </x:c>
      <x:c r="AB363" s="1" t="str">
        <x:f>IF(AND(B363-A363=1,B363-B362=1),"PASS","FAIL")</x:f>
        <x:v>PASS</x:v>
      </x:c>
    </x:row>
    <x:row r="364" ht="22" customHeight="1">
      <x:c r="A364" s="32" t="n">
        <x:f>'Raw trace'!A360</x:f>
        <x:v>44555</x:v>
      </x:c>
      <x:c r="B364" s="32" t="n">
        <x:f>'Raw trace'!B360</x:f>
        <x:v>44556</x:v>
      </x:c>
      <x:c r="C364" s="1" t="n">
        <x:f>YEAR(B364)</x:f>
        <x:v>2021</x:v>
      </x:c>
      <x:c r="D364" s="33" t="str">
        <x:f>'Raw trace'!AL360</x:f>
        <x:v>0.0074097733621126</x:v>
      </x:c>
      <x:c r="E364" s="33" t="str">
        <x:f>'Raw trace'!W360</x:f>
        <x:v>0.45000000000000001</x:v>
      </x:c>
      <x:c r="F364" s="28" t="n">
        <x:f>E363*(1+D363)/(1+E363*D363)</x:f>
        <x:v>0.4481433307580219</x:v>
      </x:c>
      <x:c r="G364" s="28" t="n">
        <x:f>ABS(E364-F364)</x:f>
        <x:v>0.0018566692419781372</x:v>
      </x:c>
      <x:c r="H364" s="28" t="n">
        <x:f>G364*'Assumptions'!$B$6</x:f>
        <x:v>0.0000018566692419781372</x:v>
      </x:c>
      <x:c r="I364" s="29" t="n">
        <x:f>1+E364*D364</x:f>
        <x:v>1.0033343980129508</x:v>
      </x:c>
      <x:c r="J364" s="29" t="n">
        <x:f>(1-H364)*I364</x:f>
        <x:v>1.0033325351528346</x:v>
      </x:c>
      <x:c r="K364" s="28" t="n">
        <x:f>J364-1</x:f>
        <x:v>0.0033325351528346037</x:v>
      </x:c>
      <x:c r="L364" s="30" t="n">
        <x:f>M363</x:f>
        <x:v>13400.31440771286</x:v>
      </x:c>
      <x:c r="M364" s="30" t="n">
        <x:f>L364*J364</x:f>
        <x:v>13444.9714265356</x:v>
      </x:c>
      <x:c r="N364" s="30" t="n">
        <x:f>MAX(N363,M364)</x:f>
        <x:v>15341.863280252299</x:v>
      </x:c>
      <x:c r="O364" s="28" t="n">
        <x:f>1-M364/N364</x:f>
        <x:v>0.12364155637850949</x:v>
      </x:c>
      <x:c r="P364" s="30" t="n">
        <x:f>IF(C364=C363,P363,L364)</x:f>
        <x:v>10000</x:v>
      </x:c>
      <x:c r="Q364" s="30" t="n">
        <x:f>IF(C364=C363,MAX(Q363,M364),MAX(P364,M364))</x:f>
        <x:v>15341.863280252299</x:v>
      </x:c>
      <x:c r="R364" s="28" t="n">
        <x:f>1-M364/Q364</x:f>
        <x:v>0.12364155637850949</x:v>
      </x:c>
      <x:c r="S364" s="33" t="str">
        <x:f>'Raw trace'!Y360</x:f>
        <x:v>0.0033325351528346002</x:v>
      </x:c>
      <x:c r="T364" s="31" t="n">
        <x:f>ABS(K364-S364)</x:f>
        <x:v>3.469446951953614e-18</x:v>
      </x:c>
      <x:c r="U364" s="33" t="str">
        <x:f>'Raw trace'!X360</x:f>
        <x:v>0.0018566692419780999</x:v>
      </x:c>
      <x:c r="V364" s="31" t="n">
        <x:f>ABS(G364-U364)</x:f>
        <x:v>3.729655473350135e-17</x:v>
      </x:c>
      <x:c r="W364" s="30" t="n">
        <x:f>L364*H364</x:f>
        <x:v>0.024879951593636946</x:v>
      </x:c>
      <x:c r="X364" s="30" t="n">
        <x:f>X363*(1+S364)</x:f>
        <x:v>13444.971426535654</x:v>
      </x:c>
      <x:c r="Y364" s="31" t="n">
        <x:f>ABS(M364-X364)</x:f>
        <x:v>5.4569682106375694e-11</x:v>
      </x:c>
      <x:c r="Z364" s="27" t="n">
        <x:f>IF(M364&gt;=N363,B364,Z363)</x:f>
        <x:v>44508</x:v>
      </x:c>
      <x:c r="AA364" s="27" t="n">
        <x:f>IF(C364=C363,IF(M364&gt;=Q363,B364,AA363),IF(M364&gt;=P364,B364,A364))</x:f>
        <x:v>44508</x:v>
      </x:c>
      <x:c r="AB364" s="1" t="str">
        <x:f>IF(AND(B364-A364=1,B364-B363=1),"PASS","FAIL")</x:f>
        <x:v>PASS</x:v>
      </x:c>
    </x:row>
    <x:row r="365" ht="22" customHeight="1">
      <x:c r="A365" s="32" t="n">
        <x:f>'Raw trace'!A361</x:f>
        <x:v>44556</x:v>
      </x:c>
      <x:c r="B365" s="32" t="n">
        <x:f>'Raw trace'!B361</x:f>
        <x:v>44557</x:v>
      </x:c>
      <x:c r="C365" s="1" t="n">
        <x:f>YEAR(B365)</x:f>
        <x:v>2021</x:v>
      </x:c>
      <x:c r="D365" s="33" t="str">
        <x:f>'Raw trace'!AL361</x:f>
        <x:v>-0.0020027609349368</x:v>
      </x:c>
      <x:c r="E365" s="33" t="str">
        <x:f>'Raw trace'!W361</x:f>
        <x:v>0.45000000000000001</x:v>
      </x:c>
      <x:c r="F365" s="28" t="n">
        <x:f>E364*(1+D364)/(1+E364*D364)</x:f>
        <x:v>0.45182782421369666</x:v>
      </x:c>
      <x:c r="G365" s="28" t="n">
        <x:f>ABS(E365-F365)</x:f>
        <x:v>0.0018278242136966494</x:v>
      </x:c>
      <x:c r="H365" s="28" t="n">
        <x:f>G365*'Assumptions'!$B$6</x:f>
        <x:v>0.0000018278242136966494</x:v>
      </x:c>
      <x:c r="I365" s="29" t="n">
        <x:f>1+E365*D365</x:f>
        <x:v>0.9990987575792785</x:v>
      </x:c>
      <x:c r="J365" s="29" t="n">
        <x:f>(1-H365)*I365</x:f>
        <x:v>0.9990969314023775</x:v>
      </x:c>
      <x:c r="K365" s="28" t="n">
        <x:f>J365-1</x:f>
        <x:v>-0.0009030685976224584</x:v>
      </x:c>
      <x:c r="L365" s="30" t="n">
        <x:f>M364</x:f>
        <x:v>13444.9714265356</x:v>
      </x:c>
      <x:c r="M365" s="30" t="n">
        <x:f>L365*J365</x:f>
        <x:v>13432.829695044364</x:v>
      </x:c>
      <x:c r="N365" s="30" t="n">
        <x:f>MAX(N364,M365)</x:f>
        <x:v>15341.863280252299</x:v>
      </x:c>
      <x:c r="O365" s="28" t="n">
        <x:f>1-M365/N365</x:f>
        <x:v>0.12443296816920535</x:v>
      </x:c>
      <x:c r="P365" s="30" t="n">
        <x:f>IF(C365=C364,P364,L365)</x:f>
        <x:v>10000</x:v>
      </x:c>
      <x:c r="Q365" s="30" t="n">
        <x:f>IF(C365=C364,MAX(Q364,M365),MAX(P365,M365))</x:f>
        <x:v>15341.863280252299</x:v>
      </x:c>
      <x:c r="R365" s="28" t="n">
        <x:f>1-M365/Q365</x:f>
        <x:v>0.12443296816920535</x:v>
      </x:c>
      <x:c r="S365" s="33" t="str">
        <x:f>'Raw trace'!Y361</x:f>
        <x:v>-0.00090306859762239995</x:v>
      </x:c>
      <x:c r="T365" s="31" t="n">
        <x:f>ABS(K365-S365)</x:f>
        <x:v>5.843849709696869e-17</x:v>
      </x:c>
      <x:c r="U365" s="33" t="str">
        <x:f>'Raw trace'!X361</x:f>
        <x:v>0.0018278242136966999</x:v>
      </x:c>
      <x:c r="V365" s="31" t="n">
        <x:f>ABS(G365-U365)</x:f>
        <x:v>5.0523821237824507e-17</x:v>
      </x:c>
      <x:c r="W365" s="30" t="n">
        <x:f>L365*H365</x:f>
        <x:v>0.02457504432588135</x:v>
      </x:c>
      <x:c r="X365" s="30" t="n">
        <x:f>X364*(1+S365)</x:f>
        <x:v>13432.82969504442</x:v>
      </x:c>
      <x:c r="Y365" s="31" t="n">
        <x:f>ABS(M365-X365)</x:f>
        <x:v>5.638867150992155e-11</x:v>
      </x:c>
      <x:c r="Z365" s="27" t="n">
        <x:f>IF(M365&gt;=N364,B365,Z364)</x:f>
        <x:v>44508</x:v>
      </x:c>
      <x:c r="AA365" s="27" t="n">
        <x:f>IF(C365=C364,IF(M365&gt;=Q364,B365,AA364),IF(M365&gt;=P365,B365,A365))</x:f>
        <x:v>44508</x:v>
      </x:c>
      <x:c r="AB365" s="1" t="str">
        <x:f>IF(AND(B365-A365=1,B365-B364=1),"PASS","FAIL")</x:f>
        <x:v>PASS</x:v>
      </x:c>
    </x:row>
    <x:row r="366" ht="22" customHeight="1">
      <x:c r="A366" s="32" t="n">
        <x:f>'Raw trace'!A362</x:f>
        <x:v>44557</x:v>
      </x:c>
      <x:c r="B366" s="32" t="n">
        <x:f>'Raw trace'!B362</x:f>
        <x:v>44558</x:v>
      </x:c>
      <x:c r="C366" s="1" t="n">
        <x:f>YEAR(B366)</x:f>
        <x:v>2021</x:v>
      </x:c>
      <x:c r="D366" s="33" t="str">
        <x:f>'Raw trace'!AL362</x:f>
        <x:v>-0.061821453800647901</x:v>
      </x:c>
      <x:c r="E366" s="33" t="str">
        <x:f>'Raw trace'!W362</x:f>
        <x:v>0.45000000000000001</x:v>
      </x:c>
      <x:c r="F366" s="28" t="n">
        <x:f>E365*(1+D365)/(1+E365*D365)</x:f>
        <x:v>0.4495038695347817</x:v>
      </x:c>
      <x:c r="G366" s="28" t="n">
        <x:f>ABS(E366-F366)</x:f>
        <x:v>0.0004961304652182918</x:v>
      </x:c>
      <x:c r="H366" s="28" t="n">
        <x:f>G366*'Assumptions'!$B$6</x:f>
        <x:v>4.961304652182919e-7</x:v>
      </x:c>
      <x:c r="I366" s="29" t="n">
        <x:f>1+E366*D366</x:f>
        <x:v>0.9721803457897085</x:v>
      </x:c>
      <x:c r="J366" s="29" t="n">
        <x:f>(1-H366)*I366</x:f>
        <x:v>0.9721798634614212</x:v>
      </x:c>
      <x:c r="K366" s="28" t="n">
        <x:f>J366-1</x:f>
        <x:v>-0.027820136538578843</x:v>
      </x:c>
      <x:c r="L366" s="30" t="n">
        <x:f>M365</x:f>
        <x:v>13432.829695044364</x:v>
      </x:c>
      <x:c r="M366" s="30" t="n">
        <x:f>L366*J366</x:f>
        <x:v>13059.126538828754</x:v>
      </x:c>
      <x:c r="N366" s="30" t="n">
        <x:f>MAX(N365,M366)</x:f>
        <x:v>15341.863280252299</x:v>
      </x:c>
      <x:c r="O366" s="28" t="n">
        <x:f>1-M366/N366</x:f>
        <x:v>0.1487913625434163</x:v>
      </x:c>
      <x:c r="P366" s="30" t="n">
        <x:f>IF(C366=C365,P365,L366)</x:f>
        <x:v>10000</x:v>
      </x:c>
      <x:c r="Q366" s="30" t="n">
        <x:f>IF(C366=C365,MAX(Q365,M366),MAX(P366,M366))</x:f>
        <x:v>15341.863280252299</x:v>
      </x:c>
      <x:c r="R366" s="28" t="n">
        <x:f>1-M366/Q366</x:f>
        <x:v>0.1487913625434163</x:v>
      </x:c>
      <x:c r="S366" s="33" t="str">
        <x:f>'Raw trace'!Y362</x:f>
        <x:v>-0.027820136538578798</x:v>
      </x:c>
      <x:c r="T366" s="31" t="n">
        <x:f>ABS(K366-S366)</x:f>
        <x:v>4.5102810375396984e-17</x:v>
      </x:c>
      <x:c r="U366" s="33" t="str">
        <x:f>'Raw trace'!X362</x:f>
        <x:v>0.00049613046521820002</x:v>
      </x:c>
      <x:c r="V366" s="31" t="n">
        <x:f>ABS(G366-U366)</x:f>
        <x:v>9.183192400952223e-17</x:v>
      </x:c>
      <x:c r="W366" s="30" t="n">
        <x:f>L366*H366</x:f>
        <x:v>0.006664436045800446</x:v>
      </x:c>
      <x:c r="X366" s="30" t="n">
        <x:f>X365*(1+S366)</x:f>
        <x:v>13059.126538828808</x:v>
      </x:c>
      <x:c r="Y366" s="31" t="n">
        <x:f>ABS(M366-X366)</x:f>
        <x:v>5.4569682106375694e-11</x:v>
      </x:c>
      <x:c r="Z366" s="27" t="n">
        <x:f>IF(M366&gt;=N365,B366,Z365)</x:f>
        <x:v>44508</x:v>
      </x:c>
      <x:c r="AA366" s="27" t="n">
        <x:f>IF(C366=C365,IF(M366&gt;=Q365,B366,AA365),IF(M366&gt;=P366,B366,A366))</x:f>
        <x:v>44508</x:v>
      </x:c>
      <x:c r="AB366" s="1" t="str">
        <x:f>IF(AND(B366-A366=1,B366-B365=1),"PASS","FAIL")</x:f>
        <x:v>PASS</x:v>
      </x:c>
    </x:row>
    <x:row r="367" ht="22" customHeight="1">
      <x:c r="A367" s="32" t="n">
        <x:f>'Raw trace'!A363</x:f>
        <x:v>44558</x:v>
      </x:c>
      <x:c r="B367" s="32" t="n">
        <x:f>'Raw trace'!B363</x:f>
        <x:v>44559</x:v>
      </x:c>
      <x:c r="C367" s="1" t="n">
        <x:f>YEAR(B367)</x:f>
        <x:v>2021</x:v>
      </x:c>
      <x:c r="D367" s="33" t="str">
        <x:f>'Raw trace'!AL363</x:f>
        <x:v>-0.022788840934521201</x:v>
      </x:c>
      <x:c r="E367" s="33" t="str">
        <x:f>'Raw trace'!W363</x:f>
        <x:v>0.45000000000000001</x:v>
      </x:c>
      <x:c r="F367" s="28" t="n">
        <x:f>E366*(1+D366)/(1+E366*D366)</x:f>
        <x:v>0.434261346280117</x:v>
      </x:c>
      <x:c r="G367" s="28" t="n">
        <x:f>ABS(E367-F367)</x:f>
        <x:v>0.015738653719883033</x:v>
      </x:c>
      <x:c r="H367" s="28" t="n">
        <x:f>G367*'Assumptions'!$B$6</x:f>
        <x:v>0.000015738653719883033</x:v>
      </x:c>
      <x:c r="I367" s="29" t="n">
        <x:f>1+E367*D367</x:f>
        <x:v>0.9897450215794654</x:v>
      </x:c>
      <x:c r="J367" s="29" t="n">
        <x:f>(1-H367)*I367</x:f>
        <x:v>0.9897294443252999</x:v>
      </x:c>
      <x:c r="K367" s="28" t="n">
        <x:f>J367-1</x:f>
        <x:v>-0.010270555674700144</x:v>
      </x:c>
      <x:c r="L367" s="30" t="n">
        <x:f>M366</x:f>
        <x:v>13059.126538828754</x:v>
      </x:c>
      <x:c r="M367" s="30" t="n">
        <x:f>L367*J367</x:f>
        <x:v>12925.002052648759</x:v>
      </x:c>
      <x:c r="N367" s="30" t="n">
        <x:f>MAX(N366,M367)</x:f>
        <x:v>15341.863280252299</x:v>
      </x:c>
      <x:c r="O367" s="28" t="n">
        <x:f>1-M367/N367</x:f>
        <x:v>0.15753374824519972</x:v>
      </x:c>
      <x:c r="P367" s="30" t="n">
        <x:f>IF(C367=C366,P366,L367)</x:f>
        <x:v>10000</x:v>
      </x:c>
      <x:c r="Q367" s="30" t="n">
        <x:f>IF(C367=C366,MAX(Q366,M367),MAX(P367,M367))</x:f>
        <x:v>15341.863280252299</x:v>
      </x:c>
      <x:c r="R367" s="28" t="n">
        <x:f>1-M367/Q367</x:f>
        <x:v>0.15753374824519972</x:v>
      </x:c>
      <x:c r="S367" s="33" t="str">
        <x:f>'Raw trace'!Y363</x:f>
        <x:v>-0.0102705556747001</x:v>
      </x:c>
      <x:c r="T367" s="31" t="n">
        <x:f>ABS(K367-S367)</x:f>
        <x:v>4.336808689942018e-17</x:v>
      </x:c>
      <x:c r="U367" s="33" t="str">
        <x:f>'Raw trace'!X363</x:f>
        <x:v>0.015738653719882999</x:v>
      </x:c>
      <x:c r="V367" s="31" t="n">
        <x:f>ABS(G367-U367)</x:f>
        <x:v>3.469446951953614e-17</x:v>
      </x:c>
      <x:c r="W367" s="30" t="n">
        <x:f>L367*H367</x:f>
        <x:v>0.2055330704787604</x:v>
      </x:c>
      <x:c r="X367" s="30" t="n">
        <x:f>X366*(1+S367)</x:f>
        <x:v>12925.002052648813</x:v>
      </x:c>
      <x:c r="Y367" s="31" t="n">
        <x:f>ABS(M367-X367)</x:f>
        <x:v>5.4569682106375694e-11</x:v>
      </x:c>
      <x:c r="Z367" s="27" t="n">
        <x:f>IF(M367&gt;=N366,B367,Z366)</x:f>
        <x:v>44508</x:v>
      </x:c>
      <x:c r="AA367" s="27" t="n">
        <x:f>IF(C367=C366,IF(M367&gt;=Q366,B367,AA366),IF(M367&gt;=P367,B367,A367))</x:f>
        <x:v>44508</x:v>
      </x:c>
      <x:c r="AB367" s="1" t="str">
        <x:f>IF(AND(B367-A367=1,B367-B366=1),"PASS","FAIL")</x:f>
        <x:v>PASS</x:v>
      </x:c>
    </x:row>
    <x:row r="368" ht="22" customHeight="1">
      <x:c r="A368" s="32" t="n">
        <x:f>'Raw trace'!A364</x:f>
        <x:v>44559</x:v>
      </x:c>
      <x:c r="B368" s="32" t="n">
        <x:f>'Raw trace'!B364</x:f>
        <x:v>44560</x:v>
      </x:c>
      <x:c r="C368" s="1" t="n">
        <x:f>YEAR(B368)</x:f>
        <x:v>2021</x:v>
      </x:c>
      <x:c r="D368" s="33" t="str">
        <x:f>'Raw trace'!AL364</x:f>
        <x:v>0.014239685590497</x:v>
      </x:c>
      <x:c r="E368" s="33" t="str">
        <x:f>'Raw trace'!W364</x:f>
        <x:v>0.45000000000000001</x:v>
      </x:c>
      <x:c r="F368" s="28" t="n">
        <x:f>E367*(1+D367)/(1+E367*D367)</x:f>
        <x:v>0.444301322049296</x:v>
      </x:c>
      <x:c r="G368" s="28" t="n">
        <x:f>ABS(E368-F368)</x:f>
        <x:v>0.005698677950704001</x:v>
      </x:c>
      <x:c r="H368" s="28" t="n">
        <x:f>G368*'Assumptions'!$B$6</x:f>
        <x:v>0.000005698677950704001</x:v>
      </x:c>
      <x:c r="I368" s="29" t="n">
        <x:f>1+E368*D368</x:f>
        <x:v>1.0064078585157237</x:v>
      </x:c>
      <x:c r="J368" s="29" t="n">
        <x:f>(1-H368)*I368</x:f>
        <x:v>1.0064021233214508</x:v>
      </x:c>
      <x:c r="K368" s="28" t="n">
        <x:f>J368-1</x:f>
        <x:v>0.006402123321450848</x:v>
      </x:c>
      <x:c r="L368" s="30" t="n">
        <x:f>M367</x:f>
        <x:v>12925.002052648759</x:v>
      </x:c>
      <x:c r="M368" s="30" t="n">
        <x:f>L368*J368</x:f>
        <x:v>13007.74950971982</x:v>
      </x:c>
      <x:c r="N368" s="30" t="n">
        <x:f>MAX(N367,M368)</x:f>
        <x:v>15341.863280252299</x:v>
      </x:c>
      <x:c r="O368" s="28" t="n">
        <x:f>1-M368/N368</x:f>
        <x:v>0.15214017540730507</x:v>
      </x:c>
      <x:c r="P368" s="30" t="n">
        <x:f>IF(C368=C367,P367,L368)</x:f>
        <x:v>10000</x:v>
      </x:c>
      <x:c r="Q368" s="30" t="n">
        <x:f>IF(C368=C367,MAX(Q367,M368),MAX(P368,M368))</x:f>
        <x:v>15341.863280252299</x:v>
      </x:c>
      <x:c r="R368" s="28" t="n">
        <x:f>1-M368/Q368</x:f>
        <x:v>0.15214017540730507</x:v>
      </x:c>
      <x:c r="S368" s="33" t="str">
        <x:f>'Raw trace'!Y364</x:f>
        <x:v>0.0064021233214508</x:v>
      </x:c>
      <x:c r="T368" s="31" t="n">
        <x:f>ABS(K368-S368)</x:f>
        <x:v>4.7704895589362195e-17</x:v>
      </x:c>
      <x:c r="U368" s="33" t="str">
        <x:f>'Raw trace'!X364</x:f>
        <x:v>0.005698677950704</x:v>
      </x:c>
      <x:c r="V368" s="31" t="n">
        <x:f>ABS(G368-U368)</x:f>
        <x:v>8.673617379884035e-19</x:v>
      </x:c>
      <x:c r="W368" s="30" t="n">
        <x:f>L368*H368</x:f>
        <x:v>0.07365542421023344</x:v>
      </x:c>
      <x:c r="X368" s="30" t="n">
        <x:f>X367*(1+S368)</x:f>
        <x:v>13007.749509719877</x:v>
      </x:c>
      <x:c r="Y368" s="31" t="n">
        <x:f>ABS(M368-X368)</x:f>
        <x:v>5.638867150992155e-11</x:v>
      </x:c>
      <x:c r="Z368" s="27" t="n">
        <x:f>IF(M368&gt;=N367,B368,Z367)</x:f>
        <x:v>44508</x:v>
      </x:c>
      <x:c r="AA368" s="27" t="n">
        <x:f>IF(C368=C367,IF(M368&gt;=Q367,B368,AA367),IF(M368&gt;=P368,B368,A368))</x:f>
        <x:v>44508</x:v>
      </x:c>
      <x:c r="AB368" s="1" t="str">
        <x:f>IF(AND(B368-A368=1,B368-B367=1),"PASS","FAIL")</x:f>
        <x:v>PASS</x:v>
      </x:c>
    </x:row>
    <x:row r="369" ht="22" customHeight="1">
      <x:c r="A369" s="32" t="n">
        <x:f>'Raw trace'!A365</x:f>
        <x:v>44560</x:v>
      </x:c>
      <x:c r="B369" s="32" t="n">
        <x:f>'Raw trace'!B365</x:f>
        <x:v>44561</x:v>
      </x:c>
      <x:c r="C369" s="1" t="n">
        <x:f>YEAR(B369)</x:f>
        <x:v>2021</x:v>
      </x:c>
      <x:c r="D369" s="33" t="str">
        <x:f>'Raw trace'!AL365</x:f>
        <x:v>-0.019179471726300901</x:v>
      </x:c>
      <x:c r="E369" s="33" t="str">
        <x:f>'Raw trace'!W365</x:f>
        <x:v>0.45000000000000001</x:v>
      </x:c>
      <x:c r="F369" s="28" t="n">
        <x:f>E368*(1+D368)/(1+E368*D368)</x:f>
        <x:v>0.4535018826153104</x:v>
      </x:c>
      <x:c r="G369" s="28" t="n">
        <x:f>ABS(E369-F369)</x:f>
        <x:v>0.00350188261531037</x:v>
      </x:c>
      <x:c r="H369" s="28" t="n">
        <x:f>G369*'Assumptions'!$B$6</x:f>
        <x:v>0.00000350188261531037</x:v>
      </x:c>
      <x:c r="I369" s="29" t="n">
        <x:f>1+E369*D369</x:f>
        <x:v>0.9913692377231645</x:v>
      </x:c>
      <x:c r="J369" s="29" t="n">
        <x:f>(1-H369)*I369</x:f>
        <x:v>0.9913657660644656</x:v>
      </x:c>
      <x:c r="K369" s="28" t="n">
        <x:f>J369-1</x:f>
        <x:v>-0.008634233935534419</x:v>
      </x:c>
      <x:c r="L369" s="30" t="n">
        <x:f>M368</x:f>
        <x:v>13007.74950971982</x:v>
      </x:c>
      <x:c r="M369" s="30" t="n">
        <x:f>L369*J369</x:f>
        <x:v>12895.437557478066</x:v>
      </x:c>
      <x:c r="N369" s="30" t="n">
        <x:f>MAX(N368,M369)</x:f>
        <x:v>15341.863280252299</x:v>
      </x:c>
      <x:c r="O369" s="28" t="n">
        <x:f>1-M369/N369</x:f>
        <x:v>0.15946079547737968</x:v>
      </x:c>
      <x:c r="P369" s="30" t="n">
        <x:f>IF(C369=C368,P368,L369)</x:f>
        <x:v>10000</x:v>
      </x:c>
      <x:c r="Q369" s="30" t="n">
        <x:f>IF(C369=C368,MAX(Q368,M369),MAX(P369,M369))</x:f>
        <x:v>15341.863280252299</x:v>
      </x:c>
      <x:c r="R369" s="28" t="n">
        <x:f>1-M369/Q369</x:f>
        <x:v>0.15946079547737968</x:v>
      </x:c>
      <x:c r="S369" s="33" t="str">
        <x:f>'Raw trace'!Y365</x:f>
        <x:v>-0.0086342339355343998</x:v>
      </x:c>
      <x:c r="T369" s="31" t="n">
        <x:f>ABS(K369-S369)</x:f>
        <x:v>1.9081958235744878e-17</x:v>
      </x:c>
      <x:c r="U369" s="33" t="str">
        <x:f>'Raw trace'!X365</x:f>
        <x:v>0.0035018826153103999</x:v>
      </x:c>
      <x:c r="V369" s="31" t="n">
        <x:f>ABS(G369-U369)</x:f>
        <x:v>2.992397996059992e-17</x:v>
      </x:c>
      <x:c r="W369" s="30" t="n">
        <x:f>L369*H369</x:f>
        <x:v>0.045551611872399825</x:v>
      </x:c>
      <x:c r="X369" s="30" t="n">
        <x:f>X368*(1+S369)</x:f>
        <x:v>12895.437557478122</x:v>
      </x:c>
      <x:c r="Y369" s="31" t="n">
        <x:f>ABS(M369-X369)</x:f>
        <x:v>5.638867150992155e-11</x:v>
      </x:c>
      <x:c r="Z369" s="27" t="n">
        <x:f>IF(M369&gt;=N368,B369,Z368)</x:f>
        <x:v>44508</x:v>
      </x:c>
      <x:c r="AA369" s="27" t="n">
        <x:f>IF(C369=C368,IF(M369&gt;=Q368,B369,AA368),IF(M369&gt;=P369,B369,A369))</x:f>
        <x:v>44508</x:v>
      </x:c>
      <x:c r="AB369" s="1" t="str">
        <x:f>IF(AND(B369-A369=1,B369-B368=1),"PASS","FAIL")</x:f>
        <x:v>PASS</x:v>
      </x:c>
    </x:row>
    <x:row r="370" ht="22" customHeight="1">
      <x:c r="A370" s="32" t="n">
        <x:f>'Raw trace'!A366</x:f>
        <x:v>44561</x:v>
      </x:c>
      <x:c r="B370" s="32" t="n">
        <x:f>'Raw trace'!B366</x:f>
        <x:v>44562</x:v>
      </x:c>
      <x:c r="C370" s="1" t="n">
        <x:f>YEAR(B370)</x:f>
        <x:v>2022</x:v>
      </x:c>
      <x:c r="D370" s="33" t="str">
        <x:f>'Raw trace'!AL366</x:f>
        <x:v>0.032854098378389998</x:v>
      </x:c>
      <x:c r="E370" s="33" t="str">
        <x:f>'Raw trace'!W366</x:f>
        <x:v>0.45000000000000001</x:v>
      </x:c>
      <x:c r="F370" s="28" t="n">
        <x:f>E369*(1+D369)/(1+E369*D369)</x:f>
        <x:v>0.4452117545394474</x:v>
      </x:c>
      <x:c r="G370" s="28" t="n">
        <x:f>ABS(E370-F370)</x:f>
        <x:v>0.00478824546055262</x:v>
      </x:c>
      <x:c r="H370" s="28" t="n">
        <x:f>G370*'Assumptions'!$B$6</x:f>
        <x:v>0.000004788245460552621</x:v>
      </x:c>
      <x:c r="I370" s="29" t="n">
        <x:f>1+E370*D370</x:f>
        <x:v>1.0147843442702755</x:v>
      </x:c>
      <x:c r="J370" s="29" t="n">
        <x:f>(1-H370)*I370</x:f>
        <x:v>1.0147794852337457</x:v>
      </x:c>
      <x:c r="K370" s="28" t="n">
        <x:f>J370-1</x:f>
        <x:v>0.014779485233745726</x:v>
      </x:c>
      <x:c r="L370" s="30" t="n">
        <x:f>M369</x:f>
        <x:v>12895.437557478066</x:v>
      </x:c>
      <x:c r="M370" s="30" t="n">
        <x:f>L370*J370</x:f>
        <x:v>13086.025486441504</x:v>
      </x:c>
      <x:c r="N370" s="30" t="n">
        <x:f>MAX(N369,M370)</x:f>
        <x:v>15341.863280252299</x:v>
      </x:c>
      <x:c r="O370" s="28" t="n">
        <x:f>1-M370/N370</x:f>
        <x:v>0.14703805871575315</x:v>
      </x:c>
      <x:c r="P370" s="30" t="n">
        <x:f>IF(C370=C369,P369,L370)</x:f>
        <x:v>12895.437557478066</x:v>
      </x:c>
      <x:c r="Q370" s="30" t="n">
        <x:f>IF(C370=C369,MAX(Q369,M370),MAX(P370,M370))</x:f>
        <x:v>13086.025486441504</x:v>
      </x:c>
      <x:c r="R370" s="28" t="n">
        <x:f>1-M370/Q370</x:f>
        <x:v>0</x:v>
      </x:c>
      <x:c r="S370" s="33" t="str">
        <x:f>'Raw trace'!Y366</x:f>
        <x:v>0.014779485233745726</x:v>
      </x:c>
      <x:c r="T370" s="31" t="n">
        <x:f>ABS(K370-S370)</x:f>
        <x:v>0</x:v>
      </x:c>
      <x:c r="U370" s="33" t="str">
        <x:f>'Raw trace'!X366</x:f>
        <x:v>0.0047882454605526759</x:v>
      </x:c>
      <x:c r="V370" s="31" t="n">
        <x:f>ABS(G370-U370)</x:f>
        <x:v>5.551115123125783e-17</x:v>
      </x:c>
      <x:c r="W370" s="30" t="n">
        <x:f>L370*H370</x:f>
        <x:v>0.061746520346434124</x:v>
      </x:c>
      <x:c r="X370" s="30" t="n">
        <x:f>X369*(1+S370)</x:f>
        <x:v>13086.02548644156</x:v>
      </x:c>
      <x:c r="Y370" s="31" t="n">
        <x:f>ABS(M370-X370)</x:f>
        <x:v>5.638867150992155e-11</x:v>
      </x:c>
      <x:c r="Z370" s="27" t="n">
        <x:f>IF(M370&gt;=N369,B370,Z369)</x:f>
        <x:v>44508</x:v>
      </x:c>
      <x:c r="AA370" s="27" t="n">
        <x:f>IF(C370=C369,IF(M370&gt;=Q369,B370,AA369),IF(M370&gt;=P370,B370,A370))</x:f>
        <x:v>44562</x:v>
      </x:c>
      <x:c r="AB370" s="1" t="str">
        <x:f>IF(AND(B370-A370=1,B370-B369=1),"PASS","FAIL")</x:f>
        <x:v>PASS</x:v>
      </x:c>
    </x:row>
    <x:row r="371" ht="22" customHeight="1">
      <x:c r="A371" s="32" t="n">
        <x:f>'Raw trace'!A367</x:f>
        <x:v>44562</x:v>
      </x:c>
      <x:c r="B371" s="32" t="n">
        <x:f>'Raw trace'!B367</x:f>
        <x:v>44563</x:v>
      </x:c>
      <x:c r="C371" s="1" t="n">
        <x:f>YEAR(B371)</x:f>
        <x:v>2022</x:v>
      </x:c>
      <x:c r="D371" s="33" t="str">
        <x:f>'Raw trace'!AL367</x:f>
        <x:v>-0.0089278981105198</x:v>
      </x:c>
      <x:c r="E371" s="33" t="str">
        <x:f>'Raw trace'!W367</x:f>
        <x:v>0.45000000000000001</x:v>
      </x:c>
      <x:c r="F371" s="28" t="n">
        <x:f>E370*(1+D370)/(1+E370*D370)</x:f>
        <x:v>0.45801292352859346</x:v>
      </x:c>
      <x:c r="G371" s="28" t="n">
        <x:f>ABS(E371-F371)</x:f>
        <x:v>0.008012923528593452</x:v>
      </x:c>
      <x:c r="H371" s="28" t="n">
        <x:f>G371*'Assumptions'!$B$6</x:f>
        <x:v>0.000008012923528593452</x:v>
      </x:c>
      <x:c r="I371" s="29" t="n">
        <x:f>1+E371*D371</x:f>
        <x:v>0.9959824458502661</x:v>
      </x:c>
      <x:c r="J371" s="29" t="n">
        <x:f>(1-H371)*I371</x:f>
        <x:v>0.9959744651190917</x:v>
      </x:c>
      <x:c r="K371" s="28" t="n">
        <x:f>J371-1</x:f>
        <x:v>-0.004025534880908288</x:v>
      </x:c>
      <x:c r="L371" s="30" t="n">
        <x:f>M370</x:f>
        <x:v>13086.025486441504</x:v>
      </x:c>
      <x:c r="M371" s="30" t="n">
        <x:f>L371*J371</x:f>
        <x:v>13033.347234393379</x:v>
      </x:c>
      <x:c r="N371" s="30" t="n">
        <x:f>MAX(N370,M371)</x:f>
        <x:v>15341.863280252299</x:v>
      </x:c>
      <x:c r="O371" s="28" t="n">
        <x:f>1-M371/N371</x:f>
        <x:v>0.15047168676248013</x:v>
      </x:c>
      <x:c r="P371" s="30" t="n">
        <x:f>IF(C371=C370,P370,L371)</x:f>
        <x:v>12895.437557478066</x:v>
      </x:c>
      <x:c r="Q371" s="30" t="n">
        <x:f>IF(C371=C370,MAX(Q370,M371),MAX(P371,M371))</x:f>
        <x:v>13086.025486441504</x:v>
      </x:c>
      <x:c r="R371" s="28" t="n">
        <x:f>1-M371/Q371</x:f>
        <x:v>0.004025534880908288</x:v>
      </x:c>
      <x:c r="S371" s="33" t="str">
        <x:f>'Raw trace'!Y367</x:f>
        <x:v>-0.004025534880908288</x:v>
      </x:c>
      <x:c r="T371" s="31" t="n">
        <x:f>ABS(K371-S371)</x:f>
        <x:v>0</x:v>
      </x:c>
      <x:c r="U371" s="33" t="str">
        <x:f>'Raw trace'!X367</x:f>
        <x:v>0.0080129235285934519</x:v>
      </x:c>
      <x:c r="V371" s="31" t="n">
        <x:f>ABS(G371-U371)</x:f>
        <x:v>0</x:v>
      </x:c>
      <x:c r="W371" s="30" t="n">
        <x:f>L371*H371</x:f>
        <x:v>0.1048573215160807</x:v>
      </x:c>
      <x:c r="X371" s="30" t="n">
        <x:f>X370*(1+S371)</x:f>
        <x:v>13033.347234393435</x:v>
      </x:c>
      <x:c r="Y371" s="31" t="n">
        <x:f>ABS(M371-X371)</x:f>
        <x:v>5.638867150992155e-11</x:v>
      </x:c>
      <x:c r="Z371" s="27" t="n">
        <x:f>IF(M371&gt;=N370,B371,Z370)</x:f>
        <x:v>44508</x:v>
      </x:c>
      <x:c r="AA371" s="27" t="n">
        <x:f>IF(C371=C370,IF(M371&gt;=Q370,B371,AA370),IF(M371&gt;=P371,B371,A371))</x:f>
        <x:v>44562</x:v>
      </x:c>
      <x:c r="AB371" s="1" t="str">
        <x:f>IF(AND(B371-A371=1,B371-B370=1),"PASS","FAIL")</x:f>
        <x:v>PASS</x:v>
      </x:c>
    </x:row>
    <x:row r="372" ht="22" customHeight="1">
      <x:c r="A372" s="32" t="n">
        <x:f>'Raw trace'!A368</x:f>
        <x:v>44563</x:v>
      </x:c>
      <x:c r="B372" s="32" t="n">
        <x:f>'Raw trace'!B368</x:f>
        <x:v>44564</x:v>
      </x:c>
      <x:c r="C372" s="1" t="n">
        <x:f>YEAR(B372)</x:f>
        <x:v>2022</x:v>
      </x:c>
      <x:c r="D372" s="33" t="str">
        <x:f>'Raw trace'!AL368</x:f>
        <x:v>-0.018633829192717302</x:v>
      </x:c>
      <x:c r="E372" s="33" t="str">
        <x:f>'Raw trace'!W368</x:f>
        <x:v>0.45000000000000001</x:v>
      </x:c>
      <x:c r="F372" s="28" t="n">
        <x:f>E371*(1+D371)/(1+E371*D371)</x:f>
        <x:v>0.44778143200057385</x:v>
      </x:c>
      <x:c r="G372" s="28" t="n">
        <x:f>ABS(E372-F372)</x:f>
        <x:v>0.0022185679994261576</x:v>
      </x:c>
      <x:c r="H372" s="28" t="n">
        <x:f>G372*'Assumptions'!$B$6</x:f>
        <x:v>0.0000022185679994261574</x:v>
      </x:c>
      <x:c r="I372" s="29" t="n">
        <x:f>1+E372*D372</x:f>
        <x:v>0.9916147768632773</x:v>
      </x:c>
      <x:c r="J372" s="29" t="n">
        <x:f>(1-H372)*I372</x:f>
        <x:v>0.9916125768984656</x:v>
      </x:c>
      <x:c r="K372" s="28" t="n">
        <x:f>J372-1</x:f>
        <x:v>-0.008387423101534397</x:v>
      </x:c>
      <x:c r="L372" s="30" t="n">
        <x:f>M371</x:f>
        <x:v>13033.347234393379</x:v>
      </x:c>
      <x:c r="M372" s="30" t="n">
        <x:f>L372*J372</x:f>
        <x:v>12924.031036709308</x:v>
      </x:c>
      <x:c r="N372" s="30" t="n">
        <x:f>MAX(N371,M372)</x:f>
        <x:v>15341.863280252299</x:v>
      </x:c>
      <x:c r="O372" s="28" t="n">
        <x:f>1-M372/N372</x:f>
        <x:v>0.1575970401623361</x:v>
      </x:c>
      <x:c r="P372" s="30" t="n">
        <x:f>IF(C372=C371,P371,L372)</x:f>
        <x:v>12895.437557478066</x:v>
      </x:c>
      <x:c r="Q372" s="30" t="n">
        <x:f>IF(C372=C371,MAX(Q371,M372),MAX(P372,M372))</x:f>
        <x:v>13086.025486441504</x:v>
      </x:c>
      <x:c r="R372" s="28" t="n">
        <x:f>1-M372/Q372</x:f>
        <x:v>0.012379194118186554</x:v>
      </x:c>
      <x:c r="S372" s="33" t="str">
        <x:f>'Raw trace'!Y368</x:f>
        <x:v>-0.008387423101534397</x:v>
      </x:c>
      <x:c r="T372" s="31" t="n">
        <x:f>ABS(K372-S372)</x:f>
        <x:v>0</x:v>
      </x:c>
      <x:c r="U372" s="33" t="str">
        <x:f>'Raw trace'!X368</x:f>
        <x:v>0.0022185679994261576</x:v>
      </x:c>
      <x:c r="V372" s="31" t="n">
        <x:f>ABS(G372-U372)</x:f>
        <x:v>0</x:v>
      </x:c>
      <x:c r="W372" s="30" t="n">
        <x:f>L372*H372</x:f>
        <x:v>0.028915367099634562</x:v>
      </x:c>
      <x:c r="X372" s="30" t="n">
        <x:f>X371*(1+S372)</x:f>
        <x:v>12924.031036709364</x:v>
      </x:c>
      <x:c r="Y372" s="31" t="n">
        <x:f>ABS(M372-X372)</x:f>
        <x:v>5.638867150992155e-11</x:v>
      </x:c>
      <x:c r="Z372" s="27" t="n">
        <x:f>IF(M372&gt;=N371,B372,Z371)</x:f>
        <x:v>44508</x:v>
      </x:c>
      <x:c r="AA372" s="27" t="n">
        <x:f>IF(C372=C371,IF(M372&gt;=Q371,B372,AA371),IF(M372&gt;=P372,B372,A372))</x:f>
        <x:v>44562</x:v>
      </x:c>
      <x:c r="AB372" s="1" t="str">
        <x:f>IF(AND(B372-A372=1,B372-B371=1),"PASS","FAIL")</x:f>
        <x:v>PASS</x:v>
      </x:c>
    </x:row>
    <x:row r="373" ht="22" customHeight="1">
      <x:c r="A373" s="32" t="n">
        <x:f>'Raw trace'!A369</x:f>
        <x:v>44564</x:v>
      </x:c>
      <x:c r="B373" s="32" t="n">
        <x:f>'Raw trace'!B369</x:f>
        <x:v>44565</x:v>
      </x:c>
      <x:c r="C373" s="1" t="n">
        <x:f>YEAR(B373)</x:f>
        <x:v>2022</x:v>
      </x:c>
      <x:c r="D373" s="33" t="str">
        <x:f>'Raw trace'!AL369</x:f>
        <x:v>-0.0127697059241612</x:v>
      </x:c>
      <x:c r="E373" s="33" t="str">
        <x:f>'Raw trace'!W369</x:f>
        <x:v>0.45000000000000001</x:v>
      </x:c>
      <x:c r="F373" s="28" t="n">
        <x:f>E372*(1+D372)/(1+E372*D372)</x:f>
        <x:v>0.44534912868101256</x:v>
      </x:c>
      <x:c r="G373" s="28" t="n">
        <x:f>ABS(E373-F373)</x:f>
        <x:v>0.004650871318987448</x:v>
      </x:c>
      <x:c r="H373" s="28" t="n">
        <x:f>G373*'Assumptions'!$B$6</x:f>
        <x:v>0.000004650871318987448</x:v>
      </x:c>
      <x:c r="I373" s="29" t="n">
        <x:f>1+E373*D373</x:f>
        <x:v>0.9942536323341274</x:v>
      </x:c>
      <x:c r="J373" s="29" t="n">
        <x:f>(1-H373)*I373</x:f>
        <x:v>0.9942490081884251</x:v>
      </x:c>
      <x:c r="K373" s="28" t="n">
        <x:f>J373-1</x:f>
        <x:v>-0.0057509918115749015</x:v>
      </x:c>
      <x:c r="L373" s="30" t="n">
        <x:f>M372</x:f>
        <x:v>12924.031036709308</x:v>
      </x:c>
      <x:c r="M373" s="30" t="n">
        <x:f>L373*J373</x:f>
        <x:v>12849.705040044653</x:v>
      </x:c>
      <x:c r="N373" s="30" t="n">
        <x:f>MAX(N372,M373)</x:f>
        <x:v>15341.863280252299</x:v>
      </x:c>
      <x:c r="O373" s="28" t="n">
        <x:f>1-M373/N373</x:f>
        <x:v>0.16244169268640896</x:v>
      </x:c>
      <x:c r="P373" s="30" t="n">
        <x:f>IF(C373=C372,P372,L373)</x:f>
        <x:v>12895.437557478066</x:v>
      </x:c>
      <x:c r="Q373" s="30" t="n">
        <x:f>IF(C373=C372,MAX(Q372,M373),MAX(P373,M373))</x:f>
        <x:v>13086.025486441504</x:v>
      </x:c>
      <x:c r="R373" s="28" t="n">
        <x:f>1-M373/Q373</x:f>
        <x:v>0.018058993285753777</x:v>
      </x:c>
      <x:c r="S373" s="33" t="str">
        <x:f>'Raw trace'!Y369</x:f>
        <x:v>-0.0057509918115749015</x:v>
      </x:c>
      <x:c r="T373" s="31" t="n">
        <x:f>ABS(K373-S373)</x:f>
        <x:v>0</x:v>
      </x:c>
      <x:c r="U373" s="33" t="str">
        <x:f>'Raw trace'!X369</x:f>
        <x:v>0.0046508713189874484</x:v>
      </x:c>
      <x:c r="V373" s="31" t="n">
        <x:f>ABS(G373-U373)</x:f>
        <x:v>0</x:v>
      </x:c>
      <x:c r="W373" s="30" t="n">
        <x:f>L373*H373</x:f>
        <x:v>0.060108005274334936</x:v>
      </x:c>
      <x:c r="X373" s="30" t="n">
        <x:f>X372*(1+S373)</x:f>
        <x:v>12849.70504004471</x:v>
      </x:c>
      <x:c r="Y373" s="31" t="n">
        <x:f>ABS(M373-X373)</x:f>
        <x:v>5.638867150992155e-11</x:v>
      </x:c>
      <x:c r="Z373" s="27" t="n">
        <x:f>IF(M373&gt;=N372,B373,Z372)</x:f>
        <x:v>44508</x:v>
      </x:c>
      <x:c r="AA373" s="27" t="n">
        <x:f>IF(C373=C372,IF(M373&gt;=Q372,B373,AA372),IF(M373&gt;=P373,B373,A373))</x:f>
        <x:v>44562</x:v>
      </x:c>
      <x:c r="AB373" s="1" t="str">
        <x:f>IF(AND(B373-A373=1,B373-B372=1),"PASS","FAIL")</x:f>
        <x:v>PASS</x:v>
      </x:c>
    </x:row>
    <x:row r="374" ht="22" customHeight="1">
      <x:c r="A374" s="32" t="n">
        <x:f>'Raw trace'!A370</x:f>
        <x:v>44565</x:v>
      </x:c>
      <x:c r="B374" s="32" t="n">
        <x:f>'Raw trace'!B370</x:f>
        <x:v>44566</x:v>
      </x:c>
      <x:c r="C374" s="1" t="n">
        <x:f>YEAR(B374)</x:f>
        <x:v>2022</x:v>
      </x:c>
      <x:c r="D374" s="33" t="str">
        <x:f>'Raw trace'!AL370</x:f>
        <x:v>-0.052607810669476597</x:v>
      </x:c>
      <x:c r="E374" s="33" t="str">
        <x:f>'Raw trace'!W370</x:f>
        <x:v>0.45000000000000001</x:v>
      </x:c>
      <x:c r="F374" s="28" t="n">
        <x:f>E373*(1+D373)/(1+E373*D373)</x:f>
        <x:v>0.4468212314107315</x:v>
      </x:c>
      <x:c r="G374" s="28" t="n">
        <x:f>ABS(E374-F374)</x:f>
        <x:v>0.0031787685892685213</x:v>
      </x:c>
      <x:c r="H374" s="28" t="n">
        <x:f>G374*'Assumptions'!$B$6</x:f>
        <x:v>0.0000031787685892685216</x:v>
      </x:c>
      <x:c r="I374" s="29" t="n">
        <x:f>1+E374*D374</x:f>
        <x:v>0.9763264851987355</x:v>
      </x:c>
      <x:c r="J374" s="29" t="n">
        <x:f>(1-H374)*I374</x:f>
        <x:v>0.9763233816827716</x:v>
      </x:c>
      <x:c r="K374" s="28" t="n">
        <x:f>J374-1</x:f>
        <x:v>-0.02367661831722845</x:v>
      </x:c>
      <x:c r="L374" s="30" t="n">
        <x:f>M373</x:f>
        <x:v>12849.705040044653</x:v>
      </x:c>
      <x:c r="M374" s="30" t="n">
        <x:f>L374*J374</x:f>
        <x:v>12545.46747832255</x:v>
      </x:c>
      <x:c r="N374" s="30" t="n">
        <x:f>MAX(N373,M374)</x:f>
        <x:v>15341.863280252299</x:v>
      </x:c>
      <x:c r="O374" s="28" t="n">
        <x:f>1-M374/N374</x:f>
        <x:v>0.18227224104709672</x:v>
      </x:c>
      <x:c r="P374" s="30" t="n">
        <x:f>IF(C374=C373,P373,L374)</x:f>
        <x:v>12895.437557478066</x:v>
      </x:c>
      <x:c r="Q374" s="30" t="n">
        <x:f>IF(C374=C373,MAX(Q373,M374),MAX(P374,M374))</x:f>
        <x:v>13086.025486441504</x:v>
      </x:c>
      <x:c r="R374" s="28" t="n">
        <x:f>1-M374/Q374</x:f>
        <x:v>0.041308035711762114</x:v>
      </x:c>
      <x:c r="S374" s="33" t="str">
        <x:f>'Raw trace'!Y370</x:f>
        <x:v>-0.023676618317228448</x:v>
      </x:c>
      <x:c r="T374" s="31" t="n">
        <x:f>ABS(K374-S374)</x:f>
        <x:v>0</x:v>
      </x:c>
      <x:c r="U374" s="33" t="str">
        <x:f>'Raw trace'!X370</x:f>
        <x:v>0.0031787685892685213</x:v>
      </x:c>
      <x:c r="V374" s="31" t="n">
        <x:f>ABS(G374-U374)</x:f>
        <x:v>0</x:v>
      </x:c>
      <x:c r="W374" s="30" t="n">
        <x:f>L374*H374</x:f>
        <x:v>0.04084623876265935</x:v>
      </x:c>
      <x:c r="X374" s="30" t="n">
        <x:f>X373*(1+S374)</x:f>
        <x:v>12545.467478322604</x:v>
      </x:c>
      <x:c r="Y374" s="31" t="n">
        <x:f>ABS(M374-X374)</x:f>
        <x:v>5.4569682106375694e-11</x:v>
      </x:c>
      <x:c r="Z374" s="27" t="n">
        <x:f>IF(M374&gt;=N373,B374,Z373)</x:f>
        <x:v>44508</x:v>
      </x:c>
      <x:c r="AA374" s="27" t="n">
        <x:f>IF(C374=C373,IF(M374&gt;=Q373,B374,AA373),IF(M374&gt;=P374,B374,A374))</x:f>
        <x:v>44562</x:v>
      </x:c>
      <x:c r="AB374" s="1" t="str">
        <x:f>IF(AND(B374-A374=1,B374-B373=1),"PASS","FAIL")</x:f>
        <x:v>PASS</x:v>
      </x:c>
    </x:row>
    <x:row r="375" ht="22" customHeight="1">
      <x:c r="A375" s="32" t="n">
        <x:f>'Raw trace'!A371</x:f>
        <x:v>44566</x:v>
      </x:c>
      <x:c r="B375" s="32" t="n">
        <x:f>'Raw trace'!B371</x:f>
        <x:v>44567</x:v>
      </x:c>
      <x:c r="C375" s="1" t="n">
        <x:f>YEAR(B375)</x:f>
        <x:v>2022</x:v>
      </x:c>
      <x:c r="D375" s="33" t="str">
        <x:f>'Raw trace'!AL371</x:f>
        <x:v>-0.0075623072866653996</x:v>
      </x:c>
      <x:c r="E375" s="33" t="str">
        <x:f>'Raw trace'!W371</x:f>
        <x:v>0.45000000000000001</x:v>
      </x:c>
      <x:c r="F375" s="28" t="n">
        <x:f>E374*(1+D374)/(1+E374*D374)</x:f>
        <x:v>0.4366638533952655</x:v>
      </x:c>
      <x:c r="G375" s="28" t="n">
        <x:f>ABS(E375-F375)</x:f>
        <x:v>0.013336146604734533</x:v>
      </x:c>
      <x:c r="H375" s="28" t="n">
        <x:f>G375*'Assumptions'!$B$6</x:f>
        <x:v>0.000013336146604734534</x:v>
      </x:c>
      <x:c r="I375" s="29" t="n">
        <x:f>1+E375*D375</x:f>
        <x:v>0.9965969617210005</x:v>
      </x:c>
      <x:c r="J375" s="29" t="n">
        <x:f>(1-H375)*I375</x:f>
        <x:v>0.9965836709578132</x:v>
      </x:c>
      <x:c r="K375" s="28" t="n">
        <x:f>J375-1</x:f>
        <x:v>-0.0034163290421868053</x:v>
      </x:c>
      <x:c r="L375" s="30" t="n">
        <x:f>M374</x:f>
        <x:v>12545.46747832255</x:v>
      </x:c>
      <x:c r="M375" s="30" t="n">
        <x:f>L375*J375</x:f>
        <x:v>12502.608033428545</x:v>
      </x:c>
      <x:c r="N375" s="30" t="n">
        <x:f>MAX(N374,M375)</x:f>
        <x:v>15341.863280252299</x:v>
      </x:c>
      <x:c r="O375" s="28" t="n">
        <x:f>1-M375/N375</x:f>
        <x:v>0.18506586813860992</x:v>
      </x:c>
      <x:c r="P375" s="30" t="n">
        <x:f>IF(C375=C374,P374,L375)</x:f>
        <x:v>12895.437557478066</x:v>
      </x:c>
      <x:c r="Q375" s="30" t="n">
        <x:f>IF(C375=C374,MAX(Q374,M375),MAX(P375,M375))</x:f>
        <x:v>13086.025486441504</x:v>
      </x:c>
      <x:c r="R375" s="28" t="n">
        <x:f>1-M375/Q375</x:f>
        <x:v>0.04458324291187121</x:v>
      </x:c>
      <x:c r="S375" s="33" t="str">
        <x:f>'Raw trace'!Y371</x:f>
        <x:v>-0.0034163290421868053</x:v>
      </x:c>
      <x:c r="T375" s="31" t="n">
        <x:f>ABS(K375-S375)</x:f>
        <x:v>0</x:v>
      </x:c>
      <x:c r="U375" s="33" t="str">
        <x:f>'Raw trace'!X371</x:f>
        <x:v>0.013336146604734533</x:v>
      </x:c>
      <x:c r="V375" s="31" t="n">
        <x:f>ABS(G375-U375)</x:f>
        <x:v>0</x:v>
      </x:c>
      <x:c r="W375" s="30" t="n">
        <x:f>L375*H375</x:f>
        <x:v>0.16730819351583878</x:v>
      </x:c>
      <x:c r="X375" s="30" t="n">
        <x:f>X374*(1+S375)</x:f>
        <x:v>12502.6080334286</x:v>
      </x:c>
      <x:c r="Y375" s="31" t="n">
        <x:f>ABS(M375-X375)</x:f>
        <x:v>5.4569682106375694e-11</x:v>
      </x:c>
      <x:c r="Z375" s="27" t="n">
        <x:f>IF(M375&gt;=N374,B375,Z374)</x:f>
        <x:v>44508</x:v>
      </x:c>
      <x:c r="AA375" s="27" t="n">
        <x:f>IF(C375=C374,IF(M375&gt;=Q374,B375,AA374),IF(M375&gt;=P375,B375,A375))</x:f>
        <x:v>44562</x:v>
      </x:c>
      <x:c r="AB375" s="1" t="str">
        <x:f>IF(AND(B375-A375=1,B375-B374=1),"PASS","FAIL")</x:f>
        <x:v>PASS</x:v>
      </x:c>
    </x:row>
    <x:row r="376" ht="22" customHeight="1">
      <x:c r="A376" s="32" t="n">
        <x:f>'Raw trace'!A372</x:f>
        <x:v>44567</x:v>
      </x:c>
      <x:c r="B376" s="32" t="n">
        <x:f>'Raw trace'!B372</x:f>
        <x:v>44568</x:v>
      </x:c>
      <x:c r="C376" s="1" t="n">
        <x:f>YEAR(B376)</x:f>
        <x:v>2022</x:v>
      </x:c>
      <x:c r="D376" s="33" t="str">
        <x:f>'Raw trace'!AL372</x:f>
        <x:v>-0.035983525726550197</x:v>
      </x:c>
      <x:c r="E376" s="33" t="str">
        <x:f>'Raw trace'!W372</x:f>
        <x:v>0.45000000000000001</x:v>
      </x:c>
      <x:c r="F376" s="28" t="n">
        <x:f>E375*(1+D375)/(1+E375*D375)</x:f>
        <x:v>0.4481219378290924</x:v>
      </x:c>
      <x:c r="G376" s="28" t="n">
        <x:f>ABS(E376-F376)</x:f>
        <x:v>0.001878062170907635</x:v>
      </x:c>
      <x:c r="H376" s="28" t="n">
        <x:f>G376*'Assumptions'!$B$6</x:f>
        <x:v>0.000001878062170907635</x:v>
      </x:c>
      <x:c r="I376" s="29" t="n">
        <x:f>1+E376*D376</x:f>
        <x:v>0.9838074134230524</x:v>
      </x:c>
      <x:c r="J376" s="29" t="n">
        <x:f>(1-H376)*I376</x:f>
        <x:v>0.9838055657715659</x:v>
      </x:c>
      <x:c r="K376" s="28" t="n">
        <x:f>J376-1</x:f>
        <x:v>-0.01619443422843414</x:v>
      </x:c>
      <x:c r="L376" s="30" t="n">
        <x:f>M375</x:f>
        <x:v>12502.608033428545</x:v>
      </x:c>
      <x:c r="M376" s="30" t="n">
        <x:f>L376*J376</x:f>
        <x:v>12300.135369947295</x:v>
      </x:c>
      <x:c r="N376" s="30" t="n">
        <x:f>MAX(N375,M376)</x:f>
        <x:v>15341.863280252299</x:v>
      </x:c>
      <x:c r="O376" s="28" t="n">
        <x:f>1-M376/N376</x:f>
        <x:v>0.19826326533754524</x:v>
      </x:c>
      <x:c r="P376" s="30" t="n">
        <x:f>IF(C376=C375,P375,L376)</x:f>
        <x:v>12895.437557478066</x:v>
      </x:c>
      <x:c r="Q376" s="30" t="n">
        <x:f>IF(C376=C375,MAX(Q375,M376),MAX(P376,M376))</x:f>
        <x:v>13086.025486441504</x:v>
      </x:c>
      <x:c r="R376" s="28" t="n">
        <x:f>1-M376/Q376</x:f>
        <x:v>0.060055676745278674</x:v>
      </x:c>
      <x:c r="S376" s="33" t="str">
        <x:f>'Raw trace'!Y372</x:f>
        <x:v>-0.01619443422843414</x:v>
      </x:c>
      <x:c r="T376" s="31" t="n">
        <x:f>ABS(K376-S376)</x:f>
        <x:v>0</x:v>
      </x:c>
      <x:c r="U376" s="33" t="str">
        <x:f>'Raw trace'!X372</x:f>
        <x:v>0.0018780621709076351</x:v>
      </x:c>
      <x:c r="V376" s="31" t="n">
        <x:f>ABS(G376-U376)</x:f>
        <x:v>0</x:v>
      </x:c>
      <x:c r="W376" s="30" t="n">
        <x:f>L376*H376</x:f>
        <x:v>0.02348067518526805</x:v>
      </x:c>
      <x:c r="X376" s="30" t="n">
        <x:f>X375*(1+S376)</x:f>
        <x:v>12300.135369947347</x:v>
      </x:c>
      <x:c r="Y376" s="31" t="n">
        <x:f>ABS(M376-X376)</x:f>
        <x:v>5.275069270282984e-11</x:v>
      </x:c>
      <x:c r="Z376" s="27" t="n">
        <x:f>IF(M376&gt;=N375,B376,Z375)</x:f>
        <x:v>44508</x:v>
      </x:c>
      <x:c r="AA376" s="27" t="n">
        <x:f>IF(C376=C375,IF(M376&gt;=Q375,B376,AA375),IF(M376&gt;=P376,B376,A376))</x:f>
        <x:v>44562</x:v>
      </x:c>
      <x:c r="AB376" s="1" t="str">
        <x:f>IF(AND(B376-A376=1,B376-B375=1),"PASS","FAIL")</x:f>
        <x:v>PASS</x:v>
      </x:c>
    </x:row>
    <x:row r="377" ht="22" customHeight="1">
      <x:c r="A377" s="32" t="n">
        <x:f>'Raw trace'!A373</x:f>
        <x:v>44568</x:v>
      </x:c>
      <x:c r="B377" s="32" t="n">
        <x:f>'Raw trace'!B373</x:f>
        <x:v>44569</x:v>
      </x:c>
      <x:c r="C377" s="1" t="n">
        <x:f>YEAR(B377)</x:f>
        <x:v>2022</x:v>
      </x:c>
      <x:c r="D377" s="33" t="str">
        <x:f>'Raw trace'!AL373</x:f>
        <x:v>0.0030158833312873999</x:v>
      </x:c>
      <x:c r="E377" s="33" t="str">
        <x:f>'Raw trace'!W373</x:f>
        <x:v>0.45000000000000001</x:v>
      </x:c>
      <x:c r="F377" s="28" t="n">
        <x:f>E376*(1+D376)/(1+E376*D376)</x:f>
        <x:v>0.4409474938938161</x:v>
      </x:c>
      <x:c r="G377" s="28" t="n">
        <x:f>ABS(E377-F377)</x:f>
        <x:v>0.00905250610618391</x:v>
      </x:c>
      <x:c r="H377" s="28" t="n">
        <x:f>G377*'Assumptions'!$B$6</x:f>
        <x:v>0.000009052506106183911</x:v>
      </x:c>
      <x:c r="I377" s="29" t="n">
        <x:f>1+E377*D377</x:f>
        <x:v>1.0013571474990792</x:v>
      </x:c>
      <x:c r="J377" s="29" t="n">
        <x:f>(1-H377)*I377</x:f>
        <x:v>1.001348082707387</x:v>
      </x:c>
      <x:c r="K377" s="28" t="n">
        <x:f>J377-1</x:f>
        <x:v>0.001348082707387066</x:v>
      </x:c>
      <x:c r="L377" s="30" t="n">
        <x:f>M376</x:f>
        <x:v>12300.135369947295</x:v>
      </x:c>
      <x:c r="M377" s="30" t="n">
        <x:f>L377*J377</x:f>
        <x:v>12316.716969738041</x:v>
      </x:c>
      <x:c r="N377" s="30" t="n">
        <x:f>MAX(N376,M377)</x:f>
        <x:v>15341.863280252299</x:v>
      </x:c>
      <x:c r="O377" s="28" t="n">
        <x:f>1-M377/N377</x:f>
        <x:v>0.19718245790966982</x:v>
      </x:c>
      <x:c r="P377" s="30" t="n">
        <x:f>IF(C377=C376,P376,L377)</x:f>
        <x:v>12895.437557478066</x:v>
      </x:c>
      <x:c r="Q377" s="30" t="n">
        <x:f>IF(C377=C376,MAX(Q376,M377),MAX(P377,M377))</x:f>
        <x:v>13086.025486441504</x:v>
      </x:c>
      <x:c r="R377" s="28" t="n">
        <x:f>1-M377/Q377</x:f>
        <x:v>0.0587885540571923</x:v>
      </x:c>
      <x:c r="S377" s="33" t="str">
        <x:f>'Raw trace'!Y373</x:f>
        <x:v>0.001348082707387066</x:v>
      </x:c>
      <x:c r="T377" s="31" t="n">
        <x:f>ABS(K377-S377)</x:f>
        <x:v>0</x:v>
      </x:c>
      <x:c r="U377" s="33" t="str">
        <x:f>'Raw trace'!X373</x:f>
        <x:v>0.0090525061061839107</x:v>
      </x:c>
      <x:c r="V377" s="31" t="n">
        <x:f>ABS(G377-U377)</x:f>
        <x:v>0</x:v>
      </x:c>
      <x:c r="W377" s="30" t="n">
        <x:f>L377*H377</x:f>
        <x:v>0.11134705054333659</x:v>
      </x:c>
      <x:c r="X377" s="30" t="n">
        <x:f>X376*(1+S377)</x:f>
        <x:v>12316.716969738094</x:v>
      </x:c>
      <x:c r="Y377" s="31" t="n">
        <x:f>ABS(M377-X377)</x:f>
        <x:v>5.275069270282984e-11</x:v>
      </x:c>
      <x:c r="Z377" s="27" t="n">
        <x:f>IF(M377&gt;=N376,B377,Z376)</x:f>
        <x:v>44508</x:v>
      </x:c>
      <x:c r="AA377" s="27" t="n">
        <x:f>IF(C377=C376,IF(M377&gt;=Q376,B377,AA376),IF(M377&gt;=P377,B377,A377))</x:f>
        <x:v>44562</x:v>
      </x:c>
      <x:c r="AB377" s="1" t="str">
        <x:f>IF(AND(B377-A377=1,B377-B376=1),"PASS","FAIL")</x:f>
        <x:v>PASS</x:v>
      </x:c>
    </x:row>
    <x:row r="378" ht="22" customHeight="1">
      <x:c r="A378" s="32" t="n">
        <x:f>'Raw trace'!A374</x:f>
        <x:v>44569</x:v>
      </x:c>
      <x:c r="B378" s="32" t="n">
        <x:f>'Raw trace'!B374</x:f>
        <x:v>44570</x:v>
      </x:c>
      <x:c r="C378" s="1" t="n">
        <x:f>YEAR(B378)</x:f>
        <x:v>2022</x:v>
      </x:c>
      <x:c r="D378" s="33" t="str">
        <x:f>'Raw trace'!AL374</x:f>
        <x:v>0.0042306584757151999</x:v>
      </x:c>
      <x:c r="E378" s="33" t="str">
        <x:f>'Raw trace'!W374</x:f>
        <x:v>0.45000000000000001</x:v>
      </x:c>
      <x:c r="F378" s="28" t="n">
        <x:f>E377*(1+D377)/(1+E377*D377)</x:f>
        <x:v>0.4507454194803102</x:v>
      </x:c>
      <x:c r="G378" s="28" t="n">
        <x:f>ABS(E378-F378)</x:f>
        <x:v>0.0007454194803102054</x:v>
      </x:c>
      <x:c r="H378" s="28" t="n">
        <x:f>G378*'Assumptions'!$B$6</x:f>
        <x:v>7.454194803102054e-7</x:v>
      </x:c>
      <x:c r="I378" s="29" t="n">
        <x:f>1+E378*D378</x:f>
        <x:v>1.0019037963140718</x:v>
      </x:c>
      <x:c r="J378" s="29" t="n">
        <x:f>(1-H378)*I378</x:f>
        <x:v>1.0019030494754646</x:v>
      </x:c>
      <x:c r="K378" s="28" t="n">
        <x:f>J378-1</x:f>
        <x:v>0.0019030494754646021</x:v>
      </x:c>
      <x:c r="L378" s="30" t="n">
        <x:f>M377</x:f>
        <x:v>12316.716969738041</x:v>
      </x:c>
      <x:c r="M378" s="30" t="n">
        <x:f>L378*J378</x:f>
        <x:v>12340.156291506748</x:v>
      </x:c>
      <x:c r="N378" s="30" t="n">
        <x:f>MAX(N377,M378)</x:f>
        <x:v>15341.863280252299</x:v>
      </x:c>
      <x:c r="O378" s="28" t="n">
        <x:f>1-M378/N378</x:f>
        <x:v>0.19565465640730095</x:v>
      </x:c>
      <x:c r="P378" s="30" t="n">
        <x:f>IF(C378=C377,P377,L378)</x:f>
        <x:v>12895.437557478066</x:v>
      </x:c>
      <x:c r="Q378" s="30" t="n">
        <x:f>IF(C378=C377,MAX(Q377,M378),MAX(P378,M378))</x:f>
        <x:v>13086.025486441504</x:v>
      </x:c>
      <x:c r="R378" s="28" t="n">
        <x:f>1-M378/Q378</x:f>
        <x:v>0.05699738210868954</x:v>
      </x:c>
      <x:c r="S378" s="33" t="str">
        <x:f>'Raw trace'!Y374</x:f>
        <x:v>0.0019030494754646021</x:v>
      </x:c>
      <x:c r="T378" s="31" t="n">
        <x:f>ABS(K378-S378)</x:f>
        <x:v>0</x:v>
      </x:c>
      <x:c r="U378" s="33" t="str">
        <x:f>'Raw trace'!X374</x:f>
        <x:v>0.00074541948031020544</x:v>
      </x:c>
      <x:c r="V378" s="31" t="n">
        <x:f>ABS(G378-U378)</x:f>
        <x:v>0</x:v>
      </x:c>
      <x:c r="W378" s="30" t="n">
        <x:f>L378*H378</x:f>
        <x:v>0.00918112076271002</x:v>
      </x:c>
      <x:c r="X378" s="30" t="n">
        <x:f>X377*(1+S378)</x:f>
        <x:v>12340.1562915068</x:v>
      </x:c>
      <x:c r="Y378" s="31" t="n">
        <x:f>ABS(M378-X378)</x:f>
        <x:v>5.275069270282984e-11</x:v>
      </x:c>
      <x:c r="Z378" s="27" t="n">
        <x:f>IF(M378&gt;=N377,B378,Z377)</x:f>
        <x:v>44508</x:v>
      </x:c>
      <x:c r="AA378" s="27" t="n">
        <x:f>IF(C378=C377,IF(M378&gt;=Q377,B378,AA377),IF(M378&gt;=P378,B378,A378))</x:f>
        <x:v>44562</x:v>
      </x:c>
      <x:c r="AB378" s="1" t="str">
        <x:f>IF(AND(B378-A378=1,B378-B377=1),"PASS","FAIL")</x:f>
        <x:v>PASS</x:v>
      </x:c>
    </x:row>
    <x:row r="379" ht="22" customHeight="1">
      <x:c r="A379" s="32" t="n">
        <x:f>'Raw trace'!A375</x:f>
        <x:v>44570</x:v>
      </x:c>
      <x:c r="B379" s="32" t="n">
        <x:f>'Raw trace'!B375</x:f>
        <x:v>44571</x:v>
      </x:c>
      <x:c r="C379" s="1" t="n">
        <x:f>YEAR(B379)</x:f>
        <x:v>2022</x:v>
      </x:c>
      <x:c r="D379" s="33" t="str">
        <x:f>'Raw trace'!AL375</x:f>
        <x:v>-0.00038472291586529999</x:v>
      </x:c>
      <x:c r="E379" s="33" t="str">
        <x:f>'Raw trace'!W375</x:f>
        <x:v>0.45000000000000001</x:v>
      </x:c>
      <x:c r="F379" s="28" t="n">
        <x:f>E378*(1+D378)/(1+E378*D378)</x:f>
        <x:v>0.4510450983184131</x:v>
      </x:c>
      <x:c r="G379" s="28" t="n">
        <x:f>ABS(E379-F379)</x:f>
        <x:v>0.0010450983184130958</x:v>
      </x:c>
      <x:c r="H379" s="28" t="n">
        <x:f>G379*'Assumptions'!$B$6</x:f>
        <x:v>0.0000010450983184130958</x:v>
      </x:c>
      <x:c r="I379" s="29" t="n">
        <x:f>1+E379*D379</x:f>
        <x:v>0.9998268746878606</x:v>
      </x:c>
      <x:c r="J379" s="29" t="n">
        <x:f>(1-H379)*I379</x:f>
        <x:v>0.9998258297704751</x:v>
      </x:c>
      <x:c r="K379" s="28" t="n">
        <x:f>J379-1</x:f>
        <x:v>-0.0001741702295249281</x:v>
      </x:c>
      <x:c r="L379" s="30" t="n">
        <x:f>M378</x:f>
        <x:v>12340.156291506748</x:v>
      </x:c>
      <x:c r="M379" s="30" t="n">
        <x:f>L379*J379</x:f>
        <x:v>12338.007003653083</x:v>
      </x:c>
      <x:c r="N379" s="30" t="n">
        <x:f>MAX(N378,M379)</x:f>
        <x:v>15341.863280252299</x:v>
      </x:c>
      <x:c r="O379" s="28" t="n">
        <x:f>1-M379/N379</x:f>
        <x:v>0.19579474942041175</x:v>
      </x:c>
      <x:c r="P379" s="30" t="n">
        <x:f>IF(C379=C378,P378,L379)</x:f>
        <x:v>12895.437557478066</x:v>
      </x:c>
      <x:c r="Q379" s="30" t="n">
        <x:f>IF(C379=C378,MAX(Q378,M379),MAX(P379,M379))</x:f>
        <x:v>13086.025486441504</x:v>
      </x:c>
      <x:c r="R379" s="28" t="n">
        <x:f>1-M379/Q379</x:f>
        <x:v>0.05716162509109024</x:v>
      </x:c>
      <x:c r="S379" s="33" t="str">
        <x:f>'Raw trace'!Y375</x:f>
        <x:v>-0.00017417022952492811</x:v>
      </x:c>
      <x:c r="T379" s="31" t="n">
        <x:f>ABS(K379-S379)</x:f>
        <x:v>0</x:v>
      </x:c>
      <x:c r="U379" s="33" t="str">
        <x:f>'Raw trace'!X375</x:f>
        <x:v>0.0010450983184130958</x:v>
      </x:c>
      <x:c r="V379" s="31" t="n">
        <x:f>ABS(G379-U379)</x:f>
        <x:v>0</x:v>
      </x:c>
      <x:c r="W379" s="30" t="n">
        <x:f>L379*H379</x:f>
        <x:v>0.012896676589208487</x:v>
      </x:c>
      <x:c r="X379" s="30" t="n">
        <x:f>X378*(1+S379)</x:f>
        <x:v>12338.007003653136</x:v>
      </x:c>
      <x:c r="Y379" s="31" t="n">
        <x:f>ABS(M379-X379)</x:f>
        <x:v>5.275069270282984e-11</x:v>
      </x:c>
      <x:c r="Z379" s="27" t="n">
        <x:f>IF(M379&gt;=N378,B379,Z378)</x:f>
        <x:v>44508</x:v>
      </x:c>
      <x:c r="AA379" s="27" t="n">
        <x:f>IF(C379=C378,IF(M379&gt;=Q378,B379,AA378),IF(M379&gt;=P379,B379,A379))</x:f>
        <x:v>44562</x:v>
      </x:c>
      <x:c r="AB379" s="1" t="str">
        <x:f>IF(AND(B379-A379=1,B379-B378=1),"PASS","FAIL")</x:f>
        <x:v>PASS</x:v>
      </x:c>
    </x:row>
    <x:row r="380" ht="22" customHeight="1">
      <x:c r="A380" s="32" t="n">
        <x:f>'Raw trace'!A376</x:f>
        <x:v>44571</x:v>
      </x:c>
      <x:c r="B380" s="32" t="n">
        <x:f>'Raw trace'!B376</x:f>
        <x:v>44572</x:v>
      </x:c>
      <x:c r="C380" s="1" t="n">
        <x:f>YEAR(B380)</x:f>
        <x:v>2022</x:v>
      </x:c>
      <x:c r="D380" s="33" t="str">
        <x:f>'Raw trace'!AL376</x:f>
        <x:v>0.021538432116886101</x:v>
      </x:c>
      <x:c r="E380" s="33" t="str">
        <x:f>'Raw trace'!W376</x:f>
        <x:v>0.45000000000000001</x:v>
      </x:c>
      <x:c r="F380" s="28" t="n">
        <x:f>E379*(1+D379)/(1+E379*D379)</x:f>
        <x:v>0.44990476459066336</x:v>
      </x:c>
      <x:c r="G380" s="28" t="n">
        <x:f>ABS(E380-F380)</x:f>
        <x:v>0.00009523540933664698</x:v>
      </x:c>
      <x:c r="H380" s="28" t="n">
        <x:f>G380*'Assumptions'!$B$6</x:f>
        <x:v>9.523540933664698e-8</x:v>
      </x:c>
      <x:c r="I380" s="29" t="n">
        <x:f>1+E380*D380</x:f>
        <x:v>1.0096922944525988</x:v>
      </x:c>
      <x:c r="J380" s="29" t="n">
        <x:f>(1-H380)*I380</x:f>
        <x:v>1.0096921982941398</x:v>
      </x:c>
      <x:c r="K380" s="28" t="n">
        <x:f>J380-1</x:f>
        <x:v>0.009692198294139809</x:v>
      </x:c>
      <x:c r="L380" s="30" t="n">
        <x:f>M379</x:f>
        <x:v>12338.007003653083</x:v>
      </x:c>
      <x:c r="M380" s="30" t="n">
        <x:f>L380*J380</x:f>
        <x:v>12457.589414086975</x:v>
      </x:c>
      <x:c r="N380" s="30" t="n">
        <x:f>MAX(N379,M380)</x:f>
        <x:v>15341.863280252299</x:v>
      </x:c>
      <x:c r="O380" s="28" t="n">
        <x:f>1-M380/N380</x:f>
        <x:v>0.18800023266260601</x:v>
      </x:c>
      <x:c r="P380" s="30" t="n">
        <x:f>IF(C380=C379,P379,L380)</x:f>
        <x:v>12895.437557478066</x:v>
      </x:c>
      <x:c r="Q380" s="30" t="n">
        <x:f>IF(C380=C379,MAX(Q379,M380),MAX(P380,M380))</x:f>
        <x:v>13086.025486441504</x:v>
      </x:c>
      <x:c r="R380" s="28" t="n">
        <x:f>1-M380/Q380</x:f>
        <x:v>0.048023448602148466</x:v>
      </x:c>
      <x:c r="S380" s="33" t="str">
        <x:f>'Raw trace'!Y376</x:f>
        <x:v>0.0096921982941398088</x:v>
      </x:c>
      <x:c r="T380" s="31" t="n">
        <x:f>ABS(K380-S380)</x:f>
        <x:v>0</x:v>
      </x:c>
      <x:c r="U380" s="33" t="str">
        <x:f>'Raw trace'!X376</x:f>
        <x:v>9.5235409336646981e-05</x:v>
      </x:c>
      <x:c r="V380" s="31" t="n">
        <x:f>ABS(G380-U380)</x:f>
        <x:v>0</x:v>
      </x:c>
      <x:c r="W380" s="30" t="n">
        <x:f>L380*H380</x:f>
        <x:v>0.0011750151473913187</x:v>
      </x:c>
      <x:c r="X380" s="30" t="n">
        <x:f>X379*(1+S380)</x:f>
        <x:v>12457.589414087028</x:v>
      </x:c>
      <x:c r="Y380" s="31" t="n">
        <x:f>ABS(M380-X380)</x:f>
        <x:v>5.275069270282984e-11</x:v>
      </x:c>
      <x:c r="Z380" s="27" t="n">
        <x:f>IF(M380&gt;=N379,B380,Z379)</x:f>
        <x:v>44508</x:v>
      </x:c>
      <x:c r="AA380" s="27" t="n">
        <x:f>IF(C380=C379,IF(M380&gt;=Q379,B380,AA379),IF(M380&gt;=P380,B380,A380))</x:f>
        <x:v>44562</x:v>
      </x:c>
      <x:c r="AB380" s="1" t="str">
        <x:f>IF(AND(B380-A380=1,B380-B379=1),"PASS","FAIL")</x:f>
        <x:v>PASS</x:v>
      </x:c>
    </x:row>
    <x:row r="381" ht="22" customHeight="1">
      <x:c r="A381" s="32" t="n">
        <x:f>'Raw trace'!A377</x:f>
        <x:v>44572</x:v>
      </x:c>
      <x:c r="B381" s="32" t="n">
        <x:f>'Raw trace'!B377</x:f>
        <x:v>44573</x:v>
      </x:c>
      <x:c r="C381" s="1" t="n">
        <x:f>YEAR(B381)</x:f>
        <x:v>2022</x:v>
      </x:c>
      <x:c r="D381" s="33" t="str">
        <x:f>'Raw trace'!AL377</x:f>
        <x:v>0.027327698370353801</x:v>
      </x:c>
      <x:c r="E381" s="33" t="str">
        <x:f>'Raw trace'!W377</x:f>
        <x:v>0.45000000000000001</x:v>
      </x:c>
      <x:c r="F381" s="28" t="n">
        <x:f>E380*(1+D380)/(1+E380*D380)</x:f>
        <x:v>0.45527959060222334</x:v>
      </x:c>
      <x:c r="G381" s="28" t="n">
        <x:f>ABS(E381-F381)</x:f>
        <x:v>0.005279590602223327</x:v>
      </x:c>
      <x:c r="H381" s="28" t="n">
        <x:f>G381*'Assumptions'!$B$6</x:f>
        <x:v>0.000005279590602223328</x:v>
      </x:c>
      <x:c r="I381" s="29" t="n">
        <x:f>1+E381*D381</x:f>
        <x:v>1.0122974642666591</x:v>
      </x:c>
      <x:c r="J381" s="29" t="n">
        <x:f>(1-H381)*I381</x:f>
        <x:v>1.0122921197504802</x:v>
      </x:c>
      <x:c r="K381" s="28" t="n">
        <x:f>J381-1</x:f>
        <x:v>0.012292119750480168</x:v>
      </x:c>
      <x:c r="L381" s="30" t="n">
        <x:f>M380</x:f>
        <x:v>12457.589414086975</x:v>
      </x:c>
      <x:c r="M381" s="30" t="n">
        <x:f>L381*J381</x:f>
        <x:v>12610.719594967246</x:v>
      </x:c>
      <x:c r="N381" s="30" t="n">
        <x:f>MAX(N380,M381)</x:f>
        <x:v>15341.863280252299</x:v>
      </x:c>
      <x:c r="O381" s="28" t="n">
        <x:f>1-M381/N381</x:f>
        <x:v>0.17801903428513277</x:v>
      </x:c>
      <x:c r="P381" s="30" t="n">
        <x:f>IF(C381=C380,P380,L381)</x:f>
        <x:v>12895.437557478066</x:v>
      </x:c>
      <x:c r="Q381" s="30" t="n">
        <x:f>IF(C381=C380,MAX(Q380,M381),MAX(P381,M381))</x:f>
        <x:v>13086.025486441504</x:v>
      </x:c>
      <x:c r="R381" s="28" t="n">
        <x:f>1-M381/Q381</x:f>
        <x:v>0.036321638832716996</x:v>
      </x:c>
      <x:c r="S381" s="33" t="str">
        <x:f>'Raw trace'!Y377</x:f>
        <x:v>0.012292119750480168</x:v>
      </x:c>
      <x:c r="T381" s="31" t="n">
        <x:f>ABS(K381-S381)</x:f>
        <x:v>0</x:v>
      </x:c>
      <x:c r="U381" s="33" t="str">
        <x:f>'Raw trace'!X377</x:f>
        <x:v>0.0052795906022233274</x:v>
      </x:c>
      <x:c r="V381" s="31" t="n">
        <x:f>ABS(G381-U381)</x:f>
        <x:v>0</x:v>
      </x:c>
      <x:c r="W381" s="30" t="n">
        <x:f>L381*H381</x:f>
        <x:v>0.0657709719969704</x:v>
      </x:c>
      <x:c r="X381" s="30" t="n">
        <x:f>X380*(1+S381)</x:f>
        <x:v>12610.719594967299</x:v>
      </x:c>
      <x:c r="Y381" s="31" t="n">
        <x:f>ABS(M381-X381)</x:f>
        <x:v>5.275069270282984e-11</x:v>
      </x:c>
      <x:c r="Z381" s="27" t="n">
        <x:f>IF(M381&gt;=N380,B381,Z380)</x:f>
        <x:v>44508</x:v>
      </x:c>
      <x:c r="AA381" s="27" t="n">
        <x:f>IF(C381=C380,IF(M381&gt;=Q380,B381,AA380),IF(M381&gt;=P381,B381,A381))</x:f>
        <x:v>44562</x:v>
      </x:c>
      <x:c r="AB381" s="1" t="str">
        <x:f>IF(AND(B381-A381=1,B381-B380=1),"PASS","FAIL")</x:f>
        <x:v>PASS</x:v>
      </x:c>
    </x:row>
    <x:row r="382" ht="22" customHeight="1">
      <x:c r="A382" s="32" t="n">
        <x:f>'Raw trace'!A378</x:f>
        <x:v>44573</x:v>
      </x:c>
      <x:c r="B382" s="32" t="n">
        <x:f>'Raw trace'!B378</x:f>
        <x:v>44574</x:v>
      </x:c>
      <x:c r="C382" s="1" t="n">
        <x:f>YEAR(B382)</x:f>
        <x:v>2022</x:v>
      </x:c>
      <x:c r="D382" s="33" t="str">
        <x:f>'Raw trace'!AL378</x:f>
        <x:v>-0.030546001230040299</x:v>
      </x:c>
      <x:c r="E382" s="33" t="str">
        <x:f>'Raw trace'!W378</x:f>
        <x:v>0.45000000000000001</x:v>
      </x:c>
      <x:c r="F382" s="28" t="n">
        <x:f>E381*(1+D381)/(1+E381*D381)</x:f>
        <x:v>0.4566814405700032</x:v>
      </x:c>
      <x:c r="G382" s="28" t="n">
        <x:f>ABS(E382-F382)</x:f>
        <x:v>0.006681440570003194</x:v>
      </x:c>
      <x:c r="H382" s="28" t="n">
        <x:f>G382*'Assumptions'!$B$6</x:f>
        <x:v>0.000006681440570003195</x:v>
      </x:c>
      <x:c r="I382" s="29" t="n">
        <x:f>1+E382*D382</x:f>
        <x:v>0.9862542994464819</x:v>
      </x:c>
      <x:c r="J382" s="29" t="n">
        <x:f>(1-H382)*I382</x:f>
        <x:v>0.9862477098469932</x:v>
      </x:c>
      <x:c r="K382" s="28" t="n">
        <x:f>J382-1</x:f>
        <x:v>-0.01375229015300683</x:v>
      </x:c>
      <x:c r="L382" s="30" t="n">
        <x:f>M381</x:f>
        <x:v>12610.719594967246</x:v>
      </x:c>
      <x:c r="M382" s="30" t="n">
        <x:f>L382*J382</x:f>
        <x:v>12437.293320059047</x:v>
      </x:c>
      <x:c r="N382" s="30" t="n">
        <x:f>MAX(N381,M382)</x:f>
        <x:v>15341.863280252299</x:v>
      </x:c>
      <x:c r="O382" s="28" t="n">
        <x:f>1-M382/N382</x:f>
        <x:v>0.18932315502589236</x:v>
      </x:c>
      <x:c r="P382" s="30" t="n">
        <x:f>IF(C382=C381,P381,L382)</x:f>
        <x:v>12895.437557478066</x:v>
      </x:c>
      <x:c r="Q382" s="30" t="n">
        <x:f>IF(C382=C381,MAX(Q381,M382),MAX(P382,M382))</x:f>
        <x:v>13086.025486441504</x:v>
      </x:c>
      <x:c r="R382" s="28" t="n">
        <x:f>1-M382/Q382</x:f>
        <x:v>0.04957442326966366</x:v>
      </x:c>
      <x:c r="S382" s="33" t="str">
        <x:f>'Raw trace'!Y378</x:f>
        <x:v>-0.01375229015300683</x:v>
      </x:c>
      <x:c r="T382" s="31" t="n">
        <x:f>ABS(K382-S382)</x:f>
        <x:v>0</x:v>
      </x:c>
      <x:c r="U382" s="33" t="str">
        <x:f>'Raw trace'!X378</x:f>
        <x:v>0.0066814405700031942</x:v>
      </x:c>
      <x:c r="V382" s="31" t="n">
        <x:f>ABS(G382-U382)</x:f>
        <x:v>0</x:v>
      </x:c>
      <x:c r="W382" s="30" t="n">
        <x:f>L382*H382</x:f>
        <x:v>0.08425777351874841</x:v>
      </x:c>
      <x:c r="X382" s="30" t="n">
        <x:f>X381*(1+S382)</x:f>
        <x:v>12437.2933200591</x:v>
      </x:c>
      <x:c r="Y382" s="31" t="n">
        <x:f>ABS(M382-X382)</x:f>
        <x:v>5.275069270282984e-11</x:v>
      </x:c>
      <x:c r="Z382" s="27" t="n">
        <x:f>IF(M382&gt;=N381,B382,Z381)</x:f>
        <x:v>44508</x:v>
      </x:c>
      <x:c r="AA382" s="27" t="n">
        <x:f>IF(C382=C381,IF(M382&gt;=Q381,B382,AA381),IF(M382&gt;=P382,B382,A382))</x:f>
        <x:v>44562</x:v>
      </x:c>
      <x:c r="AB382" s="1" t="str">
        <x:f>IF(AND(B382-A382=1,B382-B381=1),"PASS","FAIL")</x:f>
        <x:v>PASS</x:v>
      </x:c>
    </x:row>
    <x:row r="383" ht="22" customHeight="1">
      <x:c r="A383" s="32" t="n">
        <x:f>'Raw trace'!A379</x:f>
        <x:v>44574</x:v>
      </x:c>
      <x:c r="B383" s="32" t="n">
        <x:f>'Raw trace'!B379</x:f>
        <x:v>44575</x:v>
      </x:c>
      <x:c r="C383" s="1" t="n">
        <x:f>YEAR(B383)</x:f>
        <x:v>2022</x:v>
      </x:c>
      <x:c r="D383" s="33" t="str">
        <x:f>'Raw trace'!AL379</x:f>
        <x:v>0.012060620300752001</x:v>
      </x:c>
      <x:c r="E383" s="33" t="str">
        <x:f>'Raw trace'!W379</x:f>
        <x:v>0.45000000000000001</x:v>
      </x:c>
      <x:c r="F383" s="28" t="n">
        <x:f>E382*(1+D382)/(1+E382*D382)</x:f>
        <x:v>0.4423344969865501</x:v>
      </x:c>
      <x:c r="G383" s="28" t="n">
        <x:f>ABS(E383-F383)</x:f>
        <x:v>0.007665503013449926</x:v>
      </x:c>
      <x:c r="H383" s="28" t="n">
        <x:f>G383*'Assumptions'!$B$6</x:f>
        <x:v>0.000007665503013449926</x:v>
      </x:c>
      <x:c r="I383" s="29" t="n">
        <x:f>1+E383*D383</x:f>
        <x:v>1.0054272791353385</x:v>
      </x:c>
      <x:c r="J383" s="29" t="n">
        <x:f>(1-H383)*I383</x:f>
        <x:v>1.0054195720295005</x:v>
      </x:c>
      <x:c r="K383" s="28" t="n">
        <x:f>J383-1</x:f>
        <x:v>0.005419572029500497</x:v>
      </x:c>
      <x:c r="L383" s="30" t="n">
        <x:f>M382</x:f>
        <x:v>12437.293320059047</x:v>
      </x:c>
      <x:c r="M383" s="30" t="n">
        <x:f>L383*J383</x:f>
        <x:v>12504.698127059131</x:v>
      </x:c>
      <x:c r="N383" s="30" t="n">
        <x:f>MAX(N382,M383)</x:f>
        <x:v>15341.863280252299</x:v>
      </x:c>
      <x:c r="O383" s="28" t="n">
        <x:f>1-M383/N383</x:f>
        <x:v>0.18492963347190705</x:v>
      </x:c>
      <x:c r="P383" s="30" t="n">
        <x:f>IF(C383=C382,P382,L383)</x:f>
        <x:v>12895.437557478066</x:v>
      </x:c>
      <x:c r="Q383" s="30" t="n">
        <x:f>IF(C383=C382,MAX(Q382,M383),MAX(P383,M383))</x:f>
        <x:v>13086.025486441504</x:v>
      </x:c>
      <x:c r="R383" s="28" t="n">
        <x:f>1-M383/Q383</x:f>
        <x:v>0.04442352339789413</x:v>
      </x:c>
      <x:c r="S383" s="33" t="str">
        <x:f>'Raw trace'!Y379</x:f>
        <x:v>0.0054195720295004968</x:v>
      </x:c>
      <x:c r="T383" s="31" t="n">
        <x:f>ABS(K383-S383)</x:f>
        <x:v>0</x:v>
      </x:c>
      <x:c r="U383" s="33" t="str">
        <x:f>'Raw trace'!X379</x:f>
        <x:v>0.0076655030134499258</x:v>
      </x:c>
      <x:c r="V383" s="31" t="n">
        <x:f>ABS(G383-U383)</x:f>
        <x:v>0</x:v>
      </x:c>
      <x:c r="W383" s="30" t="n">
        <x:f>L383*H383</x:f>
        <x:v>0.09533810942407325</x:v>
      </x:c>
      <x:c r="X383" s="30" t="n">
        <x:f>X382*(1+S383)</x:f>
        <x:v>12504.698127059186</x:v>
      </x:c>
      <x:c r="Y383" s="31" t="n">
        <x:f>ABS(M383-X383)</x:f>
        <x:v>5.4569682106375694e-11</x:v>
      </x:c>
      <x:c r="Z383" s="27" t="n">
        <x:f>IF(M383&gt;=N382,B383,Z382)</x:f>
        <x:v>44508</x:v>
      </x:c>
      <x:c r="AA383" s="27" t="n">
        <x:f>IF(C383=C382,IF(M383&gt;=Q382,B383,AA382),IF(M383&gt;=P383,B383,A383))</x:f>
        <x:v>44562</x:v>
      </x:c>
      <x:c r="AB383" s="1" t="str">
        <x:f>IF(AND(B383-A383=1,B383-B382=1),"PASS","FAIL")</x:f>
        <x:v>PASS</x:v>
      </x:c>
    </x:row>
    <x:row r="384" ht="22" customHeight="1">
      <x:c r="A384" s="32" t="n">
        <x:f>'Raw trace'!A380</x:f>
        <x:v>44575</x:v>
      </x:c>
      <x:c r="B384" s="32" t="n">
        <x:f>'Raw trace'!B380</x:f>
        <x:v>44576</x:v>
      </x:c>
      <x:c r="C384" s="1" t="n">
        <x:f>YEAR(B384)</x:f>
        <x:v>2022</x:v>
      </x:c>
      <x:c r="D384" s="33" t="str">
        <x:f>'Raw trace'!AL380</x:f>
        <x:v>0.00055022484926850002</x:v>
      </x:c>
      <x:c r="E384" s="33" t="str">
        <x:f>'Raw trace'!W380</x:f>
        <x:v>0.45000000000000001</x:v>
      </x:c>
      <x:c r="F384" s="28" t="n">
        <x:f>E383*(1+D383)/(1+E383*D383)</x:f>
        <x:v>0.45296889052682476</x:v>
      </x:c>
      <x:c r="G384" s="28" t="n">
        <x:f>ABS(E384-F384)</x:f>
        <x:v>0.0029688905268247523</x:v>
      </x:c>
      <x:c r="H384" s="28" t="n">
        <x:f>G384*'Assumptions'!$B$6</x:f>
        <x:v>0.0000029688905268247524</x:v>
      </x:c>
      <x:c r="I384" s="29" t="n">
        <x:f>1+E384*D384</x:f>
        <x:v>1.0002476011821708</x:v>
      </x:c>
      <x:c r="J384" s="29" t="n">
        <x:f>(1-H384)*I384</x:f>
        <x:v>1.0002446315565432</x:v>
      </x:c>
      <x:c r="K384" s="28" t="n">
        <x:f>J384-1</x:f>
        <x:v>0.00024463155654319557</x:v>
      </x:c>
      <x:c r="L384" s="30" t="n">
        <x:f>M383</x:f>
        <x:v>12504.698127059131</x:v>
      </x:c>
      <x:c r="M384" s="30" t="n">
        <x:f>L384*J384</x:f>
        <x:v>12507.757170826057</x:v>
      </x:c>
      <x:c r="N384" s="30" t="n">
        <x:f>MAX(N383,M384)</x:f>
        <x:v>15341.863280252299</x:v>
      </x:c>
      <x:c r="O384" s="28" t="n">
        <x:f>1-M384/N384</x:f>
        <x:v>0.18473024153945106</x:v>
      </x:c>
      <x:c r="P384" s="30" t="n">
        <x:f>IF(C384=C383,P383,L384)</x:f>
        <x:v>12895.437557478066</x:v>
      </x:c>
      <x:c r="Q384" s="30" t="n">
        <x:f>IF(C384=C383,MAX(Q383,M384),MAX(P384,M384))</x:f>
        <x:v>13086.025486441504</x:v>
      </x:c>
      <x:c r="R384" s="28" t="n">
        <x:f>1-M384/Q384</x:f>
        <x:v>0.04418975923702684</x:v>
      </x:c>
      <x:c r="S384" s="33" t="str">
        <x:f>'Raw trace'!Y380</x:f>
        <x:v>0.00024463155654319557</x:v>
      </x:c>
      <x:c r="T384" s="31" t="n">
        <x:f>ABS(K384-S384)</x:f>
        <x:v>0</x:v>
      </x:c>
      <x:c r="U384" s="33" t="str">
        <x:f>'Raw trace'!X380</x:f>
        <x:v>0.0029688905268247523</x:v>
      </x:c>
      <x:c r="V384" s="31" t="n">
        <x:f>ABS(G384-U384)</x:f>
        <x:v>0</x:v>
      </x:c>
      <x:c r="W384" s="30" t="n">
        <x:f>L384*H384</x:f>
        <x:v>0.03712507981022908</x:v>
      </x:c>
      <x:c r="X384" s="30" t="n">
        <x:f>X383*(1+S384)</x:f>
        <x:v>12507.757170826111</x:v>
      </x:c>
      <x:c r="Y384" s="31" t="n">
        <x:f>ABS(M384-X384)</x:f>
        <x:v>5.4569682106375694e-11</x:v>
      </x:c>
      <x:c r="Z384" s="27" t="n">
        <x:f>IF(M384&gt;=N383,B384,Z383)</x:f>
        <x:v>44508</x:v>
      </x:c>
      <x:c r="AA384" s="27" t="n">
        <x:f>IF(C384=C383,IF(M384&gt;=Q383,B384,AA383),IF(M384&gt;=P384,B384,A384))</x:f>
        <x:v>44562</x:v>
      </x:c>
      <x:c r="AB384" s="1" t="str">
        <x:f>IF(AND(B384-A384=1,B384-B383=1),"PASS","FAIL")</x:f>
        <x:v>PASS</x:v>
      </x:c>
    </x:row>
    <x:row r="385" ht="22" customHeight="1">
      <x:c r="A385" s="32" t="n">
        <x:f>'Raw trace'!A381</x:f>
        <x:v>44576</x:v>
      </x:c>
      <x:c r="B385" s="32" t="n">
        <x:f>'Raw trace'!B381</x:f>
        <x:v>44577</x:v>
      </x:c>
      <x:c r="C385" s="1" t="n">
        <x:f>YEAR(B385)</x:f>
        <x:v>2022</x:v>
      </x:c>
      <x:c r="D385" s="33" t="str">
        <x:f>'Raw trace'!AL381</x:f>
        <x:v>-0.00041534213518339998</x:v>
      </x:c>
      <x:c r="E385" s="33" t="str">
        <x:f>'Raw trace'!W381</x:f>
        <x:v>0.45000000000000001</x:v>
      </x:c>
      <x:c r="F385" s="28" t="n">
        <x:f>E384*(1+D384)/(1+E384*D384)</x:f>
        <x:v>0.4501361469400507</x:v>
      </x:c>
      <x:c r="G385" s="28" t="n">
        <x:f>ABS(E385-F385)</x:f>
        <x:v>0.0001361469400507076</x:v>
      </x:c>
      <x:c r="H385" s="28" t="n">
        <x:f>G385*'Assumptions'!$B$6</x:f>
        <x:v>1.361469400507076e-7</x:v>
      </x:c>
      <x:c r="I385" s="29" t="n">
        <x:f>1+E385*D385</x:f>
        <x:v>0.9998130960391675</x:v>
      </x:c>
      <x:c r="J385" s="29" t="n">
        <x:f>(1-H385)*I385</x:f>
        <x:v>0.9998129599176738</x:v>
      </x:c>
      <x:c r="K385" s="28" t="n">
        <x:f>J385-1</x:f>
        <x:v>-0.00018704008232617308</x:v>
      </x:c>
      <x:c r="L385" s="30" t="n">
        <x:f>M384</x:f>
        <x:v>12507.757170826057</x:v>
      </x:c>
      <x:c r="M385" s="30" t="n">
        <x:f>L385*J385</x:f>
        <x:v>12505.417718895109</x:v>
      </x:c>
      <x:c r="N385" s="30" t="n">
        <x:f>MAX(N384,M385)</x:f>
        <x:v>15341.863280252299</x:v>
      </x:c>
      <x:c r="O385" s="28" t="n">
        <x:f>1-M385/N385</x:f>
        <x:v>0.18488272966219166</x:v>
      </x:c>
      <x:c r="P385" s="30" t="n">
        <x:f>IF(C385=C384,P384,L385)</x:f>
        <x:v>12895.437557478066</x:v>
      </x:c>
      <x:c r="Q385" s="30" t="n">
        <x:f>IF(C385=C384,MAX(Q384,M385),MAX(P385,M385))</x:f>
        <x:v>13086.025486441504</x:v>
      </x:c>
      <x:c r="R385" s="28" t="n">
        <x:f>1-M385/Q385</x:f>
        <x:v>0.04436853406314745</x:v>
      </x:c>
      <x:c r="S385" s="33" t="str">
        <x:f>'Raw trace'!Y381</x:f>
        <x:v>-0.00018704008232617308</x:v>
      </x:c>
      <x:c r="T385" s="31" t="n">
        <x:f>ABS(K385-S385)</x:f>
        <x:v>0</x:v>
      </x:c>
      <x:c r="U385" s="33" t="str">
        <x:f>'Raw trace'!X381</x:f>
        <x:v>0.0001361469400507076</x:v>
      </x:c>
      <x:c r="V385" s="31" t="n">
        <x:f>ABS(G385-U385)</x:f>
        <x:v>0</x:v>
      </x:c>
      <x:c r="W385" s="30" t="n">
        <x:f>L385*H385</x:f>
        <x:v>0.0017028928657052632</x:v>
      </x:c>
      <x:c r="X385" s="30" t="n">
        <x:f>X384*(1+S385)</x:f>
        <x:v>12505.417718895163</x:v>
      </x:c>
      <x:c r="Y385" s="31" t="n">
        <x:f>ABS(M385-X385)</x:f>
        <x:v>5.4569682106375694e-11</x:v>
      </x:c>
      <x:c r="Z385" s="27" t="n">
        <x:f>IF(M385&gt;=N384,B385,Z384)</x:f>
        <x:v>44508</x:v>
      </x:c>
      <x:c r="AA385" s="27" t="n">
        <x:f>IF(C385=C384,IF(M385&gt;=Q384,B385,AA384),IF(M385&gt;=P385,B385,A385))</x:f>
        <x:v>44562</x:v>
      </x:c>
      <x:c r="AB385" s="1" t="str">
        <x:f>IF(AND(B385-A385=1,B385-B384=1),"PASS","FAIL")</x:f>
        <x:v>PASS</x:v>
      </x:c>
    </x:row>
    <x:row r="386" ht="22" customHeight="1">
      <x:c r="A386" s="32" t="n">
        <x:f>'Raw trace'!A382</x:f>
        <x:v>44577</x:v>
      </x:c>
      <x:c r="B386" s="32" t="n">
        <x:f>'Raw trace'!B382</x:f>
        <x:v>44578</x:v>
      </x:c>
      <x:c r="C386" s="1" t="n">
        <x:f>YEAR(B386)</x:f>
        <x:v>2022</x:v>
      </x:c>
      <x:c r="D386" s="33" t="str">
        <x:f>'Raw trace'!AL382</x:f>
        <x:v>-0.020190765359536199</x:v>
      </x:c>
      <x:c r="E386" s="33" t="str">
        <x:f>'Raw trace'!W382</x:f>
        <x:v>0.45000000000000001</x:v>
      </x:c>
      <x:c r="F386" s="28" t="n">
        <x:f>E385*(1+D385)/(1+E385*D385)</x:f>
        <x:v>0.4498971836047507</x:v>
      </x:c>
      <x:c r="G386" s="28" t="n">
        <x:f>ABS(E386-F386)</x:f>
        <x:v>0.00010281639524933883</x:v>
      </x:c>
      <x:c r="H386" s="28" t="n">
        <x:f>G386*'Assumptions'!$B$6</x:f>
        <x:v>1.0281639524933883e-7</x:v>
      </x:c>
      <x:c r="I386" s="29" t="n">
        <x:f>1+E386*D386</x:f>
        <x:v>0.9909141555882087</x:v>
      </x:c>
      <x:c r="J386" s="29" t="n">
        <x:f>(1-H386)*I386</x:f>
        <x:v>0.9909140537059872</x:v>
      </x:c>
      <x:c r="K386" s="28" t="n">
        <x:f>J386-1</x:f>
        <x:v>-0.009085946294012825</x:v>
      </x:c>
      <x:c r="L386" s="30" t="n">
        <x:f>M385</x:f>
        <x:v>12505.417718895109</x:v>
      </x:c>
      <x:c r="M386" s="30" t="n">
        <x:f>L386*J386</x:f>
        <x:v>12391.794165117031</x:v>
      </x:c>
      <x:c r="N386" s="30" t="n">
        <x:f>MAX(N385,M386)</x:f>
        <x:v>15341.863280252299</x:v>
      </x:c>
      <x:c r="O386" s="28" t="n">
        <x:f>1-M386/N386</x:f>
        <x:v>0.1922888414038033</x:v>
      </x:c>
      <x:c r="P386" s="30" t="n">
        <x:f>IF(C386=C385,P385,L386)</x:f>
        <x:v>12895.437557478066</x:v>
      </x:c>
      <x:c r="Q386" s="30" t="n">
        <x:f>IF(C386=C385,MAX(Q385,M386),MAX(P386,M386))</x:f>
        <x:v>13086.025486441504</x:v>
      </x:c>
      <x:c r="R386" s="28" t="n">
        <x:f>1-M386/Q386</x:f>
        <x:v>0.05305135023951846</x:v>
      </x:c>
      <x:c r="S386" s="33" t="str">
        <x:f>'Raw trace'!Y382</x:f>
        <x:v>-0.0090859462940128255</x:v>
      </x:c>
      <x:c r="T386" s="31" t="n">
        <x:f>ABS(K386-S386)</x:f>
        <x:v>0</x:v>
      </x:c>
      <x:c r="U386" s="33" t="str">
        <x:f>'Raw trace'!X382</x:f>
        <x:v>0.00010281639524933883</x:v>
      </x:c>
      <x:c r="V386" s="31" t="n">
        <x:f>ABS(G386-U386)</x:f>
        <x:v>0</x:v>
      </x:c>
      <x:c r="W386" s="30" t="n">
        <x:f>L386*H386</x:f>
        <x:v>0.0012857619709440047</x:v>
      </x:c>
      <x:c r="X386" s="30" t="n">
        <x:f>X385*(1+S386)</x:f>
        <x:v>12391.794165117086</x:v>
      </x:c>
      <x:c r="Y386" s="31" t="n">
        <x:f>ABS(M386-X386)</x:f>
        <x:v>5.4569682106375694e-11</x:v>
      </x:c>
      <x:c r="Z386" s="27" t="n">
        <x:f>IF(M386&gt;=N385,B386,Z385)</x:f>
        <x:v>44508</x:v>
      </x:c>
      <x:c r="AA386" s="27" t="n">
        <x:f>IF(C386=C385,IF(M386&gt;=Q385,B386,AA385),IF(M386&gt;=P386,B386,A386))</x:f>
        <x:v>44562</x:v>
      </x:c>
      <x:c r="AB386" s="1" t="str">
        <x:f>IF(AND(B386-A386=1,B386-B385=1),"PASS","FAIL")</x:f>
        <x:v>PASS</x:v>
      </x:c>
    </x:row>
    <x:row r="387" ht="22" customHeight="1">
      <x:c r="A387" s="32" t="n">
        <x:f>'Raw trace'!A383</x:f>
        <x:v>44578</x:v>
      </x:c>
      <x:c r="B387" s="32" t="n">
        <x:f>'Raw trace'!B383</x:f>
        <x:v>44579</x:v>
      </x:c>
      <x:c r="C387" s="1" t="n">
        <x:f>YEAR(B387)</x:f>
        <x:v>2022</x:v>
      </x:c>
      <x:c r="D387" s="33" t="str">
        <x:f>'Raw trace'!AL383</x:f>
        <x:v>0.0036792839492715999</x:v>
      </x:c>
      <x:c r="E387" s="33" t="str">
        <x:f>'Raw trace'!W383</x:f>
        <x:v>0.45000000000000001</x:v>
      </x:c>
      <x:c r="F387" s="28" t="n">
        <x:f>E386*(1+D386)/(1+E386*D386)</x:f>
        <x:v>0.4449569653452787</x:v>
      </x:c>
      <x:c r="G387" s="28" t="n">
        <x:f>ABS(E387-F387)</x:f>
        <x:v>0.0050430346547213345</x:v>
      </x:c>
      <x:c r="H387" s="28" t="n">
        <x:f>G387*'Assumptions'!$B$6</x:f>
        <x:v>0.0000050430346547213345</x:v>
      </x:c>
      <x:c r="I387" s="29" t="n">
        <x:f>1+E387*D387</x:f>
        <x:v>1.0016556777771721</x:v>
      </x:c>
      <x:c r="J387" s="29" t="n">
        <x:f>(1-H387)*I387</x:f>
        <x:v>1.001650626392877</x:v>
      </x:c>
      <x:c r="K387" s="28" t="n">
        <x:f>J387-1</x:f>
        <x:v>0.0016506263928770526</x:v>
      </x:c>
      <x:c r="L387" s="30" t="n">
        <x:f>M386</x:f>
        <x:v>12391.794165117031</x:v>
      </x:c>
      <x:c r="M387" s="30" t="n">
        <x:f>L387*J387</x:f>
        <x:v>12412.248387621074</x:v>
      </x:c>
      <x:c r="N387" s="30" t="n">
        <x:f>MAX(N386,M387)</x:f>
        <x:v>15341.863280252299</x:v>
      </x:c>
      <x:c r="O387" s="28" t="n">
        <x:f>1-M387/N387</x:f>
        <x:v>0.19095561204760314</x:v>
      </x:c>
      <x:c r="P387" s="30" t="n">
        <x:f>IF(C387=C386,P386,L387)</x:f>
        <x:v>12895.437557478066</x:v>
      </x:c>
      <x:c r="Q387" s="30" t="n">
        <x:f>IF(C387=C386,MAX(Q386,M387),MAX(P387,M387))</x:f>
        <x:v>13086.025486441504</x:v>
      </x:c>
      <x:c r="R387" s="28" t="n">
        <x:f>1-M387/Q387</x:f>
        <x:v>0.0514882918055245</x:v>
      </x:c>
      <x:c r="S387" s="33" t="str">
        <x:f>'Raw trace'!Y383</x:f>
        <x:v>0.0016506263928770526</x:v>
      </x:c>
      <x:c r="T387" s="31" t="n">
        <x:f>ABS(K387-S387)</x:f>
        <x:v>0</x:v>
      </x:c>
      <x:c r="U387" s="33" t="str">
        <x:f>'Raw trace'!X383</x:f>
        <x:v>0.0050430346547213345</x:v>
      </x:c>
      <x:c r="V387" s="31" t="n">
        <x:f>ABS(G387-U387)</x:f>
        <x:v>0</x:v>
      </x:c>
      <x:c r="W387" s="30" t="n">
        <x:f>L387*H387</x:f>
        <x:v>0.062492247408858816</x:v>
      </x:c>
      <x:c r="X387" s="30" t="n">
        <x:f>X386*(1+S387)</x:f>
        <x:v>12412.248387621128</x:v>
      </x:c>
      <x:c r="Y387" s="31" t="n">
        <x:f>ABS(M387-X387)</x:f>
        <x:v>5.4569682106375694e-11</x:v>
      </x:c>
      <x:c r="Z387" s="27" t="n">
        <x:f>IF(M387&gt;=N386,B387,Z386)</x:f>
        <x:v>44508</x:v>
      </x:c>
      <x:c r="AA387" s="27" t="n">
        <x:f>IF(C387=C386,IF(M387&gt;=Q386,B387,AA386),IF(M387&gt;=P387,B387,A387))</x:f>
        <x:v>44562</x:v>
      </x:c>
      <x:c r="AB387" s="1" t="str">
        <x:f>IF(AND(B387-A387=1,B387-B386=1),"PASS","FAIL")</x:f>
        <x:v>PASS</x:v>
      </x:c>
    </x:row>
    <x:row r="388" ht="22" customHeight="1">
      <x:c r="A388" s="32" t="n">
        <x:f>'Raw trace'!A384</x:f>
        <x:v>44579</x:v>
      </x:c>
      <x:c r="B388" s="32" t="n">
        <x:f>'Raw trace'!B384</x:f>
        <x:v>44580</x:v>
      </x:c>
      <x:c r="C388" s="1" t="n">
        <x:f>YEAR(B388)</x:f>
        <x:v>2022</x:v>
      </x:c>
      <x:c r="D388" s="33" t="str">
        <x:f>'Raw trace'!AL384</x:f>
        <x:v>-0.0162116484045641</x:v>
      </x:c>
      <x:c r="E388" s="33" t="str">
        <x:f>'Raw trace'!W384</x:f>
        <x:v>0.45000000000000001</x:v>
      </x:c>
      <x:c r="F388" s="28" t="n">
        <x:f>E387*(1+D387)/(1+E387*D387)</x:f>
        <x:v>0.4509091175716845</x:v>
      </x:c>
      <x:c r="G388" s="28" t="n">
        <x:f>ABS(E388-F388)</x:f>
        <x:v>0.0009091175716844924</x:v>
      </x:c>
      <x:c r="H388" s="28" t="n">
        <x:f>G388*'Assumptions'!$B$6</x:f>
        <x:v>9.091175716844924e-7</x:v>
      </x:c>
      <x:c r="I388" s="29" t="n">
        <x:f>1+E388*D388</x:f>
        <x:v>0.9927047582179461</x:v>
      </x:c>
      <x:c r="J388" s="29" t="n">
        <x:f>(1-H388)*I388</x:f>
        <x:v>0.992703855732607</x:v>
      </x:c>
      <x:c r="K388" s="28" t="n">
        <x:f>J388-1</x:f>
        <x:v>-0.007296144267393001</x:v>
      </x:c>
      <x:c r="L388" s="30" t="n">
        <x:f>M387</x:f>
        <x:v>12412.248387621074</x:v>
      </x:c>
      <x:c r="M388" s="30" t="n">
        <x:f>L388*J388</x:f>
        <x:v>12321.686832702275</x:v>
      </x:c>
      <x:c r="N388" s="30" t="n">
        <x:f>MAX(N387,M388)</x:f>
        <x:v>15341.863280252299</x:v>
      </x:c>
      <x:c r="O388" s="28" t="n">
        <x:f>1-M388/N388</x:f>
        <x:v>0.19685851662082843</x:v>
      </x:c>
      <x:c r="P388" s="30" t="n">
        <x:f>IF(C388=C387,P387,L388)</x:f>
        <x:v>12895.437557478066</x:v>
      </x:c>
      <x:c r="Q388" s="30" t="n">
        <x:f>IF(C388=C387,MAX(Q387,M388),MAX(P388,M388))</x:f>
        <x:v>13086.025486441504</x:v>
      </x:c>
      <x:c r="R388" s="28" t="n">
        <x:f>1-M388/Q388</x:f>
        <x:v>0.058408770067822635</x:v>
      </x:c>
      <x:c r="S388" s="33" t="str">
        <x:f>'Raw trace'!Y384</x:f>
        <x:v>-0.007296144267393001</x:v>
      </x:c>
      <x:c r="T388" s="31" t="n">
        <x:f>ABS(K388-S388)</x:f>
        <x:v>0</x:v>
      </x:c>
      <x:c r="U388" s="33" t="str">
        <x:f>'Raw trace'!X384</x:f>
        <x:v>0.00090911757168449236</x:v>
      </x:c>
      <x:c r="V388" s="31" t="n">
        <x:f>ABS(G388-U388)</x:f>
        <x:v>0</x:v>
      </x:c>
      <x:c r="W388" s="30" t="n">
        <x:f>L388*H388</x:f>
        <x:v>0.011284193113298827</x:v>
      </x:c>
      <x:c r="X388" s="30" t="n">
        <x:f>X387*(1+S388)</x:f>
        <x:v>12321.686832702328</x:v>
      </x:c>
      <x:c r="Y388" s="31" t="n">
        <x:f>ABS(M388-X388)</x:f>
        <x:v>5.275069270282984e-11</x:v>
      </x:c>
      <x:c r="Z388" s="27" t="n">
        <x:f>IF(M388&gt;=N387,B388,Z387)</x:f>
        <x:v>44508</x:v>
      </x:c>
      <x:c r="AA388" s="27" t="n">
        <x:f>IF(C388=C387,IF(M388&gt;=Q387,B388,AA387),IF(M388&gt;=P388,B388,A388))</x:f>
        <x:v>44562</x:v>
      </x:c>
      <x:c r="AB388" s="1" t="str">
        <x:f>IF(AND(B388-A388=1,B388-B387=1),"PASS","FAIL")</x:f>
        <x:v>PASS</x:v>
      </x:c>
    </x:row>
    <x:row r="389" ht="22" customHeight="1">
      <x:c r="A389" s="32" t="n">
        <x:f>'Raw trace'!A385</x:f>
        <x:v>44580</x:v>
      </x:c>
      <x:c r="B389" s="32" t="n">
        <x:f>'Raw trace'!B385</x:f>
        <x:v>44581</x:v>
      </x:c>
      <x:c r="C389" s="1" t="n">
        <x:f>YEAR(B389)</x:f>
        <x:v>2022</x:v>
      </x:c>
      <x:c r="D389" s="33" t="str">
        <x:f>'Raw trace'!AL385</x:f>
        <x:v>-0.023079433175455501</x:v>
      </x:c>
      <x:c r="E389" s="33" t="str">
        <x:f>'Raw trace'!W385</x:f>
        <x:v>0.45000000000000001</x:v>
      </x:c>
      <x:c r="F389" s="28" t="n">
        <x:f>E388*(1+D388)/(1+E388*D388)</x:f>
        <x:v>0.4459581306053852</x:v>
      </x:c>
      <x:c r="G389" s="28" t="n">
        <x:f>ABS(E389-F389)</x:f>
        <x:v>0.0040418693946148165</x:v>
      </x:c>
      <x:c r="H389" s="28" t="n">
        <x:f>G389*'Assumptions'!$B$6</x:f>
        <x:v>0.000004041869394614816</x:v>
      </x:c>
      <x:c r="I389" s="29" t="n">
        <x:f>1+E389*D389</x:f>
        <x:v>0.9896142550710451</x:v>
      </x:c>
      <x:c r="J389" s="29" t="n">
        <x:f>(1-H389)*I389</x:f>
        <x:v>0.989610255179475</x:v>
      </x:c>
      <x:c r="K389" s="28" t="n">
        <x:f>J389-1</x:f>
        <x:v>-0.010389744820525015</x:v>
      </x:c>
      <x:c r="L389" s="30" t="n">
        <x:f>M388</x:f>
        <x:v>12321.686832702275</x:v>
      </x:c>
      <x:c r="M389" s="30" t="n">
        <x:f>L389*J389</x:f>
        <x:v>12193.667650752075</x:v>
      </x:c>
      <x:c r="N389" s="30" t="n">
        <x:f>MAX(N388,M389)</x:f>
        <x:v>15341.863280252299</x:v>
      </x:c>
      <x:c r="O389" s="28" t="n">
        <x:f>1-M389/N389</x:f>
        <x:v>0.2052029516879159</x:v>
      </x:c>
      <x:c r="P389" s="30" t="n">
        <x:f>IF(C389=C388,P388,L389)</x:f>
        <x:v>12895.437557478066</x:v>
      </x:c>
      <x:c r="Q389" s="30" t="n">
        <x:f>IF(C389=C388,MAX(Q388,M389),MAX(P389,M389))</x:f>
        <x:v>13086.025486441504</x:v>
      </x:c>
      <x:c r="R389" s="28" t="n">
        <x:f>1-M389/Q389</x:f>
        <x:v>0.06819166267206223</x:v>
      </x:c>
      <x:c r="S389" s="33" t="str">
        <x:f>'Raw trace'!Y385</x:f>
        <x:v>-0.010389744820525015</x:v>
      </x:c>
      <x:c r="T389" s="31" t="n">
        <x:f>ABS(K389-S389)</x:f>
        <x:v>0</x:v>
      </x:c>
      <x:c r="U389" s="33" t="str">
        <x:f>'Raw trace'!X385</x:f>
        <x:v>0.0040418693946148165</x:v>
      </x:c>
      <x:c r="V389" s="31" t="n">
        <x:f>ABS(G389-U389)</x:f>
        <x:v>0</x:v>
      </x:c>
      <x:c r="W389" s="30" t="n">
        <x:f>L389*H389</x:f>
        <x:v>0.049802648899127694</x:v>
      </x:c>
      <x:c r="X389" s="30" t="n">
        <x:f>X388*(1+S389)</x:f>
        <x:v>12193.667650752128</x:v>
      </x:c>
      <x:c r="Y389" s="31" t="n">
        <x:f>ABS(M389-X389)</x:f>
        <x:v>5.275069270282984e-11</x:v>
      </x:c>
      <x:c r="Z389" s="27" t="n">
        <x:f>IF(M389&gt;=N388,B389,Z388)</x:f>
        <x:v>44508</x:v>
      </x:c>
      <x:c r="AA389" s="27" t="n">
        <x:f>IF(C389=C388,IF(M389&gt;=Q388,B389,AA388),IF(M389&gt;=P389,B389,A389))</x:f>
        <x:v>44562</x:v>
      </x:c>
      <x:c r="AB389" s="1" t="str">
        <x:f>IF(AND(B389-A389=1,B389-B388=1),"PASS","FAIL")</x:f>
        <x:v>PASS</x:v>
      </x:c>
    </x:row>
    <x:row r="390" ht="22" customHeight="1">
      <x:c r="A390" s="32" t="n">
        <x:f>'Raw trace'!A386</x:f>
        <x:v>44581</x:v>
      </x:c>
      <x:c r="B390" s="32" t="n">
        <x:f>'Raw trace'!B386</x:f>
        <x:v>44582</x:v>
      </x:c>
      <x:c r="C390" s="1" t="n">
        <x:f>YEAR(B390)</x:f>
        <x:v>2022</x:v>
      </x:c>
      <x:c r="D390" s="33" t="str">
        <x:f>'Raw trace'!AL386</x:f>
        <x:v>-0.10414604613922319</x:v>
      </x:c>
      <x:c r="E390" s="33" t="str">
        <x:f>'Raw trace'!W386</x:f>
        <x:v>0.45000000000000001</x:v>
      </x:c>
      <x:c r="F390" s="28" t="n">
        <x:f>E389*(1+D389)/(1+E389*D389)</x:f>
        <x:v>0.4442278926544817</x:v>
      </x:c>
      <x:c r="G390" s="28" t="n">
        <x:f>ABS(E390-F390)</x:f>
        <x:v>0.005772107345518307</x:v>
      </x:c>
      <x:c r="H390" s="28" t="n">
        <x:f>G390*'Assumptions'!$B$6</x:f>
        <x:v>0.000005772107345518307</x:v>
      </x:c>
      <x:c r="I390" s="29" t="n">
        <x:f>1+E390*D390</x:f>
        <x:v>0.9531342792373496</x:v>
      </x:c>
      <x:c r="J390" s="29" t="n">
        <x:f>(1-H390)*I390</x:f>
        <x:v>0.9531287776439752</x:v>
      </x:c>
      <x:c r="K390" s="28" t="n">
        <x:f>J390-1</x:f>
        <x:v>-0.04687122235602481</x:v>
      </x:c>
      <x:c r="L390" s="30" t="n">
        <x:f>M389</x:f>
        <x:v>12193.667650752075</x:v>
      </x:c>
      <x:c r="M390" s="30" t="n">
        <x:f>L390*J390</x:f>
        <x:v>11622.135542958207</x:v>
      </x:c>
      <x:c r="N390" s="30" t="n">
        <x:f>MAX(N389,M390)</x:f>
        <x:v>15341.863280252299</x:v>
      </x:c>
      <x:c r="O390" s="28" t="n">
        <x:f>1-M390/N390</x:f>
        <x:v>0.2424560608672639</x:v>
      </x:c>
      <x:c r="P390" s="30" t="n">
        <x:f>IF(C390=C389,P389,L390)</x:f>
        <x:v>12895.437557478066</x:v>
      </x:c>
      <x:c r="Q390" s="30" t="n">
        <x:f>IF(C390=C389,MAX(Q389,M390),MAX(P390,M390))</x:f>
        <x:v>13086.025486441504</x:v>
      </x:c>
      <x:c r="R390" s="28" t="n">
        <x:f>1-M390/Q390</x:f>
        <x:v>0.11186665844415788</x:v>
      </x:c>
      <x:c r="S390" s="33" t="str">
        <x:f>'Raw trace'!Y386</x:f>
        <x:v>-0.046871222356024811</x:v>
      </x:c>
      <x:c r="T390" s="31" t="n">
        <x:f>ABS(K390-S390)</x:f>
        <x:v>0</x:v>
      </x:c>
      <x:c r="U390" s="33" t="str">
        <x:f>'Raw trace'!X386</x:f>
        <x:v>0.005772107345518307</x:v>
      </x:c>
      <x:c r="V390" s="31" t="n">
        <x:f>ABS(G390-U390)</x:f>
        <x:v>0</x:v>
      </x:c>
      <x:c r="W390" s="30" t="n">
        <x:f>L390*H390</x:f>
        <x:v>0.07038315861571501</x:v>
      </x:c>
      <x:c r="X390" s="30" t="n">
        <x:f>X389*(1+S390)</x:f>
        <x:v>11622.135542958258</x:v>
      </x:c>
      <x:c r="Y390" s="31" t="n">
        <x:f>ABS(M390-X390)</x:f>
        <x:v>5.093170329928398e-11</x:v>
      </x:c>
      <x:c r="Z390" s="27" t="n">
        <x:f>IF(M390&gt;=N389,B390,Z389)</x:f>
        <x:v>44508</x:v>
      </x:c>
      <x:c r="AA390" s="27" t="n">
        <x:f>IF(C390=C389,IF(M390&gt;=Q389,B390,AA389),IF(M390&gt;=P390,B390,A390))</x:f>
        <x:v>44562</x:v>
      </x:c>
      <x:c r="AB390" s="1" t="str">
        <x:f>IF(AND(B390-A390=1,B390-B389=1),"PASS","FAIL")</x:f>
        <x:v>PASS</x:v>
      </x:c>
    </x:row>
    <x:row r="391" ht="22" customHeight="1">
      <x:c r="A391" s="32" t="n">
        <x:f>'Raw trace'!A387</x:f>
        <x:v>44582</x:v>
      </x:c>
      <x:c r="B391" s="32" t="n">
        <x:f>'Raw trace'!B387</x:f>
        <x:v>44583</x:v>
      </x:c>
      <x:c r="C391" s="1" t="n">
        <x:f>YEAR(B391)</x:f>
        <x:v>2022</x:v>
      </x:c>
      <x:c r="D391" s="33" t="str">
        <x:f>'Raw trace'!AL387</x:f>
        <x:v>-0.038390152294005601</x:v>
      </x:c>
      <x:c r="E391" s="33" t="str">
        <x:f>'Raw trace'!W387</x:f>
        <x:v>0.45000000000000001</x:v>
      </x:c>
      <x:c r="F391" s="28" t="n">
        <x:f>E390*(1+D390)/(1+E390*D390)</x:f>
        <x:v>0.42295643753356293</x:v>
      </x:c>
      <x:c r="G391" s="28" t="n">
        <x:f>ABS(E391-F391)</x:f>
        <x:v>0.027043562466437077</x:v>
      </x:c>
      <x:c r="H391" s="28" t="n">
        <x:f>G391*'Assumptions'!$B$6</x:f>
        <x:v>0.000027043562466437076</x:v>
      </x:c>
      <x:c r="I391" s="29" t="n">
        <x:f>1+E391*D391</x:f>
        <x:v>0.9827244314676975</x:v>
      </x:c>
      <x:c r="J391" s="29" t="n">
        <x:f>(1-H391)*I391</x:f>
        <x:v>0.9826978550981479</x:v>
      </x:c>
      <x:c r="K391" s="28" t="n">
        <x:f>J391-1</x:f>
        <x:v>-0.017302144901852112</x:v>
      </x:c>
      <x:c r="L391" s="30" t="n">
        <x:f>M390</x:f>
        <x:v>11622.135542958207</x:v>
      </x:c>
      <x:c r="M391" s="30" t="n">
        <x:f>L391*J391</x:f>
        <x:v>11421.047669724978</x:v>
      </x:c>
      <x:c r="N391" s="30" t="n">
        <x:f>MAX(N390,M391)</x:f>
        <x:v>15341.863280252299</x:v>
      </x:c>
      <x:c r="O391" s="28" t="n">
        <x:f>1-M391/N391</x:f>
        <x:v>0.2555631958716583</x:v>
      </x:c>
      <x:c r="P391" s="30" t="n">
        <x:f>IF(C391=C390,P390,L391)</x:f>
        <x:v>12895.437557478066</x:v>
      </x:c>
      <x:c r="Q391" s="30" t="n">
        <x:f>IF(C391=C390,MAX(Q390,M391),MAX(P391,M391))</x:f>
        <x:v>13086.025486441504</x:v>
      </x:c>
      <x:c r="R391" s="28" t="n">
        <x:f>1-M391/Q391</x:f>
        <x:v>0.1272332702119232</x:v>
      </x:c>
      <x:c r="S391" s="33" t="str">
        <x:f>'Raw trace'!Y387</x:f>
        <x:v>-0.017302144901852112</x:v>
      </x:c>
      <x:c r="T391" s="31" t="n">
        <x:f>ABS(K391-S391)</x:f>
        <x:v>0</x:v>
      </x:c>
      <x:c r="U391" s="33" t="str">
        <x:f>'Raw trace'!X387</x:f>
        <x:v>0.027043562466437077</x:v>
      </x:c>
      <x:c r="V391" s="31" t="n">
        <x:f>ABS(G391-U391)</x:f>
        <x:v>0</x:v>
      </x:c>
      <x:c r="W391" s="30" t="n">
        <x:f>L391*H391</x:f>
        <x:v>0.31430394854938887</x:v>
      </x:c>
      <x:c r="X391" s="30" t="n">
        <x:f>X390*(1+S391)</x:f>
        <x:v>11421.047669725029</x:v>
      </x:c>
      <x:c r="Y391" s="31" t="n">
        <x:f>ABS(M391-X391)</x:f>
        <x:v>5.093170329928398e-11</x:v>
      </x:c>
      <x:c r="Z391" s="27" t="n">
        <x:f>IF(M391&gt;=N390,B391,Z390)</x:f>
        <x:v>44508</x:v>
      </x:c>
      <x:c r="AA391" s="27" t="n">
        <x:f>IF(C391=C390,IF(M391&gt;=Q390,B391,AA390),IF(M391&gt;=P391,B391,A391))</x:f>
        <x:v>44562</x:v>
      </x:c>
      <x:c r="AB391" s="1" t="str">
        <x:f>IF(AND(B391-A391=1,B391-B390=1),"PASS","FAIL")</x:f>
        <x:v>PASS</x:v>
      </x:c>
    </x:row>
    <x:row r="392" ht="22" customHeight="1">
      <x:c r="A392" s="32" t="n">
        <x:f>'Raw trace'!A388</x:f>
        <x:v>44583</x:v>
      </x:c>
      <x:c r="B392" s="32" t="n">
        <x:f>'Raw trace'!B388</x:f>
        <x:v>44584</x:v>
      </x:c>
      <x:c r="C392" s="1" t="n">
        <x:f>YEAR(B392)</x:f>
        <x:v>2022</x:v>
      </x:c>
      <x:c r="D392" s="33" t="str">
        <x:f>'Raw trace'!AL388</x:f>
        <x:v>0.034049698932579101</x:v>
      </x:c>
      <x:c r="E392" s="33" t="str">
        <x:f>'Raw trace'!W388</x:f>
        <x:v>0.45000000000000001</x:v>
      </x:c>
      <x:c r="F392" s="28" t="n">
        <x:f>E391*(1+D391)/(1+E391*D391)</x:f>
        <x:v>0.4403314068639</x:v>
      </x:c>
      <x:c r="G392" s="28" t="n">
        <x:f>ABS(E392-F392)</x:f>
        <x:v>0.009668593136100023</x:v>
      </x:c>
      <x:c r="H392" s="28" t="n">
        <x:f>G392*'Assumptions'!$B$6</x:f>
        <x:v>0.000009668593136100024</x:v>
      </x:c>
      <x:c r="I392" s="29" t="n">
        <x:f>1+E392*D392</x:f>
        <x:v>1.0153223645196605</x:v>
      </x:c>
      <x:c r="J392" s="29" t="n">
        <x:f>(1-H392)*I392</x:f>
        <x:v>1.015312547780816</x:v>
      </x:c>
      <x:c r="K392" s="28" t="n">
        <x:f>J392-1</x:f>
        <x:v>0.015312547780816033</x:v>
      </x:c>
      <x:c r="L392" s="30" t="n">
        <x:f>M391</x:f>
        <x:v>11421.047669724978</x:v>
      </x:c>
      <x:c r="M392" s="30" t="n">
        <x:f>L392*J392</x:f>
        <x:v>11595.933007874619</x:v>
      </x:c>
      <x:c r="N392" s="30" t="n">
        <x:f>MAX(N391,M392)</x:f>
        <x:v>15341.863280252299</x:v>
      </x:c>
      <x:c r="O392" s="28" t="n">
        <x:f>1-M392/N392</x:f>
        <x:v>0.24416397173864512</x:v>
      </x:c>
      <x:c r="P392" s="30" t="n">
        <x:f>IF(C392=C391,P391,L392)</x:f>
        <x:v>12895.437557478066</x:v>
      </x:c>
      <x:c r="Q392" s="30" t="n">
        <x:f>IF(C392=C391,MAX(Q391,M392),MAX(P392,M392))</x:f>
        <x:v>13086.025486441504</x:v>
      </x:c>
      <x:c r="R392" s="28" t="n">
        <x:f>1-M392/Q392</x:f>
        <x:v>0.1138689879605368</x:v>
      </x:c>
      <x:c r="S392" s="33" t="str">
        <x:f>'Raw trace'!Y388</x:f>
        <x:v>0.015312547780816033</x:v>
      </x:c>
      <x:c r="T392" s="31" t="n">
        <x:f>ABS(K392-S392)</x:f>
        <x:v>0</x:v>
      </x:c>
      <x:c r="U392" s="33" t="str">
        <x:f>'Raw trace'!X388</x:f>
        <x:v>0.0096685931361000232</x:v>
      </x:c>
      <x:c r="V392" s="31" t="n">
        <x:f>ABS(G392-U392)</x:f>
        <x:v>0</x:v>
      </x:c>
      <x:c r="W392" s="30" t="n">
        <x:f>L392*H392</x:f>
        <x:v>0.1104254631065741</x:v>
      </x:c>
      <x:c r="X392" s="30" t="n">
        <x:f>X391*(1+S392)</x:f>
        <x:v>11595.933007874672</x:v>
      </x:c>
      <x:c r="Y392" s="31" t="n">
        <x:f>ABS(M392-X392)</x:f>
        <x:v>5.275069270282984e-11</x:v>
      </x:c>
      <x:c r="Z392" s="27" t="n">
        <x:f>IF(M392&gt;=N391,B392,Z391)</x:f>
        <x:v>44508</x:v>
      </x:c>
      <x:c r="AA392" s="27" t="n">
        <x:f>IF(C392=C391,IF(M392&gt;=Q391,B392,AA391),IF(M392&gt;=P392,B392,A392))</x:f>
        <x:v>44562</x:v>
      </x:c>
      <x:c r="AB392" s="1" t="str">
        <x:f>IF(AND(B392-A392=1,B392-B391=1),"PASS","FAIL")</x:f>
        <x:v>PASS</x:v>
      </x:c>
    </x:row>
    <x:row r="393" ht="22" customHeight="1">
      <x:c r="A393" s="32" t="n">
        <x:f>'Raw trace'!A389</x:f>
        <x:v>44584</x:v>
      </x:c>
      <x:c r="B393" s="32" t="n">
        <x:f>'Raw trace'!B389</x:f>
        <x:v>44585</x:v>
      </x:c>
      <x:c r="C393" s="1" t="n">
        <x:f>YEAR(B393)</x:f>
        <x:v>2022</x:v>
      </x:c>
      <x:c r="D393" s="33" t="str">
        <x:f>'Raw trace'!AL389</x:f>
        <x:v>0.0114917492659121</x:v>
      </x:c>
      <x:c r="E393" s="33" t="str">
        <x:f>'Raw trace'!W389</x:f>
        <x:v>0.45000000000000001</x:v>
      </x:c>
      <x:c r="F393" s="28" t="n">
        <x:f>E392*(1+D392)/(1+E392*D392)</x:f>
        <x:v>0.45830012297601685</x:v>
      </x:c>
      <x:c r="G393" s="28" t="n">
        <x:f>ABS(E393-F393)</x:f>
        <x:v>0.008300122976016844</x:v>
      </x:c>
      <x:c r="H393" s="28" t="n">
        <x:f>G393*'Assumptions'!$B$6</x:f>
        <x:v>0.000008300122976016845</x:v>
      </x:c>
      <x:c r="I393" s="29" t="n">
        <x:f>1+E393*D393</x:f>
        <x:v>1.0051712871696605</x:v>
      </x:c>
      <x:c r="J393" s="29" t="n">
        <x:f>(1-H393)*I393</x:f>
        <x:v>1.005162944124365</x:v>
      </x:c>
      <x:c r="K393" s="28" t="n">
        <x:f>J393-1</x:f>
        <x:v>0.005162944124365021</x:v>
      </x:c>
      <x:c r="L393" s="30" t="n">
        <x:f>M392</x:f>
        <x:v>11595.933007874619</x:v>
      </x:c>
      <x:c r="M393" s="30" t="n">
        <x:f>L393*J393</x:f>
        <x:v>11655.802162064156</x:v>
      </x:c>
      <x:c r="N393" s="30" t="n">
        <x:f>MAX(N392,M393)</x:f>
        <x:v>15341.863280252299</x:v>
      </x:c>
      <x:c r="O393" s="28" t="n">
        <x:f>1-M393/N393</x:f>
        <x:v>0.24026163255754973</x:v>
      </x:c>
      <x:c r="P393" s="30" t="n">
        <x:f>IF(C393=C392,P392,L393)</x:f>
        <x:v>12895.437557478066</x:v>
      </x:c>
      <x:c r="Q393" s="30" t="n">
        <x:f>IF(C393=C392,MAX(Q392,M393),MAX(P393,M393))</x:f>
        <x:v>13086.025486441504</x:v>
      </x:c>
      <x:c r="R393" s="28" t="n">
        <x:f>1-M393/Q393</x:f>
        <x:v>0.10929394305850992</x:v>
      </x:c>
      <x:c r="S393" s="33" t="str">
        <x:f>'Raw trace'!Y389</x:f>
        <x:v>0.0051629441243650209</x:v>
      </x:c>
      <x:c r="T393" s="31" t="n">
        <x:f>ABS(K393-S393)</x:f>
        <x:v>0</x:v>
      </x:c>
      <x:c r="U393" s="33" t="str">
        <x:f>'Raw trace'!X389</x:f>
        <x:v>0.0083001229760168438</x:v>
      </x:c>
      <x:c r="V393" s="31" t="n">
        <x:f>ABS(G393-U393)</x:f>
        <x:v>0</x:v>
      </x:c>
      <x:c r="W393" s="30" t="n">
        <x:f>L393*H393</x:f>
        <x:v>0.09624766998701224</x:v>
      </x:c>
      <x:c r="X393" s="30" t="n">
        <x:f>X392*(1+S393)</x:f>
        <x:v>11655.802162064208</x:v>
      </x:c>
      <x:c r="Y393" s="31" t="n">
        <x:f>ABS(M393-X393)</x:f>
        <x:v>5.275069270282984e-11</x:v>
      </x:c>
      <x:c r="Z393" s="27" t="n">
        <x:f>IF(M393&gt;=N392,B393,Z392)</x:f>
        <x:v>44508</x:v>
      </x:c>
      <x:c r="AA393" s="27" t="n">
        <x:f>IF(C393=C392,IF(M393&gt;=Q392,B393,AA392),IF(M393&gt;=P393,B393,A393))</x:f>
        <x:v>44562</x:v>
      </x:c>
      <x:c r="AB393" s="1" t="str">
        <x:f>IF(AND(B393-A393=1,B393-B392=1),"PASS","FAIL")</x:f>
        <x:v>PASS</x:v>
      </x:c>
    </x:row>
    <x:row r="394" ht="22" customHeight="1">
      <x:c r="A394" s="32" t="n">
        <x:f>'Raw trace'!A390</x:f>
        <x:v>44585</x:v>
      </x:c>
      <x:c r="B394" s="32" t="n">
        <x:f>'Raw trace'!B390</x:f>
        <x:v>44586</x:v>
      </x:c>
      <x:c r="C394" s="1" t="n">
        <x:f>YEAR(B394)</x:f>
        <x:v>2022</x:v>
      </x:c>
      <x:c r="D394" s="33" t="str">
        <x:f>'Raw trace'!AL390</x:f>
        <x:v>0.0072043242300256997</x:v>
      </x:c>
      <x:c r="E394" s="33" t="str">
        <x:f>'Raw trace'!W390</x:f>
        <x:v>0.45000000000000001</x:v>
      </x:c>
      <x:c r="F394" s="28" t="n">
        <x:f>E393*(1+D393)/(1+E393*D393)</x:f>
        <x:v>0.4528295753963704</x:v>
      </x:c>
      <x:c r="G394" s="28" t="n">
        <x:f>ABS(E394-F394)</x:f>
        <x:v>0.0028295753963704096</x:v>
      </x:c>
      <x:c r="H394" s="28" t="n">
        <x:f>G394*'Assumptions'!$B$6</x:f>
        <x:v>0.0000028295753963704097</x:v>
      </x:c>
      <x:c r="I394" s="29" t="n">
        <x:f>1+E394*D394</x:f>
        <x:v>1.0032419459035116</x:v>
      </x:c>
      <x:c r="J394" s="29" t="n">
        <x:f>(1-H394)*I394</x:f>
        <x:v>1.0032391071547848</x:v>
      </x:c>
      <x:c r="K394" s="28" t="n">
        <x:f>J394-1</x:f>
        <x:v>0.003239107154784815</x:v>
      </x:c>
      <x:c r="L394" s="30" t="n">
        <x:f>M393</x:f>
        <x:v>11655.802162064156</x:v>
      </x:c>
      <x:c r="M394" s="30" t="n">
        <x:f>L394*J394</x:f>
        <x:v>11693.556554242054</x:v>
      </x:c>
      <x:c r="N394" s="30" t="n">
        <x:f>MAX(N393,M394)</x:f>
        <x:v>15341.863280252299</x:v>
      </x:c>
      <x:c r="O394" s="28" t="n">
        <x:f>1-M394/N394</x:f>
        <x:v>0.2378007585758024</x:v>
      </x:c>
      <x:c r="P394" s="30" t="n">
        <x:f>IF(C394=C393,P393,L394)</x:f>
        <x:v>12895.437557478066</x:v>
      </x:c>
      <x:c r="Q394" s="30" t="n">
        <x:f>IF(C394=C393,MAX(Q393,M394),MAX(P394,M394))</x:f>
        <x:v>13086.025486441504</x:v>
      </x:c>
      <x:c r="R394" s="28" t="n">
        <x:f>1-M394/Q394</x:f>
        <x:v>0.10640885069666062</x:v>
      </x:c>
      <x:c r="S394" s="33" t="str">
        <x:f>'Raw trace'!Y390</x:f>
        <x:v>0.0032391071547848149</x:v>
      </x:c>
      <x:c r="T394" s="31" t="n">
        <x:f>ABS(K394-S394)</x:f>
        <x:v>0</x:v>
      </x:c>
      <x:c r="U394" s="33" t="str">
        <x:f>'Raw trace'!X390</x:f>
        <x:v>0.0028295753963704096</x:v>
      </x:c>
      <x:c r="V394" s="31" t="n">
        <x:f>ABS(G394-U394)</x:f>
        <x:v>0</x:v>
      </x:c>
      <x:c r="W394" s="30" t="n">
        <x:f>L394*H394</x:f>
        <x:v>0.03298097102273776</x:v>
      </x:c>
      <x:c r="X394" s="30" t="n">
        <x:f>X393*(1+S394)</x:f>
        <x:v>11693.556554242106</x:v>
      </x:c>
      <x:c r="Y394" s="31" t="n">
        <x:f>ABS(M394-X394)</x:f>
        <x:v>5.275069270282984e-11</x:v>
      </x:c>
      <x:c r="Z394" s="27" t="n">
        <x:f>IF(M394&gt;=N393,B394,Z393)</x:f>
        <x:v>44508</x:v>
      </x:c>
      <x:c r="AA394" s="27" t="n">
        <x:f>IF(C394=C393,IF(M394&gt;=Q393,B394,AA393),IF(M394&gt;=P394,B394,A394))</x:f>
        <x:v>44562</x:v>
      </x:c>
      <x:c r="AB394" s="1" t="str">
        <x:f>IF(AND(B394-A394=1,B394-B393=1),"PASS","FAIL")</x:f>
        <x:v>PASS</x:v>
      </x:c>
    </x:row>
    <x:row r="395" ht="22" customHeight="1">
      <x:c r="A395" s="32" t="n">
        <x:f>'Raw trace'!A391</x:f>
        <x:v>44586</x:v>
      </x:c>
      <x:c r="B395" s="32" t="n">
        <x:f>'Raw trace'!B391</x:f>
        <x:v>44587</x:v>
      </x:c>
      <x:c r="C395" s="1" t="n">
        <x:f>YEAR(B395)</x:f>
        <x:v>2022</x:v>
      </x:c>
      <x:c r="D395" s="33" t="str">
        <x:f>'Raw trace'!AL391</x:f>
        <x:v>-0.0040648866324225997</x:v>
      </x:c>
      <x:c r="E395" s="33" t="str">
        <x:f>'Raw trace'!W391</x:f>
        <x:v>0.45000000000000001</x:v>
      </x:c>
      <x:c r="F395" s="28" t="n">
        <x:f>E394*(1+D394)/(1+E394*D394)</x:f>
        <x:v>0.451777308309538</x:v>
      </x:c>
      <x:c r="G395" s="28" t="n">
        <x:f>ABS(E395-F395)</x:f>
        <x:v>0.0017773083095379838</x:v>
      </x:c>
      <x:c r="H395" s="28" t="n">
        <x:f>G395*'Assumptions'!$B$6</x:f>
        <x:v>0.0000017773083095379837</x:v>
      </x:c>
      <x:c r="I395" s="29" t="n">
        <x:f>1+E395*D395</x:f>
        <x:v>0.9981708010154098</x:v>
      </x:c>
      <x:c r="J395" s="29" t="n">
        <x:f>(1-H395)*I395</x:f>
        <x:v>0.9981690269581508</x:v>
      </x:c>
      <x:c r="K395" s="28" t="n">
        <x:f>J395-1</x:f>
        <x:v>-0.0018309730418492043</x:v>
      </x:c>
      <x:c r="L395" s="30" t="n">
        <x:f>M394</x:f>
        <x:v>11693.556554242054</x:v>
      </x:c>
      <x:c r="M395" s="30" t="n">
        <x:f>L395*J395</x:f>
        <x:v>11672.145967427898</x:v>
      </x:c>
      <x:c r="N395" s="30" t="n">
        <x:f>MAX(N394,M395)</x:f>
        <x:v>15341.863280252299</x:v>
      </x:c>
      <x:c r="O395" s="28" t="n">
        <x:f>1-M395/N395</x:f>
        <x:v>0.23919632483936804</x:v>
      </x:c>
      <x:c r="P395" s="30" t="n">
        <x:f>IF(C395=C394,P394,L395)</x:f>
        <x:v>12895.437557478066</x:v>
      </x:c>
      <x:c r="Q395" s="30" t="n">
        <x:f>IF(C395=C394,MAX(Q394,M395),MAX(P395,M395))</x:f>
        <x:v>13086.025486441504</x:v>
      </x:c>
      <x:c r="R395" s="28" t="n">
        <x:f>1-M395/Q395</x:f>
        <x:v>0.10804499200147011</x:v>
      </x:c>
      <x:c r="S395" s="33" t="str">
        <x:f>'Raw trace'!Y391</x:f>
        <x:v>-0.0018309730418492043</x:v>
      </x:c>
      <x:c r="T395" s="31" t="n">
        <x:f>ABS(K395-S395)</x:f>
        <x:v>0</x:v>
      </x:c>
      <x:c r="U395" s="33" t="str">
        <x:f>'Raw trace'!X391</x:f>
        <x:v>0.0017773083095379838</x:v>
      </x:c>
      <x:c r="V395" s="31" t="n">
        <x:f>ABS(G395-U395)</x:f>
        <x:v>0</x:v>
      </x:c>
      <x:c r="W395" s="30" t="n">
        <x:f>L395*H395</x:f>
        <x:v>0.020783055231906756</x:v>
      </x:c>
      <x:c r="X395" s="30" t="n">
        <x:f>X394*(1+S395)</x:f>
        <x:v>11672.14596742795</x:v>
      </x:c>
      <x:c r="Y395" s="31" t="n">
        <x:f>ABS(M395-X395)</x:f>
        <x:v>5.275069270282984e-11</x:v>
      </x:c>
      <x:c r="Z395" s="27" t="n">
        <x:f>IF(M395&gt;=N394,B395,Z394)</x:f>
        <x:v>44508</x:v>
      </x:c>
      <x:c r="AA395" s="27" t="n">
        <x:f>IF(C395=C394,IF(M395&gt;=Q394,B395,AA394),IF(M395&gt;=P395,B395,A395))</x:f>
        <x:v>44562</x:v>
      </x:c>
      <x:c r="AB395" s="1" t="str">
        <x:f>IF(AND(B395-A395=1,B395-B394=1),"PASS","FAIL")</x:f>
        <x:v>PASS</x:v>
      </x:c>
    </x:row>
    <x:row r="396" ht="22" customHeight="1">
      <x:c r="A396" s="32" t="n">
        <x:f>'Raw trace'!A392</x:f>
        <x:v>44587</x:v>
      </x:c>
      <x:c r="B396" s="32" t="n">
        <x:f>'Raw trace'!B392</x:f>
        <x:v>44588</x:v>
      </x:c>
      <x:c r="C396" s="1" t="n">
        <x:f>YEAR(B396)</x:f>
        <x:v>2022</x:v>
      </x:c>
      <x:c r="D396" s="33" t="str">
        <x:f>'Raw trace'!AL392</x:f>
        <x:v>0.0098884794730491003</x:v>
      </x:c>
      <x:c r="E396" s="33" t="str">
        <x:f>'Raw trace'!W392</x:f>
        <x:v>0.45000000000000001</x:v>
      </x:c>
      <x:c r="F396" s="28" t="n">
        <x:f>E395*(1+D395)/(1+E395*D395)</x:f>
        <x:v>0.4489920969031541</x:v>
      </x:c>
      <x:c r="G396" s="28" t="n">
        <x:f>ABS(E396-F396)</x:f>
        <x:v>0.0010079030968458969</x:v>
      </x:c>
      <x:c r="H396" s="28" t="n">
        <x:f>G396*'Assumptions'!$B$6</x:f>
        <x:v>0.0000010079030968458968</x:v>
      </x:c>
      <x:c r="I396" s="29" t="n">
        <x:f>1+E396*D396</x:f>
        <x:v>1.004449815762872</x:v>
      </x:c>
      <x:c r="J396" s="29" t="n">
        <x:f>(1-H396)*I396</x:f>
        <x:v>1.004448803374792</x:v>
      </x:c>
      <x:c r="K396" s="28" t="n">
        <x:f>J396-1</x:f>
        <x:v>0.004448803374792032</x:v>
      </x:c>
      <x:c r="L396" s="30" t="n">
        <x:f>M395</x:f>
        <x:v>11672.145967427898</x:v>
      </x:c>
      <x:c r="M396" s="30" t="n">
        <x:f>L396*J396</x:f>
        <x:v>11724.073049798855</x:v>
      </x:c>
      <x:c r="N396" s="30" t="n">
        <x:f>MAX(N395,M396)</x:f>
        <x:v>15341.863280252299</x:v>
      </x:c>
      <x:c r="O396" s="28" t="n">
        <x:f>1-M396/N396</x:f>
        <x:v>0.23581165888175926</x:v>
      </x:c>
      <x:c r="P396" s="30" t="n">
        <x:f>IF(C396=C395,P395,L396)</x:f>
        <x:v>12895.437557478066</x:v>
      </x:c>
      <x:c r="Q396" s="30" t="n">
        <x:f>IF(C396=C395,MAX(Q395,M396),MAX(P396,M396))</x:f>
        <x:v>13086.025486441504</x:v>
      </x:c>
      <x:c r="R396" s="28" t="n">
        <x:f>1-M396/Q396</x:f>
        <x:v>0.10407685955172363</x:v>
      </x:c>
      <x:c r="S396" s="33" t="str">
        <x:f>'Raw trace'!Y392</x:f>
        <x:v>0.0044488033747920319</x:v>
      </x:c>
      <x:c r="T396" s="31" t="n">
        <x:f>ABS(K396-S396)</x:f>
        <x:v>0</x:v>
      </x:c>
      <x:c r="U396" s="33" t="str">
        <x:f>'Raw trace'!X392</x:f>
        <x:v>0.0010079030968458969</x:v>
      </x:c>
      <x:c r="V396" s="31" t="n">
        <x:f>ABS(G396-U396)</x:f>
        <x:v>0</x:v>
      </x:c>
      <x:c r="W396" s="30" t="n">
        <x:f>L396*H396</x:f>
        <x:v>0.011764392067407923</x:v>
      </x:c>
      <x:c r="X396" s="30" t="n">
        <x:f>X395*(1+S396)</x:f>
        <x:v>11724.07304979891</x:v>
      </x:c>
      <x:c r="Y396" s="31" t="n">
        <x:f>ABS(M396-X396)</x:f>
        <x:v>5.4569682106375694e-11</x:v>
      </x:c>
      <x:c r="Z396" s="27" t="n">
        <x:f>IF(M396&gt;=N395,B396,Z395)</x:f>
        <x:v>44508</x:v>
      </x:c>
      <x:c r="AA396" s="27" t="n">
        <x:f>IF(C396=C395,IF(M396&gt;=Q395,B396,AA395),IF(M396&gt;=P396,B396,A396))</x:f>
        <x:v>44562</x:v>
      </x:c>
      <x:c r="AB396" s="1" t="str">
        <x:f>IF(AND(B396-A396=1,B396-B395=1),"PASS","FAIL")</x:f>
        <x:v>PASS</x:v>
      </x:c>
    </x:row>
    <x:row r="397" ht="22" customHeight="1">
      <x:c r="A397" s="32" t="n">
        <x:f>'Raw trace'!A393</x:f>
        <x:v>44588</x:v>
      </x:c>
      <x:c r="B397" s="32" t="n">
        <x:f>'Raw trace'!B393</x:f>
        <x:v>44589</x:v>
      </x:c>
      <x:c r="C397" s="1" t="n">
        <x:f>YEAR(B397)</x:f>
        <x:v>2022</x:v>
      </x:c>
      <x:c r="D397" s="33" t="str">
        <x:f>'Raw trace'!AL393</x:f>
        <x:v>0.015627900969478602</x:v>
      </x:c>
      <x:c r="E397" s="33" t="str">
        <x:f>'Raw trace'!W393</x:f>
        <x:v>0.45000000000000001</x:v>
      </x:c>
      <x:c r="F397" s="28" t="n">
        <x:f>E396*(1+D396)/(1+E396*D396)</x:f>
        <x:v>0.45243655644231556</x:v>
      </x:c>
      <x:c r="G397" s="28" t="n">
        <x:f>ABS(E397-F397)</x:f>
        <x:v>0.0024365564423155517</x:v>
      </x:c>
      <x:c r="H397" s="28" t="n">
        <x:f>G397*'Assumptions'!$B$6</x:f>
        <x:v>0.000002436556442315552</x:v>
      </x:c>
      <x:c r="I397" s="29" t="n">
        <x:f>1+E397*D397</x:f>
        <x:v>1.0070325554362654</x:v>
      </x:c>
      <x:c r="J397" s="29" t="n">
        <x:f>(1-H397)*I397</x:f>
        <x:v>1.0070301017446048</x:v>
      </x:c>
      <x:c r="K397" s="28" t="n">
        <x:f>J397-1</x:f>
        <x:v>0.007030101744604833</x:v>
      </x:c>
      <x:c r="L397" s="30" t="n">
        <x:f>M396</x:f>
        <x:v>11724.073049798855</x:v>
      </x:c>
      <x:c r="M397" s="30" t="n">
        <x:f>L397*J397</x:f>
        <x:v>11806.494476200121</x:v>
      </x:c>
      <x:c r="N397" s="30" t="n">
        <x:f>MAX(N396,M397)</x:f>
        <x:v>15341.863280252299</x:v>
      </x:c>
      <x:c r="O397" s="28" t="n">
        <x:f>1-M397/N397</x:f>
        <x:v>0.2304393370916572</x:v>
      </x:c>
      <x:c r="P397" s="30" t="n">
        <x:f>IF(C397=C396,P396,L397)</x:f>
        <x:v>12895.437557478066</x:v>
      </x:c>
      <x:c r="Q397" s="30" t="n">
        <x:f>IF(C397=C396,MAX(Q396,M397),MAX(P397,M397))</x:f>
        <x:v>13086.025486441504</x:v>
      </x:c>
      <x:c r="R397" s="28" t="n">
        <x:f>1-M397/Q397</x:f>
        <x:v>0.09777842871902631</x:v>
      </x:c>
      <x:c r="S397" s="33" t="str">
        <x:f>'Raw trace'!Y393</x:f>
        <x:v>0.0070301017446048331</x:v>
      </x:c>
      <x:c r="T397" s="31" t="n">
        <x:f>ABS(K397-S397)</x:f>
        <x:v>0</x:v>
      </x:c>
      <x:c r="U397" s="33" t="str">
        <x:f>'Raw trace'!X393</x:f>
        <x:v>0.0024365564423155517</x:v>
      </x:c>
      <x:c r="V397" s="31" t="n">
        <x:f>ABS(G397-U397)</x:f>
        <x:v>0</x:v>
      </x:c>
      <x:c r="W397" s="30" t="n">
        <x:f>L397*H397</x:f>
        <x:v>0.02856636571966554</x:v>
      </x:c>
      <x:c r="X397" s="30" t="n">
        <x:f>X396*(1+S397)</x:f>
        <x:v>11806.494476200176</x:v>
      </x:c>
      <x:c r="Y397" s="31" t="n">
        <x:f>ABS(M397-X397)</x:f>
        <x:v>5.4569682106375694e-11</x:v>
      </x:c>
      <x:c r="Z397" s="27" t="n">
        <x:f>IF(M397&gt;=N396,B397,Z396)</x:f>
        <x:v>44508</x:v>
      </x:c>
      <x:c r="AA397" s="27" t="n">
        <x:f>IF(C397=C396,IF(M397&gt;=Q396,B397,AA396),IF(M397&gt;=P397,B397,A397))</x:f>
        <x:v>44562</x:v>
      </x:c>
      <x:c r="AB397" s="1" t="str">
        <x:f>IF(AND(B397-A397=1,B397-B396=1),"PASS","FAIL")</x:f>
        <x:v>PASS</x:v>
      </x:c>
    </x:row>
    <x:row r="398" ht="22" customHeight="1">
      <x:c r="A398" s="32" t="n">
        <x:f>'Raw trace'!A394</x:f>
        <x:v>44589</x:v>
      </x:c>
      <x:c r="B398" s="32" t="n">
        <x:f>'Raw trace'!B394</x:f>
        <x:v>44590</x:v>
      </x:c>
      <x:c r="C398" s="1" t="n">
        <x:f>YEAR(B398)</x:f>
        <x:v>2022</x:v>
      </x:c>
      <x:c r="D398" s="33" t="str">
        <x:f>'Raw trace'!AL394</x:f>
        <x:v>0.011278285128400701</x:v>
      </x:c>
      <x:c r="E398" s="33" t="str">
        <x:f>'Raw trace'!W394</x:f>
        <x:v>0.45000000000000001</x:v>
      </x:c>
      <x:c r="F398" s="28" t="n">
        <x:f>E397*(1+D397)/(1+E397*D397)</x:f>
        <x:v>0.4538408941886396</x:v>
      </x:c>
      <x:c r="G398" s="28" t="n">
        <x:f>ABS(E398-F398)</x:f>
        <x:v>0.0038408941886395875</x:v>
      </x:c>
      <x:c r="H398" s="28" t="n">
        <x:f>G398*'Assumptions'!$B$6</x:f>
        <x:v>0.000003840894188639587</x:v>
      </x:c>
      <x:c r="I398" s="29" t="n">
        <x:f>1+E398*D398</x:f>
        <x:v>1.0050752283077804</x:v>
      </x:c>
      <x:c r="J398" s="29" t="n">
        <x:f>(1-H398)*I398</x:f>
        <x:v>1.0050713679201768</x:v>
      </x:c>
      <x:c r="K398" s="28" t="n">
        <x:f>J398-1</x:f>
        <x:v>0.005071367920176817</x:v>
      </x:c>
      <x:c r="L398" s="30" t="n">
        <x:f>M397</x:f>
        <x:v>11806.494476200121</x:v>
      </x:c>
      <x:c r="M398" s="30" t="n">
        <x:f>L398*J398</x:f>
        <x:v>11866.369553536468</x:v>
      </x:c>
      <x:c r="N398" s="30" t="n">
        <x:f>MAX(N397,M398)</x:f>
        <x:v>15341.863280252299</x:v>
      </x:c>
      <x:c r="O398" s="28" t="n">
        <x:f>1-M398/N398</x:f>
        <x:v>0.22653661183315388</x:v>
      </x:c>
      <x:c r="P398" s="30" t="n">
        <x:f>IF(C398=C397,P397,L398)</x:f>
        <x:v>12895.437557478066</x:v>
      </x:c>
      <x:c r="Q398" s="30" t="n">
        <x:f>IF(C398=C397,MAX(Q397,M398),MAX(P398,M398))</x:f>
        <x:v>13086.025486441504</x:v>
      </x:c>
      <x:c r="R398" s="28" t="n">
        <x:f>1-M398/Q398</x:f>
        <x:v>0.09320293118554046</x:v>
      </x:c>
      <x:c r="S398" s="33" t="str">
        <x:f>'Raw trace'!Y394</x:f>
        <x:v>0.0050713679201768169</x:v>
      </x:c>
      <x:c r="T398" s="31" t="n">
        <x:f>ABS(K398-S398)</x:f>
        <x:v>0</x:v>
      </x:c>
      <x:c r="U398" s="33" t="str">
        <x:f>'Raw trace'!X394</x:f>
        <x:v>0.0038408941886395875</x:v>
      </x:c>
      <x:c r="V398" s="31" t="n">
        <x:f>ABS(G398-U398)</x:f>
        <x:v>0</x:v>
      </x:c>
      <x:c r="W398" s="30" t="n">
        <x:f>L398*H398</x:f>
        <x:v>0.04534749602184244</x:v>
      </x:c>
      <x:c r="X398" s="30" t="n">
        <x:f>X397*(1+S398)</x:f>
        <x:v>11866.369553536522</x:v>
      </x:c>
      <x:c r="Y398" s="31" t="n">
        <x:f>ABS(M398-X398)</x:f>
        <x:v>5.4569682106375694e-11</x:v>
      </x:c>
      <x:c r="Z398" s="27" t="n">
        <x:f>IF(M398&gt;=N397,B398,Z397)</x:f>
        <x:v>44508</x:v>
      </x:c>
      <x:c r="AA398" s="27" t="n">
        <x:f>IF(C398=C397,IF(M398&gt;=Q397,B398,AA397),IF(M398&gt;=P398,B398,A398))</x:f>
        <x:v>44562</x:v>
      </x:c>
      <x:c r="AB398" s="1" t="str">
        <x:f>IF(AND(B398-A398=1,B398-B397=1),"PASS","FAIL")</x:f>
        <x:v>PASS</x:v>
      </x:c>
    </x:row>
    <x:row r="399" ht="22" customHeight="1">
      <x:c r="A399" s="32" t="n">
        <x:f>'Raw trace'!A395</x:f>
        <x:v>44590</x:v>
      </x:c>
      <x:c r="B399" s="32" t="n">
        <x:f>'Raw trace'!B395</x:f>
        <x:v>44591</x:v>
      </x:c>
      <x:c r="C399" s="1" t="n">
        <x:f>YEAR(B399)</x:f>
        <x:v>2022</x:v>
      </x:c>
      <x:c r="D399" s="33" t="str">
        <x:f>'Raw trace'!AL395</x:f>
        <x:v>-0.0066307229610069003</x:v>
      </x:c>
      <x:c r="E399" s="33" t="str">
        <x:f>'Raw trace'!W395</x:f>
        <x:v>0.45000000000000001</x:v>
      </x:c>
      <x:c r="F399" s="28" t="n">
        <x:f>E398*(1+D398)/(1+E398*D398)</x:f>
        <x:v>0.4527772802379967</x:v>
      </x:c>
      <x:c r="G399" s="28" t="n">
        <x:f>ABS(E399-F399)</x:f>
        <x:v>0.002777280237996671</x:v>
      </x:c>
      <x:c r="H399" s="28" t="n">
        <x:f>G399*'Assumptions'!$B$6</x:f>
        <x:v>0.000002777280237996671</x:v>
      </x:c>
      <x:c r="I399" s="29" t="n">
        <x:f>1+E399*D399</x:f>
        <x:v>0.9970161746675469</x:v>
      </x:c>
      <x:c r="J399" s="29" t="n">
        <x:f>(1-H399)*I399</x:f>
        <x:v>0.997013405674228</x:v>
      </x:c>
      <x:c r="K399" s="28" t="n">
        <x:f>J399-1</x:f>
        <x:v>-0.002986594325771974</x:v>
      </x:c>
      <x:c r="L399" s="30" t="n">
        <x:f>M398</x:f>
        <x:v>11866.369553536468</x:v>
      </x:c>
      <x:c r="M399" s="30" t="n">
        <x:f>L399*J399</x:f>
        <x:v>11830.929521560362</x:v>
      </x:c>
      <x:c r="N399" s="30" t="n">
        <x:f>MAX(N398,M399)</x:f>
        <x:v>15341.863280252299</x:v>
      </x:c>
      <x:c r="O399" s="28" t="n">
        <x:f>1-M399/N399</x:f>
        <x:v>0.22884663319944532</x:v>
      </x:c>
      <x:c r="P399" s="30" t="n">
        <x:f>IF(C399=C398,P398,L399)</x:f>
        <x:v>12895.437557478066</x:v>
      </x:c>
      <x:c r="Q399" s="30" t="n">
        <x:f>IF(C399=C398,MAX(Q398,M399),MAX(P399,M399))</x:f>
        <x:v>13086.025486441504</x:v>
      </x:c>
      <x:c r="R399" s="28" t="n">
        <x:f>1-M399/Q399</x:f>
        <x:v>0.09591116616588846</x:v>
      </x:c>
      <x:c r="S399" s="33" t="str">
        <x:f>'Raw trace'!Y395</x:f>
        <x:v>-0.002986594325771974</x:v>
      </x:c>
      <x:c r="T399" s="31" t="n">
        <x:f>ABS(K399-S399)</x:f>
        <x:v>0</x:v>
      </x:c>
      <x:c r="U399" s="33" t="str">
        <x:f>'Raw trace'!X395</x:f>
        <x:v>0.002777280237996671</x:v>
      </x:c>
      <x:c r="V399" s="31" t="n">
        <x:f>ABS(G399-U399)</x:f>
        <x:v>0</x:v>
      </x:c>
      <x:c r="W399" s="30" t="n">
        <x:f>L399*H399</x:f>
        <x:v>0.03295623365780221</x:v>
      </x:c>
      <x:c r="X399" s="30" t="n">
        <x:f>X398*(1+S399)</x:f>
        <x:v>11830.929521560416</x:v>
      </x:c>
      <x:c r="Y399" s="31" t="n">
        <x:f>ABS(M399-X399)</x:f>
        <x:v>5.4569682106375694e-11</x:v>
      </x:c>
      <x:c r="Z399" s="27" t="n">
        <x:f>IF(M399&gt;=N398,B399,Z398)</x:f>
        <x:v>44508</x:v>
      </x:c>
      <x:c r="AA399" s="27" t="n">
        <x:f>IF(C399=C398,IF(M399&gt;=Q398,B399,AA398),IF(M399&gt;=P399,B399,A399))</x:f>
        <x:v>44562</x:v>
      </x:c>
      <x:c r="AB399" s="1" t="str">
        <x:f>IF(AND(B399-A399=1,B399-B398=1),"PASS","FAIL")</x:f>
        <x:v>PASS</x:v>
      </x:c>
    </x:row>
    <x:row r="400" ht="22" customHeight="1">
      <x:c r="A400" s="32" t="n">
        <x:f>'Raw trace'!A396</x:f>
        <x:v>44591</x:v>
      </x:c>
      <x:c r="B400" s="32" t="n">
        <x:f>'Raw trace'!B396</x:f>
        <x:v>44592</x:v>
      </x:c>
      <x:c r="C400" s="1" t="n">
        <x:f>YEAR(B400)</x:f>
        <x:v>2022</x:v>
      </x:c>
      <x:c r="D400" s="33" t="str">
        <x:f>'Raw trace'!AL396</x:f>
        <x:v>0.0153200220477507</x:v>
      </x:c>
      <x:c r="E400" s="33" t="str">
        <x:f>'Raw trace'!W396</x:f>
        <x:v>0.45000000000000001</x:v>
      </x:c>
      <x:c r="F400" s="28" t="n">
        <x:f>E399*(1+D399)/(1+E399*D399)</x:f>
        <x:v>0.44835398464483645</x:v>
      </x:c>
      <x:c r="G400" s="28" t="n">
        <x:f>ABS(E400-F400)</x:f>
        <x:v>0.001646015355163566</x:v>
      </x:c>
      <x:c r="H400" s="28" t="n">
        <x:f>G400*'Assumptions'!$B$6</x:f>
        <x:v>0.000001646015355163566</x:v>
      </x:c>
      <x:c r="I400" s="29" t="n">
        <x:f>1+E400*D400</x:f>
        <x:v>1.0068940099214878</x:v>
      </x:c>
      <x:c r="J400" s="29" t="n">
        <x:f>(1-H400)*I400</x:f>
        <x:v>1.0068923525584865</x:v>
      </x:c>
      <x:c r="K400" s="28" t="n">
        <x:f>J400-1</x:f>
        <x:v>0.006892352558486525</x:v>
      </x:c>
      <x:c r="L400" s="30" t="n">
        <x:f>M399</x:f>
        <x:v>11830.929521560362</x:v>
      </x:c>
      <x:c r="M400" s="30" t="n">
        <x:f>L400*J400</x:f>
        <x:v>11912.472458917562</x:v>
      </x:c>
      <x:c r="N400" s="30" t="n">
        <x:f>MAX(N399,M400)</x:f>
        <x:v>15341.863280252299</x:v>
      </x:c>
      <x:c r="O400" s="28" t="n">
        <x:f>1-M400/N400</x:f>
        <x:v>0.22353157231879206</x:v>
      </x:c>
      <x:c r="P400" s="30" t="n">
        <x:f>IF(C400=C399,P399,L400)</x:f>
        <x:v>12895.437557478066</x:v>
      </x:c>
      <x:c r="Q400" s="30" t="n">
        <x:f>IF(C400=C399,MAX(Q399,M400),MAX(P400,M400))</x:f>
        <x:v>13086.025486441504</x:v>
      </x:c>
      <x:c r="R400" s="28" t="n">
        <x:f>1-M400/Q400</x:f>
        <x:v>0.08967986717891274</x:v>
      </x:c>
      <x:c r="S400" s="33" t="str">
        <x:f>'Raw trace'!Y396</x:f>
        <x:v>0.0068923525584865253</x:v>
      </x:c>
      <x:c r="T400" s="31" t="n">
        <x:f>ABS(K400-S400)</x:f>
        <x:v>0</x:v>
      </x:c>
      <x:c r="U400" s="33" t="str">
        <x:f>'Raw trace'!X396</x:f>
        <x:v>0.0016460153551635659</x:v>
      </x:c>
      <x:c r="V400" s="31" t="n">
        <x:f>ABS(G400-U400)</x:f>
        <x:v>0</x:v>
      </x:c>
      <x:c r="W400" s="30" t="n">
        <x:f>L400*H400</x:f>
        <x:v>0.019473891658346298</x:v>
      </x:c>
      <x:c r="X400" s="30" t="n">
        <x:f>X399*(1+S400)</x:f>
        <x:v>11912.472458917617</x:v>
      </x:c>
      <x:c r="Y400" s="31" t="n">
        <x:f>ABS(M400-X400)</x:f>
        <x:v>5.4569682106375694e-11</x:v>
      </x:c>
      <x:c r="Z400" s="27" t="n">
        <x:f>IF(M400&gt;=N399,B400,Z399)</x:f>
        <x:v>44508</x:v>
      </x:c>
      <x:c r="AA400" s="27" t="n">
        <x:f>IF(C400=C399,IF(M400&gt;=Q399,B400,AA399),IF(M400&gt;=P400,B400,A400))</x:f>
        <x:v>44562</x:v>
      </x:c>
      <x:c r="AB400" s="1" t="str">
        <x:f>IF(AND(B400-A400=1,B400-B399=1),"PASS","FAIL")</x:f>
        <x:v>PASS</x:v>
      </x:c>
    </x:row>
    <x:row r="401" ht="22" customHeight="1">
      <x:c r="A401" s="32" t="n">
        <x:f>'Raw trace'!A397</x:f>
        <x:v>44592</x:v>
      </x:c>
      <x:c r="B401" s="32" t="n">
        <x:f>'Raw trace'!B397</x:f>
        <x:v>44593</x:v>
      </x:c>
      <x:c r="C401" s="1" t="n">
        <x:f>YEAR(B401)</x:f>
        <x:v>2022</x:v>
      </x:c>
      <x:c r="D401" s="33" t="str">
        <x:f>'Raw trace'!AL397</x:f>
        <x:v>0.0054833162764360002</x:v>
      </x:c>
      <x:c r="E401" s="33" t="str">
        <x:f>'Raw trace'!W397</x:f>
        <x:v>0.45000000000000001</x:v>
      </x:c>
      <x:c r="F401" s="28" t="n">
        <x:f>E400*(1+D400)/(1+E400*D400)</x:f>
        <x:v>0.45376574437771655</x:v>
      </x:c>
      <x:c r="G401" s="28" t="n">
        <x:f>ABS(E401-F401)</x:f>
        <x:v>0.00376574437771654</x:v>
      </x:c>
      <x:c r="H401" s="28" t="n">
        <x:f>G401*'Assumptions'!$B$6</x:f>
        <x:v>0.00000376574437771654</x:v>
      </x:c>
      <x:c r="I401" s="29" t="n">
        <x:f>1+E401*D401</x:f>
        <x:v>1.0024674923243961</x:v>
      </x:c>
      <x:c r="J401" s="29" t="n">
        <x:f>(1-H401)*I401</x:f>
        <x:v>1.002463717288073</x:v>
      </x:c>
      <x:c r="K401" s="28" t="n">
        <x:f>J401-1</x:f>
        <x:v>0.002463717288073042</x:v>
      </x:c>
      <x:c r="L401" s="30" t="n">
        <x:f>M400</x:f>
        <x:v>11912.472458917562</x:v>
      </x:c>
      <x:c r="M401" s="30" t="n">
        <x:f>L401*J401</x:f>
        <x:v>11941.82142325829</x:v>
      </x:c>
      <x:c r="N401" s="30" t="n">
        <x:f>MAX(N400,M401)</x:f>
        <x:v>15341.863280252299</x:v>
      </x:c>
      <x:c r="O401" s="28" t="n">
        <x:f>1-M401/N401</x:f>
        <x:v>0.22161857362987103</x:v>
      </x:c>
      <x:c r="P401" s="30" t="n">
        <x:f>IF(C401=C400,P400,L401)</x:f>
        <x:v>12895.437557478066</x:v>
      </x:c>
      <x:c r="Q401" s="30" t="n">
        <x:f>IF(C401=C400,MAX(Q400,M401),MAX(P401,M401))</x:f>
        <x:v>13086.025486441504</x:v>
      </x:c>
      <x:c r="R401" s="28" t="n">
        <x:f>1-M401/Q401</x:f>
        <x:v>0.08743709573000058</x:v>
      </x:c>
      <x:c r="S401" s="33" t="str">
        <x:f>'Raw trace'!Y397</x:f>
        <x:v>0.0024637172880730418</x:v>
      </x:c>
      <x:c r="T401" s="31" t="n">
        <x:f>ABS(K401-S401)</x:f>
        <x:v>0</x:v>
      </x:c>
      <x:c r="U401" s="33" t="str">
        <x:f>'Raw trace'!X397</x:f>
        <x:v>0.00376574437771654</x:v>
      </x:c>
      <x:c r="V401" s="31" t="n">
        <x:f>ABS(G401-U401)</x:f>
        <x:v>0</x:v>
      </x:c>
      <x:c r="W401" s="30" t="n">
        <x:f>L401*H401</x:f>
        <x:v>0.04485932618687194</x:v>
      </x:c>
      <x:c r="X401" s="30" t="n">
        <x:f>X400*(1+S401)</x:f>
        <x:v>11941.821423258347</x:v>
      </x:c>
      <x:c r="Y401" s="31" t="n">
        <x:f>ABS(M401-X401)</x:f>
        <x:v>5.638867150992155e-11</x:v>
      </x:c>
      <x:c r="Z401" s="27" t="n">
        <x:f>IF(M401&gt;=N400,B401,Z400)</x:f>
        <x:v>44508</x:v>
      </x:c>
      <x:c r="AA401" s="27" t="n">
        <x:f>IF(C401=C400,IF(M401&gt;=Q400,B401,AA400),IF(M401&gt;=P401,B401,A401))</x:f>
        <x:v>44562</x:v>
      </x:c>
      <x:c r="AB401" s="1" t="str">
        <x:f>IF(AND(B401-A401=1,B401-B400=1),"PASS","FAIL")</x:f>
        <x:v>PASS</x:v>
      </x:c>
    </x:row>
    <x:row r="402" ht="22" customHeight="1">
      <x:c r="A402" s="32" t="n">
        <x:f>'Raw trace'!A398</x:f>
        <x:v>44593</x:v>
      </x:c>
      <x:c r="B402" s="32" t="n">
        <x:f>'Raw trace'!B398</x:f>
        <x:v>44594</x:v>
      </x:c>
      <x:c r="C402" s="1" t="n">
        <x:f>YEAR(B402)</x:f>
        <x:v>2022</x:v>
      </x:c>
      <x:c r="D402" s="33" t="str">
        <x:f>'Raw trace'!AL398</x:f>
        <x:v>-0.047003722581161797</x:v>
      </x:c>
      <x:c r="E402" s="33" t="str">
        <x:f>'Raw trace'!W398</x:f>
        <x:v>0.45000000000000001</x:v>
      </x:c>
      <x:c r="F402" s="28" t="n">
        <x:f>E401*(1+D401)/(1+E401*D401)</x:f>
        <x:v>0.4513537803358304</x:v>
      </x:c>
      <x:c r="G402" s="28" t="n">
        <x:f>ABS(E402-F402)</x:f>
        <x:v>0.0013537803358303901</x:v>
      </x:c>
      <x:c r="H402" s="28" t="n">
        <x:f>G402*'Assumptions'!$B$6</x:f>
        <x:v>0.0000013537803358303902</x:v>
      </x:c>
      <x:c r="I402" s="29" t="n">
        <x:f>1+E402*D402</x:f>
        <x:v>0.9788483248384772</x:v>
      </x:c>
      <x:c r="J402" s="29" t="n">
        <x:f>(1-H402)*I402</x:f>
        <x:v>0.9788469996928633</x:v>
      </x:c>
      <x:c r="K402" s="28" t="n">
        <x:f>J402-1</x:f>
        <x:v>-0.021153000307136738</x:v>
      </x:c>
      <x:c r="L402" s="30" t="n">
        <x:f>M401</x:f>
        <x:v>11941.82142325829</x:v>
      </x:c>
      <x:c r="M402" s="30" t="n">
        <x:f>L402*J402</x:f>
        <x:v>11689.216071024335</x:v>
      </x:c>
      <x:c r="N402" s="30" t="n">
        <x:f>MAX(N401,M402)</x:f>
        <x:v>15341.863280252299</x:v>
      </x:c>
      <x:c r="O402" s="28" t="n">
        <x:f>1-M402/N402</x:f>
        <x:v>0.23808367618094795</x:v>
      </x:c>
      <x:c r="P402" s="30" t="n">
        <x:f>IF(C402=C401,P401,L402)</x:f>
        <x:v>12895.437557478066</x:v>
      </x:c>
      <x:c r="Q402" s="30" t="n">
        <x:f>IF(C402=C401,MAX(Q401,M402),MAX(P402,M402))</x:f>
        <x:v>13086.025486441504</x:v>
      </x:c>
      <x:c r="R402" s="28" t="n">
        <x:f>1-M402/Q402</x:f>
        <x:v>0.10674053912430548</x:v>
      </x:c>
      <x:c r="S402" s="33" t="str">
        <x:f>'Raw trace'!Y398</x:f>
        <x:v>-0.021153000307136738</x:v>
      </x:c>
      <x:c r="T402" s="31" t="n">
        <x:f>ABS(K402-S402)</x:f>
        <x:v>0</x:v>
      </x:c>
      <x:c r="U402" s="33" t="str">
        <x:f>'Raw trace'!X398</x:f>
        <x:v>0.0013537803358303901</x:v>
      </x:c>
      <x:c r="V402" s="31" t="n">
        <x:f>ABS(G402-U402)</x:f>
        <x:v>0</x:v>
      </x:c>
      <x:c r="W402" s="30" t="n">
        <x:f>L402*H402</x:f>
        <x:v>0.016166603016805156</x:v>
      </x:c>
      <x:c r="X402" s="30" t="n">
        <x:f>X401*(1+S402)</x:f>
        <x:v>11689.216071024392</x:v>
      </x:c>
      <x:c r="Y402" s="31" t="n">
        <x:f>ABS(M402-X402)</x:f>
        <x:v>5.638867150992155e-11</x:v>
      </x:c>
      <x:c r="Z402" s="27" t="n">
        <x:f>IF(M402&gt;=N401,B402,Z401)</x:f>
        <x:v>44508</x:v>
      </x:c>
      <x:c r="AA402" s="27" t="n">
        <x:f>IF(C402=C401,IF(M402&gt;=Q401,B402,AA401),IF(M402&gt;=P402,B402,A402))</x:f>
        <x:v>44562</x:v>
      </x:c>
      <x:c r="AB402" s="1" t="str">
        <x:f>IF(AND(B402-A402=1,B402-B401=1),"PASS","FAIL")</x:f>
        <x:v>PASS</x:v>
      </x:c>
    </x:row>
    <x:row r="403" ht="22" customHeight="1">
      <x:c r="A403" s="32" t="n">
        <x:f>'Raw trace'!A399</x:f>
        <x:v>44594</x:v>
      </x:c>
      <x:c r="B403" s="32" t="n">
        <x:f>'Raw trace'!B399</x:f>
        <x:v>44595</x:v>
      </x:c>
      <x:c r="C403" s="1" t="n">
        <x:f>YEAR(B403)</x:f>
        <x:v>2022</x:v>
      </x:c>
      <x:c r="D403" s="33" t="str">
        <x:f>'Raw trace'!AL399</x:f>
        <x:v>0.010777930181999599</x:v>
      </x:c>
      <x:c r="E403" s="33" t="str">
        <x:f>'Raw trace'!W399</x:f>
        <x:v>0.45000000000000001</x:v>
      </x:c>
      <x:c r="F403" s="28" t="n">
        <x:f>E402*(1+D402)/(1+E402*D402)</x:f>
        <x:v>0.43811519512917674</x:v>
      </x:c>
      <x:c r="G403" s="28" t="n">
        <x:f>ABS(E403-F403)</x:f>
        <x:v>0.011884804870823273</x:v>
      </x:c>
      <x:c r="H403" s="28" t="n">
        <x:f>G403*'Assumptions'!$B$6</x:f>
        <x:v>0.000011884804870823273</x:v>
      </x:c>
      <x:c r="I403" s="29" t="n">
        <x:f>1+E403*D403</x:f>
        <x:v>1.0048500685818997</x:v>
      </x:c>
      <x:c r="J403" s="29" t="n">
        <x:f>(1-H403)*I403</x:f>
        <x:v>1.0048381261349102</x:v>
      </x:c>
      <x:c r="K403" s="28" t="n">
        <x:f>J403-1</x:f>
        <x:v>0.004838126134910192</x:v>
      </x:c>
      <x:c r="L403" s="30" t="n">
        <x:f>M402</x:f>
        <x:v>11689.216071024335</x:v>
      </x:c>
      <x:c r="M403" s="30" t="n">
        <x:f>L403*J403</x:f>
        <x:v>11745.76997279417</x:v>
      </x:c>
      <x:c r="N403" s="30" t="n">
        <x:f>MAX(N402,M403)</x:f>
        <x:v>15341.863280252299</x:v>
      </x:c>
      <x:c r="O403" s="28" t="n">
        <x:f>1-M403/N403</x:f>
        <x:v>0.23439742890206428</x:v>
      </x:c>
      <x:c r="P403" s="30" t="n">
        <x:f>IF(C403=C402,P402,L403)</x:f>
        <x:v>12895.437557478066</x:v>
      </x:c>
      <x:c r="Q403" s="30" t="n">
        <x:f>IF(C403=C402,MAX(Q402,M403),MAX(P403,M403))</x:f>
        <x:v>13086.025486441504</x:v>
      </x:c>
      <x:c r="R403" s="28" t="n">
        <x:f>1-M403/Q403</x:f>
        <x:v>0.102418837181387</x:v>
      </x:c>
      <x:c r="S403" s="33" t="str">
        <x:f>'Raw trace'!Y399</x:f>
        <x:v>0.0048381261349101923</x:v>
      </x:c>
      <x:c r="T403" s="31" t="n">
        <x:f>ABS(K403-S403)</x:f>
        <x:v>0</x:v>
      </x:c>
      <x:c r="U403" s="33" t="str">
        <x:f>'Raw trace'!X399</x:f>
        <x:v>0.011884804870823273</x:v>
      </x:c>
      <x:c r="V403" s="31" t="n">
        <x:f>ABS(G403-U403)</x:f>
        <x:v>0</x:v>
      </x:c>
      <x:c r="W403" s="30" t="n">
        <x:f>L403*H403</x:f>
        <x:v>0.1389240520970157</x:v>
      </x:c>
      <x:c r="X403" s="30" t="n">
        <x:f>X402*(1+S403)</x:f>
        <x:v>11745.769972794227</x:v>
      </x:c>
      <x:c r="Y403" s="31" t="n">
        <x:f>ABS(M403-X403)</x:f>
        <x:v>5.638867150992155e-11</x:v>
      </x:c>
      <x:c r="Z403" s="27" t="n">
        <x:f>IF(M403&gt;=N402,B403,Z402)</x:f>
        <x:v>44508</x:v>
      </x:c>
      <x:c r="AA403" s="27" t="n">
        <x:f>IF(C403=C402,IF(M403&gt;=Q402,B403,AA402),IF(M403&gt;=P403,B403,A403))</x:f>
        <x:v>44562</x:v>
      </x:c>
      <x:c r="AB403" s="1" t="str">
        <x:f>IF(AND(B403-A403=1,B403-B402=1),"PASS","FAIL")</x:f>
        <x:v>PASS</x:v>
      </x:c>
    </x:row>
    <x:row r="404" ht="22" customHeight="1">
      <x:c r="A404" s="32" t="n">
        <x:f>'Raw trace'!A400</x:f>
        <x:v>44595</x:v>
      </x:c>
      <x:c r="B404" s="32" t="n">
        <x:f>'Raw trace'!B400</x:f>
        <x:v>44596</x:v>
      </x:c>
      <x:c r="C404" s="1" t="n">
        <x:f>YEAR(B404)</x:f>
        <x:v>2022</x:v>
      </x:c>
      <x:c r="D404" s="33" t="str">
        <x:f>'Raw trace'!AL400</x:f>
        <x:v>0.1147774875428422</x:v>
      </x:c>
      <x:c r="E404" s="33" t="str">
        <x:f>'Raw trace'!W400</x:f>
        <x:v>0.45000000000000001</x:v>
      </x:c>
      <x:c r="F404" s="28" t="n">
        <x:f>E403*(1+D403)/(1+E403*D403)</x:f>
        <x:v>0.45265466242522084</x:v>
      </x:c>
      <x:c r="G404" s="28" t="n">
        <x:f>ABS(E404-F404)</x:f>
        <x:v>0.002654662425220833</x:v>
      </x:c>
      <x:c r="H404" s="28" t="n">
        <x:f>G404*'Assumptions'!$B$6</x:f>
        <x:v>0.000002654662425220833</x:v>
      </x:c>
      <x:c r="I404" s="29" t="n">
        <x:f>1+E404*D404</x:f>
        <x:v>1.051649869394279</x:v>
      </x:c>
      <x:c r="J404" s="29" t="n">
        <x:f>(1-H404)*I404</x:f>
        <x:v>1.0516470776188862</x:v>
      </x:c>
      <x:c r="K404" s="28" t="n">
        <x:f>J404-1</x:f>
        <x:v>0.051647077618886206</x:v>
      </x:c>
      <x:c r="L404" s="30" t="n">
        <x:f>M403</x:f>
        <x:v>11745.76997279417</x:v>
      </x:c>
      <x:c r="M404" s="30" t="n">
        <x:f>L404*J404</x:f>
        <x:v>12352.404666272654</x:v>
      </x:c>
      <x:c r="N404" s="30" t="n">
        <x:f>MAX(N403,M404)</x:f>
        <x:v>15341.863280252299</x:v>
      </x:c>
      <x:c r="O404" s="28" t="n">
        <x:f>1-M404/N404</x:f>
        <x:v>0.19485629348735034</x:v>
      </x:c>
      <x:c r="P404" s="30" t="n">
        <x:f>IF(C404=C403,P403,L404)</x:f>
        <x:v>12895.437557478066</x:v>
      </x:c>
      <x:c r="Q404" s="30" t="n">
        <x:f>IF(C404=C403,MAX(Q403,M404),MAX(P404,M404))</x:f>
        <x:v>13086.025486441504</x:v>
      </x:c>
      <x:c r="R404" s="28" t="n">
        <x:f>1-M404/Q404</x:f>
        <x:v>0.056061393196043974</x:v>
      </x:c>
      <x:c r="S404" s="33" t="str">
        <x:f>'Raw trace'!Y400</x:f>
        <x:v>0.051647077618886206</x:v>
      </x:c>
      <x:c r="T404" s="31" t="n">
        <x:f>ABS(K404-S404)</x:f>
        <x:v>0</x:v>
      </x:c>
      <x:c r="U404" s="33" t="str">
        <x:f>'Raw trace'!X400</x:f>
        <x:v>0.0026546624252208328</x:v>
      </x:c>
      <x:c r="V404" s="31" t="n">
        <x:f>ABS(G404-U404)</x:f>
        <x:v>0</x:v>
      </x:c>
      <x:c r="W404" s="30" t="n">
        <x:f>L404*H404</x:f>
        <x:v>0.031181054202063813</x:v>
      </x:c>
      <x:c r="X404" s="30" t="n">
        <x:f>X403*(1+S404)</x:f>
        <x:v>12352.404666272714</x:v>
      </x:c>
      <x:c r="Y404" s="31" t="n">
        <x:f>ABS(M404-X404)</x:f>
        <x:v>6.002665031701326e-11</x:v>
      </x:c>
      <x:c r="Z404" s="27" t="n">
        <x:f>IF(M404&gt;=N403,B404,Z403)</x:f>
        <x:v>44508</x:v>
      </x:c>
      <x:c r="AA404" s="27" t="n">
        <x:f>IF(C404=C403,IF(M404&gt;=Q403,B404,AA403),IF(M404&gt;=P404,B404,A404))</x:f>
        <x:v>44562</x:v>
      </x:c>
      <x:c r="AB404" s="1" t="str">
        <x:f>IF(AND(B404-A404=1,B404-B403=1),"PASS","FAIL")</x:f>
        <x:v>PASS</x:v>
      </x:c>
    </x:row>
    <x:row r="405" ht="22" customHeight="1">
      <x:c r="A405" s="32" t="n">
        <x:f>'Raw trace'!A401</x:f>
        <x:v>44596</x:v>
      </x:c>
      <x:c r="B405" s="32" t="n">
        <x:f>'Raw trace'!B401</x:f>
        <x:v>44597</x:v>
      </x:c>
      <x:c r="C405" s="1" t="n">
        <x:f>YEAR(B405)</x:f>
        <x:v>2022</x:v>
      </x:c>
      <x:c r="D405" s="33" t="str">
        <x:f>'Raw trace'!AL401</x:f>
        <x:v>-0.0037408943504074</x:v>
      </x:c>
      <x:c r="E405" s="33" t="str">
        <x:f>'Raw trace'!W401</x:f>
        <x:v>0.45000000000000001</x:v>
      </x:c>
      <x:c r="F405" s="28" t="n">
        <x:f>E404*(1+D404)/(1+E404*D404)</x:f>
        <x:v>0.47701224903228995</x:v>
      </x:c>
      <x:c r="G405" s="28" t="n">
        <x:f>ABS(E405-F405)</x:f>
        <x:v>0.027012249032289937</x:v>
      </x:c>
      <x:c r="H405" s="28" t="n">
        <x:f>G405*'Assumptions'!$B$6</x:f>
        <x:v>0.00002701224903228994</x:v>
      </x:c>
      <x:c r="I405" s="29" t="n">
        <x:f>1+E405*D405</x:f>
        <x:v>0.9983165975423167</x:v>
      </x:c>
      <x:c r="J405" s="29" t="n">
        <x:f>(1-H405)*I405</x:f>
        <x:v>0.9982896307657708</x:v>
      </x:c>
      <x:c r="K405" s="28" t="n">
        <x:f>J405-1</x:f>
        <x:v>-0.001710369234229181</x:v>
      </x:c>
      <x:c r="L405" s="30" t="n">
        <x:f>M404</x:f>
        <x:v>12352.404666272654</x:v>
      </x:c>
      <x:c r="M405" s="30" t="n">
        <x:f>L405*J405</x:f>
        <x:v>12331.277493362712</x:v>
      </x:c>
      <x:c r="N405" s="30" t="n">
        <x:f>MAX(N404,M405)</x:f>
        <x:v>15341.863280252299</x:v>
      </x:c>
      <x:c r="O405" s="28" t="n">
        <x:f>1-M405/N405</x:f>
        <x:v>0.19623338651210287</x:v>
      </x:c>
      <x:c r="P405" s="30" t="n">
        <x:f>IF(C405=C404,P404,L405)</x:f>
        <x:v>12895.437557478066</x:v>
      </x:c>
      <x:c r="Q405" s="30" t="n">
        <x:f>IF(C405=C404,MAX(Q404,M405),MAX(P405,M405))</x:f>
        <x:v>13086.025486441504</x:v>
      </x:c>
      <x:c r="R405" s="28" t="n">
        <x:f>1-M405/Q405</x:f>
        <x:v>0.05767587674812269</x:v>
      </x:c>
      <x:c r="S405" s="33" t="str">
        <x:f>'Raw trace'!Y401</x:f>
        <x:v>-0.001710369234229181</x:v>
      </x:c>
      <x:c r="T405" s="31" t="n">
        <x:f>ABS(K405-S405)</x:f>
        <x:v>0</x:v>
      </x:c>
      <x:c r="U405" s="33" t="str">
        <x:f>'Raw trace'!X401</x:f>
        <x:v>0.027012249032289937</x:v>
      </x:c>
      <x:c r="V405" s="31" t="n">
        <x:f>ABS(G405-U405)</x:f>
        <x:v>0</x:v>
      </x:c>
      <x:c r="W405" s="30" t="n">
        <x:f>L405*H405</x:f>
        <x:v>0.3336662309929772</x:v>
      </x:c>
      <x:c r="X405" s="30" t="n">
        <x:f>X404*(1+S405)</x:f>
        <x:v>12331.277493362772</x:v>
      </x:c>
      <x:c r="Y405" s="31" t="n">
        <x:f>ABS(M405-X405)</x:f>
        <x:v>6.002665031701326e-11</x:v>
      </x:c>
      <x:c r="Z405" s="27" t="n">
        <x:f>IF(M405&gt;=N404,B405,Z404)</x:f>
        <x:v>44508</x:v>
      </x:c>
      <x:c r="AA405" s="27" t="n">
        <x:f>IF(C405=C404,IF(M405&gt;=Q404,B405,AA404),IF(M405&gt;=P405,B405,A405))</x:f>
        <x:v>44562</x:v>
      </x:c>
      <x:c r="AB405" s="1" t="str">
        <x:f>IF(AND(B405-A405=1,B405-B404=1),"PASS","FAIL")</x:f>
        <x:v>PASS</x:v>
      </x:c>
    </x:row>
    <x:row r="406" ht="22" customHeight="1">
      <x:c r="A406" s="32" t="n">
        <x:f>'Raw trace'!A402</x:f>
        <x:v>44597</x:v>
      </x:c>
      <x:c r="B406" s="32" t="n">
        <x:f>'Raw trace'!B402</x:f>
        <x:v>44598</x:v>
      </x:c>
      <x:c r="C406" s="1" t="n">
        <x:f>YEAR(B406)</x:f>
        <x:v>2022</x:v>
      </x:c>
      <x:c r="D406" s="33" t="str">
        <x:f>'Raw trace'!AL402</x:f>
        <x:v>0.023666995878016201</x:v>
      </x:c>
      <x:c r="E406" s="33" t="str">
        <x:f>'Raw trace'!W402</x:f>
        <x:v>0.45000000000000001</x:v>
      </x:c>
      <x:c r="F406" s="28" t="n">
        <x:f>E405*(1+D405)/(1+E405*D405)</x:f>
        <x:v>0.449072567405966</x:v>
      </x:c>
      <x:c r="G406" s="28" t="n">
        <x:f>ABS(E406-F406)</x:f>
        <x:v>0.0009274325940339945</x:v>
      </x:c>
      <x:c r="H406" s="28" t="n">
        <x:f>G406*'Assumptions'!$B$6</x:f>
        <x:v>9.274325940339945e-7</x:v>
      </x:c>
      <x:c r="I406" s="29" t="n">
        <x:f>1+E406*D406</x:f>
        <x:v>1.0106501481451073</x:v>
      </x:c>
      <x:c r="J406" s="29" t="n">
        <x:f>(1-H406)*I406</x:f>
        <x:v>1.0106492108352187</x:v>
      </x:c>
      <x:c r="K406" s="28" t="n">
        <x:f>J406-1</x:f>
        <x:v>0.010649210835218748</x:v>
      </x:c>
      <x:c r="L406" s="30" t="n">
        <x:f>M405</x:f>
        <x:v>12331.277493362712</x:v>
      </x:c>
      <x:c r="M406" s="30" t="n">
        <x:f>L406*J406</x:f>
        <x:v>12462.59586725712</x:v>
      </x:c>
      <x:c r="N406" s="30" t="n">
        <x:f>MAX(N405,M406)</x:f>
        <x:v>15341.863280252299</x:v>
      </x:c>
      <x:c r="O406" s="28" t="n">
        <x:f>1-M406/N406</x:f>
        <x:v>0.18767390638276038</x:v>
      </x:c>
      <x:c r="P406" s="30" t="n">
        <x:f>IF(C406=C405,P405,L406)</x:f>
        <x:v>12895.437557478066</x:v>
      </x:c>
      <x:c r="Q406" s="30" t="n">
        <x:f>IF(C406=C405,MAX(Q405,M406),MAX(P406,M406))</x:f>
        <x:v>13086.025486441504</x:v>
      </x:c>
      <x:c r="R406" s="28" t="n">
        <x:f>1-M406/Q406</x:f>
        <x:v>0.047640868484500665</x:v>
      </x:c>
      <x:c r="S406" s="33" t="str">
        <x:f>'Raw trace'!Y402</x:f>
        <x:v>0.010649210835218748</x:v>
      </x:c>
      <x:c r="T406" s="31" t="n">
        <x:f>ABS(K406-S406)</x:f>
        <x:v>0</x:v>
      </x:c>
      <x:c r="U406" s="33" t="str">
        <x:f>'Raw trace'!X402</x:f>
        <x:v>0.00092743259403399447</x:v>
      </x:c>
      <x:c r="V406" s="31" t="n">
        <x:f>ABS(G406-U406)</x:f>
        <x:v>0</x:v>
      </x:c>
      <x:c r="W406" s="30" t="n">
        <x:f>L406*H406</x:f>
        <x:v>0.011436428673422393</x:v>
      </x:c>
      <x:c r="X406" s="30" t="n">
        <x:f>X405*(1+S406)</x:f>
        <x:v>12462.59586725718</x:v>
      </x:c>
      <x:c r="Y406" s="31" t="n">
        <x:f>ABS(M406-X406)</x:f>
        <x:v>6.002665031701326e-11</x:v>
      </x:c>
      <x:c r="Z406" s="27" t="n">
        <x:f>IF(M406&gt;=N405,B406,Z405)</x:f>
        <x:v>44508</x:v>
      </x:c>
      <x:c r="AA406" s="27" t="n">
        <x:f>IF(C406=C405,IF(M406&gt;=Q405,B406,AA405),IF(M406&gt;=P406,B406,A406))</x:f>
        <x:v>44562</x:v>
      </x:c>
      <x:c r="AB406" s="1" t="str">
        <x:f>IF(AND(B406-A406=1,B406-B405=1),"PASS","FAIL")</x:f>
        <x:v>PASS</x:v>
      </x:c>
    </x:row>
    <x:row r="407" ht="22" customHeight="1">
      <x:c r="A407" s="32" t="n">
        <x:f>'Raw trace'!A403</x:f>
        <x:v>44598</x:v>
      </x:c>
      <x:c r="B407" s="32" t="n">
        <x:f>'Raw trace'!B403</x:f>
        <x:v>44599</x:v>
      </x:c>
      <x:c r="C407" s="1" t="n">
        <x:f>YEAR(B407)</x:f>
        <x:v>2022</x:v>
      </x:c>
      <x:c r="D407" s="33" t="str">
        <x:f>'Raw trace'!AL403</x:f>
        <x:v>0.034008614792343898</x:v>
      </x:c>
      <x:c r="E407" s="33" t="str">
        <x:f>'Raw trace'!W403</x:f>
        <x:v>0.45000000000000001</x:v>
      </x:c>
      <x:c r="F407" s="28" t="n">
        <x:f>E406*(1+D406)/(1+E406*D406)</x:f>
        <x:v>0.4557958547679033</x:v>
      </x:c>
      <x:c r="G407" s="28" t="n">
        <x:f>ABS(E407-F407)</x:f>
        <x:v>0.005795854767903286</x:v>
      </x:c>
      <x:c r="H407" s="28" t="n">
        <x:f>G407*'Assumptions'!$B$6</x:f>
        <x:v>0.000005795854767903286</x:v>
      </x:c>
      <x:c r="I407" s="29" t="n">
        <x:f>1+E407*D407</x:f>
        <x:v>1.0153038766565547</x:v>
      </x:c>
      <x:c r="J407" s="29" t="n">
        <x:f>(1-H407)*I407</x:f>
        <x:v>1.0152979921027403</x:v>
      </x:c>
      <x:c r="K407" s="28" t="n">
        <x:f>J407-1</x:f>
        <x:v>0.015297992102740299</x:v>
      </x:c>
      <x:c r="L407" s="30" t="n">
        <x:f>M406</x:f>
        <x:v>12462.59586725712</x:v>
      </x:c>
      <x:c r="M407" s="30" t="n">
        <x:f>L407*J407</x:f>
        <x:v>12653.248560414062</x:v>
      </x:c>
      <x:c r="N407" s="30" t="n">
        <x:f>MAX(N406,M407)</x:f>
        <x:v>15341.863280252299</x:v>
      </x:c>
      <x:c r="O407" s="28" t="n">
        <x:f>1-M407/N407</x:f>
        <x:v>0.175246948217754</x:v>
      </x:c>
      <x:c r="P407" s="30" t="n">
        <x:f>IF(C407=C406,P406,L407)</x:f>
        <x:v>12895.437557478066</x:v>
      </x:c>
      <x:c r="Q407" s="30" t="n">
        <x:f>IF(C407=C406,MAX(Q406,M407),MAX(P407,M407))</x:f>
        <x:v>13086.025486441504</x:v>
      </x:c>
      <x:c r="R407" s="28" t="n">
        <x:f>1-M407/Q407</x:f>
        <x:v>0.03307168601160404</x:v>
      </x:c>
      <x:c r="S407" s="33" t="str">
        <x:f>'Raw trace'!Y403</x:f>
        <x:v>0.015297992102740299</x:v>
      </x:c>
      <x:c r="T407" s="31" t="n">
        <x:f>ABS(K407-S407)</x:f>
        <x:v>0</x:v>
      </x:c>
      <x:c r="U407" s="33" t="str">
        <x:f>'Raw trace'!X403</x:f>
        <x:v>0.0057958547679032857</x:v>
      </x:c>
      <x:c r="V407" s="31" t="n">
        <x:f>ABS(G407-U407)</x:f>
        <x:v>0</x:v>
      </x:c>
      <x:c r="W407" s="30" t="n">
        <x:f>L407*H407</x:f>
        <x:v>0.07223139567769396</x:v>
      </x:c>
      <x:c r="X407" s="30" t="n">
        <x:f>X406*(1+S407)</x:f>
        <x:v>12653.248560414124</x:v>
      </x:c>
      <x:c r="Y407" s="31" t="n">
        <x:f>ABS(M407-X407)</x:f>
        <x:v>6.184563972055912e-11</x:v>
      </x:c>
      <x:c r="Z407" s="27" t="n">
        <x:f>IF(M407&gt;=N406,B407,Z406)</x:f>
        <x:v>44508</x:v>
      </x:c>
      <x:c r="AA407" s="27" t="n">
        <x:f>IF(C407=C406,IF(M407&gt;=Q406,B407,AA406),IF(M407&gt;=P407,B407,A407))</x:f>
        <x:v>44562</x:v>
      </x:c>
      <x:c r="AB407" s="1" t="str">
        <x:f>IF(AND(B407-A407=1,B407-B406=1),"PASS","FAIL")</x:f>
        <x:v>PASS</x:v>
      </x:c>
    </x:row>
    <x:row r="408" ht="22" customHeight="1">
      <x:c r="A408" s="32" t="n">
        <x:f>'Raw trace'!A404</x:f>
        <x:v>44599</x:v>
      </x:c>
      <x:c r="B408" s="32" t="n">
        <x:f>'Raw trace'!B404</x:f>
        <x:v>44600</x:v>
      </x:c>
      <x:c r="C408" s="1" t="n">
        <x:f>YEAR(B408)</x:f>
        <x:v>2022</x:v>
      </x:c>
      <x:c r="D408" s="33" t="str">
        <x:f>'Raw trace'!AL404</x:f>
        <x:v>0.0046607762485196998</x:v>
      </x:c>
      <x:c r="E408" s="33" t="str">
        <x:f>'Raw trace'!W404</x:f>
        <x:v>0.45000000000000001</x:v>
      </x:c>
      <x:c r="F408" s="28" t="n">
        <x:f>E407*(1+D407)/(1+E407*D407)</x:f>
        <x:v>0.4582902590590151</x:v>
      </x:c>
      <x:c r="G408" s="28" t="n">
        <x:f>ABS(E408-F408)</x:f>
        <x:v>0.008290259059015093</x:v>
      </x:c>
      <x:c r="H408" s="28" t="n">
        <x:f>G408*'Assumptions'!$B$6</x:f>
        <x:v>0.000008290259059015093</x:v>
      </x:c>
      <x:c r="I408" s="29" t="n">
        <x:f>1+E408*D408</x:f>
        <x:v>1.002097349311834</x:v>
      </x:c>
      <x:c r="J408" s="29" t="n">
        <x:f>(1-H408)*I408</x:f>
        <x:v>1.0020890416652057</x:v>
      </x:c>
      <x:c r="K408" s="28" t="n">
        <x:f>J408-1</x:f>
        <x:v>0.0020890416652057375</x:v>
      </x:c>
      <x:c r="L408" s="30" t="n">
        <x:f>M407</x:f>
        <x:v>12653.248560414062</x:v>
      </x:c>
      <x:c r="M408" s="30" t="n">
        <x:f>L408*J408</x:f>
        <x:v>12679.681723856971</x:v>
      </x:c>
      <x:c r="N408" s="30" t="n">
        <x:f>MAX(N407,M408)</x:f>
        <x:v>15341.863280252299</x:v>
      </x:c>
      <x:c r="O408" s="28" t="n">
        <x:f>1-M408/N408</x:f>
        <x:v>0.17352400472907537</x:v>
      </x:c>
      <x:c r="P408" s="30" t="n">
        <x:f>IF(C408=C407,P407,L408)</x:f>
        <x:v>12895.437557478066</x:v>
      </x:c>
      <x:c r="Q408" s="30" t="n">
        <x:f>IF(C408=C407,MAX(Q407,M408),MAX(P408,M408))</x:f>
        <x:v>13086.025486441504</x:v>
      </x:c>
      <x:c r="R408" s="28" t="n">
        <x:f>1-M408/Q408</x:f>
        <x:v>0.03105173247641524</x:v>
      </x:c>
      <x:c r="S408" s="33" t="str">
        <x:f>'Raw trace'!Y404</x:f>
        <x:v>0.0020890416652057375</x:v>
      </x:c>
      <x:c r="T408" s="31" t="n">
        <x:f>ABS(K408-S408)</x:f>
        <x:v>0</x:v>
      </x:c>
      <x:c r="U408" s="33" t="str">
        <x:f>'Raw trace'!X404</x:f>
        <x:v>0.0082902590590150926</x:v>
      </x:c>
      <x:c r="V408" s="31" t="n">
        <x:f>ABS(G408-U408)</x:f>
        <x:v>0</x:v>
      </x:c>
      <x:c r="W408" s="30" t="n">
        <x:f>L408*H408</x:f>
        <x:v>0.10489870850394237</x:v>
      </x:c>
      <x:c r="X408" s="30" t="n">
        <x:f>X407*(1+S408)</x:f>
        <x:v>12679.681723857033</x:v>
      </x:c>
      <x:c r="Y408" s="31" t="n">
        <x:f>ABS(M408-X408)</x:f>
        <x:v>6.184563972055912e-11</x:v>
      </x:c>
      <x:c r="Z408" s="27" t="n">
        <x:f>IF(M408&gt;=N407,B408,Z407)</x:f>
        <x:v>44508</x:v>
      </x:c>
      <x:c r="AA408" s="27" t="n">
        <x:f>IF(C408=C407,IF(M408&gt;=Q407,B408,AA407),IF(M408&gt;=P408,B408,A408))</x:f>
        <x:v>44562</x:v>
      </x:c>
      <x:c r="AB408" s="1" t="str">
        <x:f>IF(AND(B408-A408=1,B408-B407=1),"PASS","FAIL")</x:f>
        <x:v>PASS</x:v>
      </x:c>
    </x:row>
    <x:row r="409" ht="22" customHeight="1">
      <x:c r="A409" s="32" t="n">
        <x:f>'Raw trace'!A405</x:f>
        <x:v>44600</x:v>
      </x:c>
      <x:c r="B409" s="32" t="n">
        <x:f>'Raw trace'!B405</x:f>
        <x:v>44601</x:v>
      </x:c>
      <x:c r="C409" s="1" t="n">
        <x:f>YEAR(B409)</x:f>
        <x:v>2022</x:v>
      </x:c>
      <x:c r="D409" s="33" t="str">
        <x:f>'Raw trace'!AL405</x:f>
        <x:v>0.0079635407441721994</x:v>
      </x:c>
      <x:c r="E409" s="33" t="str">
        <x:f>'Raw trace'!W405</x:f>
        <x:v>0.45000000000000001</x:v>
      </x:c>
      <x:c r="F409" s="28" t="n">
        <x:f>E408*(1+D408)/(1+E408*D408)</x:f>
        <x:v>0.45115112780440025</x:v>
      </x:c>
      <x:c r="G409" s="28" t="n">
        <x:f>ABS(E409-F409)</x:f>
        <x:v>0.0011511278044002426</x:v>
      </x:c>
      <x:c r="H409" s="28" t="n">
        <x:f>G409*'Assumptions'!$B$6</x:f>
        <x:v>0.0000011511278044002427</x:v>
      </x:c>
      <x:c r="I409" s="29" t="n">
        <x:f>1+E409*D409</x:f>
        <x:v>1.0035835933348776</x:v>
      </x:c>
      <x:c r="J409" s="29" t="n">
        <x:f>(1-H409)*I409</x:f>
        <x:v>1.0035824380818992</x:v>
      </x:c>
      <x:c r="K409" s="28" t="n">
        <x:f>J409-1</x:f>
        <x:v>0.0035824380818991752</x:v>
      </x:c>
      <x:c r="L409" s="30" t="n">
        <x:f>M408</x:f>
        <x:v>12679.681723856971</x:v>
      </x:c>
      <x:c r="M409" s="30" t="n">
        <x:f>L409*J409</x:f>
        <x:v>12725.105898530877</x:v>
      </x:c>
      <x:c r="N409" s="30" t="n">
        <x:f>MAX(N408,M409)</x:f>
        <x:v>15341.863280252299</x:v>
      </x:c>
      <x:c r="O409" s="28" t="n">
        <x:f>1-M409/N409</x:f>
        <x:v>0.1705632056498413</x:v>
      </x:c>
      <x:c r="P409" s="30" t="n">
        <x:f>IF(C409=C408,P408,L409)</x:f>
        <x:v>12895.437557478066</x:v>
      </x:c>
      <x:c r="Q409" s="30" t="n">
        <x:f>IF(C409=C408,MAX(Q408,M409),MAX(P409,M409))</x:f>
        <x:v>13086.025486441504</x:v>
      </x:c>
      <x:c r="R409" s="28" t="n">
        <x:f>1-M409/Q409</x:f>
        <x:v>0.027580535303448506</x:v>
      </x:c>
      <x:c r="S409" s="33" t="str">
        <x:f>'Raw trace'!Y405</x:f>
        <x:v>0.0035824380818991752</x:v>
      </x:c>
      <x:c r="T409" s="31" t="n">
        <x:f>ABS(K409-S409)</x:f>
        <x:v>0</x:v>
      </x:c>
      <x:c r="U409" s="33" t="str">
        <x:f>'Raw trace'!X405</x:f>
        <x:v>0.0011511278044002426</x:v>
      </x:c>
      <x:c r="V409" s="31" t="n">
        <x:f>ABS(G409-U409)</x:f>
        <x:v>0</x:v>
      </x:c>
      <x:c r="W409" s="30" t="n">
        <x:f>L409*H409</x:f>
        <x:v>0.01459593418327736</x:v>
      </x:c>
      <x:c r="X409" s="30" t="n">
        <x:f>X408*(1+S409)</x:f>
        <x:v>12725.10589853094</x:v>
      </x:c>
      <x:c r="Y409" s="31" t="n">
        <x:f>ABS(M409-X409)</x:f>
        <x:v>6.184563972055912e-11</x:v>
      </x:c>
      <x:c r="Z409" s="27" t="n">
        <x:f>IF(M409&gt;=N408,B409,Z408)</x:f>
        <x:v>44508</x:v>
      </x:c>
      <x:c r="AA409" s="27" t="n">
        <x:f>IF(C409=C408,IF(M409&gt;=Q408,B409,AA408),IF(M409&gt;=P409,B409,A409))</x:f>
        <x:v>44562</x:v>
      </x:c>
      <x:c r="AB409" s="1" t="str">
        <x:f>IF(AND(B409-A409=1,B409-B408=1),"PASS","FAIL")</x:f>
        <x:v>PASS</x:v>
      </x:c>
    </x:row>
    <x:row r="410" ht="22" customHeight="1">
      <x:c r="A410" s="32" t="n">
        <x:f>'Raw trace'!A406</x:f>
        <x:v>44601</x:v>
      </x:c>
      <x:c r="B410" s="32" t="n">
        <x:f>'Raw trace'!B406</x:f>
        <x:v>44602</x:v>
      </x:c>
      <x:c r="C410" s="1" t="n">
        <x:f>YEAR(B410)</x:f>
        <x:v>2022</x:v>
      </x:c>
      <x:c r="D410" s="33" t="str">
        <x:f>'Raw trace'!AL406</x:f>
        <x:v>-0.019552185343633201</x:v>
      </x:c>
      <x:c r="E410" s="33" t="str">
        <x:f>'Raw trace'!W406</x:f>
        <x:v>0.45000000000000001</x:v>
      </x:c>
      <x:c r="F410" s="28" t="n">
        <x:f>E409*(1+D409)/(1+E409*D409)</x:f>
        <x:v>0.45196393837770216</x:v>
      </x:c>
      <x:c r="G410" s="28" t="n">
        <x:f>ABS(E410-F410)</x:f>
        <x:v>0.0019639383777021457</x:v>
      </x:c>
      <x:c r="H410" s="28" t="n">
        <x:f>G410*'Assumptions'!$B$6</x:f>
        <x:v>0.000001963938377702146</x:v>
      </x:c>
      <x:c r="I410" s="29" t="n">
        <x:f>1+E410*D410</x:f>
        <x:v>0.991201516595365</x:v>
      </x:c>
      <x:c r="J410" s="29" t="n">
        <x:f>(1-H410)*I410</x:f>
        <x:v>0.9911995699366666</x:v>
      </x:c>
      <x:c r="K410" s="28" t="n">
        <x:f>J410-1</x:f>
        <x:v>-0.00880043006333342</x:v>
      </x:c>
      <x:c r="L410" s="30" t="n">
        <x:f>M409</x:f>
        <x:v>12725.105898530877</x:v>
      </x:c>
      <x:c r="M410" s="30" t="n">
        <x:f>L410*J410</x:f>
        <x:v>12613.119494022345</x:v>
      </x:c>
      <x:c r="N410" s="30" t="n">
        <x:f>MAX(N409,M410)</x:f>
        <x:v>15341.863280252299</x:v>
      </x:c>
      <x:c r="O410" s="28" t="n">
        <x:f>1-M410/N410</x:f>
        <x:v>0.17786260615047533</x:v>
      </x:c>
      <x:c r="P410" s="30" t="n">
        <x:f>IF(C410=C409,P409,L410)</x:f>
        <x:v>12895.437557478066</x:v>
      </x:c>
      <x:c r="Q410" s="30" t="n">
        <x:f>IF(C410=C409,MAX(Q409,M410),MAX(P410,M410))</x:f>
        <x:v>13086.025486441504</x:v>
      </x:c>
      <x:c r="R410" s="28" t="n">
        <x:f>1-M410/Q410</x:f>
        <x:v>0.0361382447947346</x:v>
      </x:c>
      <x:c r="S410" s="33" t="str">
        <x:f>'Raw trace'!Y406</x:f>
        <x:v>-0.0088004300633334198</x:v>
      </x:c>
      <x:c r="T410" s="31" t="n">
        <x:f>ABS(K410-S410)</x:f>
        <x:v>0</x:v>
      </x:c>
      <x:c r="U410" s="33" t="str">
        <x:f>'Raw trace'!X406</x:f>
        <x:v>0.0019639383777021457</x:v>
      </x:c>
      <x:c r="V410" s="31" t="n">
        <x:f>ABS(G410-U410)</x:f>
        <x:v>0</x:v>
      </x:c>
      <x:c r="W410" s="30" t="n">
        <x:f>L410*H410</x:f>
        <x:v>0.02499132383444874</x:v>
      </x:c>
      <x:c r="X410" s="30" t="n">
        <x:f>X409*(1+S410)</x:f>
        <x:v>12613.119494022407</x:v>
      </x:c>
      <x:c r="Y410" s="31" t="n">
        <x:f>ABS(M410-X410)</x:f>
        <x:v>6.184563972055912e-11</x:v>
      </x:c>
      <x:c r="Z410" s="27" t="n">
        <x:f>IF(M410&gt;=N409,B410,Z409)</x:f>
        <x:v>44508</x:v>
      </x:c>
      <x:c r="AA410" s="27" t="n">
        <x:f>IF(C410=C409,IF(M410&gt;=Q409,B410,AA409),IF(M410&gt;=P410,B410,A410))</x:f>
        <x:v>44562</x:v>
      </x:c>
      <x:c r="AB410" s="1" t="str">
        <x:f>IF(AND(B410-A410=1,B410-B409=1),"PASS","FAIL")</x:f>
        <x:v>PASS</x:v>
      </x:c>
    </x:row>
    <x:row r="411" ht="22" customHeight="1">
      <x:c r="A411" s="32" t="n">
        <x:f>'Raw trace'!A407</x:f>
        <x:v>44602</x:v>
      </x:c>
      <x:c r="B411" s="32" t="n">
        <x:f>'Raw trace'!B407</x:f>
        <x:v>44603</x:v>
      </x:c>
      <x:c r="C411" s="1" t="n">
        <x:f>YEAR(B411)</x:f>
        <x:v>2022</x:v>
      </x:c>
      <x:c r="D411" s="33" t="str">
        <x:f>'Raw trace'!AL407</x:f>
        <x:v>-0.026024218193515702</x:v>
      </x:c>
      <x:c r="E411" s="33" t="str">
        <x:f>'Raw trace'!W407</x:f>
        <x:v>0.45000000000000001</x:v>
      </x:c>
      <x:c r="F411" s="28" t="n">
        <x:f>E410*(1+D410)/(1+E410*D410)</x:f>
        <x:v>0.44511787886567095</x:v>
      </x:c>
      <x:c r="G411" s="28" t="n">
        <x:f>ABS(E411-F411)</x:f>
        <x:v>0.004882121134329065</x:v>
      </x:c>
      <x:c r="H411" s="28" t="n">
        <x:f>G411*'Assumptions'!$B$6</x:f>
        <x:v>0.000004882121134329065</x:v>
      </x:c>
      <x:c r="I411" s="29" t="n">
        <x:f>1+E411*D411</x:f>
        <x:v>0.988289101812918</x:v>
      </x:c>
      <x:c r="J411" s="29" t="n">
        <x:f>(1-H411)*I411</x:f>
        <x:v>0.9882842768658071</x:v>
      </x:c>
      <x:c r="K411" s="28" t="n">
        <x:f>J411-1</x:f>
        <x:v>-0.01171572313419289</x:v>
      </x:c>
      <x:c r="L411" s="30" t="n">
        <x:f>M410</x:f>
        <x:v>12613.119494022345</x:v>
      </x:c>
      <x:c r="M411" s="30" t="n">
        <x:f>L411*J411</x:f>
        <x:v>12465.347678171887</x:v>
      </x:c>
      <x:c r="N411" s="30" t="n">
        <x:f>MAX(N410,M411)</x:f>
        <x:v>15341.863280252299</x:v>
      </x:c>
      <x:c r="O411" s="28" t="n">
        <x:f>1-M411/N411</x:f>
        <x:v>0.18749454023508327</x:v>
      </x:c>
      <x:c r="P411" s="30" t="n">
        <x:f>IF(C411=C410,P410,L411)</x:f>
        <x:v>12895.437557478066</x:v>
      </x:c>
      <x:c r="Q411" s="30" t="n">
        <x:f>IF(C411=C410,MAX(Q410,M411),MAX(P411,M411))</x:f>
        <x:v>13086.025486441504</x:v>
      </x:c>
      <x:c r="R411" s="28" t="n">
        <x:f>1-M411/Q411</x:f>
        <x:v>0.047430582258356724</x:v>
      </x:c>
      <x:c r="S411" s="33" t="str">
        <x:f>'Raw trace'!Y407</x:f>
        <x:v>-0.01171572313419289</x:v>
      </x:c>
      <x:c r="T411" s="31" t="n">
        <x:f>ABS(K411-S411)</x:f>
        <x:v>0</x:v>
      </x:c>
      <x:c r="U411" s="33" t="str">
        <x:f>'Raw trace'!X407</x:f>
        <x:v>0.0048821211343290649</x:v>
      </x:c>
      <x:c r="V411" s="31" t="n">
        <x:f>ABS(G411-U411)</x:f>
        <x:v>0</x:v>
      </x:c>
      <x:c r="W411" s="30" t="n">
        <x:f>L411*H411</x:f>
        <x:v>0.06157877725158441</x:v>
      </x:c>
      <x:c r="X411" s="30" t="n">
        <x:f>X410*(1+S411)</x:f>
        <x:v>12465.34767817195</x:v>
      </x:c>
      <x:c r="Y411" s="31" t="n">
        <x:f>ABS(M411-X411)</x:f>
        <x:v>6.184563972055912e-11</x:v>
      </x:c>
      <x:c r="Z411" s="27" t="n">
        <x:f>IF(M411&gt;=N410,B411,Z410)</x:f>
        <x:v>44508</x:v>
      </x:c>
      <x:c r="AA411" s="27" t="n">
        <x:f>IF(C411=C410,IF(M411&gt;=Q410,B411,AA410),IF(M411&gt;=P411,B411,A411))</x:f>
        <x:v>44562</x:v>
      </x:c>
      <x:c r="AB411" s="1" t="str">
        <x:f>IF(AND(B411-A411=1,B411-B410=1),"PASS","FAIL")</x:f>
        <x:v>PASS</x:v>
      </x:c>
    </x:row>
    <x:row r="412" ht="22" customHeight="1">
      <x:c r="A412" s="32" t="n">
        <x:f>'Raw trace'!A408</x:f>
        <x:v>44603</x:v>
      </x:c>
      <x:c r="B412" s="32" t="n">
        <x:f>'Raw trace'!B408</x:f>
        <x:v>44604</x:v>
      </x:c>
      <x:c r="C412" s="1" t="n">
        <x:f>YEAR(B412)</x:f>
        <x:v>2022</x:v>
      </x:c>
      <x:c r="D412" s="33" t="str">
        <x:f>'Raw trace'!AL408</x:f>
        <x:v>-0.0043219371337442003</x:v>
      </x:c>
      <x:c r="E412" s="33" t="str">
        <x:f>'Raw trace'!W408</x:f>
        <x:v>0.45000000000000001</x:v>
      </x:c>
      <x:c r="F412" s="28" t="n">
        <x:f>E411*(1+D411)/(1+E411*D411)</x:f>
        <x:v>0.4434826823536961</x:v>
      </x:c>
      <x:c r="G412" s="28" t="n">
        <x:f>ABS(E412-F412)</x:f>
        <x:v>0.006517317646303922</x:v>
      </x:c>
      <x:c r="H412" s="28" t="n">
        <x:f>G412*'Assumptions'!$B$6</x:f>
        <x:v>0.0000065173176463039215</x:v>
      </x:c>
      <x:c r="I412" s="29" t="n">
        <x:f>1+E412*D412</x:f>
        <x:v>0.9980551282898151</x:v>
      </x:c>
      <x:c r="J412" s="29" t="n">
        <x:f>(1-H412)*I412</x:f>
        <x:v>0.9980486236475155</x:v>
      </x:c>
      <x:c r="K412" s="28" t="n">
        <x:f>J412-1</x:f>
        <x:v>-0.0019513763524845462</x:v>
      </x:c>
      <x:c r="L412" s="30" t="n">
        <x:f>M411</x:f>
        <x:v>12465.347678171887</x:v>
      </x:c>
      <x:c r="M412" s="30" t="n">
        <x:f>L412*J412</x:f>
        <x:v>12441.023093487205</x:v>
      </x:c>
      <x:c r="N412" s="30" t="n">
        <x:f>MAX(N411,M412)</x:f>
        <x:v>15341.863280252299</x:v>
      </x:c>
      <x:c r="O412" s="28" t="n">
        <x:f>1-M412/N412</x:f>
        <x:v>0.18908004417553304</x:v>
      </x:c>
      <x:c r="P412" s="30" t="n">
        <x:f>IF(C412=C411,P411,L412)</x:f>
        <x:v>12895.437557478066</x:v>
      </x:c>
      <x:c r="Q412" s="30" t="n">
        <x:f>IF(C412=C411,MAX(Q411,M412),MAX(P412,M412))</x:f>
        <x:v>13086.025486441504</x:v>
      </x:c>
      <x:c r="R412" s="28" t="n">
        <x:f>1-M412/Q412</x:f>
        <x:v>0.04928940369423773</x:v>
      </x:c>
      <x:c r="S412" s="33" t="str">
        <x:f>'Raw trace'!Y408</x:f>
        <x:v>-0.0019513763524845462</x:v>
      </x:c>
      <x:c r="T412" s="31" t="n">
        <x:f>ABS(K412-S412)</x:f>
        <x:v>0</x:v>
      </x:c>
      <x:c r="U412" s="33" t="str">
        <x:f>'Raw trace'!X408</x:f>
        <x:v>0.0065173176463039217</x:v>
      </x:c>
      <x:c r="V412" s="31" t="n">
        <x:f>ABS(G412-U412)</x:f>
        <x:v>0</x:v>
      </x:c>
      <x:c r="W412" s="30" t="n">
        <x:f>L412*H412</x:f>
        <x:v>0.08124063039026326</x:v>
      </x:c>
      <x:c r="X412" s="30" t="n">
        <x:f>X411*(1+S412)</x:f>
        <x:v>12441.023093487267</x:v>
      </x:c>
      <x:c r="Y412" s="31" t="n">
        <x:f>ABS(M412-X412)</x:f>
        <x:v>6.184563972055912e-11</x:v>
      </x:c>
      <x:c r="Z412" s="27" t="n">
        <x:f>IF(M412&gt;=N411,B412,Z411)</x:f>
        <x:v>44508</x:v>
      </x:c>
      <x:c r="AA412" s="27" t="n">
        <x:f>IF(C412=C411,IF(M412&gt;=Q411,B412,AA411),IF(M412&gt;=P412,B412,A412))</x:f>
        <x:v>44562</x:v>
      </x:c>
      <x:c r="AB412" s="1" t="str">
        <x:f>IF(AND(B412-A412=1,B412-B411=1),"PASS","FAIL")</x:f>
        <x:v>PASS</x:v>
      </x:c>
    </x:row>
    <x:row r="413" ht="22" customHeight="1">
      <x:c r="A413" s="32" t="n">
        <x:f>'Raw trace'!A409</x:f>
        <x:v>44604</x:v>
      </x:c>
      <x:c r="B413" s="32" t="n">
        <x:f>'Raw trace'!B409</x:f>
        <x:v>44605</x:v>
      </x:c>
      <x:c r="C413" s="1" t="n">
        <x:f>YEAR(B413)</x:f>
        <x:v>2022</x:v>
      </x:c>
      <x:c r="D413" s="33" t="str">
        <x:f>'Raw trace'!AL409</x:f>
        <x:v>-0.0034142712272421001</x:v>
      </x:c>
      <x:c r="E413" s="33" t="str">
        <x:f>'Raw trace'!W409</x:f>
        <x:v>0.45000000000000001</x:v>
      </x:c>
      <x:c r="F413" s="28" t="n">
        <x:f>E412*(1+D412)/(1+E412*D412)</x:f>
        <x:v>0.44892823611614063</x:v>
      </x:c>
      <x:c r="G413" s="28" t="n">
        <x:f>ABS(E413-F413)</x:f>
        <x:v>0.001071763883859378</x:v>
      </x:c>
      <x:c r="H413" s="28" t="n">
        <x:f>G413*'Assumptions'!$B$6</x:f>
        <x:v>0.000001071763883859378</x:v>
      </x:c>
      <x:c r="I413" s="29" t="n">
        <x:f>1+E413*D413</x:f>
        <x:v>0.9984635779477411</x:v>
      </x:c>
      <x:c r="J413" s="29" t="n">
        <x:f>(1-H413)*I413</x:f>
        <x:v>0.9984625078305389</x:v>
      </x:c>
      <x:c r="K413" s="28" t="n">
        <x:f>J413-1</x:f>
        <x:v>-0.0015374921694610855</x:v>
      </x:c>
      <x:c r="L413" s="30" t="n">
        <x:f>M412</x:f>
        <x:v>12441.023093487205</x:v>
      </x:c>
      <x:c r="M413" s="30" t="n">
        <x:f>L413*J413</x:f>
        <x:v>12421.895117900884</x:v>
      </x:c>
      <x:c r="N413" s="30" t="n">
        <x:f>MAX(N412,M413)</x:f>
        <x:v>15341.863280252299</x:v>
      </x:c>
      <x:c r="O413" s="28" t="n">
        <x:f>1-M413/N413</x:f>
        <x:v>0.19032682725767291</x:v>
      </x:c>
      <x:c r="P413" s="30" t="n">
        <x:f>IF(C413=C412,P412,L413)</x:f>
        <x:v>12895.437557478066</x:v>
      </x:c>
      <x:c r="Q413" s="30" t="n">
        <x:f>IF(C413=C412,MAX(Q412,M413),MAX(P413,M413))</x:f>
        <x:v>13086.025486441504</x:v>
      </x:c>
      <x:c r="R413" s="28" t="n">
        <x:f>1-M413/Q413</x:f>
        <x:v>0.05075111379148156</x:v>
      </x:c>
      <x:c r="S413" s="33" t="str">
        <x:f>'Raw trace'!Y409</x:f>
        <x:v>-0.0015374921694610855</x:v>
      </x:c>
      <x:c r="T413" s="31" t="n">
        <x:f>ABS(K413-S413)</x:f>
        <x:v>0</x:v>
      </x:c>
      <x:c r="U413" s="33" t="str">
        <x:f>'Raw trace'!X409</x:f>
        <x:v>0.0010717638838593779</x:v>
      </x:c>
      <x:c r="V413" s="31" t="n">
        <x:f>ABS(G413-U413)</x:f>
        <x:v>0</x:v>
      </x:c>
      <x:c r="W413" s="30" t="n">
        <x:f>L413*H413</x:f>
        <x:v>0.013333839229860062</x:v>
      </x:c>
      <x:c r="X413" s="30" t="n">
        <x:f>X412*(1+S413)</x:f>
        <x:v>12421.895117900945</x:v>
      </x:c>
      <x:c r="Y413" s="31" t="n">
        <x:f>ABS(M413-X413)</x:f>
        <x:v>6.184563972055912e-11</x:v>
      </x:c>
      <x:c r="Z413" s="27" t="n">
        <x:f>IF(M413&gt;=N412,B413,Z412)</x:f>
        <x:v>44508</x:v>
      </x:c>
      <x:c r="AA413" s="27" t="n">
        <x:f>IF(C413=C412,IF(M413&gt;=Q412,B413,AA412),IF(M413&gt;=P413,B413,A413))</x:f>
        <x:v>44562</x:v>
      </x:c>
      <x:c r="AB413" s="1" t="str">
        <x:f>IF(AND(B413-A413=1,B413-B412=1),"PASS","FAIL")</x:f>
        <x:v>PASS</x:v>
      </x:c>
    </x:row>
    <x:row r="414" ht="22" customHeight="1">
      <x:c r="A414" s="32" t="n">
        <x:f>'Raw trace'!A410</x:f>
        <x:v>44605</x:v>
      </x:c>
      <x:c r="B414" s="32" t="n">
        <x:f>'Raw trace'!B410</x:f>
        <x:v>44606</x:v>
      </x:c>
      <x:c r="C414" s="1" t="n">
        <x:f>YEAR(B414)</x:f>
        <x:v>2022</x:v>
      </x:c>
      <x:c r="D414" s="33" t="str">
        <x:f>'Raw trace'!AL410</x:f>
        <x:v>0.011630699149570701</x:v>
      </x:c>
      <x:c r="E414" s="33" t="str">
        <x:f>'Raw trace'!W410</x:f>
        <x:v>0.45000000000000001</x:v>
      </x:c>
      <x:c r="F414" s="28" t="n">
        <x:f>E413*(1+D413)/(1+E413*D413)</x:f>
        <x:v>0.44915366754741387</x:v>
      </x:c>
      <x:c r="G414" s="28" t="n">
        <x:f>ABS(E414-F414)</x:f>
        <x:v>0.0008463324525861404</x:v>
      </x:c>
      <x:c r="H414" s="28" t="n">
        <x:f>G414*'Assumptions'!$B$6</x:f>
        <x:v>8.463324525861405e-7</x:v>
      </x:c>
      <x:c r="I414" s="29" t="n">
        <x:f>1+E414*D414</x:f>
        <x:v>1.0052338146173068</x:v>
      </x:c>
      <x:c r="J414" s="29" t="n">
        <x:f>(1-H414)*I414</x:f>
        <x:v>1.005232963855307</x:v>
      </x:c>
      <x:c r="K414" s="28" t="n">
        <x:f>J414-1</x:f>
        <x:v>0.005232963855307027</x:v>
      </x:c>
      <x:c r="L414" s="30" t="n">
        <x:f>M413</x:f>
        <x:v>12421.895117900884</x:v>
      </x:c>
      <x:c r="M414" s="30" t="n">
        <x:f>L414*J414</x:f>
        <x:v>12486.898446067275</x:v>
      </x:c>
      <x:c r="N414" s="30" t="n">
        <x:f>MAX(N413,M414)</x:f>
        <x:v>15341.863280252299</x:v>
      </x:c>
      <x:c r="O414" s="28" t="n">
        <x:f>1-M414/N414</x:f>
        <x:v>0.1860898368101006</x:v>
      </x:c>
      <x:c r="P414" s="30" t="n">
        <x:f>IF(C414=C413,P413,L414)</x:f>
        <x:v>12895.437557478066</x:v>
      </x:c>
      <x:c r="Q414" s="30" t="n">
        <x:f>IF(C414=C413,MAX(Q413,M414),MAX(P414,M414))</x:f>
        <x:v>13086.025486441504</x:v>
      </x:c>
      <x:c r="R414" s="28" t="n">
        <x:f>1-M414/Q414</x:f>
        <x:v>0.045783728680261815</x:v>
      </x:c>
      <x:c r="S414" s="33" t="str">
        <x:f>'Raw trace'!Y410</x:f>
        <x:v>0.0052329638553070268</x:v>
      </x:c>
      <x:c r="T414" s="31" t="n">
        <x:f>ABS(K414-S414)</x:f>
        <x:v>0</x:v>
      </x:c>
      <x:c r="U414" s="33" t="str">
        <x:f>'Raw trace'!X410</x:f>
        <x:v>0.00084633245258614043</x:v>
      </x:c>
      <x:c r="V414" s="31" t="n">
        <x:f>ABS(G414-U414)</x:f>
        <x:v>0</x:v>
      </x:c>
      <x:c r="W414" s="30" t="n">
        <x:f>L414*H414</x:f>
        <x:v>0.010513052960900859</x:v>
      </x:c>
      <x:c r="X414" s="30" t="n">
        <x:f>X413*(1+S414)</x:f>
        <x:v>12486.898446067336</x:v>
      </x:c>
      <x:c r="Y414" s="31" t="n">
        <x:f>ABS(M414-X414)</x:f>
        <x:v>6.184563972055912e-11</x:v>
      </x:c>
      <x:c r="Z414" s="27" t="n">
        <x:f>IF(M414&gt;=N413,B414,Z413)</x:f>
        <x:v>44508</x:v>
      </x:c>
      <x:c r="AA414" s="27" t="n">
        <x:f>IF(C414=C413,IF(M414&gt;=Q413,B414,AA413),IF(M414&gt;=P414,B414,A414))</x:f>
        <x:v>44562</x:v>
      </x:c>
      <x:c r="AB414" s="1" t="str">
        <x:f>IF(AND(B414-A414=1,B414-B413=1),"PASS","FAIL")</x:f>
        <x:v>PASS</x:v>
      </x:c>
    </x:row>
    <x:row r="415" ht="22" customHeight="1">
      <x:c r="A415" s="32" t="n">
        <x:f>'Raw trace'!A411</x:f>
        <x:v>44606</x:v>
      </x:c>
      <x:c r="B415" s="32" t="n">
        <x:f>'Raw trace'!B411</x:f>
        <x:v>44607</x:v>
      </x:c>
      <x:c r="C415" s="1" t="n">
        <x:f>YEAR(B415)</x:f>
        <x:v>2022</x:v>
      </x:c>
      <x:c r="D415" s="33" t="str">
        <x:f>'Raw trace'!AL411</x:f>
        <x:v>0.046864534445115499</x:v>
      </x:c>
      <x:c r="E415" s="33" t="str">
        <x:f>'Raw trace'!W411</x:f>
        <x:v>0.45000000000000001</x:v>
      </x:c>
      <x:c r="F415" s="28" t="n">
        <x:f>E414*(1+D414)/(1+E414*D414)</x:f>
        <x:v>0.4528636104333743</x:v>
      </x:c>
      <x:c r="G415" s="28" t="n">
        <x:f>ABS(E415-F415)</x:f>
        <x:v>0.0028636104333742973</x:v>
      </x:c>
      <x:c r="H415" s="28" t="n">
        <x:f>G415*'Assumptions'!$B$6</x:f>
        <x:v>0.0000028636104333742975</x:v>
      </x:c>
      <x:c r="I415" s="29" t="n">
        <x:f>1+E415*D415</x:f>
        <x:v>1.021089040500302</x:v>
      </x:c>
      <x:c r="J415" s="29" t="n">
        <x:f>(1-H415)*I415</x:f>
        <x:v>1.021086116499072</x:v>
      </x:c>
      <x:c r="K415" s="28" t="n">
        <x:f>J415-1</x:f>
        <x:v>0.021086116499072105</x:v>
      </x:c>
      <x:c r="L415" s="30" t="n">
        <x:f>M414</x:f>
        <x:v>12486.898446067275</x:v>
      </x:c>
      <x:c r="M415" s="30" t="n">
        <x:f>L415*J415</x:f>
        <x:v>12750.198641413132</x:v>
      </x:c>
      <x:c r="N415" s="30" t="n">
        <x:f>MAX(N414,M415)</x:f>
        <x:v>15341.863280252299</x:v>
      </x:c>
      <x:c r="O415" s="28" t="n">
        <x:f>1-M415/N415</x:f>
        <x:v>0.16892763228929952</x:v>
      </x:c>
      <x:c r="P415" s="30" t="n">
        <x:f>IF(C415=C414,P414,L415)</x:f>
        <x:v>12895.437557478066</x:v>
      </x:c>
      <x:c r="Q415" s="30" t="n">
        <x:f>IF(C415=C414,MAX(Q414,M415),MAX(P415,M415))</x:f>
        <x:v>13086.025486441504</x:v>
      </x:c>
      <x:c r="R415" s="28" t="n">
        <x:f>1-M415/Q415</x:f>
        <x:v>0.025663013217903652</x:v>
      </x:c>
      <x:c r="S415" s="33" t="str">
        <x:f>'Raw trace'!Y411</x:f>
        <x:v>0.021086116499072105</x:v>
      </x:c>
      <x:c r="T415" s="31" t="n">
        <x:f>ABS(K415-S415)</x:f>
        <x:v>0</x:v>
      </x:c>
      <x:c r="U415" s="33" t="str">
        <x:f>'Raw trace'!X411</x:f>
        <x:v>0.0028636104333742973</x:v>
      </x:c>
      <x:c r="V415" s="31" t="n">
        <x:f>ABS(G415-U415)</x:f>
        <x:v>0</x:v>
      </x:c>
      <x:c r="W415" s="30" t="n">
        <x:f>L415*H415</x:f>
        <x:v>0.03575761267064355</x:v>
      </x:c>
      <x:c r="X415" s="30" t="n">
        <x:f>X414*(1+S415)</x:f>
        <x:v>12750.198641413195</x:v>
      </x:c>
      <x:c r="Y415" s="31" t="n">
        <x:f>ABS(M415-X415)</x:f>
        <x:v>6.366462912410498e-11</x:v>
      </x:c>
      <x:c r="Z415" s="27" t="n">
        <x:f>IF(M415&gt;=N414,B415,Z414)</x:f>
        <x:v>44508</x:v>
      </x:c>
      <x:c r="AA415" s="27" t="n">
        <x:f>IF(C415=C414,IF(M415&gt;=Q414,B415,AA414),IF(M415&gt;=P415,B415,A415))</x:f>
        <x:v>44562</x:v>
      </x:c>
      <x:c r="AB415" s="1" t="str">
        <x:f>IF(AND(B415-A415=1,B415-B414=1),"PASS","FAIL")</x:f>
        <x:v>PASS</x:v>
      </x:c>
    </x:row>
    <x:row r="416" ht="22" customHeight="1">
      <x:c r="A416" s="32" t="n">
        <x:f>'Raw trace'!A412</x:f>
        <x:v>44607</x:v>
      </x:c>
      <x:c r="B416" s="32" t="n">
        <x:f>'Raw trace'!B412</x:f>
        <x:v>44608</x:v>
      </x:c>
      <x:c r="C416" s="1" t="n">
        <x:f>YEAR(B416)</x:f>
        <x:v>2022</x:v>
      </x:c>
      <x:c r="D416" s="33" t="str">
        <x:f>'Raw trace'!AL412</x:f>
        <x:v>-0.0148346369016083</x:v>
      </x:c>
      <x:c r="E416" s="33" t="str">
        <x:f>'Raw trace'!W412</x:f>
        <x:v>0.45000000000000001</x:v>
      </x:c>
      <x:c r="F416" s="28" t="n">
        <x:f>E415*(1+D415)/(1+E415*D415)</x:f>
        <x:v>0.46135941315116163</x:v>
      </x:c>
      <x:c r="G416" s="28" t="n">
        <x:f>ABS(E416-F416)</x:f>
        <x:v>0.011359413151161624</x:v>
      </x:c>
      <x:c r="H416" s="28" t="n">
        <x:f>G416*'Assumptions'!$B$6</x:f>
        <x:v>0.000011359413151161624</x:v>
      </x:c>
      <x:c r="I416" s="29" t="n">
        <x:f>1+E416*D416</x:f>
        <x:v>0.9933244133942762</x:v>
      </x:c>
      <x:c r="J416" s="29" t="n">
        <x:f>(1-H416)*I416</x:f>
        <x:v>0.9933131298118714</x:v>
      </x:c>
      <x:c r="K416" s="28" t="n">
        <x:f>J416-1</x:f>
        <x:v>-0.006686870188128635</x:v>
      </x:c>
      <x:c r="L416" s="30" t="n">
        <x:f>M415</x:f>
        <x:v>12750.198641413132</x:v>
      </x:c>
      <x:c r="M416" s="30" t="n">
        <x:f>L416*J416</x:f>
        <x:v>12664.939718225149</x:v>
      </x:c>
      <x:c r="N416" s="30" t="n">
        <x:f>MAX(N415,M416)</x:f>
        <x:v>15341.863280252299</x:v>
      </x:c>
      <x:c r="O416" s="28" t="n">
        <x:f>1-M416/N416</x:f>
        <x:v>0.17448490532912164</x:v>
      </x:c>
      <x:c r="P416" s="30" t="n">
        <x:f>IF(C416=C415,P415,L416)</x:f>
        <x:v>12895.437557478066</x:v>
      </x:c>
      <x:c r="Q416" s="30" t="n">
        <x:f>IF(C416=C415,MAX(Q415,M416),MAX(P416,M416))</x:f>
        <x:v>13086.025486441504</x:v>
      </x:c>
      <x:c r="R416" s="28" t="n">
        <x:f>1-M416/Q416</x:f>
        <x:v>0.03217827816800789</x:v>
      </x:c>
      <x:c r="S416" s="33" t="str">
        <x:f>'Raw trace'!Y412</x:f>
        <x:v>-0.0066868701881286352</x:v>
      </x:c>
      <x:c r="T416" s="31" t="n">
        <x:f>ABS(K416-S416)</x:f>
        <x:v>0</x:v>
      </x:c>
      <x:c r="U416" s="33" t="str">
        <x:f>'Raw trace'!X412</x:f>
        <x:v>0.011359413151161624</x:v>
      </x:c>
      <x:c r="V416" s="31" t="n">
        <x:f>ABS(G416-U416)</x:f>
        <x:v>0</x:v>
      </x:c>
      <x:c r="W416" s="30" t="n">
        <x:f>L416*H416</x:f>
        <x:v>0.1448347741271914</x:v>
      </x:c>
      <x:c r="X416" s="30" t="n">
        <x:f>X415*(1+S416)</x:f>
        <x:v>12664.93971822521</x:v>
      </x:c>
      <x:c r="Y416" s="31" t="n">
        <x:f>ABS(M416-X416)</x:f>
        <x:v>6.184563972055912e-11</x:v>
      </x:c>
      <x:c r="Z416" s="27" t="n">
        <x:f>IF(M416&gt;=N415,B416,Z415)</x:f>
        <x:v>44508</x:v>
      </x:c>
      <x:c r="AA416" s="27" t="n">
        <x:f>IF(C416=C415,IF(M416&gt;=Q415,B416,AA415),IF(M416&gt;=P416,B416,A416))</x:f>
        <x:v>44562</x:v>
      </x:c>
      <x:c r="AB416" s="1" t="str">
        <x:f>IF(AND(B416-A416=1,B416-B415=1),"PASS","FAIL")</x:f>
        <x:v>PASS</x:v>
      </x:c>
    </x:row>
    <x:row r="417" ht="22" customHeight="1">
      <x:c r="A417" s="32" t="n">
        <x:f>'Raw trace'!A413</x:f>
        <x:v>44608</x:v>
      </x:c>
      <x:c r="B417" s="32" t="n">
        <x:f>'Raw trace'!B413</x:f>
        <x:v>44609</x:v>
      </x:c>
      <x:c r="C417" s="1" t="n">
        <x:f>YEAR(B417)</x:f>
        <x:v>2022</x:v>
      </x:c>
      <x:c r="D417" s="33" t="str">
        <x:f>'Raw trace'!AL413</x:f>
        <x:v>-0.075900792095452405</x:v>
      </x:c>
      <x:c r="E417" s="33" t="str">
        <x:f>'Raw trace'!W413</x:f>
        <x:v>0.45000000000000001</x:v>
      </x:c>
      <x:c r="F417" s="28" t="n">
        <x:f>E416*(1+D416)/(1+E416*D416)</x:f>
        <x:v>0.44630375274820644</x:v>
      </x:c>
      <x:c r="G417" s="28" t="n">
        <x:f>ABS(E417-F417)</x:f>
        <x:v>0.003696247251793572</x:v>
      </x:c>
      <x:c r="H417" s="28" t="n">
        <x:f>G417*'Assumptions'!$B$6</x:f>
        <x:v>0.000003696247251793572</x:v>
      </x:c>
      <x:c r="I417" s="29" t="n">
        <x:f>1+E417*D417</x:f>
        <x:v>0.9658446435570465</x:v>
      </x:c>
      <x:c r="J417" s="29" t="n">
        <x:f>(1-H417)*I417</x:f>
        <x:v>0.965841073556437</x:v>
      </x:c>
      <x:c r="K417" s="28" t="n">
        <x:f>J417-1</x:f>
        <x:v>-0.034158926443563</x:v>
      </x:c>
      <x:c r="L417" s="30" t="n">
        <x:f>M416</x:f>
        <x:v>12664.939718225149</x:v>
      </x:c>
      <x:c r="M417" s="30" t="n">
        <x:f>L417*J417</x:f>
        <x:v>12232.318973978136</x:v>
      </x:c>
      <x:c r="N417" s="30" t="n">
        <x:f>MAX(N416,M417)</x:f>
        <x:v>15341.863280252299</x:v>
      </x:c>
      <x:c r="O417" s="28" t="n">
        <x:f>1-M417/N417</x:f>
        <x:v>0.20268361472603513</x:v>
      </x:c>
      <x:c r="P417" s="30" t="n">
        <x:f>IF(C417=C416,P416,L417)</x:f>
        <x:v>12895.437557478066</x:v>
      </x:c>
      <x:c r="Q417" s="30" t="n">
        <x:f>IF(C417=C416,MAX(Q416,M417),MAX(P417,M417))</x:f>
        <x:v>13086.025486441504</x:v>
      </x:c>
      <x:c r="R417" s="28" t="n">
        <x:f>1-M417/Q417</x:f>
        <x:v>0.06523802917454946</x:v>
      </x:c>
      <x:c r="S417" s="33" t="str">
        <x:f>'Raw trace'!Y413</x:f>
        <x:v>-0.034158926443562998</x:v>
      </x:c>
      <x:c r="T417" s="31" t="n">
        <x:f>ABS(K417-S417)</x:f>
        <x:v>0</x:v>
      </x:c>
      <x:c r="U417" s="33" t="str">
        <x:f>'Raw trace'!X413</x:f>
        <x:v>0.0036962472517935718</x:v>
      </x:c>
      <x:c r="V417" s="31" t="n">
        <x:f>ABS(G417-U417)</x:f>
        <x:v>0</x:v>
      </x:c>
      <x:c r="W417" s="30" t="n">
        <x:f>L417*H417</x:f>
        <x:v>0.04681274862762096</x:v>
      </x:c>
      <x:c r="X417" s="30" t="n">
        <x:f>X416*(1+S417)</x:f>
        <x:v>12232.318973978196</x:v>
      </x:c>
      <x:c r="Y417" s="31" t="n">
        <x:f>ABS(M417-X417)</x:f>
        <x:v>6.002665031701326e-11</x:v>
      </x:c>
      <x:c r="Z417" s="27" t="n">
        <x:f>IF(M417&gt;=N416,B417,Z416)</x:f>
        <x:v>44508</x:v>
      </x:c>
      <x:c r="AA417" s="27" t="n">
        <x:f>IF(C417=C416,IF(M417&gt;=Q416,B417,AA416),IF(M417&gt;=P417,B417,A417))</x:f>
        <x:v>44562</x:v>
      </x:c>
      <x:c r="AB417" s="1" t="str">
        <x:f>IF(AND(B417-A417=1,B417-B416=1),"PASS","FAIL")</x:f>
        <x:v>PASS</x:v>
      </x:c>
    </x:row>
    <x:row r="418" ht="22" customHeight="1">
      <x:c r="A418" s="32" t="n">
        <x:f>'Raw trace'!A414</x:f>
        <x:v>44609</x:v>
      </x:c>
      <x:c r="B418" s="32" t="n">
        <x:f>'Raw trace'!B414</x:f>
        <x:v>44610</x:v>
      </x:c>
      <x:c r="C418" s="1" t="n">
        <x:f>YEAR(B418)</x:f>
        <x:v>2022</x:v>
      </x:c>
      <x:c r="D418" s="33" t="str">
        <x:f>'Raw trace'!AL414</x:f>
        <x:v>-0.0136291452131542</x:v>
      </x:c>
      <x:c r="E418" s="33" t="str">
        <x:f>'Raw trace'!W414</x:f>
        <x:v>0.45000000000000001</x:v>
      </x:c>
      <x:c r="F418" s="28" t="n">
        <x:f>E417*(1+D417)/(1+E417*D417)</x:f>
        <x:v>0.43055024048749624</x:v>
      </x:c>
      <x:c r="G418" s="28" t="n">
        <x:f>ABS(E418-F418)</x:f>
        <x:v>0.019449759512503773</x:v>
      </x:c>
      <x:c r="H418" s="28" t="n">
        <x:f>G418*'Assumptions'!$B$6</x:f>
        <x:v>0.000019449759512503772</x:v>
      </x:c>
      <x:c r="I418" s="29" t="n">
        <x:f>1+E418*D418</x:f>
        <x:v>0.9938668846540806</x:v>
      </x:c>
      <x:c r="J418" s="29" t="n">
        <x:f>(1-H418)*I418</x:f>
        <x:v>0.9938475541821866</x:v>
      </x:c>
      <x:c r="K418" s="28" t="n">
        <x:f>J418-1</x:f>
        <x:v>-0.006152445817813379</x:v>
      </x:c>
      <x:c r="L418" s="30" t="n">
        <x:f>M417</x:f>
        <x:v>12232.318973978136</x:v>
      </x:c>
      <x:c r="M418" s="30" t="n">
        <x:f>L418*J418</x:f>
        <x:v>12157.060294264524</x:v>
      </x:c>
      <x:c r="N418" s="30" t="n">
        <x:f>MAX(N417,M418)</x:f>
        <x:v>15341.863280252299</x:v>
      </x:c>
      <x:c r="O418" s="28" t="n">
        <x:f>1-M418/N418</x:f>
        <x:v>0.20758906058608817</x:v>
      </x:c>
      <x:c r="P418" s="30" t="n">
        <x:f>IF(C418=C417,P417,L418)</x:f>
        <x:v>12895.437557478066</x:v>
      </x:c>
      <x:c r="Q418" s="30" t="n">
        <x:f>IF(C418=C417,MAX(Q417,M418),MAX(P418,M418))</x:f>
        <x:v>13086.025486441504</x:v>
      </x:c>
      <x:c r="R418" s="28" t="n">
        <x:f>1-M418/Q418</x:f>
        <x:v>0.07098910155260552</x:v>
      </x:c>
      <x:c r="S418" s="33" t="str">
        <x:f>'Raw trace'!Y414</x:f>
        <x:v>-0.006152445817813379</x:v>
      </x:c>
      <x:c r="T418" s="31" t="n">
        <x:f>ABS(K418-S418)</x:f>
        <x:v>0</x:v>
      </x:c>
      <x:c r="U418" s="33" t="str">
        <x:f>'Raw trace'!X414</x:f>
        <x:v>0.019449759512503773</x:v>
      </x:c>
      <x:c r="V418" s="31" t="n">
        <x:f>ABS(G418-U418)</x:f>
        <x:v>0</x:v>
      </x:c>
      <x:c r="W418" s="30" t="n">
        <x:f>L418*H418</x:f>
        <x:v>0.23791566232411163</x:v>
      </x:c>
      <x:c r="X418" s="30" t="n">
        <x:f>X417*(1+S418)</x:f>
        <x:v>12157.060294264584</x:v>
      </x:c>
      <x:c r="Y418" s="31" t="n">
        <x:f>ABS(M418-X418)</x:f>
        <x:v>6.002665031701326e-11</x:v>
      </x:c>
      <x:c r="Z418" s="27" t="n">
        <x:f>IF(M418&gt;=N417,B418,Z417)</x:f>
        <x:v>44508</x:v>
      </x:c>
      <x:c r="AA418" s="27" t="n">
        <x:f>IF(C418=C417,IF(M418&gt;=Q417,B418,AA417),IF(M418&gt;=P418,B418,A418))</x:f>
        <x:v>44562</x:v>
      </x:c>
      <x:c r="AB418" s="1" t="str">
        <x:f>IF(AND(B418-A418=1,B418-B417=1),"PASS","FAIL")</x:f>
        <x:v>PASS</x:v>
      </x:c>
    </x:row>
    <x:row r="419" ht="22" customHeight="1">
      <x:c r="A419" s="32" t="n">
        <x:f>'Raw trace'!A415</x:f>
        <x:v>44610</x:v>
      </x:c>
      <x:c r="B419" s="32" t="n">
        <x:f>'Raw trace'!B415</x:f>
        <x:v>44611</x:v>
      </x:c>
      <x:c r="C419" s="1" t="n">
        <x:f>YEAR(B419)</x:f>
        <x:v>2022</x:v>
      </x:c>
      <x:c r="D419" s="33" t="str">
        <x:f>'Raw trace'!AL415</x:f>
        <x:v>0.0022549943625143</x:v>
      </x:c>
      <x:c r="E419" s="33" t="str">
        <x:f>'Raw trace'!W415</x:f>
        <x:v>0.45000000000000001</x:v>
      </x:c>
      <x:c r="F419" s="28" t="n">
        <x:f>E418*(1+D418)/(1+E418*D418)</x:f>
        <x:v>0.44660597058586005</x:v>
      </x:c>
      <x:c r="G419" s="28" t="n">
        <x:f>ABS(E419-F419)</x:f>
        <x:v>0.003394029414139965</x:v>
      </x:c>
      <x:c r="H419" s="28" t="n">
        <x:f>G419*'Assumptions'!$B$6</x:f>
        <x:v>0.000003394029414139965</x:v>
      </x:c>
      <x:c r="I419" s="29" t="n">
        <x:f>1+E419*D419</x:f>
        <x:v>1.0010147474631315</x:v>
      </x:c>
      <x:c r="J419" s="29" t="n">
        <x:f>(1-H419)*I419</x:f>
        <x:v>1.0010113499896345</x:v>
      </x:c>
      <x:c r="K419" s="28" t="n">
        <x:f>J419-1</x:f>
        <x:v>0.0010113499896344802</x:v>
      </x:c>
      <x:c r="L419" s="30" t="n">
        <x:f>M418</x:f>
        <x:v>12157.060294264524</x:v>
      </x:c>
      <x:c r="M419" s="30" t="n">
        <x:f>L419*J419</x:f>
        <x:v>12169.355337067114</x:v>
      </x:c>
      <x:c r="N419" s="30" t="n">
        <x:f>MAX(N418,M419)</x:f>
        <x:v>15341.863280252299</x:v>
      </x:c>
      <x:c r="O419" s="28" t="n">
        <x:f>1-M419/N419</x:f>
        <x:v>0.20678765579072556</x:v>
      </x:c>
      <x:c r="P419" s="30" t="n">
        <x:f>IF(C419=C418,P418,L419)</x:f>
        <x:v>12895.437557478066</x:v>
      </x:c>
      <x:c r="Q419" s="30" t="n">
        <x:f>IF(C419=C418,MAX(Q418,M419),MAX(P419,M419))</x:f>
        <x:v>13086.025486441504</x:v>
      </x:c>
      <x:c r="R419" s="28" t="n">
        <x:f>1-M419/Q419</x:f>
        <x:v>0.07004954639009042</x:v>
      </x:c>
      <x:c r="S419" s="33" t="str">
        <x:f>'Raw trace'!Y415</x:f>
        <x:v>0.0010113499896344802</x:v>
      </x:c>
      <x:c r="T419" s="31" t="n">
        <x:f>ABS(K419-S419)</x:f>
        <x:v>0</x:v>
      </x:c>
      <x:c r="U419" s="33" t="str">
        <x:f>'Raw trace'!X415</x:f>
        <x:v>0.0033940294141399652</x:v>
      </x:c>
      <x:c r="V419" s="31" t="n">
        <x:f>ABS(G419-U419)</x:f>
        <x:v>0</x:v>
      </x:c>
      <x:c r="W419" s="30" t="n">
        <x:f>L419*H419</x:f>
        <x:v>0.041261420228206856</x:v>
      </x:c>
      <x:c r="X419" s="30" t="n">
        <x:f>X418*(1+S419)</x:f>
        <x:v>12169.355337067174</x:v>
      </x:c>
      <x:c r="Y419" s="31" t="n">
        <x:f>ABS(M419-X419)</x:f>
        <x:v>6.002665031701326e-11</x:v>
      </x:c>
      <x:c r="Z419" s="27" t="n">
        <x:f>IF(M419&gt;=N418,B419,Z418)</x:f>
        <x:v>44508</x:v>
      </x:c>
      <x:c r="AA419" s="27" t="n">
        <x:f>IF(C419=C418,IF(M419&gt;=Q418,B419,AA418),IF(M419&gt;=P419,B419,A419))</x:f>
        <x:v>44562</x:v>
      </x:c>
      <x:c r="AB419" s="1" t="str">
        <x:f>IF(AND(B419-A419=1,B419-B418=1),"PASS","FAIL")</x:f>
        <x:v>PASS</x:v>
      </x:c>
    </x:row>
    <x:row r="420" ht="22" customHeight="1">
      <x:c r="A420" s="32" t="n">
        <x:f>'Raw trace'!A416</x:f>
        <x:v>44611</x:v>
      </x:c>
      <x:c r="B420" s="32" t="n">
        <x:f>'Raw trace'!B416</x:f>
        <x:v>44612</x:v>
      </x:c>
      <x:c r="C420" s="1" t="n">
        <x:f>YEAR(B420)</x:f>
        <x:v>2022</x:v>
      </x:c>
      <x:c r="D420" s="33" t="str">
        <x:f>'Raw trace'!AL416</x:f>
        <x:v>-0.043284784598768299</x:v>
      </x:c>
      <x:c r="E420" s="33" t="str">
        <x:f>'Raw trace'!W416</x:f>
        <x:v>0.45000000000000001</x:v>
      </x:c>
      <x:c r="F420" s="28" t="n">
        <x:f>E419*(1+D419)/(1+E419*D419)</x:f>
        <x:v>0.450557545337006</x:v>
      </x:c>
      <x:c r="G420" s="28" t="n">
        <x:f>ABS(E420-F420)</x:f>
        <x:v>0.0005575453370059713</x:v>
      </x:c>
      <x:c r="H420" s="28" t="n">
        <x:f>G420*'Assumptions'!$B$6</x:f>
        <x:v>5.575453370059714e-7</x:v>
      </x:c>
      <x:c r="I420" s="29" t="n">
        <x:f>1+E420*D420</x:f>
        <x:v>0.9805218469305542</x:v>
      </x:c>
      <x:c r="J420" s="29" t="n">
        <x:f>(1-H420)*I420</x:f>
        <x:v>0.9805213002451706</x:v>
      </x:c>
      <x:c r="K420" s="28" t="n">
        <x:f>J420-1</x:f>
        <x:v>-0.01947869975482941</x:v>
      </x:c>
      <x:c r="L420" s="30" t="n">
        <x:f>M419</x:f>
        <x:v>12169.355337067114</x:v>
      </x:c>
      <x:c r="M420" s="30" t="n">
        <x:f>L420*J420</x:f>
        <x:v>11932.312118246553</x:v>
      </x:c>
      <x:c r="N420" s="30" t="n">
        <x:f>MAX(N419,M420)</x:f>
        <x:v>15341.863280252299</x:v>
      </x:c>
      <x:c r="O420" s="28" t="n">
        <x:f>1-M420/N420</x:f>
        <x:v>0.22223840088540248</x:v>
      </x:c>
      <x:c r="P420" s="30" t="n">
        <x:f>IF(C420=C419,P419,L420)</x:f>
        <x:v>12895.437557478066</x:v>
      </x:c>
      <x:c r="Q420" s="30" t="n">
        <x:f>IF(C420=C419,MAX(Q419,M420),MAX(P420,M420))</x:f>
        <x:v>13086.025486441504</x:v>
      </x:c>
      <x:c r="R420" s="28" t="n">
        <x:f>1-M420/Q420</x:f>
        <x:v>0.08816377206282522</x:v>
      </x:c>
      <x:c r="S420" s="33" t="str">
        <x:f>'Raw trace'!Y416</x:f>
        <x:v>-0.019478699754829409</x:v>
      </x:c>
      <x:c r="T420" s="31" t="n">
        <x:f>ABS(K420-S420)</x:f>
        <x:v>0</x:v>
      </x:c>
      <x:c r="U420" s="33" t="str">
        <x:f>'Raw trace'!X416</x:f>
        <x:v>0.00055754533700597131</x:v>
      </x:c>
      <x:c r="V420" s="31" t="n">
        <x:f>ABS(G420-U420)</x:f>
        <x:v>0</x:v>
      </x:c>
      <x:c r="W420" s="30" t="n">
        <x:f>L420*H420</x:f>
        <x:v>0.0067849673225505005</x:v>
      </x:c>
      <x:c r="X420" s="30" t="n">
        <x:f>X419*(1+S420)</x:f>
        <x:v>11932.312118246611</x:v>
      </x:c>
      <x:c r="Y420" s="31" t="n">
        <x:f>ABS(M420-X420)</x:f>
        <x:v>5.820766091346741e-11</x:v>
      </x:c>
      <x:c r="Z420" s="27" t="n">
        <x:f>IF(M420&gt;=N419,B420,Z419)</x:f>
        <x:v>44508</x:v>
      </x:c>
      <x:c r="AA420" s="27" t="n">
        <x:f>IF(C420=C419,IF(M420&gt;=Q419,B420,AA419),IF(M420&gt;=P420,B420,A420))</x:f>
        <x:v>44562</x:v>
      </x:c>
      <x:c r="AB420" s="1" t="str">
        <x:f>IF(AND(B420-A420=1,B420-B419=1),"PASS","FAIL")</x:f>
        <x:v>PASS</x:v>
      </x:c>
    </x:row>
    <x:row r="421" ht="22" customHeight="1">
      <x:c r="A421" s="32" t="n">
        <x:f>'Raw trace'!A417</x:f>
        <x:v>44612</x:v>
      </x:c>
      <x:c r="B421" s="32" t="n">
        <x:f>'Raw trace'!B417</x:f>
        <x:v>44613</x:v>
      </x:c>
      <x:c r="C421" s="1" t="n">
        <x:f>YEAR(B421)</x:f>
        <x:v>2022</x:v>
      </x:c>
      <x:c r="D421" s="33" t="str">
        <x:f>'Raw trace'!AL417</x:f>
        <x:v>-0.034866379872246098</x:v>
      </x:c>
      <x:c r="E421" s="33" t="str">
        <x:f>'Raw trace'!W417</x:f>
        <x:v>0.45000000000000001</x:v>
      </x:c>
      <x:c r="F421" s="28" t="n">
        <x:f>E420*(1+D420)/(1+E420*D420)</x:f>
        <x:v>0.4390742014349489</x:v>
      </x:c>
      <x:c r="G421" s="28" t="n">
        <x:f>ABS(E421-F421)</x:f>
        <x:v>0.010925798565051104</x:v>
      </x:c>
      <x:c r="H421" s="28" t="n">
        <x:f>G421*'Assumptions'!$B$6</x:f>
        <x:v>0.000010925798565051104</x:v>
      </x:c>
      <x:c r="I421" s="29" t="n">
        <x:f>1+E421*D421</x:f>
        <x:v>0.9843101290574893</x:v>
      </x:c>
      <x:c r="J421" s="29" t="n">
        <x:f>(1-H421)*I421</x:f>
        <x:v>0.9842993746832936</x:v>
      </x:c>
      <x:c r="K421" s="28" t="n">
        <x:f>J421-1</x:f>
        <x:v>-0.01570062531670635</x:v>
      </x:c>
      <x:c r="L421" s="30" t="n">
        <x:f>M420</x:f>
        <x:v>11932.312118246553</x:v>
      </x:c>
      <x:c r="M421" s="30" t="n">
        <x:f>L421*J421</x:f>
        <x:v>11744.967356515968</x:v>
      </x:c>
      <x:c r="N421" s="30" t="n">
        <x:f>MAX(N420,M421)</x:f>
        <x:v>15341.863280252299</x:v>
      </x:c>
      <x:c r="O421" s="28" t="n">
        <x:f>1-M421/N421</x:f>
        <x:v>0.23444974433882315</x:v>
      </x:c>
      <x:c r="P421" s="30" t="n">
        <x:f>IF(C421=C420,P420,L421)</x:f>
        <x:v>12895.437557478066</x:v>
      </x:c>
      <x:c r="Q421" s="30" t="n">
        <x:f>IF(C421=C420,MAX(Q420,M421),MAX(P421,M421))</x:f>
        <x:v>13086.025486441504</x:v>
      </x:c>
      <x:c r="R421" s="28" t="n">
        <x:f>1-M421/Q421</x:f>
        <x:v>0.10248017102786577</x:v>
      </x:c>
      <x:c r="S421" s="33" t="str">
        <x:f>'Raw trace'!Y417</x:f>
        <x:v>-0.015700625316706351</x:v>
      </x:c>
      <x:c r="T421" s="31" t="n">
        <x:f>ABS(K421-S421)</x:f>
        <x:v>0</x:v>
      </x:c>
      <x:c r="U421" s="33" t="str">
        <x:f>'Raw trace'!X417</x:f>
        <x:v>0.010925798565051104</x:v>
      </x:c>
      <x:c r="V421" s="31" t="n">
        <x:f>ABS(G421-U421)</x:f>
        <x:v>0</x:v>
      </x:c>
      <x:c r="W421" s="30" t="n">
        <x:f>L421*H421</x:f>
        <x:v>0.1303700386192801</x:v>
      </x:c>
      <x:c r="X421" s="30" t="n">
        <x:f>X420*(1+S421)</x:f>
        <x:v>11744.967356516026</x:v>
      </x:c>
      <x:c r="Y421" s="31" t="n">
        <x:f>ABS(M421-X421)</x:f>
        <x:v>5.820766091346741e-11</x:v>
      </x:c>
      <x:c r="Z421" s="27" t="n">
        <x:f>IF(M421&gt;=N420,B421,Z420)</x:f>
        <x:v>44508</x:v>
      </x:c>
      <x:c r="AA421" s="27" t="n">
        <x:f>IF(C421=C420,IF(M421&gt;=Q420,B421,AA420),IF(M421&gt;=P421,B421,A421))</x:f>
        <x:v>44562</x:v>
      </x:c>
      <x:c r="AB421" s="1" t="str">
        <x:f>IF(AND(B421-A421=1,B421-B420=1),"PASS","FAIL")</x:f>
        <x:v>PASS</x:v>
      </x:c>
    </x:row>
    <x:row r="422" ht="22" customHeight="1">
      <x:c r="A422" s="32" t="n">
        <x:f>'Raw trace'!A418</x:f>
        <x:v>44613</x:v>
      </x:c>
      <x:c r="B422" s="32" t="n">
        <x:f>'Raw trace'!B418</x:f>
        <x:v>44614</x:v>
      </x:c>
      <x:c r="C422" s="1" t="n">
        <x:f>YEAR(B422)</x:f>
        <x:v>2022</x:v>
      </x:c>
      <x:c r="D422" s="33" t="str">
        <x:f>'Raw trace'!AL418</x:f>
        <x:v>0.033240855050421701</x:v>
      </x:c>
      <x:c r="E422" s="33" t="str">
        <x:f>'Raw trace'!W418</x:f>
        <x:v>0.45000000000000001</x:v>
      </x:c>
      <x:c r="F422" s="28" t="n">
        <x:f>E421*(1+D421)/(1+E421*D421)</x:f>
        <x:v>0.4412330181681216</x:v>
      </x:c>
      <x:c r="G422" s="28" t="n">
        <x:f>ABS(E422-F422)</x:f>
        <x:v>0.008766981831878407</x:v>
      </x:c>
      <x:c r="H422" s="28" t="n">
        <x:f>G422*'Assumptions'!$B$6</x:f>
        <x:v>0.000008766981831878407</x:v>
      </x:c>
      <x:c r="I422" s="29" t="n">
        <x:f>1+E422*D422</x:f>
        <x:v>1.0149583847726897</x:v>
      </x:c>
      <x:c r="J422" s="29" t="n">
        <x:f>(1-H422)*I422</x:f>
        <x:v>1.0149494866509703</x:v>
      </x:c>
      <x:c r="K422" s="28" t="n">
        <x:f>J422-1</x:f>
        <x:v>0.01494948665097029</x:v>
      </x:c>
      <x:c r="L422" s="30" t="n">
        <x:f>M421</x:f>
        <x:v>11744.967356515968</x:v>
      </x:c>
      <x:c r="M422" s="30" t="n">
        <x:f>L422*J422</x:f>
        <x:v>11920.548589228285</x:v>
      </x:c>
      <x:c r="N422" s="30" t="n">
        <x:f>MAX(N421,M422)</x:f>
        <x:v>15341.863280252299</x:v>
      </x:c>
      <x:c r="O422" s="28" t="n">
        <x:f>1-M422/N422</x:f>
        <x:v>0.22300516101116952</x:v>
      </x:c>
      <x:c r="P422" s="30" t="n">
        <x:f>IF(C422=C421,P421,L422)</x:f>
        <x:v>12895.437557478066</x:v>
      </x:c>
      <x:c r="Q422" s="30" t="n">
        <x:f>IF(C422=C421,MAX(Q421,M422),MAX(P422,M422))</x:f>
        <x:v>13086.025486441504</x:v>
      </x:c>
      <x:c r="R422" s="28" t="n">
        <x:f>1-M422/Q422</x:f>
        <x:v>0.0890627103256657</x:v>
      </x:c>
      <x:c r="S422" s="33" t="str">
        <x:f>'Raw trace'!Y418</x:f>
        <x:v>0.01494948665097029</x:v>
      </x:c>
      <x:c r="T422" s="31" t="n">
        <x:f>ABS(K422-S422)</x:f>
        <x:v>0</x:v>
      </x:c>
      <x:c r="U422" s="33" t="str">
        <x:f>'Raw trace'!X418</x:f>
        <x:v>0.0087669818318784065</x:v>
      </x:c>
      <x:c r="V422" s="31" t="n">
        <x:f>ABS(G422-U422)</x:f>
        <x:v>0</x:v>
      </x:c>
      <x:c r="W422" s="30" t="n">
        <x:f>L422*H422</x:f>
        <x:v>0.10296791543058045</x:v>
      </x:c>
      <x:c r="X422" s="30" t="n">
        <x:f>X421*(1+S422)</x:f>
        <x:v>11920.548589228345</x:v>
      </x:c>
      <x:c r="Y422" s="31" t="n">
        <x:f>ABS(M422-X422)</x:f>
        <x:v>6.002665031701326e-11</x:v>
      </x:c>
      <x:c r="Z422" s="27" t="n">
        <x:f>IF(M422&gt;=N421,B422,Z421)</x:f>
        <x:v>44508</x:v>
      </x:c>
      <x:c r="AA422" s="27" t="n">
        <x:f>IF(C422=C421,IF(M422&gt;=Q421,B422,AA421),IF(M422&gt;=P422,B422,A422))</x:f>
        <x:v>44562</x:v>
      </x:c>
      <x:c r="AB422" s="1" t="str">
        <x:f>IF(AND(B422-A422=1,B422-B421=1),"PASS","FAIL")</x:f>
        <x:v>PASS</x:v>
      </x:c>
    </x:row>
    <x:row r="423" ht="22" customHeight="1">
      <x:c r="A423" s="32" t="n">
        <x:f>'Raw trace'!A419</x:f>
        <x:v>44614</x:v>
      </x:c>
      <x:c r="B423" s="32" t="n">
        <x:f>'Raw trace'!B419</x:f>
        <x:v>44615</x:v>
      </x:c>
      <x:c r="C423" s="1" t="n">
        <x:f>YEAR(B423)</x:f>
        <x:v>2022</x:v>
      </x:c>
      <x:c r="D423" s="33" t="str">
        <x:f>'Raw trace'!AL419</x:f>
        <x:v>-0.026762043704017299</x:v>
      </x:c>
      <x:c r="E423" s="33" t="str">
        <x:f>'Raw trace'!W419</x:f>
        <x:v>0.45000000000000001</x:v>
      </x:c>
      <x:c r="F423" s="28" t="n">
        <x:f>E422*(1+D422)/(1+E422*D422)</x:f>
        <x:v>0.45810586103667883</x:v>
      </x:c>
      <x:c r="G423" s="28" t="n">
        <x:f>ABS(E423-F423)</x:f>
        <x:v>0.008105861036678819</x:v>
      </x:c>
      <x:c r="H423" s="28" t="n">
        <x:f>G423*'Assumptions'!$B$6</x:f>
        <x:v>0.000008105861036678818</x:v>
      </x:c>
      <x:c r="I423" s="29" t="n">
        <x:f>1+E423*D423</x:f>
        <x:v>0.9879570803331922</x:v>
      </x:c>
      <x:c r="J423" s="29" t="n">
        <x:f>(1-H423)*I423</x:f>
        <x:v>0.9879490720903887</x:v>
      </x:c>
      <x:c r="K423" s="28" t="n">
        <x:f>J423-1</x:f>
        <x:v>-0.012050927909611264</x:v>
      </x:c>
      <x:c r="L423" s="30" t="n">
        <x:f>M422</x:f>
        <x:v>11920.548589228285</x:v>
      </x:c>
      <x:c r="M423" s="30" t="n">
        <x:f>L423*J423</x:f>
        <x:v>11776.894917536476</x:v>
      </x:c>
      <x:c r="N423" s="30" t="n">
        <x:f>MAX(N422,M423)</x:f>
        <x:v>15341.863280252299</x:v>
      </x:c>
      <x:c r="O423" s="28" t="n">
        <x:f>1-M423/N423</x:f>
        <x:v>0.23236866980196402</x:v>
      </x:c>
      <x:c r="P423" s="30" t="n">
        <x:f>IF(C423=C422,P422,L423)</x:f>
        <x:v>12895.437557478066</x:v>
      </x:c>
      <x:c r="Q423" s="30" t="n">
        <x:f>IF(C423=C422,MAX(Q422,M423),MAX(P423,M423))</x:f>
        <x:v>13086.025486441504</x:v>
      </x:c>
      <x:c r="R423" s="28" t="n">
        <x:f>1-M423/Q423</x:f>
        <x:v>0.10004034993370792</x:v>
      </x:c>
      <x:c r="S423" s="33" t="str">
        <x:f>'Raw trace'!Y419</x:f>
        <x:v>-0.012050927909611264</x:v>
      </x:c>
      <x:c r="T423" s="31" t="n">
        <x:f>ABS(K423-S423)</x:f>
        <x:v>0</x:v>
      </x:c>
      <x:c r="U423" s="33" t="str">
        <x:f>'Raw trace'!X419</x:f>
        <x:v>0.0081058610366788186</x:v>
      </x:c>
      <x:c r="V423" s="31" t="n">
        <x:f>ABS(G423-U423)</x:f>
        <x:v>0</x:v>
      </x:c>
      <x:c r="W423" s="30" t="n">
        <x:f>L423*H423</x:f>
        <x:v>0.09662631034526221</x:v>
      </x:c>
      <x:c r="X423" s="30" t="n">
        <x:f>X422*(1+S423)</x:f>
        <x:v>11776.894917536536</x:v>
      </x:c>
      <x:c r="Y423" s="31" t="n">
        <x:f>ABS(M423-X423)</x:f>
        <x:v>6.002665031701326e-11</x:v>
      </x:c>
      <x:c r="Z423" s="27" t="n">
        <x:f>IF(M423&gt;=N422,B423,Z422)</x:f>
        <x:v>44508</x:v>
      </x:c>
      <x:c r="AA423" s="27" t="n">
        <x:f>IF(C423=C422,IF(M423&gt;=Q422,B423,AA422),IF(M423&gt;=P423,B423,A423))</x:f>
        <x:v>44562</x:v>
      </x:c>
      <x:c r="AB423" s="1" t="str">
        <x:f>IF(AND(B423-A423=1,B423-B422=1),"PASS","FAIL")</x:f>
        <x:v>PASS</x:v>
      </x:c>
    </x:row>
    <x:row r="424" ht="22" customHeight="1">
      <x:c r="A424" s="32" t="n">
        <x:f>'Raw trace'!A420</x:f>
        <x:v>44615</x:v>
      </x:c>
      <x:c r="B424" s="32" t="n">
        <x:f>'Raw trace'!B420</x:f>
        <x:v>44616</x:v>
      </x:c>
      <x:c r="C424" s="1" t="n">
        <x:f>YEAR(B424)</x:f>
        <x:v>2022</x:v>
      </x:c>
      <x:c r="D424" s="33" t="str">
        <x:f>'Raw trace'!AL420</x:f>
        <x:v>0.029942564863020701</x:v>
      </x:c>
      <x:c r="E424" s="33" t="str">
        <x:f>'Raw trace'!W420</x:f>
        <x:v>0.45000000000000001</x:v>
      </x:c>
      <x:c r="F424" s="28" t="n">
        <x:f>E423*(1+D423)/(1+E423*D423)</x:f>
        <x:v>0.4432956542864085</x:v>
      </x:c>
      <x:c r="G424" s="28" t="n">
        <x:f>ABS(E424-F424)</x:f>
        <x:v>0.00670434571359152</x:v>
      </x:c>
      <x:c r="H424" s="28" t="n">
        <x:f>G424*'Assumptions'!$B$6</x:f>
        <x:v>0.00000670434571359152</x:v>
      </x:c>
      <x:c r="I424" s="29" t="n">
        <x:f>1+E424*D424</x:f>
        <x:v>1.0134741541883594</x:v>
      </x:c>
      <x:c r="J424" s="29" t="n">
        <x:f>(1-H424)*I424</x:f>
        <x:v>1.0134673595072579</x:v>
      </x:c>
      <x:c r="K424" s="28" t="n">
        <x:f>J424-1</x:f>
        <x:v>0.013467359507257859</x:v>
      </x:c>
      <x:c r="L424" s="30" t="n">
        <x:f>M423</x:f>
        <x:v>11776.894917536476</x:v>
      </x:c>
      <x:c r="M424" s="30" t="n">
        <x:f>L424*J424</x:f>
        <x:v>11935.498595270137</x:v>
      </x:c>
      <x:c r="N424" s="30" t="n">
        <x:f>MAX(N423,M424)</x:f>
        <x:v>15341.863280252299</x:v>
      </x:c>
      <x:c r="O424" s="28" t="n">
        <x:f>1-M424/N424</x:f>
        <x:v>0.22203070270915248</x:v>
      </x:c>
      <x:c r="P424" s="30" t="n">
        <x:f>IF(C424=C423,P423,L424)</x:f>
        <x:v>12895.437557478066</x:v>
      </x:c>
      <x:c r="Q424" s="30" t="n">
        <x:f>IF(C424=C423,MAX(Q423,M424),MAX(P424,M424))</x:f>
        <x:v>13086.025486441504</x:v>
      </x:c>
      <x:c r="R424" s="28" t="n">
        <x:f>1-M424/Q424</x:f>
        <x:v>0.08792026978423917</x:v>
      </x:c>
      <x:c r="S424" s="33" t="str">
        <x:f>'Raw trace'!Y420</x:f>
        <x:v>0.013467359507257859</x:v>
      </x:c>
      <x:c r="T424" s="31" t="n">
        <x:f>ABS(K424-S424)</x:f>
        <x:v>0</x:v>
      </x:c>
      <x:c r="U424" s="33" t="str">
        <x:f>'Raw trace'!X420</x:f>
        <x:v>0.0067043457135915197</x:v>
      </x:c>
      <x:c r="V424" s="31" t="n">
        <x:f>ABS(G424-U424)</x:f>
        <x:v>0</x:v>
      </x:c>
      <x:c r="W424" s="30" t="n">
        <x:f>L424*H424</x:f>
        <x:v>0.07895637495980343</x:v>
      </x:c>
      <x:c r="X424" s="30" t="n">
        <x:f>X423*(1+S424)</x:f>
        <x:v>11935.498595270199</x:v>
      </x:c>
      <x:c r="Y424" s="31" t="n">
        <x:f>ABS(M424-X424)</x:f>
        <x:v>6.184563972055912e-11</x:v>
      </x:c>
      <x:c r="Z424" s="27" t="n">
        <x:f>IF(M424&gt;=N423,B424,Z423)</x:f>
        <x:v>44508</x:v>
      </x:c>
      <x:c r="AA424" s="27" t="n">
        <x:f>IF(C424=C423,IF(M424&gt;=Q423,B424,AA423),IF(M424&gt;=P424,B424,A424))</x:f>
        <x:v>44562</x:v>
      </x:c>
      <x:c r="AB424" s="1" t="str">
        <x:f>IF(AND(B424-A424=1,B424-B423=1),"PASS","FAIL")</x:f>
        <x:v>PASS</x:v>
      </x:c>
    </x:row>
    <x:row r="425" ht="22" customHeight="1">
      <x:c r="A425" s="32" t="n">
        <x:f>'Raw trace'!A421</x:f>
        <x:v>44616</x:v>
      </x:c>
      <x:c r="B425" s="32" t="n">
        <x:f>'Raw trace'!B421</x:f>
        <x:v>44617</x:v>
      </x:c>
      <x:c r="C425" s="1" t="n">
        <x:f>YEAR(B425)</x:f>
        <x:v>2022</x:v>
      </x:c>
      <x:c r="D425" s="33" t="str">
        <x:f>'Raw trace'!AL421</x:f>
        <x:v>0.0227026124697438</x:v>
      </x:c>
      <x:c r="E425" s="33" t="str">
        <x:f>'Raw trace'!W421</x:f>
        <x:v>0.45000000000000001</x:v>
      </x:c>
      <x:c r="F425" s="28" t="n">
        <x:f>E424*(1+D424)/(1+E424*D424)</x:f>
        <x:v>0.4573122583076946</x:v>
      </x:c>
      <x:c r="G425" s="28" t="n">
        <x:f>ABS(E425-F425)</x:f>
        <x:v>0.007312258307694608</x:v>
      </x:c>
      <x:c r="H425" s="28" t="n">
        <x:f>G425*'Assumptions'!$B$6</x:f>
        <x:v>0.0000073122583076946084</x:v>
      </x:c>
      <x:c r="I425" s="29" t="n">
        <x:f>1+E425*D425</x:f>
        <x:v>1.0102161756113848</x:v>
      </x:c>
      <x:c r="J425" s="29" t="n">
        <x:f>(1-H425)*I425</x:f>
        <x:v>1.010208788649762</x:v>
      </x:c>
      <x:c r="K425" s="28" t="n">
        <x:f>J425-1</x:f>
        <x:v>0.010208788649761935</x:v>
      </x:c>
      <x:c r="L425" s="30" t="n">
        <x:f>M424</x:f>
        <x:v>11935.498595270137</x:v>
      </x:c>
      <x:c r="M425" s="30" t="n">
        <x:f>L425*J425</x:f>
        <x:v>12057.345577858781</x:v>
      </x:c>
      <x:c r="N425" s="30" t="n">
        <x:f>MAX(N424,M425)</x:f>
        <x:v>15341.863280252299</x:v>
      </x:c>
      <x:c r="O425" s="28" t="n">
        <x:f>1-M425/N425</x:f>
        <x:v>0.2140885785771064</x:v>
      </x:c>
      <x:c r="P425" s="30" t="n">
        <x:f>IF(C425=C424,P424,L425)</x:f>
        <x:v>12895.437557478066</x:v>
      </x:c>
      <x:c r="Q425" s="30" t="n">
        <x:f>IF(C425=C424,MAX(Q424,M425),MAX(P425,M425))</x:f>
        <x:v>13086.025486441504</x:v>
      </x:c>
      <x:c r="R425" s="28" t="n">
        <x:f>1-M425/Q425</x:f>
        <x:v>0.07860904058673446</x:v>
      </x:c>
      <x:c r="S425" s="33" t="str">
        <x:f>'Raw trace'!Y421</x:f>
        <x:v>0.010208788649761935</x:v>
      </x:c>
      <x:c r="T425" s="31" t="n">
        <x:f>ABS(K425-S425)</x:f>
        <x:v>0</x:v>
      </x:c>
      <x:c r="U425" s="33" t="str">
        <x:f>'Raw trace'!X421</x:f>
        <x:v>0.0073122583076946079</x:v>
      </x:c>
      <x:c r="V425" s="31" t="n">
        <x:f>ABS(G425-U425)</x:f>
        <x:v>0</x:v>
      </x:c>
      <x:c r="W425" s="30" t="n">
        <x:f>L425*H425</x:f>
        <x:v>0.08727544875974139</x:v>
      </x:c>
      <x:c r="X425" s="30" t="n">
        <x:f>X424*(1+S425)</x:f>
        <x:v>12057.345577858843</x:v>
      </x:c>
      <x:c r="Y425" s="31" t="n">
        <x:f>ABS(M425-X425)</x:f>
        <x:v>6.184563972055912e-11</x:v>
      </x:c>
      <x:c r="Z425" s="27" t="n">
        <x:f>IF(M425&gt;=N424,B425,Z424)</x:f>
        <x:v>44508</x:v>
      </x:c>
      <x:c r="AA425" s="27" t="n">
        <x:f>IF(C425=C424,IF(M425&gt;=Q424,B425,AA424),IF(M425&gt;=P425,B425,A425))</x:f>
        <x:v>44562</x:v>
      </x:c>
      <x:c r="AB425" s="1" t="str">
        <x:f>IF(AND(B425-A425=1,B425-B424=1),"PASS","FAIL")</x:f>
        <x:v>PASS</x:v>
      </x:c>
    </x:row>
    <x:row r="426" ht="22" customHeight="1">
      <x:c r="A426" s="32" t="n">
        <x:f>'Raw trace'!A422</x:f>
        <x:v>44617</x:v>
      </x:c>
      <x:c r="B426" s="32" t="n">
        <x:f>'Raw trace'!B422</x:f>
        <x:v>44618</x:v>
      </x:c>
      <x:c r="C426" s="1" t="n">
        <x:f>YEAR(B426)</x:f>
        <x:v>2022</x:v>
      </x:c>
      <x:c r="D426" s="33" t="str">
        <x:f>'Raw trace'!AL422</x:f>
        <x:v>-0.0023999224679669001</x:v>
      </x:c>
      <x:c r="E426" s="33" t="str">
        <x:f>'Raw trace'!W422</x:f>
        <x:v>0.45000000000000001</x:v>
      </x:c>
      <x:c r="F426" s="28" t="n">
        <x:f>E425*(1+D425)/(1+E425*D425)</x:f>
        <x:v>0.4555620734669597</x:v>
      </x:c>
      <x:c r="G426" s="28" t="n">
        <x:f>ABS(E426-F426)</x:f>
        <x:v>0.005562073466959694</x:v>
      </x:c>
      <x:c r="H426" s="28" t="n">
        <x:f>G426*'Assumptions'!$B$6</x:f>
        <x:v>0.000005562073466959694</x:v>
      </x:c>
      <x:c r="I426" s="29" t="n">
        <x:f>1+E426*D426</x:f>
        <x:v>0.9989200348894149</x:v>
      </x:c>
      <x:c r="J426" s="29" t="n">
        <x:f>(1-H426)*I426</x:f>
        <x:v>0.9989144788227933</x:v>
      </x:c>
      <x:c r="K426" s="28" t="n">
        <x:f>J426-1</x:f>
        <x:v>-0.0010855211772067275</x:v>
      </x:c>
      <x:c r="L426" s="30" t="n">
        <x:f>M425</x:f>
        <x:v>12057.345577858781</x:v>
      </x:c>
      <x:c r="M426" s="30" t="n">
        <x:f>L426*J426</x:f>
        <x:v>12044.257073893115</x:v>
      </x:c>
      <x:c r="N426" s="30" t="n">
        <x:f>MAX(N425,M426)</x:f>
        <x:v>15341.863280252299</x:v>
      </x:c>
      <x:c r="O426" s="28" t="n">
        <x:f>1-M426/N426</x:f>
        <x:v>0.21494170206846963</x:v>
      </x:c>
      <x:c r="P426" s="30" t="n">
        <x:f>IF(C426=C425,P425,L426)</x:f>
        <x:v>12895.437557478066</x:v>
      </x:c>
      <x:c r="Q426" s="30" t="n">
        <x:f>IF(C426=C425,MAX(Q425,M426),MAX(P426,M426))</x:f>
        <x:v>13086.025486441504</x:v>
      </x:c>
      <x:c r="R426" s="28" t="n">
        <x:f>1-M426/Q426</x:f>
        <x:v>0.07960922998566444</x:v>
      </x:c>
      <x:c r="S426" s="33" t="str">
        <x:f>'Raw trace'!Y422</x:f>
        <x:v>-0.0010855211772067275</x:v>
      </x:c>
      <x:c r="T426" s="31" t="n">
        <x:f>ABS(K426-S426)</x:f>
        <x:v>0</x:v>
      </x:c>
      <x:c r="U426" s="33" t="str">
        <x:f>'Raw trace'!X422</x:f>
        <x:v>0.0055620734669596938</x:v>
      </x:c>
      <x:c r="V426" s="31" t="n">
        <x:f>ABS(G426-U426)</x:f>
        <x:v>0</x:v>
      </x:c>
      <x:c r="W426" s="30" t="n">
        <x:f>L426*H426</x:f>
        <x:v>0.06706384192057213</x:v>
      </x:c>
      <x:c r="X426" s="30" t="n">
        <x:f>X425*(1+S426)</x:f>
        <x:v>12044.257073893177</x:v>
      </x:c>
      <x:c r="Y426" s="31" t="n">
        <x:f>ABS(M426-X426)</x:f>
        <x:v>6.184563972055912e-11</x:v>
      </x:c>
      <x:c r="Z426" s="27" t="n">
        <x:f>IF(M426&gt;=N425,B426,Z425)</x:f>
        <x:v>44508</x:v>
      </x:c>
      <x:c r="AA426" s="27" t="n">
        <x:f>IF(C426=C425,IF(M426&gt;=Q425,B426,AA425),IF(M426&gt;=P426,B426,A426))</x:f>
        <x:v>44562</x:v>
      </x:c>
      <x:c r="AB426" s="1" t="str">
        <x:f>IF(AND(B426-A426=1,B426-B425=1),"PASS","FAIL")</x:f>
        <x:v>PASS</x:v>
      </x:c>
    </x:row>
    <x:row r="427" ht="22" customHeight="1">
      <x:c r="A427" s="32" t="n">
        <x:f>'Raw trace'!A423</x:f>
        <x:v>44618</x:v>
      </x:c>
      <x:c r="B427" s="32" t="n">
        <x:f>'Raw trace'!B423</x:f>
        <x:v>44619</x:v>
      </x:c>
      <x:c r="C427" s="1" t="n">
        <x:f>YEAR(B427)</x:f>
        <x:v>2022</x:v>
      </x:c>
      <x:c r="D427" s="33" t="str">
        <x:f>'Raw trace'!AL423</x:f>
        <x:v>-0.0364663624394422</x:v>
      </x:c>
      <x:c r="E427" s="33" t="str">
        <x:f>'Raw trace'!W423</x:f>
        <x:v>0.45000000000000001</x:v>
      </x:c>
      <x:c r="F427" s="28" t="n">
        <x:f>E426*(1+D426)/(1+E426*D426)</x:f>
        <x:v>0.4494053770171027</x:v>
      </x:c>
      <x:c r="G427" s="28" t="n">
        <x:f>ABS(E427-F427)</x:f>
        <x:v>0.0005946229828973082</x:v>
      </x:c>
      <x:c r="H427" s="28" t="n">
        <x:f>G427*'Assumptions'!$B$6</x:f>
        <x:v>5.946229828973082e-7</x:v>
      </x:c>
      <x:c r="I427" s="29" t="n">
        <x:f>1+E427*D427</x:f>
        <x:v>0.983590136902251</x:v>
      </x:c>
      <x:c r="J427" s="29" t="n">
        <x:f>(1-H427)*I427</x:f>
        <x:v>0.98358955203695</x:v>
      </x:c>
      <x:c r="K427" s="28" t="n">
        <x:f>J427-1</x:f>
        <x:v>-0.016410447963050023</x:v>
      </x:c>
      <x:c r="L427" s="30" t="n">
        <x:f>M426</x:f>
        <x:v>12044.257073893115</x:v>
      </x:c>
      <x:c r="M427" s="30" t="n">
        <x:f>L427*J427</x:f>
        <x:v>11846.605419928395</x:v>
      </x:c>
      <x:c r="N427" s="30" t="n">
        <x:f>MAX(N426,M427)</x:f>
        <x:v>15341.863280252299</x:v>
      </x:c>
      <x:c r="O427" s="28" t="n">
        <x:f>1-M427/N427</x:f>
        <x:v>0.22782486041463557</x:v>
      </x:c>
      <x:c r="P427" s="30" t="n">
        <x:f>IF(C427=C426,P426,L427)</x:f>
        <x:v>12895.437557478066</x:v>
      </x:c>
      <x:c r="Q427" s="30" t="n">
        <x:f>IF(C427=C426,MAX(Q426,M427),MAX(P427,M427))</x:f>
        <x:v>13086.025486441504</x:v>
      </x:c>
      <x:c r="R427" s="28" t="n">
        <x:f>1-M427/Q427</x:f>
        <x:v>0.09471325482265625</x:v>
      </x:c>
      <x:c r="S427" s="33" t="str">
        <x:f>'Raw trace'!Y423</x:f>
        <x:v>-0.016410447963050023</x:v>
      </x:c>
      <x:c r="T427" s="31" t="n">
        <x:f>ABS(K427-S427)</x:f>
        <x:v>0</x:v>
      </x:c>
      <x:c r="U427" s="33" t="str">
        <x:f>'Raw trace'!X423</x:f>
        <x:v>0.00059462298289730819</x:v>
      </x:c>
      <x:c r="V427" s="31" t="n">
        <x:f>ABS(G427-U427)</x:f>
        <x:v>0</x:v>
      </x:c>
      <x:c r="W427" s="30" t="n">
        <x:f>L427*H427</x:f>
        <x:v>0.007161792068060329</x:v>
      </x:c>
      <x:c r="X427" s="30" t="n">
        <x:f>X426*(1+S427)</x:f>
        <x:v>11846.605419928455</x:v>
      </x:c>
      <x:c r="Y427" s="31" t="n">
        <x:f>ABS(M427-X427)</x:f>
        <x:v>6.002665031701326e-11</x:v>
      </x:c>
      <x:c r="Z427" s="27" t="n">
        <x:f>IF(M427&gt;=N426,B427,Z426)</x:f>
        <x:v>44508</x:v>
      </x:c>
      <x:c r="AA427" s="27" t="n">
        <x:f>IF(C427=C426,IF(M427&gt;=Q426,B427,AA426),IF(M427&gt;=P427,B427,A427))</x:f>
        <x:v>44562</x:v>
      </x:c>
      <x:c r="AB427" s="1" t="str">
        <x:f>IF(AND(B427-A427=1,B427-B426=1),"PASS","FAIL")</x:f>
        <x:v>PASS</x:v>
      </x:c>
    </x:row>
    <x:row r="428" ht="22" customHeight="1">
      <x:c r="A428" s="32" t="n">
        <x:f>'Raw trace'!A424</x:f>
        <x:v>44619</x:v>
      </x:c>
      <x:c r="B428" s="32" t="n">
        <x:f>'Raw trace'!B424</x:f>
        <x:v>44620</x:v>
      </x:c>
      <x:c r="C428" s="1" t="n">
        <x:f>YEAR(B428)</x:f>
        <x:v>2022</x:v>
      </x:c>
      <x:c r="D428" s="33" t="str">
        <x:f>'Raw trace'!AL424</x:f>
        <x:v>0.14590690677145371</x:v>
      </x:c>
      <x:c r="E428" s="33" t="str">
        <x:f>'Raw trace'!W424</x:f>
        <x:v>0.45000000000000001</x:v>
      </x:c>
      <x:c r="F428" s="28" t="n">
        <x:f>E427*(1+D427)/(1+E427*D427)</x:f>
        <x:v>0.44082399836563335</x:v>
      </x:c>
      <x:c r="G428" s="28" t="n">
        <x:f>ABS(E428-F428)</x:f>
        <x:v>0.00917600163436666</x:v>
      </x:c>
      <x:c r="H428" s="28" t="n">
        <x:f>G428*'Assumptions'!$B$6</x:f>
        <x:v>0.00000917600163436666</x:v>
      </x:c>
      <x:c r="I428" s="29" t="n">
        <x:f>1+E428*D428</x:f>
        <x:v>1.065658108047154</x:v>
      </x:c>
      <x:c r="J428" s="29" t="n">
        <x:f>(1-H428)*I428</x:f>
        <x:v>1.065648329566613</x:v>
      </x:c>
      <x:c r="K428" s="28" t="n">
        <x:f>J428-1</x:f>
        <x:v>0.06564832956661304</x:v>
      </x:c>
      <x:c r="L428" s="30" t="n">
        <x:f>M427</x:f>
        <x:v>11846.605419928395</x:v>
      </x:c>
      <x:c r="M428" s="30" t="n">
        <x:f>L428*J428</x:f>
        <x:v>12624.315276781479</x:v>
      </x:c>
      <x:c r="N428" s="30" t="n">
        <x:f>MAX(N427,M428)</x:f>
        <x:v>15341.863280252299</x:v>
      </x:c>
      <x:c r="O428" s="28" t="n">
        <x:f>1-M428/N428</x:f>
        <x:v>0.17713285236799015</x:v>
      </x:c>
      <x:c r="P428" s="30" t="n">
        <x:f>IF(C428=C427,P427,L428)</x:f>
        <x:v>12895.437557478066</x:v>
      </x:c>
      <x:c r="Q428" s="30" t="n">
        <x:f>IF(C428=C427,MAX(Q427,M428),MAX(P428,M428))</x:f>
        <x:v>13086.025486441504</x:v>
      </x:c>
      <x:c r="R428" s="28" t="n">
        <x:f>1-M428/Q428</x:f>
        <x:v>0.03528269222296754</x:v>
      </x:c>
      <x:c r="S428" s="33" t="str">
        <x:f>'Raw trace'!Y424</x:f>
        <x:v>0.06564832956661304</x:v>
      </x:c>
      <x:c r="T428" s="31" t="n">
        <x:f>ABS(K428-S428)</x:f>
        <x:v>0</x:v>
      </x:c>
      <x:c r="U428" s="33" t="str">
        <x:f>'Raw trace'!X424</x:f>
        <x:v>0.0091760016343666595</x:v>
      </x:c>
      <x:c r="V428" s="31" t="n">
        <x:f>ABS(G428-U428)</x:f>
        <x:v>0</x:v>
      </x:c>
      <x:c r="W428" s="30" t="n">
        <x:f>L428*H428</x:f>
        <x:v>0.10870447069495989</x:v>
      </x:c>
      <x:c r="X428" s="30" t="n">
        <x:f>X427*(1+S428)</x:f>
        <x:v>12624.315276781543</x:v>
      </x:c>
      <x:c r="Y428" s="31" t="n">
        <x:f>ABS(M428-X428)</x:f>
        <x:v>6.366462912410498e-11</x:v>
      </x:c>
      <x:c r="Z428" s="27" t="n">
        <x:f>IF(M428&gt;=N427,B428,Z427)</x:f>
        <x:v>44508</x:v>
      </x:c>
      <x:c r="AA428" s="27" t="n">
        <x:f>IF(C428=C427,IF(M428&gt;=Q427,B428,AA427),IF(M428&gt;=P428,B428,A428))</x:f>
        <x:v>44562</x:v>
      </x:c>
      <x:c r="AB428" s="1" t="str">
        <x:f>IF(AND(B428-A428=1,B428-B427=1),"PASS","FAIL")</x:f>
        <x:v>PASS</x:v>
      </x:c>
    </x:row>
    <x:row r="429" ht="22" customHeight="1">
      <x:c r="A429" s="32" t="n">
        <x:f>'Raw trace'!A425</x:f>
        <x:v>44620</x:v>
      </x:c>
      <x:c r="B429" s="32" t="n">
        <x:f>'Raw trace'!B425</x:f>
        <x:v>44621</x:v>
      </x:c>
      <x:c r="C429" s="1" t="n">
        <x:f>YEAR(B429)</x:f>
        <x:v>2022</x:v>
      </x:c>
      <x:c r="D429" s="33" t="str">
        <x:f>'Raw trace'!AL425</x:f>
        <x:v>0.028528625874660402</x:v>
      </x:c>
      <x:c r="E429" s="33" t="str">
        <x:f>'Raw trace'!W425</x:f>
        <x:v>0.45000000000000001</x:v>
      </x:c>
      <x:c r="F429" s="28" t="n">
        <x:f>E428*(1+D428)/(1+E428*D428)</x:f>
        <x:v>0.4838870029263991</x:v>
      </x:c>
      <x:c r="G429" s="28" t="n">
        <x:f>ABS(E429-F429)</x:f>
        <x:v>0.03388700292639907</x:v>
      </x:c>
      <x:c r="H429" s="28" t="n">
        <x:f>G429*'Assumptions'!$B$6</x:f>
        <x:v>0.00003388700292639907</x:v>
      </x:c>
      <x:c r="I429" s="29" t="n">
        <x:f>1+E429*D429</x:f>
        <x:v>1.0128378816435972</x:v>
      </x:c>
      <x:c r="J429" s="29" t="n">
        <x:f>(1-H429)*I429</x:f>
        <x:v>1.012803559603338</x:v>
      </x:c>
      <x:c r="K429" s="28" t="n">
        <x:f>J429-1</x:f>
        <x:v>0.01280355960333801</x:v>
      </x:c>
      <x:c r="L429" s="30" t="n">
        <x:f>M428</x:f>
        <x:v>12624.315276781479</x:v>
      </x:c>
      <x:c r="M429" s="30" t="n">
        <x:f>L429*J429</x:f>
        <x:v>12785.951449879081</x:v>
      </x:c>
      <x:c r="N429" s="30" t="n">
        <x:f>MAX(N428,M429)</x:f>
        <x:v>15341.863280252299</x:v>
      </x:c>
      <x:c r="O429" s="28" t="n">
        <x:f>1-M429/N429</x:f>
        <x:v>0.16659722379765496</x:v>
      </x:c>
      <x:c r="P429" s="30" t="n">
        <x:f>IF(C429=C428,P428,L429)</x:f>
        <x:v>12895.437557478066</x:v>
      </x:c>
      <x:c r="Q429" s="30" t="n">
        <x:f>IF(C429=C428,MAX(Q428,M429),MAX(P429,M429))</x:f>
        <x:v>13086.025486441504</x:v>
      </x:c>
      <x:c r="R429" s="28" t="n">
        <x:f>1-M429/Q429</x:f>
        <x:v>0.02293087667247251</x:v>
      </x:c>
      <x:c r="S429" s="33" t="str">
        <x:f>'Raw trace'!Y425</x:f>
        <x:v>0.012803559603338011</x:v>
      </x:c>
      <x:c r="T429" s="31" t="n">
        <x:f>ABS(K429-S429)</x:f>
        <x:v>0</x:v>
      </x:c>
      <x:c r="U429" s="33" t="str">
        <x:f>'Raw trace'!X425</x:f>
        <x:v>0.033887002926399068</x:v>
      </x:c>
      <x:c r="V429" s="31" t="n">
        <x:f>ABS(G429-U429)</x:f>
        <x:v>0</x:v>
      </x:c>
      <x:c r="W429" s="30" t="n">
        <x:f>L429*H429</x:f>
        <x:v>0.42780020872807845</x:v>
      </x:c>
      <x:c r="X429" s="30" t="n">
        <x:f>X428*(1+S429)</x:f>
        <x:v>12785.951449879145</x:v>
      </x:c>
      <x:c r="Y429" s="31" t="n">
        <x:f>ABS(M429-X429)</x:f>
        <x:v>6.366462912410498e-11</x:v>
      </x:c>
      <x:c r="Z429" s="27" t="n">
        <x:f>IF(M429&gt;=N428,B429,Z428)</x:f>
        <x:v>44508</x:v>
      </x:c>
      <x:c r="AA429" s="27" t="n">
        <x:f>IF(C429=C428,IF(M429&gt;=Q428,B429,AA428),IF(M429&gt;=P429,B429,A429))</x:f>
        <x:v>44562</x:v>
      </x:c>
      <x:c r="AB429" s="1" t="str">
        <x:f>IF(AND(B429-A429=1,B429-B428=1),"PASS","FAIL")</x:f>
        <x:v>PASS</x:v>
      </x:c>
    </x:row>
    <x:row r="430" ht="22" customHeight="1">
      <x:c r="A430" s="32" t="n">
        <x:f>'Raw trace'!A426</x:f>
        <x:v>44621</x:v>
      </x:c>
      <x:c r="B430" s="32" t="n">
        <x:f>'Raw trace'!B426</x:f>
        <x:v>44622</x:v>
      </x:c>
      <x:c r="C430" s="1" t="n">
        <x:f>YEAR(B430)</x:f>
        <x:v>2022</x:v>
      </x:c>
      <x:c r="D430" s="33" t="str">
        <x:f>'Raw trace'!AL426</x:f>
        <x:v>-0.0114249566076771</x:v>
      </x:c>
      <x:c r="E430" s="33" t="str">
        <x:f>'Raw trace'!W426</x:f>
        <x:v>0.45000000000000001</x:v>
      </x:c>
      <x:c r="F430" s="28" t="n">
        <x:f>E429*(1+D429)/(1+E429*D429)</x:f>
        <x:v>0.45697133769574294</x:v>
      </x:c>
      <x:c r="G430" s="28" t="n">
        <x:f>ABS(E430-F430)</x:f>
        <x:v>0.00697133769574293</x:v>
      </x:c>
      <x:c r="H430" s="28" t="n">
        <x:f>G430*'Assumptions'!$B$6</x:f>
        <x:v>0.00000697133769574293</x:v>
      </x:c>
      <x:c r="I430" s="29" t="n">
        <x:f>1+E430*D430</x:f>
        <x:v>0.9948587695265453</x:v>
      </x:c>
      <x:c r="J430" s="29" t="n">
        <x:f>(1-H430)*I430</x:f>
        <x:v>0.9948518340301034</x:v>
      </x:c>
      <x:c r="K430" s="28" t="n">
        <x:f>J430-1</x:f>
        <x:v>-0.005148165969896645</x:v>
      </x:c>
      <x:c r="L430" s="30" t="n">
        <x:f>M429</x:f>
        <x:v>12785.951449879081</x:v>
      </x:c>
      <x:c r="M430" s="30" t="n">
        <x:f>L430*J430</x:f>
        <x:v>12720.127249732062</x:v>
      </x:c>
      <x:c r="N430" s="30" t="n">
        <x:f>MAX(N429,M430)</x:f>
        <x:v>15341.863280252299</x:v>
      </x:c>
      <x:c r="O430" s="28" t="n">
        <x:f>1-M430/N430</x:f>
        <x:v>0.17088771960931737</x:v>
      </x:c>
      <x:c r="P430" s="30" t="n">
        <x:f>IF(C430=C429,P429,L430)</x:f>
        <x:v>12895.437557478066</x:v>
      </x:c>
      <x:c r="Q430" s="30" t="n">
        <x:f>IF(C430=C429,MAX(Q429,M430),MAX(P430,M430))</x:f>
        <x:v>13086.025486441504</x:v>
      </x:c>
      <x:c r="R430" s="28" t="n">
        <x:f>1-M430/Q430</x:f>
        <x:v>0.02796099068342406</x:v>
      </x:c>
      <x:c r="S430" s="33" t="str">
        <x:f>'Raw trace'!Y426</x:f>
        <x:v>-0.0051481659698966453</x:v>
      </x:c>
      <x:c r="T430" s="31" t="n">
        <x:f>ABS(K430-S430)</x:f>
        <x:v>0</x:v>
      </x:c>
      <x:c r="U430" s="33" t="str">
        <x:f>'Raw trace'!X426</x:f>
        <x:v>0.0069713376957429296</x:v>
      </x:c>
      <x:c r="V430" s="31" t="n">
        <x:f>ABS(G430-U430)</x:f>
        <x:v>0</x:v>
      </x:c>
      <x:c r="W430" s="30" t="n">
        <x:f>L430*H430</x:f>
        <x:v>0.08913518531848101</x:v>
      </x:c>
      <x:c r="X430" s="30" t="n">
        <x:f>X429*(1+S430)</x:f>
        <x:v>12720.127249732126</x:v>
      </x:c>
      <x:c r="Y430" s="31" t="n">
        <x:f>ABS(M430-X430)</x:f>
        <x:v>6.366462912410498e-11</x:v>
      </x:c>
      <x:c r="Z430" s="27" t="n">
        <x:f>IF(M430&gt;=N429,B430,Z429)</x:f>
        <x:v>44508</x:v>
      </x:c>
      <x:c r="AA430" s="27" t="n">
        <x:f>IF(C430=C429,IF(M430&gt;=Q429,B430,AA429),IF(M430&gt;=P430,B430,A430))</x:f>
        <x:v>44562</x:v>
      </x:c>
      <x:c r="AB430" s="1" t="str">
        <x:f>IF(AND(B430-A430=1,B430-B429=1),"PASS","FAIL")</x:f>
        <x:v>PASS</x:v>
      </x:c>
    </x:row>
    <x:row r="431" ht="22" customHeight="1">
      <x:c r="A431" s="32" t="n">
        <x:f>'Raw trace'!A427</x:f>
        <x:v>44622</x:v>
      </x:c>
      <x:c r="B431" s="32" t="n">
        <x:f>'Raw trace'!B427</x:f>
        <x:v>44623</x:v>
      </x:c>
      <x:c r="C431" s="1" t="n">
        <x:f>YEAR(B431)</x:f>
        <x:v>2022</x:v>
      </x:c>
      <x:c r="D431" s="33" t="str">
        <x:f>'Raw trace'!AL427</x:f>
        <x:v>-0.033015430580605201</x:v>
      </x:c>
      <x:c r="E431" s="33" t="str">
        <x:f>'Raw trace'!W427</x:f>
        <x:v>0.45000000000000001</x:v>
      </x:c>
      <x:c r="F431" s="28" t="n">
        <x:f>E430*(1+D430)/(1+E430*D430)</x:f>
        <x:v>0.4471577103735581</x:v>
      </x:c>
      <x:c r="G431" s="28" t="n">
        <x:f>ABS(E431-F431)</x:f>
        <x:v>0.002842289626441896</x:v>
      </x:c>
      <x:c r="H431" s="28" t="n">
        <x:f>G431*'Assumptions'!$B$6</x:f>
        <x:v>0.0000028422896264418964</x:v>
      </x:c>
      <x:c r="I431" s="29" t="n">
        <x:f>1+E431*D431</x:f>
        <x:v>0.9851430562387277</x:v>
      </x:c>
      <x:c r="J431" s="29" t="n">
        <x:f>(1-H431)*I431</x:f>
        <x:v>0.9851402561768383</x:v>
      </x:c>
      <x:c r="K431" s="28" t="n">
        <x:f>J431-1</x:f>
        <x:v>-0.014859743823161686</x:v>
      </x:c>
      <x:c r="L431" s="30" t="n">
        <x:f>M430</x:f>
        <x:v>12720.127249732062</x:v>
      </x:c>
      <x:c r="M431" s="30" t="n">
        <x:f>L431*J431</x:f>
        <x:v>12531.109417403026</x:v>
      </x:c>
      <x:c r="N431" s="30" t="n">
        <x:f>MAX(N430,M431)</x:f>
        <x:v>15341.863280252299</x:v>
      </x:c>
      <x:c r="O431" s="28" t="n">
        <x:f>1-M431/N431</x:f>
        <x:v>0.18320811569656026</x:v>
      </x:c>
      <x:c r="P431" s="30" t="n">
        <x:f>IF(C431=C430,P430,L431)</x:f>
        <x:v>12895.437557478066</x:v>
      </x:c>
      <x:c r="Q431" s="30" t="n">
        <x:f>IF(C431=C430,MAX(Q430,M431),MAX(P431,M431))</x:f>
        <x:v>13086.025486441504</x:v>
      </x:c>
      <x:c r="R431" s="28" t="n">
        <x:f>1-M431/Q431</x:f>
        <x:v>0.04240524134798829</x:v>
      </x:c>
      <x:c r="S431" s="33" t="str">
        <x:f>'Raw trace'!Y427</x:f>
        <x:v>-0.014859743823161686</x:v>
      </x:c>
      <x:c r="T431" s="31" t="n">
        <x:f>ABS(K431-S431)</x:f>
        <x:v>0</x:v>
      </x:c>
      <x:c r="U431" s="33" t="str">
        <x:f>'Raw trace'!X427</x:f>
        <x:v>0.0028422896264418962</x:v>
      </x:c>
      <x:c r="V431" s="31" t="n">
        <x:f>ABS(G431-U431)</x:f>
        <x:v>0</x:v>
      </x:c>
      <x:c r="W431" s="30" t="n">
        <x:f>L431*H431</x:f>
        <x:v>0.03615428572893433</x:v>
      </x:c>
      <x:c r="X431" s="30" t="n">
        <x:f>X430*(1+S431)</x:f>
        <x:v>12531.109417403088</x:v>
      </x:c>
      <x:c r="Y431" s="31" t="n">
        <x:f>ABS(M431-X431)</x:f>
        <x:v>6.184563972055912e-11</x:v>
      </x:c>
      <x:c r="Z431" s="27" t="n">
        <x:f>IF(M431&gt;=N430,B431,Z430)</x:f>
        <x:v>44508</x:v>
      </x:c>
      <x:c r="AA431" s="27" t="n">
        <x:f>IF(C431=C430,IF(M431&gt;=Q430,B431,AA430),IF(M431&gt;=P431,B431,A431))</x:f>
        <x:v>44562</x:v>
      </x:c>
      <x:c r="AB431" s="1" t="str">
        <x:f>IF(AND(B431-A431=1,B431-B430=1),"PASS","FAIL")</x:f>
        <x:v>PASS</x:v>
      </x:c>
    </x:row>
    <x:row r="432" ht="22" customHeight="1">
      <x:c r="A432" s="32" t="n">
        <x:f>'Raw trace'!A428</x:f>
        <x:v>44623</x:v>
      </x:c>
      <x:c r="B432" s="32" t="n">
        <x:f>'Raw trace'!B428</x:f>
        <x:v>44624</x:v>
      </x:c>
      <x:c r="C432" s="1" t="n">
        <x:f>YEAR(B432)</x:f>
        <x:v>2022</x:v>
      </x:c>
      <x:c r="D432" s="33" t="str">
        <x:f>'Raw trace'!AL428</x:f>
        <x:v>-0.078192779596354497</x:v>
      </x:c>
      <x:c r="E432" s="33" t="str">
        <x:f>'Raw trace'!W428</x:f>
        <x:v>0.45000000000000001</x:v>
      </x:c>
      <x:c r="F432" s="28" t="n">
        <x:f>E431*(1+D431)/(1+E431*D431)</x:f>
        <x:v>0.4417054492573923</x:v>
      </x:c>
      <x:c r="G432" s="28" t="n">
        <x:f>ABS(E432-F432)</x:f>
        <x:v>0.00829455074260771</x:v>
      </x:c>
      <x:c r="H432" s="28" t="n">
        <x:f>G432*'Assumptions'!$B$6</x:f>
        <x:v>0.00000829455074260771</x:v>
      </x:c>
      <x:c r="I432" s="29" t="n">
        <x:f>1+E432*D432</x:f>
        <x:v>0.9648132491816405</x:v>
      </x:c>
      <x:c r="J432" s="29" t="n">
        <x:f>(1-H432)*I432</x:f>
        <x:v>0.964805246489188</x:v>
      </x:c>
      <x:c r="K432" s="28" t="n">
        <x:f>J432-1</x:f>
        <x:v>-0.03519475351081203</x:v>
      </x:c>
      <x:c r="L432" s="30" t="n">
        <x:f>M431</x:f>
        <x:v>12531.109417403026</x:v>
      </x:c>
      <x:c r="M432" s="30" t="n">
        <x:f>L432*J432</x:f>
        <x:v>12090.080110240511</x:v>
      </x:c>
      <x:c r="N432" s="30" t="n">
        <x:f>MAX(N431,M432)</x:f>
        <x:v>15341.863280252299</x:v>
      </x:c>
      <x:c r="O432" s="28" t="n">
        <x:f>1-M432/N432</x:f>
        <x:v>0.2119549047342515</x:v>
      </x:c>
      <x:c r="P432" s="30" t="n">
        <x:f>IF(C432=C431,P431,L432)</x:f>
        <x:v>12895.437557478066</x:v>
      </x:c>
      <x:c r="Q432" s="30" t="n">
        <x:f>IF(C432=C431,MAX(Q431,M432),MAX(P432,M432))</x:f>
        <x:v>13086.025486441504</x:v>
      </x:c>
      <x:c r="R432" s="28" t="n">
        <x:f>1-M432/Q432</x:f>
        <x:v>0.07610755284199133</x:v>
      </x:c>
      <x:c r="S432" s="33" t="str">
        <x:f>'Raw trace'!Y428</x:f>
        <x:v>-0.035194753510812027</x:v>
      </x:c>
      <x:c r="T432" s="31" t="n">
        <x:f>ABS(K432-S432)</x:f>
        <x:v>0</x:v>
      </x:c>
      <x:c r="U432" s="33" t="str">
        <x:f>'Raw trace'!X428</x:f>
        <x:v>0.0082945507426077092</x:v>
      </x:c>
      <x:c r="V432" s="31" t="n">
        <x:f>ABS(G432-U432)</x:f>
        <x:v>0</x:v>
      </x:c>
      <x:c r="W432" s="30" t="n">
        <x:f>L432*H432</x:f>
        <x:v>0.10393992292381873</x:v>
      </x:c>
      <x:c r="X432" s="30" t="n">
        <x:f>X431*(1+S432)</x:f>
        <x:v>12090.080110240571</x:v>
      </x:c>
      <x:c r="Y432" s="31" t="n">
        <x:f>ABS(M432-X432)</x:f>
        <x:v>6.002665031701326e-11</x:v>
      </x:c>
      <x:c r="Z432" s="27" t="n">
        <x:f>IF(M432&gt;=N431,B432,Z431)</x:f>
        <x:v>44508</x:v>
      </x:c>
      <x:c r="AA432" s="27" t="n">
        <x:f>IF(C432=C431,IF(M432&gt;=Q431,B432,AA431),IF(M432&gt;=P432,B432,A432))</x:f>
        <x:v>44562</x:v>
      </x:c>
      <x:c r="AB432" s="1" t="str">
        <x:f>IF(AND(B432-A432=1,B432-B431=1),"PASS","FAIL")</x:f>
        <x:v>PASS</x:v>
      </x:c>
    </x:row>
    <x:row r="433" ht="22" customHeight="1">
      <x:c r="A433" s="32" t="n">
        <x:f>'Raw trace'!A429</x:f>
        <x:v>44624</x:v>
      </x:c>
      <x:c r="B433" s="32" t="n">
        <x:f>'Raw trace'!B429</x:f>
        <x:v>44625</x:v>
      </x:c>
      <x:c r="C433" s="1" t="n">
        <x:f>YEAR(B433)</x:f>
        <x:v>2022</x:v>
      </x:c>
      <x:c r="D433" s="33" t="str">
        <x:f>'Raw trace'!AL429</x:f>
        <x:v>0.0064660843528936002</x:v>
      </x:c>
      <x:c r="E433" s="33" t="str">
        <x:f>'Raw trace'!W429</x:f>
        <x:v>0.45000000000000001</x:v>
      </x:c>
      <x:c r="F433" s="28" t="n">
        <x:f>E432*(1+D432)/(1+E432*D432)</x:f>
        <x:v>0.42994149337551824</x:v>
      </x:c>
      <x:c r="G433" s="28" t="n">
        <x:f>ABS(E433-F433)</x:f>
        <x:v>0.020058506624481776</x:v>
      </x:c>
      <x:c r="H433" s="28" t="n">
        <x:f>G433*'Assumptions'!$B$6</x:f>
        <x:v>0.000020058506624481777</x:v>
      </x:c>
      <x:c r="I433" s="29" t="n">
        <x:f>1+E433*D433</x:f>
        <x:v>1.0029097379588021</x:v>
      </x:c>
      <x:c r="J433" s="29" t="n">
        <x:f>(1-H433)*I433</x:f>
        <x:v>1.0028896210871796</x:v>
      </x:c>
      <x:c r="K433" s="28" t="n">
        <x:f>J433-1</x:f>
        <x:v>0.0028896210871796058</x:v>
      </x:c>
      <x:c r="L433" s="30" t="n">
        <x:f>M432</x:f>
        <x:v>12090.080110240511</x:v>
      </x:c>
      <x:c r="M433" s="30" t="n">
        <x:f>L433*J433</x:f>
        <x:v>12125.015860672753</x:v>
      </x:c>
      <x:c r="N433" s="30" t="n">
        <x:f>MAX(N432,M433)</x:f>
        <x:v>15341.863280252299</x:v>
      </x:c>
      <x:c r="O433" s="28" t="n">
        <x:f>1-M433/N433</x:f>
        <x:v>0.20967775300932312</x:v>
      </x:c>
      <x:c r="P433" s="30" t="n">
        <x:f>IF(C433=C432,P432,L433)</x:f>
        <x:v>12895.437557478066</x:v>
      </x:c>
      <x:c r="Q433" s="30" t="n">
        <x:f>IF(C433=C432,MAX(Q432,M433),MAX(P433,M433))</x:f>
        <x:v>13086.025486441504</x:v>
      </x:c>
      <x:c r="R433" s="28" t="n">
        <x:f>1-M433/Q433</x:f>
        <x:v>0.0734378537443976</x:v>
      </x:c>
      <x:c r="S433" s="33" t="str">
        <x:f>'Raw trace'!Y429</x:f>
        <x:v>0.0028896210871796058</x:v>
      </x:c>
      <x:c r="T433" s="31" t="n">
        <x:f>ABS(K433-S433)</x:f>
        <x:v>0</x:v>
      </x:c>
      <x:c r="U433" s="33" t="str">
        <x:f>'Raw trace'!X429</x:f>
        <x:v>0.020058506624481776</x:v>
      </x:c>
      <x:c r="V433" s="31" t="n">
        <x:f>ABS(G433-U433)</x:f>
        <x:v>0</x:v>
      </x:c>
      <x:c r="W433" s="30" t="n">
        <x:f>L433*H433</x:f>
        <x:v>0.24250895198177466</x:v>
      </x:c>
      <x:c r="X433" s="30" t="n">
        <x:f>X432*(1+S433)</x:f>
        <x:v>12125.015860672813</x:v>
      </x:c>
      <x:c r="Y433" s="31" t="n">
        <x:f>ABS(M433-X433)</x:f>
        <x:v>6.002665031701326e-11</x:v>
      </x:c>
      <x:c r="Z433" s="27" t="n">
        <x:f>IF(M433&gt;=N432,B433,Z432)</x:f>
        <x:v>44508</x:v>
      </x:c>
      <x:c r="AA433" s="27" t="n">
        <x:f>IF(C433=C432,IF(M433&gt;=Q432,B433,AA432),IF(M433&gt;=P433,B433,A433))</x:f>
        <x:v>44562</x:v>
      </x:c>
      <x:c r="AB433" s="1" t="str">
        <x:f>IF(AND(B433-A433=1,B433-B432=1),"PASS","FAIL")</x:f>
        <x:v>PASS</x:v>
      </x:c>
    </x:row>
    <x:row r="434" ht="22" customHeight="1">
      <x:c r="A434" s="32" t="n">
        <x:f>'Raw trace'!A430</x:f>
        <x:v>44625</x:v>
      </x:c>
      <x:c r="B434" s="32" t="n">
        <x:f>'Raw trace'!B430</x:f>
        <x:v>44626</x:v>
      </x:c>
      <x:c r="C434" s="1" t="n">
        <x:f>YEAR(B434)</x:f>
        <x:v>2022</x:v>
      </x:c>
      <x:c r="D434" s="33" t="str">
        <x:f>'Raw trace'!AL430</x:f>
        <x:v>-0.025198117565831998</x:v>
      </x:c>
      <x:c r="E434" s="33" t="str">
        <x:f>'Raw trace'!W430</x:f>
        <x:v>0.45000000000000001</x:v>
      </x:c>
      <x:c r="F434" s="28" t="n">
        <x:f>E433*(1+D433)/(1+E433*D433)</x:f>
        <x:v>0.4515957127713191</x:v>
      </x:c>
      <x:c r="G434" s="28" t="n">
        <x:f>ABS(E434-F434)</x:f>
        <x:v>0.001595712771319091</x:v>
      </x:c>
      <x:c r="H434" s="28" t="n">
        <x:f>G434*'Assumptions'!$B$6</x:f>
        <x:v>0.0000015957127713190912</x:v>
      </x:c>
      <x:c r="I434" s="29" t="n">
        <x:f>1+E434*D434</x:f>
        <x:v>0.9886608470953756</x:v>
      </x:c>
      <x:c r="J434" s="29" t="n">
        <x:f>(1-H434)*I434</x:f>
        <x:v>0.9886592694766353</x:v>
      </x:c>
      <x:c r="K434" s="28" t="n">
        <x:f>J434-1</x:f>
        <x:v>-0.011340730523364706</x:v>
      </x:c>
      <x:c r="L434" s="30" t="n">
        <x:f>M433</x:f>
        <x:v>12125.015860672753</x:v>
      </x:c>
      <x:c r="M434" s="30" t="n">
        <x:f>L434*J434</x:f>
        <x:v>11987.50932320534</x:v>
      </x:c>
      <x:c r="N434" s="30" t="n">
        <x:f>MAX(N433,M434)</x:f>
        <x:v>15341.863280252299</x:v>
      </x:c>
      <x:c r="O434" s="28" t="n">
        <x:f>1-M434/N434</x:f>
        <x:v>0.21864058463906444</x:v>
      </x:c>
      <x:c r="P434" s="30" t="n">
        <x:f>IF(C434=C433,P433,L434)</x:f>
        <x:v>12895.437557478066</x:v>
      </x:c>
      <x:c r="Q434" s="30" t="n">
        <x:f>IF(C434=C433,MAX(Q433,M434),MAX(P434,M434))</x:f>
        <x:v>13086.025486441504</x:v>
      </x:c>
      <x:c r="R434" s="28" t="n">
        <x:f>1-M434/Q434</x:f>
        <x:v>0.08394574535823285</x:v>
      </x:c>
      <x:c r="S434" s="33" t="str">
        <x:f>'Raw trace'!Y430</x:f>
        <x:v>-0.011340730523364706</x:v>
      </x:c>
      <x:c r="T434" s="31" t="n">
        <x:f>ABS(K434-S434)</x:f>
        <x:v>0</x:v>
      </x:c>
      <x:c r="U434" s="33" t="str">
        <x:f>'Raw trace'!X430</x:f>
        <x:v>0.0015957127713190911</x:v>
      </x:c>
      <x:c r="V434" s="31" t="n">
        <x:f>ABS(G434-U434)</x:f>
        <x:v>0</x:v>
      </x:c>
      <x:c r="W434" s="30" t="n">
        <x:f>L434*H434</x:f>
        <x:v>0.019348042661322052</x:v>
      </x:c>
      <x:c r="X434" s="30" t="n">
        <x:f>X433*(1+S434)</x:f>
        <x:v>11987.509323205399</x:v>
      </x:c>
      <x:c r="Y434" s="31" t="n">
        <x:f>ABS(M434-X434)</x:f>
        <x:v>5.820766091346741e-11</x:v>
      </x:c>
      <x:c r="Z434" s="27" t="n">
        <x:f>IF(M434&gt;=N433,B434,Z433)</x:f>
        <x:v>44508</x:v>
      </x:c>
      <x:c r="AA434" s="27" t="n">
        <x:f>IF(C434=C433,IF(M434&gt;=Q433,B434,AA433),IF(M434&gt;=P434,B434,A434))</x:f>
        <x:v>44562</x:v>
      </x:c>
      <x:c r="AB434" s="1" t="str">
        <x:f>IF(AND(B434-A434=1,B434-B433=1),"PASS","FAIL")</x:f>
        <x:v>PASS</x:v>
      </x:c>
    </x:row>
    <x:row r="435" ht="22" customHeight="1">
      <x:c r="A435" s="32" t="n">
        <x:f>'Raw trace'!A431</x:f>
        <x:v>44626</x:v>
      </x:c>
      <x:c r="B435" s="32" t="n">
        <x:f>'Raw trace'!B431</x:f>
        <x:v>44627</x:v>
      </x:c>
      <x:c r="C435" s="1" t="n">
        <x:f>YEAR(B435)</x:f>
        <x:v>2022</x:v>
      </x:c>
      <x:c r="D435" s="33" t="str">
        <x:f>'Raw trace'!AL431</x:f>
        <x:v>-0.0098507672557681999</x:v>
      </x:c>
      <x:c r="E435" s="33" t="str">
        <x:f>'Raw trace'!W431</x:f>
        <x:v>0.45000000000000001</x:v>
      </x:c>
      <x:c r="F435" s="28" t="n">
        <x:f>E434*(1+D434)/(1+E434*D434)</x:f>
        <x:v>0.4436919378208756</x:v>
      </x:c>
      <x:c r="G435" s="28" t="n">
        <x:f>ABS(E435-F435)</x:f>
        <x:v>0.006308062179124385</x:v>
      </x:c>
      <x:c r="H435" s="28" t="n">
        <x:f>G435*'Assumptions'!$B$6</x:f>
        <x:v>0.000006308062179124385</x:v>
      </x:c>
      <x:c r="I435" s="29" t="n">
        <x:f>1+E435*D435</x:f>
        <x:v>0.9955671547349043</x:v>
      </x:c>
      <x:c r="J435" s="29" t="n">
        <x:f>(1-H435)*I435</x:f>
        <x:v>0.9955608746353887</x:v>
      </x:c>
      <x:c r="K435" s="28" t="n">
        <x:f>J435-1</x:f>
        <x:v>-0.004439125364611329</x:v>
      </x:c>
      <x:c r="L435" s="30" t="n">
        <x:f>M434</x:f>
        <x:v>11987.50932320534</x:v>
      </x:c>
      <x:c r="M435" s="30" t="n">
        <x:f>L435*J435</x:f>
        <x:v>11934.295266510186</x:v>
      </x:c>
      <x:c r="N435" s="30" t="n">
        <x:f>MAX(N434,M435)</x:f>
        <x:v>15341.863280252299</x:v>
      </x:c>
      <x:c r="O435" s="28" t="n">
        <x:f>1-M435/N435</x:f>
        <x:v>0.22210913703867108</x:v>
      </x:c>
      <x:c r="P435" s="30" t="n">
        <x:f>IF(C435=C434,P434,L435)</x:f>
        <x:v>12895.437557478066</x:v>
      </x:c>
      <x:c r="Q435" s="30" t="n">
        <x:f>IF(C435=C434,MAX(Q434,M435),MAX(P435,M435))</x:f>
        <x:v>13086.025486441504</x:v>
      </x:c>
      <x:c r="R435" s="28" t="n">
        <x:f>1-M435/Q435</x:f>
        <x:v>0.0880122250353732</x:v>
      </x:c>
      <x:c r="S435" s="33" t="str">
        <x:f>'Raw trace'!Y431</x:f>
        <x:v>-0.0044391253646113293</x:v>
      </x:c>
      <x:c r="T435" s="31" t="n">
        <x:f>ABS(K435-S435)</x:f>
        <x:v>0</x:v>
      </x:c>
      <x:c r="U435" s="33" t="str">
        <x:f>'Raw trace'!X431</x:f>
        <x:v>0.0063080621791243852</x:v>
      </x:c>
      <x:c r="V435" s="31" t="n">
        <x:f>ABS(G435-U435)</x:f>
        <x:v>0</x:v>
      </x:c>
      <x:c r="W435" s="30" t="n">
        <x:f>L435*H435</x:f>
        <x:v>0.07561795418361256</x:v>
      </x:c>
      <x:c r="X435" s="30" t="n">
        <x:f>X434*(1+S435)</x:f>
        <x:v>11934.295266510242</x:v>
      </x:c>
      <x:c r="Y435" s="31" t="n">
        <x:f>ABS(M435-X435)</x:f>
        <x:v>5.638867150992155e-11</x:v>
      </x:c>
      <x:c r="Z435" s="27" t="n">
        <x:f>IF(M435&gt;=N434,B435,Z434)</x:f>
        <x:v>44508</x:v>
      </x:c>
      <x:c r="AA435" s="27" t="n">
        <x:f>IF(C435=C434,IF(M435&gt;=Q434,B435,AA434),IF(M435&gt;=P435,B435,A435))</x:f>
        <x:v>44562</x:v>
      </x:c>
      <x:c r="AB435" s="1" t="str">
        <x:f>IF(AND(B435-A435=1,B435-B434=1),"PASS","FAIL")</x:f>
        <x:v>PASS</x:v>
      </x:c>
    </x:row>
    <x:row r="436" ht="22" customHeight="1">
      <x:c r="A436" s="32" t="n">
        <x:f>'Raw trace'!A432</x:f>
        <x:v>44627</x:v>
      </x:c>
      <x:c r="B436" s="32" t="n">
        <x:f>'Raw trace'!B432</x:f>
        <x:v>44628</x:v>
      </x:c>
      <x:c r="C436" s="1" t="n">
        <x:f>YEAR(B436)</x:f>
        <x:v>2022</x:v>
      </x:c>
      <x:c r="D436" s="33" t="str">
        <x:f>'Raw trace'!AL432</x:f>
        <x:v>0.018935010835033898</x:v>
      </x:c>
      <x:c r="E436" s="33" t="str">
        <x:f>'Raw trace'!W432</x:f>
        <x:v>0.45000000000000001</x:v>
      </x:c>
      <x:c r="F436" s="28" t="n">
        <x:f>E435*(1+D435)/(1+E435*D435)</x:f>
        <x:v>0.4475510794181917</x:v>
      </x:c>
      <x:c r="G436" s="28" t="n">
        <x:f>ABS(E436-F436)</x:f>
        <x:v>0.0024489205818082893</x:v>
      </x:c>
      <x:c r="H436" s="28" t="n">
        <x:f>G436*'Assumptions'!$B$6</x:f>
        <x:v>0.0000024489205818082892</x:v>
      </x:c>
      <x:c r="I436" s="29" t="n">
        <x:f>1+E436*D436</x:f>
        <x:v>1.0085207548757653</x:v>
      </x:c>
      <x:c r="J436" s="29" t="n">
        <x:f>(1-H436)*I436</x:f>
        <x:v>1.0085182850885315</x:v>
      </x:c>
      <x:c r="K436" s="28" t="n">
        <x:f>J436-1</x:f>
        <x:v>0.008518285088531474</x:v>
      </x:c>
      <x:c r="L436" s="30" t="n">
        <x:f>M435</x:f>
        <x:v>11934.295266510186</x:v>
      </x:c>
      <x:c r="M436" s="30" t="n">
        <x:f>L436*J436</x:f>
        <x:v>12035.95499592103</x:v>
      </x:c>
      <x:c r="N436" s="30" t="n">
        <x:f>MAX(N435,M436)</x:f>
        <x:v>15341.863280252299</x:v>
      </x:c>
      <x:c r="O436" s="28" t="n">
        <x:f>1-M436/N436</x:f>
        <x:v>0.21548284090020275</x:v>
      </x:c>
      <x:c r="P436" s="30" t="n">
        <x:f>IF(C436=C435,P435,L436)</x:f>
        <x:v>12895.437557478066</x:v>
      </x:c>
      <x:c r="Q436" s="30" t="n">
        <x:f>IF(C436=C435,MAX(Q435,M436),MAX(P436,M436))</x:f>
        <x:v>13086.025486441504</x:v>
      </x:c>
      <x:c r="R436" s="28" t="n">
        <x:f>1-M436/Q436</x:f>
        <x:v>0.08024365317096904</x:v>
      </x:c>
      <x:c r="S436" s="33" t="str">
        <x:f>'Raw trace'!Y432</x:f>
        <x:v>0.0085182850885314743</x:v>
      </x:c>
      <x:c r="T436" s="31" t="n">
        <x:f>ABS(K436-S436)</x:f>
        <x:v>0</x:v>
      </x:c>
      <x:c r="U436" s="33" t="str">
        <x:f>'Raw trace'!X432</x:f>
        <x:v>0.0024489205818082893</x:v>
      </x:c>
      <x:c r="V436" s="31" t="n">
        <x:f>ABS(G436-U436)</x:f>
        <x:v>0</x:v>
      </x:c>
      <x:c r="W436" s="30" t="n">
        <x:f>L436*H436</x:f>
        <x:v>0.029226141307534037</x:v>
      </x:c>
      <x:c r="X436" s="30" t="n">
        <x:f>X435*(1+S436)</x:f>
        <x:v>12035.954995921087</x:v>
      </x:c>
      <x:c r="Y436" s="31" t="n">
        <x:f>ABS(M436-X436)</x:f>
        <x:v>5.638867150992155e-11</x:v>
      </x:c>
      <x:c r="Z436" s="27" t="n">
        <x:f>IF(M436&gt;=N435,B436,Z435)</x:f>
        <x:v>44508</x:v>
      </x:c>
      <x:c r="AA436" s="27" t="n">
        <x:f>IF(C436=C435,IF(M436&gt;=Q435,B436,AA435),IF(M436&gt;=P436,B436,A436))</x:f>
        <x:v>44562</x:v>
      </x:c>
      <x:c r="AB436" s="1" t="str">
        <x:f>IF(AND(B436-A436=1,B436-B435=1),"PASS","FAIL")</x:f>
        <x:v>PASS</x:v>
      </x:c>
    </x:row>
    <x:row r="437" ht="22" customHeight="1">
      <x:c r="A437" s="32" t="n">
        <x:f>'Raw trace'!A433</x:f>
        <x:v>44628</x:v>
      </x:c>
      <x:c r="B437" s="32" t="n">
        <x:f>'Raw trace'!B433</x:f>
        <x:v>44629</x:v>
      </x:c>
      <x:c r="C437" s="1" t="n">
        <x:f>YEAR(B437)</x:f>
        <x:v>2022</x:v>
      </x:c>
      <x:c r="D437" s="33" t="str">
        <x:f>'Raw trace'!AL433</x:f>
        <x:v>0.082183931779232305</x:v>
      </x:c>
      <x:c r="E437" s="33" t="str">
        <x:f>'Raw trace'!W433</x:f>
        <x:v>0.45000000000000001</x:v>
      </x:c>
      <x:c r="F437" s="28" t="n">
        <x:f>E436*(1+D436)/(1+E436*D436)</x:f>
        <x:v>0.45464682076101465</x:v>
      </x:c>
      <x:c r="G437" s="28" t="n">
        <x:f>ABS(E437-F437)</x:f>
        <x:v>0.004646820761014636</x:v>
      </x:c>
      <x:c r="H437" s="28" t="n">
        <x:f>G437*'Assumptions'!$B$6</x:f>
        <x:v>0.000004646820761014636</x:v>
      </x:c>
      <x:c r="I437" s="29" t="n">
        <x:f>1+E437*D437</x:f>
        <x:v>1.0369827693006546</x:v>
      </x:c>
      <x:c r="J437" s="29" t="n">
        <x:f>(1-H437)*I437</x:f>
        <x:v>1.0369779506275933</x:v>
      </x:c>
      <x:c r="K437" s="28" t="n">
        <x:f>J437-1</x:f>
        <x:v>0.03697795062759335</x:v>
      </x:c>
      <x:c r="L437" s="30" t="n">
        <x:f>M436</x:f>
        <x:v>12035.95499592103</x:v>
      </x:c>
      <x:c r="M437" s="30" t="n">
        <x:f>L437*J437</x:f>
        <x:v>12481.019945516135</x:v>
      </x:c>
      <x:c r="N437" s="30" t="n">
        <x:f>MAX(N436,M437)</x:f>
        <x:v>15341.863280252299</x:v>
      </x:c>
      <x:c r="O437" s="28" t="n">
        <x:f>1-M437/N437</x:f>
        <x:v>0.18647300412451062</x:v>
      </x:c>
      <x:c r="P437" s="30" t="n">
        <x:f>IF(C437=C436,P436,L437)</x:f>
        <x:v>12895.437557478066</x:v>
      </x:c>
      <x:c r="Q437" s="30" t="n">
        <x:f>IF(C437=C436,MAX(Q436,M437),MAX(P437,M437))</x:f>
        <x:v>13086.025486441504</x:v>
      </x:c>
      <x:c r="R437" s="28" t="n">
        <x:f>1-M437/Q437</x:f>
        <x:v>0.04623294838850944</x:v>
      </x:c>
      <x:c r="S437" s="33" t="str">
        <x:f>'Raw trace'!Y433</x:f>
        <x:v>0.036977950627593348</x:v>
      </x:c>
      <x:c r="T437" s="31" t="n">
        <x:f>ABS(K437-S437)</x:f>
        <x:v>0</x:v>
      </x:c>
      <x:c r="U437" s="33" t="str">
        <x:f>'Raw trace'!X433</x:f>
        <x:v>0.0046468207610146361</x:v>
      </x:c>
      <x:c r="V437" s="31" t="n">
        <x:f>ABS(G437-U437)</x:f>
        <x:v>0</x:v>
      </x:c>
      <x:c r="W437" s="30" t="n">
        <x:f>L437*H437</x:f>
        <x:v>0.05592892555368368</x:v>
      </x:c>
      <x:c r="X437" s="30" t="n">
        <x:f>X436*(1+S437)</x:f>
        <x:v>12481.019945516193</x:v>
      </x:c>
      <x:c r="Y437" s="31" t="n">
        <x:f>ABS(M437-X437)</x:f>
        <x:v>5.820766091346741e-11</x:v>
      </x:c>
      <x:c r="Z437" s="27" t="n">
        <x:f>IF(M437&gt;=N436,B437,Z436)</x:f>
        <x:v>44508</x:v>
      </x:c>
      <x:c r="AA437" s="27" t="n">
        <x:f>IF(C437=C436,IF(M437&gt;=Q436,B437,AA436),IF(M437&gt;=P437,B437,A437))</x:f>
        <x:v>44562</x:v>
      </x:c>
      <x:c r="AB437" s="1" t="str">
        <x:f>IF(AND(B437-A437=1,B437-B436=1),"PASS","FAIL")</x:f>
        <x:v>PASS</x:v>
      </x:c>
    </x:row>
    <x:row r="438" ht="22" customHeight="1">
      <x:c r="A438" s="32" t="n">
        <x:f>'Raw trace'!A434</x:f>
        <x:v>44629</x:v>
      </x:c>
      <x:c r="B438" s="32" t="n">
        <x:f>'Raw trace'!B434</x:f>
        <x:v>44630</x:v>
      </x:c>
      <x:c r="C438" s="1" t="n">
        <x:f>YEAR(B438)</x:f>
        <x:v>2022</x:v>
      </x:c>
      <x:c r="D438" s="33" t="str">
        <x:f>'Raw trace'!AL434</x:f>
        <x:v>-0.059927496482148297</x:v>
      </x:c>
      <x:c r="E438" s="33" t="str">
        <x:f>'Raw trace'!W434</x:f>
        <x:v>0.45000000000000001</x:v>
      </x:c>
      <x:c r="F438" s="28" t="n">
        <x:f>E437*(1+D437)/(1+E437*D437)</x:f>
        <x:v>0.4696151023117556</x:v>
      </x:c>
      <x:c r="G438" s="28" t="n">
        <x:f>ABS(E438-F438)</x:f>
        <x:v>0.01961510231175556</x:v>
      </x:c>
      <x:c r="H438" s="28" t="n">
        <x:f>G438*'Assumptions'!$B$6</x:f>
        <x:v>0.000019615102311755562</x:v>
      </x:c>
      <x:c r="I438" s="29" t="n">
        <x:f>1+E438*D438</x:f>
        <x:v>0.9730326265830332</x:v>
      </x:c>
      <x:c r="J438" s="29" t="n">
        <x:f>(1-H438)*I438</x:f>
        <x:v>0.9730135404485102</x:v>
      </x:c>
      <x:c r="K438" s="28" t="n">
        <x:f>J438-1</x:f>
        <x:v>-0.026986459551489816</x:v>
      </x:c>
      <x:c r="L438" s="30" t="n">
        <x:f>M437</x:f>
        <x:v>12481.019945516135</x:v>
      </x:c>
      <x:c r="M438" s="30" t="n">
        <x:f>L438*J438</x:f>
        <x:v>12144.201405595126</x:v>
      </x:c>
      <x:c r="N438" s="30" t="n">
        <x:f>MAX(N437,M438)</x:f>
        <x:v>15341.863280252299</x:v>
      </x:c>
      <x:c r="O438" s="28" t="n">
        <x:f>1-M438/N438</x:f>
        <x:v>0.2084272174927495</x:v>
      </x:c>
      <x:c r="P438" s="30" t="n">
        <x:f>IF(C438=C437,P437,L438)</x:f>
        <x:v>12895.437557478066</x:v>
      </x:c>
      <x:c r="Q438" s="30" t="n">
        <x:f>IF(C438=C437,MAX(Q437,M438),MAX(P438,M438))</x:f>
        <x:v>13086.025486441504</x:v>
      </x:c>
      <x:c r="R438" s="28" t="n">
        <x:f>1-M438/Q438</x:f>
        <x:v>0.07197174434836662</x:v>
      </x:c>
      <x:c r="S438" s="33" t="str">
        <x:f>'Raw trace'!Y434</x:f>
        <x:v>-0.026986459551489816</x:v>
      </x:c>
      <x:c r="T438" s="31" t="n">
        <x:f>ABS(K438-S438)</x:f>
        <x:v>0</x:v>
      </x:c>
      <x:c r="U438" s="33" t="str">
        <x:f>'Raw trace'!X434</x:f>
        <x:v>0.019615102311755561</x:v>
      </x:c>
      <x:c r="V438" s="31" t="n">
        <x:f>ABS(G438-U438)</x:f>
        <x:v>0</x:v>
      </x:c>
      <x:c r="W438" s="30" t="n">
        <x:f>L438*H438</x:f>
        <x:v>0.24481648318636082</x:v>
      </x:c>
      <x:c r="X438" s="30" t="n">
        <x:f>X437*(1+S438)</x:f>
        <x:v>12144.201405595182</x:v>
      </x:c>
      <x:c r="Y438" s="31" t="n">
        <x:f>ABS(M438-X438)</x:f>
        <x:v>5.638867150992155e-11</x:v>
      </x:c>
      <x:c r="Z438" s="27" t="n">
        <x:f>IF(M438&gt;=N437,B438,Z437)</x:f>
        <x:v>44508</x:v>
      </x:c>
      <x:c r="AA438" s="27" t="n">
        <x:f>IF(C438=C437,IF(M438&gt;=Q437,B438,AA437),IF(M438&gt;=P438,B438,A438))</x:f>
        <x:v>44562</x:v>
      </x:c>
      <x:c r="AB438" s="1" t="str">
        <x:f>IF(AND(B438-A438=1,B438-B437=1),"PASS","FAIL")</x:f>
        <x:v>PASS</x:v>
      </x:c>
    </x:row>
    <x:row r="439" ht="22" customHeight="1">
      <x:c r="A439" s="32" t="n">
        <x:f>'Raw trace'!A435</x:f>
        <x:v>44630</x:v>
      </x:c>
      <x:c r="B439" s="32" t="n">
        <x:f>'Raw trace'!B435</x:f>
        <x:v>44631</x:v>
      </x:c>
      <x:c r="C439" s="1" t="n">
        <x:f>YEAR(B439)</x:f>
        <x:v>2022</x:v>
      </x:c>
      <x:c r="D439" s="33" t="str">
        <x:f>'Raw trace'!AL435</x:f>
        <x:v>-0.017406504415685999</x:v>
      </x:c>
      <x:c r="E439" s="33" t="str">
        <x:f>'Raw trace'!W435</x:f>
        <x:v>0.45000000000000001</x:v>
      </x:c>
      <x:c r="F439" s="28" t="n">
        <x:f>E438*(1+D438)/(1+E438*D438)</x:f>
        <x:v>0.4347568776481659</x:v>
      </x:c>
      <x:c r="G439" s="28" t="n">
        <x:f>ABS(E439-F439)</x:f>
        <x:v>0.015243122351834115</x:v>
      </x:c>
      <x:c r="H439" s="28" t="n">
        <x:f>G439*'Assumptions'!$B$6</x:f>
        <x:v>0.000015243122351834115</x:v>
      </x:c>
      <x:c r="I439" s="29" t="n">
        <x:f>1+E439*D439</x:f>
        <x:v>0.9921670730129413</x:v>
      </x:c>
      <x:c r="J439" s="29" t="n">
        <x:f>(1-H439)*I439</x:f>
        <x:v>0.9921519492888539</x:v>
      </x:c>
      <x:c r="K439" s="28" t="n">
        <x:f>J439-1</x:f>
        <x:v>-0.007848050711146137</x:v>
      </x:c>
      <x:c r="L439" s="30" t="n">
        <x:f>M438</x:f>
        <x:v>12144.201405595126</x:v>
      </x:c>
      <x:c r="M439" s="30" t="n">
        <x:f>L439*J439</x:f>
        <x:v>12048.893097117643</x:v>
      </x:c>
      <x:c r="N439" s="30" t="n">
        <x:f>MAX(N438,M439)</x:f>
        <x:v>15341.863280252299</x:v>
      </x:c>
      <x:c r="O439" s="28" t="n">
        <x:f>1-M439/N439</x:f>
        <x:v>0.21463952083142945</x:v>
      </x:c>
      <x:c r="P439" s="30" t="n">
        <x:f>IF(C439=C438,P438,L439)</x:f>
        <x:v>12895.437557478066</x:v>
      </x:c>
      <x:c r="Q439" s="30" t="n">
        <x:f>IF(C439=C438,MAX(Q438,M439),MAX(P439,M439))</x:f>
        <x:v>13086.025486441504</x:v>
      </x:c>
      <x:c r="R439" s="28" t="n">
        <x:f>1-M439/Q439</x:f>
        <x:v>0.07925495716009712</x:v>
      </x:c>
      <x:c r="S439" s="33" t="str">
        <x:f>'Raw trace'!Y435</x:f>
        <x:v>-0.0078480507111461373</x:v>
      </x:c>
      <x:c r="T439" s="31" t="n">
        <x:f>ABS(K439-S439)</x:f>
        <x:v>0</x:v>
      </x:c>
      <x:c r="U439" s="33" t="str">
        <x:f>'Raw trace'!X435</x:f>
        <x:v>0.015243122351834115</x:v>
      </x:c>
      <x:c r="V439" s="31" t="n">
        <x:f>ABS(G439-U439)</x:f>
        <x:v>0</x:v>
      </x:c>
      <x:c r="W439" s="30" t="n">
        <x:f>L439*H439</x:f>
        <x:v>0.18511554789080234</x:v>
      </x:c>
      <x:c r="X439" s="30" t="n">
        <x:f>X438*(1+S439)</x:f>
        <x:v>12048.8930971177</x:v>
      </x:c>
      <x:c r="Y439" s="31" t="n">
        <x:f>ABS(M439-X439)</x:f>
        <x:v>5.638867150992155e-11</x:v>
      </x:c>
      <x:c r="Z439" s="27" t="n">
        <x:f>IF(M439&gt;=N438,B439,Z438)</x:f>
        <x:v>44508</x:v>
      </x:c>
      <x:c r="AA439" s="27" t="n">
        <x:f>IF(C439=C438,IF(M439&gt;=Q438,B439,AA438),IF(M439&gt;=P439,B439,A439))</x:f>
        <x:v>44562</x:v>
      </x:c>
      <x:c r="AB439" s="1" t="str">
        <x:f>IF(AND(B439-A439=1,B439-B438=1),"PASS","FAIL")</x:f>
        <x:v>PASS</x:v>
      </x:c>
    </x:row>
    <x:row r="440" ht="22" customHeight="1">
      <x:c r="A440" s="32" t="n">
        <x:f>'Raw trace'!A436</x:f>
        <x:v>44631</x:v>
      </x:c>
      <x:c r="B440" s="32" t="n">
        <x:f>'Raw trace'!B436</x:f>
        <x:v>44632</x:v>
      </x:c>
      <x:c r="C440" s="1" t="n">
        <x:f>YEAR(B440)</x:f>
        <x:v>2022</x:v>
      </x:c>
      <x:c r="D440" s="33" t="str">
        <x:f>'Raw trace'!AL436</x:f>
        <x:v>0.0021714321124083999</x:v>
      </x:c>
      <x:c r="E440" s="33" t="str">
        <x:f>'Raw trace'!W436</x:f>
        <x:v>0.45000000000000001</x:v>
      </x:c>
      <x:c r="F440" s="28" t="n">
        <x:f>E439*(1+D439)/(1+E439*D439)</x:f>
        <x:v>0.44565787863751644</x:v>
      </x:c>
      <x:c r="G440" s="28" t="n">
        <x:f>ABS(E440-F440)</x:f>
        <x:v>0.004342121362483575</x:v>
      </x:c>
      <x:c r="H440" s="28" t="n">
        <x:f>G440*'Assumptions'!$B$6</x:f>
        <x:v>0.000004342121362483575</x:v>
      </x:c>
      <x:c r="I440" s="29" t="n">
        <x:f>1+E440*D440</x:f>
        <x:v>1.0009771444505837</x:v>
      </x:c>
      <x:c r="J440" s="29" t="n">
        <x:f>(1-H440)*I440</x:f>
        <x:v>1.0009727980863414</x:v>
      </x:c>
      <x:c r="K440" s="28" t="n">
        <x:f>J440-1</x:f>
        <x:v>0.0009727980863414309</x:v>
      </x:c>
      <x:c r="L440" s="30" t="n">
        <x:f>M439</x:f>
        <x:v>12048.893097117643</x:v>
      </x:c>
      <x:c r="M440" s="30" t="n">
        <x:f>L440*J440</x:f>
        <x:v>12060.614237265052</x:v>
      </x:c>
      <x:c r="N440" s="30" t="n">
        <x:f>MAX(N439,M440)</x:f>
        <x:v>15341.863280252299</x:v>
      </x:c>
      <x:c r="O440" s="28" t="n">
        <x:f>1-M440/N440</x:f>
        <x:v>0.213875523660206</x:v>
      </x:c>
      <x:c r="P440" s="30" t="n">
        <x:f>IF(C440=C439,P439,L440)</x:f>
        <x:v>12895.437557478066</x:v>
      </x:c>
      <x:c r="Q440" s="30" t="n">
        <x:f>IF(C440=C439,MAX(Q439,M440),MAX(P440,M440))</x:f>
        <x:v>13086.025486441504</x:v>
      </x:c>
      <x:c r="R440" s="28" t="n">
        <x:f>1-M440/Q440</x:f>
        <x:v>0.07835925814441413</x:v>
      </x:c>
      <x:c r="S440" s="33" t="str">
        <x:f>'Raw trace'!Y436</x:f>
        <x:v>0.00097279808634143095</x:v>
      </x:c>
      <x:c r="T440" s="31" t="n">
        <x:f>ABS(K440-S440)</x:f>
        <x:v>0</x:v>
      </x:c>
      <x:c r="U440" s="33" t="str">
        <x:f>'Raw trace'!X436</x:f>
        <x:v>0.0043421213624835753</x:v>
      </x:c>
      <x:c r="V440" s="31" t="n">
        <x:f>ABS(G440-U440)</x:f>
        <x:v>0</x:v>
      </x:c>
      <x:c r="W440" s="30" t="n">
        <x:f>L440*H440</x:f>
        <x:v>0.052317756111275406</x:v>
      </x:c>
      <x:c r="X440" s="30" t="n">
        <x:f>X439*(1+S440)</x:f>
        <x:v>12060.614237265108</x:v>
      </x:c>
      <x:c r="Y440" s="31" t="n">
        <x:f>ABS(M440-X440)</x:f>
        <x:v>5.638867150992155e-11</x:v>
      </x:c>
      <x:c r="Z440" s="27" t="n">
        <x:f>IF(M440&gt;=N439,B440,Z439)</x:f>
        <x:v>44508</x:v>
      </x:c>
      <x:c r="AA440" s="27" t="n">
        <x:f>IF(C440=C439,IF(M440&gt;=Q439,B440,AA439),IF(M440&gt;=P440,B440,A440))</x:f>
        <x:v>44562</x:v>
      </x:c>
      <x:c r="AB440" s="1" t="str">
        <x:f>IF(AND(B440-A440=1,B440-B439=1),"PASS","FAIL")</x:f>
        <x:v>PASS</x:v>
      </x:c>
    </x:row>
    <x:row r="441" ht="22" customHeight="1">
      <x:c r="A441" s="32" t="n">
        <x:f>'Raw trace'!A437</x:f>
        <x:v>44632</x:v>
      </x:c>
      <x:c r="B441" s="32" t="n">
        <x:f>'Raw trace'!B437</x:f>
        <x:v>44633</x:v>
      </x:c>
      <x:c r="C441" s="1" t="n">
        <x:f>YEAR(B441)</x:f>
        <x:v>2022</x:v>
      </x:c>
      <x:c r="D441" s="33" t="str">
        <x:f>'Raw trace'!AL437</x:f>
        <x:v>-0.026327925532600101</x:v>
      </x:c>
      <x:c r="E441" s="33" t="str">
        <x:f>'Raw trace'!W437</x:f>
        <x:v>0.45000000000000001</x:v>
      </x:c>
      <x:c r="F441" s="28" t="n">
        <x:f>E440*(1+D440)/(1+E440*D440)</x:f>
        <x:v>0.45053690481426134</x:v>
      </x:c>
      <x:c r="G441" s="28" t="n">
        <x:f>ABS(E441-F441)</x:f>
        <x:v>0.0005369048142613297</x:v>
      </x:c>
      <x:c r="H441" s="28" t="n">
        <x:f>G441*'Assumptions'!$B$6</x:f>
        <x:v>5.369048142613298e-7</x:v>
      </x:c>
      <x:c r="I441" s="29" t="n">
        <x:f>1+E441*D441</x:f>
        <x:v>0.98815243351033</x:v>
      </x:c>
      <x:c r="J441" s="29" t="n">
        <x:f>(1-H441)*I441</x:f>
        <x:v>0.9881519029665312</x:v>
      </x:c>
      <x:c r="K441" s="28" t="n">
        <x:f>J441-1</x:f>
        <x:v>-0.011848097033468785</x:v>
      </x:c>
      <x:c r="L441" s="30" t="n">
        <x:f>M440</x:f>
        <x:v>12060.614237265052</x:v>
      </x:c>
      <x:c r="M441" s="30" t="n">
        <x:f>L441*J441</x:f>
        <x:v>11917.7189094987</x:v>
      </x:c>
      <x:c r="N441" s="30" t="n">
        <x:f>MAX(N440,M441)</x:f>
        <x:v>15341.863280252299</x:v>
      </x:c>
      <x:c r="O441" s="28" t="n">
        <x:f>1-M441/N441</x:f>
        <x:v>0.22318960273626476</x:v>
      </x:c>
      <x:c r="P441" s="30" t="n">
        <x:f>IF(C441=C440,P440,L441)</x:f>
        <x:v>12895.437557478066</x:v>
      </x:c>
      <x:c r="Q441" s="30" t="n">
        <x:f>IF(C441=C440,MAX(Q440,M441),MAX(P441,M441))</x:f>
        <x:v>13086.025486441504</x:v>
      </x:c>
      <x:c r="R441" s="28" t="n">
        <x:f>1-M441/Q441</x:f>
        <x:v>0.08927894708391726</x:v>
      </x:c>
      <x:c r="S441" s="33" t="str">
        <x:f>'Raw trace'!Y437</x:f>
        <x:v>-0.011848097033468785</x:v>
      </x:c>
      <x:c r="T441" s="31" t="n">
        <x:f>ABS(K441-S441)</x:f>
        <x:v>0</x:v>
      </x:c>
      <x:c r="U441" s="33" t="str">
        <x:f>'Raw trace'!X437</x:f>
        <x:v>0.00053690481426132974</x:v>
      </x:c>
      <x:c r="V441" s="31" t="n">
        <x:f>ABS(G441-U441)</x:f>
        <x:v>0</x:v>
      </x:c>
      <x:c r="W441" s="30" t="n">
        <x:f>L441*H441</x:f>
        <x:v>0.006475401846936342</x:v>
      </x:c>
      <x:c r="X441" s="30" t="n">
        <x:f>X440*(1+S441)</x:f>
        <x:v>11917.718909498757</x:v>
      </x:c>
      <x:c r="Y441" s="31" t="n">
        <x:f>ABS(M441-X441)</x:f>
        <x:v>5.638867150992155e-11</x:v>
      </x:c>
      <x:c r="Z441" s="27" t="n">
        <x:f>IF(M441&gt;=N440,B441,Z440)</x:f>
        <x:v>44508</x:v>
      </x:c>
      <x:c r="AA441" s="27" t="n">
        <x:f>IF(C441=C440,IF(M441&gt;=Q440,B441,AA440),IF(M441&gt;=P441,B441,A441))</x:f>
        <x:v>44562</x:v>
      </x:c>
      <x:c r="AB441" s="1" t="str">
        <x:f>IF(AND(B441-A441=1,B441-B440=1),"PASS","FAIL")</x:f>
        <x:v>PASS</x:v>
      </x:c>
    </x:row>
    <x:row r="442" ht="22" customHeight="1">
      <x:c r="A442" s="32" t="n">
        <x:f>'Raw trace'!A438</x:f>
        <x:v>44633</x:v>
      </x:c>
      <x:c r="B442" s="32" t="n">
        <x:f>'Raw trace'!B438</x:f>
        <x:v>44634</x:v>
      </x:c>
      <x:c r="C442" s="1" t="n">
        <x:f>YEAR(B442)</x:f>
        <x:v>2022</x:v>
      </x:c>
      <x:c r="D442" s="33" t="str">
        <x:f>'Raw trace'!AL438</x:f>
        <x:v>0.0497110530159501</x:v>
      </x:c>
      <x:c r="E442" s="33" t="str">
        <x:f>'Raw trace'!W438</x:f>
        <x:v>0.45000000000000001</x:v>
      </x:c>
      <x:c r="F442" s="28" t="n">
        <x:f>E441*(1+D441)/(1+E441*D441)</x:f>
        <x:v>0.4434057121671295</x:v>
      </x:c>
      <x:c r="G442" s="28" t="n">
        <x:f>ABS(E442-F442)</x:f>
        <x:v>0.006594287832870527</x:v>
      </x:c>
      <x:c r="H442" s="28" t="n">
        <x:f>G442*'Assumptions'!$B$6</x:f>
        <x:v>0.000006594287832870527</x:v>
      </x:c>
      <x:c r="I442" s="29" t="n">
        <x:f>1+E442*D442</x:f>
        <x:v>1.0223699738571776</x:v>
      </x:c>
      <x:c r="J442" s="29" t="n">
        <x:f>(1-H442)*I442</x:f>
        <x:v>1.0223632320552982</x:v>
      </x:c>
      <x:c r="K442" s="28" t="n">
        <x:f>J442-1</x:f>
        <x:v>0.02236323205529822</x:v>
      </x:c>
      <x:c r="L442" s="30" t="n">
        <x:f>M441</x:f>
        <x:v>11917.7189094987</x:v>
      </x:c>
      <x:c r="M442" s="30" t="n">
        <x:f>L442*J442</x:f>
        <x:v>12184.237623041636</x:v>
      </x:c>
      <x:c r="N442" s="30" t="n">
        <x:f>MAX(N441,M442)</x:f>
        <x:v>15341.863280252299</x:v>
      </x:c>
      <x:c r="O442" s="28" t="n">
        <x:f>1-M442/N442</x:f>
        <x:v>0.20581761155928746</x:v>
      </x:c>
      <x:c r="P442" s="30" t="n">
        <x:f>IF(C442=C441,P441,L442)</x:f>
        <x:v>12895.437557478066</x:v>
      </x:c>
      <x:c r="Q442" s="30" t="n">
        <x:f>IF(C442=C441,MAX(Q441,M442),MAX(P442,M442))</x:f>
        <x:v>13086.025486441504</x:v>
      </x:c>
      <x:c r="R442" s="28" t="n">
        <x:f>1-M442/Q442</x:f>
        <x:v>0.0689122808399093</x:v>
      </x:c>
      <x:c r="S442" s="33" t="str">
        <x:f>'Raw trace'!Y438</x:f>
        <x:v>0.022363232055298221</x:v>
      </x:c>
      <x:c r="T442" s="31" t="n">
        <x:f>ABS(K442-S442)</x:f>
        <x:v>0</x:v>
      </x:c>
      <x:c r="U442" s="33" t="str">
        <x:f>'Raw trace'!X438</x:f>
        <x:v>0.0065942878328705268</x:v>
      </x:c>
      <x:c r="V442" s="31" t="n">
        <x:f>ABS(G442-U442)</x:f>
        <x:v>0</x:v>
      </x:c>
      <x:c r="W442" s="30" t="n">
        <x:f>L442*H442</x:f>
        <x:v>0.07858886880047829</x:v>
      </x:c>
      <x:c r="X442" s="30" t="n">
        <x:f>X441*(1+S442)</x:f>
        <x:v>12184.237623041694</x:v>
      </x:c>
      <x:c r="Y442" s="31" t="n">
        <x:f>ABS(M442-X442)</x:f>
        <x:v>5.820766091346741e-11</x:v>
      </x:c>
      <x:c r="Z442" s="27" t="n">
        <x:f>IF(M442&gt;=N441,B442,Z441)</x:f>
        <x:v>44508</x:v>
      </x:c>
      <x:c r="AA442" s="27" t="n">
        <x:f>IF(C442=C441,IF(M442&gt;=Q441,B442,AA441),IF(M442&gt;=P442,B442,A442))</x:f>
        <x:v>44562</x:v>
      </x:c>
      <x:c r="AB442" s="1" t="str">
        <x:f>IF(AND(B442-A442=1,B442-B441=1),"PASS","FAIL")</x:f>
        <x:v>PASS</x:v>
      </x:c>
    </x:row>
    <x:row r="443" ht="22" customHeight="1">
      <x:c r="A443" s="32" t="n">
        <x:f>'Raw trace'!A439</x:f>
        <x:v>44634</x:v>
      </x:c>
      <x:c r="B443" s="32" t="n">
        <x:f>'Raw trace'!B439</x:f>
        <x:v>44635</x:v>
      </x:c>
      <x:c r="C443" s="1" t="n">
        <x:f>YEAR(B443)</x:f>
        <x:v>2022</x:v>
      </x:c>
      <x:c r="D443" s="33" t="str">
        <x:f>'Raw trace'!AL439</x:f>
        <x:v>-0.0097148806057810004</x:v>
      </x:c>
      <x:c r="E443" s="33" t="str">
        <x:f>'Raw trace'!W439</x:f>
        <x:v>0.45000000000000001</x:v>
      </x:c>
      <x:c r="F443" s="28" t="n">
        <x:f>E442*(1+D442)/(1+E442*D442)</x:f>
        <x:v>0.46203427911231515</x:v>
      </x:c>
      <x:c r="G443" s="28" t="n">
        <x:f>ABS(E443-F443)</x:f>
        <x:v>0.012034279112315138</x:v>
      </x:c>
      <x:c r="H443" s="28" t="n">
        <x:f>G443*'Assumptions'!$B$6</x:f>
        <x:v>0.00001203427911231514</x:v>
      </x:c>
      <x:c r="I443" s="29" t="n">
        <x:f>1+E443*D443</x:f>
        <x:v>0.9956283037273985</x:v>
      </x:c>
      <x:c r="J443" s="29" t="n">
        <x:f>(1-H443)*I443</x:f>
        <x:v>0.9956163220584994</x:v>
      </x:c>
      <x:c r="K443" s="28" t="n">
        <x:f>J443-1</x:f>
        <x:v>-0.00438367794150063</x:v>
      </x:c>
      <x:c r="L443" s="30" t="n">
        <x:f>M442</x:f>
        <x:v>12184.237623041636</x:v>
      </x:c>
      <x:c r="M443" s="30" t="n">
        <x:f>L443*J443</x:f>
        <x:v>12130.825849339506</x:v>
      </x:c>
      <x:c r="N443" s="30" t="n">
        <x:f>MAX(N442,M443)</x:f>
        <x:v>15341.863280252299</x:v>
      </x:c>
      <x:c r="O443" s="28" t="n">
        <x:f>1-M443/N443</x:f>
        <x:v>0.20929905137702332</x:v>
      </x:c>
      <x:c r="P443" s="30" t="n">
        <x:f>IF(C443=C442,P442,L443)</x:f>
        <x:v>12895.437557478066</x:v>
      </x:c>
      <x:c r="Q443" s="30" t="n">
        <x:f>IF(C443=C442,MAX(Q442,M443),MAX(P443,M443))</x:f>
        <x:v>13086.025486441504</x:v>
      </x:c>
      <x:c r="R443" s="28" t="n">
        <x:f>1-M443/Q443</x:f>
        <x:v>0.07299386953599352</x:v>
      </x:c>
      <x:c r="S443" s="33" t="str">
        <x:f>'Raw trace'!Y439</x:f>
        <x:v>-0.0043836779415006299</x:v>
      </x:c>
      <x:c r="T443" s="31" t="n">
        <x:f>ABS(K443-S443)</x:f>
        <x:v>0</x:v>
      </x:c>
      <x:c r="U443" s="33" t="str">
        <x:f>'Raw trace'!X439</x:f>
        <x:v>0.012034279112315138</x:v>
      </x:c>
      <x:c r="V443" s="31" t="n">
        <x:f>ABS(G443-U443)</x:f>
        <x:v>0</x:v>
      </x:c>
      <x:c r="W443" s="30" t="n">
        <x:f>L443*H443</x:f>
        <x:v>0.1466285163264542</x:v>
      </x:c>
      <x:c r="X443" s="30" t="n">
        <x:f>X442*(1+S443)</x:f>
        <x:v>12130.825849339564</x:v>
      </x:c>
      <x:c r="Y443" s="31" t="n">
        <x:f>ABS(M443-X443)</x:f>
        <x:v>5.820766091346741e-11</x:v>
      </x:c>
      <x:c r="Z443" s="27" t="n">
        <x:f>IF(M443&gt;=N442,B443,Z442)</x:f>
        <x:v>44508</x:v>
      </x:c>
      <x:c r="AA443" s="27" t="n">
        <x:f>IF(C443=C442,IF(M443&gt;=Q442,B443,AA442),IF(M443&gt;=P443,B443,A443))</x:f>
        <x:v>44562</x:v>
      </x:c>
      <x:c r="AB443" s="1" t="str">
        <x:f>IF(AND(B443-A443=1,B443-B442=1),"PASS","FAIL")</x:f>
        <x:v>PASS</x:v>
      </x:c>
    </x:row>
    <x:row r="444" ht="22" customHeight="1">
      <x:c r="A444" s="32" t="n">
        <x:f>'Raw trace'!A440</x:f>
        <x:v>44635</x:v>
      </x:c>
      <x:c r="B444" s="32" t="n">
        <x:f>'Raw trace'!B440</x:f>
        <x:v>44636</x:v>
      </x:c>
      <x:c r="C444" s="1" t="n">
        <x:f>YEAR(B444)</x:f>
        <x:v>2022</x:v>
      </x:c>
      <x:c r="D444" s="33" t="str">
        <x:f>'Raw trace'!AL440</x:f>
        <x:v>0.046658198784799501</x:v>
      </x:c>
      <x:c r="E444" s="33" t="str">
        <x:f>'Raw trace'!W440</x:f>
        <x:v>0.45000000000000001</x:v>
      </x:c>
      <x:c r="F444" s="28" t="n">
        <x:f>E443*(1+D443)/(1+E443*D443)</x:f>
        <x:v>0.44758500944486096</x:v>
      </x:c>
      <x:c r="G444" s="28" t="n">
        <x:f>ABS(E444-F444)</x:f>
        <x:v>0.0024149905551390516</x:v>
      </x:c>
      <x:c r="H444" s="28" t="n">
        <x:f>G444*'Assumptions'!$B$6</x:f>
        <x:v>0.000002414990555139052</x:v>
      </x:c>
      <x:c r="I444" s="29" t="n">
        <x:f>1+E444*D444</x:f>
        <x:v>1.0209961894531598</x:v>
      </x:c>
      <x:c r="J444" s="29" t="n">
        <x:f>(1-H444)*I444</x:f>
        <x:v>1.0209937237570055</x:v>
      </x:c>
      <x:c r="K444" s="28" t="n">
        <x:f>J444-1</x:f>
        <x:v>0.020993723757005478</x:v>
      </x:c>
      <x:c r="L444" s="30" t="n">
        <x:f>M443</x:f>
        <x:v>12130.825849339506</x:v>
      </x:c>
      <x:c r="M444" s="30" t="n">
        <x:f>L444*J444</x:f>
        <x:v>12385.49705616488</x:v>
      </x:c>
      <x:c r="N444" s="30" t="n">
        <x:f>MAX(N443,M444)</x:f>
        <x:v>15341.863280252299</x:v>
      </x:c>
      <x:c r="O444" s="28" t="n">
        <x:f>1-M444/N444</x:f>
        <x:v>0.1926992940872303</x:v>
      </x:c>
      <x:c r="P444" s="30" t="n">
        <x:f>IF(C444=C443,P443,L444)</x:f>
        <x:v>12895.437557478066</x:v>
      </x:c>
      <x:c r="Q444" s="30" t="n">
        <x:f>IF(C444=C443,MAX(Q443,M444),MAX(P444,M444))</x:f>
        <x:v>13086.025486441504</x:v>
      </x:c>
      <x:c r="R444" s="28" t="n">
        <x:f>1-M444/Q444</x:f>
        <x:v>0.05353255891198161</x:v>
      </x:c>
      <x:c r="S444" s="33" t="str">
        <x:f>'Raw trace'!Y440</x:f>
        <x:v>0.020993723757005478</x:v>
      </x:c>
      <x:c r="T444" s="31" t="n">
        <x:f>ABS(K444-S444)</x:f>
        <x:v>0</x:v>
      </x:c>
      <x:c r="U444" s="33" t="str">
        <x:f>'Raw trace'!X440</x:f>
        <x:v>0.0024149905551390516</x:v>
      </x:c>
      <x:c r="V444" s="31" t="n">
        <x:f>ABS(G444-U444)</x:f>
        <x:v>0</x:v>
      </x:c>
      <x:c r="W444" s="30" t="n">
        <x:f>L444*H444</x:f>
        <x:v>0.029295829852191573</x:v>
      </x:c>
      <x:c r="X444" s="30" t="n">
        <x:f>X443*(1+S444)</x:f>
        <x:v>12385.49705616494</x:v>
      </x:c>
      <x:c r="Y444" s="31" t="n">
        <x:f>ABS(M444-X444)</x:f>
        <x:v>6.002665031701326e-11</x:v>
      </x:c>
      <x:c r="Z444" s="27" t="n">
        <x:f>IF(M444&gt;=N443,B444,Z443)</x:f>
        <x:v>44508</x:v>
      </x:c>
      <x:c r="AA444" s="27" t="n">
        <x:f>IF(C444=C443,IF(M444&gt;=Q443,B444,AA443),IF(M444&gt;=P444,B444,A444))</x:f>
        <x:v>44562</x:v>
      </x:c>
      <x:c r="AB444" s="1" t="str">
        <x:f>IF(AND(B444-A444=1,B444-B443=1),"PASS","FAIL")</x:f>
        <x:v>PASS</x:v>
      </x:c>
    </x:row>
    <x:row r="445" ht="22" customHeight="1">
      <x:c r="A445" s="32" t="n">
        <x:f>'Raw trace'!A441</x:f>
        <x:v>44636</x:v>
      </x:c>
      <x:c r="B445" s="32" t="n">
        <x:f>'Raw trace'!B441</x:f>
        <x:v>44637</x:v>
      </x:c>
      <x:c r="C445" s="1" t="n">
        <x:f>YEAR(B445)</x:f>
        <x:v>2022</x:v>
      </x:c>
      <x:c r="D445" s="33" t="str">
        <x:f>'Raw trace'!AL441</x:f>
        <x:v>-0.0049588143594031997</x:v>
      </x:c>
      <x:c r="E445" s="33" t="str">
        <x:f>'Raw trace'!W441</x:f>
        <x:v>0.45000000000000001</x:v>
      </x:c>
      <x:c r="F445" s="28" t="n">
        <x:f>E444*(1+D444)/(1+E444*D444)</x:f>
        <x:v>0.4613104283037755</x:v>
      </x:c>
      <x:c r="G445" s="28" t="n">
        <x:f>ABS(E445-F445)</x:f>
        <x:v>0.011310428303775488</x:v>
      </x:c>
      <x:c r="H445" s="28" t="n">
        <x:f>G445*'Assumptions'!$B$6</x:f>
        <x:v>0.00001131042830377549</x:v>
      </x:c>
      <x:c r="I445" s="29" t="n">
        <x:f>1+E445*D445</x:f>
        <x:v>0.9977685335382686</x:v>
      </x:c>
      <x:c r="J445" s="29" t="n">
        <x:f>(1-H445)*I445</x:f>
        <x:v>0.9977572483488062</x:v>
      </x:c>
      <x:c r="K445" s="28" t="n">
        <x:f>J445-1</x:f>
        <x:v>-0.0022427516511938084</x:v>
      </x:c>
      <x:c r="L445" s="30" t="n">
        <x:f>M444</x:f>
        <x:v>12385.49705616488</x:v>
      </x:c>
      <x:c r="M445" s="30" t="n">
        <x:f>L445*J445</x:f>
        <x:v>12357.719462191311</x:v>
      </x:c>
      <x:c r="N445" s="30" t="n">
        <x:f>MAX(N444,M445)</x:f>
        <x:v>15341.863280252299</x:v>
      </x:c>
      <x:c r="O445" s="28" t="n">
        <x:f>1-M445/N445</x:f>
        <x:v>0.19450986907842616</x:v>
      </x:c>
      <x:c r="P445" s="30" t="n">
        <x:f>IF(C445=C444,P444,L445)</x:f>
        <x:v>12895.437557478066</x:v>
      </x:c>
      <x:c r="Q445" s="30" t="n">
        <x:f>IF(C445=C444,MAX(Q444,M445),MAX(P445,M445))</x:f>
        <x:v>13086.025486441504</x:v>
      </x:c>
      <x:c r="R445" s="28" t="n">
        <x:f>1-M445/Q445</x:f>
        <x:v>0.05565525032828289</x:v>
      </x:c>
      <x:c r="S445" s="33" t="str">
        <x:f>'Raw trace'!Y441</x:f>
        <x:v>-0.0022427516511938084</x:v>
      </x:c>
      <x:c r="T445" s="31" t="n">
        <x:f>ABS(K445-S445)</x:f>
        <x:v>0</x:v>
      </x:c>
      <x:c r="U445" s="33" t="str">
        <x:f>'Raw trace'!X441</x:f>
        <x:v>0.011310428303775488</x:v>
      </x:c>
      <x:c r="V445" s="31" t="n">
        <x:f>ABS(G445-U445)</x:f>
        <x:v>0</x:v>
      </x:c>
      <x:c r="W445" s="30" t="n">
        <x:f>L445*H445</x:f>
        <x:v>0.14008527646037527</x:v>
      </x:c>
      <x:c r="X445" s="30" t="n">
        <x:f>X444*(1+S445)</x:f>
        <x:v>12357.719462191371</x:v>
      </x:c>
      <x:c r="Y445" s="31" t="n">
        <x:f>ABS(M445-X445)</x:f>
        <x:v>6.002665031701326e-11</x:v>
      </x:c>
      <x:c r="Z445" s="27" t="n">
        <x:f>IF(M445&gt;=N444,B445,Z444)</x:f>
        <x:v>44508</x:v>
      </x:c>
      <x:c r="AA445" s="27" t="n">
        <x:f>IF(C445=C444,IF(M445&gt;=Q444,B445,AA444),IF(M445&gt;=P445,B445,A445))</x:f>
        <x:v>44562</x:v>
      </x:c>
      <x:c r="AB445" s="1" t="str">
        <x:f>IF(AND(B445-A445=1,B445-B444=1),"PASS","FAIL")</x:f>
        <x:v>PASS</x:v>
      </x:c>
    </x:row>
    <x:row r="446" ht="22" customHeight="1">
      <x:c r="A446" s="32" t="n">
        <x:f>'Raw trace'!A442</x:f>
        <x:v>44637</x:v>
      </x:c>
      <x:c r="B446" s="32" t="n">
        <x:f>'Raw trace'!B442</x:f>
        <x:v>44638</x:v>
      </x:c>
      <x:c r="C446" s="1" t="n">
        <x:f>YEAR(B446)</x:f>
        <x:v>2022</x:v>
      </x:c>
      <x:c r="D446" s="33" t="str">
        <x:f>'Raw trace'!AL442</x:f>
        <x:v>0.0208482016287505</x:v>
      </x:c>
      <x:c r="E446" s="33" t="str">
        <x:f>'Raw trace'!W442</x:f>
        <x:v>0.45000000000000001</x:v>
      </x:c>
      <x:c r="F446" s="28" t="n">
        <x:f>E445*(1+D445)/(1+E445*D445)</x:f>
        <x:v>0.4487699486276641</x:v>
      </x:c>
      <x:c r="G446" s="28" t="n">
        <x:f>ABS(E446-F446)</x:f>
        <x:v>0.0012300513723358941</x:v>
      </x:c>
      <x:c r="H446" s="28" t="n">
        <x:f>G446*'Assumptions'!$B$6</x:f>
        <x:v>0.0000012300513723358942</x:v>
      </x:c>
      <x:c r="I446" s="29" t="n">
        <x:f>1+E446*D446</x:f>
        <x:v>1.0093816907329378</x:v>
      </x:c>
      <x:c r="J446" s="29" t="n">
        <x:f>(1-H446)*I446</x:f>
        <x:v>1.0093804491416039</x:v>
      </x:c>
      <x:c r="K446" s="28" t="n">
        <x:f>J446-1</x:f>
        <x:v>0.009380449141603853</x:v>
      </x:c>
      <x:c r="L446" s="30" t="n">
        <x:f>M445</x:f>
        <x:v>12357.719462191311</x:v>
      </x:c>
      <x:c r="M446" s="30" t="n">
        <x:f>L446*J446</x:f>
        <x:v>12473.640421112605</x:v>
      </x:c>
      <x:c r="N446" s="30" t="n">
        <x:f>MAX(N445,M446)</x:f>
        <x:v>15341.863280252299</x:v>
      </x:c>
      <x:c r="O446" s="28" t="n">
        <x:f>1-M446/N446</x:f>
        <x:v>0.18695400987125244</x:v>
      </x:c>
      <x:c r="P446" s="30" t="n">
        <x:f>IF(C446=C445,P445,L446)</x:f>
        <x:v>12895.437557478066</x:v>
      </x:c>
      <x:c r="Q446" s="30" t="n">
        <x:f>IF(C446=C445,MAX(Q445,M446),MAX(P446,M446))</x:f>
        <x:v>13086.025486441504</x:v>
      </x:c>
      <x:c r="R446" s="28" t="n">
        <x:f>1-M446/Q446</x:f>
        <x:v>0.046796872431846825</x:v>
      </x:c>
      <x:c r="S446" s="33" t="str">
        <x:f>'Raw trace'!Y442</x:f>
        <x:v>0.0093804491416038527</x:v>
      </x:c>
      <x:c r="T446" s="31" t="n">
        <x:f>ABS(K446-S446)</x:f>
        <x:v>0</x:v>
      </x:c>
      <x:c r="U446" s="33" t="str">
        <x:f>'Raw trace'!X442</x:f>
        <x:v>0.0012300513723358941</x:v>
      </x:c>
      <x:c r="V446" s="31" t="n">
        <x:f>ABS(G446-U446)</x:f>
        <x:v>0</x:v>
      </x:c>
      <x:c r="W446" s="30" t="n">
        <x:f>L446*H446</x:f>
        <x:v>0.015200629783410411</x:v>
      </x:c>
      <x:c r="X446" s="30" t="n">
        <x:f>X445*(1+S446)</x:f>
        <x:v>12473.640421112666</x:v>
      </x:c>
      <x:c r="Y446" s="31" t="n">
        <x:f>ABS(M446-X446)</x:f>
        <x:v>6.184563972055912e-11</x:v>
      </x:c>
      <x:c r="Z446" s="27" t="n">
        <x:f>IF(M446&gt;=N445,B446,Z445)</x:f>
        <x:v>44508</x:v>
      </x:c>
      <x:c r="AA446" s="27" t="n">
        <x:f>IF(C446=C445,IF(M446&gt;=Q445,B446,AA445),IF(M446&gt;=P446,B446,A446))</x:f>
        <x:v>44562</x:v>
      </x:c>
      <x:c r="AB446" s="1" t="str">
        <x:f>IF(AND(B446-A446=1,B446-B445=1),"PASS","FAIL")</x:f>
        <x:v>PASS</x:v>
      </x:c>
    </x:row>
    <x:row r="447" ht="22" customHeight="1">
      <x:c r="A447" s="32" t="n">
        <x:f>'Raw trace'!A443</x:f>
        <x:v>44638</x:v>
      </x:c>
      <x:c r="B447" s="32" t="n">
        <x:f>'Raw trace'!B443</x:f>
        <x:v>44639</x:v>
      </x:c>
      <x:c r="C447" s="1" t="n">
        <x:f>YEAR(B447)</x:f>
        <x:v>2022</x:v>
      </x:c>
      <x:c r="D447" s="33" t="str">
        <x:f>'Raw trace'!AL443</x:f>
        <x:v>0.0111377664133613</x:v>
      </x:c>
      <x:c r="E447" s="33" t="str">
        <x:f>'Raw trace'!W443</x:f>
        <x:v>0.45000000000000001</x:v>
      </x:c>
      <x:c r="F447" s="28" t="n">
        <x:f>E446*(1+D446)/(1+E446*D446)</x:f>
        <x:v>0.4551119709724168</x:v>
      </x:c>
      <x:c r="G447" s="28" t="n">
        <x:f>ABS(E447-F447)</x:f>
        <x:v>0.0051119709724167794</x:v>
      </x:c>
      <x:c r="H447" s="28" t="n">
        <x:f>G447*'Assumptions'!$B$6</x:f>
        <x:v>0.00000511197097241678</x:v>
      </x:c>
      <x:c r="I447" s="29" t="n">
        <x:f>1+E447*D447</x:f>
        <x:v>1.0050119948860126</x:v>
      </x:c>
      <x:c r="J447" s="29" t="n">
        <x:f>(1-H447)*I447</x:f>
        <x:v>1.0050068572938677</x:v>
      </x:c>
      <x:c r="K447" s="28" t="n">
        <x:f>J447-1</x:f>
        <x:v>0.005006857293867739</x:v>
      </x:c>
      <x:c r="L447" s="30" t="n">
        <x:f>M446</x:f>
        <x:v>12473.640421112605</x:v>
      </x:c>
      <x:c r="M447" s="30" t="n">
        <x:f>L447*J447</x:f>
        <x:v>12536.094158636135</x:v>
      </x:c>
      <x:c r="N447" s="30" t="n">
        <x:f>MAX(N446,M447)</x:f>
        <x:v>15341.863280252299</x:v>
      </x:c>
      <x:c r="O447" s="28" t="n">
        <x:f>1-M447/N447</x:f>
        <x:v>0.18288320462532648</x:v>
      </x:c>
      <x:c r="P447" s="30" t="n">
        <x:f>IF(C447=C446,P446,L447)</x:f>
        <x:v>12895.437557478066</x:v>
      </x:c>
      <x:c r="Q447" s="30" t="n">
        <x:f>IF(C447=C446,MAX(Q446,M447),MAX(P447,M447))</x:f>
        <x:v>13086.025486441504</x:v>
      </x:c>
      <x:c r="R447" s="28" t="n">
        <x:f>1-M447/Q447</x:f>
        <x:v>0.04202432040004467</x:v>
      </x:c>
      <x:c r="S447" s="33" t="str">
        <x:f>'Raw trace'!Y443</x:f>
        <x:v>0.0050068572938677391</x:v>
      </x:c>
      <x:c r="T447" s="31" t="n">
        <x:f>ABS(K447-S447)</x:f>
        <x:v>0</x:v>
      </x:c>
      <x:c r="U447" s="33" t="str">
        <x:f>'Raw trace'!X443</x:f>
        <x:v>0.0051119709724167794</x:v>
      </x:c>
      <x:c r="V447" s="31" t="n">
        <x:f>ABS(G447-U447)</x:f>
        <x:v>0</x:v>
      </x:c>
      <x:c r="W447" s="30" t="n">
        <x:f>L447*H447</x:f>
        <x:v>0.06376488775309225</x:v>
      </x:c>
      <x:c r="X447" s="30" t="n">
        <x:f>X446*(1+S447)</x:f>
        <x:v>12536.094158636199</x:v>
      </x:c>
      <x:c r="Y447" s="31" t="n">
        <x:f>ABS(M447-X447)</x:f>
        <x:v>6.366462912410498e-11</x:v>
      </x:c>
      <x:c r="Z447" s="27" t="n">
        <x:f>IF(M447&gt;=N446,B447,Z446)</x:f>
        <x:v>44508</x:v>
      </x:c>
      <x:c r="AA447" s="27" t="n">
        <x:f>IF(C447=C446,IF(M447&gt;=Q446,B447,AA446),IF(M447&gt;=P447,B447,A447))</x:f>
        <x:v>44562</x:v>
      </x:c>
      <x:c r="AB447" s="1" t="str">
        <x:f>IF(AND(B447-A447=1,B447-B446=1),"PASS","FAIL")</x:f>
        <x:v>PASS</x:v>
      </x:c>
    </x:row>
    <x:row r="448" ht="22" customHeight="1">
      <x:c r="A448" s="32" t="n">
        <x:f>'Raw trace'!A444</x:f>
        <x:v>44639</x:v>
      </x:c>
      <x:c r="B448" s="32" t="n">
        <x:f>'Raw trace'!B444</x:f>
        <x:v>44640</x:v>
      </x:c>
      <x:c r="C448" s="1" t="n">
        <x:f>YEAR(B448)</x:f>
        <x:v>2022</x:v>
      </x:c>
      <x:c r="D448" s="33" t="str">
        <x:f>'Raw trace'!AL444</x:f>
        <x:v>-0.022660005209196601</x:v>
      </x:c>
      <x:c r="E448" s="33" t="str">
        <x:f>'Raw trace'!W444</x:f>
        <x:v>0.45000000000000001</x:v>
      </x:c>
      <x:c r="F448" s="28" t="n">
        <x:f>E447*(1+D447)/(1+E447*D447)</x:f>
        <x:v>0.4527428500369487</x:v>
      </x:c>
      <x:c r="G448" s="28" t="n">
        <x:f>ABS(E448-F448)</x:f>
        <x:v>0.0027428500369486852</x:v>
      </x:c>
      <x:c r="H448" s="28" t="n">
        <x:f>G448*'Assumptions'!$B$6</x:f>
        <x:v>0.0000027428500369486854</x:v>
      </x:c>
      <x:c r="I448" s="29" t="n">
        <x:f>1+E448*D448</x:f>
        <x:v>0.9898029976558615</x:v>
      </x:c>
      <x:c r="J448" s="29" t="n">
        <x:f>(1-H448)*I448</x:f>
        <x:v>0.9898002827746728</x:v>
      </x:c>
      <x:c r="K448" s="28" t="n">
        <x:f>J448-1</x:f>
        <x:v>-0.010199717225327198</x:v>
      </x:c>
      <x:c r="L448" s="30" t="n">
        <x:f>M447</x:f>
        <x:v>12536.094158636135</x:v>
      </x:c>
      <x:c r="M448" s="30" t="n">
        <x:f>L448*J448</x:f>
        <x:v>12408.229543107971</x:v>
      </x:c>
      <x:c r="N448" s="30" t="n">
        <x:f>MAX(N447,M448)</x:f>
        <x:v>15341.863280252299</x:v>
      </x:c>
      <x:c r="O448" s="28" t="n">
        <x:f>1-M448/N448</x:f>
        <x:v>0.19121756487821362</x:v>
      </x:c>
      <x:c r="P448" s="30" t="n">
        <x:f>IF(C448=C447,P447,L448)</x:f>
        <x:v>12895.437557478066</x:v>
      </x:c>
      <x:c r="Q448" s="30" t="n">
        <x:f>IF(C448=C447,MAX(Q447,M448),MAX(P448,M448))</x:f>
        <x:v>13086.025486441504</x:v>
      </x:c>
      <x:c r="R448" s="28" t="n">
        <x:f>1-M448/Q448</x:f>
        <x:v>0.051795401440704825</x:v>
      </x:c>
      <x:c r="S448" s="33" t="str">
        <x:f>'Raw trace'!Y444</x:f>
        <x:v>-0.010199717225327198</x:v>
      </x:c>
      <x:c r="T448" s="31" t="n">
        <x:f>ABS(K448-S448)</x:f>
        <x:v>0</x:v>
      </x:c>
      <x:c r="U448" s="33" t="str">
        <x:f>'Raw trace'!X444</x:f>
        <x:v>0.0027428500369486852</x:v>
      </x:c>
      <x:c r="V448" s="31" t="n">
        <x:f>ABS(G448-U448)</x:f>
        <x:v>0</x:v>
      </x:c>
      <x:c r="W448" s="30" t="n">
        <x:f>L448*H448</x:f>
        <x:v>0.03438462632620732</x:v>
      </x:c>
      <x:c r="X448" s="30" t="n">
        <x:f>X447*(1+S448)</x:f>
        <x:v>12408.229543108033</x:v>
      </x:c>
      <x:c r="Y448" s="31" t="n">
        <x:f>ABS(M448-X448)</x:f>
        <x:v>6.184563972055912e-11</x:v>
      </x:c>
      <x:c r="Z448" s="27" t="n">
        <x:f>IF(M448&gt;=N447,B448,Z447)</x:f>
        <x:v>44508</x:v>
      </x:c>
      <x:c r="AA448" s="27" t="n">
        <x:f>IF(C448=C447,IF(M448&gt;=Q447,B448,AA447),IF(M448&gt;=P448,B448,A448))</x:f>
        <x:v>44562</x:v>
      </x:c>
      <x:c r="AB448" s="1" t="str">
        <x:f>IF(AND(B448-A448=1,B448-B447=1),"PASS","FAIL")</x:f>
        <x:v>PASS</x:v>
      </x:c>
    </x:row>
    <x:row r="449" ht="22" customHeight="1">
      <x:c r="A449" s="32" t="n">
        <x:f>'Raw trace'!A445</x:f>
        <x:v>44640</x:v>
      </x:c>
      <x:c r="B449" s="32" t="n">
        <x:f>'Raw trace'!B445</x:f>
        <x:v>44641</x:v>
      </x:c>
      <x:c r="C449" s="1" t="n">
        <x:f>YEAR(B449)</x:f>
        <x:v>2022</x:v>
      </x:c>
      <x:c r="D449" s="33" t="str">
        <x:f>'Raw trace'!AL445</x:f>
        <x:v>-0.0061536970636688997</x:v>
      </x:c>
      <x:c r="E449" s="33" t="str">
        <x:f>'Raw trace'!W445</x:f>
        <x:v>0.45000000000000001</x:v>
      </x:c>
      <x:c r="F449" s="28" t="n">
        <x:f>E448*(1+D448)/(1+E448*D448)</x:f>
        <x:v>0.4443338711818833</x:v>
      </x:c>
      <x:c r="G449" s="28" t="n">
        <x:f>ABS(E449-F449)</x:f>
        <x:v>0.0056661288181167335</x:v>
      </x:c>
      <x:c r="H449" s="28" t="n">
        <x:f>G449*'Assumptions'!$B$6</x:f>
        <x:v>0.000005666128818116734</x:v>
      </x:c>
      <x:c r="I449" s="29" t="n">
        <x:f>1+E449*D449</x:f>
        <x:v>0.997230836321349</x:v>
      </x:c>
      <x:c r="J449" s="29" t="n">
        <x:f>(1-H449)*I449</x:f>
        <x:v>0.997225185882969</x:v>
      </x:c>
      <x:c r="K449" s="28" t="n">
        <x:f>J449-1</x:f>
        <x:v>-0.002774814117030955</x:v>
      </x:c>
      <x:c r="L449" s="30" t="n">
        <x:f>M448</x:f>
        <x:v>12408.229543107971</x:v>
      </x:c>
      <x:c r="M449" s="30" t="n">
        <x:f>L449*J449</x:f>
        <x:v>12373.799012604395</x:v>
      </x:c>
      <x:c r="N449" s="30" t="n">
        <x:f>MAX(N448,M449)</x:f>
        <x:v>15341.863280252299</x:v>
      </x:c>
      <x:c r="O449" s="28" t="n">
        <x:f>1-M449/N449</x:f>
        <x:v>0.19346178579679618</x:v>
      </x:c>
      <x:c r="P449" s="30" t="n">
        <x:f>IF(C449=C448,P448,L449)</x:f>
        <x:v>12895.437557478066</x:v>
      </x:c>
      <x:c r="Q449" s="30" t="n">
        <x:f>IF(C449=C448,MAX(Q448,M449),MAX(P449,M449))</x:f>
        <x:v>13086.025486441504</x:v>
      </x:c>
      <x:c r="R449" s="28" t="n">
        <x:f>1-M449/Q449</x:f>
        <x:v>0.05442649294662083</x:v>
      </x:c>
      <x:c r="S449" s="33" t="str">
        <x:f>'Raw trace'!Y445</x:f>
        <x:v>-0.0027748141170309548</x:v>
      </x:c>
      <x:c r="T449" s="31" t="n">
        <x:f>ABS(K449-S449)</x:f>
        <x:v>0</x:v>
      </x:c>
      <x:c r="U449" s="33" t="str">
        <x:f>'Raw trace'!X445</x:f>
        <x:v>0.0056661288181167335</x:v>
      </x:c>
      <x:c r="V449" s="31" t="n">
        <x:f>ABS(G449-U449)</x:f>
        <x:v>0</x:v>
      </x:c>
      <x:c r="W449" s="30" t="n">
        <x:f>L449*H449</x:f>
        <x:v>0.0703066269960115</x:v>
      </x:c>
      <x:c r="X449" s="30" t="n">
        <x:f>X448*(1+S449)</x:f>
        <x:v>12373.799012604457</x:v>
      </x:c>
      <x:c r="Y449" s="31" t="n">
        <x:f>ABS(M449-X449)</x:f>
        <x:v>6.184563972055912e-11</x:v>
      </x:c>
      <x:c r="Z449" s="27" t="n">
        <x:f>IF(M449&gt;=N448,B449,Z448)</x:f>
        <x:v>44508</x:v>
      </x:c>
      <x:c r="AA449" s="27" t="n">
        <x:f>IF(C449=C448,IF(M449&gt;=Q448,B449,AA448),IF(M449&gt;=P449,B449,A449))</x:f>
        <x:v>44562</x:v>
      </x:c>
      <x:c r="AB449" s="1" t="str">
        <x:f>IF(AND(B449-A449=1,B449-B448=1),"PASS","FAIL")</x:f>
        <x:v>PASS</x:v>
      </x:c>
    </x:row>
    <x:row r="450" ht="22" customHeight="1">
      <x:c r="A450" s="32" t="n">
        <x:f>'Raw trace'!A446</x:f>
        <x:v>44641</x:v>
      </x:c>
      <x:c r="B450" s="32" t="n">
        <x:f>'Raw trace'!B446</x:f>
        <x:v>44642</x:v>
      </x:c>
      <x:c r="C450" s="1" t="n">
        <x:f>YEAR(B450)</x:f>
        <x:v>2022</x:v>
      </x:c>
      <x:c r="D450" s="33" t="str">
        <x:f>'Raw trace'!AL446</x:f>
        <x:v>0.032933547852371702</x:v>
      </x:c>
      <x:c r="E450" s="33" t="str">
        <x:f>'Raw trace'!W446</x:f>
        <x:v>0.45000000000000001</x:v>
      </x:c>
      <x:c r="F450" s="28" t="n">
        <x:f>E449*(1+D449)/(1+E449*D449)</x:f>
        <x:v>0.44847273071811905</x:v>
      </x:c>
      <x:c r="G450" s="28" t="n">
        <x:f>ABS(E450-F450)</x:f>
        <x:v>0.0015272692818809608</x:v>
      </x:c>
      <x:c r="H450" s="28" t="n">
        <x:f>G450*'Assumptions'!$B$6</x:f>
        <x:v>0.0000015272692818809609</x:v>
      </x:c>
      <x:c r="I450" s="29" t="n">
        <x:f>1+E450*D450</x:f>
        <x:v>1.0148200965335672</x:v>
      </x:c>
      <x:c r="J450" s="29" t="n">
        <x:f>(1-H450)*I450</x:f>
        <x:v>1.014818546630007</x:v>
      </x:c>
      <x:c r="K450" s="28" t="n">
        <x:f>J450-1</x:f>
        <x:v>0.014818546630007035</x:v>
      </x:c>
      <x:c r="L450" s="30" t="n">
        <x:f>M449</x:f>
        <x:v>12373.799012604395</x:v>
      </x:c>
      <x:c r="M450" s="30" t="n">
        <x:f>L450*J450</x:f>
        <x:v>12557.16073026301</x:v>
      </x:c>
      <x:c r="N450" s="30" t="n">
        <x:f>MAX(N449,M450)</x:f>
        <x:v>15341.863280252299</x:v>
      </x:c>
      <x:c r="O450" s="28" t="n">
        <x:f>1-M450/N450</x:f>
        <x:v>0.18151006166074335</x:v>
      </x:c>
      <x:c r="P450" s="30" t="n">
        <x:f>IF(C450=C449,P449,L450)</x:f>
        <x:v>12895.437557478066</x:v>
      </x:c>
      <x:c r="Q450" s="30" t="n">
        <x:f>IF(C450=C449,MAX(Q449,M450),MAX(P450,M450))</x:f>
        <x:v>13086.025486441504</x:v>
      </x:c>
      <x:c r="R450" s="28" t="n">
        <x:f>1-M450/Q450</x:f>
        <x:v>0.040414467840250934</x:v>
      </x:c>
      <x:c r="S450" s="33" t="str">
        <x:f>'Raw trace'!Y446</x:f>
        <x:v>0.014818546630007035</x:v>
      </x:c>
      <x:c r="T450" s="31" t="n">
        <x:f>ABS(K450-S450)</x:f>
        <x:v>0</x:v>
      </x:c>
      <x:c r="U450" s="33" t="str">
        <x:f>'Raw trace'!X446</x:f>
        <x:v>0.0015272692818809608</x:v>
      </x:c>
      <x:c r="V450" s="31" t="n">
        <x:f>ABS(G450-U450)</x:f>
        <x:v>0</x:v>
      </x:c>
      <x:c r="W450" s="30" t="n">
        <x:f>L450*H450</x:f>
        <x:v>0.01889812313211966</x:v>
      </x:c>
      <x:c r="X450" s="30" t="n">
        <x:f>X449*(1+S450)</x:f>
        <x:v>12557.160730263071</x:v>
      </x:c>
      <x:c r="Y450" s="31" t="n">
        <x:f>ABS(M450-X450)</x:f>
        <x:v>6.184563972055912e-11</x:v>
      </x:c>
      <x:c r="Z450" s="27" t="n">
        <x:f>IF(M450&gt;=N449,B450,Z449)</x:f>
        <x:v>44508</x:v>
      </x:c>
      <x:c r="AA450" s="27" t="n">
        <x:f>IF(C450=C449,IF(M450&gt;=Q449,B450,AA449),IF(M450&gt;=P450,B450,A450))</x:f>
        <x:v>44562</x:v>
      </x:c>
      <x:c r="AB450" s="1" t="str">
        <x:f>IF(AND(B450-A450=1,B450-B449=1),"PASS","FAIL")</x:f>
        <x:v>PASS</x:v>
      </x:c>
    </x:row>
    <x:row r="451" ht="22" customHeight="1">
      <x:c r="A451" s="32" t="n">
        <x:f>'Raw trace'!A447</x:f>
        <x:v>44642</x:v>
      </x:c>
      <x:c r="B451" s="32" t="n">
        <x:f>'Raw trace'!B447</x:f>
        <x:v>44643</x:v>
      </x:c>
      <x:c r="C451" s="1" t="n">
        <x:f>YEAR(B451)</x:f>
        <x:v>2022</x:v>
      </x:c>
      <x:c r="D451" s="33" t="str">
        <x:f>'Raw trace'!AL447</x:f>
        <x:v>0.012720364382979601</x:v>
      </x:c>
      <x:c r="E451" s="33" t="str">
        <x:f>'Raw trace'!W447</x:f>
        <x:v>0.45000000000000001</x:v>
      </x:c>
      <x:c r="F451" s="28" t="n">
        <x:f>E450*(1+D450)/(1+E450*D450)</x:f>
        <x:v>0.4580320178140978</x:v>
      </x:c>
      <x:c r="G451" s="28" t="n">
        <x:f>ABS(E451-F451)</x:f>
        <x:v>0.008032017814097792</x:v>
      </x:c>
      <x:c r="H451" s="28" t="n">
        <x:f>G451*'Assumptions'!$B$6</x:f>
        <x:v>0.000008032017814097792</x:v>
      </x:c>
      <x:c r="I451" s="29" t="n">
        <x:f>1+E451*D451</x:f>
        <x:v>1.0057241639723409</x:v>
      </x:c>
      <x:c r="J451" s="29" t="n">
        <x:f>(1-H451)*I451</x:f>
        <x:v>1.0057160859779397</x:v>
      </x:c>
      <x:c r="K451" s="28" t="n">
        <x:f>J451-1</x:f>
        <x:v>0.005716085977939711</x:v>
      </x:c>
      <x:c r="L451" s="30" t="n">
        <x:f>M450</x:f>
        <x:v>12557.16073026301</x:v>
      </x:c>
      <x:c r="M451" s="30" t="n">
        <x:f>L451*J451</x:f>
        <x:v>12628.938540636002</x:v>
      </x:c>
      <x:c r="N451" s="30" t="n">
        <x:f>MAX(N450,M451)</x:f>
        <x:v>15341.863280252299</x:v>
      </x:c>
      <x:c r="O451" s="28" t="n">
        <x:f>1-M451/N451</x:f>
        <x:v>0.1768315028011176</x:v>
      </x:c>
      <x:c r="P451" s="30" t="n">
        <x:f>IF(C451=C450,P450,L451)</x:f>
        <x:v>12895.437557478066</x:v>
      </x:c>
      <x:c r="Q451" s="30" t="n">
        <x:f>IF(C451=C450,MAX(Q450,M451),MAX(P451,M451))</x:f>
        <x:v>13086.025486441504</x:v>
      </x:c>
      <x:c r="R451" s="28" t="n">
        <x:f>1-M451/Q451</x:f>
        <x:v>0.03492939443523879</x:v>
      </x:c>
      <x:c r="S451" s="33" t="str">
        <x:f>'Raw trace'!Y447</x:f>
        <x:v>0.0057160859779397111</x:v>
      </x:c>
      <x:c r="T451" s="31" t="n">
        <x:f>ABS(K451-S451)</x:f>
        <x:v>0</x:v>
      </x:c>
      <x:c r="U451" s="33" t="str">
        <x:f>'Raw trace'!X447</x:f>
        <x:v>0.0080320178140977916</x:v>
      </x:c>
      <x:c r="V451" s="31" t="n">
        <x:f>ABS(G451-U451)</x:f>
        <x:v>0</x:v>
      </x:c>
      <x:c r="W451" s="30" t="n">
        <x:f>L451*H451</x:f>
        <x:v>0.10085933867996173</x:v>
      </x:c>
      <x:c r="X451" s="30" t="n">
        <x:f>X450*(1+S451)</x:f>
        <x:v>12628.938540636063</x:v>
      </x:c>
      <x:c r="Y451" s="31" t="n">
        <x:f>ABS(M451-X451)</x:f>
        <x:v>6.184563972055912e-11</x:v>
      </x:c>
      <x:c r="Z451" s="27" t="n">
        <x:f>IF(M451&gt;=N450,B451,Z450)</x:f>
        <x:v>44508</x:v>
      </x:c>
      <x:c r="AA451" s="27" t="n">
        <x:f>IF(C451=C450,IF(M451&gt;=Q450,B451,AA450),IF(M451&gt;=P451,B451,A451))</x:f>
        <x:v>44562</x:v>
      </x:c>
      <x:c r="AB451" s="1" t="str">
        <x:f>IF(AND(B451-A451=1,B451-B450=1),"PASS","FAIL")</x:f>
        <x:v>PASS</x:v>
      </x:c>
    </x:row>
    <x:row r="452" ht="22" customHeight="1">
      <x:c r="A452" s="32" t="n">
        <x:f>'Raw trace'!A448</x:f>
        <x:v>44643</x:v>
      </x:c>
      <x:c r="B452" s="32" t="n">
        <x:f>'Raw trace'!B448</x:f>
        <x:v>44644</x:v>
      </x:c>
      <x:c r="C452" s="1" t="n">
        <x:f>YEAR(B452)</x:f>
        <x:v>2022</x:v>
      </x:c>
      <x:c r="D452" s="33" t="str">
        <x:f>'Raw trace'!AL448</x:f>
        <x:v>0.025657158836688902</x:v>
      </x:c>
      <x:c r="E452" s="33" t="str">
        <x:f>'Raw trace'!W448</x:f>
        <x:v>0.45000000000000001</x:v>
      </x:c>
      <x:c r="F452" s="28" t="n">
        <x:f>E451*(1+D451)/(1+E451*D451)</x:f>
        <x:v>0.4531303714254538</x:v>
      </x:c>
      <x:c r="G452" s="28" t="n">
        <x:f>ABS(E452-F452)</x:f>
        <x:v>0.003130371425453804</x:v>
      </x:c>
      <x:c r="H452" s="28" t="n">
        <x:f>G452*'Assumptions'!$B$6</x:f>
        <x:v>0.000003130371425453804</x:v>
      </x:c>
      <x:c r="I452" s="29" t="n">
        <x:f>1+E452*D452</x:f>
        <x:v>1.01154572147651</x:v>
      </x:c>
      <x:c r="J452" s="29" t="n">
        <x:f>(1-H452)*I452</x:f>
        <x:v>1.011542554962688</x:v>
      </x:c>
      <x:c r="K452" s="28" t="n">
        <x:f>J452-1</x:f>
        <x:v>0.011542554962687968</x:v>
      </x:c>
      <x:c r="L452" s="30" t="n">
        <x:f>M451</x:f>
        <x:v>12628.938540636002</x:v>
      </x:c>
      <x:c r="M452" s="30" t="n">
        <x:f>L452*J452</x:f>
        <x:v>12774.708757861701</x:v>
      </x:c>
      <x:c r="N452" s="30" t="n">
        <x:f>MAX(N451,M452)</x:f>
        <x:v>15341.863280252299</x:v>
      </x:c>
      <x:c r="O452" s="28" t="n">
        <x:f>1-M452/N452</x:f>
        <x:v>0.1673300351786462</x:v>
      </x:c>
      <x:c r="P452" s="30" t="n">
        <x:f>IF(C452=C451,P451,L452)</x:f>
        <x:v>12895.437557478066</x:v>
      </x:c>
      <x:c r="Q452" s="30" t="n">
        <x:f>IF(C452=C451,MAX(Q451,M452),MAX(P452,M452))</x:f>
        <x:v>13086.025486441504</x:v>
      </x:c>
      <x:c r="R452" s="28" t="n">
        <x:f>1-M452/Q452</x:f>
        <x:v>0.023790013927632914</x:v>
      </x:c>
      <x:c r="S452" s="33" t="str">
        <x:f>'Raw trace'!Y448</x:f>
        <x:v>0.011542554962687968</x:v>
      </x:c>
      <x:c r="T452" s="31" t="n">
        <x:f>ABS(K452-S452)</x:f>
        <x:v>0</x:v>
      </x:c>
      <x:c r="U452" s="33" t="str">
        <x:f>'Raw trace'!X448</x:f>
        <x:v>0.003130371425453804</x:v>
      </x:c>
      <x:c r="V452" s="31" t="n">
        <x:f>ABS(G452-U452)</x:f>
        <x:v>0</x:v>
      </x:c>
      <x:c r="W452" s="30" t="n">
        <x:f>L452*H452</x:f>
        <x:v>0.0395332683414192</x:v>
      </x:c>
      <x:c r="X452" s="30" t="n">
        <x:f>X451*(1+S452)</x:f>
        <x:v>12774.708757861763</x:v>
      </x:c>
      <x:c r="Y452" s="31" t="n">
        <x:f>ABS(M452-X452)</x:f>
        <x:v>6.184563972055912e-11</x:v>
      </x:c>
      <x:c r="Z452" s="27" t="n">
        <x:f>IF(M452&gt;=N451,B452,Z451)</x:f>
        <x:v>44508</x:v>
      </x:c>
      <x:c r="AA452" s="27" t="n">
        <x:f>IF(C452=C451,IF(M452&gt;=Q451,B452,AA451),IF(M452&gt;=P452,B452,A452))</x:f>
        <x:v>44562</x:v>
      </x:c>
      <x:c r="AB452" s="1" t="str">
        <x:f>IF(AND(B452-A452=1,B452-B451=1),"PASS","FAIL")</x:f>
        <x:v>PASS</x:v>
      </x:c>
    </x:row>
    <x:row r="453" ht="22" customHeight="1">
      <x:c r="A453" s="32" t="n">
        <x:f>'Raw trace'!A449</x:f>
        <x:v>44644</x:v>
      </x:c>
      <x:c r="B453" s="32" t="n">
        <x:f>'Raw trace'!B449</x:f>
        <x:v>44645</x:v>
      </x:c>
      <x:c r="C453" s="1" t="n">
        <x:f>YEAR(B453)</x:f>
        <x:v>2022</x:v>
      </x:c>
      <x:c r="D453" s="33" t="str">
        <x:f>'Raw trace'!AL449</x:f>
        <x:v>0.0072251380274011004</x:v>
      </x:c>
      <x:c r="E453" s="33" t="str">
        <x:f>'Raw trace'!W449</x:f>
        <x:v>0.45000000000000001</x:v>
      </x:c>
      <x:c r="F453" s="28" t="n">
        <x:f>E452*(1+D452)/(1+E452*D452)</x:f>
        <x:v>0.45627766662174346</x:v>
      </x:c>
      <x:c r="G453" s="28" t="n">
        <x:f>ABS(E453-F453)</x:f>
        <x:v>0.00627766662174345</x:v>
      </x:c>
      <x:c r="H453" s="28" t="n">
        <x:f>G453*'Assumptions'!$B$6</x:f>
        <x:v>0.00000627766662174345</x:v>
      </x:c>
      <x:c r="I453" s="29" t="n">
        <x:f>1+E453*D453</x:f>
        <x:v>1.0032513121123305</x:v>
      </x:c>
      <x:c r="J453" s="29" t="n">
        <x:f>(1-H453)*I453</x:f>
        <x:v>1.0032450140350553</x:v>
      </x:c>
      <x:c r="K453" s="28" t="n">
        <x:f>J453-1</x:f>
        <x:v>0.0032450140350552825</x:v>
      </x:c>
      <x:c r="L453" s="30" t="n">
        <x:f>M452</x:f>
        <x:v>12774.708757861701</x:v>
      </x:c>
      <x:c r="M453" s="30" t="n">
        <x:f>L453*J453</x:f>
        <x:v>12816.162867074707</x:v>
      </x:c>
      <x:c r="N453" s="30" t="n">
        <x:f>MAX(N452,M453)</x:f>
        <x:v>15341.863280252299</x:v>
      </x:c>
      <x:c r="O453" s="28" t="n">
        <x:f>1-M453/N453</x:f>
        <x:v>0.1646280094562319</x:v>
      </x:c>
      <x:c r="P453" s="30" t="n">
        <x:f>IF(C453=C452,P452,L453)</x:f>
        <x:v>12895.437557478066</x:v>
      </x:c>
      <x:c r="Q453" s="30" t="n">
        <x:f>IF(C453=C452,MAX(Q452,M453),MAX(P453,M453))</x:f>
        <x:v>13086.025486441504</x:v>
      </x:c>
      <x:c r="R453" s="28" t="n">
        <x:f>1-M453/Q453</x:f>
        <x:v>0.020622198821666937</x:v>
      </x:c>
      <x:c r="S453" s="33" t="str">
        <x:f>'Raw trace'!Y449</x:f>
        <x:v>0.0032450140350552825</x:v>
      </x:c>
      <x:c r="T453" s="31" t="n">
        <x:f>ABS(K453-S453)</x:f>
        <x:v>0</x:v>
      </x:c>
      <x:c r="U453" s="33" t="str">
        <x:f>'Raw trace'!X449</x:f>
        <x:v>0.0062776666217434496</x:v>
      </x:c>
      <x:c r="V453" s="31" t="n">
        <x:f>ABS(G453-U453)</x:f>
        <x:v>0</x:v>
      </x:c>
      <x:c r="W453" s="30" t="n">
        <x:f>L453*H453</x:f>
        <x:v>0.08019536277172214</x:v>
      </x:c>
      <x:c r="X453" s="30" t="n">
        <x:f>X452*(1+S453)</x:f>
        <x:v>12816.162867074769</x:v>
      </x:c>
      <x:c r="Y453" s="31" t="n">
        <x:f>ABS(M453-X453)</x:f>
        <x:v>6.184563972055912e-11</x:v>
      </x:c>
      <x:c r="Z453" s="27" t="n">
        <x:f>IF(M453&gt;=N452,B453,Z452)</x:f>
        <x:v>44508</x:v>
      </x:c>
      <x:c r="AA453" s="27" t="n">
        <x:f>IF(C453=C452,IF(M453&gt;=Q452,B453,AA452),IF(M453&gt;=P453,B453,A453))</x:f>
        <x:v>44562</x:v>
      </x:c>
      <x:c r="AB453" s="1" t="str">
        <x:f>IF(AND(B453-A453=1,B453-B452=1),"PASS","FAIL")</x:f>
        <x:v>PASS</x:v>
      </x:c>
    </x:row>
    <x:row r="454" ht="22" customHeight="1">
      <x:c r="A454" s="32" t="n">
        <x:f>'Raw trace'!A450</x:f>
        <x:v>44645</x:v>
      </x:c>
      <x:c r="B454" s="32" t="n">
        <x:f>'Raw trace'!B450</x:f>
        <x:v>44646</x:v>
      </x:c>
      <x:c r="C454" s="1" t="n">
        <x:f>YEAR(B454)</x:f>
        <x:v>2022</x:v>
      </x:c>
      <x:c r="D454" s="33" t="str">
        <x:f>'Raw trace'!AL450</x:f>
        <x:v>0.0048949944733933</x:v>
      </x:c>
      <x:c r="E454" s="33" t="str">
        <x:f>'Raw trace'!W450</x:f>
        <x:v>0.5</x:v>
      </x:c>
      <x:c r="F454" s="28" t="n">
        <x:f>E453*(1+D453)/(1+E453*D453)</x:f>
        <x:v>0.4517824264371174</x:v>
      </x:c>
      <x:c r="G454" s="28" t="n">
        <x:f>ABS(E454-F454)</x:f>
        <x:v>0.04821757356288259</x:v>
      </x:c>
      <x:c r="H454" s="28" t="n">
        <x:f>G454*'Assumptions'!$B$6</x:f>
        <x:v>0.00004821757356288259</x:v>
      </x:c>
      <x:c r="I454" s="29" t="n">
        <x:f>1+E454*D454</x:f>
        <x:v>1.0024474972366966</x:v>
      </x:c>
      <x:c r="J454" s="29" t="n">
        <x:f>(1-H454)*I454</x:f>
        <x:v>1.0023991616507557</x:v>
      </x:c>
      <x:c r="K454" s="28" t="n">
        <x:f>J454-1</x:f>
        <x:v>0.00239916165075571</x:v>
      </x:c>
      <x:c r="L454" s="30" t="n">
        <x:f>M453</x:f>
        <x:v>12816.162867074707</x:v>
      </x:c>
      <x:c r="M454" s="30" t="n">
        <x:f>L454*J454</x:f>
        <x:v>12846.910913535232</x:v>
      </x:c>
      <x:c r="N454" s="30" t="n">
        <x:f>MAX(N453,M454)</x:f>
        <x:v>15341.863280252299</x:v>
      </x:c>
      <x:c r="O454" s="28" t="n">
        <x:f>1-M454/N454</x:f>
        <x:v>0.1626238170124038</x:v>
      </x:c>
      <x:c r="P454" s="30" t="n">
        <x:f>IF(C454=C453,P453,L454)</x:f>
        <x:v>12895.437557478066</x:v>
      </x:c>
      <x:c r="Q454" s="30" t="n">
        <x:f>IF(C454=C453,MAX(Q453,M454),MAX(P454,M454))</x:f>
        <x:v>13086.025486441504</x:v>
      </x:c>
      <x:c r="R454" s="28" t="n">
        <x:f>1-M454/Q454</x:f>
        <x:v>0.01827251315947842</x:v>
      </x:c>
      <x:c r="S454" s="33" t="str">
        <x:f>'Raw trace'!Y450</x:f>
        <x:v>0.0023991616507557101</x:v>
      </x:c>
      <x:c r="T454" s="31" t="n">
        <x:f>ABS(K454-S454)</x:f>
        <x:v>0</x:v>
      </x:c>
      <x:c r="U454" s="33" t="str">
        <x:f>'Raw trace'!X450</x:f>
        <x:v>0.048217573562882587</x:v>
      </x:c>
      <x:c r="V454" s="31" t="n">
        <x:f>ABS(G454-U454)</x:f>
        <x:v>0</x:v>
      </x:c>
      <x:c r="W454" s="30" t="n">
        <x:f>L454*H454</x:f>
        <x:v>0.6179642758370589</x:v>
      </x:c>
      <x:c r="X454" s="30" t="n">
        <x:f>X453*(1+S454)</x:f>
        <x:v>12846.910913535294</x:v>
      </x:c>
      <x:c r="Y454" s="31" t="n">
        <x:f>ABS(M454-X454)</x:f>
        <x:v>6.184563972055912e-11</x:v>
      </x:c>
      <x:c r="Z454" s="27" t="n">
        <x:f>IF(M454&gt;=N453,B454,Z453)</x:f>
        <x:v>44508</x:v>
      </x:c>
      <x:c r="AA454" s="27" t="n">
        <x:f>IF(C454=C453,IF(M454&gt;=Q453,B454,AA453),IF(M454&gt;=P454,B454,A454))</x:f>
        <x:v>44562</x:v>
      </x:c>
      <x:c r="AB454" s="1" t="str">
        <x:f>IF(AND(B454-A454=1,B454-B453=1),"PASS","FAIL")</x:f>
        <x:v>PASS</x:v>
      </x:c>
    </x:row>
    <x:row r="455" ht="22" customHeight="1">
      <x:c r="A455" s="32" t="n">
        <x:f>'Raw trace'!A451</x:f>
        <x:v>44646</x:v>
      </x:c>
      <x:c r="B455" s="32" t="n">
        <x:f>'Raw trace'!B451</x:f>
        <x:v>44647</x:v>
      </x:c>
      <x:c r="C455" s="1" t="n">
        <x:f>YEAR(B455)</x:f>
        <x:v>2022</x:v>
      </x:c>
      <x:c r="D455" s="33" t="str">
        <x:f>'Raw trace'!AL451</x:f>
        <x:v>0.051876627458022899</x:v>
      </x:c>
      <x:c r="E455" s="33" t="str">
        <x:f>'Raw trace'!W451</x:f>
        <x:v>0.5</x:v>
      </x:c>
      <x:c r="F455" s="28" t="n">
        <x:f>E454*(1+D454)/(1+E454*D454)</x:f>
        <x:v>0.5012207608096402</x:v>
      </x:c>
      <x:c r="G455" s="28" t="n">
        <x:f>ABS(E455-F455)</x:f>
        <x:v>0.0012207608096401756</x:v>
      </x:c>
      <x:c r="H455" s="28" t="n">
        <x:f>G455*'Assumptions'!$B$6</x:f>
        <x:v>0.0000012207608096401757</x:v>
      </x:c>
      <x:c r="I455" s="29" t="n">
        <x:f>1+E455*D455</x:f>
        <x:v>1.0259383137290115</x:v>
      </x:c>
      <x:c r="J455" s="29" t="n">
        <x:f>(1-H455)*I455</x:f>
        <x:v>1.0259370613037249</x:v>
      </x:c>
      <x:c r="K455" s="28" t="n">
        <x:f>J455-1</x:f>
        <x:v>0.025937061303724862</x:v>
      </x:c>
      <x:c r="L455" s="30" t="n">
        <x:f>M454</x:f>
        <x:v>12846.910913535232</x:v>
      </x:c>
      <x:c r="M455" s="30" t="n">
        <x:f>L455*J455</x:f>
        <x:v>13180.122029463088</x:v>
      </x:c>
      <x:c r="N455" s="30" t="n">
        <x:f>MAX(N454,M455)</x:f>
        <x:v>15341.863280252299</x:v>
      </x:c>
      <x:c r="O455" s="28" t="n">
        <x:f>1-M455/N455</x:f>
        <x:v>0.1409047396199754</x:v>
      </x:c>
      <x:c r="P455" s="30" t="n">
        <x:f>IF(C455=C454,P454,L455)</x:f>
        <x:v>12895.437557478066</x:v>
      </x:c>
      <x:c r="Q455" s="30" t="n">
        <x:f>IF(C455=C454,MAX(Q454,M455),MAX(P455,M455))</x:f>
        <x:v>13180.122029463088</x:v>
      </x:c>
      <x:c r="R455" s="28" t="n">
        <x:f>1-M455/Q455</x:f>
        <x:v>0</x:v>
      </x:c>
      <x:c r="S455" s="33" t="str">
        <x:f>'Raw trace'!Y451</x:f>
        <x:v>0.025937061303724862</x:v>
      </x:c>
      <x:c r="T455" s="31" t="n">
        <x:f>ABS(K455-S455)</x:f>
        <x:v>0</x:v>
      </x:c>
      <x:c r="U455" s="33" t="str">
        <x:f>'Raw trace'!X451</x:f>
        <x:v>0.0012207608096401756</x:v>
      </x:c>
      <x:c r="V455" s="31" t="n">
        <x:f>ABS(G455-U455)</x:f>
        <x:v>0</x:v>
      </x:c>
      <x:c r="W455" s="30" t="n">
        <x:f>L455*H455</x:f>
        <x:v>0.015683005368182477</x:v>
      </x:c>
      <x:c r="X455" s="30" t="n">
        <x:f>X454*(1+S455)</x:f>
        <x:v>13180.122029463151</x:v>
      </x:c>
      <x:c r="Y455" s="31" t="n">
        <x:f>ABS(M455-X455)</x:f>
        <x:v>6.366462912410498e-11</x:v>
      </x:c>
      <x:c r="Z455" s="27" t="n">
        <x:f>IF(M455&gt;=N454,B455,Z454)</x:f>
        <x:v>44508</x:v>
      </x:c>
      <x:c r="AA455" s="27" t="n">
        <x:f>IF(C455=C454,IF(M455&gt;=Q454,B455,AA454),IF(M455&gt;=P455,B455,A455))</x:f>
        <x:v>44647</x:v>
      </x:c>
      <x:c r="AB455" s="1" t="str">
        <x:f>IF(AND(B455-A455=1,B455-B454=1),"PASS","FAIL")</x:f>
        <x:v>PASS</x:v>
      </x:c>
    </x:row>
    <x:row r="456" ht="22" customHeight="1">
      <x:c r="A456" s="32" t="n">
        <x:f>'Raw trace'!A452</x:f>
        <x:v>44647</x:v>
      </x:c>
      <x:c r="B456" s="32" t="n">
        <x:f>'Raw trace'!B452</x:f>
        <x:v>44648</x:v>
      </x:c>
      <x:c r="C456" s="1" t="n">
        <x:f>YEAR(B456)</x:f>
        <x:v>2022</x:v>
      </x:c>
      <x:c r="D456" s="33" t="str">
        <x:f>'Raw trace'!AL452</x:f>
        <x:v>0.0052497919289783996</x:v>
      </x:c>
      <x:c r="E456" s="33" t="str">
        <x:f>'Raw trace'!W452</x:f>
        <x:v>0.5</x:v>
      </x:c>
      <x:c r="F456" s="28" t="n">
        <x:f>E455*(1+D455)/(1+E455*D455)</x:f>
        <x:v>0.5126412637981774</x:v>
      </x:c>
      <x:c r="G456" s="28" t="n">
        <x:f>ABS(E456-F456)</x:f>
        <x:v>0.012641263798177427</x:v>
      </x:c>
      <x:c r="H456" s="28" t="n">
        <x:f>G456*'Assumptions'!$B$6</x:f>
        <x:v>0.000012641263798177428</x:v>
      </x:c>
      <x:c r="I456" s="29" t="n">
        <x:f>1+E456*D456</x:f>
        <x:v>1.0026248959644892</x:v>
      </x:c>
      <x:c r="J456" s="29" t="n">
        <x:f>(1-H456)*I456</x:f>
        <x:v>1.0026122215186888</x:v>
      </x:c>
      <x:c r="K456" s="28" t="n">
        <x:f>J456-1</x:f>
        <x:v>0.0026122215186887843</x:v>
      </x:c>
      <x:c r="L456" s="30" t="n">
        <x:f>M455</x:f>
        <x:v>13180.122029463088</x:v>
      </x:c>
      <x:c r="M456" s="30" t="n">
        <x:f>L456*J456</x:f>
        <x:v>13214.551427847395</x:v>
      </x:c>
      <x:c r="N456" s="30" t="n">
        <x:f>MAX(N455,M456)</x:f>
        <x:v>15341.863280252299</x:v>
      </x:c>
      <x:c r="O456" s="28" t="n">
        <x:f>1-M456/N456</x:f>
        <x:v>0.13866059249420715</x:v>
      </x:c>
      <x:c r="P456" s="30" t="n">
        <x:f>IF(C456=C455,P455,L456)</x:f>
        <x:v>12895.437557478066</x:v>
      </x:c>
      <x:c r="Q456" s="30" t="n">
        <x:f>IF(C456=C455,MAX(Q455,M456),MAX(P456,M456))</x:f>
        <x:v>13214.551427847395</x:v>
      </x:c>
      <x:c r="R456" s="28" t="n">
        <x:f>1-M456/Q456</x:f>
        <x:v>0</x:v>
      </x:c>
      <x:c r="S456" s="33" t="str">
        <x:f>'Raw trace'!Y452</x:f>
        <x:v>0.0026122215186887843</x:v>
      </x:c>
      <x:c r="T456" s="31" t="n">
        <x:f>ABS(K456-S456)</x:f>
        <x:v>0</x:v>
      </x:c>
      <x:c r="U456" s="33" t="str">
        <x:f>'Raw trace'!X452</x:f>
        <x:v>0.012641263798177427</x:v>
      </x:c>
      <x:c r="V456" s="31" t="n">
        <x:f>ABS(G456-U456)</x:f>
        <x:v>0</x:v>
      </x:c>
      <x:c r="W456" s="30" t="n">
        <x:f>L456*H456</x:f>
        <x:v>0.16661339946661255</x:v>
      </x:c>
      <x:c r="X456" s="30" t="n">
        <x:f>X455*(1+S456)</x:f>
        <x:v>13214.551427847458</x:v>
      </x:c>
      <x:c r="Y456" s="31" t="n">
        <x:f>ABS(M456-X456)</x:f>
        <x:v>6.366462912410498e-11</x:v>
      </x:c>
      <x:c r="Z456" s="27" t="n">
        <x:f>IF(M456&gt;=N455,B456,Z455)</x:f>
        <x:v>44508</x:v>
      </x:c>
      <x:c r="AA456" s="27" t="n">
        <x:f>IF(C456=C455,IF(M456&gt;=Q455,B456,AA455),IF(M456&gt;=P456,B456,A456))</x:f>
        <x:v>44648</x:v>
      </x:c>
      <x:c r="AB456" s="1" t="str">
        <x:f>IF(AND(B456-A456=1,B456-B455=1),"PASS","FAIL")</x:f>
        <x:v>PASS</x:v>
      </x:c>
    </x:row>
    <x:row r="457" ht="22" customHeight="1">
      <x:c r="A457" s="32" t="n">
        <x:f>'Raw trace'!A453</x:f>
        <x:v>44648</x:v>
      </x:c>
      <x:c r="B457" s="32" t="n">
        <x:f>'Raw trace'!B453</x:f>
        <x:v>44649</x:v>
      </x:c>
      <x:c r="C457" s="1" t="n">
        <x:f>YEAR(B457)</x:f>
        <x:v>2022</x:v>
      </x:c>
      <x:c r="D457" s="33" t="str">
        <x:f>'Raw trace'!AL453</x:f>
        <x:v>0.0073028340940453004</x:v>
      </x:c>
      <x:c r="E457" s="33" t="str">
        <x:f>'Raw trace'!W453</x:f>
        <x:v>0.5</x:v>
      </x:c>
      <x:c r="F457" s="28" t="n">
        <x:f>E456*(1+D456)/(1+E456*D456)</x:f>
        <x:v>0.501309011962028</x:v>
      </x:c>
      <x:c r="G457" s="28" t="n">
        <x:f>ABS(E457-F457)</x:f>
        <x:v>0.0013090119620280394</x:v>
      </x:c>
      <x:c r="H457" s="28" t="n">
        <x:f>G457*'Assumptions'!$B$6</x:f>
        <x:v>0.0000013090119620280394</x:v>
      </x:c>
      <x:c r="I457" s="29" t="n">
        <x:f>1+E457*D457</x:f>
        <x:v>1.0036514170470225</x:v>
      </x:c>
      <x:c r="J457" s="29" t="n">
        <x:f>(1-H457)*I457</x:f>
        <x:v>1.003650103255312</x:v>
      </x:c>
      <x:c r="K457" s="28" t="n">
        <x:f>J457-1</x:f>
        <x:v>0.0036501032553120094</x:v>
      </x:c>
      <x:c r="L457" s="30" t="n">
        <x:f>M456</x:f>
        <x:v>13214.551427847395</x:v>
      </x:c>
      <x:c r="M457" s="30" t="n">
        <x:f>L457*J457</x:f>
        <x:v>13262.78590503167</x:v>
      </x:c>
      <x:c r="N457" s="30" t="n">
        <x:f>MAX(N456,M457)</x:f>
        <x:v>15341.863280252299</x:v>
      </x:c>
      <x:c r="O457" s="28" t="n">
        <x:f>1-M457/N457</x:f>
        <x:v>0.13551661471894172</x:v>
      </x:c>
      <x:c r="P457" s="30" t="n">
        <x:f>IF(C457=C456,P456,L457)</x:f>
        <x:v>12895.437557478066</x:v>
      </x:c>
      <x:c r="Q457" s="30" t="n">
        <x:f>IF(C457=C456,MAX(Q456,M457),MAX(P457,M457))</x:f>
        <x:v>13262.78590503167</x:v>
      </x:c>
      <x:c r="R457" s="28" t="n">
        <x:f>1-M457/Q457</x:f>
        <x:v>0</x:v>
      </x:c>
      <x:c r="S457" s="33" t="str">
        <x:f>'Raw trace'!Y453</x:f>
        <x:v>0.0036501032553120094</x:v>
      </x:c>
      <x:c r="T457" s="31" t="n">
        <x:f>ABS(K457-S457)</x:f>
        <x:v>0</x:v>
      </x:c>
      <x:c r="U457" s="33" t="str">
        <x:f>'Raw trace'!X453</x:f>
        <x:v>0.0013090119620280394</x:v>
      </x:c>
      <x:c r="V457" s="31" t="n">
        <x:f>ABS(G457-U457)</x:f>
        <x:v>0</x:v>
      </x:c>
      <x:c r="W457" s="30" t="n">
        <x:f>L457*H457</x:f>
        <x:v>0.017298005891886948</x:v>
      </x:c>
      <x:c r="X457" s="30" t="n">
        <x:f>X456*(1+S457)</x:f>
        <x:v>13262.785905031733</x:v>
      </x:c>
      <x:c r="Y457" s="31" t="n">
        <x:f>ABS(M457-X457)</x:f>
        <x:v>6.366462912410498e-11</x:v>
      </x:c>
      <x:c r="Z457" s="27" t="n">
        <x:f>IF(M457&gt;=N456,B457,Z456)</x:f>
        <x:v>44508</x:v>
      </x:c>
      <x:c r="AA457" s="27" t="n">
        <x:f>IF(C457=C456,IF(M457&gt;=Q456,B457,AA456),IF(M457&gt;=P457,B457,A457))</x:f>
        <x:v>44649</x:v>
      </x:c>
      <x:c r="AB457" s="1" t="str">
        <x:f>IF(AND(B457-A457=1,B457-B456=1),"PASS","FAIL")</x:f>
        <x:v>PASS</x:v>
      </x:c>
    </x:row>
    <x:row r="458" ht="22" customHeight="1">
      <x:c r="A458" s="32" t="n">
        <x:f>'Raw trace'!A454</x:f>
        <x:v>44649</x:v>
      </x:c>
      <x:c r="B458" s="32" t="n">
        <x:f>'Raw trace'!B454</x:f>
        <x:v>44650</x:v>
      </x:c>
      <x:c r="C458" s="1" t="n">
        <x:f>YEAR(B458)</x:f>
        <x:v>2022</x:v>
      </x:c>
      <x:c r="D458" s="33" t="str">
        <x:f>'Raw trace'!AL454</x:f>
        <x:v>-0.0078821471474635994</x:v>
      </x:c>
      <x:c r="E458" s="33" t="str">
        <x:f>'Raw trace'!W454</x:f>
        <x:v>0.5</x:v>
      </x:c>
      <x:c r="F458" s="28" t="n">
        <x:f>E457*(1+D457)/(1+E457*D457)</x:f>
        <x:v>0.5018190663536182</x:v>
      </x:c>
      <x:c r="G458" s="28" t="n">
        <x:f>ABS(E458-F458)</x:f>
        <x:v>0.0018190663536181706</x:v>
      </x:c>
      <x:c r="H458" s="28" t="n">
        <x:f>G458*'Assumptions'!$B$6</x:f>
        <x:v>0.0000018190663536181707</x:v>
      </x:c>
      <x:c r="I458" s="29" t="n">
        <x:f>1+E458*D458</x:f>
        <x:v>0.9960589264262683</x:v>
      </x:c>
      <x:c r="J458" s="29" t="n">
        <x:f>(1-H458)*I458</x:f>
        <x:v>0.9960571145289889</x:v>
      </x:c>
      <x:c r="K458" s="28" t="n">
        <x:f>J458-1</x:f>
        <x:v>-0.0039428854710110706</x:v>
      </x:c>
      <x:c r="L458" s="30" t="n">
        <x:f>M457</x:f>
        <x:v>13262.78590503167</x:v>
      </x:c>
      <x:c r="M458" s="30" t="n">
        <x:f>L458*J458</x:f>
        <x:v>13210.49225918159</x:v>
      </x:c>
      <x:c r="N458" s="30" t="n">
        <x:f>MAX(N457,M458)</x:f>
        <x:v>15341.863280252299</x:v>
      </x:c>
      <x:c r="O458" s="28" t="n">
        <x:f>1-M458/N458</x:f>
        <x:v>0.13892517369869684</x:v>
      </x:c>
      <x:c r="P458" s="30" t="n">
        <x:f>IF(C458=C457,P457,L458)</x:f>
        <x:v>12895.437557478066</x:v>
      </x:c>
      <x:c r="Q458" s="30" t="n">
        <x:f>IF(C458=C457,MAX(Q457,M458),MAX(P458,M458))</x:f>
        <x:v>13262.78590503167</x:v>
      </x:c>
      <x:c r="R458" s="28" t="n">
        <x:f>1-M458/Q458</x:f>
        <x:v>0.0039428854710109595</x:v>
      </x:c>
      <x:c r="S458" s="33" t="str">
        <x:f>'Raw trace'!Y454</x:f>
        <x:v>-0.0039428854710110706</x:v>
      </x:c>
      <x:c r="T458" s="31" t="n">
        <x:f>ABS(K458-S458)</x:f>
        <x:v>0</x:v>
      </x:c>
      <x:c r="U458" s="33" t="str">
        <x:f>'Raw trace'!X454</x:f>
        <x:v>0.0018190663536181706</x:v>
      </x:c>
      <x:c r="V458" s="31" t="n">
        <x:f>ABS(G458-U458)</x:f>
        <x:v>0</x:v>
      </x:c>
      <x:c r="W458" s="30" t="n">
        <x:f>L458*H458</x:f>
        <x:v>0.02412588759508443</x:v>
      </x:c>
      <x:c r="X458" s="30" t="n">
        <x:f>X457*(1+S458)</x:f>
        <x:v>13210.492259181652</x:v>
      </x:c>
      <x:c r="Y458" s="31" t="n">
        <x:f>ABS(M458-X458)</x:f>
        <x:v>6.184563972055912e-11</x:v>
      </x:c>
      <x:c r="Z458" s="27" t="n">
        <x:f>IF(M458&gt;=N457,B458,Z457)</x:f>
        <x:v>44508</x:v>
      </x:c>
      <x:c r="AA458" s="27" t="n">
        <x:f>IF(C458=C457,IF(M458&gt;=Q457,B458,AA457),IF(M458&gt;=P458,B458,A458))</x:f>
        <x:v>44649</x:v>
      </x:c>
      <x:c r="AB458" s="1" t="str">
        <x:f>IF(AND(B458-A458=1,B458-B457=1),"PASS","FAIL")</x:f>
        <x:v>PASS</x:v>
      </x:c>
    </x:row>
    <x:row r="459" ht="22" customHeight="1">
      <x:c r="A459" s="32" t="n">
        <x:f>'Raw trace'!A455</x:f>
        <x:v>44650</x:v>
      </x:c>
      <x:c r="B459" s="32" t="n">
        <x:f>'Raw trace'!B455</x:f>
        <x:v>44651</x:v>
      </x:c>
      <x:c r="C459" s="1" t="n">
        <x:f>YEAR(B459)</x:f>
        <x:v>2022</x:v>
      </x:c>
      <x:c r="D459" s="33" t="str">
        <x:f>'Raw trace'!AL455</x:f>
        <x:v>-0.032926181625066303</x:v>
      </x:c>
      <x:c r="E459" s="33" t="str">
        <x:f>'Raw trace'!W455</x:f>
        <x:v>0.5</x:v>
      </x:c>
      <x:c r="F459" s="28" t="n">
        <x:f>E458*(1+D458)/(1+E458*D458)</x:f>
        <x:v>0.49802166645508017</x:v>
      </x:c>
      <x:c r="G459" s="28" t="n">
        <x:f>ABS(E459-F459)</x:f>
        <x:v>0.0019783335449198303</x:v>
      </x:c>
      <x:c r="H459" s="28" t="n">
        <x:f>G459*'Assumptions'!$B$6</x:f>
        <x:v>0.0000019783335449198302</x:v>
      </x:c>
      <x:c r="I459" s="29" t="n">
        <x:f>1+E459*D459</x:f>
        <x:v>0.9835369091874668</x:v>
      </x:c>
      <x:c r="J459" s="29" t="n">
        <x:f>(1-H459)*I459</x:f>
        <x:v>0.9835349634234067</x:v>
      </x:c>
      <x:c r="K459" s="28" t="n">
        <x:f>J459-1</x:f>
        <x:v>-0.01646503657659326</x:v>
      </x:c>
      <x:c r="L459" s="30" t="n">
        <x:f>M458</x:f>
        <x:v>13210.49225918159</x:v>
      </x:c>
      <x:c r="M459" s="30" t="n">
        <x:f>L459*J459</x:f>
        <x:v>12992.981020939364</x:v>
      </x:c>
      <x:c r="N459" s="30" t="n">
        <x:f>MAX(N458,M459)</x:f>
        <x:v>15341.863280252299</x:v>
      </x:c>
      <x:c r="O459" s="28" t="n">
        <x:f>1-M459/N459</x:f>
        <x:v>0.15310280220893135</x:v>
      </x:c>
      <x:c r="P459" s="30" t="n">
        <x:f>IF(C459=C458,P458,L459)</x:f>
        <x:v>12895.437557478066</x:v>
      </x:c>
      <x:c r="Q459" s="30" t="n">
        <x:f>IF(C459=C458,MAX(Q458,M459),MAX(P459,M459))</x:f>
        <x:v>13262.78590503167</x:v>
      </x:c>
      <x:c r="R459" s="28" t="n">
        <x:f>1-M459/Q459</x:f>
        <x:v>0.020343002294106682</x:v>
      </x:c>
      <x:c r="S459" s="33" t="str">
        <x:f>'Raw trace'!Y455</x:f>
        <x:v>-0.016465036576593262</x:v>
      </x:c>
      <x:c r="T459" s="31" t="n">
        <x:f>ABS(K459-S459)</x:f>
        <x:v>0</x:v>
      </x:c>
      <x:c r="U459" s="33" t="str">
        <x:f>'Raw trace'!X455</x:f>
        <x:v>0.0019783335449198303</x:v>
      </x:c>
      <x:c r="V459" s="31" t="n">
        <x:f>ABS(G459-U459)</x:f>
        <x:v>0</x:v>
      </x:c>
      <x:c r="W459" s="30" t="n">
        <x:f>L459*H459</x:f>
        <x:v>0.02613475998124269</x:v>
      </x:c>
      <x:c r="X459" s="30" t="n">
        <x:f>X458*(1+S459)</x:f>
        <x:v>12992.981020939424</x:v>
      </x:c>
      <x:c r="Y459" s="31" t="n">
        <x:f>ABS(M459-X459)</x:f>
        <x:v>6.002665031701326e-11</x:v>
      </x:c>
      <x:c r="Z459" s="27" t="n">
        <x:f>IF(M459&gt;=N458,B459,Z458)</x:f>
        <x:v>44508</x:v>
      </x:c>
      <x:c r="AA459" s="27" t="n">
        <x:f>IF(C459=C458,IF(M459&gt;=Q458,B459,AA458),IF(M459&gt;=P459,B459,A459))</x:f>
        <x:v>44649</x:v>
      </x:c>
      <x:c r="AB459" s="1" t="str">
        <x:f>IF(AND(B459-A459=1,B459-B458=1),"PASS","FAIL")</x:f>
        <x:v>PASS</x:v>
      </x:c>
    </x:row>
    <x:row r="460" ht="22" customHeight="1">
      <x:c r="A460" s="32" t="n">
        <x:f>'Raw trace'!A456</x:f>
        <x:v>44651</x:v>
      </x:c>
      <x:c r="B460" s="32" t="n">
        <x:f>'Raw trace'!B456</x:f>
        <x:v>44652</x:v>
      </x:c>
      <x:c r="C460" s="1" t="n">
        <x:f>YEAR(B460)</x:f>
        <x:v>2022</x:v>
      </x:c>
      <x:c r="D460" s="33" t="str">
        <x:f>'Raw trace'!AL456</x:f>
        <x:v>0.016957715540911501</x:v>
      </x:c>
      <x:c r="E460" s="33" t="str">
        <x:f>'Raw trace'!W456</x:f>
        <x:v>0.5</x:v>
      </x:c>
      <x:c r="F460" s="28" t="n">
        <x:f>E459*(1+D459)/(1+E459*D459)</x:f>
        <x:v>0.4916306695464363</x:v>
      </x:c>
      <x:c r="G460" s="28" t="n">
        <x:f>ABS(E460-F460)</x:f>
        <x:v>0.008369330453563695</x:v>
      </x:c>
      <x:c r="H460" s="28" t="n">
        <x:f>G460*'Assumptions'!$B$6</x:f>
        <x:v>0.000008369330453563695</x:v>
      </x:c>
      <x:c r="I460" s="29" t="n">
        <x:f>1+E460*D460</x:f>
        <x:v>1.0084788577704558</x:v>
      </x:c>
      <x:c r="J460" s="29" t="n">
        <x:f>(1-H460)*I460</x:f>
        <x:v>1.0084704174776395</x:v>
      </x:c>
      <x:c r="K460" s="28" t="n">
        <x:f>J460-1</x:f>
        <x:v>0.008470417477639547</x:v>
      </x:c>
      <x:c r="L460" s="30" t="n">
        <x:f>M459</x:f>
        <x:v>12992.981020939364</x:v>
      </x:c>
      <x:c r="M460" s="30" t="n">
        <x:f>L460*J460</x:f>
        <x:v>13103.036994465767</x:v>
      </x:c>
      <x:c r="N460" s="30" t="n">
        <x:f>MAX(N459,M460)</x:f>
        <x:v>15341.863280252299</x:v>
      </x:c>
      <x:c r="O460" s="28" t="n">
        <x:f>1-M460/N460</x:f>
        <x:v>0.14592922938299802</x:v>
      </x:c>
      <x:c r="P460" s="30" t="n">
        <x:f>IF(C460=C459,P459,L460)</x:f>
        <x:v>12895.437557478066</x:v>
      </x:c>
      <x:c r="Q460" s="30" t="n">
        <x:f>IF(C460=C459,MAX(Q459,M460),MAX(P460,M460))</x:f>
        <x:v>13262.78590503167</x:v>
      </x:c>
      <x:c r="R460" s="28" t="n">
        <x:f>1-M460/Q460</x:f>
        <x:v>0.012044898538646875</x:v>
      </x:c>
      <x:c r="S460" s="33" t="str">
        <x:f>'Raw trace'!Y456</x:f>
        <x:v>0.0084704174776395469</x:v>
      </x:c>
      <x:c r="T460" s="31" t="n">
        <x:f>ABS(K460-S460)</x:f>
        <x:v>0</x:v>
      </x:c>
      <x:c r="U460" s="33" t="str">
        <x:f>'Raw trace'!X456</x:f>
        <x:v>0.0083693304535636948</x:v>
      </x:c>
      <x:c r="V460" s="31" t="n">
        <x:f>ABS(G460-U460)</x:f>
        <x:v>0</x:v>
      </x:c>
      <x:c r="W460" s="30" t="n">
        <x:f>L460*H460</x:f>
        <x:v>0.10874255174112293</x:v>
      </x:c>
      <x:c r="X460" s="30" t="n">
        <x:f>X459*(1+S460)</x:f>
        <x:v>13103.036994465829</x:v>
      </x:c>
      <x:c r="Y460" s="31" t="n">
        <x:f>ABS(M460-X460)</x:f>
        <x:v>6.184563972055912e-11</x:v>
      </x:c>
      <x:c r="Z460" s="27" t="n">
        <x:f>IF(M460&gt;=N459,B460,Z459)</x:f>
        <x:v>44508</x:v>
      </x:c>
      <x:c r="AA460" s="27" t="n">
        <x:f>IF(C460=C459,IF(M460&gt;=Q459,B460,AA459),IF(M460&gt;=P460,B460,A460))</x:f>
        <x:v>44649</x:v>
      </x:c>
      <x:c r="AB460" s="1" t="str">
        <x:f>IF(AND(B460-A460=1,B460-B459=1),"PASS","FAIL")</x:f>
        <x:v>PASS</x:v>
      </x:c>
    </x:row>
    <x:row r="461" ht="22" customHeight="1">
      <x:c r="A461" s="32" t="n">
        <x:f>'Raw trace'!A457</x:f>
        <x:v>44652</x:v>
      </x:c>
      <x:c r="B461" s="32" t="n">
        <x:f>'Raw trace'!B457</x:f>
        <x:v>44653</x:v>
      </x:c>
      <x:c r="C461" s="1" t="n">
        <x:f>YEAR(B461)</x:f>
        <x:v>2022</x:v>
      </x:c>
      <x:c r="D461" s="33" t="str">
        <x:f>'Raw trace'!AL457</x:f>
        <x:v>-0.0104974404389053</x:v>
      </x:c>
      <x:c r="E461" s="33" t="str">
        <x:f>'Raw trace'!W457</x:f>
        <x:v>0.5</x:v>
      </x:c>
      <x:c r="F461" s="28" t="n">
        <x:f>E460*(1+D460)/(1+E460*D460)</x:f>
        <x:v>0.5042037855851539</x:v>
      </x:c>
      <x:c r="G461" s="28" t="n">
        <x:f>ABS(E461-F461)</x:f>
        <x:v>0.004203785585153885</x:v>
      </x:c>
      <x:c r="H461" s="28" t="n">
        <x:f>G461*'Assumptions'!$B$6</x:f>
        <x:v>0.0000042037855851538856</x:v>
      </x:c>
      <x:c r="I461" s="29" t="n">
        <x:f>1+E461*D461</x:f>
        <x:v>0.9947512797805473</x:v>
      </x:c>
      <x:c r="J461" s="29" t="n">
        <x:f>(1-H461)*I461</x:f>
        <x:v>0.9947470980594566</x:v>
      </x:c>
      <x:c r="K461" s="28" t="n">
        <x:f>J461-1</x:f>
        <x:v>-0.005252901940543397</x:v>
      </x:c>
      <x:c r="L461" s="30" t="n">
        <x:f>M460</x:f>
        <x:v>13103.036994465767</x:v>
      </x:c>
      <x:c r="M461" s="30" t="n">
        <x:f>L461*J461</x:f>
        <x:v>13034.208026010525</x:v>
      </x:c>
      <x:c r="N461" s="30" t="n">
        <x:f>MAX(N460,M461)</x:f>
        <x:v>15341.863280252299</x:v>
      </x:c>
      <x:c r="O461" s="28" t="n">
        <x:f>1-M461/N461</x:f>
        <x:v>0.15041557939133354</x:v>
      </x:c>
      <x:c r="P461" s="30" t="n">
        <x:f>IF(C461=C460,P460,L461)</x:f>
        <x:v>12895.437557478066</x:v>
      </x:c>
      <x:c r="Q461" s="30" t="n">
        <x:f>IF(C461=C460,MAX(Q460,M461),MAX(P461,M461))</x:f>
        <x:v>13262.78590503167</x:v>
      </x:c>
      <x:c r="R461" s="28" t="n">
        <x:f>1-M461/Q461</x:f>
        <x:v>0.017234529808282995</x:v>
      </x:c>
      <x:c r="S461" s="33" t="str">
        <x:f>'Raw trace'!Y457</x:f>
        <x:v>-0.0052529019405433974</x:v>
      </x:c>
      <x:c r="T461" s="31" t="n">
        <x:f>ABS(K461-S461)</x:f>
        <x:v>0</x:v>
      </x:c>
      <x:c r="U461" s="33" t="str">
        <x:f>'Raw trace'!X457</x:f>
        <x:v>0.0042037855851538852</x:v>
      </x:c>
      <x:c r="V461" s="31" t="n">
        <x:f>ABS(G461-U461)</x:f>
        <x:v>0</x:v>
      </x:c>
      <x:c r="W461" s="30" t="n">
        <x:f>L461*H461</x:f>
        <x:v>0.055082358039073284</x:v>
      </x:c>
      <x:c r="X461" s="30" t="n">
        <x:f>X460*(1+S461)</x:f>
        <x:v>13034.208026010587</x:v>
      </x:c>
      <x:c r="Y461" s="31" t="n">
        <x:f>ABS(M461-X461)</x:f>
        <x:v>6.184563972055912e-11</x:v>
      </x:c>
      <x:c r="Z461" s="27" t="n">
        <x:f>IF(M461&gt;=N460,B461,Z460)</x:f>
        <x:v>44508</x:v>
      </x:c>
      <x:c r="AA461" s="27" t="n">
        <x:f>IF(C461=C460,IF(M461&gt;=Q460,B461,AA460),IF(M461&gt;=P461,B461,A461))</x:f>
        <x:v>44649</x:v>
      </x:c>
      <x:c r="AB461" s="1" t="str">
        <x:f>IF(AND(B461-A461=1,B461-B460=1),"PASS","FAIL")</x:f>
        <x:v>PASS</x:v>
      </x:c>
    </x:row>
    <x:row r="462" ht="22" customHeight="1">
      <x:c r="A462" s="32" t="n">
        <x:f>'Raw trace'!A458</x:f>
        <x:v>44653</x:v>
      </x:c>
      <x:c r="B462" s="32" t="n">
        <x:f>'Raw trace'!B458</x:f>
        <x:v>44654</x:v>
      </x:c>
      <x:c r="C462" s="1" t="n">
        <x:f>YEAR(B462)</x:f>
        <x:v>2022</x:v>
      </x:c>
      <x:c r="D462" s="33" t="str">
        <x:f>'Raw trace'!AL458</x:f>
        <x:v>0.013009975770011501</x:v>
      </x:c>
      <x:c r="E462" s="33" t="str">
        <x:f>'Raw trace'!W458</x:f>
        <x:v>0.5</x:v>
      </x:c>
      <x:c r="F462" s="28" t="n">
        <x:f>E461*(1+D461)/(1+E461*D461)</x:f>
        <x:v>0.49736179267816044</x:v>
      </x:c>
      <x:c r="G462" s="28" t="n">
        <x:f>ABS(E462-F462)</x:f>
        <x:v>0.0026382073218395585</x:v>
      </x:c>
      <x:c r="H462" s="28" t="n">
        <x:f>G462*'Assumptions'!$B$6</x:f>
        <x:v>0.0000026382073218395585</x:v>
      </x:c>
      <x:c r="I462" s="29" t="n">
        <x:f>1+E462*D462</x:f>
        <x:v>1.0065049878850056</x:v>
      </x:c>
      <x:c r="J462" s="29" t="n">
        <x:f>(1-H462)*I462</x:f>
        <x:v>1.006502332516177</x:v>
      </x:c>
      <x:c r="K462" s="28" t="n">
        <x:f>J462-1</x:f>
        <x:v>0.006502332516177045</x:v>
      </x:c>
      <x:c r="L462" s="30" t="n">
        <x:f>M461</x:f>
        <x:v>13034.208026010525</x:v>
      </x:c>
      <x:c r="M462" s="30" t="n">
        <x:f>L462*J462</x:f>
        <x:v>13118.960780680669</x:v>
      </x:c>
      <x:c r="N462" s="30" t="n">
        <x:f>MAX(N461,M462)</x:f>
        <x:v>15341.863280252299</x:v>
      </x:c>
      <x:c r="O462" s="28" t="n">
        <x:f>1-M462/N462</x:f>
        <x:v>0.14489129898797237</x:v>
      </x:c>
      <x:c r="P462" s="30" t="n">
        <x:f>IF(C462=C461,P461,L462)</x:f>
        <x:v>12895.437557478066</x:v>
      </x:c>
      <x:c r="Q462" s="30" t="n">
        <x:f>IF(C462=C461,MAX(Q461,M462),MAX(P462,M462))</x:f>
        <x:v>13262.78590503167</x:v>
      </x:c>
      <x:c r="R462" s="28" t="n">
        <x:f>1-M462/Q462</x:f>
        <x:v>0.010844261935679445</x:v>
      </x:c>
      <x:c r="S462" s="33" t="str">
        <x:f>'Raw trace'!Y458</x:f>
        <x:v>0.0065023325161770451</x:v>
      </x:c>
      <x:c r="T462" s="31" t="n">
        <x:f>ABS(K462-S462)</x:f>
        <x:v>0</x:v>
      </x:c>
      <x:c r="U462" s="33" t="str">
        <x:f>'Raw trace'!X458</x:f>
        <x:v>0.0026382073218395585</x:v>
      </x:c>
      <x:c r="V462" s="31" t="n">
        <x:f>ABS(G462-U462)</x:f>
        <x:v>0</x:v>
      </x:c>
      <x:c r="W462" s="30" t="n">
        <x:f>L462*H462</x:f>
        <x:v>0.034386943048600904</x:v>
      </x:c>
      <x:c r="X462" s="30" t="n">
        <x:f>X461*(1+S462)</x:f>
        <x:v>13118.96078068073</x:v>
      </x:c>
      <x:c r="Y462" s="31" t="n">
        <x:f>ABS(M462-X462)</x:f>
        <x:v>6.184563972055912e-11</x:v>
      </x:c>
      <x:c r="Z462" s="27" t="n">
        <x:f>IF(M462&gt;=N461,B462,Z461)</x:f>
        <x:v>44508</x:v>
      </x:c>
      <x:c r="AA462" s="27" t="n">
        <x:f>IF(C462=C461,IF(M462&gt;=Q461,B462,AA461),IF(M462&gt;=P462,B462,A462))</x:f>
        <x:v>44649</x:v>
      </x:c>
      <x:c r="AB462" s="1" t="str">
        <x:f>IF(AND(B462-A462=1,B462-B461=1),"PASS","FAIL")</x:f>
        <x:v>PASS</x:v>
      </x:c>
    </x:row>
    <x:row r="463" ht="22" customHeight="1">
      <x:c r="A463" s="32" t="n">
        <x:f>'Raw trace'!A459</x:f>
        <x:v>44654</x:v>
      </x:c>
      <x:c r="B463" s="32" t="n">
        <x:f>'Raw trace'!B459</x:f>
        <x:v>44655</x:v>
      </x:c>
      <x:c r="C463" s="1" t="n">
        <x:f>YEAR(B463)</x:f>
        <x:v>2022</x:v>
      </x:c>
      <x:c r="D463" s="33" t="str">
        <x:f>'Raw trace'!AL459</x:f>
        <x:v>0.0047837610705280999</x:v>
      </x:c>
      <x:c r="E463" s="33" t="str">
        <x:f>'Raw trace'!W459</x:f>
        <x:v>0.5</x:v>
      </x:c>
      <x:c r="F463" s="28" t="n">
        <x:f>E462*(1+D462)/(1+E462*D462)</x:f>
        <x:v>0.5032314732481729</x:v>
      </x:c>
      <x:c r="G463" s="28" t="n">
        <x:f>ABS(E463-F463)</x:f>
        <x:v>0.003231473248172856</x:v>
      </x:c>
      <x:c r="H463" s="28" t="n">
        <x:f>G463*'Assumptions'!$B$6</x:f>
        <x:v>0.000003231473248172856</x:v>
      </x:c>
      <x:c r="I463" s="29" t="n">
        <x:f>1+E463*D463</x:f>
        <x:v>1.002391880535264</x:v>
      </x:c>
      <x:c r="J463" s="29" t="n">
        <x:f>(1-H463)*I463</x:f>
        <x:v>1.0023886413327179</x:v>
      </x:c>
      <x:c r="K463" s="28" t="n">
        <x:f>J463-1</x:f>
        <x:v>0.002388641332717878</x:v>
      </x:c>
      <x:c r="L463" s="30" t="n">
        <x:f>M462</x:f>
        <x:v>13118.960780680669</x:v>
      </x:c>
      <x:c r="M463" s="30" t="n">
        <x:f>L463*J463</x:f>
        <x:v>13150.297272643707</x:v>
      </x:c>
      <x:c r="N463" s="30" t="n">
        <x:f>MAX(N462,M463)</x:f>
        <x:v>15341.863280252299</x:v>
      </x:c>
      <x:c r="O463" s="28" t="n">
        <x:f>1-M463/N463</x:f>
        <x:v>0.14284875100076833</x:v>
      </x:c>
      <x:c r="P463" s="30" t="n">
        <x:f>IF(C463=C462,P462,L463)</x:f>
        <x:v>12895.437557478066</x:v>
      </x:c>
      <x:c r="Q463" s="30" t="n">
        <x:f>IF(C463=C462,MAX(Q462,M463),MAX(P463,M463))</x:f>
        <x:v>13262.78590503167</x:v>
      </x:c>
      <x:c r="R463" s="28" t="n">
        <x:f>1-M463/Q463</x:f>
        <x:v>0.008481523655243906</x:v>
      </x:c>
      <x:c r="S463" s="33" t="str">
        <x:f>'Raw trace'!Y459</x:f>
        <x:v>0.0023886413327178779</x:v>
      </x:c>
      <x:c r="T463" s="31" t="n">
        <x:f>ABS(K463-S463)</x:f>
        <x:v>0</x:v>
      </x:c>
      <x:c r="U463" s="33" t="str">
        <x:f>'Raw trace'!X459</x:f>
        <x:v>0.0032314732481728559</x:v>
      </x:c>
      <x:c r="V463" s="31" t="n">
        <x:f>ABS(G463-U463)</x:f>
        <x:v>0</x:v>
      </x:c>
      <x:c r="W463" s="30" t="n">
        <x:f>L463*H463</x:f>
        <x:v>0.04239357080659847</x:v>
      </x:c>
      <x:c r="X463" s="30" t="n">
        <x:f>X462*(1+S463)</x:f>
        <x:v>13150.29727264377</x:v>
      </x:c>
      <x:c r="Y463" s="31" t="n">
        <x:f>ABS(M463-X463)</x:f>
        <x:v>6.184563972055912e-11</x:v>
      </x:c>
      <x:c r="Z463" s="27" t="n">
        <x:f>IF(M463&gt;=N462,B463,Z462)</x:f>
        <x:v>44508</x:v>
      </x:c>
      <x:c r="AA463" s="27" t="n">
        <x:f>IF(C463=C462,IF(M463&gt;=Q462,B463,AA462),IF(M463&gt;=P463,B463,A463))</x:f>
        <x:v>44649</x:v>
      </x:c>
      <x:c r="AB463" s="1" t="str">
        <x:f>IF(AND(B463-A463=1,B463-B462=1),"PASS","FAIL")</x:f>
        <x:v>PASS</x:v>
      </x:c>
    </x:row>
    <x:row r="464" ht="22" customHeight="1">
      <x:c r="A464" s="32" t="n">
        <x:f>'Raw trace'!A460</x:f>
        <x:v>44655</x:v>
      </x:c>
      <x:c r="B464" s="32" t="n">
        <x:f>'Raw trace'!B460</x:f>
        <x:v>44656</x:v>
      </x:c>
      <x:c r="C464" s="1" t="n">
        <x:f>YEAR(B464)</x:f>
        <x:v>2022</x:v>
      </x:c>
      <x:c r="D464" s="33" t="str">
        <x:f>'Raw trace'!AL460</x:f>
        <x:v>-0.024083724720667402</x:v>
      </x:c>
      <x:c r="E464" s="33" t="str">
        <x:f>'Raw trace'!W460</x:f>
        <x:v>0.5</x:v>
      </x:c>
      <x:c r="F464" s="28" t="n">
        <x:f>E463*(1+D463)/(1+E463*D463)</x:f>
        <x:v>0.501193086547143</x:v>
      </x:c>
      <x:c r="G464" s="28" t="n">
        <x:f>ABS(E464-F464)</x:f>
        <x:v>0.0011930865471430074</x:v>
      </x:c>
      <x:c r="H464" s="28" t="n">
        <x:f>G464*'Assumptions'!$B$6</x:f>
        <x:v>0.0000011930865471430074</x:v>
      </x:c>
      <x:c r="I464" s="29" t="n">
        <x:f>1+E464*D464</x:f>
        <x:v>0.9879581376396663</x:v>
      </x:c>
      <x:c r="J464" s="29" t="n">
        <x:f>(1-H464)*I464</x:f>
        <x:v>0.9879569589201032</x:v>
      </x:c>
      <x:c r="K464" s="28" t="n">
        <x:f>J464-1</x:f>
        <x:v>-0.012043041079896843</x:v>
      </x:c>
      <x:c r="L464" s="30" t="n">
        <x:f>M463</x:f>
        <x:v>13150.297272643707</x:v>
      </x:c>
      <x:c r="M464" s="30" t="n">
        <x:f>L464*J464</x:f>
        <x:v>12991.927702376404</x:v>
      </x:c>
      <x:c r="N464" s="30" t="n">
        <x:f>MAX(N463,M464)</x:f>
        <x:v>15341.863280252299</x:v>
      </x:c>
      <x:c r="O464" s="28" t="n">
        <x:f>1-M464/N464</x:f>
        <x:v>0.15317145870415094</x:v>
      </x:c>
      <x:c r="P464" s="30" t="n">
        <x:f>IF(C464=C463,P463,L464)</x:f>
        <x:v>12895.437557478066</x:v>
      </x:c>
      <x:c r="Q464" s="30" t="n">
        <x:f>IF(C464=C463,MAX(Q463,M464),MAX(P464,M464))</x:f>
        <x:v>13262.78590503167</x:v>
      </x:c>
      <x:c r="R464" s="28" t="n">
        <x:f>1-M464/Q464</x:f>
        <x:v>0.020422421397340518</x:v>
      </x:c>
      <x:c r="S464" s="33" t="str">
        <x:f>'Raw trace'!Y460</x:f>
        <x:v>-0.012043041079896843</x:v>
      </x:c>
      <x:c r="T464" s="31" t="n">
        <x:f>ABS(K464-S464)</x:f>
        <x:v>0</x:v>
      </x:c>
      <x:c r="U464" s="33" t="str">
        <x:f>'Raw trace'!X460</x:f>
        <x:v>0.0011930865471430074</x:v>
      </x:c>
      <x:c r="V464" s="31" t="n">
        <x:f>ABS(G464-U464)</x:f>
        <x:v>0</x:v>
      </x:c>
      <x:c r="W464" s="30" t="n">
        <x:f>L464*H464</x:f>
        <x:v>0.01568944276692259</x:v>
      </x:c>
      <x:c r="X464" s="30" t="n">
        <x:f>X463*(1+S464)</x:f>
        <x:v>12991.927702376464</x:v>
      </x:c>
      <x:c r="Y464" s="31" t="n">
        <x:f>ABS(M464-X464)</x:f>
        <x:v>6.002665031701326e-11</x:v>
      </x:c>
      <x:c r="Z464" s="27" t="n">
        <x:f>IF(M464&gt;=N463,B464,Z463)</x:f>
        <x:v>44508</x:v>
      </x:c>
      <x:c r="AA464" s="27" t="n">
        <x:f>IF(C464=C463,IF(M464&gt;=Q463,B464,AA463),IF(M464&gt;=P464,B464,A464))</x:f>
        <x:v>44649</x:v>
      </x:c>
      <x:c r="AB464" s="1" t="str">
        <x:f>IF(AND(B464-A464=1,B464-B463=1),"PASS","FAIL")</x:f>
        <x:v>PASS</x:v>
      </x:c>
    </x:row>
    <x:row r="465" ht="22" customHeight="1">
      <x:c r="A465" s="32" t="n">
        <x:f>'Raw trace'!A461</x:f>
        <x:v>44656</x:v>
      </x:c>
      <x:c r="B465" s="32" t="n">
        <x:f>'Raw trace'!B461</x:f>
        <x:v>44657</x:v>
      </x:c>
      <x:c r="C465" s="1" t="n">
        <x:f>YEAR(B465)</x:f>
        <x:v>2022</x:v>
      </x:c>
      <x:c r="D465" s="33" t="str">
        <x:f>'Raw trace'!AL461</x:f>
        <x:v>-0.051267964664000201</x:v>
      </x:c>
      <x:c r="E465" s="33" t="str">
        <x:f>'Raw trace'!W461</x:f>
        <x:v>0.5</x:v>
      </x:c>
      <x:c r="F465" s="28" t="n">
        <x:f>E464*(1+D464)/(1+E464*D464)</x:f>
        <x:v>0.4939056818798502</x:v>
      </x:c>
      <x:c r="G465" s="28" t="n">
        <x:f>ABS(E465-F465)</x:f>
        <x:v>0.006094318120149822</x:v>
      </x:c>
      <x:c r="H465" s="28" t="n">
        <x:f>G465*'Assumptions'!$B$6</x:f>
        <x:v>0.000006094318120149822</x:v>
      </x:c>
      <x:c r="I465" s="29" t="n">
        <x:f>1+E465*D465</x:f>
        <x:v>0.9743660176679999</x:v>
      </x:c>
      <x:c r="J465" s="29" t="n">
        <x:f>(1-H465)*I465</x:f>
        <x:v>0.9743600795715228</x:v>
      </x:c>
      <x:c r="K465" s="28" t="n">
        <x:f>J465-1</x:f>
        <x:v>-0.02563992042847718</x:v>
      </x:c>
      <x:c r="L465" s="30" t="n">
        <x:f>M464</x:f>
        <x:v>12991.927702376404</x:v>
      </x:c>
      <x:c r="M465" s="30" t="n">
        <x:f>L465*J465</x:f>
        <x:v>12658.815709874945</x:v>
      </x:c>
      <x:c r="N465" s="30" t="n">
        <x:f>MAX(N464,M465)</x:f>
        <x:v>15341.863280252299</x:v>
      </x:c>
      <x:c r="O465" s="28" t="n">
        <x:f>1-M465/N465</x:f>
        <x:v>0.17488407511953985</x:v>
      </x:c>
      <x:c r="P465" s="30" t="n">
        <x:f>IF(C465=C464,P464,L465)</x:f>
        <x:v>12895.437557478066</x:v>
      </x:c>
      <x:c r="Q465" s="30" t="n">
        <x:f>IF(C465=C464,MAX(Q464,M465),MAX(P465,M465))</x:f>
        <x:v>13262.78590503167</x:v>
      </x:c>
      <x:c r="R465" s="28" t="n">
        <x:f>1-M465/Q465</x:f>
        <x:v>0.045538712566232986</x:v>
      </x:c>
      <x:c r="S465" s="33" t="str">
        <x:f>'Raw trace'!Y461</x:f>
        <x:v>-0.025639920428477181</x:v>
      </x:c>
      <x:c r="T465" s="31" t="n">
        <x:f>ABS(K465-S465)</x:f>
        <x:v>0</x:v>
      </x:c>
      <x:c r="U465" s="33" t="str">
        <x:f>'Raw trace'!X461</x:f>
        <x:v>0.006094318120149822</x:v>
      </x:c>
      <x:c r="V465" s="31" t="n">
        <x:f>ABS(G465-U465)</x:f>
        <x:v>0</x:v>
      </x:c>
      <x:c r="W465" s="30" t="n">
        <x:f>L465*H465</x:f>
        <x:v>0.07917694041226897</x:v>
      </x:c>
      <x:c r="X465" s="30" t="n">
        <x:f>X464*(1+S465)</x:f>
        <x:v>12658.815709875003</x:v>
      </x:c>
      <x:c r="Y465" s="31" t="n">
        <x:f>ABS(M465-X465)</x:f>
        <x:v>5.820766091346741e-11</x:v>
      </x:c>
      <x:c r="Z465" s="27" t="n">
        <x:f>IF(M465&gt;=N464,B465,Z464)</x:f>
        <x:v>44508</x:v>
      </x:c>
      <x:c r="AA465" s="27" t="n">
        <x:f>IF(C465=C464,IF(M465&gt;=Q464,B465,AA464),IF(M465&gt;=P465,B465,A465))</x:f>
        <x:v>44649</x:v>
      </x:c>
      <x:c r="AB465" s="1" t="str">
        <x:f>IF(AND(B465-A465=1,B465-B464=1),"PASS","FAIL")</x:f>
        <x:v>PASS</x:v>
      </x:c>
    </x:row>
    <x:row r="466" ht="22" customHeight="1">
      <x:c r="A466" s="32" t="n">
        <x:f>'Raw trace'!A462</x:f>
        <x:v>44657</x:v>
      </x:c>
      <x:c r="B466" s="32" t="n">
        <x:f>'Raw trace'!B462</x:f>
        <x:v>44658</x:v>
      </x:c>
      <x:c r="C466" s="1" t="n">
        <x:f>YEAR(B466)</x:f>
        <x:v>2022</x:v>
      </x:c>
      <x:c r="D466" s="33" t="str">
        <x:f>'Raw trace'!AL462</x:f>
        <x:v>0.0063697218168763002</x:v>
      </x:c>
      <x:c r="E466" s="33" t="str">
        <x:f>'Raw trace'!W462</x:f>
        <x:v>0.5</x:v>
      </x:c>
      <x:c r="F466" s="28" t="n">
        <x:f>E465*(1+D465)/(1+E465*D465)</x:f>
        <x:v>0.486845814679913</x:v>
      </x:c>
      <x:c r="G466" s="28" t="n">
        <x:f>ABS(E466-F466)</x:f>
        <x:v>0.013154185320086997</x:v>
      </x:c>
      <x:c r="H466" s="28" t="n">
        <x:f>G466*'Assumptions'!$B$6</x:f>
        <x:v>0.000013154185320086997</x:v>
      </x:c>
      <x:c r="I466" s="29" t="n">
        <x:f>1+E466*D466</x:f>
        <x:v>1.0031848609084382</x:v>
      </x:c>
      <x:c r="J466" s="29" t="n">
        <x:f>(1-H466)*I466</x:f>
        <x:v>1.0031716648288675</x:v>
      </x:c>
      <x:c r="K466" s="28" t="n">
        <x:f>J466-1</x:f>
        <x:v>0.0031716648288675486</x:v>
      </x:c>
      <x:c r="L466" s="30" t="n">
        <x:f>M465</x:f>
        <x:v>12658.815709874945</x:v>
      </x:c>
      <x:c r="M466" s="30" t="n">
        <x:f>L466*J466</x:f>
        <x:v>12698.965230437072</x:v>
      </x:c>
      <x:c r="N466" s="30" t="n">
        <x:f>MAX(N465,M466)</x:f>
        <x:v>15341.863280252299</x:v>
      </x:c>
      <x:c r="O466" s="28" t="n">
        <x:f>1-M466/N466</x:f>
        <x:v>0.172267083960858</x:v>
      </x:c>
      <x:c r="P466" s="30" t="n">
        <x:f>IF(C466=C465,P465,L466)</x:f>
        <x:v>12895.437557478066</x:v>
      </x:c>
      <x:c r="Q466" s="30" t="n">
        <x:f>IF(C466=C465,MAX(Q465,M466),MAX(P466,M466))</x:f>
        <x:v>13262.78590503167</x:v>
      </x:c>
      <x:c r="R466" s="28" t="n">
        <x:f>1-M466/Q466</x:f>
        <x:v>0.04251148127036364</x:v>
      </x:c>
      <x:c r="S466" s="33" t="str">
        <x:f>'Raw trace'!Y462</x:f>
        <x:v>0.0031716648288675486</x:v>
      </x:c>
      <x:c r="T466" s="31" t="n">
        <x:f>ABS(K466-S466)</x:f>
        <x:v>0</x:v>
      </x:c>
      <x:c r="U466" s="33" t="str">
        <x:f>'Raw trace'!X462</x:f>
        <x:v>0.013154185320086997</x:v>
      </x:c>
      <x:c r="V466" s="31" t="n">
        <x:f>ABS(G466-U466)</x:f>
        <x:v>0</x:v>
      </x:c>
      <x:c r="W466" s="30" t="n">
        <x:f>L466*H466</x:f>
        <x:v>0.16651640778052368</x:v>
      </x:c>
      <x:c r="X466" s="30" t="n">
        <x:f>X465*(1+S466)</x:f>
        <x:v>12698.96523043713</x:v>
      </x:c>
      <x:c r="Y466" s="31" t="n">
        <x:f>ABS(M466-X466)</x:f>
        <x:v>5.820766091346741e-11</x:v>
      </x:c>
      <x:c r="Z466" s="27" t="n">
        <x:f>IF(M466&gt;=N465,B466,Z465)</x:f>
        <x:v>44508</x:v>
      </x:c>
      <x:c r="AA466" s="27" t="n">
        <x:f>IF(C466=C465,IF(M466&gt;=Q465,B466,AA465),IF(M466&gt;=P466,B466,A466))</x:f>
        <x:v>44649</x:v>
      </x:c>
      <x:c r="AB466" s="1" t="str">
        <x:f>IF(AND(B466-A466=1,B466-B465=1),"PASS","FAIL")</x:f>
        <x:v>PASS</x:v>
      </x:c>
    </x:row>
    <x:row r="467" ht="22" customHeight="1">
      <x:c r="A467" s="32" t="n">
        <x:f>'Raw trace'!A463</x:f>
        <x:v>44658</x:v>
      </x:c>
      <x:c r="B467" s="32" t="n">
        <x:f>'Raw trace'!B463</x:f>
        <x:v>44659</x:v>
      </x:c>
      <x:c r="C467" s="1" t="n">
        <x:f>YEAR(B467)</x:f>
        <x:v>2022</x:v>
      </x:c>
      <x:c r="D467" s="33" t="str">
        <x:f>'Raw trace'!AL463</x:f>
        <x:v>-0.026997790462161601</x:v>
      </x:c>
      <x:c r="E467" s="33" t="str">
        <x:f>'Raw trace'!W463</x:f>
        <x:v>0.5</x:v>
      </x:c>
      <x:c r="F467" s="28" t="n">
        <x:f>E466*(1+D466)/(1+E466*D466)</x:f>
        <x:v>0.5015873748859976</x:v>
      </x:c>
      <x:c r="G467" s="28" t="n">
        <x:f>ABS(E467-F467)</x:f>
        <x:v>0.0015873748859975834</x:v>
      </x:c>
      <x:c r="H467" s="28" t="n">
        <x:f>G467*'Assumptions'!$B$6</x:f>
        <x:v>0.0000015873748859975834</x:v>
      </x:c>
      <x:c r="I467" s="29" t="n">
        <x:f>1+E467*D467</x:f>
        <x:v>0.9865011047689192</x:v>
      </x:c>
      <x:c r="J467" s="29" t="n">
        <x:f>(1-H467)*I467</x:f>
        <x:v>0.9864995388218405</x:v>
      </x:c>
      <x:c r="K467" s="28" t="n">
        <x:f>J467-1</x:f>
        <x:v>-0.013500461178159506</x:v>
      </x:c>
      <x:c r="L467" s="30" t="n">
        <x:f>M466</x:f>
        <x:v>12698.965230437072</x:v>
      </x:c>
      <x:c r="M467" s="30" t="n">
        <x:f>L467*J467</x:f>
        <x:v>12527.52334334076</x:v>
      </x:c>
      <x:c r="N467" s="30" t="n">
        <x:f>MAX(N466,M467)</x:f>
        <x:v>15341.863280252299</x:v>
      </x:c>
      <x:c r="O467" s="28" t="n">
        <x:f>1-M467/N467</x:f>
        <x:v>0.18344186005972918</x:v>
      </x:c>
      <x:c r="P467" s="30" t="n">
        <x:f>IF(C467=C466,P466,L467)</x:f>
        <x:v>12895.437557478066</x:v>
      </x:c>
      <x:c r="Q467" s="30" t="n">
        <x:f>IF(C467=C466,MAX(Q466,M467),MAX(P467,M467))</x:f>
        <x:v>13262.78590503167</x:v>
      </x:c>
      <x:c r="R467" s="28" t="n">
        <x:f>1-M467/Q467</x:f>
        <x:v>0.05543801784600655</x:v>
      </x:c>
      <x:c r="S467" s="33" t="str">
        <x:f>'Raw trace'!Y463</x:f>
        <x:v>-0.013500461178159506</x:v>
      </x:c>
      <x:c r="T467" s="31" t="n">
        <x:f>ABS(K467-S467)</x:f>
        <x:v>0</x:v>
      </x:c>
      <x:c r="U467" s="33" t="str">
        <x:f>'Raw trace'!X463</x:f>
        <x:v>0.0015873748859975834</x:v>
      </x:c>
      <x:c r="V467" s="31" t="n">
        <x:f>ABS(G467-U467)</x:f>
        <x:v>0</x:v>
      </x:c>
      <x:c r="W467" s="30" t="n">
        <x:f>L467*H467</x:f>
        <x:v>0.02015801848495232</x:v>
      </x:c>
      <x:c r="X467" s="30" t="n">
        <x:f>X466*(1+S467)</x:f>
        <x:v>12527.523343340816</x:v>
      </x:c>
      <x:c r="Y467" s="31" t="n">
        <x:f>ABS(M467-X467)</x:f>
        <x:v>5.638867150992155e-11</x:v>
      </x:c>
      <x:c r="Z467" s="27" t="n">
        <x:f>IF(M467&gt;=N466,B467,Z466)</x:f>
        <x:v>44508</x:v>
      </x:c>
      <x:c r="AA467" s="27" t="n">
        <x:f>IF(C467=C466,IF(M467&gt;=Q466,B467,AA466),IF(M467&gt;=P467,B467,A467))</x:f>
        <x:v>44649</x:v>
      </x:c>
      <x:c r="AB467" s="1" t="str">
        <x:f>IF(AND(B467-A467=1,B467-B466=1),"PASS","FAIL")</x:f>
        <x:v>PASS</x:v>
      </x:c>
    </x:row>
    <x:row r="468" ht="22" customHeight="1">
      <x:c r="A468" s="32" t="n">
        <x:f>'Raw trace'!A464</x:f>
        <x:v>44659</x:v>
      </x:c>
      <x:c r="B468" s="32" t="n">
        <x:f>'Raw trace'!B464</x:f>
        <x:v>44660</x:v>
      </x:c>
      <x:c r="C468" s="1" t="n">
        <x:f>YEAR(B468)</x:f>
        <x:v>2022</x:v>
      </x:c>
      <x:c r="D468" s="33" t="str">
        <x:f>'Raw trace'!AL464</x:f>
        <x:v>0.0116380839739798</x:v>
      </x:c>
      <x:c r="E468" s="33" t="str">
        <x:f>'Raw trace'!W464</x:f>
        <x:v>0.5</x:v>
      </x:c>
      <x:c r="F468" s="28" t="n">
        <x:f>E467*(1+D467)/(1+E467*D467)</x:f>
        <x:v>0.4931581955834491</x:v>
      </x:c>
      <x:c r="G468" s="28" t="n">
        <x:f>ABS(E468-F468)</x:f>
        <x:v>0.006841804416550912</x:v>
      </x:c>
      <x:c r="H468" s="28" t="n">
        <x:f>G468*'Assumptions'!$B$6</x:f>
        <x:v>0.000006841804416550912</x:v>
      </x:c>
      <x:c r="I468" s="29" t="n">
        <x:f>1+E468*D468</x:f>
        <x:v>1.00581904198699</x:v>
      </x:c>
      <x:c r="J468" s="29" t="n">
        <x:f>(1-H468)*I468</x:f>
        <x:v>1.0058121603698262</x:v>
      </x:c>
      <x:c r="K468" s="28" t="n">
        <x:f>J468-1</x:f>
        <x:v>0.005812160369826236</x:v>
      </x:c>
      <x:c r="L468" s="30" t="n">
        <x:f>M467</x:f>
        <x:v>12527.52334334076</x:v>
      </x:c>
      <x:c r="M468" s="30" t="n">
        <x:f>L468*J468</x:f>
        <x:v>12600.335318048998</x:v>
      </x:c>
      <x:c r="N468" s="30" t="n">
        <x:f>MAX(N467,M468)</x:f>
        <x:v>15341.863280252299</x:v>
      </x:c>
      <x:c r="O468" s="28" t="n">
        <x:f>1-M468/N468</x:f>
        <x:v>0.17869589319910928</x:v>
      </x:c>
      <x:c r="P468" s="30" t="n">
        <x:f>IF(C468=C467,P467,L468)</x:f>
        <x:v>12895.437557478066</x:v>
      </x:c>
      <x:c r="Q468" s="30" t="n">
        <x:f>IF(C468=C467,MAX(Q467,M468),MAX(P468,M468))</x:f>
        <x:v>13262.78590503167</x:v>
      </x:c>
      <x:c r="R468" s="28" t="n">
        <x:f>1-M468/Q468</x:f>
        <x:v>0.049948072126486553</x:v>
      </x:c>
      <x:c r="S468" s="33" t="str">
        <x:f>'Raw trace'!Y464</x:f>
        <x:v>0.0058121603698262359</x:v>
      </x:c>
      <x:c r="T468" s="31" t="n">
        <x:f>ABS(K468-S468)</x:f>
        <x:v>0</x:v>
      </x:c>
      <x:c r="U468" s="33" t="str">
        <x:f>'Raw trace'!X464</x:f>
        <x:v>0.0068418044165509118</x:v>
      </x:c>
      <x:c r="V468" s="31" t="n">
        <x:f>ABS(G468-U468)</x:f>
        <x:v>0</x:v>
      </x:c>
      <x:c r="W468" s="30" t="n">
        <x:f>L468*H468</x:f>
        <x:v>0.08571086453891345</x:v>
      </x:c>
      <x:c r="X468" s="30" t="n">
        <x:f>X467*(1+S468)</x:f>
        <x:v>12600.335318049054</x:v>
      </x:c>
      <x:c r="Y468" s="31" t="n">
        <x:f>ABS(M468-X468)</x:f>
        <x:v>5.638867150992155e-11</x:v>
      </x:c>
      <x:c r="Z468" s="27" t="n">
        <x:f>IF(M468&gt;=N467,B468,Z467)</x:f>
        <x:v>44508</x:v>
      </x:c>
      <x:c r="AA468" s="27" t="n">
        <x:f>IF(C468=C467,IF(M468&gt;=Q467,B468,AA467),IF(M468&gt;=P468,B468,A468))</x:f>
        <x:v>44649</x:v>
      </x:c>
      <x:c r="AB468" s="1" t="str">
        <x:f>IF(AND(B468-A468=1,B468-B467=1),"PASS","FAIL")</x:f>
        <x:v>PASS</x:v>
      </x:c>
    </x:row>
    <x:row r="469" ht="22" customHeight="1">
      <x:c r="A469" s="32" t="n">
        <x:f>'Raw trace'!A465</x:f>
        <x:v>44660</x:v>
      </x:c>
      <x:c r="B469" s="32" t="n">
        <x:f>'Raw trace'!B465</x:f>
        <x:v>44661</x:v>
      </x:c>
      <x:c r="C469" s="1" t="n">
        <x:f>YEAR(B469)</x:f>
        <x:v>2022</x:v>
      </x:c>
      <x:c r="D469" s="33" t="str">
        <x:f>'Raw trace'!AL465</x:f>
        <x:v>-0.014707601655481999</x:v>
      </x:c>
      <x:c r="E469" s="33" t="str">
        <x:f>'Raw trace'!W465</x:f>
        <x:v>0.45000000000000001</x:v>
      </x:c>
      <x:c r="F469" s="28" t="n">
        <x:f>E468*(1+D468)/(1+E468*D468)</x:f>
        <x:v>0.502892688318713</x:v>
      </x:c>
      <x:c r="G469" s="28" t="n">
        <x:f>ABS(E469-F469)</x:f>
        <x:v>0.05289268831871302</x:v>
      </x:c>
      <x:c r="H469" s="28" t="n">
        <x:f>G469*'Assumptions'!$B$6</x:f>
        <x:v>0.00005289268831871302</x:v>
      </x:c>
      <x:c r="I469" s="29" t="n">
        <x:f>1+E469*D469</x:f>
        <x:v>0.9933815792550331</x:v>
      </x:c>
      <x:c r="J469" s="29" t="n">
        <x:f>(1-H469)*I469</x:f>
        <x:v>0.9933290366327799</x:v>
      </x:c>
      <x:c r="K469" s="28" t="n">
        <x:f>J469-1</x:f>
        <x:v>-0.006670963367220062</x:v>
      </x:c>
      <x:c r="L469" s="30" t="n">
        <x:f>M468</x:f>
        <x:v>12600.335318048998</x:v>
      </x:c>
      <x:c r="M469" s="30" t="n">
        <x:f>L469*J469</x:f>
        <x:v>12516.278942727604</x:v>
      </x:c>
      <x:c r="N469" s="30" t="n">
        <x:f>MAX(N468,M469)</x:f>
        <x:v>15341.863280252299</x:v>
      </x:c>
      <x:c r="O469" s="28" t="n">
        <x:f>1-M469/N469</x:f>
        <x:v>0.1841747828089254</x:v>
      </x:c>
      <x:c r="P469" s="30" t="n">
        <x:f>IF(C469=C468,P468,L469)</x:f>
        <x:v>12895.437557478066</x:v>
      </x:c>
      <x:c r="Q469" s="30" t="n">
        <x:f>IF(C469=C468,MAX(Q468,M469),MAX(P469,M469))</x:f>
        <x:v>13262.78590503167</x:v>
      </x:c>
      <x:c r="R469" s="28" t="n">
        <x:f>1-M469/Q469</x:f>
        <x:v>0.05628583373428753</x:v>
      </x:c>
      <x:c r="S469" s="33" t="str">
        <x:f>'Raw trace'!Y465</x:f>
        <x:v>-0.0066709633672200619</x:v>
      </x:c>
      <x:c r="T469" s="31" t="n">
        <x:f>ABS(K469-S469)</x:f>
        <x:v>0</x:v>
      </x:c>
      <x:c r="U469" s="33" t="str">
        <x:f>'Raw trace'!X465</x:f>
        <x:v>0.052892688318713021</x:v>
      </x:c>
      <x:c r="V469" s="31" t="n">
        <x:f>ABS(G469-U469)</x:f>
        <x:v>0</x:v>
      </x:c>
      <x:c r="W469" s="30" t="n">
        <x:f>L469*H469</x:f>
        <x:v>0.6664656086888373</x:v>
      </x:c>
      <x:c r="X469" s="30" t="n">
        <x:f>X468*(1+S469)</x:f>
        <x:v>12516.27894272766</x:v>
      </x:c>
      <x:c r="Y469" s="31" t="n">
        <x:f>ABS(M469-X469)</x:f>
        <x:v>5.638867150992155e-11</x:v>
      </x:c>
      <x:c r="Z469" s="27" t="n">
        <x:f>IF(M469&gt;=N468,B469,Z468)</x:f>
        <x:v>44508</x:v>
      </x:c>
      <x:c r="AA469" s="27" t="n">
        <x:f>IF(C469=C468,IF(M469&gt;=Q468,B469,AA468),IF(M469&gt;=P469,B469,A469))</x:f>
        <x:v>44649</x:v>
      </x:c>
      <x:c r="AB469" s="1" t="str">
        <x:f>IF(AND(B469-A469=1,B469-B468=1),"PASS","FAIL")</x:f>
        <x:v>PASS</x:v>
      </x:c>
    </x:row>
    <x:row r="470" ht="22" customHeight="1">
      <x:c r="A470" s="32" t="n">
        <x:f>'Raw trace'!A466</x:f>
        <x:v>44661</x:v>
      </x:c>
      <x:c r="B470" s="32" t="n">
        <x:f>'Raw trace'!B466</x:f>
        <x:v>44662</x:v>
      </x:c>
      <x:c r="C470" s="1" t="n">
        <x:f>YEAR(B470)</x:f>
        <x:v>2022</x:v>
      </x:c>
      <x:c r="D470" s="33" t="str">
        <x:f>'Raw trace'!AL466</x:f>
        <x:v>-0.062675020171816295</x:v>
      </x:c>
      <x:c r="E470" s="33" t="str">
        <x:f>'Raw trace'!W466</x:f>
        <x:v>0.5</x:v>
      </x:c>
      <x:c r="F470" s="28" t="n">
        <x:f>E469*(1+D469)/(1+E469*D469)</x:f>
        <x:v>0.446335616156219</x:v>
      </x:c>
      <x:c r="G470" s="28" t="n">
        <x:f>ABS(E470-F470)</x:f>
        <x:v>0.05366438384378103</x:v>
      </x:c>
      <x:c r="H470" s="28" t="n">
        <x:f>G470*'Assumptions'!$B$6</x:f>
        <x:v>0.000053664383843781026</x:v>
      </x:c>
      <x:c r="I470" s="29" t="n">
        <x:f>1+E470*D470</x:f>
        <x:v>0.9686624899140919</x:v>
      </x:c>
      <x:c r="J470" s="29" t="n">
        <x:f>(1-H470)*I470</x:f>
        <x:v>0.968610507238418</x:v>
      </x:c>
      <x:c r="K470" s="28" t="n">
        <x:f>J470-1</x:f>
        <x:v>-0.03138949276158198</x:v>
      </x:c>
      <x:c r="L470" s="30" t="n">
        <x:f>M469</x:f>
        <x:v>12516.278942727604</x:v>
      </x:c>
      <x:c r="M470" s="30" t="n">
        <x:f>L470*J470</x:f>
        <x:v>12123.399295452915</x:v>
      </x:c>
      <x:c r="N470" s="30" t="n">
        <x:f>MAX(N469,M470)</x:f>
        <x:v>15341.863280252299</x:v>
      </x:c>
      <x:c r="O470" s="28" t="n">
        <x:f>1-M470/N470</x:f>
        <x:v>0.20978312255866072</x:v>
      </x:c>
      <x:c r="P470" s="30" t="n">
        <x:f>IF(C470=C469,P469,L470)</x:f>
        <x:v>12895.437557478066</x:v>
      </x:c>
      <x:c r="Q470" s="30" t="n">
        <x:f>IF(C470=C469,MAX(Q469,M470),MAX(P470,M470))</x:f>
        <x:v>13262.78590503167</x:v>
      </x:c>
      <x:c r="R470" s="28" t="n">
        <x:f>1-M470/Q470</x:f>
        <x:v>0.08590854272528747</x:v>
      </x:c>
      <x:c r="S470" s="33" t="str">
        <x:f>'Raw trace'!Y466</x:f>
        <x:v>-0.031389492761581983</x:v>
      </x:c>
      <x:c r="T470" s="31" t="n">
        <x:f>ABS(K470-S470)</x:f>
        <x:v>0</x:v>
      </x:c>
      <x:c r="U470" s="33" t="str">
        <x:f>'Raw trace'!X466</x:f>
        <x:v>0.053664383843781027</x:v>
      </x:c>
      <x:c r="V470" s="31" t="n">
        <x:f>ABS(G470-U470)</x:f>
        <x:v>0</x:v>
      </x:c>
      <x:c r="W470" s="30" t="n">
        <x:f>L470*H470</x:f>
        <x:v>0.6716783974783679</x:v>
      </x:c>
      <x:c r="X470" s="30" t="n">
        <x:f>X469*(1+S470)</x:f>
        <x:v>12123.39929545297</x:v>
      </x:c>
      <x:c r="Y470" s="31" t="n">
        <x:f>ABS(M470-X470)</x:f>
        <x:v>5.4569682106375694e-11</x:v>
      </x:c>
      <x:c r="Z470" s="27" t="n">
        <x:f>IF(M470&gt;=N469,B470,Z469)</x:f>
        <x:v>44508</x:v>
      </x:c>
      <x:c r="AA470" s="27" t="n">
        <x:f>IF(C470=C469,IF(M470&gt;=Q469,B470,AA469),IF(M470&gt;=P470,B470,A470))</x:f>
        <x:v>44649</x:v>
      </x:c>
      <x:c r="AB470" s="1" t="str">
        <x:f>IF(AND(B470-A470=1,B470-B469=1),"PASS","FAIL")</x:f>
        <x:v>PASS</x:v>
      </x:c>
    </x:row>
    <x:row r="471" ht="22" customHeight="1">
      <x:c r="A471" s="32" t="n">
        <x:f>'Raw trace'!A467</x:f>
        <x:v>44662</x:v>
      </x:c>
      <x:c r="B471" s="32" t="n">
        <x:f>'Raw trace'!B467</x:f>
        <x:v>44663</x:v>
      </x:c>
      <x:c r="C471" s="1" t="n">
        <x:f>YEAR(B471)</x:f>
        <x:v>2022</x:v>
      </x:c>
      <x:c r="D471" s="33" t="str">
        <x:f>'Raw trace'!AL467</x:f>
        <x:v>0.0147099779730106</x:v>
      </x:c>
      <x:c r="E471" s="33" t="str">
        <x:f>'Raw trace'!W467</x:f>
        <x:v>0.5</x:v>
      </x:c>
      <x:c r="F471" s="28" t="n">
        <x:f>E470*(1+D470)/(1+E470*D470)</x:f>
        <x:v>0.4838243400502236</x:v>
      </x:c>
      <x:c r="G471" s="28" t="n">
        <x:f>ABS(E471-F471)</x:f>
        <x:v>0.016175659949776378</x:v>
      </x:c>
      <x:c r="H471" s="28" t="n">
        <x:f>G471*'Assumptions'!$B$6</x:f>
        <x:v>0.000016175659949776376</x:v>
      </x:c>
      <x:c r="I471" s="29" t="n">
        <x:f>1+E471*D471</x:f>
        <x:v>1.0073549889865052</x:v>
      </x:c>
      <x:c r="J471" s="29" t="n">
        <x:f>(1-H471)*I471</x:f>
        <x:v>1.0073386943547546</x:v>
      </x:c>
      <x:c r="K471" s="28" t="n">
        <x:f>J471-1</x:f>
        <x:v>0.007338694354754649</x:v>
      </x:c>
      <x:c r="L471" s="30" t="n">
        <x:f>M470</x:f>
        <x:v>12123.399295452915</x:v>
      </x:c>
      <x:c r="M471" s="30" t="n">
        <x:f>L471*J471</x:f>
        <x:v>12212.36921742289</x:v>
      </x:c>
      <x:c r="N471" s="30" t="n">
        <x:f>MAX(N470,M471)</x:f>
        <x:v>15341.863280252299</x:v>
      </x:c>
      <x:c r="O471" s="28" t="n">
        <x:f>1-M471/N471</x:f>
        <x:v>0.20398396242115013</x:v>
      </x:c>
      <x:c r="P471" s="30" t="n">
        <x:f>IF(C471=C470,P470,L471)</x:f>
        <x:v>12895.437557478066</x:v>
      </x:c>
      <x:c r="Q471" s="30" t="n">
        <x:f>IF(C471=C470,MAX(Q470,M471),MAX(P471,M471))</x:f>
        <x:v>13262.78590503167</x:v>
      </x:c>
      <x:c r="R471" s="28" t="n">
        <x:f>1-M471/Q471</x:f>
        <x:v>0.07920030490805618</x:v>
      </x:c>
      <x:c r="S471" s="33" t="str">
        <x:f>'Raw trace'!Y467</x:f>
        <x:v>0.007338694354754649</x:v>
      </x:c>
      <x:c r="T471" s="31" t="n">
        <x:f>ABS(K471-S471)</x:f>
        <x:v>0</x:v>
      </x:c>
      <x:c r="U471" s="33" t="str">
        <x:f>'Raw trace'!X467</x:f>
        <x:v>0.016175659949776378</x:v>
      </x:c>
      <x:c r="V471" s="31" t="n">
        <x:f>ABS(G471-U471)</x:f>
        <x:v>0</x:v>
      </x:c>
      <x:c r="W471" s="30" t="n">
        <x:f>L471*H471</x:f>
        <x:v>0.19610398443860486</x:v>
      </x:c>
      <x:c r="X471" s="30" t="n">
        <x:f>X470*(1+S471)</x:f>
        <x:v>12212.369217422947</x:v>
      </x:c>
      <x:c r="Y471" s="31" t="n">
        <x:f>ABS(M471-X471)</x:f>
        <x:v>5.638867150992155e-11</x:v>
      </x:c>
      <x:c r="Z471" s="27" t="n">
        <x:f>IF(M471&gt;=N470,B471,Z470)</x:f>
        <x:v>44508</x:v>
      </x:c>
      <x:c r="AA471" s="27" t="n">
        <x:f>IF(C471=C470,IF(M471&gt;=Q470,B471,AA470),IF(M471&gt;=P471,B471,A471))</x:f>
        <x:v>44649</x:v>
      </x:c>
      <x:c r="AB471" s="1" t="str">
        <x:f>IF(AND(B471-A471=1,B471-B470=1),"PASS","FAIL")</x:f>
        <x:v>PASS</x:v>
      </x:c>
    </x:row>
    <x:row r="472" ht="22" customHeight="1">
      <x:c r="A472" s="32" t="n">
        <x:f>'Raw trace'!A468</x:f>
        <x:v>44663</x:v>
      </x:c>
      <x:c r="B472" s="32" t="n">
        <x:f>'Raw trace'!B468</x:f>
        <x:v>44664</x:v>
      </x:c>
      <x:c r="C472" s="1" t="n">
        <x:f>YEAR(B472)</x:f>
        <x:v>2022</x:v>
      </x:c>
      <x:c r="D472" s="33" t="str">
        <x:f>'Raw trace'!AL468</x:f>
        <x:v>0.026323668845750801</x:v>
      </x:c>
      <x:c r="E472" s="33" t="str">
        <x:f>'Raw trace'!W468</x:f>
        <x:v>0.45000000000000001</x:v>
      </x:c>
      <x:c r="F472" s="28" t="n">
        <x:f>E471*(1+D471)/(1+E471*D471)</x:f>
        <x:v>0.5036506440464971</x:v>
      </x:c>
      <x:c r="G472" s="28" t="n">
        <x:f>ABS(E472-F472)</x:f>
        <x:v>0.053650644046497054</x:v>
      </x:c>
      <x:c r="H472" s="28" t="n">
        <x:f>G472*'Assumptions'!$B$6</x:f>
        <x:v>0.00005365064404649705</x:v>
      </x:c>
      <x:c r="I472" s="29" t="n">
        <x:f>1+E472*D472</x:f>
        <x:v>1.0118456509805878</x:v>
      </x:c>
      <x:c r="J472" s="29" t="n">
        <x:f>(1-H472)*I472</x:f>
        <x:v>1.011791364809737</x:v>
      </x:c>
      <x:c r="K472" s="28" t="n">
        <x:f>J472-1</x:f>
        <x:v>0.01179136480973697</x:v>
      </x:c>
      <x:c r="L472" s="30" t="n">
        <x:f>M471</x:f>
        <x:v>12212.36921742289</x:v>
      </x:c>
      <x:c r="M472" s="30" t="n">
        <x:f>L472*J472</x:f>
        <x:v>12356.369718056727</x:v>
      </x:c>
      <x:c r="N472" s="30" t="n">
        <x:f>MAX(N471,M472)</x:f>
        <x:v>15341.863280252299</x:v>
      </x:c>
      <x:c r="O472" s="28" t="n">
        <x:f>1-M472/N472</x:f>
        <x:v>0.19459784692765658</x:v>
      </x:c>
      <x:c r="P472" s="30" t="n">
        <x:f>IF(C472=C471,P471,L472)</x:f>
        <x:v>12895.437557478066</x:v>
      </x:c>
      <x:c r="Q472" s="30" t="n">
        <x:f>IF(C472=C471,MAX(Q471,M472),MAX(P472,M472))</x:f>
        <x:v>13262.78590503167</x:v>
      </x:c>
      <x:c r="R472" s="28" t="n">
        <x:f>1-M472/Q472</x:f>
        <x:v>0.06834281978653245</x:v>
      </x:c>
      <x:c r="S472" s="33" t="str">
        <x:f>'Raw trace'!Y468</x:f>
        <x:v>0.011791364809736971</x:v>
      </x:c>
      <x:c r="T472" s="31" t="n">
        <x:f>ABS(K472-S472)</x:f>
        <x:v>0</x:v>
      </x:c>
      <x:c r="U472" s="33" t="str">
        <x:f>'Raw trace'!X468</x:f>
        <x:v>0.053650644046497054</x:v>
      </x:c>
      <x:c r="V472" s="31" t="n">
        <x:f>ABS(G472-U472)</x:f>
        <x:v>0</x:v>
      </x:c>
      <x:c r="W472" s="30" t="n">
        <x:f>L472*H472</x:f>
        <x:v>0.6552014738483533</x:v>
      </x:c>
      <x:c r="X472" s="30" t="n">
        <x:f>X471*(1+S472)</x:f>
        <x:v>12356.369718056783</x:v>
      </x:c>
      <x:c r="Y472" s="31" t="n">
        <x:f>ABS(M472-X472)</x:f>
        <x:v>5.638867150992155e-11</x:v>
      </x:c>
      <x:c r="Z472" s="27" t="n">
        <x:f>IF(M472&gt;=N471,B472,Z471)</x:f>
        <x:v>44508</x:v>
      </x:c>
      <x:c r="AA472" s="27" t="n">
        <x:f>IF(C472=C471,IF(M472&gt;=Q471,B472,AA471),IF(M472&gt;=P472,B472,A472))</x:f>
        <x:v>44649</x:v>
      </x:c>
      <x:c r="AB472" s="1" t="str">
        <x:f>IF(AND(B472-A472=1,B472-B471=1),"PASS","FAIL")</x:f>
        <x:v>PASS</x:v>
      </x:c>
    </x:row>
    <x:row r="473" ht="22" customHeight="1">
      <x:c r="A473" s="32" t="n">
        <x:f>'Raw trace'!A469</x:f>
        <x:v>44664</x:v>
      </x:c>
      <x:c r="B473" s="32" t="n">
        <x:f>'Raw trace'!B469</x:f>
        <x:v>44665</x:v>
      </x:c>
      <x:c r="C473" s="1" t="n">
        <x:f>YEAR(B473)</x:f>
        <x:v>2022</x:v>
      </x:c>
      <x:c r="D473" s="33" t="str">
        <x:f>'Raw trace'!AL469</x:f>
        <x:v>-0.0291007220479906</x:v>
      </x:c>
      <x:c r="E473" s="33" t="str">
        <x:f>'Raw trace'!W469</x:f>
        <x:v>0.45000000000000001</x:v>
      </x:c>
      <x:c r="F473" s="28" t="n">
        <x:f>E472*(1+D472)/(1+E472*D472)</x:f>
        <x:v>0.45643883583727374</x:v>
      </x:c>
      <x:c r="G473" s="28" t="n">
        <x:f>ABS(E473-F473)</x:f>
        <x:v>0.0064388358372737264</x:v>
      </x:c>
      <x:c r="H473" s="28" t="n">
        <x:f>G473*'Assumptions'!$B$6</x:f>
        <x:v>0.000006438835837273727</x:v>
      </x:c>
      <x:c r="I473" s="29" t="n">
        <x:f>1+E473*D473</x:f>
        <x:v>0.9869046750784042</x:v>
      </x:c>
      <x:c r="J473" s="29" t="n">
        <x:f>(1-H473)*I473</x:f>
        <x:v>0.9868983205612143</x:v>
      </x:c>
      <x:c r="K473" s="28" t="n">
        <x:f>J473-1</x:f>
        <x:v>-0.013101679438785707</x:v>
      </x:c>
      <x:c r="L473" s="30" t="n">
        <x:f>M472</x:f>
        <x:v>12356.369718056727</x:v>
      </x:c>
      <x:c r="M473" s="30" t="n">
        <x:f>L473*J473</x:f>
        <x:v>12194.48052298363</x:v>
      </x:c>
      <x:c r="N473" s="30" t="n">
        <x:f>MAX(N472,M473)</x:f>
        <x:v>15341.863280252299</x:v>
      </x:c>
      <x:c r="O473" s="28" t="n">
        <x:f>1-M473/N473</x:f>
        <x:v>0.20514996775651817</x:v>
      </x:c>
      <x:c r="P473" s="30" t="n">
        <x:f>IF(C473=C472,P472,L473)</x:f>
        <x:v>12895.437557478066</x:v>
      </x:c>
      <x:c r="Q473" s="30" t="n">
        <x:f>IF(C473=C472,MAX(Q472,M473),MAX(P473,M473))</x:f>
        <x:v>13262.78590503167</x:v>
      </x:c>
      <x:c r="R473" s="28" t="n">
        <x:f>1-M473/Q473</x:f>
        <x:v>0.08054909350853234</x:v>
      </x:c>
      <x:c r="S473" s="33" t="str">
        <x:f>'Raw trace'!Y469</x:f>
        <x:v>-0.013101679438785707</x:v>
      </x:c>
      <x:c r="T473" s="31" t="n">
        <x:f>ABS(K473-S473)</x:f>
        <x:v>0</x:v>
      </x:c>
      <x:c r="U473" s="33" t="str">
        <x:f>'Raw trace'!X469</x:f>
        <x:v>0.0064388358372737264</x:v>
      </x:c>
      <x:c r="V473" s="31" t="n">
        <x:f>ABS(G473-U473)</x:f>
        <x:v>0</x:v>
      </x:c>
      <x:c r="W473" s="30" t="n">
        <x:f>L473*H473</x:f>
        <x:v>0.07956063615922751</x:v>
      </x:c>
      <x:c r="X473" s="30" t="n">
        <x:f>X472*(1+S473)</x:f>
        <x:v>12194.480522983684</x:v>
      </x:c>
      <x:c r="Y473" s="31" t="n">
        <x:f>ABS(M473-X473)</x:f>
        <x:v>5.4569682106375694e-11</x:v>
      </x:c>
      <x:c r="Z473" s="27" t="n">
        <x:f>IF(M473&gt;=N472,B473,Z472)</x:f>
        <x:v>44508</x:v>
      </x:c>
      <x:c r="AA473" s="27" t="n">
        <x:f>IF(C473=C472,IF(M473&gt;=Q472,B473,AA472),IF(M473&gt;=P473,B473,A473))</x:f>
        <x:v>44649</x:v>
      </x:c>
      <x:c r="AB473" s="1" t="str">
        <x:f>IF(AND(B473-A473=1,B473-B472=1),"PASS","FAIL")</x:f>
        <x:v>PASS</x:v>
      </x:c>
    </x:row>
    <x:row r="474" ht="22" customHeight="1">
      <x:c r="A474" s="32" t="n">
        <x:f>'Raw trace'!A470</x:f>
        <x:v>44665</x:v>
      </x:c>
      <x:c r="B474" s="32" t="n">
        <x:f>'Raw trace'!B470</x:f>
        <x:v>44666</x:v>
      </x:c>
      <x:c r="C474" s="1" t="n">
        <x:f>YEAR(B474)</x:f>
        <x:v>2022</x:v>
      </x:c>
      <x:c r="D474" s="33" t="str">
        <x:f>'Raw trace'!AL470</x:f>
        <x:v>0.015625</x:v>
      </x:c>
      <x:c r="E474" s="33" t="str">
        <x:f>'Raw trace'!W470</x:f>
        <x:v>0.45000000000000001</x:v>
      </x:c>
      <x:c r="F474" s="28" t="n">
        <x:f>E473*(1+D473)/(1+E473*D473)</x:f>
        <x:v>0.44270200163323226</x:v>
      </x:c>
      <x:c r="G474" s="28" t="n">
        <x:f>ABS(E474-F474)</x:f>
        <x:v>0.007297998366767755</x:v>
      </x:c>
      <x:c r="H474" s="28" t="n">
        <x:f>G474*'Assumptions'!$B$6</x:f>
        <x:v>0.000007297998366767755</x:v>
      </x:c>
      <x:c r="I474" s="29" t="n">
        <x:f>1+E474*D474</x:f>
        <x:v>1.00703125</x:v>
      </x:c>
      <x:c r="J474" s="29" t="n">
        <x:f>(1-H474)*I474</x:f>
        <x:v>1.0070239006875823</x:v>
      </x:c>
      <x:c r="K474" s="28" t="n">
        <x:f>J474-1</x:f>
        <x:v>0.007023900687582296</x:v>
      </x:c>
      <x:c r="L474" s="30" t="n">
        <x:f>M473</x:f>
        <x:v>12194.48052298363</x:v>
      </x:c>
      <x:c r="M474" s="30" t="n">
        <x:f>L474*J474</x:f>
        <x:v>12280.133343113723</x:v>
      </x:c>
      <x:c r="N474" s="30" t="n">
        <x:f>MAX(N473,M474)</x:f>
        <x:v>15341.863280252299</x:v>
      </x:c>
      <x:c r="O474" s="28" t="n">
        <x:f>1-M474/N474</x:f>
        <x:v>0.19956702006851845</x:v>
      </x:c>
      <x:c r="P474" s="30" t="n">
        <x:f>IF(C474=C473,P473,L474)</x:f>
        <x:v>12895.437557478066</x:v>
      </x:c>
      <x:c r="Q474" s="30" t="n">
        <x:f>IF(C474=C473,MAX(Q473,M474),MAX(P474,M474))</x:f>
        <x:v>13262.78590503167</x:v>
      </x:c>
      <x:c r="R474" s="28" t="n">
        <x:f>1-M474/Q474</x:f>
        <x:v>0.07409096165422868</x:v>
      </x:c>
      <x:c r="S474" s="33" t="str">
        <x:f>'Raw trace'!Y470</x:f>
        <x:v>0.0070239006875822962</x:v>
      </x:c>
      <x:c r="T474" s="31" t="n">
        <x:f>ABS(K474-S474)</x:f>
        <x:v>0</x:v>
      </x:c>
      <x:c r="U474" s="33" t="str">
        <x:f>'Raw trace'!X470</x:f>
        <x:v>0.007297998366767755</x:v>
      </x:c>
      <x:c r="V474" s="31" t="n">
        <x:f>ABS(G474-U474)</x:f>
        <x:v>0</x:v>
      </x:c>
      <x:c r="W474" s="30" t="n">
        <x:f>L474*H474</x:f>
        <x:v>0.08899529894031573</x:v>
      </x:c>
      <x:c r="X474" s="30" t="n">
        <x:f>X473*(1+S474)</x:f>
        <x:v>12280.133343113777</x:v>
      </x:c>
      <x:c r="Y474" s="31" t="n">
        <x:f>ABS(M474-X474)</x:f>
        <x:v>5.4569682106375694e-11</x:v>
      </x:c>
      <x:c r="Z474" s="27" t="n">
        <x:f>IF(M474&gt;=N473,B474,Z473)</x:f>
        <x:v>44508</x:v>
      </x:c>
      <x:c r="AA474" s="27" t="n">
        <x:f>IF(C474=C473,IF(M474&gt;=Q473,B474,AA473),IF(M474&gt;=P474,B474,A474))</x:f>
        <x:v>44649</x:v>
      </x:c>
      <x:c r="AB474" s="1" t="str">
        <x:f>IF(AND(B474-A474=1,B474-B473=1),"PASS","FAIL")</x:f>
        <x:v>PASS</x:v>
      </x:c>
    </x:row>
    <x:row r="475" ht="22" customHeight="1">
      <x:c r="A475" s="32" t="n">
        <x:f>'Raw trace'!A471</x:f>
        <x:v>44666</x:v>
      </x:c>
      <x:c r="B475" s="32" t="n">
        <x:f>'Raw trace'!B471</x:f>
        <x:v>44667</x:v>
      </x:c>
      <x:c r="C475" s="1" t="n">
        <x:f>YEAR(B475)</x:f>
        <x:v>2022</x:v>
      </x:c>
      <x:c r="D475" s="33" t="str">
        <x:f>'Raw trace'!AL471</x:f>
        <x:v>-0.0043885601577908001</x:v>
      </x:c>
      <x:c r="E475" s="33" t="str">
        <x:f>'Raw trace'!W471</x:f>
        <x:v>0.45000000000000001</x:v>
      </x:c>
      <x:c r="F475" s="28" t="n">
        <x:f>E474*(1+D474)/(1+E474*D474)</x:f>
        <x:v>0.4538401861908456</x:v>
      </x:c>
      <x:c r="G475" s="28" t="n">
        <x:f>ABS(E475-F475)</x:f>
        <x:v>0.0038401861908455848</x:v>
      </x:c>
      <x:c r="H475" s="28" t="n">
        <x:f>G475*'Assumptions'!$B$6</x:f>
        <x:v>0.000003840186190845585</x:v>
      </x:c>
      <x:c r="I475" s="29" t="n">
        <x:f>1+E475*D475</x:f>
        <x:v>0.9980251479289941</x:v>
      </x:c>
      <x:c r="J475" s="29" t="n">
        <x:f>(1-H475)*I475</x:f>
        <x:v>0.998021315326603</x:v>
      </x:c>
      <x:c r="K475" s="28" t="n">
        <x:f>J475-1</x:f>
        <x:v>-0.001978684673397013</x:v>
      </x:c>
      <x:c r="L475" s="30" t="n">
        <x:f>M474</x:f>
        <x:v>12280.133343113723</x:v>
      </x:c>
      <x:c r="M475" s="30" t="n">
        <x:f>L475*J475</x:f>
        <x:v>12255.834831480432</x:v>
      </x:c>
      <x:c r="N475" s="30" t="n">
        <x:f>MAX(N474,M475)</x:f>
        <x:v>15341.863280252299</x:v>
      </x:c>
      <x:c r="O475" s="28" t="n">
        <x:f>1-M475/N475</x:f>
        <x:v>0.20115082453799038</x:v>
      </x:c>
      <x:c r="P475" s="30" t="n">
        <x:f>IF(C475=C474,P474,L475)</x:f>
        <x:v>12895.437557478066</x:v>
      </x:c>
      <x:c r="Q475" s="30" t="n">
        <x:f>IF(C475=C474,MAX(Q474,M475),MAX(P475,M475))</x:f>
        <x:v>13262.78590503167</x:v>
      </x:c>
      <x:c r="R475" s="28" t="n">
        <x:f>1-M475/Q475</x:f>
        <x:v>0.07592304367736324</x:v>
      </x:c>
      <x:c r="S475" s="33" t="str">
        <x:f>'Raw trace'!Y471</x:f>
        <x:v>-0.0019786846733970131</x:v>
      </x:c>
      <x:c r="T475" s="31" t="n">
        <x:f>ABS(K475-S475)</x:f>
        <x:v>0</x:v>
      </x:c>
      <x:c r="U475" s="33" t="str">
        <x:f>'Raw trace'!X471</x:f>
        <x:v>0.0038401861908455848</x:v>
      </x:c>
      <x:c r="V475" s="31" t="n">
        <x:f>ABS(G475-U475)</x:f>
        <x:v>0</x:v>
      </x:c>
      <x:c r="W475" s="30" t="n">
        <x:f>L475*H475</x:f>
        <x:v>0.047157998485967745</x:v>
      </x:c>
      <x:c r="X475" s="30" t="n">
        <x:f>X474*(1+S475)</x:f>
        <x:v>12255.834831480486</x:v>
      </x:c>
      <x:c r="Y475" s="31" t="n">
        <x:f>ABS(M475-X475)</x:f>
        <x:v>5.4569682106375694e-11</x:v>
      </x:c>
      <x:c r="Z475" s="27" t="n">
        <x:f>IF(M475&gt;=N474,B475,Z474)</x:f>
        <x:v>44508</x:v>
      </x:c>
      <x:c r="AA475" s="27" t="n">
        <x:f>IF(C475=C474,IF(M475&gt;=Q474,B475,AA474),IF(M475&gt;=P475,B475,A475))</x:f>
        <x:v>44649</x:v>
      </x:c>
      <x:c r="AB475" s="1" t="str">
        <x:f>IF(AND(B475-A475=1,B475-B474=1),"PASS","FAIL")</x:f>
        <x:v>PASS</x:v>
      </x:c>
    </x:row>
    <x:row r="476" ht="22" customHeight="1">
      <x:c r="A476" s="32" t="n">
        <x:f>'Raw trace'!A472</x:f>
        <x:v>44667</x:v>
      </x:c>
      <x:c r="B476" s="32" t="n">
        <x:f>'Raw trace'!B472</x:f>
        <x:v>44668</x:v>
      </x:c>
      <x:c r="C476" s="1" t="n">
        <x:f>YEAR(B476)</x:f>
        <x:v>2022</x:v>
      </x:c>
      <x:c r="D476" s="33" t="str">
        <x:f>'Raw trace'!AL472</x:f>
        <x:v>-0.0168144222673468</x:v>
      </x:c>
      <x:c r="E476" s="33" t="str">
        <x:f>'Raw trace'!W472</x:f>
        <x:v>0.45000000000000001</x:v>
      </x:c>
      <x:c r="F476" s="28" t="n">
        <x:f>E475*(1+D475)/(1+E475*D475)</x:f>
        <x:v>0.4489116820940764</x:v>
      </x:c>
      <x:c r="G476" s="28" t="n">
        <x:f>ABS(E476-F476)</x:f>
        <x:v>0.0010883179059236192</x:v>
      </x:c>
      <x:c r="H476" s="28" t="n">
        <x:f>G476*'Assumptions'!$B$6</x:f>
        <x:v>0.0000010883179059236192</x:v>
      </x:c>
      <x:c r="I476" s="29" t="n">
        <x:f>1+E476*D476</x:f>
        <x:v>0.9924335099796939</x:v>
      </x:c>
      <x:c r="J476" s="29" t="n">
        <x:f>(1-H476)*I476</x:f>
        <x:v>0.9924324298965346</x:v>
      </x:c>
      <x:c r="K476" s="28" t="n">
        <x:f>J476-1</x:f>
        <x:v>-0.007567570103465426</x:v>
      </x:c>
      <x:c r="L476" s="30" t="n">
        <x:f>M475</x:f>
        <x:v>12255.834831480432</x:v>
      </x:c>
      <x:c r="M476" s="30" t="n">
        <x:f>L476*J476</x:f>
        <x:v>12163.08794221671</x:v>
      </x:c>
      <x:c r="N476" s="30" t="n">
        <x:f>MAX(N475,M476)</x:f>
        <x:v>15341.863280252299</x:v>
      </x:c>
      <x:c r="O476" s="28" t="n">
        <x:f>1-M476/N476</x:f>
        <x:v>0.2071961716753946</x:v>
      </x:c>
      <x:c r="P476" s="30" t="n">
        <x:f>IF(C476=C475,P475,L476)</x:f>
        <x:v>12895.437557478066</x:v>
      </x:c>
      <x:c r="Q476" s="30" t="n">
        <x:f>IF(C476=C475,MAX(Q475,M476),MAX(P476,M476))</x:f>
        <x:v>13262.78590503167</x:v>
      </x:c>
      <x:c r="R476" s="28" t="n">
        <x:f>1-M476/Q476</x:f>
        <x:v>0.08291606082533176</x:v>
      </x:c>
      <x:c r="S476" s="33" t="str">
        <x:f>'Raw trace'!Y472</x:f>
        <x:v>-0.0075675701034654264</x:v>
      </x:c>
      <x:c r="T476" s="31" t="n">
        <x:f>ABS(K476-S476)</x:f>
        <x:v>0</x:v>
      </x:c>
      <x:c r="U476" s="33" t="str">
        <x:f>'Raw trace'!X472</x:f>
        <x:v>0.0010883179059236192</x:v>
      </x:c>
      <x:c r="V476" s="31" t="n">
        <x:f>ABS(G476-U476)</x:f>
        <x:v>0</x:v>
      </x:c>
      <x:c r="W476" s="30" t="n">
        <x:f>L476*H476</x:f>
        <x:v>0.013338244499142535</x:v>
      </x:c>
      <x:c r="X476" s="30" t="n">
        <x:f>X475*(1+S476)</x:f>
        <x:v>12163.087942216764</x:v>
      </x:c>
      <x:c r="Y476" s="31" t="n">
        <x:f>ABS(M476-X476)</x:f>
        <x:v>5.275069270282984e-11</x:v>
      </x:c>
      <x:c r="Z476" s="27" t="n">
        <x:f>IF(M476&gt;=N475,B476,Z475)</x:f>
        <x:v>44508</x:v>
      </x:c>
      <x:c r="AA476" s="27" t="n">
        <x:f>IF(C476=C475,IF(M476&gt;=Q475,B476,AA475),IF(M476&gt;=P476,B476,A476))</x:f>
        <x:v>44649</x:v>
      </x:c>
      <x:c r="AB476" s="1" t="str">
        <x:f>IF(AND(B476-A476=1,B476-B475=1),"PASS","FAIL")</x:f>
        <x:v>PASS</x:v>
      </x:c>
    </x:row>
    <x:row r="477" ht="22" customHeight="1">
      <x:c r="A477" s="32" t="n">
        <x:f>'Raw trace'!A473</x:f>
        <x:v>44668</x:v>
      </x:c>
      <x:c r="B477" s="32" t="n">
        <x:f>'Raw trace'!B473</x:f>
        <x:v>44669</x:v>
      </x:c>
      <x:c r="C477" s="1" t="n">
        <x:f>YEAR(B477)</x:f>
        <x:v>2022</x:v>
      </x:c>
      <x:c r="D477" s="33" t="str">
        <x:f>'Raw trace'!AL473</x:f>
        <x:v>0.027705714933380299</x:v>
      </x:c>
      <x:c r="E477" s="33" t="str">
        <x:f>'Raw trace'!W473</x:f>
        <x:v>0.45000000000000001</x:v>
      </x:c>
      <x:c r="F477" s="28" t="n">
        <x:f>E476*(1+D476)/(1+E476*D476)</x:f>
        <x:v>0.4458067019409155</x:v>
      </x:c>
      <x:c r="G477" s="28" t="n">
        <x:f>ABS(E477-F477)</x:f>
        <x:v>0.004193298059084527</x:v>
      </x:c>
      <x:c r="H477" s="28" t="n">
        <x:f>G477*'Assumptions'!$B$6</x:f>
        <x:v>0.000004193298059084527</x:v>
      </x:c>
      <x:c r="I477" s="29" t="n">
        <x:f>1+E477*D477</x:f>
        <x:v>1.012467571720021</x:v>
      </x:c>
      <x:c r="J477" s="29" t="n">
        <x:f>(1-H477)*I477</x:f>
        <x:v>1.0124633261417177</x:v>
      </x:c>
      <x:c r="K477" s="28" t="n">
        <x:f>J477-1</x:f>
        <x:v>0.012463326141717745</x:v>
      </x:c>
      <x:c r="L477" s="30" t="n">
        <x:f>M476</x:f>
        <x:v>12163.08794221671</x:v>
      </x:c>
      <x:c r="M477" s="30" t="n">
        <x:f>L477*J477</x:f>
        <x:v>12314.680474130952</x:v>
      </x:c>
      <x:c r="N477" s="30" t="n">
        <x:f>MAX(N476,M477)</x:f>
        <x:v>15341.863280252299</x:v>
      </x:c>
      <x:c r="O477" s="28" t="n">
        <x:f>1-M477/N477</x:f>
        <x:v>0.19731519899658267</x:v>
      </x:c>
      <x:c r="P477" s="30" t="n">
        <x:f>IF(C477=C476,P476,L477)</x:f>
        <x:v>12895.437557478066</x:v>
      </x:c>
      <x:c r="Q477" s="30" t="n">
        <x:f>IF(C477=C476,MAX(Q476,M477),MAX(P477,M477))</x:f>
        <x:v>13262.78590503167</x:v>
      </x:c>
      <x:c r="R477" s="28" t="n">
        <x:f>1-M477/Q477</x:f>
        <x:v>0.0714861445920667</x:v>
      </x:c>
      <x:c r="S477" s="33" t="str">
        <x:f>'Raw trace'!Y473</x:f>
        <x:v>0.012463326141717745</x:v>
      </x:c>
      <x:c r="T477" s="31" t="n">
        <x:f>ABS(K477-S477)</x:f>
        <x:v>0</x:v>
      </x:c>
      <x:c r="U477" s="33" t="str">
        <x:f>'Raw trace'!X473</x:f>
        <x:v>0.004193298059084527</x:v>
      </x:c>
      <x:c r="V477" s="31" t="n">
        <x:f>ABS(G477-U477)</x:f>
        <x:v>0</x:v>
      </x:c>
      <x:c r="W477" s="30" t="n">
        <x:f>L477*H477</x:f>
        <x:v>0.051003453060571746</x:v>
      </x:c>
      <x:c r="X477" s="30" t="n">
        <x:f>X476*(1+S477)</x:f>
        <x:v>12314.680474131006</x:v>
      </x:c>
      <x:c r="Y477" s="31" t="n">
        <x:f>ABS(M477-X477)</x:f>
        <x:v>5.4569682106375694e-11</x:v>
      </x:c>
      <x:c r="Z477" s="27" t="n">
        <x:f>IF(M477&gt;=N476,B477,Z476)</x:f>
        <x:v>44508</x:v>
      </x:c>
      <x:c r="AA477" s="27" t="n">
        <x:f>IF(C477=C476,IF(M477&gt;=Q476,B477,AA476),IF(M477&gt;=P477,B477,A477))</x:f>
        <x:v>44649</x:v>
      </x:c>
      <x:c r="AB477" s="1" t="str">
        <x:f>IF(AND(B477-A477=1,B477-B476=1),"PASS","FAIL")</x:f>
        <x:v>PASS</x:v>
      </x:c>
    </x:row>
    <x:row r="478" ht="22" customHeight="1">
      <x:c r="A478" s="32" t="n">
        <x:f>'Raw trace'!A474</x:f>
        <x:v>44669</x:v>
      </x:c>
      <x:c r="B478" s="32" t="n">
        <x:f>'Raw trace'!B474</x:f>
        <x:v>44670</x:v>
      </x:c>
      <x:c r="C478" s="1" t="n">
        <x:f>YEAR(B478)</x:f>
        <x:v>2022</x:v>
      </x:c>
      <x:c r="D478" s="33" t="str">
        <x:f>'Raw trace'!AL474</x:f>
        <x:v>0.0171556013038256</x:v>
      </x:c>
      <x:c r="E478" s="33" t="str">
        <x:f>'Raw trace'!W474</x:f>
        <x:v>0.45000000000000001</x:v>
      </x:c>
      <x:c r="F478" s="28" t="n">
        <x:f>E477*(1+D477)/(1+E477*D477)</x:f>
        <x:v>0.45677272501119465</x:v>
      </x:c>
      <x:c r="G478" s="28" t="n">
        <x:f>ABS(E478-F478)</x:f>
        <x:v>0.006772725011194636</x:v>
      </x:c>
      <x:c r="H478" s="28" t="n">
        <x:f>G478*'Assumptions'!$B$6</x:f>
        <x:v>0.000006772725011194636</x:v>
      </x:c>
      <x:c r="I478" s="29" t="n">
        <x:f>1+E478*D478</x:f>
        <x:v>1.0077200205867216</x:v>
      </x:c>
      <x:c r="J478" s="29" t="n">
        <x:f>(1-H478)*I478</x:f>
        <x:v>1.007713195576134</x:v>
      </x:c>
      <x:c r="K478" s="28" t="n">
        <x:f>J478-1</x:f>
        <x:v>0.007713195576134035</x:v>
      </x:c>
      <x:c r="L478" s="30" t="n">
        <x:f>M477</x:f>
        <x:v>12314.680474130952</x:v>
      </x:c>
      <x:c r="M478" s="30" t="n">
        <x:f>L478*J478</x:f>
        <x:v>12409.666013085523</x:v>
      </x:c>
      <x:c r="N478" s="30" t="n">
        <x:f>MAX(N477,M478)</x:f>
        <x:v>15341.863280252299</x:v>
      </x:c>
      <x:c r="O478" s="28" t="n">
        <x:f>1-M478/N478</x:f>
        <x:v>0.19112393414045303</x:v>
      </x:c>
      <x:c r="P478" s="30" t="n">
        <x:f>IF(C478=C477,P477,L478)</x:f>
        <x:v>12895.437557478066</x:v>
      </x:c>
      <x:c r="Q478" s="30" t="n">
        <x:f>IF(C478=C477,MAX(Q477,M478),MAX(P478,M478))</x:f>
        <x:v>13262.78590503167</x:v>
      </x:c>
      <x:c r="R478" s="28" t="n">
        <x:f>1-M478/Q478</x:f>
        <x:v>0.06432433563015494</x:v>
      </x:c>
      <x:c r="S478" s="33" t="str">
        <x:f>'Raw trace'!Y474</x:f>
        <x:v>0.0077131955761340354</x:v>
      </x:c>
      <x:c r="T478" s="31" t="n">
        <x:f>ABS(K478-S478)</x:f>
        <x:v>0</x:v>
      </x:c>
      <x:c r="U478" s="33" t="str">
        <x:f>'Raw trace'!X474</x:f>
        <x:v>0.0067727250111946358</x:v>
      </x:c>
      <x:c r="V478" s="31" t="n">
        <x:f>ABS(G478-U478)</x:f>
        <x:v>0</x:v>
      </x:c>
      <x:c r="W478" s="30" t="n">
        <x:f>L478*H478</x:f>
        <x:v>0.08340394445201692</x:v>
      </x:c>
      <x:c r="X478" s="30" t="n">
        <x:f>X477*(1+S478)</x:f>
        <x:v>12409.666013085578</x:v>
      </x:c>
      <x:c r="Y478" s="31" t="n">
        <x:f>ABS(M478-X478)</x:f>
        <x:v>5.4569682106375694e-11</x:v>
      </x:c>
      <x:c r="Z478" s="27" t="n">
        <x:f>IF(M478&gt;=N477,B478,Z477)</x:f>
        <x:v>44508</x:v>
      </x:c>
      <x:c r="AA478" s="27" t="n">
        <x:f>IF(C478=C477,IF(M478&gt;=Q477,B478,AA477),IF(M478&gt;=P478,B478,A478))</x:f>
        <x:v>44649</x:v>
      </x:c>
      <x:c r="AB478" s="1" t="str">
        <x:f>IF(AND(B478-A478=1,B478-B477=1),"PASS","FAIL")</x:f>
        <x:v>PASS</x:v>
      </x:c>
    </x:row>
    <x:row r="479" ht="22" customHeight="1">
      <x:c r="A479" s="32" t="n">
        <x:f>'Raw trace'!A475</x:f>
        <x:v>44670</x:v>
      </x:c>
      <x:c r="B479" s="32" t="n">
        <x:f>'Raw trace'!B475</x:f>
        <x:v>44671</x:v>
      </x:c>
      <x:c r="C479" s="1" t="n">
        <x:f>YEAR(B479)</x:f>
        <x:v>2022</x:v>
      </x:c>
      <x:c r="D479" s="33" t="str">
        <x:f>'Raw trace'!AL475</x:f>
        <x:v>-0.0032527769076933998</x:v>
      </x:c>
      <x:c r="E479" s="33" t="str">
        <x:f>'Raw trace'!W475</x:f>
        <x:v>0.45000000000000001</x:v>
      </x:c>
      <x:c r="F479" s="28" t="n">
        <x:f>E478*(1+D478)/(1+E478*D478)</x:f>
        <x:v>0.4542134831460674</x:v>
      </x:c>
      <x:c r="G479" s="28" t="n">
        <x:f>ABS(E479-F479)</x:f>
        <x:v>0.004213483146067398</x:v>
      </x:c>
      <x:c r="H479" s="28" t="n">
        <x:f>G479*'Assumptions'!$B$6</x:f>
        <x:v>0.0000042134831460673984</x:v>
      </x:c>
      <x:c r="I479" s="29" t="n">
        <x:f>1+E479*D479</x:f>
        <x:v>0.9985362503915379</x:v>
      </x:c>
      <x:c r="J479" s="29" t="n">
        <x:f>(1-H479)*I479</x:f>
        <x:v>0.9985320430758762</x:v>
      </x:c>
      <x:c r="K479" s="28" t="n">
        <x:f>J479-1</x:f>
        <x:v>-0.0014679569241238255</x:v>
      </x:c>
      <x:c r="L479" s="30" t="n">
        <x:f>M478</x:f>
        <x:v>12409.666013085523</x:v>
      </x:c>
      <x:c r="M479" s="30" t="n">
        <x:f>L479*J479</x:f>
        <x:v>12391.44915793555</x:v>
      </x:c>
      <x:c r="N479" s="30" t="n">
        <x:f>MAX(N478,M479)</x:f>
        <x:v>15341.863280252299</x:v>
      </x:c>
      <x:c r="O479" s="28" t="n">
        <x:f>1-M479/N479</x:f>
        <x:v>0.1923113293620896</x:v>
      </x:c>
      <x:c r="P479" s="30" t="n">
        <x:f>IF(C479=C478,P478,L479)</x:f>
        <x:v>12895.437557478066</x:v>
      </x:c>
      <x:c r="Q479" s="30" t="n">
        <x:f>IF(C479=C478,MAX(Q478,M479),MAX(P479,M479))</x:f>
        <x:v>13262.78590503167</x:v>
      </x:c>
      <x:c r="R479" s="28" t="n">
        <x:f>1-M479/Q479</x:f>
        <x:v>0.06569786720040083</x:v>
      </x:c>
      <x:c r="S479" s="33" t="str">
        <x:f>'Raw trace'!Y475</x:f>
        <x:v>-0.0014679569241238255</x:v>
      </x:c>
      <x:c r="T479" s="31" t="n">
        <x:f>ABS(K479-S479)</x:f>
        <x:v>0</x:v>
      </x:c>
      <x:c r="U479" s="33" t="str">
        <x:f>'Raw trace'!X475</x:f>
        <x:v>0.0042134831460673983</x:v>
      </x:c>
      <x:c r="V479" s="31" t="n">
        <x:f>ABS(G479-U479)</x:f>
        <x:v>0</x:v>
      </x:c>
      <x:c r="W479" s="30" t="n">
        <x:f>L479*H479</x:f>
        <x:v>0.05228791859446126</x:v>
      </x:c>
      <x:c r="X479" s="30" t="n">
        <x:f>X478*(1+S479)</x:f>
        <x:v>12391.449157935605</x:v>
      </x:c>
      <x:c r="Y479" s="31" t="n">
        <x:f>ABS(M479-X479)</x:f>
        <x:v>5.4569682106375694e-11</x:v>
      </x:c>
      <x:c r="Z479" s="27" t="n">
        <x:f>IF(M479&gt;=N478,B479,Z478)</x:f>
        <x:v>44508</x:v>
      </x:c>
      <x:c r="AA479" s="27" t="n">
        <x:f>IF(C479=C478,IF(M479&gt;=Q478,B479,AA478),IF(M479&gt;=P479,B479,A479))</x:f>
        <x:v>44649</x:v>
      </x:c>
      <x:c r="AB479" s="1" t="str">
        <x:f>IF(AND(B479-A479=1,B479-B478=1),"PASS","FAIL")</x:f>
        <x:v>PASS</x:v>
      </x:c>
    </x:row>
    <x:row r="480" ht="22" customHeight="1">
      <x:c r="A480" s="32" t="n">
        <x:f>'Raw trace'!A476</x:f>
        <x:v>44671</x:v>
      </x:c>
      <x:c r="B480" s="32" t="n">
        <x:f>'Raw trace'!B476</x:f>
        <x:v>44672</x:v>
      </x:c>
      <x:c r="C480" s="1" t="n">
        <x:f>YEAR(B480)</x:f>
        <x:v>2022</x:v>
      </x:c>
      <x:c r="D480" s="33" t="str">
        <x:f>'Raw trace'!AL476</x:f>
        <x:v>-0.021417520789015699</x:v>
      </x:c>
      <x:c r="E480" s="33" t="str">
        <x:f>'Raw trace'!W476</x:f>
        <x:v>0.45000000000000001</x:v>
      </x:c>
      <x:c r="F480" s="28" t="n">
        <x:f>E479*(1+D479)/(1+E479*D479)</x:f>
        <x:v>0.4491937575783168</x:v>
      </x:c>
      <x:c r="G480" s="28" t="n">
        <x:f>ABS(E480-F480)</x:f>
        <x:v>0.0008062424216832009</x:v>
      </x:c>
      <x:c r="H480" s="28" t="n">
        <x:f>G480*'Assumptions'!$B$6</x:f>
        <x:v>8.062424216832009e-7</x:v>
      </x:c>
      <x:c r="I480" s="29" t="n">
        <x:f>1+E480*D480</x:f>
        <x:v>0.9903621156449429</x:v>
      </x:c>
      <x:c r="J480" s="29" t="n">
        <x:f>(1-H480)*I480</x:f>
        <x:v>0.9903613171729925</x:v>
      </x:c>
      <x:c r="K480" s="28" t="n">
        <x:f>J480-1</x:f>
        <x:v>-0.009638682827007528</x:v>
      </x:c>
      <x:c r="L480" s="30" t="n">
        <x:f>M479</x:f>
        <x:v>12391.44915793555</x:v>
      </x:c>
      <x:c r="M480" s="30" t="n">
        <x:f>L480*J480</x:f>
        <x:v>12272.01190973522</x:v>
      </x:c>
      <x:c r="N480" s="30" t="n">
        <x:f>MAX(N479,M480)</x:f>
        <x:v>15341.863280252299</x:v>
      </x:c>
      <x:c r="O480" s="28" t="n">
        <x:f>1-M480/N480</x:f>
        <x:v>0.2000963842813358</x:v>
      </x:c>
      <x:c r="P480" s="30" t="n">
        <x:f>IF(C480=C479,P479,L480)</x:f>
        <x:v>12895.437557478066</x:v>
      </x:c>
      <x:c r="Q480" s="30" t="n">
        <x:f>IF(C480=C479,MAX(Q479,M480),MAX(P480,M480))</x:f>
        <x:v>13262.78590503167</x:v>
      </x:c>
      <x:c r="R480" s="28" t="n">
        <x:f>1-M480/Q480</x:f>
        <x:v>0.0747033091230529</x:v>
      </x:c>
      <x:c r="S480" s="33" t="str">
        <x:f>'Raw trace'!Y476</x:f>
        <x:v>-0.0096386828270075275</x:v>
      </x:c>
      <x:c r="T480" s="31" t="n">
        <x:f>ABS(K480-S480)</x:f>
        <x:v>0</x:v>
      </x:c>
      <x:c r="U480" s="33" t="str">
        <x:f>'Raw trace'!X476</x:f>
        <x:v>0.00080624242168320093</x:v>
      </x:c>
      <x:c r="V480" s="31" t="n">
        <x:f>ABS(G480-U480)</x:f>
        <x:v>0</x:v>
      </x:c>
      <x:c r="W480" s="30" t="n">
        <x:f>L480*H480</x:f>
        <x:v>0.00999051197725822</x:v>
      </x:c>
      <x:c r="X480" s="30" t="n">
        <x:f>X479*(1+S480)</x:f>
        <x:v>12272.011909735274</x:v>
      </x:c>
      <x:c r="Y480" s="31" t="n">
        <x:f>ABS(M480-X480)</x:f>
        <x:v>5.4569682106375694e-11</x:v>
      </x:c>
      <x:c r="Z480" s="27" t="n">
        <x:f>IF(M480&gt;=N479,B480,Z479)</x:f>
        <x:v>44508</x:v>
      </x:c>
      <x:c r="AA480" s="27" t="n">
        <x:f>IF(C480=C479,IF(M480&gt;=Q479,B480,AA479),IF(M480&gt;=P480,B480,A480))</x:f>
        <x:v>44649</x:v>
      </x:c>
      <x:c r="AB480" s="1" t="str">
        <x:f>IF(AND(B480-A480=1,B480-B479=1),"PASS","FAIL")</x:f>
        <x:v>PASS</x:v>
      </x:c>
    </x:row>
    <x:row r="481" ht="22" customHeight="1">
      <x:c r="A481" s="32" t="n">
        <x:f>'Raw trace'!A477</x:f>
        <x:v>44672</x:v>
      </x:c>
      <x:c r="B481" s="32" t="n">
        <x:f>'Raw trace'!B477</x:f>
        <x:v>44673</x:v>
      </x:c>
      <x:c r="C481" s="1" t="n">
        <x:f>YEAR(B481)</x:f>
        <x:v>2022</x:v>
      </x:c>
      <x:c r="D481" s="33" t="str">
        <x:f>'Raw trace'!AL477</x:f>
        <x:v>-0.0190949063781433</x:v>
      </x:c>
      <x:c r="E481" s="33" t="str">
        <x:f>'Raw trace'!W477</x:f>
        <x:v>0.45000000000000001</x:v>
      </x:c>
      <x:c r="F481" s="28" t="n">
        <x:f>E480*(1+D480)/(1+E480*D480)</x:f>
        <x:v>0.44464757757638035</x:v>
      </x:c>
      <x:c r="G481" s="28" t="n">
        <x:f>ABS(E481-F481)</x:f>
        <x:v>0.005352422423619663</x:v>
      </x:c>
      <x:c r="H481" s="28" t="n">
        <x:f>G481*'Assumptions'!$B$6</x:f>
        <x:v>0.0000053524224236196625</x:v>
      </x:c>
      <x:c r="I481" s="29" t="n">
        <x:f>1+E481*D481</x:f>
        <x:v>0.9914072921298355</x:v>
      </x:c>
      <x:c r="J481" s="29" t="n">
        <x:f>(1-H481)*I481</x:f>
        <x:v>0.9914019856992141</x:v>
      </x:c>
      <x:c r="K481" s="28" t="n">
        <x:f>J481-1</x:f>
        <x:v>-0.008598014300785883</x:v>
      </x:c>
      <x:c r="L481" s="30" t="n">
        <x:f>M480</x:f>
        <x:v>12272.01190973522</x:v>
      </x:c>
      <x:c r="M481" s="30" t="n">
        <x:f>L481*J481</x:f>
        <x:v>12166.496975835902</x:v>
      </x:c>
      <x:c r="N481" s="30" t="n">
        <x:f>MAX(N480,M481)</x:f>
        <x:v>15341.863280252299</x:v>
      </x:c>
      <x:c r="O481" s="28" t="n">
        <x:f>1-M481/N481</x:f>
        <x:v>0.2069739670085352</x:v>
      </x:c>
      <x:c r="P481" s="30" t="n">
        <x:f>IF(C481=C480,P480,L481)</x:f>
        <x:v>12895.437557478066</x:v>
      </x:c>
      <x:c r="Q481" s="30" t="n">
        <x:f>IF(C481=C480,MAX(Q480,M481),MAX(P481,M481))</x:f>
        <x:v>13262.78590503167</x:v>
      </x:c>
      <x:c r="R481" s="28" t="n">
        <x:f>1-M481/Q481</x:f>
        <x:v>0.08265902330368269</x:v>
      </x:c>
      <x:c r="S481" s="33" t="str">
        <x:f>'Raw trace'!Y477</x:f>
        <x:v>-0.0085980143007858834</x:v>
      </x:c>
      <x:c r="T481" s="31" t="n">
        <x:f>ABS(K481-S481)</x:f>
        <x:v>0</x:v>
      </x:c>
      <x:c r="U481" s="33" t="str">
        <x:f>'Raw trace'!X477</x:f>
        <x:v>0.0053524224236196627</x:v>
      </x:c>
      <x:c r="V481" s="31" t="n">
        <x:f>ABS(G481-U481)</x:f>
        <x:v>0</x:v>
      </x:c>
      <x:c r="W481" s="30" t="n">
        <x:f>L481*H481</x:f>
        <x:v>0.06568499172859435</x:v>
      </x:c>
      <x:c r="X481" s="30" t="n">
        <x:f>X480*(1+S481)</x:f>
        <x:v>12166.496975835957</x:v>
      </x:c>
      <x:c r="Y481" s="31" t="n">
        <x:f>ABS(M481-X481)</x:f>
        <x:v>5.4569682106375694e-11</x:v>
      </x:c>
      <x:c r="Z481" s="27" t="n">
        <x:f>IF(M481&gt;=N480,B481,Z480)</x:f>
        <x:v>44508</x:v>
      </x:c>
      <x:c r="AA481" s="27" t="n">
        <x:f>IF(C481=C480,IF(M481&gt;=Q480,B481,AA480),IF(M481&gt;=P481,B481,A481))</x:f>
        <x:v>44649</x:v>
      </x:c>
      <x:c r="AB481" s="1" t="str">
        <x:f>IF(AND(B481-A481=1,B481-B480=1),"PASS","FAIL")</x:f>
        <x:v>PASS</x:v>
      </x:c>
    </x:row>
    <x:row r="482" ht="22" customHeight="1">
      <x:c r="A482" s="32" t="n">
        <x:f>'Raw trace'!A478</x:f>
        <x:v>44673</x:v>
      </x:c>
      <x:c r="B482" s="32" t="n">
        <x:f>'Raw trace'!B478</x:f>
        <x:v>44674</x:v>
      </x:c>
      <x:c r="C482" s="1" t="n">
        <x:f>YEAR(B482)</x:f>
        <x:v>2022</x:v>
      </x:c>
      <x:c r="D482" s="33" t="str">
        <x:f>'Raw trace'!AL478</x:f>
        <x:v>-0.0073283134805710998</x:v>
      </x:c>
      <x:c r="E482" s="33" t="str">
        <x:f>'Raw trace'!W478</x:f>
        <x:v>0.45000000000000001</x:v>
      </x:c>
      <x:c r="F482" s="28" t="n">
        <x:f>E481*(1+D481)/(1+E481*D481)</x:f>
        <x:v>0.44523304965970384</x:v>
      </x:c>
      <x:c r="G482" s="28" t="n">
        <x:f>ABS(E482-F482)</x:f>
        <x:v>0.004766950340296172</x:v>
      </x:c>
      <x:c r="H482" s="28" t="n">
        <x:f>G482*'Assumptions'!$B$6</x:f>
        <x:v>0.000004766950340296172</x:v>
      </x:c>
      <x:c r="I482" s="29" t="n">
        <x:f>1+E482*D482</x:f>
        <x:v>0.996702258933743</x:v>
      </x:c>
      <x:c r="J482" s="29" t="n">
        <x:f>(1-H482)*I482</x:f>
        <x:v>0.9966975077035706</x:v>
      </x:c>
      <x:c r="K482" s="28" t="n">
        <x:f>J482-1</x:f>
        <x:v>-0.0033024922964294268</x:v>
      </x:c>
      <x:c r="L482" s="30" t="n">
        <x:f>M481</x:f>
        <x:v>12166.496975835902</x:v>
      </x:c>
      <x:c r="M482" s="30" t="n">
        <x:f>L482*J482</x:f>
        <x:v>12126.317213298673</x:v>
      </x:c>
      <x:c r="N482" s="30" t="n">
        <x:f>MAX(N481,M482)</x:f>
        <x:v>15341.863280252299</x:v>
      </x:c>
      <x:c r="O482" s="28" t="n">
        <x:f>1-M482/N482</x:f>
        <x:v>0.2095929293733575</x:v>
      </x:c>
      <x:c r="P482" s="30" t="n">
        <x:f>IF(C482=C481,P481,L482)</x:f>
        <x:v>12895.437557478066</x:v>
      </x:c>
      <x:c r="Q482" s="30" t="n">
        <x:f>IF(C482=C481,MAX(Q481,M482),MAX(P482,M482))</x:f>
        <x:v>13262.78590503167</x:v>
      </x:c>
      <x:c r="R482" s="28" t="n">
        <x:f>1-M482/Q482</x:f>
        <x:v>0.08568853481242122</x:v>
      </x:c>
      <x:c r="S482" s="33" t="str">
        <x:f>'Raw trace'!Y478</x:f>
        <x:v>-0.0033024922964294268</x:v>
      </x:c>
      <x:c r="T482" s="31" t="n">
        <x:f>ABS(K482-S482)</x:f>
        <x:v>0</x:v>
      </x:c>
      <x:c r="U482" s="33" t="str">
        <x:f>'Raw trace'!X478</x:f>
        <x:v>0.0047669503402961722</x:v>
      </x:c>
      <x:c r="V482" s="31" t="n">
        <x:f>ABS(G482-U482)</x:f>
        <x:v>0</x:v>
      </x:c>
      <x:c r="W482" s="30" t="n">
        <x:f>L482*H482</x:f>
        <x:v>0.0579970868991733</x:v>
      </x:c>
      <x:c r="X482" s="30" t="n">
        <x:f>X481*(1+S482)</x:f>
        <x:v>12126.317213298726</x:v>
      </x:c>
      <x:c r="Y482" s="31" t="n">
        <x:f>ABS(M482-X482)</x:f>
        <x:v>5.275069270282984e-11</x:v>
      </x:c>
      <x:c r="Z482" s="27" t="n">
        <x:f>IF(M482&gt;=N481,B482,Z481)</x:f>
        <x:v>44508</x:v>
      </x:c>
      <x:c r="AA482" s="27" t="n">
        <x:f>IF(C482=C481,IF(M482&gt;=Q481,B482,AA481),IF(M482&gt;=P482,B482,A482))</x:f>
        <x:v>44649</x:v>
      </x:c>
      <x:c r="AB482" s="1" t="str">
        <x:f>IF(AND(B482-A482=1,B482-B481=1),"PASS","FAIL")</x:f>
        <x:v>PASS</x:v>
      </x:c>
    </x:row>
    <x:row r="483" ht="22" customHeight="1">
      <x:c r="A483" s="32" t="n">
        <x:f>'Raw trace'!A479</x:f>
        <x:v>44674</x:v>
      </x:c>
      <x:c r="B483" s="32" t="n">
        <x:f>'Raw trace'!B479</x:f>
        <x:v>44675</x:v>
      </x:c>
      <x:c r="C483" s="1" t="n">
        <x:f>YEAR(B483)</x:f>
        <x:v>2022</x:v>
      </x:c>
      <x:c r="D483" s="33" t="str">
        <x:f>'Raw trace'!AL479</x:f>
        <x:v>0.0011669795524886001</x:v>
      </x:c>
      <x:c r="E483" s="33" t="str">
        <x:f>'Raw trace'!W479</x:f>
        <x:v>0.45000000000000001</x:v>
      </x:c>
      <x:c r="F483" s="28" t="n">
        <x:f>E482*(1+D482)/(1+E482*D482)</x:f>
        <x:v>0.44818024132063106</x:v>
      </x:c>
      <x:c r="G483" s="28" t="n">
        <x:f>ABS(E483-F483)</x:f>
        <x:v>0.0018197586793689546</x:v>
      </x:c>
      <x:c r="H483" s="28" t="n">
        <x:f>G483*'Assumptions'!$B$6</x:f>
        <x:v>0.0000018197586793689547</x:v>
      </x:c>
      <x:c r="I483" s="29" t="n">
        <x:f>1+E483*D483</x:f>
        <x:v>1.0005251407986198</x:v>
      </x:c>
      <x:c r="J483" s="29" t="n">
        <x:f>(1-H483)*I483</x:f>
        <x:v>1.0005233200843109</x:v>
      </x:c>
      <x:c r="K483" s="28" t="n">
        <x:f>J483-1</x:f>
        <x:v>0.0005233200843108854</x:v>
      </x:c>
      <x:c r="L483" s="30" t="n">
        <x:f>M482</x:f>
        <x:v>12126.317213298673</x:v>
      </x:c>
      <x:c r="M483" s="30" t="n">
        <x:f>L483*J483</x:f>
        <x:v>12132.663158645117</x:v>
      </x:c>
      <x:c r="N483" s="30" t="n">
        <x:f>MAX(N482,M483)</x:f>
        <x:v>15341.863280252299</x:v>
      </x:c>
      <x:c r="O483" s="28" t="n">
        <x:f>1-M483/N483</x:f>
        <x:v>0.20917929347851716</x:v>
      </x:c>
      <x:c r="P483" s="30" t="n">
        <x:f>IF(C483=C482,P482,L483)</x:f>
        <x:v>12895.437557478066</x:v>
      </x:c>
      <x:c r="Q483" s="30" t="n">
        <x:f>IF(C483=C482,MAX(Q482,M483),MAX(P483,M483))</x:f>
        <x:v>13262.78590503167</x:v>
      </x:c>
      <x:c r="R483" s="28" t="n">
        <x:f>1-M483/Q483</x:f>
        <x:v>0.08521005725937292</x:v>
      </x:c>
      <x:c r="S483" s="33" t="str">
        <x:f>'Raw trace'!Y479</x:f>
        <x:v>0.00052332008431088539</x:v>
      </x:c>
      <x:c r="T483" s="31" t="n">
        <x:f>ABS(K483-S483)</x:f>
        <x:v>0</x:v>
      </x:c>
      <x:c r="U483" s="33" t="str">
        <x:f>'Raw trace'!X479</x:f>
        <x:v>0.0018197586793689546</x:v>
      </x:c>
      <x:c r="V483" s="31" t="n">
        <x:f>ABS(G483-U483)</x:f>
        <x:v>0</x:v>
      </x:c>
      <x:c r="W483" s="30" t="n">
        <x:f>L483*H483</x:f>
        <x:v>0.022066970997681415</x:v>
      </x:c>
      <x:c r="X483" s="30" t="n">
        <x:f>X482*(1+S483)</x:f>
        <x:v>12132.66315864517</x:v>
      </x:c>
      <x:c r="Y483" s="31" t="n">
        <x:f>ABS(M483-X483)</x:f>
        <x:v>5.275069270282984e-11</x:v>
      </x:c>
      <x:c r="Z483" s="27" t="n">
        <x:f>IF(M483&gt;=N482,B483,Z482)</x:f>
        <x:v>44508</x:v>
      </x:c>
      <x:c r="AA483" s="27" t="n">
        <x:f>IF(C483=C482,IF(M483&gt;=Q482,B483,AA482),IF(M483&gt;=P483,B483,A483))</x:f>
        <x:v>44649</x:v>
      </x:c>
      <x:c r="AB483" s="1" t="str">
        <x:f>IF(AND(B483-A483=1,B483-B482=1),"PASS","FAIL")</x:f>
        <x:v>PASS</x:v>
      </x:c>
    </x:row>
    <x:row r="484" ht="22" customHeight="1">
      <x:c r="A484" s="32" t="n">
        <x:f>'Raw trace'!A480</x:f>
        <x:v>44675</x:v>
      </x:c>
      <x:c r="B484" s="32" t="n">
        <x:f>'Raw trace'!B480</x:f>
        <x:v>44676</x:v>
      </x:c>
      <x:c r="C484" s="1" t="n">
        <x:f>YEAR(B484)</x:f>
        <x:v>2022</x:v>
      </x:c>
      <x:c r="D484" s="33" t="str">
        <x:f>'Raw trace'!AL480</x:f>
        <x:v>0.024401986620717599</x:v>
      </x:c>
      <x:c r="E484" s="33" t="str">
        <x:f>'Raw trace'!W480</x:f>
        <x:v>0.45000000000000001</x:v>
      </x:c>
      <x:c r="F484" s="28" t="n">
        <x:f>E483*(1+D483)/(1+E483*D483)</x:f>
        <x:v>0.4502886758437779</x:v>
      </x:c>
      <x:c r="G484" s="28" t="n">
        <x:f>ABS(E484-F484)</x:f>
        <x:v>0.0002886758437778969</x:v>
      </x:c>
      <x:c r="H484" s="28" t="n">
        <x:f>G484*'Assumptions'!$B$6</x:f>
        <x:v>2.886758437778969e-7</x:v>
      </x:c>
      <x:c r="I484" s="29" t="n">
        <x:f>1+E484*D484</x:f>
        <x:v>1.010980893979323</x:v>
      </x:c>
      <x:c r="J484" s="29" t="n">
        <x:f>(1-H484)*I484</x:f>
        <x:v>1.0109806021335603</x:v>
      </x:c>
      <x:c r="K484" s="28" t="n">
        <x:f>J484-1</x:f>
        <x:v>0.010980602133560335</x:v>
      </x:c>
      <x:c r="L484" s="30" t="n">
        <x:f>M483</x:f>
        <x:v>12132.663158645117</x:v>
      </x:c>
      <x:c r="M484" s="30" t="n">
        <x:f>L484*J484</x:f>
        <x:v>12265.887105610704</x:v>
      </x:c>
      <x:c r="N484" s="30" t="n">
        <x:f>MAX(N483,M484)</x:f>
        <x:v>15341.863280252299</x:v>
      </x:c>
      <x:c r="O484" s="28" t="n">
        <x:f>1-M484/N484</x:f>
        <x:v>0.20049560594122373</x:v>
      </x:c>
      <x:c r="P484" s="30" t="n">
        <x:f>IF(C484=C483,P483,L484)</x:f>
        <x:v>12895.437557478066</x:v>
      </x:c>
      <x:c r="Q484" s="30" t="n">
        <x:f>IF(C484=C483,MAX(Q483,M484),MAX(P484,M484))</x:f>
        <x:v>13262.78590503167</x:v>
      </x:c>
      <x:c r="R484" s="28" t="n">
        <x:f>1-M484/Q484</x:f>
        <x:v>0.07516511286235572</x:v>
      </x:c>
      <x:c r="S484" s="33" t="str">
        <x:f>'Raw trace'!Y480</x:f>
        <x:v>0.010980602133560335</x:v>
      </x:c>
      <x:c r="T484" s="31" t="n">
        <x:f>ABS(K484-S484)</x:f>
        <x:v>0</x:v>
      </x:c>
      <x:c r="U484" s="33" t="str">
        <x:f>'Raw trace'!X480</x:f>
        <x:v>0.0002886758437778969</x:v>
      </x:c>
      <x:c r="V484" s="31" t="n">
        <x:f>ABS(G484-U484)</x:f>
        <x:v>0</x:v>
      </x:c>
      <x:c r="W484" s="30" t="n">
        <x:f>L484*H484</x:f>
        <x:v>0.003502406774594883</x:v>
      </x:c>
      <x:c r="X484" s="30" t="n">
        <x:f>X483*(1+S484)</x:f>
        <x:v>12265.887105610758</x:v>
      </x:c>
      <x:c r="Y484" s="31" t="n">
        <x:f>ABS(M484-X484)</x:f>
        <x:v>5.4569682106375694e-11</x:v>
      </x:c>
      <x:c r="Z484" s="27" t="n">
        <x:f>IF(M484&gt;=N483,B484,Z483)</x:f>
        <x:v>44508</x:v>
      </x:c>
      <x:c r="AA484" s="27" t="n">
        <x:f>IF(C484=C483,IF(M484&gt;=Q483,B484,AA483),IF(M484&gt;=P484,B484,A484))</x:f>
        <x:v>44649</x:v>
      </x:c>
      <x:c r="AB484" s="1" t="str">
        <x:f>IF(AND(B484-A484=1,B484-B483=1),"PASS","FAIL")</x:f>
        <x:v>PASS</x:v>
      </x:c>
    </x:row>
    <x:row r="485" ht="22" customHeight="1">
      <x:c r="A485" s="32" t="n">
        <x:f>'Raw trace'!A481</x:f>
        <x:v>44676</x:v>
      </x:c>
      <x:c r="B485" s="32" t="n">
        <x:f>'Raw trace'!B481</x:f>
        <x:v>44677</x:v>
      </x:c>
      <x:c r="C485" s="1" t="n">
        <x:f>YEAR(B485)</x:f>
        <x:v>2022</x:v>
      </x:c>
      <x:c r="D485" s="33" t="str">
        <x:f>'Raw trace'!AL481</x:f>
        <x:v>-0.057238973953051199</x:v>
      </x:c>
      <x:c r="E485" s="33" t="str">
        <x:f>'Raw trace'!W481</x:f>
        <x:v>0.45000000000000001</x:v>
      </x:c>
      <x:c r="F485" s="28" t="n">
        <x:f>E484*(1+D484)/(1+E484*D484)</x:f>
        <x:v>0.45597389300291874</x:v>
      </x:c>
      <x:c r="G485" s="28" t="n">
        <x:f>ABS(E485-F485)</x:f>
        <x:v>0.005973893002918729</x:v>
      </x:c>
      <x:c r="H485" s="28" t="n">
        <x:f>G485*'Assumptions'!$B$6</x:f>
        <x:v>0.000005973893002918729</x:v>
      </x:c>
      <x:c r="I485" s="29" t="n">
        <x:f>1+E485*D485</x:f>
        <x:v>0.9742424617211269</x:v>
      </x:c>
      <x:c r="J485" s="29" t="n">
        <x:f>(1-H485)*I485</x:f>
        <x:v>0.9742366417009017</x:v>
      </x:c>
      <x:c r="K485" s="28" t="n">
        <x:f>J485-1</x:f>
        <x:v>-0.02576335829909826</x:v>
      </x:c>
      <x:c r="L485" s="30" t="n">
        <x:f>M484</x:f>
        <x:v>12265.887105610704</x:v>
      </x:c>
      <x:c r="M485" s="30" t="n">
        <x:f>L485*J485</x:f>
        <x:v>11949.876661252565</x:v>
      </x:c>
      <x:c r="N485" s="30" t="n">
        <x:f>MAX(N484,M485)</x:f>
        <x:v>15341.863280252299</x:v>
      </x:c>
      <x:c r="O485" s="28" t="n">
        <x:f>1-M485/N485</x:f>
        <x:v>0.2210935241070635</x:v>
      </x:c>
      <x:c r="P485" s="30" t="n">
        <x:f>IF(C485=C484,P484,L485)</x:f>
        <x:v>12895.437557478066</x:v>
      </x:c>
      <x:c r="Q485" s="30" t="n">
        <x:f>IF(C485=C484,MAX(Q484,M485),MAX(P485,M485))</x:f>
        <x:v>13262.78590503167</x:v>
      </x:c>
      <x:c r="R485" s="28" t="n">
        <x:f>1-M485/Q485</x:f>
        <x:v>0.09899196542718902</x:v>
      </x:c>
      <x:c r="S485" s="33" t="str">
        <x:f>'Raw trace'!Y481</x:f>
        <x:v>-0.02576335829909826</x:v>
      </x:c>
      <x:c r="T485" s="31" t="n">
        <x:f>ABS(K485-S485)</x:f>
        <x:v>0</x:v>
      </x:c>
      <x:c r="U485" s="33" t="str">
        <x:f>'Raw trace'!X481</x:f>
        <x:v>0.0059738930029187287</x:v>
      </x:c>
      <x:c r="V485" s="31" t="n">
        <x:f>ABS(G485-U485)</x:f>
        <x:v>0</x:v>
      </x:c>
      <x:c r="W485" s="30" t="n">
        <x:f>L485*H485</x:f>
        <x:v>0.07327509715479884</x:v>
      </x:c>
      <x:c r="X485" s="30" t="n">
        <x:f>X484*(1+S485)</x:f>
        <x:v>11949.87666125262</x:v>
      </x:c>
      <x:c r="Y485" s="31" t="n">
        <x:f>ABS(M485-X485)</x:f>
        <x:v>5.4569682106375694e-11</x:v>
      </x:c>
      <x:c r="Z485" s="27" t="n">
        <x:f>IF(M485&gt;=N484,B485,Z484)</x:f>
        <x:v>44508</x:v>
      </x:c>
      <x:c r="AA485" s="27" t="n">
        <x:f>IF(C485=C484,IF(M485&gt;=Q484,B485,AA484),IF(M485&gt;=P485,B485,A485))</x:f>
        <x:v>44649</x:v>
      </x:c>
      <x:c r="AB485" s="1" t="str">
        <x:f>IF(AND(B485-A485=1,B485-B484=1),"PASS","FAIL")</x:f>
        <x:v>PASS</x:v>
      </x:c>
    </x:row>
    <x:row r="486" ht="22" customHeight="1">
      <x:c r="A486" s="32" t="n">
        <x:f>'Raw trace'!A482</x:f>
        <x:v>44677</x:v>
      </x:c>
      <x:c r="B486" s="32" t="n">
        <x:f>'Raw trace'!B482</x:f>
        <x:v>44678</x:v>
      </x:c>
      <x:c r="C486" s="1" t="n">
        <x:f>YEAR(B486)</x:f>
        <x:v>2022</x:v>
      </x:c>
      <x:c r="D486" s="33" t="str">
        <x:f>'Raw trace'!AL482</x:f>
        <x:v>0.029648676304673001</x:v>
      </x:c>
      <x:c r="E486" s="33" t="str">
        <x:f>'Raw trace'!W482</x:f>
        <x:v>0.45000000000000001</x:v>
      </x:c>
      <x:c r="F486" s="28" t="n">
        <x:f>E485*(1+D485)/(1+E485*D485)</x:f>
        <x:v>0.4354588086539023</x:v>
      </x:c>
      <x:c r="G486" s="28" t="n">
        <x:f>ABS(E486-F486)</x:f>
        <x:v>0.014541191346097715</x:v>
      </x:c>
      <x:c r="H486" s="28" t="n">
        <x:f>G486*'Assumptions'!$B$6</x:f>
        <x:v>0.000014541191346097716</x:v>
      </x:c>
      <x:c r="I486" s="29" t="n">
        <x:f>1+E486*D486</x:f>
        <x:v>1.0133419043371028</x:v>
      </x:c>
      <x:c r="J486" s="29" t="n">
        <x:f>(1-H486)*I486</x:f>
        <x:v>1.0133271691385728</x:v>
      </x:c>
      <x:c r="K486" s="28" t="n">
        <x:f>J486-1</x:f>
        <x:v>0.013327169138572792</x:v>
      </x:c>
      <x:c r="L486" s="30" t="n">
        <x:f>M485</x:f>
        <x:v>11949.876661252565</x:v>
      </x:c>
      <x:c r="M486" s="30" t="n">
        <x:f>L486*J486</x:f>
        <x:v>12109.134688702161</x:v>
      </x:c>
      <x:c r="N486" s="30" t="n">
        <x:f>MAX(N485,M486)</x:f>
        <x:v>15341.863280252299</x:v>
      </x:c>
      <x:c r="O486" s="28" t="n">
        <x:f>1-M486/N486</x:f>
        <x:v>0.2107129057597087</x:v>
      </x:c>
      <x:c r="P486" s="30" t="n">
        <x:f>IF(C486=C485,P485,L486)</x:f>
        <x:v>12895.437557478066</x:v>
      </x:c>
      <x:c r="Q486" s="30" t="n">
        <x:f>IF(C486=C485,MAX(Q485,M486),MAX(P486,M486))</x:f>
        <x:v>13262.78590503167</x:v>
      </x:c>
      <x:c r="R486" s="28" t="n">
        <x:f>1-M486/Q486</x:f>
        <x:v>0.08698407895522409</x:v>
      </x:c>
      <x:c r="S486" s="33" t="str">
        <x:f>'Raw trace'!Y482</x:f>
        <x:v>0.013327169138572792</x:v>
      </x:c>
      <x:c r="T486" s="31" t="n">
        <x:f>ABS(K486-S486)</x:f>
        <x:v>0</x:v>
      </x:c>
      <x:c r="U486" s="33" t="str">
        <x:f>'Raw trace'!X482</x:f>
        <x:v>0.014541191346097715</x:v>
      </x:c>
      <x:c r="V486" s="31" t="n">
        <x:f>ABS(G486-U486)</x:f>
        <x:v>0</x:v>
      </x:c>
      <x:c r="W486" s="30" t="n">
        <x:f>L486*H486</x:f>
        <x:v>0.17376544309354086</x:v>
      </x:c>
      <x:c r="X486" s="30" t="n">
        <x:f>X485*(1+S486)</x:f>
        <x:v>12109.134688702217</x:v>
      </x:c>
      <x:c r="Y486" s="31" t="n">
        <x:f>ABS(M486-X486)</x:f>
        <x:v>5.638867150992155e-11</x:v>
      </x:c>
      <x:c r="Z486" s="27" t="n">
        <x:f>IF(M486&gt;=N485,B486,Z485)</x:f>
        <x:v>44508</x:v>
      </x:c>
      <x:c r="AA486" s="27" t="n">
        <x:f>IF(C486=C485,IF(M486&gt;=Q485,B486,AA485),IF(M486&gt;=P486,B486,A486))</x:f>
        <x:v>44649</x:v>
      </x:c>
      <x:c r="AB486" s="1" t="str">
        <x:f>IF(AND(B486-A486=1,B486-B485=1),"PASS","FAIL")</x:f>
        <x:v>PASS</x:v>
      </x:c>
    </x:row>
    <x:row r="487" ht="22" customHeight="1">
      <x:c r="A487" s="32" t="n">
        <x:f>'Raw trace'!A483</x:f>
        <x:v>44678</x:v>
      </x:c>
      <x:c r="B487" s="32" t="n">
        <x:f>'Raw trace'!B483</x:f>
        <x:v>44679</x:v>
      </x:c>
      <x:c r="C487" s="1" t="n">
        <x:f>YEAR(B487)</x:f>
        <x:v>2022</x:v>
      </x:c>
      <x:c r="D487" s="33" t="str">
        <x:f>'Raw trace'!AL483</x:f>
        <x:v>0.0128685370639349</x:v>
      </x:c>
      <x:c r="E487" s="33" t="str">
        <x:f>'Raw trace'!W483</x:f>
        <x:v>0.45000000000000001</x:v>
      </x:c>
      <x:c r="F487" s="28" t="n">
        <x:f>E486*(1+D486)/(1+E486*D486)</x:f>
        <x:v>0.45724143288064945</x:v>
      </x:c>
      <x:c r="G487" s="28" t="n">
        <x:f>ABS(E487-F487)</x:f>
        <x:v>0.007241432880649434</x:v>
      </x:c>
      <x:c r="H487" s="28" t="n">
        <x:f>G487*'Assumptions'!$B$6</x:f>
        <x:v>0.000007241432880649434</x:v>
      </x:c>
      <x:c r="I487" s="29" t="n">
        <x:f>1+E487*D487</x:f>
        <x:v>1.0057908416787706</x:v>
      </x:c>
      <x:c r="J487" s="29" t="n">
        <x:f>(1-H487)*I487</x:f>
        <x:v>1.0057835583118986</x:v>
      </x:c>
      <x:c r="K487" s="28" t="n">
        <x:f>J487-1</x:f>
        <x:v>0.0057835583118985845</x:v>
      </x:c>
      <x:c r="L487" s="30" t="n">
        <x:f>M486</x:f>
        <x:v>12109.134688702161</x:v>
      </x:c>
      <x:c r="M487" s="30" t="n">
        <x:f>L487*J487</x:f>
        <x:v>12179.168575280904</x:v>
      </x:c>
      <x:c r="N487" s="30" t="n">
        <x:f>MAX(N486,M487)</x:f>
        <x:v>15341.863280252299</x:v>
      </x:c>
      <x:c r="O487" s="28" t="n">
        <x:f>1-M487/N487</x:f>
        <x:v>0.20614801782534098</x:v>
      </x:c>
      <x:c r="P487" s="30" t="n">
        <x:f>IF(C487=C486,P486,L487)</x:f>
        <x:v>12895.437557478066</x:v>
      </x:c>
      <x:c r="Q487" s="30" t="n">
        <x:f>IF(C487=C486,MAX(Q486,M487),MAX(P487,M487))</x:f>
        <x:v>13262.78590503167</x:v>
      </x:c>
      <x:c r="R487" s="28" t="n">
        <x:f>1-M487/Q487</x:f>
        <x:v>0.08170359813616979</x:v>
      </x:c>
      <x:c r="S487" s="33" t="str">
        <x:f>'Raw trace'!Y483</x:f>
        <x:v>0.0057835583118985845</x:v>
      </x:c>
      <x:c r="T487" s="31" t="n">
        <x:f>ABS(K487-S487)</x:f>
        <x:v>0</x:v>
      </x:c>
      <x:c r="U487" s="33" t="str">
        <x:f>'Raw trace'!X483</x:f>
        <x:v>0.0072414328806494344</x:v>
      </x:c>
      <x:c r="V487" s="31" t="n">
        <x:f>ABS(G487-U487)</x:f>
        <x:v>0</x:v>
      </x:c>
      <x:c r="W487" s="30" t="n">
        <x:f>L487*H487</x:f>
        <x:v>0.08768748609098048</x:v>
      </x:c>
      <x:c r="X487" s="30" t="n">
        <x:f>X486*(1+S487)</x:f>
        <x:v>12179.16857528096</x:v>
      </x:c>
      <x:c r="Y487" s="31" t="n">
        <x:f>ABS(M487-X487)</x:f>
        <x:v>5.638867150992155e-11</x:v>
      </x:c>
      <x:c r="Z487" s="27" t="n">
        <x:f>IF(M487&gt;=N486,B487,Z486)</x:f>
        <x:v>44508</x:v>
      </x:c>
      <x:c r="AA487" s="27" t="n">
        <x:f>IF(C487=C486,IF(M487&gt;=Q486,B487,AA486),IF(M487&gt;=P487,B487,A487))</x:f>
        <x:v>44649</x:v>
      </x:c>
      <x:c r="AB487" s="1" t="str">
        <x:f>IF(AND(B487-A487=1,B487-B486=1),"PASS","FAIL")</x:f>
        <x:v>PASS</x:v>
      </x:c>
    </x:row>
    <x:row r="488" ht="22" customHeight="1">
      <x:c r="A488" s="32" t="n">
        <x:f>'Raw trace'!A484</x:f>
        <x:v>44679</x:v>
      </x:c>
      <x:c r="B488" s="32" t="n">
        <x:f>'Raw trace'!B484</x:f>
        <x:v>44680</x:v>
      </x:c>
      <x:c r="C488" s="1" t="n">
        <x:f>YEAR(B488)</x:f>
        <x:v>2022</x:v>
      </x:c>
      <x:c r="D488" s="33" t="str">
        <x:f>'Raw trace'!AL484</x:f>
        <x:v>-0.0293599677971219</x:v>
      </x:c>
      <x:c r="E488" s="33" t="str">
        <x:f>'Raw trace'!W484</x:f>
        <x:v>0.45000000000000001</x:v>
      </x:c>
      <x:c r="F488" s="28" t="n">
        <x:f>E487*(1+D487)/(1+E487*D487)</x:f>
        <x:v>0.4531666254964183</x:v>
      </x:c>
      <x:c r="G488" s="28" t="n">
        <x:f>ABS(E488-F488)</x:f>
        <x:v>0.003166625496418274</x:v>
      </x:c>
      <x:c r="H488" s="28" t="n">
        <x:f>G488*'Assumptions'!$B$6</x:f>
        <x:v>0.000003166625496418274</x:v>
      </x:c>
      <x:c r="I488" s="29" t="n">
        <x:f>1+E488*D488</x:f>
        <x:v>0.9867880144912952</x:v>
      </x:c>
      <x:c r="J488" s="29" t="n">
        <x:f>(1-H488)*I488</x:f>
        <x:v>0.986784889703209</x:v>
      </x:c>
      <x:c r="K488" s="28" t="n">
        <x:f>J488-1</x:f>
        <x:v>-0.01321511029679101</x:v>
      </x:c>
      <x:c r="L488" s="30" t="n">
        <x:f>M487</x:f>
        <x:v>12179.168575280904</x:v>
      </x:c>
      <x:c r="M488" s="30" t="n">
        <x:f>L488*J488</x:f>
        <x:v>12018.219519235356</x:v>
      </x:c>
      <x:c r="N488" s="30" t="n">
        <x:f>MAX(N487,M488)</x:f>
        <x:v>15341.863280252299</x:v>
      </x:c>
      <x:c r="O488" s="28" t="n">
        <x:f>1-M488/N488</x:f>
        <x:v>0.21663885932910532</x:v>
      </x:c>
      <x:c r="P488" s="30" t="n">
        <x:f>IF(C488=C487,P487,L488)</x:f>
        <x:v>12895.437557478066</x:v>
      </x:c>
      <x:c r="Q488" s="30" t="n">
        <x:f>IF(C488=C487,MAX(Q487,M488),MAX(P488,M488))</x:f>
        <x:v>13262.78590503167</x:v>
      </x:c>
      <x:c r="R488" s="28" t="n">
        <x:f>1-M488/Q488</x:f>
        <x:v>0.09383898637194665</x:v>
      </x:c>
      <x:c r="S488" s="33" t="str">
        <x:f>'Raw trace'!Y484</x:f>
        <x:v>-0.013215110296791011</x:v>
      </x:c>
      <x:c r="T488" s="31" t="n">
        <x:f>ABS(K488-S488)</x:f>
        <x:v>0</x:v>
      </x:c>
      <x:c r="U488" s="33" t="str">
        <x:f>'Raw trace'!X484</x:f>
        <x:v>0.0031666254964182738</x:v>
      </x:c>
      <x:c r="V488" s="31" t="n">
        <x:f>ABS(G488-U488)</x:f>
        <x:v>0</x:v>
      </x:c>
      <x:c r="W488" s="30" t="n">
        <x:f>L488*H488</x:f>
        <x:v>0.03856686573566073</x:v>
      </x:c>
      <x:c r="X488" s="30" t="n">
        <x:f>X487*(1+S488)</x:f>
        <x:v>12018.219519235412</x:v>
      </x:c>
      <x:c r="Y488" s="31" t="n">
        <x:f>ABS(M488-X488)</x:f>
        <x:v>5.638867150992155e-11</x:v>
      </x:c>
      <x:c r="Z488" s="27" t="n">
        <x:f>IF(M488&gt;=N487,B488,Z487)</x:f>
        <x:v>44508</x:v>
      </x:c>
      <x:c r="AA488" s="27" t="n">
        <x:f>IF(C488=C487,IF(M488&gt;=Q487,B488,AA487),IF(M488&gt;=P488,B488,A488))</x:f>
        <x:v>44649</x:v>
      </x:c>
      <x:c r="AB488" s="1" t="str">
        <x:f>IF(AND(B488-A488=1,B488-B487=1),"PASS","FAIL")</x:f>
        <x:v>PASS</x:v>
      </x:c>
    </x:row>
    <x:row r="489" ht="22" customHeight="1">
      <x:c r="A489" s="32" t="n">
        <x:f>'Raw trace'!A485</x:f>
        <x:v>44680</x:v>
      </x:c>
      <x:c r="B489" s="32" t="n">
        <x:f>'Raw trace'!B485</x:f>
        <x:v>44681</x:v>
      </x:c>
      <x:c r="C489" s="1" t="n">
        <x:f>YEAR(B489)</x:f>
        <x:v>2022</x:v>
      </x:c>
      <x:c r="D489" s="33" t="str">
        <x:f>'Raw trace'!AL485</x:f>
        <x:v>-0.024131048961924299</x:v>
      </x:c>
      <x:c r="E489" s="33" t="str">
        <x:f>'Raw trace'!W485</x:f>
        <x:v>0.45000000000000001</x:v>
      </x:c>
      <x:c r="F489" s="28" t="n">
        <x:f>E488*(1+D488)/(1+E488*D488)</x:f>
        <x:v>0.44263611644742795</x:v>
      </x:c>
      <x:c r="G489" s="28" t="n">
        <x:f>ABS(E489-F489)</x:f>
        <x:v>0.007363883552572059</x:v>
      </x:c>
      <x:c r="H489" s="28" t="n">
        <x:f>G489*'Assumptions'!$B$6</x:f>
        <x:v>0.000007363883552572059</x:v>
      </x:c>
      <x:c r="I489" s="29" t="n">
        <x:f>1+E489*D489</x:f>
        <x:v>0.9891410279671341</x:v>
      </x:c>
      <x:c r="J489" s="29" t="n">
        <x:f>(1-H489)*I489</x:f>
        <x:v>0.9891337440477871</x:v>
      </x:c>
      <x:c r="K489" s="28" t="n">
        <x:f>J489-1</x:f>
        <x:v>-0.010866255952212911</x:v>
      </x:c>
      <x:c r="L489" s="30" t="n">
        <x:f>M488</x:f>
        <x:v>12018.219519235356</x:v>
      </x:c>
      <x:c r="M489" s="30" t="n">
        <x:f>L489*J489</x:f>
        <x:v>11887.626469849463</x:v>
      </x:c>
      <x:c r="N489" s="30" t="n">
        <x:f>MAX(N488,M489)</x:f>
        <x:v>15341.863280252299</x:v>
      </x:c>
      <x:c r="O489" s="28" t="n">
        <x:f>1-M489/N489</x:f>
        <x:v>0.2251510619866527</x:v>
      </x:c>
      <x:c r="P489" s="30" t="n">
        <x:f>IF(C489=C488,P488,L489)</x:f>
        <x:v>12895.437557478066</x:v>
      </x:c>
      <x:c r="Q489" s="30" t="n">
        <x:f>IF(C489=C488,MAX(Q488,M489),MAX(P489,M489))</x:f>
        <x:v>13262.78590503167</x:v>
      </x:c>
      <x:c r="R489" s="28" t="n">
        <x:f>1-M489/Q489</x:f>
        <x:v>0.10368556387994576</x:v>
      </x:c>
      <x:c r="S489" s="33" t="str">
        <x:f>'Raw trace'!Y485</x:f>
        <x:v>-0.010866255952212911</x:v>
      </x:c>
      <x:c r="T489" s="31" t="n">
        <x:f>ABS(K489-S489)</x:f>
        <x:v>0</x:v>
      </x:c>
      <x:c r="U489" s="33" t="str">
        <x:f>'Raw trace'!X485</x:f>
        <x:v>0.0073638835525720592</x:v>
      </x:c>
      <x:c r="V489" s="31" t="n">
        <x:f>ABS(G489-U489)</x:f>
        <x:v>0</x:v>
      </x:c>
      <x:c r="W489" s="30" t="n">
        <x:f>L489*H489</x:f>
        <x:v>0.08850076904889771</x:v>
      </x:c>
      <x:c r="X489" s="30" t="n">
        <x:f>X488*(1+S489)</x:f>
        <x:v>11887.62646984952</x:v>
      </x:c>
      <x:c r="Y489" s="31" t="n">
        <x:f>ABS(M489-X489)</x:f>
        <x:v>5.638867150992155e-11</x:v>
      </x:c>
      <x:c r="Z489" s="27" t="n">
        <x:f>IF(M489&gt;=N488,B489,Z488)</x:f>
        <x:v>44508</x:v>
      </x:c>
      <x:c r="AA489" s="27" t="n">
        <x:f>IF(C489=C488,IF(M489&gt;=Q488,B489,AA488),IF(M489&gt;=P489,B489,A489))</x:f>
        <x:v>44649</x:v>
      </x:c>
      <x:c r="AB489" s="1" t="str">
        <x:f>IF(AND(B489-A489=1,B489-B488=1),"PASS","FAIL")</x:f>
        <x:v>PASS</x:v>
      </x:c>
    </x:row>
    <x:row r="490" ht="22" customHeight="1">
      <x:c r="A490" s="32" t="n">
        <x:f>'Raw trace'!A486</x:f>
        <x:v>44681</x:v>
      </x:c>
      <x:c r="B490" s="32" t="n">
        <x:f>'Raw trace'!B486</x:f>
        <x:v>44682</x:v>
      </x:c>
      <x:c r="C490" s="1" t="n">
        <x:f>YEAR(B490)</x:f>
        <x:v>2022</x:v>
      </x:c>
      <x:c r="D490" s="33" t="str">
        <x:f>'Raw trace'!AL486</x:f>
        <x:v>0.021540504648074301</x:v>
      </x:c>
      <x:c r="E490" s="33" t="str">
        <x:f>'Raw trace'!W486</x:f>
        <x:v>0.45000000000000001</x:v>
      </x:c>
      <x:c r="F490" s="28" t="n">
        <x:f>E489*(1+D489)/(1+E489*D489)</x:f>
        <x:v>0.44396199889680976</x:v>
      </x:c>
      <x:c r="G490" s="28" t="n">
        <x:f>ABS(E490-F490)</x:f>
        <x:v>0.006038001103190249</x:v>
      </x:c>
      <x:c r="H490" s="28" t="n">
        <x:f>G490*'Assumptions'!$B$6</x:f>
        <x:v>0.0000060380011031902494</x:v>
      </x:c>
      <x:c r="I490" s="29" t="n">
        <x:f>1+E490*D490</x:f>
        <x:v>1.0096932270916334</x:v>
      </x:c>
      <x:c r="J490" s="29" t="n">
        <x:f>(1-H490)*I490</x:f>
        <x:v>1.0096871305628143</x:v>
      </x:c>
      <x:c r="K490" s="28" t="n">
        <x:f>J490-1</x:f>
        <x:v>0.009687130562814339</x:v>
      </x:c>
      <x:c r="L490" s="30" t="n">
        <x:f>M489</x:f>
        <x:v>11887.626469849463</x:v>
      </x:c>
      <x:c r="M490" s="30" t="n">
        <x:f>L490*J490</x:f>
        <x:v>12002.783459544862</x:v>
      </x:c>
      <x:c r="N490" s="30" t="n">
        <x:f>MAX(N489,M490)</x:f>
        <x:v>15341.863280252299</x:v>
      </x:c>
      <x:c r="O490" s="28" t="n">
        <x:f>1-M490/N490</x:f>
        <x:v>0.21764499915765934</x:v>
      </x:c>
      <x:c r="P490" s="30" t="n">
        <x:f>IF(C490=C489,P489,L490)</x:f>
        <x:v>12895.437557478066</x:v>
      </x:c>
      <x:c r="Q490" s="30" t="n">
        <x:f>IF(C490=C489,MAX(Q489,M490),MAX(P490,M490))</x:f>
        <x:v>13262.78590503167</x:v>
      </x:c>
      <x:c r="R490" s="28" t="n">
        <x:f>1-M490/Q490</x:f>
        <x:v>0.09500284891191557</x:v>
      </x:c>
      <x:c r="S490" s="33" t="str">
        <x:f>'Raw trace'!Y486</x:f>
        <x:v>0.0096871305628143389</x:v>
      </x:c>
      <x:c r="T490" s="31" t="n">
        <x:f>ABS(K490-S490)</x:f>
        <x:v>0</x:v>
      </x:c>
      <x:c r="U490" s="33" t="str">
        <x:f>'Raw trace'!X486</x:f>
        <x:v>0.0060380011031902492</x:v>
      </x:c>
      <x:c r="V490" s="31" t="n">
        <x:f>ABS(G490-U490)</x:f>
        <x:v>0</x:v>
      </x:c>
      <x:c r="W490" s="30" t="n">
        <x:f>L490*H490</x:f>
        <x:v>0.07177750173926467</x:v>
      </x:c>
      <x:c r="X490" s="30" t="n">
        <x:f>X489*(1+S490)</x:f>
        <x:v>12002.78345954492</x:v>
      </x:c>
      <x:c r="Y490" s="31" t="n">
        <x:f>ABS(M490-X490)</x:f>
        <x:v>5.820766091346741e-11</x:v>
      </x:c>
      <x:c r="Z490" s="27" t="n">
        <x:f>IF(M490&gt;=N489,B490,Z489)</x:f>
        <x:v>44508</x:v>
      </x:c>
      <x:c r="AA490" s="27" t="n">
        <x:f>IF(C490=C489,IF(M490&gt;=Q489,B490,AA489),IF(M490&gt;=P490,B490,A490))</x:f>
        <x:v>44649</x:v>
      </x:c>
      <x:c r="AB490" s="1" t="str">
        <x:f>IF(AND(B490-A490=1,B490-B489=1),"PASS","FAIL")</x:f>
        <x:v>PASS</x:v>
      </x:c>
    </x:row>
    <x:row r="491" ht="22" customHeight="1">
      <x:c r="A491" s="32" t="n">
        <x:f>'Raw trace'!A487</x:f>
        <x:v>44682</x:v>
      </x:c>
      <x:c r="B491" s="32" t="n">
        <x:f>'Raw trace'!B487</x:f>
        <x:v>44683</x:v>
      </x:c>
      <x:c r="C491" s="1" t="n">
        <x:f>YEAR(B491)</x:f>
        <x:v>2022</x:v>
      </x:c>
      <x:c r="D491" s="33" t="str">
        <x:f>'Raw trace'!AL487</x:f>
        <x:v>0.0013780192922700999</x:v>
      </x:c>
      <x:c r="E491" s="33" t="str">
        <x:f>'Raw trace'!W487</x:f>
        <x:v>0.45000000000000001</x:v>
      </x:c>
      <x:c r="F491" s="28" t="n">
        <x:f>E490*(1+D490)/(1+E490*D490)</x:f>
        <x:v>0.45528009375258943</x:v>
      </x:c>
      <x:c r="G491" s="28" t="n">
        <x:f>ABS(E491-F491)</x:f>
        <x:v>0.005280093752589421</x:v>
      </x:c>
      <x:c r="H491" s="28" t="n">
        <x:f>G491*'Assumptions'!$B$6</x:f>
        <x:v>0.000005280093752589421</x:v>
      </x:c>
      <x:c r="I491" s="29" t="n">
        <x:f>1+E491*D491</x:f>
        <x:v>1.0006201086815216</x:v>
      </x:c>
      <x:c r="J491" s="29" t="n">
        <x:f>(1-H491)*I491</x:f>
        <x:v>1.0006148253135372</x:v>
      </x:c>
      <x:c r="K491" s="28" t="n">
        <x:f>J491-1</x:f>
        <x:v>0.0006148253135371817</x:v>
      </x:c>
      <x:c r="L491" s="30" t="n">
        <x:f>M490</x:f>
        <x:v>12002.783459544862</x:v>
      </x:c>
      <x:c r="M491" s="30" t="n">
        <x:f>L491*J491</x:f>
        <x:v>12010.163074648695</x:v>
      </x:c>
      <x:c r="N491" s="30" t="n">
        <x:f>MAX(N490,M491)</x:f>
        <x:v>15341.863280252299</x:v>
      </x:c>
      <x:c r="O491" s="28" t="n">
        <x:f>1-M491/N491</x:f>
        <x:v>0.21716398749896915</x:v>
      </x:c>
      <x:c r="P491" s="30" t="n">
        <x:f>IF(C491=C490,P490,L491)</x:f>
        <x:v>12895.437557478066</x:v>
      </x:c>
      <x:c r="Q491" s="30" t="n">
        <x:f>IF(C491=C490,MAX(Q490,M491),MAX(P491,M491))</x:f>
        <x:v>13262.78590503167</x:v>
      </x:c>
      <x:c r="R491" s="28" t="n">
        <x:f>1-M491/Q491</x:f>
        <x:v>0.0944464337547476</x:v>
      </x:c>
      <x:c r="S491" s="33" t="str">
        <x:f>'Raw trace'!Y487</x:f>
        <x:v>0.00061482531353718173</x:v>
      </x:c>
      <x:c r="T491" s="31" t="n">
        <x:f>ABS(K491-S491)</x:f>
        <x:v>0</x:v>
      </x:c>
      <x:c r="U491" s="33" t="str">
        <x:f>'Raw trace'!X487</x:f>
        <x:v>0.0052800937525894209</x:v>
      </x:c>
      <x:c r="V491" s="31" t="n">
        <x:f>ABS(G491-U491)</x:f>
        <x:v>0</x:v>
      </x:c>
      <x:c r="W491" s="30" t="n">
        <x:f>L491*H491</x:f>
        <x:v>0.06337582195842646</x:v>
      </x:c>
      <x:c r="X491" s="30" t="n">
        <x:f>X490*(1+S491)</x:f>
        <x:v>12010.163074648754</x:v>
      </x:c>
      <x:c r="Y491" s="31" t="n">
        <x:f>ABS(M491-X491)</x:f>
        <x:v>5.820766091346741e-11</x:v>
      </x:c>
      <x:c r="Z491" s="27" t="n">
        <x:f>IF(M491&gt;=N490,B491,Z490)</x:f>
        <x:v>44508</x:v>
      </x:c>
      <x:c r="AA491" s="27" t="n">
        <x:f>IF(C491=C490,IF(M491&gt;=Q490,B491,AA490),IF(M491&gt;=P491,B491,A491))</x:f>
        <x:v>44649</x:v>
      </x:c>
      <x:c r="AB491" s="1" t="str">
        <x:f>IF(AND(B491-A491=1,B491-B490=1),"PASS","FAIL")</x:f>
        <x:v>PASS</x:v>
      </x:c>
    </x:row>
    <x:row r="492" ht="22" customHeight="1">
      <x:c r="A492" s="32" t="n">
        <x:f>'Raw trace'!A488</x:f>
        <x:v>44683</x:v>
      </x:c>
      <x:c r="B492" s="32" t="n">
        <x:f>'Raw trace'!B488</x:f>
        <x:v>44684</x:v>
      </x:c>
      <x:c r="C492" s="1" t="n">
        <x:f>YEAR(B492)</x:f>
        <x:v>2022</x:v>
      </x:c>
      <x:c r="D492" s="33" t="str">
        <x:f>'Raw trace'!AL488</x:f>
        <x:v>-0.020667809108376099</x:v>
      </x:c>
      <x:c r="E492" s="33" t="str">
        <x:f>'Raw trace'!W488</x:f>
        <x:v>0.45000000000000001</x:v>
      </x:c>
      <x:c r="F492" s="28" t="n">
        <x:f>E491*(1+D491)/(1+E491*D491)</x:f>
        <x:v>0.45034084841177763</x:v>
      </x:c>
      <x:c r="G492" s="28" t="n">
        <x:f>ABS(E492-F492)</x:f>
        <x:v>0.0003408484117776167</x:v>
      </x:c>
      <x:c r="H492" s="28" t="n">
        <x:f>G492*'Assumptions'!$B$6</x:f>
        <x:v>3.4084841177761674e-7</x:v>
      </x:c>
      <x:c r="I492" s="29" t="n">
        <x:f>1+E492*D492</x:f>
        <x:v>0.9906994859012308</x:v>
      </x:c>
      <x:c r="J492" s="29" t="n">
        <x:f>(1-H492)*I492</x:f>
        <x:v>0.9906991482228844</x:v>
      </x:c>
      <x:c r="K492" s="28" t="n">
        <x:f>J492-1</x:f>
        <x:v>-0.009300851777115593</x:v>
      </x:c>
      <x:c r="L492" s="30" t="n">
        <x:f>M491</x:f>
        <x:v>12010.163074648695</x:v>
      </x:c>
      <x:c r="M492" s="30" t="n">
        <x:f>L492*J492</x:f>
        <x:v>11898.4583280724</x:v>
      </x:c>
      <x:c r="N492" s="30" t="n">
        <x:f>MAX(N491,M492)</x:f>
        <x:v>15341.863280252299</x:v>
      </x:c>
      <x:c r="O492" s="28" t="n">
        <x:f>1-M492/N492</x:f>
        <x:v>0.22444502921702947</x:v>
      </x:c>
      <x:c r="P492" s="30" t="n">
        <x:f>IF(C492=C491,P491,L492)</x:f>
        <x:v>12895.437557478066</x:v>
      </x:c>
      <x:c r="Q492" s="30" t="n">
        <x:f>IF(C492=C491,MAX(Q491,M492),MAX(P492,M492))</x:f>
        <x:v>13262.78590503167</x:v>
      </x:c>
      <x:c r="R492" s="28" t="n">
        <x:f>1-M492/Q492</x:f>
        <x:v>0.10286885325063322</x:v>
      </x:c>
      <x:c r="S492" s="33" t="str">
        <x:f>'Raw trace'!Y488</x:f>
        <x:v>-0.009300851777115593</x:v>
      </x:c>
      <x:c r="T492" s="31" t="n">
        <x:f>ABS(K492-S492)</x:f>
        <x:v>0</x:v>
      </x:c>
      <x:c r="U492" s="33" t="str">
        <x:f>'Raw trace'!X488</x:f>
        <x:v>0.00034084841177761671</x:v>
      </x:c>
      <x:c r="V492" s="31" t="n">
        <x:f>ABS(G492-U492)</x:f>
        <x:v>0</x:v>
      </x:c>
      <x:c r="W492" s="30" t="n">
        <x:f>L492*H492</x:f>
        <x:v>0.004093645009184186</x:v>
      </x:c>
      <x:c r="X492" s="30" t="n">
        <x:f>X491*(1+S492)</x:f>
        <x:v>11898.458328072458</x:v>
      </x:c>
      <x:c r="Y492" s="31" t="n">
        <x:f>ABS(M492-X492)</x:f>
        <x:v>5.820766091346741e-11</x:v>
      </x:c>
      <x:c r="Z492" s="27" t="n">
        <x:f>IF(M492&gt;=N491,B492,Z491)</x:f>
        <x:v>44508</x:v>
      </x:c>
      <x:c r="AA492" s="27" t="n">
        <x:f>IF(C492=C491,IF(M492&gt;=Q491,B492,AA491),IF(M492&gt;=P492,B492,A492))</x:f>
        <x:v>44649</x:v>
      </x:c>
      <x:c r="AB492" s="1" t="str">
        <x:f>IF(AND(B492-A492=1,B492-B491=1),"PASS","FAIL")</x:f>
        <x:v>PASS</x:v>
      </x:c>
    </x:row>
    <x:row r="493" ht="22" customHeight="1">
      <x:c r="A493" s="32" t="n">
        <x:f>'Raw trace'!A489</x:f>
        <x:v>44684</x:v>
      </x:c>
      <x:c r="B493" s="32" t="n">
        <x:f>'Raw trace'!B489</x:f>
        <x:v>44685</x:v>
      </x:c>
      <x:c r="C493" s="1" t="n">
        <x:f>YEAR(B493)</x:f>
        <x:v>2022</x:v>
      </x:c>
      <x:c r="D493" s="33" t="str">
        <x:f>'Raw trace'!AL489</x:f>
        <x:v>0.052229704650299497</x:v>
      </x:c>
      <x:c r="E493" s="33" t="str">
        <x:f>'Raw trace'!W489</x:f>
        <x:v>0.45000000000000001</x:v>
      </x:c>
      <x:c r="F493" s="28" t="n">
        <x:f>E492*(1+D492)/(1+E492*D492)</x:f>
        <x:v>0.4448366958627522</x:v>
      </x:c>
      <x:c r="G493" s="28" t="n">
        <x:f>ABS(E493-F493)</x:f>
        <x:v>0.005163304137247804</x:v>
      </x:c>
      <x:c r="H493" s="28" t="n">
        <x:f>G493*'Assumptions'!$B$6</x:f>
        <x:v>0.000005163304137247804</x:v>
      </x:c>
      <x:c r="I493" s="29" t="n">
        <x:f>1+E493*D493</x:f>
        <x:v>1.0235033670926348</x:v>
      </x:c>
      <x:c r="J493" s="29" t="n">
        <x:f>(1-H493)*I493</x:f>
        <x:v>1.023498082433465</x:v>
      </x:c>
      <x:c r="K493" s="28" t="n">
        <x:f>J493-1</x:f>
        <x:v>0.023498082433464962</x:v>
      </x:c>
      <x:c r="L493" s="30" t="n">
        <x:f>M492</x:f>
        <x:v>11898.4583280724</x:v>
      </x:c>
      <x:c r="M493" s="30" t="n">
        <x:f>L493*J493</x:f>
        <x:v>12178.049282696593</x:v>
      </x:c>
      <x:c r="N493" s="30" t="n">
        <x:f>MAX(N492,M493)</x:f>
        <x:v>15341.863280252299</x:v>
      </x:c>
      <x:c r="O493" s="28" t="n">
        <x:f>1-M493/N493</x:f>
        <x:v>0.2062209745818877</x:v>
      </x:c>
      <x:c r="P493" s="30" t="n">
        <x:f>IF(C493=C492,P492,L493)</x:f>
        <x:v>12895.437557478066</x:v>
      </x:c>
      <x:c r="Q493" s="30" t="n">
        <x:f>IF(C493=C492,MAX(Q492,M493),MAX(P493,M493))</x:f>
        <x:v>13262.78590503167</x:v>
      </x:c>
      <x:c r="R493" s="28" t="n">
        <x:f>1-M493/Q493</x:f>
        <x:v>0.08178799161068762</x:v>
      </x:c>
      <x:c r="S493" s="33" t="str">
        <x:f>'Raw trace'!Y489</x:f>
        <x:v>0.023498082433464962</x:v>
      </x:c>
      <x:c r="T493" s="31" t="n">
        <x:f>ABS(K493-S493)</x:f>
        <x:v>0</x:v>
      </x:c>
      <x:c r="U493" s="33" t="str">
        <x:f>'Raw trace'!X489</x:f>
        <x:v>0.0051633041372478039</x:v>
      </x:c>
      <x:c r="V493" s="31" t="n">
        <x:f>ABS(G493-U493)</x:f>
        <x:v>0</x:v>
      </x:c>
      <x:c r="W493" s="30" t="n">
        <x:f>L493*H493</x:f>
        <x:v>0.061435359112206815</x:v>
      </x:c>
      <x:c r="X493" s="30" t="n">
        <x:f>X492*(1+S493)</x:f>
        <x:v>12178.049282696653</x:v>
      </x:c>
      <x:c r="Y493" s="31" t="n">
        <x:f>ABS(M493-X493)</x:f>
        <x:v>6.002665031701326e-11</x:v>
      </x:c>
      <x:c r="Z493" s="27" t="n">
        <x:f>IF(M493&gt;=N492,B493,Z492)</x:f>
        <x:v>44508</x:v>
      </x:c>
      <x:c r="AA493" s="27" t="n">
        <x:f>IF(C493=C492,IF(M493&gt;=Q492,B493,AA492),IF(M493&gt;=P493,B493,A493))</x:f>
        <x:v>44649</x:v>
      </x:c>
      <x:c r="AB493" s="1" t="str">
        <x:f>IF(AND(B493-A493=1,B493-B492=1),"PASS","FAIL")</x:f>
        <x:v>PASS</x:v>
      </x:c>
    </x:row>
    <x:row r="494" ht="22" customHeight="1">
      <x:c r="A494" s="32" t="n">
        <x:f>'Raw trace'!A490</x:f>
        <x:v>44685</x:v>
      </x:c>
      <x:c r="B494" s="32" t="n">
        <x:f>'Raw trace'!B490</x:f>
        <x:v>44686</x:v>
      </x:c>
      <x:c r="C494" s="1" t="n">
        <x:f>YEAR(B494)</x:f>
        <x:v>2022</x:v>
      </x:c>
      <x:c r="D494" s="33" t="str">
        <x:f>'Raw trace'!AL490</x:f>
        <x:v>-0.079217899617012602</x:v>
      </x:c>
      <x:c r="E494" s="33" t="str">
        <x:f>'Raw trace'!W490</x:f>
        <x:v>0.45000000000000001</x:v>
      </x:c>
      <x:c r="F494" s="28" t="n">
        <x:f>E493*(1+D493)/(1+E493*D493)</x:f>
        <x:v>0.4626300042741131</x:v>
      </x:c>
      <x:c r="G494" s="28" t="n">
        <x:f>ABS(E494-F494)</x:f>
        <x:v>0.012630004274113094</x:v>
      </x:c>
      <x:c r="H494" s="28" t="n">
        <x:f>G494*'Assumptions'!$B$6</x:f>
        <x:v>0.000012630004274113094</x:v>
      </x:c>
      <x:c r="I494" s="29" t="n">
        <x:f>1+E494*D494</x:f>
        <x:v>0.9643519451723443</x:v>
      </x:c>
      <x:c r="J494" s="29" t="n">
        <x:f>(1-H494)*I494</x:f>
        <x:v>0.9643397654031551</x:v>
      </x:c>
      <x:c r="K494" s="28" t="n">
        <x:f>J494-1</x:f>
        <x:v>-0.035660234596844864</x:v>
      </x:c>
      <x:c r="L494" s="30" t="n">
        <x:f>M493</x:f>
        <x:v>12178.049282696593</x:v>
      </x:c>
      <x:c r="M494" s="30" t="n">
        <x:f>L494*J494</x:f>
        <x:v>11743.777188343694</x:v>
      </x:c>
      <x:c r="N494" s="30" t="n">
        <x:f>MAX(N493,M494)</x:f>
        <x:v>15341.863280252299</x:v>
      </x:c>
      <x:c r="O494" s="28" t="n">
        <x:f>1-M494/N494</x:f>
        <x:v>0.23452732084635242</x:v>
      </x:c>
      <x:c r="P494" s="30" t="n">
        <x:f>IF(C494=C493,P493,L494)</x:f>
        <x:v>12895.437557478066</x:v>
      </x:c>
      <x:c r="Q494" s="30" t="n">
        <x:f>IF(C494=C493,MAX(Q493,M494),MAX(P494,M494))</x:f>
        <x:v>13262.78590503167</x:v>
      </x:c>
      <x:c r="R494" s="28" t="n">
        <x:f>1-M494/Q494</x:f>
        <x:v>0.11453164723949061</x:v>
      </x:c>
      <x:c r="S494" s="33" t="str">
        <x:f>'Raw trace'!Y490</x:f>
        <x:v>-0.035660234596844864</x:v>
      </x:c>
      <x:c r="T494" s="31" t="n">
        <x:f>ABS(K494-S494)</x:f>
        <x:v>0</x:v>
      </x:c>
      <x:c r="U494" s="33" t="str">
        <x:f>'Raw trace'!X490</x:f>
        <x:v>0.012630004274113094</x:v>
      </x:c>
      <x:c r="V494" s="31" t="n">
        <x:f>ABS(G494-U494)</x:f>
        <x:v>0</x:v>
      </x:c>
      <x:c r="W494" s="30" t="n">
        <x:f>L494*H494</x:f>
        <x:v>0.15380881449081787</x:v>
      </x:c>
      <x:c r="X494" s="30" t="n">
        <x:f>X493*(1+S494)</x:f>
        <x:v>11743.777188343753</x:v>
      </x:c>
      <x:c r="Y494" s="31" t="n">
        <x:f>ABS(M494-X494)</x:f>
        <x:v>5.820766091346741e-11</x:v>
      </x:c>
      <x:c r="Z494" s="27" t="n">
        <x:f>IF(M494&gt;=N493,B494,Z493)</x:f>
        <x:v>44508</x:v>
      </x:c>
      <x:c r="AA494" s="27" t="n">
        <x:f>IF(C494=C493,IF(M494&gt;=Q493,B494,AA493),IF(M494&gt;=P494,B494,A494))</x:f>
        <x:v>44649</x:v>
      </x:c>
      <x:c r="AB494" s="1" t="str">
        <x:f>IF(AND(B494-A494=1,B494-B493=1),"PASS","FAIL")</x:f>
        <x:v>PASS</x:v>
      </x:c>
    </x:row>
    <x:row r="495" ht="22" customHeight="1">
      <x:c r="A495" s="32" t="n">
        <x:f>'Raw trace'!A491</x:f>
        <x:v>44686</x:v>
      </x:c>
      <x:c r="B495" s="32" t="n">
        <x:f>'Raw trace'!B491</x:f>
        <x:v>44687</x:v>
      </x:c>
      <x:c r="C495" s="1" t="n">
        <x:f>YEAR(B495)</x:f>
        <x:v>2022</x:v>
      </x:c>
      <x:c r="D495" s="33" t="str">
        <x:f>'Raw trace'!AL491</x:f>
        <x:v>-0.0146398861646234</x:v>
      </x:c>
      <x:c r="E495" s="33" t="str">
        <x:f>'Raw trace'!W491</x:f>
        <x:v>0.45000000000000001</x:v>
      </x:c>
      <x:c r="F495" s="28" t="n">
        <x:f>E494*(1+D494)/(1+E494*D494)</x:f>
        <x:v>0.42966880219056675</x:v>
      </x:c>
      <x:c r="G495" s="28" t="n">
        <x:f>ABS(E495-F495)</x:f>
        <x:v>0.020331197809433266</x:v>
      </x:c>
      <x:c r="H495" s="28" t="n">
        <x:f>G495*'Assumptions'!$B$6</x:f>
        <x:v>0.000020331197809433268</x:v>
      </x:c>
      <x:c r="I495" s="29" t="n">
        <x:f>1+E495*D495</x:f>
        <x:v>0.9934120512259195</x:v>
      </x:c>
      <x:c r="J495" s="29" t="n">
        <x:f>(1-H495)*I495</x:f>
        <x:v>0.9933918539689998</x:v>
      </x:c>
      <x:c r="K495" s="28" t="n">
        <x:f>J495-1</x:f>
        <x:v>-0.006608146031000239</x:v>
      </x:c>
      <x:c r="L495" s="30" t="n">
        <x:f>M494</x:f>
        <x:v>11743.777188343694</x:v>
      </x:c>
      <x:c r="M495" s="30" t="n">
        <x:f>L495*J495</x:f>
        <x:v>11666.17259372759</x:v>
      </x:c>
      <x:c r="N495" s="30" t="n">
        <x:f>MAX(N494,M495)</x:f>
        <x:v>15341.863280252299</x:v>
      </x:c>
      <x:c r="O495" s="28" t="n">
        <x:f>1-M495/N495</x:f>
        <x:v>0.2395856760929408</x:v>
      </x:c>
      <x:c r="P495" s="30" t="n">
        <x:f>IF(C495=C494,P494,L495)</x:f>
        <x:v>12895.437557478066</x:v>
      </x:c>
      <x:c r="Q495" s="30" t="n">
        <x:f>IF(C495=C494,MAX(Q494,M495),MAX(P495,M495))</x:f>
        <x:v>13262.78590503167</x:v>
      </x:c>
      <x:c r="R495" s="28" t="n">
        <x:f>1-M495/Q495</x:f>
        <x:v>0.12038295142036126</x:v>
      </x:c>
      <x:c r="S495" s="33" t="str">
        <x:f>'Raw trace'!Y491</x:f>
        <x:v>-0.0066081460310002393</x:v>
      </x:c>
      <x:c r="T495" s="31" t="n">
        <x:f>ABS(K495-S495)</x:f>
        <x:v>0</x:v>
      </x:c>
      <x:c r="U495" s="33" t="str">
        <x:f>'Raw trace'!X491</x:f>
        <x:v>0.020331197809433266</x:v>
      </x:c>
      <x:c r="V495" s="31" t="n">
        <x:f>ABS(G495-U495)</x:f>
        <x:v>0</x:v>
      </x:c>
      <x:c r="W495" s="30" t="n">
        <x:f>L495*H495</x:f>
        <x:v>0.2387650570461257</x:v>
      </x:c>
      <x:c r="X495" s="30" t="n">
        <x:f>X494*(1+S495)</x:f>
        <x:v>11666.172593727648</x:v>
      </x:c>
      <x:c r="Y495" s="31" t="n">
        <x:f>ABS(M495-X495)</x:f>
        <x:v>5.820766091346741e-11</x:v>
      </x:c>
      <x:c r="Z495" s="27" t="n">
        <x:f>IF(M495&gt;=N494,B495,Z494)</x:f>
        <x:v>44508</x:v>
      </x:c>
      <x:c r="AA495" s="27" t="n">
        <x:f>IF(C495=C494,IF(M495&gt;=Q494,B495,AA494),IF(M495&gt;=P495,B495,A495))</x:f>
        <x:v>44649</x:v>
      </x:c>
      <x:c r="AB495" s="1" t="str">
        <x:f>IF(AND(B495-A495=1,B495-B494=1),"PASS","FAIL")</x:f>
        <x:v>PASS</x:v>
      </x:c>
    </x:row>
    <x:row r="496" ht="22" customHeight="1">
      <x:c r="A496" s="32" t="n">
        <x:f>'Raw trace'!A492</x:f>
        <x:v>44687</x:v>
      </x:c>
      <x:c r="B496" s="32" t="n">
        <x:f>'Raw trace'!B492</x:f>
        <x:v>44688</x:v>
      </x:c>
      <x:c r="C496" s="1" t="n">
        <x:f>YEAR(B496)</x:f>
        <x:v>2022</x:v>
      </x:c>
      <x:c r="D496" s="33" t="str">
        <x:f>'Raw trace'!AL492</x:f>
        <x:v>-0.015024021772334599</x:v>
      </x:c>
      <x:c r="E496" s="33" t="str">
        <x:f>'Raw trace'!W492</x:f>
        <x:v>0.45000000000000001</x:v>
      </x:c>
      <x:c r="F496" s="28" t="n">
        <x:f>E495*(1+D495)/(1+E495*D495)</x:f>
        <x:v>0.446352599285188</x:v>
      </x:c>
      <x:c r="G496" s="28" t="n">
        <x:f>ABS(E496-F496)</x:f>
        <x:v>0.0036474007148120102</x:v>
      </x:c>
      <x:c r="H496" s="28" t="n">
        <x:f>G496*'Assumptions'!$B$6</x:f>
        <x:v>0.00000364740071481201</x:v>
      </x:c>
      <x:c r="I496" s="29" t="n">
        <x:f>1+E496*D496</x:f>
        <x:v>0.9932391902024494</x:v>
      </x:c>
      <x:c r="J496" s="29" t="n">
        <x:f>(1-H496)*I496</x:f>
        <x:v>0.9932355674611172</x:v>
      </x:c>
      <x:c r="K496" s="28" t="n">
        <x:f>J496-1</x:f>
        <x:v>-0.006764432538882814</x:v>
      </x:c>
      <x:c r="L496" s="30" t="n">
        <x:f>M495</x:f>
        <x:v>11666.17259372759</x:v>
      </x:c>
      <x:c r="M496" s="30" t="n">
        <x:f>L496*J496</x:f>
        <x:v>11587.257556230355</x:v>
      </x:c>
      <x:c r="N496" s="30" t="n">
        <x:f>MAX(N495,M496)</x:f>
        <x:v>15341.863280252299</x:v>
      </x:c>
      <x:c r="O496" s="28" t="n">
        <x:f>1-M496/N496</x:f>
        <x:v>0.24472944748861025</x:v>
      </x:c>
      <x:c r="P496" s="30" t="n">
        <x:f>IF(C496=C495,P495,L496)</x:f>
        <x:v>12895.437557478066</x:v>
      </x:c>
      <x:c r="Q496" s="30" t="n">
        <x:f>IF(C496=C495,MAX(Q495,M496),MAX(P496,M496))</x:f>
        <x:v>13262.78590503167</x:v>
      </x:c>
      <x:c r="R496" s="28" t="n">
        <x:f>1-M496/Q496</x:f>
        <x:v>0.12633306160552948</x:v>
      </x:c>
      <x:c r="S496" s="33" t="str">
        <x:f>'Raw trace'!Y492</x:f>
        <x:v>-0.0067644325388828141</x:v>
      </x:c>
      <x:c r="T496" s="31" t="n">
        <x:f>ABS(K496-S496)</x:f>
        <x:v>0</x:v>
      </x:c>
      <x:c r="U496" s="33" t="str">
        <x:f>'Raw trace'!X492</x:f>
        <x:v>0.0036474007148120102</x:v>
      </x:c>
      <x:c r="V496" s="31" t="n">
        <x:f>ABS(G496-U496)</x:f>
        <x:v>0</x:v>
      </x:c>
      <x:c r="W496" s="30" t="n">
        <x:f>L496*H496</x:f>
        <x:v>0.042551206257482294</x:v>
      </x:c>
      <x:c r="X496" s="30" t="n">
        <x:f>X495*(1+S496)</x:f>
        <x:v>11587.257556230414</x:v>
      </x:c>
      <x:c r="Y496" s="31" t="n">
        <x:f>ABS(M496-X496)</x:f>
        <x:v>5.820766091346741e-11</x:v>
      </x:c>
      <x:c r="Z496" s="27" t="n">
        <x:f>IF(M496&gt;=N495,B496,Z495)</x:f>
        <x:v>44508</x:v>
      </x:c>
      <x:c r="AA496" s="27" t="n">
        <x:f>IF(C496=C495,IF(M496&gt;=Q495,B496,AA495),IF(M496&gt;=P496,B496,A496))</x:f>
        <x:v>44649</x:v>
      </x:c>
      <x:c r="AB496" s="1" t="str">
        <x:f>IF(AND(B496-A496=1,B496-B495=1),"PASS","FAIL")</x:f>
        <x:v>PASS</x:v>
      </x:c>
    </x:row>
    <x:row r="497" ht="22" customHeight="1">
      <x:c r="A497" s="32" t="n">
        <x:f>'Raw trace'!A493</x:f>
        <x:v>44688</x:v>
      </x:c>
      <x:c r="B497" s="32" t="n">
        <x:f>'Raw trace'!B493</x:f>
        <x:v>44689</x:v>
      </x:c>
      <x:c r="C497" s="1" t="n">
        <x:f>YEAR(B497)</x:f>
        <x:v>2022</x:v>
      </x:c>
      <x:c r="D497" s="33" t="str">
        <x:f>'Raw trace'!AL493</x:f>
        <x:v>-0.039697755723469001</x:v>
      </x:c>
      <x:c r="E497" s="33" t="str">
        <x:f>'Raw trace'!W493</x:f>
        <x:v>0.45000000000000001</x:v>
      </x:c>
      <x:c r="F497" s="28" t="n">
        <x:f>E496*(1+D496)/(1+E496*D496)</x:f>
        <x:v>0.44625624378766715</x:v>
      </x:c>
      <x:c r="G497" s="28" t="n">
        <x:f>ABS(E497-F497)</x:f>
        <x:v>0.0037437562123328605</x:v>
      </x:c>
      <x:c r="H497" s="28" t="n">
        <x:f>G497*'Assumptions'!$B$6</x:f>
        <x:v>0.0000037437562123328607</x:v>
      </x:c>
      <x:c r="I497" s="29" t="n">
        <x:f>1+E497*D497</x:f>
        <x:v>0.982136009924439</x:v>
      </x:c>
      <x:c r="J497" s="29" t="n">
        <x:f>(1-H497)*I497</x:f>
        <x:v>0.9821323330466504</x:v>
      </x:c>
      <x:c r="K497" s="28" t="n">
        <x:f>J497-1</x:f>
        <x:v>-0.017867666953349626</x:v>
      </x:c>
      <x:c r="L497" s="30" t="n">
        <x:f>M496</x:f>
        <x:v>11587.257556230355</x:v>
      </x:c>
      <x:c r="M497" s="30" t="n">
        <x:f>L497*J497</x:f>
        <x:v>11380.220297312948</x:v>
      </x:c>
      <x:c r="N497" s="30" t="n">
        <x:f>MAX(N496,M497)</x:f>
        <x:v>15341.863280252299</x:v>
      </x:c>
      <x:c r="O497" s="28" t="n">
        <x:f>1-M497/N497</x:f>
        <x:v>0.2582243701805561</x:v>
      </x:c>
      <x:c r="P497" s="30" t="n">
        <x:f>IF(C497=C496,P496,L497)</x:f>
        <x:v>12895.437557478066</x:v>
      </x:c>
      <x:c r="Q497" s="30" t="n">
        <x:f>IF(C497=C496,MAX(Q496,M497),MAX(P497,M497))</x:f>
        <x:v>13262.78590503167</x:v>
      </x:c>
      <x:c r="R497" s="28" t="n">
        <x:f>1-M497/Q497</x:f>
        <x:v>0.14194345148891452</x:v>
      </x:c>
      <x:c r="S497" s="33" t="str">
        <x:f>'Raw trace'!Y493</x:f>
        <x:v>-0.017867666953349626</x:v>
      </x:c>
      <x:c r="T497" s="31" t="n">
        <x:f>ABS(K497-S497)</x:f>
        <x:v>0</x:v>
      </x:c>
      <x:c r="U497" s="33" t="str">
        <x:f>'Raw trace'!X493</x:f>
        <x:v>0.0037437562123328605</x:v>
      </x:c>
      <x:c r="V497" s="31" t="n">
        <x:f>ABS(G497-U497)</x:f>
        <x:v>0</x:v>
      </x:c>
      <x:c r="W497" s="30" t="n">
        <x:f>L497*H497</x:f>
        <x:v>0.043379867460038274</x:v>
      </x:c>
      <x:c r="X497" s="30" t="n">
        <x:f>X496*(1+S497)</x:f>
        <x:v>11380.220297313004</x:v>
      </x:c>
      <x:c r="Y497" s="31" t="n">
        <x:f>ABS(M497-X497)</x:f>
        <x:v>5.638867150992155e-11</x:v>
      </x:c>
      <x:c r="Z497" s="27" t="n">
        <x:f>IF(M497&gt;=N496,B497,Z496)</x:f>
        <x:v>44508</x:v>
      </x:c>
      <x:c r="AA497" s="27" t="n">
        <x:f>IF(C497=C496,IF(M497&gt;=Q496,B497,AA496),IF(M497&gt;=P497,B497,A497))</x:f>
        <x:v>44649</x:v>
      </x:c>
      <x:c r="AB497" s="1" t="str">
        <x:f>IF(AND(B497-A497=1,B497-B496=1),"PASS","FAIL")</x:f>
        <x:v>PASS</x:v>
      </x:c>
    </x:row>
    <x:row r="498" ht="22" customHeight="1">
      <x:c r="A498" s="32" t="n">
        <x:f>'Raw trace'!A494</x:f>
        <x:v>44689</x:v>
      </x:c>
      <x:c r="B498" s="32" t="n">
        <x:f>'Raw trace'!B494</x:f>
        <x:v>44690</x:v>
      </x:c>
      <x:c r="C498" s="1" t="n">
        <x:f>YEAR(B498)</x:f>
        <x:v>2022</x:v>
      </x:c>
      <x:c r="D498" s="33" t="str">
        <x:f>'Raw trace'!AL494</x:f>
        <x:v>-0.116412213740458</x:v>
      </x:c>
      <x:c r="E498" s="33" t="str">
        <x:f>'Raw trace'!W494</x:f>
        <x:v>0.45000000000000001</x:v>
      </x:c>
      <x:c r="F498" s="28" t="n">
        <x:f>E497*(1+D497)/(1+E497*D497)</x:f>
        <x:v>0.439996095813334</x:v>
      </x:c>
      <x:c r="G498" s="28" t="n">
        <x:f>ABS(E498-F498)</x:f>
        <x:v>0.010003904186666024</x:v>
      </x:c>
      <x:c r="H498" s="28" t="n">
        <x:f>G498*'Assumptions'!$B$6</x:f>
        <x:v>0.000010003904186666024</x:v>
      </x:c>
      <x:c r="I498" s="29" t="n">
        <x:f>1+E498*D498</x:f>
        <x:v>0.9476145038167939</x:v>
      </x:c>
      <x:c r="J498" s="29" t="n">
        <x:f>(1-H498)*I498</x:f>
        <x:v>0.9476050239720918</x:v>
      </x:c>
      <x:c r="K498" s="28" t="n">
        <x:f>J498-1</x:f>
        <x:v>-0.05239497602790821</x:v>
      </x:c>
      <x:c r="L498" s="30" t="n">
        <x:f>M497</x:f>
        <x:v>11380.220297312948</x:v>
      </x:c>
      <x:c r="M498" s="30" t="n">
        <x:f>L498*J498</x:f>
        <x:v>10783.953927642922</x:v>
      </x:c>
      <x:c r="N498" s="30" t="n">
        <x:f>MAX(N497,M498)</x:f>
        <x:v>15341.863280252299</x:v>
      </x:c>
      <x:c r="O498" s="28" t="n">
        <x:f>1-M498/N498</x:f>
        <x:v>0.29708968652303236</x:v>
      </x:c>
      <x:c r="P498" s="30" t="n">
        <x:f>IF(C498=C497,P497,L498)</x:f>
        <x:v>12895.437557478066</x:v>
      </x:c>
      <x:c r="Q498" s="30" t="n">
        <x:f>IF(C498=C497,MAX(Q497,M498),MAX(P498,M498))</x:f>
        <x:v>13262.78590503167</x:v>
      </x:c>
      <x:c r="R498" s="28" t="n">
        <x:f>1-M498/Q498</x:f>
        <x:v>0.18690130377874237</x:v>
      </x:c>
      <x:c r="S498" s="33" t="str">
        <x:f>'Raw trace'!Y494</x:f>
        <x:v>-0.052394976027908213</x:v>
      </x:c>
      <x:c r="T498" s="31" t="n">
        <x:f>ABS(K498-S498)</x:f>
        <x:v>0</x:v>
      </x:c>
      <x:c r="U498" s="33" t="str">
        <x:f>'Raw trace'!X494</x:f>
        <x:v>0.010003904186666024</x:v>
      </x:c>
      <x:c r="V498" s="31" t="n">
        <x:f>ABS(G498-U498)</x:f>
        <x:v>0</x:v>
      </x:c>
      <x:c r="W498" s="30" t="n">
        <x:f>L498*H498</x:f>
        <x:v>0.11384663347747066</x:v>
      </x:c>
      <x:c r="X498" s="30" t="n">
        <x:f>X497*(1+S498)</x:f>
        <x:v>10783.953927642975</x:v>
      </x:c>
      <x:c r="Y498" s="31" t="n">
        <x:f>ABS(M498-X498)</x:f>
        <x:v>5.275069270282984e-11</x:v>
      </x:c>
      <x:c r="Z498" s="27" t="n">
        <x:f>IF(M498&gt;=N497,B498,Z497)</x:f>
        <x:v>44508</x:v>
      </x:c>
      <x:c r="AA498" s="27" t="n">
        <x:f>IF(C498=C497,IF(M498&gt;=Q497,B498,AA497),IF(M498&gt;=P498,B498,A498))</x:f>
        <x:v>44649</x:v>
      </x:c>
      <x:c r="AB498" s="1" t="str">
        <x:f>IF(AND(B498-A498=1,B498-B497=1),"PASS","FAIL")</x:f>
        <x:v>PASS</x:v>
      </x:c>
    </x:row>
    <x:row r="499" ht="22" customHeight="1">
      <x:c r="A499" s="32" t="n">
        <x:f>'Raw trace'!A495</x:f>
        <x:v>44690</x:v>
      </x:c>
      <x:c r="B499" s="32" t="n">
        <x:f>'Raw trace'!B495</x:f>
        <x:v>44691</x:v>
      </x:c>
      <x:c r="C499" s="1" t="n">
        <x:f>YEAR(B499)</x:f>
        <x:v>2022</x:v>
      </x:c>
      <x:c r="D499" s="33" t="str">
        <x:f>'Raw trace'!AL495</x:f>
        <x:v>0.030320651270975201</x:v>
      </x:c>
      <x:c r="E499" s="33" t="str">
        <x:f>'Raw trace'!W495</x:f>
        <x:v>0.45000000000000001</x:v>
      </x:c>
      <x:c r="F499" s="28" t="n">
        <x:f>E498*(1+D498)/(1+E498*D498)</x:f>
        <x:v>0.41959520692780183</x:v>
      </x:c>
      <x:c r="G499" s="28" t="n">
        <x:f>ABS(E499-F499)</x:f>
        <x:v>0.030404793072198177</x:v>
      </x:c>
      <x:c r="H499" s="28" t="n">
        <x:f>G499*'Assumptions'!$B$6</x:f>
        <x:v>0.00003040479307219818</x:v>
      </x:c>
      <x:c r="I499" s="29" t="n">
        <x:f>1+E499*D499</x:f>
        <x:v>1.013644293071939</x:v>
      </x:c>
      <x:c r="J499" s="29" t="n">
        <x:f>(1-H499)*I499</x:f>
        <x:v>1.0136134734269593</x:v>
      </x:c>
      <x:c r="K499" s="28" t="n">
        <x:f>J499-1</x:f>
        <x:v>0.013613473426959288</x:v>
      </x:c>
      <x:c r="L499" s="30" t="n">
        <x:f>M498</x:f>
        <x:v>10783.953927642922</x:v>
      </x:c>
      <x:c r="M499" s="30" t="n">
        <x:f>L499*J499</x:f>
        <x:v>10930.760997874442</x:v>
      </x:c>
      <x:c r="N499" s="30" t="n">
        <x:f>MAX(N498,M499)</x:f>
        <x:v>15341.863280252299</x:v>
      </x:c>
      <x:c r="O499" s="28" t="n">
        <x:f>1-M499/N499</x:f>
        <x:v>0.2875206356489781</x:v>
      </x:c>
      <x:c r="P499" s="30" t="n">
        <x:f>IF(C499=C498,P498,L499)</x:f>
        <x:v>12895.437557478066</x:v>
      </x:c>
      <x:c r="Q499" s="30" t="n">
        <x:f>IF(C499=C498,MAX(Q498,M499),MAX(P499,M499))</x:f>
        <x:v>13262.78590503167</x:v>
      </x:c>
      <x:c r="R499" s="28" t="n">
        <x:f>1-M499/Q499</x:f>
        <x:v>0.17583220628423912</x:v>
      </x:c>
      <x:c r="S499" s="33" t="str">
        <x:f>'Raw trace'!Y495</x:f>
        <x:v>0.013613473426959288</x:v>
      </x:c>
      <x:c r="T499" s="31" t="n">
        <x:f>ABS(K499-S499)</x:f>
        <x:v>0</x:v>
      </x:c>
      <x:c r="U499" s="33" t="str">
        <x:f>'Raw trace'!X495</x:f>
        <x:v>0.030404793072198177</x:v>
      </x:c>
      <x:c r="V499" s="31" t="n">
        <x:f>ABS(G499-U499)</x:f>
        <x:v>0</x:v>
      </x:c>
      <x:c r="W499" s="30" t="n">
        <x:f>L499*H499</x:f>
        <x:v>0.32788388767010185</x:v>
      </x:c>
      <x:c r="X499" s="30" t="n">
        <x:f>X498*(1+S499)</x:f>
        <x:v>10930.760997874497</x:v>
      </x:c>
      <x:c r="Y499" s="31" t="n">
        <x:f>ABS(M499-X499)</x:f>
        <x:v>5.4569682106375694e-11</x:v>
      </x:c>
      <x:c r="Z499" s="27" t="n">
        <x:f>IF(M499&gt;=N498,B499,Z498)</x:f>
        <x:v>44508</x:v>
      </x:c>
      <x:c r="AA499" s="27" t="n">
        <x:f>IF(C499=C498,IF(M499&gt;=Q498,B499,AA498),IF(M499&gt;=P499,B499,A499))</x:f>
        <x:v>44649</x:v>
      </x:c>
      <x:c r="AB499" s="1" t="str">
        <x:f>IF(AND(B499-A499=1,B499-B498=1),"PASS","FAIL")</x:f>
        <x:v>PASS</x:v>
      </x:c>
    </x:row>
    <x:row r="500" ht="22" customHeight="1">
      <x:c r="A500" s="32" t="n">
        <x:f>'Raw trace'!A496</x:f>
        <x:v>44691</x:v>
      </x:c>
      <x:c r="B500" s="32" t="n">
        <x:f>'Raw trace'!B496</x:f>
        <x:v>44692</x:v>
      </x:c>
      <x:c r="C500" s="1" t="n">
        <x:f>YEAR(B500)</x:f>
        <x:v>2022</x:v>
      </x:c>
      <x:c r="D500" s="33" t="str">
        <x:f>'Raw trace'!AL496</x:f>
        <x:v>-0.062542933161331804</x:v>
      </x:c>
      <x:c r="E500" s="33" t="str">
        <x:f>'Raw trace'!W496</x:f>
        <x:v>0.45000000000000001</x:v>
      </x:c>
      <x:c r="F500" s="28" t="n">
        <x:f>E499*(1+D499)/(1+E499*D499)</x:f>
        <x:v>0.4574033477432441</x:v>
      </x:c>
      <x:c r="G500" s="28" t="n">
        <x:f>ABS(E500-F500)</x:f>
        <x:v>0.007403347743244082</x:v>
      </x:c>
      <x:c r="H500" s="28" t="n">
        <x:f>G500*'Assumptions'!$B$6</x:f>
        <x:v>0.000007403347743244082</x:v>
      </x:c>
      <x:c r="I500" s="29" t="n">
        <x:f>1+E500*D500</x:f>
        <x:v>0.9718556800774006</x:v>
      </x:c>
      <x:c r="J500" s="29" t="n">
        <x:f>(1-H500)*I500</x:f>
        <x:v>0.9718484850918447</x:v>
      </x:c>
      <x:c r="K500" s="28" t="n">
        <x:f>J500-1</x:f>
        <x:v>-0.028151514908155262</x:v>
      </x:c>
      <x:c r="L500" s="30" t="n">
        <x:f>M499</x:f>
        <x:v>10930.760997874442</x:v>
      </x:c>
      <x:c r="M500" s="30" t="n">
        <x:f>L500*J500</x:f>
        <x:v>10623.043516685299</x:v>
      </x:c>
      <x:c r="N500" s="30" t="n">
        <x:f>MAX(N499,M500)</x:f>
        <x:v>15341.863280252299</x:v>
      </x:c>
      <x:c r="O500" s="28" t="n">
        <x:f>1-M500/N500</x:f>
        <x:v>0.30757800909625876</x:v>
      </x:c>
      <x:c r="P500" s="30" t="n">
        <x:f>IF(C500=C499,P499,L500)</x:f>
        <x:v>12895.437557478066</x:v>
      </x:c>
      <x:c r="Q500" s="30" t="n">
        <x:f>IF(C500=C499,MAX(Q499,M500),MAX(P500,M500))</x:f>
        <x:v>13262.78590503167</x:v>
      </x:c>
      <x:c r="R500" s="28" t="n">
        <x:f>1-M500/Q500</x:f>
        <x:v>0.19903377821584967</x:v>
      </x:c>
      <x:c r="S500" s="33" t="str">
        <x:f>'Raw trace'!Y496</x:f>
        <x:v>-0.028151514908155262</x:v>
      </x:c>
      <x:c r="T500" s="31" t="n">
        <x:f>ABS(K500-S500)</x:f>
        <x:v>0</x:v>
      </x:c>
      <x:c r="U500" s="33" t="str">
        <x:f>'Raw trace'!X496</x:f>
        <x:v>0.007403347743244082</x:v>
      </x:c>
      <x:c r="V500" s="31" t="n">
        <x:f>ABS(G500-U500)</x:f>
        <x:v>0</x:v>
      </x:c>
      <x:c r="W500" s="30" t="n">
        <x:f>L500*H500</x:f>
        <x:v>0.08092422476555418</x:v>
      </x:c>
      <x:c r="X500" s="30" t="n">
        <x:f>X499*(1+S500)</x:f>
        <x:v>10623.043516685351</x:v>
      </x:c>
      <x:c r="Y500" s="31" t="n">
        <x:f>ABS(M500-X500)</x:f>
        <x:v>5.275069270282984e-11</x:v>
      </x:c>
      <x:c r="Z500" s="27" t="n">
        <x:f>IF(M500&gt;=N499,B500,Z499)</x:f>
        <x:v>44508</x:v>
      </x:c>
      <x:c r="AA500" s="27" t="n">
        <x:f>IF(C500=C499,IF(M500&gt;=Q499,B500,AA499),IF(M500&gt;=P500,B500,A500))</x:f>
        <x:v>44649</x:v>
      </x:c>
      <x:c r="AB500" s="1" t="str">
        <x:f>IF(AND(B500-A500=1,B500-B499=1),"PASS","FAIL")</x:f>
        <x:v>PASS</x:v>
      </x:c>
    </x:row>
    <x:row r="501" ht="22" customHeight="1">
      <x:c r="A501" s="32" t="n">
        <x:f>'Raw trace'!A497</x:f>
        <x:v>44692</x:v>
      </x:c>
      <x:c r="B501" s="32" t="n">
        <x:f>'Raw trace'!B497</x:f>
        <x:v>44693</x:v>
      </x:c>
      <x:c r="C501" s="1" t="n">
        <x:f>YEAR(B501)</x:f>
        <x:v>2022</x:v>
      </x:c>
      <x:c r="D501" s="33" t="str">
        <x:f>'Raw trace'!AL497</x:f>
        <x:v>-0.0031718510262073001</x:v>
      </x:c>
      <x:c r="E501" s="33" t="str">
        <x:f>'Raw trace'!W497</x:f>
        <x:v>0.45000000000000001</x:v>
      </x:c>
      <x:c r="F501" s="28" t="n">
        <x:f>E500*(1+D500)/(1+E500*D500)</x:f>
        <x:v>0.4340723511991031</x:v>
      </x:c>
      <x:c r="G501" s="28" t="n">
        <x:f>ABS(E501-F501)</x:f>
        <x:v>0.01592764880089692</x:v>
      </x:c>
      <x:c r="H501" s="28" t="n">
        <x:f>G501*'Assumptions'!$B$6</x:f>
        <x:v>0.00001592764880089692</x:v>
      </x:c>
      <x:c r="I501" s="29" t="n">
        <x:f>1+E501*D501</x:f>
        <x:v>0.9985726670382067</x:v>
      </x:c>
      <x:c r="J501" s="29" t="n">
        <x:f>(1-H501)*I501</x:f>
        <x:v>0.998556762123464</x:v>
      </x:c>
      <x:c r="K501" s="28" t="n">
        <x:f>J501-1</x:f>
        <x:v>-0.0014432378765359966</x:v>
      </x:c>
      <x:c r="L501" s="30" t="n">
        <x:f>M500</x:f>
        <x:v>10623.043516685299</x:v>
      </x:c>
      <x:c r="M501" s="30" t="n">
        <x:f>L501*J501</x:f>
        <x:v>10607.711937917928</x:v>
      </x:c>
      <x:c r="N501" s="30" t="n">
        <x:f>MAX(N500,M501)</x:f>
        <x:v>15341.863280252299</x:v>
      </x:c>
      <x:c r="O501" s="28" t="n">
        <x:f>1-M501/N501</x:f>
        <x:v>0.30857733874007753</x:v>
      </x:c>
      <x:c r="P501" s="30" t="n">
        <x:f>IF(C501=C500,P500,L501)</x:f>
        <x:v>12895.437557478066</x:v>
      </x:c>
      <x:c r="Q501" s="30" t="n">
        <x:f>IF(C501=C500,MAX(Q500,M501),MAX(P501,M501))</x:f>
        <x:v>13262.78590503167</x:v>
      </x:c>
      <x:c r="R501" s="28" t="n">
        <x:f>1-M501/Q501</x:f>
        <x:v>0.2001897630049546</x:v>
      </x:c>
      <x:c r="S501" s="33" t="str">
        <x:f>'Raw trace'!Y497</x:f>
        <x:v>-0.0014432378765359966</x:v>
      </x:c>
      <x:c r="T501" s="31" t="n">
        <x:f>ABS(K501-S501)</x:f>
        <x:v>0</x:v>
      </x:c>
      <x:c r="U501" s="33" t="str">
        <x:f>'Raw trace'!X497</x:f>
        <x:v>0.015927648800896921</x:v>
      </x:c>
      <x:c r="V501" s="31" t="n">
        <x:f>ABS(G501-U501)</x:f>
        <x:v>0</x:v>
      </x:c>
      <x:c r="W501" s="30" t="n">
        <x:f>L501*H501</x:f>
        <x:v>0.1692001063304084</x:v>
      </x:c>
      <x:c r="X501" s="30" t="n">
        <x:f>X500*(1+S501)</x:f>
        <x:v>10607.71193791798</x:v>
      </x:c>
      <x:c r="Y501" s="31" t="n">
        <x:f>ABS(M501-X501)</x:f>
        <x:v>5.275069270282984e-11</x:v>
      </x:c>
      <x:c r="Z501" s="27" t="n">
        <x:f>IF(M501&gt;=N500,B501,Z500)</x:f>
        <x:v>44508</x:v>
      </x:c>
      <x:c r="AA501" s="27" t="n">
        <x:f>IF(C501=C500,IF(M501&gt;=Q500,B501,AA500),IF(M501&gt;=P501,B501,A501))</x:f>
        <x:v>44649</x:v>
      </x:c>
      <x:c r="AB501" s="1" t="str">
        <x:f>IF(AND(B501-A501=1,B501-B500=1),"PASS","FAIL")</x:f>
        <x:v>PASS</x:v>
      </x:c>
    </x:row>
    <x:row r="502" ht="22" customHeight="1">
      <x:c r="A502" s="32" t="n">
        <x:f>'Raw trace'!A498</x:f>
        <x:v>44693</x:v>
      </x:c>
      <x:c r="B502" s="32" t="n">
        <x:f>'Raw trace'!B498</x:f>
        <x:v>44694</x:v>
      </x:c>
      <x:c r="C502" s="1" t="n">
        <x:f>YEAR(B502)</x:f>
        <x:v>2022</x:v>
      </x:c>
      <x:c r="D502" s="33" t="str">
        <x:f>'Raw trace'!AL498</x:f>
        <x:v>0.0106432909994478</x:v>
      </x:c>
      <x:c r="E502" s="33" t="str">
        <x:f>'Raw trace'!W498</x:f>
        <x:v>0.45000000000000001</x:v>
      </x:c>
      <x:c r="F502" s="28" t="n">
        <x:f>E501*(1+D501)/(1+E501*D501)</x:f>
        <x:v>0.4492138447657347</x:v>
      </x:c>
      <x:c r="G502" s="28" t="n">
        <x:f>ABS(E502-F502)</x:f>
        <x:v>0.0007861552342652844</x:v>
      </x:c>
      <x:c r="H502" s="28" t="n">
        <x:f>G502*'Assumptions'!$B$6</x:f>
        <x:v>7.861552342652845e-7</x:v>
      </x:c>
      <x:c r="I502" s="29" t="n">
        <x:f>1+E502*D502</x:f>
        <x:v>1.0047894809497515</x:v>
      </x:c>
      <x:c r="J502" s="29" t="n">
        <x:f>(1-H502)*I502</x:f>
        <x:v>1.0047886910292418</x:v>
      </x:c>
      <x:c r="K502" s="28" t="n">
        <x:f>J502-1</x:f>
        <x:v>0.004788691029241843</x:v>
      </x:c>
      <x:c r="L502" s="30" t="n">
        <x:f>M501</x:f>
        <x:v>10607.711937917928</x:v>
      </x:c>
      <x:c r="M502" s="30" t="n">
        <x:f>L502*J502</x:f>
        <x:v>10658.508992915817</x:v>
      </x:c>
      <x:c r="N502" s="30" t="n">
        <x:f>MAX(N501,M502)</x:f>
        <x:v>15341.863280252299</x:v>
      </x:c>
      <x:c r="O502" s="28" t="n">
        <x:f>1-M502/N502</x:f>
        <x:v>0.30526632924468766</x:v>
      </x:c>
      <x:c r="P502" s="30" t="n">
        <x:f>IF(C502=C501,P501,L502)</x:f>
        <x:v>12895.437557478066</x:v>
      </x:c>
      <x:c r="Q502" s="30" t="n">
        <x:f>IF(C502=C501,MAX(Q501,M502),MAX(P502,M502))</x:f>
        <x:v>13262.78590503167</x:v>
      </x:c>
      <x:c r="R502" s="28" t="n">
        <x:f>1-M502/Q502</x:f>
        <x:v>0.19635971889796056</x:v>
      </x:c>
      <x:c r="S502" s="33" t="str">
        <x:f>'Raw trace'!Y498</x:f>
        <x:v>0.0047886910292418428</x:v>
      </x:c>
      <x:c r="T502" s="31" t="n">
        <x:f>ABS(K502-S502)</x:f>
        <x:v>0</x:v>
      </x:c>
      <x:c r="U502" s="33" t="str">
        <x:f>'Raw trace'!X498</x:f>
        <x:v>0.00078615523426528444</x:v>
      </x:c>
      <x:c r="V502" s="31" t="n">
        <x:f>ABS(G502-U502)</x:f>
        <x:v>0</x:v>
      </x:c>
      <x:c r="W502" s="30" t="n">
        <x:f>L502*H502</x:f>
        <x:v>0.008339308263572523</x:v>
      </x:c>
      <x:c r="X502" s="30" t="n">
        <x:f>X501*(1+S502)</x:f>
        <x:v>10658.50899291587</x:v>
      </x:c>
      <x:c r="Y502" s="31" t="n">
        <x:f>ABS(M502-X502)</x:f>
        <x:v>5.275069270282984e-11</x:v>
      </x:c>
      <x:c r="Z502" s="27" t="n">
        <x:f>IF(M502&gt;=N501,B502,Z501)</x:f>
        <x:v>44508</x:v>
      </x:c>
      <x:c r="AA502" s="27" t="n">
        <x:f>IF(C502=C501,IF(M502&gt;=Q501,B502,AA501),IF(M502&gt;=P502,B502,A502))</x:f>
        <x:v>44649</x:v>
      </x:c>
      <x:c r="AB502" s="1" t="str">
        <x:f>IF(AND(B502-A502=1,B502-B501=1),"PASS","FAIL")</x:f>
        <x:v>PASS</x:v>
      </x:c>
    </x:row>
    <x:row r="503" ht="22" customHeight="1">
      <x:c r="A503" s="32" t="n">
        <x:f>'Raw trace'!A499</x:f>
        <x:v>44694</x:v>
      </x:c>
      <x:c r="B503" s="32" t="n">
        <x:f>'Raw trace'!B499</x:f>
        <x:v>44695</x:v>
      </x:c>
      <x:c r="C503" s="1" t="n">
        <x:f>YEAR(B503)</x:f>
        <x:v>2022</x:v>
      </x:c>
      <x:c r="D503" s="33" t="str">
        <x:f>'Raw trace'!AL499</x:f>
        <x:v>0.027181707666880502</x:v>
      </x:c>
      <x:c r="E503" s="33" t="str">
        <x:f>'Raw trace'!W499</x:f>
        <x:v>0.45000000000000001</x:v>
      </x:c>
      <x:c r="F503" s="28" t="n">
        <x:f>E502*(1+D502)/(1+E502*D502)</x:f>
        <x:v>0.452621658140642</x:v>
      </x:c>
      <x:c r="G503" s="28" t="n">
        <x:f>ABS(E503-F503)</x:f>
        <x:v>0.0026216581406419692</x:v>
      </x:c>
      <x:c r="H503" s="28" t="n">
        <x:f>G503*'Assumptions'!$B$6</x:f>
        <x:v>0.0000026216581406419692</x:v>
      </x:c>
      <x:c r="I503" s="29" t="n">
        <x:f>1+E503*D503</x:f>
        <x:v>1.0122317684500963</x:v>
      </x:c>
      <x:c r="J503" s="29" t="n">
        <x:f>(1-H503)*I503</x:f>
        <x:v>1.0122291147244402</x:v>
      </x:c>
      <x:c r="K503" s="28" t="n">
        <x:f>J503-1</x:f>
        <x:v>0.012229114724440215</x:v>
      </x:c>
      <x:c r="L503" s="30" t="n">
        <x:f>M502</x:f>
        <x:v>10658.508992915817</x:v>
      </x:c>
      <x:c r="M503" s="30" t="n">
        <x:f>L503*J503</x:f>
        <x:v>10788.853122181661</x:v>
      </x:c>
      <x:c r="N503" s="30" t="n">
        <x:f>MAX(N502,M503)</x:f>
        <x:v>15341.863280252299</x:v>
      </x:c>
      <x:c r="O503" s="28" t="n">
        <x:f>1-M503/N503</x:f>
        <x:v>0.2967703514820895</x:v>
      </x:c>
      <x:c r="P503" s="30" t="n">
        <x:f>IF(C503=C502,P502,L503)</x:f>
        <x:v>12895.437557478066</x:v>
      </x:c>
      <x:c r="Q503" s="30" t="n">
        <x:f>IF(C503=C502,MAX(Q502,M503),MAX(P503,M503))</x:f>
        <x:v>13262.78590503167</x:v>
      </x:c>
      <x:c r="R503" s="28" t="n">
        <x:f>1-M503/Q503</x:f>
        <x:v>0.18653190970318245</x:v>
      </x:c>
      <x:c r="S503" s="33" t="str">
        <x:f>'Raw trace'!Y499</x:f>
        <x:v>0.012229114724440215</x:v>
      </x:c>
      <x:c r="T503" s="31" t="n">
        <x:f>ABS(K503-S503)</x:f>
        <x:v>0</x:v>
      </x:c>
      <x:c r="U503" s="33" t="str">
        <x:f>'Raw trace'!X499</x:f>
        <x:v>0.0026216581406419692</x:v>
      </x:c>
      <x:c r="V503" s="31" t="n">
        <x:f>ABS(G503-U503)</x:f>
        <x:v>0</x:v>
      </x:c>
      <x:c r="W503" s="30" t="n">
        <x:f>L503*H503</x:f>
        <x:v>0.02794296686838339</x:v>
      </x:c>
      <x:c r="X503" s="30" t="n">
        <x:f>X502*(1+S503)</x:f>
        <x:v>10788.853122181716</x:v>
      </x:c>
      <x:c r="Y503" s="31" t="n">
        <x:f>ABS(M503-X503)</x:f>
        <x:v>5.4569682106375694e-11</x:v>
      </x:c>
      <x:c r="Z503" s="27" t="n">
        <x:f>IF(M503&gt;=N502,B503,Z502)</x:f>
        <x:v>44508</x:v>
      </x:c>
      <x:c r="AA503" s="27" t="n">
        <x:f>IF(C503=C502,IF(M503&gt;=Q502,B503,AA502),IF(M503&gt;=P503,B503,A503))</x:f>
        <x:v>44649</x:v>
      </x:c>
      <x:c r="AB503" s="1" t="str">
        <x:f>IF(AND(B503-A503=1,B503-B502=1),"PASS","FAIL")</x:f>
        <x:v>PASS</x:v>
      </x:c>
    </x:row>
    <x:row r="504" ht="22" customHeight="1">
      <x:c r="A504" s="32" t="n">
        <x:f>'Raw trace'!A500</x:f>
        <x:v>44695</x:v>
      </x:c>
      <x:c r="B504" s="32" t="n">
        <x:f>'Raw trace'!B500</x:f>
        <x:v>44696</x:v>
      </x:c>
      <x:c r="C504" s="1" t="n">
        <x:f>YEAR(B504)</x:f>
        <x:v>2022</x:v>
      </x:c>
      <x:c r="D504" s="33" t="str">
        <x:f>'Raw trace'!AL500</x:f>
        <x:v>0.0408338984853924</x:v>
      </x:c>
      <x:c r="E504" s="33" t="str">
        <x:f>'Raw trace'!W500</x:f>
        <x:v>0.45000000000000001</x:v>
      </x:c>
      <x:c r="F504" s="28" t="n">
        <x:f>E503*(1+D503)/(1+E503*D503)</x:f>
        <x:v>0.45664617813552116</x:v>
      </x:c>
      <x:c r="G504" s="28" t="n">
        <x:f>ABS(E504-F504)</x:f>
        <x:v>0.0066461781355211524</x:v>
      </x:c>
      <x:c r="H504" s="28" t="n">
        <x:f>G504*'Assumptions'!$B$6</x:f>
        <x:v>0.000006646178135521152</x:v>
      </x:c>
      <x:c r="I504" s="29" t="n">
        <x:f>1+E504*D504</x:f>
        <x:v>1.0183752543184266</x:v>
      </x:c>
      <x:c r="J504" s="29" t="n">
        <x:f>(1-H504)*I504</x:f>
        <x:v>1.0183684860150777</x:v>
      </x:c>
      <x:c r="K504" s="28" t="n">
        <x:f>J504-1</x:f>
        <x:v>0.01836848601507768</x:v>
      </x:c>
      <x:c r="L504" s="30" t="n">
        <x:f>M503</x:f>
        <x:v>10788.853122181661</x:v>
      </x:c>
      <x:c r="M504" s="30" t="n">
        <x:f>L504*J504</x:f>
        <x:v>10987.028019875183</x:v>
      </x:c>
      <x:c r="N504" s="30" t="n">
        <x:f>MAX(N503,M504)</x:f>
        <x:v>15341.863280252299</x:v>
      </x:c>
      <x:c r="O504" s="28" t="n">
        <x:f>1-M504/N504</x:f>
        <x:v>0.2838530875179003</x:v>
      </x:c>
      <x:c r="P504" s="30" t="n">
        <x:f>IF(C504=C503,P503,L504)</x:f>
        <x:v>12895.437557478066</x:v>
      </x:c>
      <x:c r="Q504" s="30" t="n">
        <x:f>IF(C504=C503,MAX(Q503,M504),MAX(P504,M504))</x:f>
        <x:v>13262.78590503167</x:v>
      </x:c>
      <x:c r="R504" s="28" t="n">
        <x:f>1-M504/Q504</x:f>
        <x:v>0.17158973246285336</x:v>
      </x:c>
      <x:c r="S504" s="33" t="str">
        <x:f>'Raw trace'!Y500</x:f>
        <x:v>0.018368486015077679</x:v>
      </x:c>
      <x:c r="T504" s="31" t="n">
        <x:f>ABS(K504-S504)</x:f>
        <x:v>0</x:v>
      </x:c>
      <x:c r="U504" s="33" t="str">
        <x:f>'Raw trace'!X500</x:f>
        <x:v>0.0066461781355211524</x:v>
      </x:c>
      <x:c r="V504" s="31" t="n">
        <x:f>ABS(G504-U504)</x:f>
        <x:v>0</x:v>
      </x:c>
      <x:c r="W504" s="30" t="n">
        <x:f>L504*H504</x:f>
        <x:v>0.07170463972799287</x:v>
      </x:c>
      <x:c r="X504" s="30" t="n">
        <x:f>X503*(1+S504)</x:f>
        <x:v>10987.028019875237</x:v>
      </x:c>
      <x:c r="Y504" s="31" t="n">
        <x:f>ABS(M504-X504)</x:f>
        <x:v>5.4569682106375694e-11</x:v>
      </x:c>
      <x:c r="Z504" s="27" t="n">
        <x:f>IF(M504&gt;=N503,B504,Z503)</x:f>
        <x:v>44508</x:v>
      </x:c>
      <x:c r="AA504" s="27" t="n">
        <x:f>IF(C504=C503,IF(M504&gt;=Q503,B504,AA503),IF(M504&gt;=P504,B504,A504))</x:f>
        <x:v>44649</x:v>
      </x:c>
      <x:c r="AB504" s="1" t="str">
        <x:f>IF(AND(B504-A504=1,B504-B503=1),"PASS","FAIL")</x:f>
        <x:v>PASS</x:v>
      </x:c>
    </x:row>
    <x:row r="505" ht="22" customHeight="1">
      <x:c r="A505" s="32" t="n">
        <x:f>'Raw trace'!A501</x:f>
        <x:v>44696</x:v>
      </x:c>
      <x:c r="B505" s="32" t="n">
        <x:f>'Raw trace'!B501</x:f>
        <x:v>44697</x:v>
      </x:c>
      <x:c r="C505" s="1" t="n">
        <x:f>YEAR(B505)</x:f>
        <x:v>2022</x:v>
      </x:c>
      <x:c r="D505" s="33" t="str">
        <x:f>'Raw trace'!AL501</x:f>
        <x:v>-0.046622823687984503</x:v>
      </x:c>
      <x:c r="E505" s="33" t="str">
        <x:f>'Raw trace'!W501</x:f>
        <x:v>0.45000000000000001</x:v>
      </x:c>
      <x:c r="F505" s="28" t="n">
        <x:f>E504*(1+D504)/(1+E504*D504)</x:f>
        <x:v>0.45992403324047637</x:v>
      </x:c>
      <x:c r="G505" s="28" t="n">
        <x:f>ABS(E505-F505)</x:f>
        <x:v>0.00992403324047636</x:v>
      </x:c>
      <x:c r="H505" s="28" t="n">
        <x:f>G505*'Assumptions'!$B$6</x:f>
        <x:v>0.00000992403324047636</x:v>
      </x:c>
      <x:c r="I505" s="29" t="n">
        <x:f>1+E505*D505</x:f>
        <x:v>0.9790197293404069</x:v>
      </x:c>
      <x:c r="J505" s="29" t="n">
        <x:f>(1-H505)*I505</x:f>
        <x:v>0.9790100135160699</x:v>
      </x:c>
      <x:c r="K505" s="28" t="n">
        <x:f>J505-1</x:f>
        <x:v>-0.020989986483930134</x:v>
      </x:c>
      <x:c r="L505" s="30" t="n">
        <x:f>M504</x:f>
        <x:v>10987.028019875183</x:v>
      </x:c>
      <x:c r="M505" s="30" t="n">
        <x:f>L505*J505</x:f>
        <x:v>10756.41045023944</x:v>
      </x:c>
      <x:c r="N505" s="30" t="n">
        <x:f>MAX(N504,M505)</x:f>
        <x:v>15341.863280252299</x:v>
      </x:c>
      <x:c r="O505" s="28" t="n">
        <x:f>1-M505/N505</x:f>
        <x:v>0.29888500153140785</x:v>
      </x:c>
      <x:c r="P505" s="30" t="n">
        <x:f>IF(C505=C504,P504,L505)</x:f>
        <x:v>12895.437557478066</x:v>
      </x:c>
      <x:c r="Q505" s="30" t="n">
        <x:f>IF(C505=C504,MAX(Q504,M505),MAX(P505,M505))</x:f>
        <x:v>13262.78590503167</x:v>
      </x:c>
      <x:c r="R505" s="28" t="n">
        <x:f>1-M505/Q505</x:f>
        <x:v>0.18897805278160706</x:v>
      </x:c>
      <x:c r="S505" s="33" t="str">
        <x:f>'Raw trace'!Y501</x:f>
        <x:v>-0.020989986483930134</x:v>
      </x:c>
      <x:c r="T505" s="31" t="n">
        <x:f>ABS(K505-S505)</x:f>
        <x:v>0</x:v>
      </x:c>
      <x:c r="U505" s="33" t="str">
        <x:f>'Raw trace'!X501</x:f>
        <x:v>0.0099240332404763598</x:v>
      </x:c>
      <x:c r="V505" s="31" t="n">
        <x:f>ABS(G505-U505)</x:f>
        <x:v>0</x:v>
      </x:c>
      <x:c r="W505" s="30" t="n">
        <x:f>L505*H505</x:f>
        <x:v>0.10903563128328649</x:v>
      </x:c>
      <x:c r="X505" s="30" t="n">
        <x:f>X504*(1+S505)</x:f>
        <x:v>10756.410450239495</x:v>
      </x:c>
      <x:c r="Y505" s="31" t="n">
        <x:f>ABS(M505-X505)</x:f>
        <x:v>5.4569682106375694e-11</x:v>
      </x:c>
      <x:c r="Z505" s="27" t="n">
        <x:f>IF(M505&gt;=N504,B505,Z504)</x:f>
        <x:v>44508</x:v>
      </x:c>
      <x:c r="AA505" s="27" t="n">
        <x:f>IF(C505=C504,IF(M505&gt;=Q504,B505,AA504),IF(M505&gt;=P505,B505,A505))</x:f>
        <x:v>44649</x:v>
      </x:c>
      <x:c r="AB505" s="1" t="str">
        <x:f>IF(AND(B505-A505=1,B505-B504=1),"PASS","FAIL")</x:f>
        <x:v>PASS</x:v>
      </x:c>
    </x:row>
    <x:row r="506" ht="22" customHeight="1">
      <x:c r="A506" s="32" t="n">
        <x:f>'Raw trace'!A502</x:f>
        <x:v>44697</x:v>
      </x:c>
      <x:c r="B506" s="32" t="n">
        <x:f>'Raw trace'!B502</x:f>
        <x:v>44698</x:v>
      </x:c>
      <x:c r="C506" s="1" t="n">
        <x:f>YEAR(B506)</x:f>
        <x:v>2022</x:v>
      </x:c>
      <x:c r="D506" s="33" t="str">
        <x:f>'Raw trace'!AL502</x:f>
        <x:v>0.019715903380347701</x:v>
      </x:c>
      <x:c r="E506" s="33" t="str">
        <x:f>'Raw trace'!W502</x:f>
        <x:v>0.45000000000000001</x:v>
      </x:c>
      <x:c r="F506" s="28" t="n">
        <x:f>E505*(1+D505)/(1+E505*D505)</x:f>
        <x:v>0.4382135686166913</x:v>
      </x:c>
      <x:c r="G506" s="28" t="n">
        <x:f>ABS(E506-F506)</x:f>
        <x:v>0.011786431383308704</x:v>
      </x:c>
      <x:c r="H506" s="28" t="n">
        <x:f>G506*'Assumptions'!$B$6</x:f>
        <x:v>0.000011786431383308705</x:v>
      </x:c>
      <x:c r="I506" s="29" t="n">
        <x:f>1+E506*D506</x:f>
        <x:v>1.0088721565211565</x:v>
      </x:c>
      <x:c r="J506" s="29" t="n">
        <x:f>(1-H506)*I506</x:f>
        <x:v>1.008860265518709</x:v>
      </x:c>
      <x:c r="K506" s="28" t="n">
        <x:f>J506-1</x:f>
        <x:v>0.00886026551870911</x:v>
      </x:c>
      <x:c r="L506" s="30" t="n">
        <x:f>M505</x:f>
        <x:v>10756.41045023944</x:v>
      </x:c>
      <x:c r="M506" s="30" t="n">
        <x:f>L506*J506</x:f>
        <x:v>10851.715102856779</x:v>
      </x:c>
      <x:c r="N506" s="30" t="n">
        <x:f>MAX(N505,M506)</x:f>
        <x:v>15341.863280252299</x:v>
      </x:c>
      <x:c r="O506" s="28" t="n">
        <x:f>1-M506/N506</x:f>
        <x:v>0.2926729364858268</x:v>
      </x:c>
      <x:c r="P506" s="30" t="n">
        <x:f>IF(C506=C505,P505,L506)</x:f>
        <x:v>12895.437557478066</x:v>
      </x:c>
      <x:c r="Q506" s="30" t="n">
        <x:f>IF(C506=C505,MAX(Q505,M506),MAX(P506,M506))</x:f>
        <x:v>13262.78590503167</x:v>
      </x:c>
      <x:c r="R506" s="28" t="n">
        <x:f>1-M506/Q506</x:f>
        <x:v>0.18179218298775168</x:v>
      </x:c>
      <x:c r="S506" s="33" t="str">
        <x:f>'Raw trace'!Y502</x:f>
        <x:v>0.0088602655187091095</x:v>
      </x:c>
      <x:c r="T506" s="31" t="n">
        <x:f>ABS(K506-S506)</x:f>
        <x:v>0</x:v>
      </x:c>
      <x:c r="U506" s="33" t="str">
        <x:f>'Raw trace'!X502</x:f>
        <x:v>0.011786431383308704</x:v>
      </x:c>
      <x:c r="V506" s="31" t="n">
        <x:f>ABS(G506-U506)</x:f>
        <x:v>0</x:v>
      </x:c>
      <x:c r="W506" s="30" t="n">
        <x:f>L506*H506</x:f>
        <x:v>0.12677969370245185</x:v>
      </x:c>
      <x:c r="X506" s="30" t="n">
        <x:f>X505*(1+S506)</x:f>
        <x:v>10851.715102856833</x:v>
      </x:c>
      <x:c r="Y506" s="31" t="n">
        <x:f>ABS(M506-X506)</x:f>
        <x:v>5.4569682106375694e-11</x:v>
      </x:c>
      <x:c r="Z506" s="27" t="n">
        <x:f>IF(M506&gt;=N505,B506,Z505)</x:f>
        <x:v>44508</x:v>
      </x:c>
      <x:c r="AA506" s="27" t="n">
        <x:f>IF(C506=C505,IF(M506&gt;=Q505,B506,AA505),IF(M506&gt;=P506,B506,A506))</x:f>
        <x:v>44649</x:v>
      </x:c>
      <x:c r="AB506" s="1" t="str">
        <x:f>IF(AND(B506-A506=1,B506-B505=1),"PASS","FAIL")</x:f>
        <x:v>PASS</x:v>
      </x:c>
    </x:row>
    <x:row r="507" ht="22" customHeight="1">
      <x:c r="A507" s="32" t="n">
        <x:f>'Raw trace'!A503</x:f>
        <x:v>44698</x:v>
      </x:c>
      <x:c r="B507" s="32" t="n">
        <x:f>'Raw trace'!B503</x:f>
        <x:v>44699</x:v>
      </x:c>
      <x:c r="C507" s="1" t="n">
        <x:f>YEAR(B507)</x:f>
        <x:v>2022</x:v>
      </x:c>
      <x:c r="D507" s="33" t="str">
        <x:f>'Raw trace'!AL503</x:f>
        <x:v>-0.057619712525667298</x:v>
      </x:c>
      <x:c r="E507" s="33" t="str">
        <x:f>'Raw trace'!W503</x:f>
        <x:v>0.45000000000000001</x:v>
      </x:c>
      <x:c r="F507" s="28" t="n">
        <x:f>E506*(1+D506)/(1+E506*D506)</x:f>
        <x:v>0.4548367734753058</x:v>
      </x:c>
      <x:c r="G507" s="28" t="n">
        <x:f>ABS(E507-F507)</x:f>
        <x:v>0.004836773475305811</x:v>
      </x:c>
      <x:c r="H507" s="28" t="n">
        <x:f>G507*'Assumptions'!$B$6</x:f>
        <x:v>0.0000048367734753058115</x:v>
      </x:c>
      <x:c r="I507" s="29" t="n">
        <x:f>1+E507*D507</x:f>
        <x:v>0.9740711293634498</x:v>
      </x:c>
      <x:c r="J507" s="29" t="n">
        <x:f>(1-H507)*I507</x:f>
        <x:v>0.9740664180020482</x:v>
      </x:c>
      <x:c r="K507" s="28" t="n">
        <x:f>J507-1</x:f>
        <x:v>-0.025933581997951816</x:v>
      </x:c>
      <x:c r="L507" s="30" t="n">
        <x:f>M506</x:f>
        <x:v>10851.715102856779</x:v>
      </x:c>
      <x:c r="M507" s="30" t="n">
        <x:f>L507*J507</x:f>
        <x:v>10570.29125941843</x:v>
      </x:c>
      <x:c r="N507" s="30" t="n">
        <x:f>MAX(N506,M507)</x:f>
        <x:v>15341.863280252299</x:v>
      </x:c>
      <x:c r="O507" s="28" t="n">
        <x:f>1-M507/N507</x:f>
        <x:v>0.3110164608868421</x:v>
      </x:c>
      <x:c r="P507" s="30" t="n">
        <x:f>IF(C507=C506,P506,L507)</x:f>
        <x:v>12895.437557478066</x:v>
      </x:c>
      <x:c r="Q507" s="30" t="n">
        <x:f>IF(C507=C506,MAX(Q506,M507),MAX(P507,M507))</x:f>
        <x:v>13262.78590503167</x:v>
      </x:c>
      <x:c r="R507" s="28" t="n">
        <x:f>1-M507/Q507</x:f>
        <x:v>0.20301124250160385</x:v>
      </x:c>
      <x:c r="S507" s="33" t="str">
        <x:f>'Raw trace'!Y503</x:f>
        <x:v>-0.025933581997951816</x:v>
      </x:c>
      <x:c r="T507" s="31" t="n">
        <x:f>ABS(K507-S507)</x:f>
        <x:v>0</x:v>
      </x:c>
      <x:c r="U507" s="33" t="str">
        <x:f>'Raw trace'!X503</x:f>
        <x:v>0.0048367734753058111</x:v>
      </x:c>
      <x:c r="V507" s="31" t="n">
        <x:f>ABS(G507-U507)</x:f>
        <x:v>0</x:v>
      </x:c>
      <x:c r="W507" s="30" t="n">
        <x:f>L507*H507</x:f>
        <x:v>0.05248728777107314</x:v>
      </x:c>
      <x:c r="X507" s="30" t="n">
        <x:f>X506*(1+S507)</x:f>
        <x:v>10570.291259418484</x:v>
      </x:c>
      <x:c r="Y507" s="31" t="n">
        <x:f>ABS(M507-X507)</x:f>
        <x:v>5.275069270282984e-11</x:v>
      </x:c>
      <x:c r="Z507" s="27" t="n">
        <x:f>IF(M507&gt;=N506,B507,Z506)</x:f>
        <x:v>44508</x:v>
      </x:c>
      <x:c r="AA507" s="27" t="n">
        <x:f>IF(C507=C506,IF(M507&gt;=Q506,B507,AA506),IF(M507&gt;=P507,B507,A507))</x:f>
        <x:v>44649</x:v>
      </x:c>
      <x:c r="AB507" s="1" t="str">
        <x:f>IF(AND(B507-A507=1,B507-B506=1),"PASS","FAIL")</x:f>
        <x:v>PASS</x:v>
      </x:c>
    </x:row>
    <x:row r="508" ht="22" customHeight="1">
      <x:c r="A508" s="32" t="n">
        <x:f>'Raw trace'!A504</x:f>
        <x:v>44699</x:v>
      </x:c>
      <x:c r="B508" s="32" t="n">
        <x:f>'Raw trace'!B504</x:f>
        <x:v>44700</x:v>
      </x:c>
      <x:c r="C508" s="1" t="n">
        <x:f>YEAR(B508)</x:f>
        <x:v>2022</x:v>
      </x:c>
      <x:c r="D508" s="33" t="str">
        <x:f>'Raw trace'!AL504</x:f>
        <x:v>0.056554768038990802</x:v>
      </x:c>
      <x:c r="E508" s="33" t="str">
        <x:f>'Raw trace'!W504</x:f>
        <x:v>0.45000000000000001</x:v>
      </x:c>
      <x:c r="F508" s="28" t="n">
        <x:f>E507*(1+D507)/(1+E507*D507)</x:f>
        <x:v>0.43535950977273896</x:v>
      </x:c>
      <x:c r="G508" s="28" t="n">
        <x:f>ABS(E508-F508)</x:f>
        <x:v>0.01464049022726105</x:v>
      </x:c>
      <x:c r="H508" s="28" t="n">
        <x:f>G508*'Assumptions'!$B$6</x:f>
        <x:v>0.00001464049022726105</x:v>
      </x:c>
      <x:c r="I508" s="29" t="n">
        <x:f>1+E508*D508</x:f>
        <x:v>1.025449645617546</x:v>
      </x:c>
      <x:c r="J508" s="29" t="n">
        <x:f>(1-H508)*I508</x:f>
        <x:v>1.0254346325320307</x:v>
      </x:c>
      <x:c r="K508" s="28" t="n">
        <x:f>J508-1</x:f>
        <x:v>0.02543463253203071</x:v>
      </x:c>
      <x:c r="L508" s="30" t="n">
        <x:f>M507</x:f>
        <x:v>10570.29125941843</x:v>
      </x:c>
      <x:c r="M508" s="30" t="n">
        <x:f>L508*J508</x:f>
        <x:v>10839.142733358274</x:v>
      </x:c>
      <x:c r="N508" s="30" t="n">
        <x:f>MAX(N507,M508)</x:f>
        <x:v>15341.863280252299</x:v>
      </x:c>
      <x:c r="O508" s="28" t="n">
        <x:f>1-M508/N508</x:f>
        <x:v>0.2934924177488809</x:v>
      </x:c>
      <x:c r="P508" s="30" t="n">
        <x:f>IF(C508=C507,P507,L508)</x:f>
        <x:v>12895.437557478066</x:v>
      </x:c>
      <x:c r="Q508" s="30" t="n">
        <x:f>IF(C508=C507,MAX(Q507,M508),MAX(P508,M508))</x:f>
        <x:v>13262.78590503167</x:v>
      </x:c>
      <x:c r="R508" s="28" t="n">
        <x:f>1-M508/Q508</x:f>
        <x:v>0.1827401263224725</x:v>
      </x:c>
      <x:c r="S508" s="33" t="str">
        <x:f>'Raw trace'!Y504</x:f>
        <x:v>0.02543463253203071</x:v>
      </x:c>
      <x:c r="T508" s="31" t="n">
        <x:f>ABS(K508-S508)</x:f>
        <x:v>0</x:v>
      </x:c>
      <x:c r="U508" s="33" t="str">
        <x:f>'Raw trace'!X504</x:f>
        <x:v>0.014640490227261049</x:v>
      </x:c>
      <x:c r="V508" s="31" t="n">
        <x:f>ABS(G508-U508)</x:f>
        <x:v>0</x:v>
      </x:c>
      <x:c r="W508" s="30" t="n">
        <x:f>L508*H508</x:f>
        <x:v>0.15475424588281844</x:v>
      </x:c>
      <x:c r="X508" s="30" t="n">
        <x:f>X507*(1+S508)</x:f>
        <x:v>10839.142733358329</x:v>
      </x:c>
      <x:c r="Y508" s="31" t="n">
        <x:f>ABS(M508-X508)</x:f>
        <x:v>5.4569682106375694e-11</x:v>
      </x:c>
      <x:c r="Z508" s="27" t="n">
        <x:f>IF(M508&gt;=N507,B508,Z507)</x:f>
        <x:v>44508</x:v>
      </x:c>
      <x:c r="AA508" s="27" t="n">
        <x:f>IF(C508=C507,IF(M508&gt;=Q507,B508,AA507),IF(M508&gt;=P508,B508,A508))</x:f>
        <x:v>44649</x:v>
      </x:c>
      <x:c r="AB508" s="1" t="str">
        <x:f>IF(AND(B508-A508=1,B508-B507=1),"PASS","FAIL")</x:f>
        <x:v>PASS</x:v>
      </x:c>
    </x:row>
    <x:row r="509" ht="22" customHeight="1">
      <x:c r="A509" s="32" t="n">
        <x:f>'Raw trace'!A505</x:f>
        <x:v>44700</x:v>
      </x:c>
      <x:c r="B509" s="32" t="n">
        <x:f>'Raw trace'!B505</x:f>
        <x:v>44701</x:v>
      </x:c>
      <x:c r="C509" s="1" t="n">
        <x:f>YEAR(B509)</x:f>
        <x:v>2022</x:v>
      </x:c>
      <x:c r="D509" s="33" t="str">
        <x:f>'Raw trace'!AL505</x:f>
        <x:v>-0.037197377408359399</x:v>
      </x:c>
      <x:c r="E509" s="33" t="str">
        <x:f>'Raw trace'!W505</x:f>
        <x:v>0.45000000000000001</x:v>
      </x:c>
      <x:c r="F509" s="28" t="n">
        <x:f>E508*(1+D508)/(1+E508*D508)</x:f>
        <x:v>0.4636499194762711</x:v>
      </x:c>
      <x:c r="G509" s="28" t="n">
        <x:f>ABS(E509-F509)</x:f>
        <x:v>0.013649919476271088</x:v>
      </x:c>
      <x:c r="H509" s="28" t="n">
        <x:f>G509*'Assumptions'!$B$6</x:f>
        <x:v>0.000013649919476271088</x:v>
      </x:c>
      <x:c r="I509" s="29" t="n">
        <x:f>1+E509*D509</x:f>
        <x:v>0.9832611801662383</x:v>
      </x:c>
      <x:c r="J509" s="29" t="n">
        <x:f>(1-H509)*I509</x:f>
        <x:v>0.9832477587303049</x:v>
      </x:c>
      <x:c r="K509" s="28" t="n">
        <x:f>J509-1</x:f>
        <x:v>-0.0167522412696951</x:v>
      </x:c>
      <x:c r="L509" s="30" t="n">
        <x:f>M508</x:f>
        <x:v>10839.142733358274</x:v>
      </x:c>
      <x:c r="M509" s="30" t="n">
        <x:f>L509*J509</x:f>
        <x:v>10657.562799132395</x:v>
      </x:c>
      <x:c r="N509" s="30" t="n">
        <x:f>MAX(N508,M509)</x:f>
        <x:v>15341.863280252299</x:v>
      </x:c>
      <x:c r="O509" s="28" t="n">
        <x:f>1-M509/N509</x:f>
        <x:v>0.3053280032256206</x:v>
      </x:c>
      <x:c r="P509" s="30" t="n">
        <x:f>IF(C509=C508,P508,L509)</x:f>
        <x:v>12895.437557478066</x:v>
      </x:c>
      <x:c r="Q509" s="30" t="n">
        <x:f>IF(C509=C508,MAX(Q508,M509),MAX(P509,M509))</x:f>
        <x:v>13262.78590503167</x:v>
      </x:c>
      <x:c r="R509" s="28" t="n">
        <x:f>1-M509/Q509</x:f>
        <x:v>0.19643106090635898</x:v>
      </x:c>
      <x:c r="S509" s="33" t="str">
        <x:f>'Raw trace'!Y505</x:f>
        <x:v>-0.016752241269695101</x:v>
      </x:c>
      <x:c r="T509" s="31" t="n">
        <x:f>ABS(K509-S509)</x:f>
        <x:v>0</x:v>
      </x:c>
      <x:c r="U509" s="33" t="str">
        <x:f>'Raw trace'!X505</x:f>
        <x:v>0.013649919476271088</x:v>
      </x:c>
      <x:c r="V509" s="31" t="n">
        <x:f>ABS(G509-U509)</x:f>
        <x:v>0</x:v>
      </x:c>
      <x:c r="W509" s="30" t="n">
        <x:f>L509*H509</x:f>
        <x:v>0.14795342550214935</x:v>
      </x:c>
      <x:c r="X509" s="30" t="n">
        <x:f>X508*(1+S509)</x:f>
        <x:v>10657.562799132447</x:v>
      </x:c>
      <x:c r="Y509" s="31" t="n">
        <x:f>ABS(M509-X509)</x:f>
        <x:v>5.275069270282984e-11</x:v>
      </x:c>
      <x:c r="Z509" s="27" t="n">
        <x:f>IF(M509&gt;=N508,B509,Z508)</x:f>
        <x:v>44508</x:v>
      </x:c>
      <x:c r="AA509" s="27" t="n">
        <x:f>IF(C509=C508,IF(M509&gt;=Q508,B509,AA508),IF(M509&gt;=P509,B509,A509))</x:f>
        <x:v>44649</x:v>
      </x:c>
      <x:c r="AB509" s="1" t="str">
        <x:f>IF(AND(B509-A509=1,B509-B508=1),"PASS","FAIL")</x:f>
        <x:v>PASS</x:v>
      </x:c>
    </x:row>
    <x:row r="510" ht="22" customHeight="1">
      <x:c r="A510" s="32" t="n">
        <x:f>'Raw trace'!A506</x:f>
        <x:v>44701</x:v>
      </x:c>
      <x:c r="B510" s="32" t="n">
        <x:f>'Raw trace'!B506</x:f>
        <x:v>44702</x:v>
      </x:c>
      <x:c r="C510" s="1" t="n">
        <x:f>YEAR(B510)</x:f>
        <x:v>2022</x:v>
      </x:c>
      <x:c r="D510" s="33" t="str">
        <x:f>'Raw trace'!AL506</x:f>
        <x:v>0.0087735532205108005</x:v>
      </x:c>
      <x:c r="E510" s="33" t="str">
        <x:f>'Raw trace'!W506</x:f>
        <x:v>0.45000000000000001</x:v>
      </x:c>
      <x:c r="F510" s="28" t="n">
        <x:f>E509*(1+D509)/(1+E509*D509)</x:f>
        <x:v>0.4406369222193716</x:v>
      </x:c>
      <x:c r="G510" s="28" t="n">
        <x:f>ABS(E510-F510)</x:f>
        <x:v>0.009363077780628393</x:v>
      </x:c>
      <x:c r="H510" s="28" t="n">
        <x:f>G510*'Assumptions'!$B$6</x:f>
        <x:v>0.000009363077780628392</x:v>
      </x:c>
      <x:c r="I510" s="29" t="n">
        <x:f>1+E510*D510</x:f>
        <x:v>1.0039480989492298</x:v>
      </x:c>
      <x:c r="J510" s="29" t="n">
        <x:f>(1-H510)*I510</x:f>
        <x:v>1.0039386989050916</x:v>
      </x:c>
      <x:c r="K510" s="28" t="n">
        <x:f>J510-1</x:f>
        <x:v>0.0039386989050915755</x:v>
      </x:c>
      <x:c r="L510" s="30" t="n">
        <x:f>M509</x:f>
        <x:v>10657.562799132395</x:v>
      </x:c>
      <x:c r="M510" s="30" t="n">
        <x:f>L510*J510</x:f>
        <x:v>10699.539730060282</x:v>
      </x:c>
      <x:c r="N510" s="30" t="n">
        <x:f>MAX(N509,M510)</x:f>
        <x:v>15341.863280252299</x:v>
      </x:c>
      <x:c r="O510" s="28" t="n">
        <x:f>1-M510/N510</x:f>
        <x:v>0.3025918993925276</x:v>
      </x:c>
      <x:c r="P510" s="30" t="n">
        <x:f>IF(C510=C509,P509,L510)</x:f>
        <x:v>12895.437557478066</x:v>
      </x:c>
      <x:c r="Q510" s="30" t="n">
        <x:f>IF(C510=C509,MAX(Q509,M510),MAX(P510,M510))</x:f>
        <x:v>13262.78590503167</x:v>
      </x:c>
      <x:c r="R510" s="28" t="n">
        <x:f>1-M510/Q510</x:f>
        <x:v>0.19326604480578524</x:v>
      </x:c>
      <x:c r="S510" s="33" t="str">
        <x:f>'Raw trace'!Y506</x:f>
        <x:v>0.0039386989050915755</x:v>
      </x:c>
      <x:c r="T510" s="31" t="n">
        <x:f>ABS(K510-S510)</x:f>
        <x:v>0</x:v>
      </x:c>
      <x:c r="U510" s="33" t="str">
        <x:f>'Raw trace'!X506</x:f>
        <x:v>0.0093630777806283927</x:v>
      </x:c>
      <x:c r="V510" s="31" t="n">
        <x:f>ABS(G510-U510)</x:f>
        <x:v>0</x:v>
      </x:c>
      <x:c r="W510" s="30" t="n">
        <x:f>L510*H510</x:f>
        <x:v>0.09978758944020825</x:v>
      </x:c>
      <x:c r="X510" s="30" t="n">
        <x:f>X509*(1+S510)</x:f>
        <x:v>10699.539730060334</x:v>
      </x:c>
      <x:c r="Y510" s="31" t="n">
        <x:f>ABS(M510-X510)</x:f>
        <x:v>5.275069270282984e-11</x:v>
      </x:c>
      <x:c r="Z510" s="27" t="n">
        <x:f>IF(M510&gt;=N509,B510,Z509)</x:f>
        <x:v>44508</x:v>
      </x:c>
      <x:c r="AA510" s="27" t="n">
        <x:f>IF(C510=C509,IF(M510&gt;=Q509,B510,AA509),IF(M510&gt;=P510,B510,A510))</x:f>
        <x:v>44649</x:v>
      </x:c>
      <x:c r="AB510" s="1" t="str">
        <x:f>IF(AND(B510-A510=1,B510-B509=1),"PASS","FAIL")</x:f>
        <x:v>PASS</x:v>
      </x:c>
    </x:row>
    <x:row r="511" ht="22" customHeight="1">
      <x:c r="A511" s="32" t="n">
        <x:f>'Raw trace'!A507</x:f>
        <x:v>44702</x:v>
      </x:c>
      <x:c r="B511" s="32" t="n">
        <x:f>'Raw trace'!B507</x:f>
        <x:v>44703</x:v>
      </x:c>
      <x:c r="C511" s="1" t="n">
        <x:f>YEAR(B511)</x:f>
        <x:v>2022</x:v>
      </x:c>
      <x:c r="D511" s="33" t="str">
        <x:f>'Raw trace'!AL507</x:f>
        <x:v>0.028945526693075499</x:v>
      </x:c>
      <x:c r="E511" s="33" t="str">
        <x:f>'Raw trace'!W507</x:f>
        <x:v>0.45000000000000001</x:v>
      </x:c>
      <x:c r="F511" s="28" t="n">
        <x:f>E510*(1+D510)/(1+E510*D510)</x:f>
        <x:v>0.4521629150195605</x:v>
      </x:c>
      <x:c r="G511" s="28" t="n">
        <x:f>ABS(E511-F511)</x:f>
        <x:v>0.0021629150195605074</x:v>
      </x:c>
      <x:c r="H511" s="28" t="n">
        <x:f>G511*'Assumptions'!$B$6</x:f>
        <x:v>0.0000021629150195605076</x:v>
      </x:c>
      <x:c r="I511" s="29" t="n">
        <x:f>1+E511*D511</x:f>
        <x:v>1.013025487011884</x:v>
      </x:c>
      <x:c r="J511" s="29" t="n">
        <x:f>(1-H511)*I511</x:f>
        <x:v>1.013023295923843</x:v>
      </x:c>
      <x:c r="K511" s="28" t="n">
        <x:f>J511-1</x:f>
        <x:v>0.013023295923842992</x:v>
      </x:c>
      <x:c r="L511" s="30" t="n">
        <x:f>M510</x:f>
        <x:v>10699.539730060282</x:v>
      </x:c>
      <x:c r="M511" s="30" t="n">
        <x:f>L511*J511</x:f>
        <x:v>10838.883002213772</x:v>
      </x:c>
      <x:c r="N511" s="30" t="n">
        <x:f>MAX(N510,M511)</x:f>
        <x:v>15341.863280252299</x:v>
      </x:c>
      <x:c r="O511" s="28" t="n">
        <x:f>1-M511/N511</x:f>
        <x:v>0.2935093473186312</x:v>
      </x:c>
      <x:c r="P511" s="30" t="n">
        <x:f>IF(C511=C510,P510,L511)</x:f>
        <x:v>12895.437557478066</x:v>
      </x:c>
      <x:c r="Q511" s="30" t="n">
        <x:f>IF(C511=C510,MAX(Q510,M511),MAX(P511,M511))</x:f>
        <x:v>13262.78590503167</x:v>
      </x:c>
      <x:c r="R511" s="28" t="n">
        <x:f>1-M511/Q511</x:f>
        <x:v>0.18275970977547873</x:v>
      </x:c>
      <x:c r="S511" s="33" t="str">
        <x:f>'Raw trace'!Y507</x:f>
        <x:v>0.013023295923842992</x:v>
      </x:c>
      <x:c r="T511" s="31" t="n">
        <x:f>ABS(K511-S511)</x:f>
        <x:v>0</x:v>
      </x:c>
      <x:c r="U511" s="33" t="str">
        <x:f>'Raw trace'!X507</x:f>
        <x:v>0.0021629150195605074</x:v>
      </x:c>
      <x:c r="V511" s="31" t="n">
        <x:f>ABS(G511-U511)</x:f>
        <x:v>0</x:v>
      </x:c>
      <x:c r="W511" s="30" t="n">
        <x:f>L511*H511</x:f>
        <x:v>0.023142195184531762</x:v>
      </x:c>
      <x:c r="X511" s="30" t="n">
        <x:f>X510*(1+S511)</x:f>
        <x:v>10838.883002213825</x:v>
      </x:c>
      <x:c r="Y511" s="31" t="n">
        <x:f>ABS(M511-X511)</x:f>
        <x:v>5.275069270282984e-11</x:v>
      </x:c>
      <x:c r="Z511" s="27" t="n">
        <x:f>IF(M511&gt;=N510,B511,Z510)</x:f>
        <x:v>44508</x:v>
      </x:c>
      <x:c r="AA511" s="27" t="n">
        <x:f>IF(C511=C510,IF(M511&gt;=Q510,B511,AA510),IF(M511&gt;=P511,B511,A511))</x:f>
        <x:v>44649</x:v>
      </x:c>
      <x:c r="AB511" s="1" t="str">
        <x:f>IF(AND(B511-A511=1,B511-B510=1),"PASS","FAIL")</x:f>
        <x:v>PASS</x:v>
      </x:c>
    </x:row>
    <x:row r="512" ht="22" customHeight="1">
      <x:c r="A512" s="32" t="n">
        <x:f>'Raw trace'!A508</x:f>
        <x:v>44703</x:v>
      </x:c>
      <x:c r="B512" s="32" t="n">
        <x:f>'Raw trace'!B508</x:f>
        <x:v>44704</x:v>
      </x:c>
      <x:c r="C512" s="1" t="n">
        <x:f>YEAR(B512)</x:f>
        <x:v>2022</x:v>
      </x:c>
      <x:c r="D512" s="33" t="str">
        <x:f>'Raw trace'!AL508</x:f>
        <x:v>-0.039400262822502301</x:v>
      </x:c>
      <x:c r="E512" s="33" t="str">
        <x:f>'Raw trace'!W508</x:f>
        <x:v>0.45000000000000001</x:v>
      </x:c>
      <x:c r="F512" s="28" t="n">
        <x:f>E511*(1+D511)/(1+E511*D511)</x:f>
        <x:v>0.4570719028774566</x:v>
      </x:c>
      <x:c r="G512" s="28" t="n">
        <x:f>ABS(E512-F512)</x:f>
        <x:v>0.007071902877456571</x:v>
      </x:c>
      <x:c r="H512" s="28" t="n">
        <x:f>G512*'Assumptions'!$B$6</x:f>
        <x:v>0.00000707190287745657</x:v>
      </x:c>
      <x:c r="I512" s="29" t="n">
        <x:f>1+E512*D512</x:f>
        <x:v>0.982269881729874</x:v>
      </x:c>
      <x:c r="J512" s="29" t="n">
        <x:f>(1-H512)*I512</x:f>
        <x:v>0.9822629352126709</x:v>
      </x:c>
      <x:c r="K512" s="28" t="n">
        <x:f>J512-1</x:f>
        <x:v>-0.01773706478732906</x:v>
      </x:c>
      <x:c r="L512" s="30" t="n">
        <x:f>M511</x:f>
        <x:v>10838.883002213772</x:v>
      </x:c>
      <x:c r="M512" s="30" t="n">
        <x:f>L512*J512</x:f>
        <x:v>10646.633032181226</x:v>
      </x:c>
      <x:c r="N512" s="30" t="n">
        <x:f>MAX(N511,M512)</x:f>
        <x:v>15341.863280252299</x:v>
      </x:c>
      <x:c r="O512" s="28" t="n">
        <x:f>1-M512/N512</x:f>
        <x:v>0.30604041779688307</x:v>
      </x:c>
      <x:c r="P512" s="30" t="n">
        <x:f>IF(C512=C511,P511,L512)</x:f>
        <x:v>12895.437557478066</x:v>
      </x:c>
      <x:c r="Q512" s="30" t="n">
        <x:f>IF(C512=C511,MAX(Q511,M512),MAX(P512,M512))</x:f>
        <x:v>13262.78590503167</x:v>
      </x:c>
      <x:c r="R512" s="28" t="n">
        <x:f>1-M512/Q512</x:f>
        <x:v>0.19725515375000668</x:v>
      </x:c>
      <x:c r="S512" s="33" t="str">
        <x:f>'Raw trace'!Y508</x:f>
        <x:v>-0.01773706478732906</x:v>
      </x:c>
      <x:c r="T512" s="31" t="n">
        <x:f>ABS(K512-S512)</x:f>
        <x:v>0</x:v>
      </x:c>
      <x:c r="U512" s="33" t="str">
        <x:f>'Raw trace'!X508</x:f>
        <x:v>0.0070719028774565706</x:v>
      </x:c>
      <x:c r="V512" s="31" t="n">
        <x:f>ABS(G512-U512)</x:f>
        <x:v>0</x:v>
      </x:c>
      <x:c r="W512" s="30" t="n">
        <x:f>L512*H512</x:f>
        <x:v>0.07665152789177068</x:v>
      </x:c>
      <x:c r="X512" s="30" t="n">
        <x:f>X511*(1+S512)</x:f>
        <x:v>10646.633032181278</x:v>
      </x:c>
      <x:c r="Y512" s="31" t="n">
        <x:f>ABS(M512-X512)</x:f>
        <x:v>5.275069270282984e-11</x:v>
      </x:c>
      <x:c r="Z512" s="27" t="n">
        <x:f>IF(M512&gt;=N511,B512,Z511)</x:f>
        <x:v>44508</x:v>
      </x:c>
      <x:c r="AA512" s="27" t="n">
        <x:f>IF(C512=C511,IF(M512&gt;=Q511,B512,AA511),IF(M512&gt;=P512,B512,A512))</x:f>
        <x:v>44649</x:v>
      </x:c>
      <x:c r="AB512" s="1" t="str">
        <x:f>IF(AND(B512-A512=1,B512-B511=1),"PASS","FAIL")</x:f>
        <x:v>PASS</x:v>
      </x:c>
    </x:row>
    <x:row r="513" ht="22" customHeight="1">
      <x:c r="A513" s="32" t="n">
        <x:f>'Raw trace'!A509</x:f>
        <x:v>44704</x:v>
      </x:c>
      <x:c r="B513" s="32" t="n">
        <x:f>'Raw trace'!B509</x:f>
        <x:v>44705</x:v>
      </x:c>
      <x:c r="C513" s="1" t="n">
        <x:f>YEAR(B513)</x:f>
        <x:v>2022</x:v>
      </x:c>
      <x:c r="D513" s="33" t="str">
        <x:f>'Raw trace'!AL509</x:f>
        <x:v>0.0190903060154743</x:v>
      </x:c>
      <x:c r="E513" s="33" t="str">
        <x:f>'Raw trace'!W509</x:f>
        <x:v>0.45000000000000001</x:v>
      </x:c>
      <x:c r="F513" s="28" t="n">
        <x:f>E512*(1+D512)/(1+E512*D512)</x:f>
        <x:v>0.4400724177438935</x:v>
      </x:c>
      <x:c r="G513" s="28" t="n">
        <x:f>ABS(E513-F513)</x:f>
        <x:v>0.009927582256106515</x:v>
      </x:c>
      <x:c r="H513" s="28" t="n">
        <x:f>G513*'Assumptions'!$B$6</x:f>
        <x:v>0.000009927582256106516</x:v>
      </x:c>
      <x:c r="I513" s="29" t="n">
        <x:f>1+E513*D513</x:f>
        <x:v>1.0085906377069633</x:v>
      </x:c>
      <x:c r="J513" s="29" t="n">
        <x:f>(1-H513)*I513</x:f>
        <x:v>1.0085806248404448</x:v>
      </x:c>
      <x:c r="K513" s="28" t="n">
        <x:f>J513-1</x:f>
        <x:v>0.00858062484044475</x:v>
      </x:c>
      <x:c r="L513" s="30" t="n">
        <x:f>M512</x:f>
        <x:v>10646.633032181226</x:v>
      </x:c>
      <x:c r="M513" s="30" t="n">
        <x:f>L513*J513</x:f>
        <x:v>10737.987796044259</x:v>
      </x:c>
      <x:c r="N513" s="30" t="n">
        <x:f>MAX(N512,M513)</x:f>
        <x:v>15341.863280252299</x:v>
      </x:c>
      <x:c r="O513" s="28" t="n">
        <x:f>1-M513/N513</x:f>
        <x:v>0.30008581096756637</x:v>
      </x:c>
      <x:c r="P513" s="30" t="n">
        <x:f>IF(C513=C512,P512,L513)</x:f>
        <x:v>12895.437557478066</x:v>
      </x:c>
      <x:c r="Q513" s="30" t="n">
        <x:f>IF(C513=C512,MAX(Q512,M513),MAX(P513,M513))</x:f>
        <x:v>13262.78590503167</x:v>
      </x:c>
      <x:c r="R513" s="28" t="n">
        <x:f>1-M513/Q513</x:f>
        <x:v>0.19036710138173507</x:v>
      </x:c>
      <x:c r="S513" s="33" t="str">
        <x:f>'Raw trace'!Y509</x:f>
        <x:v>0.0085806248404447505</x:v>
      </x:c>
      <x:c r="T513" s="31" t="n">
        <x:f>ABS(K513-S513)</x:f>
        <x:v>0</x:v>
      </x:c>
      <x:c r="U513" s="33" t="str">
        <x:f>'Raw trace'!X509</x:f>
        <x:v>0.0099275822561065152</x:v>
      </x:c>
      <x:c r="V513" s="31" t="n">
        <x:f>ABS(G513-U513)</x:f>
        <x:v>0</x:v>
      </x:c>
      <x:c r="W513" s="30" t="n">
        <x:f>L513*H513</x:f>
        <x:v>0.10569532517755985</x:v>
      </x:c>
      <x:c r="X513" s="30" t="n">
        <x:f>X512*(1+S513)</x:f>
        <x:v>10737.987796044312</x:v>
      </x:c>
      <x:c r="Y513" s="31" t="n">
        <x:f>ABS(M513-X513)</x:f>
        <x:v>5.275069270282984e-11</x:v>
      </x:c>
      <x:c r="Z513" s="27" t="n">
        <x:f>IF(M513&gt;=N512,B513,Z512)</x:f>
        <x:v>44508</x:v>
      </x:c>
      <x:c r="AA513" s="27" t="n">
        <x:f>IF(C513=C512,IF(M513&gt;=Q512,B513,AA512),IF(M513&gt;=P513,B513,A513))</x:f>
        <x:v>44649</x:v>
      </x:c>
      <x:c r="AB513" s="1" t="str">
        <x:f>IF(AND(B513-A513=1,B513-B512=1),"PASS","FAIL")</x:f>
        <x:v>PASS</x:v>
      </x:c>
    </x:row>
    <x:row r="514" ht="22" customHeight="1">
      <x:c r="A514" s="32" t="n">
        <x:f>'Raw trace'!A510</x:f>
        <x:v>44705</x:v>
      </x:c>
      <x:c r="B514" s="32" t="n">
        <x:f>'Raw trace'!B510</x:f>
        <x:v>44706</x:v>
      </x:c>
      <x:c r="C514" s="1" t="n">
        <x:f>YEAR(B514)</x:f>
        <x:v>2022</x:v>
      </x:c>
      <x:c r="D514" s="33" t="str">
        <x:f>'Raw trace'!AL510</x:f>
        <x:v>-0.0036460283250193</x:v>
      </x:c>
      <x:c r="E514" s="33" t="str">
        <x:f>'Raw trace'!W510</x:f>
        <x:v>0.45000000000000001</x:v>
      </x:c>
      <x:c r="F514" s="28" t="n">
        <x:f>E513*(1+D513)/(1+E513*D513)</x:f>
        <x:v>0.45468460697748686</x:v>
      </x:c>
      <x:c r="G514" s="28" t="n">
        <x:f>ABS(E514-F514)</x:f>
        <x:v>0.004684606977486849</x:v>
      </x:c>
      <x:c r="H514" s="28" t="n">
        <x:f>G514*'Assumptions'!$B$6</x:f>
        <x:v>0.000004684606977486849</x:v>
      </x:c>
      <x:c r="I514" s="29" t="n">
        <x:f>1+E514*D514</x:f>
        <x:v>0.9983592872537413</x:v>
      </x:c>
      <x:c r="J514" s="29" t="n">
        <x:f>(1-H514)*I514</x:f>
        <x:v>0.9983546103328583</x:v>
      </x:c>
      <x:c r="K514" s="28" t="n">
        <x:f>J514-1</x:f>
        <x:v>-0.0016453896671416723</x:v>
      </x:c>
      <x:c r="L514" s="30" t="n">
        <x:f>M513</x:f>
        <x:v>10737.987796044259</x:v>
      </x:c>
      <x:c r="M514" s="30" t="n">
        <x:f>L514*J514</x:f>
        <x:v>10720.319621878754</x:v>
      </x:c>
      <x:c r="N514" s="30" t="n">
        <x:f>MAX(N513,M514)</x:f>
        <x:v>15341.863280252299</x:v>
      </x:c>
      <x:c r="O514" s="28" t="n">
        <x:f>1-M514/N514</x:f>
        <x:v>0.3012374425420863</x:v>
      </x:c>
      <x:c r="P514" s="30" t="n">
        <x:f>IF(C514=C513,P513,L514)</x:f>
        <x:v>12895.437557478066</x:v>
      </x:c>
      <x:c r="Q514" s="30" t="n">
        <x:f>IF(C514=C513,MAX(Q513,M514),MAX(P514,M514))</x:f>
        <x:v>13262.78590503167</x:v>
      </x:c>
      <x:c r="R514" s="28" t="n">
        <x:f>1-M514/Q514</x:f>
        <x:v>0.19169926298729945</x:v>
      </x:c>
      <x:c r="S514" s="33" t="str">
        <x:f>'Raw trace'!Y510</x:f>
        <x:v>-0.0016453896671416723</x:v>
      </x:c>
      <x:c r="T514" s="31" t="n">
        <x:f>ABS(K514-S514)</x:f>
        <x:v>0</x:v>
      </x:c>
      <x:c r="U514" s="33" t="str">
        <x:f>'Raw trace'!X510</x:f>
        <x:v>0.0046846069774868493</x:v>
      </x:c>
      <x:c r="V514" s="31" t="n">
        <x:f>ABS(G514-U514)</x:f>
        <x:v>0</x:v>
      </x:c>
      <x:c r="W514" s="30" t="n">
        <x:f>L514*H514</x:f>
        <x:v>0.05030325255351757</x:v>
      </x:c>
      <x:c r="X514" s="30" t="n">
        <x:f>X513*(1+S514)</x:f>
        <x:v>10720.319621878807</x:v>
      </x:c>
      <x:c r="Y514" s="31" t="n">
        <x:f>ABS(M514-X514)</x:f>
        <x:v>5.275069270282984e-11</x:v>
      </x:c>
      <x:c r="Z514" s="27" t="n">
        <x:f>IF(M514&gt;=N513,B514,Z513)</x:f>
        <x:v>44508</x:v>
      </x:c>
      <x:c r="AA514" s="27" t="n">
        <x:f>IF(C514=C513,IF(M514&gt;=Q513,B514,AA513),IF(M514&gt;=P514,B514,A514))</x:f>
        <x:v>44649</x:v>
      </x:c>
      <x:c r="AB514" s="1" t="str">
        <x:f>IF(AND(B514-A514=1,B514-B513=1),"PASS","FAIL")</x:f>
        <x:v>PASS</x:v>
      </x:c>
    </x:row>
    <x:row r="515" ht="22" customHeight="1">
      <x:c r="A515" s="32" t="n">
        <x:f>'Raw trace'!A511</x:f>
        <x:v>44706</x:v>
      </x:c>
      <x:c r="B515" s="32" t="n">
        <x:f>'Raw trace'!B511</x:f>
        <x:v>44707</x:v>
      </x:c>
      <x:c r="C515" s="1" t="n">
        <x:f>YEAR(B515)</x:f>
        <x:v>2022</x:v>
      </x:c>
      <x:c r="D515" s="33" t="str">
        <x:f>'Raw trace'!AL511</x:f>
        <x:v>-0.011411413444547399</x:v>
      </x:c>
      <x:c r="E515" s="33" t="str">
        <x:f>'Raw trace'!W511</x:f>
        <x:v>0.45000000000000001</x:v>
      </x:c>
      <x:c r="F515" s="28" t="n">
        <x:f>E514*(1+D514)/(1+E514*D514)</x:f>
        <x:v>0.4490961249903083</x:v>
      </x:c>
      <x:c r="G515" s="28" t="n">
        <x:f>ABS(E515-F515)</x:f>
        <x:v>0.0009038750096916903</x:v>
      </x:c>
      <x:c r="H515" s="28" t="n">
        <x:f>G515*'Assumptions'!$B$6</x:f>
        <x:v>9.038750096916903e-7</x:v>
      </x:c>
      <x:c r="I515" s="29" t="n">
        <x:f>1+E515*D515</x:f>
        <x:v>0.9948648639499537</x:v>
      </x:c>
      <x:c r="J515" s="29" t="n">
        <x:f>(1-H515)*I515</x:f>
        <x:v>0.9948639647164651</x:v>
      </x:c>
      <x:c r="K515" s="28" t="n">
        <x:f>J515-1</x:f>
        <x:v>-0.005136035283534901</x:v>
      </x:c>
      <x:c r="L515" s="30" t="n">
        <x:f>M514</x:f>
        <x:v>10720.319621878754</x:v>
      </x:c>
      <x:c r="M515" s="30" t="n">
        <x:f>L515*J515</x:f>
        <x:v>10665.259682050013</x:v>
      </x:c>
      <x:c r="N515" s="30" t="n">
        <x:f>MAX(N514,M515)</x:f>
        <x:v>15341.863280252299</x:v>
      </x:c>
      <x:c r="O515" s="28" t="n">
        <x:f>1-M515/N515</x:f>
        <x:v>0.30482631169200325</x:v>
      </x:c>
      <x:c r="P515" s="30" t="n">
        <x:f>IF(C515=C514,P514,L515)</x:f>
        <x:v>12895.437557478066</x:v>
      </x:c>
      <x:c r="Q515" s="30" t="n">
        <x:f>IF(C515=C514,MAX(Q514,M515),MAX(P515,M515))</x:f>
        <x:v>13262.78590503167</x:v>
      </x:c>
      <x:c r="R515" s="28" t="n">
        <x:f>1-M515/Q515</x:f>
        <x:v>0.19585072409230408</x:v>
      </x:c>
      <x:c r="S515" s="33" t="str">
        <x:f>'Raw trace'!Y511</x:f>
        <x:v>-0.005136035283534901</x:v>
      </x:c>
      <x:c r="T515" s="31" t="n">
        <x:f>ABS(K515-S515)</x:f>
        <x:v>0</x:v>
      </x:c>
      <x:c r="U515" s="33" t="str">
        <x:f>'Raw trace'!X511</x:f>
        <x:v>0.00090387500969169032</x:v>
      </x:c>
      <x:c r="V515" s="31" t="n">
        <x:f>ABS(G515-U515)</x:f>
        <x:v>0</x:v>
      </x:c>
      <x:c r="W515" s="30" t="n">
        <x:f>L515*H515</x:f>
        <x:v>0.009689829002123677</x:v>
      </x:c>
      <x:c r="X515" s="30" t="n">
        <x:f>X514*(1+S515)</x:f>
        <x:v>10665.259682050066</x:v>
      </x:c>
      <x:c r="Y515" s="31" t="n">
        <x:f>ABS(M515-X515)</x:f>
        <x:v>5.275069270282984e-11</x:v>
      </x:c>
      <x:c r="Z515" s="27" t="n">
        <x:f>IF(M515&gt;=N514,B515,Z514)</x:f>
        <x:v>44508</x:v>
      </x:c>
      <x:c r="AA515" s="27" t="n">
        <x:f>IF(C515=C514,IF(M515&gt;=Q514,B515,AA514),IF(M515&gt;=P515,B515,A515))</x:f>
        <x:v>44649</x:v>
      </x:c>
      <x:c r="AB515" s="1" t="str">
        <x:f>IF(AND(B515-A515=1,B515-B514=1),"PASS","FAIL")</x:f>
        <x:v>PASS</x:v>
      </x:c>
    </x:row>
    <x:row r="516" ht="22" customHeight="1">
      <x:c r="A516" s="32" t="n">
        <x:f>'Raw trace'!A512</x:f>
        <x:v>44707</x:v>
      </x:c>
      <x:c r="B516" s="32" t="n">
        <x:f>'Raw trace'!B512</x:f>
        <x:v>44708</x:v>
      </x:c>
      <x:c r="C516" s="1" t="n">
        <x:f>YEAR(B516)</x:f>
        <x:v>2022</x:v>
      </x:c>
      <x:c r="D516" s="33" t="str">
        <x:f>'Raw trace'!AL512</x:f>
        <x:v>-0.020624240245176</x:v>
      </x:c>
      <x:c r="E516" s="33" t="str">
        <x:f>'Raw trace'!W512</x:f>
        <x:v>0.45000000000000001</x:v>
      </x:c>
      <x:c r="F516" s="28" t="n">
        <x:f>E515*(1+D515)/(1+E515*D515)</x:f>
        <x:v>0.44716109701943646</x:v>
      </x:c>
      <x:c r="G516" s="28" t="n">
        <x:f>ABS(E516-F516)</x:f>
        <x:v>0.0028389029805635513</x:v>
      </x:c>
      <x:c r="H516" s="28" t="n">
        <x:f>G516*'Assumptions'!$B$6</x:f>
        <x:v>0.000002838902980563551</x:v>
      </x:c>
      <x:c r="I516" s="29" t="n">
        <x:f>1+E516*D516</x:f>
        <x:v>0.9907190918896708</x:v>
      </x:c>
      <x:c r="J516" s="29" t="n">
        <x:f>(1-H516)*I516</x:f>
        <x:v>0.9907162793342879</x:v>
      </x:c>
      <x:c r="K516" s="28" t="n">
        <x:f>J516-1</x:f>
        <x:v>-0.009283720665712147</x:v>
      </x:c>
      <x:c r="L516" s="30" t="n">
        <x:f>M515</x:f>
        <x:v>10665.259682050013</x:v>
      </x:c>
      <x:c r="M516" s="30" t="n">
        <x:f>L516*J516</x:f>
        <x:v>10566.246390334578</x:v>
      </x:c>
      <x:c r="N516" s="30" t="n">
        <x:f>MAX(N515,M516)</x:f>
        <x:v>15341.863280252299</x:v>
      </x:c>
      <x:c r="O516" s="28" t="n">
        <x:f>1-M516/N516</x:f>
        <x:v>0.3112801100284075</x:v>
      </x:c>
      <x:c r="P516" s="30" t="n">
        <x:f>IF(C516=C515,P515,L516)</x:f>
        <x:v>12895.437557478066</x:v>
      </x:c>
      <x:c r="Q516" s="30" t="n">
        <x:f>IF(C516=C515,MAX(Q515,M516),MAX(P516,M516))</x:f>
        <x:v>13262.78590503167</x:v>
      </x:c>
      <x:c r="R516" s="28" t="n">
        <x:f>1-M516/Q516</x:f>
        <x:v>0.2033162213433658</x:v>
      </x:c>
      <x:c r="S516" s="33" t="str">
        <x:f>'Raw trace'!Y512</x:f>
        <x:v>-0.0092837206657121474</x:v>
      </x:c>
      <x:c r="T516" s="31" t="n">
        <x:f>ABS(K516-S516)</x:f>
        <x:v>0</x:v>
      </x:c>
      <x:c r="U516" s="33" t="str">
        <x:f>'Raw trace'!X512</x:f>
        <x:v>0.0028389029805635513</x:v>
      </x:c>
      <x:c r="V516" s="31" t="n">
        <x:f>ABS(G516-U516)</x:f>
        <x:v>0</x:v>
      </x:c>
      <x:c r="W516" s="30" t="n">
        <x:f>L516*H516</x:f>
        <x:v>0.030277637499856055</x:v>
      </x:c>
      <x:c r="X516" s="30" t="n">
        <x:f>X515*(1+S516)</x:f>
        <x:v>10566.24639033463</x:v>
      </x:c>
      <x:c r="Y516" s="31" t="n">
        <x:f>ABS(M516-X516)</x:f>
        <x:v>5.275069270282984e-11</x:v>
      </x:c>
      <x:c r="Z516" s="27" t="n">
        <x:f>IF(M516&gt;=N515,B516,Z515)</x:f>
        <x:v>44508</x:v>
      </x:c>
      <x:c r="AA516" s="27" t="n">
        <x:f>IF(C516=C515,IF(M516&gt;=Q515,B516,AA515),IF(M516&gt;=P516,B516,A516))</x:f>
        <x:v>44649</x:v>
      </x:c>
      <x:c r="AB516" s="1" t="str">
        <x:f>IF(AND(B516-A516=1,B516-B515=1),"PASS","FAIL")</x:f>
        <x:v>PASS</x:v>
      </x:c>
    </x:row>
    <x:row r="517" ht="22" customHeight="1">
      <x:c r="A517" s="32" t="n">
        <x:f>'Raw trace'!A513</x:f>
        <x:v>44708</x:v>
      </x:c>
      <x:c r="B517" s="32" t="n">
        <x:f>'Raw trace'!B513</x:f>
        <x:v>44709</x:v>
      </x:c>
      <x:c r="C517" s="1" t="n">
        <x:f>YEAR(B517)</x:f>
        <x:v>2022</x:v>
      </x:c>
      <x:c r="D517" s="33" t="str">
        <x:f>'Raw trace'!AL513</x:f>
        <x:v>0.014890983595093801</x:v>
      </x:c>
      <x:c r="E517" s="33" t="str">
        <x:f>'Raw trace'!W513</x:f>
        <x:v>0.45000000000000001</x:v>
      </x:c>
      <x:c r="F517" s="28" t="n">
        <x:f>E516*(1+D516)/(1+E516*D516)</x:f>
        <x:v>0.44484768235267896</x:v>
      </x:c>
      <x:c r="G517" s="28" t="n">
        <x:f>ABS(E517-F517)</x:f>
        <x:v>0.0051523176473210475</x:v>
      </x:c>
      <x:c r="H517" s="28" t="n">
        <x:f>G517*'Assumptions'!$B$6</x:f>
        <x:v>0.0000051523176473210475</x:v>
      </x:c>
      <x:c r="I517" s="29" t="n">
        <x:f>1+E517*D517</x:f>
        <x:v>1.0067009426177922</x:v>
      </x:c>
      <x:c r="J517" s="29" t="n">
        <x:f>(1-H517)*I517</x:f>
        <x:v>1.00669575577476</x:v>
      </x:c>
      <x:c r="K517" s="28" t="n">
        <x:f>J517-1</x:f>
        <x:v>0.006695755774760004</x:v>
      </x:c>
      <x:c r="L517" s="30" t="n">
        <x:f>M516</x:f>
        <x:v>10566.246390334578</x:v>
      </x:c>
      <x:c r="M517" s="30" t="n">
        <x:f>L517*J517</x:f>
        <x:v>10636.995395620197</x:v>
      </x:c>
      <x:c r="N517" s="30" t="n">
        <x:f>MAX(N516,M517)</x:f>
        <x:v>15341.863280252299</x:v>
      </x:c>
      <x:c r="O517" s="28" t="n">
        <x:f>1-M517/N517</x:f>
        <x:v>0.3066686098479382</x:v>
      </x:c>
      <x:c r="P517" s="30" t="n">
        <x:f>IF(C517=C516,P516,L517)</x:f>
        <x:v>12895.437557478066</x:v>
      </x:c>
      <x:c r="Q517" s="30" t="n">
        <x:f>IF(C517=C516,MAX(Q516,M517),MAX(P517,M517))</x:f>
        <x:v>13262.78590503167</x:v>
      </x:c>
      <x:c r="R517" s="28" t="n">
        <x:f>1-M517/Q517</x:f>
        <x:v>0.19798182133176812</x:v>
      </x:c>
      <x:c r="S517" s="33" t="str">
        <x:f>'Raw trace'!Y513</x:f>
        <x:v>0.0066957557747600038</x:v>
      </x:c>
      <x:c r="T517" s="31" t="n">
        <x:f>ABS(K517-S517)</x:f>
        <x:v>0</x:v>
      </x:c>
      <x:c r="U517" s="33" t="str">
        <x:f>'Raw trace'!X513</x:f>
        <x:v>0.0051523176473210475</x:v>
      </x:c>
      <x:c r="V517" s="31" t="n">
        <x:f>ABS(G517-U517)</x:f>
        <x:v>0</x:v>
      </x:c>
      <x:c r="W517" s="30" t="n">
        <x:f>L517*H517</x:f>
        <x:v>0.05444065774286316</x:v>
      </x:c>
      <x:c r="X517" s="30" t="n">
        <x:f>X516*(1+S517)</x:f>
        <x:v>10636.995395620252</x:v>
      </x:c>
      <x:c r="Y517" s="31" t="n">
        <x:f>ABS(M517-X517)</x:f>
        <x:v>5.4569682106375694e-11</x:v>
      </x:c>
      <x:c r="Z517" s="27" t="n">
        <x:f>IF(M517&gt;=N516,B517,Z516)</x:f>
        <x:v>44508</x:v>
      </x:c>
      <x:c r="AA517" s="27" t="n">
        <x:f>IF(C517=C516,IF(M517&gt;=Q516,B517,AA516),IF(M517&gt;=P517,B517,A517))</x:f>
        <x:v>44649</x:v>
      </x:c>
      <x:c r="AB517" s="1" t="str">
        <x:f>IF(AND(B517-A517=1,B517-B516=1),"PASS","FAIL")</x:f>
        <x:v>PASS</x:v>
      </x:c>
    </x:row>
    <x:row r="518" ht="22" customHeight="1">
      <x:c r="A518" s="32" t="n">
        <x:f>'Raw trace'!A514</x:f>
        <x:v>44709</x:v>
      </x:c>
      <x:c r="B518" s="32" t="n">
        <x:f>'Raw trace'!B514</x:f>
        <x:v>44710</x:v>
      </x:c>
      <x:c r="C518" s="1" t="n">
        <x:f>YEAR(B518)</x:f>
        <x:v>2022</x:v>
      </x:c>
      <x:c r="D518" s="33" t="str">
        <x:f>'Raw trace'!AL514</x:f>
        <x:v>0.015092792597262501</x:v>
      </x:c>
      <x:c r="E518" s="33" t="str">
        <x:f>'Raw trace'!W514</x:f>
        <x:v>0.45000000000000001</x:v>
      </x:c>
      <x:c r="F518" s="28" t="n">
        <x:f>E517*(1+D517)/(1+E517*D517)</x:f>
        <x:v>0.45366098638012803</x:v>
      </x:c>
      <x:c r="G518" s="28" t="n">
        <x:f>ABS(E518-F518)</x:f>
        <x:v>0.0036609863801280174</x:v>
      </x:c>
      <x:c r="H518" s="28" t="n">
        <x:f>G518*'Assumptions'!$B$6</x:f>
        <x:v>0.0000036609863801280175</x:v>
      </x:c>
      <x:c r="I518" s="29" t="n">
        <x:f>1+E518*D518</x:f>
        <x:v>1.006791756668768</x:v>
      </x:c>
      <x:c r="J518" s="29" t="n">
        <x:f>(1-H518)*I518</x:f>
        <x:v>1.0067880708178591</x:v>
      </x:c>
      <x:c r="K518" s="28" t="n">
        <x:f>J518-1</x:f>
        <x:v>0.006788070817859149</x:v>
      </x:c>
      <x:c r="L518" s="30" t="n">
        <x:f>M517</x:f>
        <x:v>10636.995395620197</x:v>
      </x:c>
      <x:c r="M518" s="30" t="n">
        <x:f>L518*J518</x:f>
        <x:v>10709.200073654909</x:v>
      </x:c>
      <x:c r="N518" s="30" t="n">
        <x:f>MAX(N517,M518)</x:f>
        <x:v>15341.863280252299</x:v>
      </x:c>
      <x:c r="O518" s="28" t="n">
        <x:f>1-M518/N518</x:f>
        <x:v>0.30196222727134125</x:v>
      </x:c>
      <x:c r="P518" s="30" t="n">
        <x:f>IF(C518=C517,P517,L518)</x:f>
        <x:v>12895.437557478066</x:v>
      </x:c>
      <x:c r="Q518" s="30" t="n">
        <x:f>IF(C518=C517,MAX(Q517,M518),MAX(P518,M518))</x:f>
        <x:v>13262.78590503167</x:v>
      </x:c>
      <x:c r="R518" s="28" t="n">
        <x:f>1-M518/Q518</x:f>
        <x:v>0.19253766513775772</x:v>
      </x:c>
      <x:c r="S518" s="33" t="str">
        <x:f>'Raw trace'!Y514</x:f>
        <x:v>0.0067880708178591487</x:v>
      </x:c>
      <x:c r="T518" s="31" t="n">
        <x:f>ABS(K518-S518)</x:f>
        <x:v>0</x:v>
      </x:c>
      <x:c r="U518" s="33" t="str">
        <x:f>'Raw trace'!X514</x:f>
        <x:v>0.0036609863801280174</x:v>
      </x:c>
      <x:c r="V518" s="31" t="n">
        <x:f>ABS(G518-U518)</x:f>
        <x:v>0</x:v>
      </x:c>
      <x:c r="W518" s="30" t="n">
        <x:f>L518*H518</x:f>
        <x:v>0.038941895268849974</x:v>
      </x:c>
      <x:c r="X518" s="30" t="n">
        <x:f>X517*(1+S518)</x:f>
        <x:v>10709.200073654963</x:v>
      </x:c>
      <x:c r="Y518" s="31" t="n">
        <x:f>ABS(M518-X518)</x:f>
        <x:v>5.4569682106375694e-11</x:v>
      </x:c>
      <x:c r="Z518" s="27" t="n">
        <x:f>IF(M518&gt;=N517,B518,Z517)</x:f>
        <x:v>44508</x:v>
      </x:c>
      <x:c r="AA518" s="27" t="n">
        <x:f>IF(C518=C517,IF(M518&gt;=Q517,B518,AA517),IF(M518&gt;=P518,B518,A518))</x:f>
        <x:v>44649</x:v>
      </x:c>
      <x:c r="AB518" s="1" t="str">
        <x:f>IF(AND(B518-A518=1,B518-B517=1),"PASS","FAIL")</x:f>
        <x:v>PASS</x:v>
      </x:c>
    </x:row>
    <x:row r="519" ht="22" customHeight="1">
      <x:c r="A519" s="32" t="n">
        <x:f>'Raw trace'!A515</x:f>
        <x:v>44710</x:v>
      </x:c>
      <x:c r="B519" s="32" t="n">
        <x:f>'Raw trace'!B515</x:f>
        <x:v>44711</x:v>
      </x:c>
      <x:c r="C519" s="1" t="n">
        <x:f>YEAR(B519)</x:f>
        <x:v>2022</x:v>
      </x:c>
      <x:c r="D519" s="33" t="str">
        <x:f>'Raw trace'!AL515</x:f>
        <x:v>0.076636167411047604</x:v>
      </x:c>
      <x:c r="E519" s="33" t="str">
        <x:f>'Raw trace'!W515</x:f>
        <x:v>0.45000000000000001</x:v>
      </x:c>
      <x:c r="F519" s="28" t="n">
        <x:f>E518*(1+D518)/(1+E518*D518)</x:f>
        <x:v>0.4537102669376062</x:v>
      </x:c>
      <x:c r="G519" s="28" t="n">
        <x:f>ABS(E519-F519)</x:f>
        <x:v>0.003710266937606177</x:v>
      </x:c>
      <x:c r="H519" s="28" t="n">
        <x:f>G519*'Assumptions'!$B$6</x:f>
        <x:v>0.000003710266937606177</x:v>
      </x:c>
      <x:c r="I519" s="29" t="n">
        <x:f>1+E519*D519</x:f>
        <x:v>1.0344862753349715</x:v>
      </x:c>
      <x:c r="J519" s="29" t="n">
        <x:f>(1-H519)*I519</x:f>
        <x:v>1.0344824371147467</x:v>
      </x:c>
      <x:c r="K519" s="28" t="n">
        <x:f>J519-1</x:f>
        <x:v>0.034482437114746745</x:v>
      </x:c>
      <x:c r="L519" s="30" t="n">
        <x:f>M518</x:f>
        <x:v>10709.200073654909</x:v>
      </x:c>
      <x:c r="M519" s="30" t="n">
        <x:f>L519*J519</x:f>
        <x:v>11078.479391743955</x:v>
      </x:c>
      <x:c r="N519" s="30" t="n">
        <x:f>MAX(N518,M519)</x:f>
        <x:v>15341.863280252299</x:v>
      </x:c>
      <x:c r="O519" s="28" t="n">
        <x:f>1-M519/N519</x:f>
        <x:v>0.2778921836695075</x:v>
      </x:c>
      <x:c r="P519" s="30" t="n">
        <x:f>IF(C519=C518,P518,L519)</x:f>
        <x:v>12895.437557478066</x:v>
      </x:c>
      <x:c r="Q519" s="30" t="n">
        <x:f>IF(C519=C518,MAX(Q518,M519),MAX(P519,M519))</x:f>
        <x:v>13262.78590503167</x:v>
      </x:c>
      <x:c r="R519" s="28" t="n">
        <x:f>1-M519/Q519</x:f>
        <x:v>0.1646943959533439</x:v>
      </x:c>
      <x:c r="S519" s="33" t="str">
        <x:f>'Raw trace'!Y515</x:f>
        <x:v>0.034482437114746745</x:v>
      </x:c>
      <x:c r="T519" s="31" t="n">
        <x:f>ABS(K519-S519)</x:f>
        <x:v>0</x:v>
      </x:c>
      <x:c r="U519" s="33" t="str">
        <x:f>'Raw trace'!X515</x:f>
        <x:v>0.003710266937606177</x:v>
      </x:c>
      <x:c r="V519" s="31" t="n">
        <x:f>ABS(G519-U519)</x:f>
        <x:v>0</x:v>
      </x:c>
      <x:c r="W519" s="30" t="n">
        <x:f>L519*H519</x:f>
        <x:v>0.039733990961491446</x:v>
      </x:c>
      <x:c r="X519" s="30" t="n">
        <x:f>X518*(1+S519)</x:f>
        <x:v>11078.479391744011</x:v>
      </x:c>
      <x:c r="Y519" s="31" t="n">
        <x:f>ABS(M519-X519)</x:f>
        <x:v>5.638867150992155e-11</x:v>
      </x:c>
      <x:c r="Z519" s="27" t="n">
        <x:f>IF(M519&gt;=N518,B519,Z518)</x:f>
        <x:v>44508</x:v>
      </x:c>
      <x:c r="AA519" s="27" t="n">
        <x:f>IF(C519=C518,IF(M519&gt;=Q518,B519,AA518),IF(M519&gt;=P519,B519,A519))</x:f>
        <x:v>44649</x:v>
      </x:c>
      <x:c r="AB519" s="1" t="str">
        <x:f>IF(AND(B519-A519=1,B519-B518=1),"PASS","FAIL")</x:f>
        <x:v>PASS</x:v>
      </x:c>
    </x:row>
    <x:row r="520" ht="22" customHeight="1">
      <x:c r="A520" s="32" t="n">
        <x:f>'Raw trace'!A516</x:f>
        <x:v>44711</x:v>
      </x:c>
      <x:c r="B520" s="32" t="n">
        <x:f>'Raw trace'!B516</x:f>
        <x:v>44712</x:v>
      </x:c>
      <x:c r="C520" s="1" t="n">
        <x:f>YEAR(B520)</x:f>
        <x:v>2022</x:v>
      </x:c>
      <x:c r="D520" s="33" t="str">
        <x:f>'Raw trace'!AL516</x:f>
        <x:v>0.0022097322787982998</x:v>
      </x:c>
      <x:c r="E520" s="33" t="str">
        <x:f>'Raw trace'!W516</x:f>
        <x:v>0.45000000000000001</x:v>
      </x:c>
      <x:c r="F520" s="28" t="n">
        <x:f>E519*(1+D519)/(1+E519*D519)</x:f>
        <x:v>0.46833514072295696</x:v>
      </x:c>
      <x:c r="G520" s="28" t="n">
        <x:f>ABS(E520-F520)</x:f>
        <x:v>0.018335140722956944</x:v>
      </x:c>
      <x:c r="H520" s="28" t="n">
        <x:f>G520*'Assumptions'!$B$6</x:f>
        <x:v>0.000018335140722956945</x:v>
      </x:c>
      <x:c r="I520" s="29" t="n">
        <x:f>1+E520*D520</x:f>
        <x:v>1.0009943795254592</x:v>
      </x:c>
      <x:c r="J520" s="29" t="n">
        <x:f>(1-H520)*I520</x:f>
        <x:v>1.0009760261526477</x:v>
      </x:c>
      <x:c r="K520" s="28" t="n">
        <x:f>J520-1</x:f>
        <x:v>0.000976026152647691</x:v>
      </x:c>
      <x:c r="L520" s="30" t="n">
        <x:f>M519</x:f>
        <x:v>11078.479391743955</x:v>
      </x:c>
      <x:c r="M520" s="30" t="n">
        <x:f>L520*J520</x:f>
        <x:v>11089.292277361865</x:v>
      </x:c>
      <x:c r="N520" s="30" t="n">
        <x:f>MAX(N519,M520)</x:f>
        <x:v>15341.863280252299</x:v>
      </x:c>
      <x:c r="O520" s="28" t="n">
        <x:f>1-M520/N520</x:f>
        <x:v>0.2771873875557376</x:v>
      </x:c>
      <x:c r="P520" s="30" t="n">
        <x:f>IF(C520=C519,P519,L520)</x:f>
        <x:v>12895.437557478066</x:v>
      </x:c>
      <x:c r="Q520" s="30" t="n">
        <x:f>IF(C520=C519,MAX(Q519,M520),MAX(P520,M520))</x:f>
        <x:v>13262.78590503167</x:v>
      </x:c>
      <x:c r="R520" s="28" t="n">
        <x:f>1-M520/Q520</x:f>
        <x:v>0.16387911583834125</x:v>
      </x:c>
      <x:c r="S520" s="33" t="str">
        <x:f>'Raw trace'!Y516</x:f>
        <x:v>0.00097602615264769099</x:v>
      </x:c>
      <x:c r="T520" s="31" t="n">
        <x:f>ABS(K520-S520)</x:f>
        <x:v>0</x:v>
      </x:c>
      <x:c r="U520" s="33" t="str">
        <x:f>'Raw trace'!X516</x:f>
        <x:v>0.018335140722956944</x:v>
      </x:c>
      <x:c r="V520" s="31" t="n">
        <x:f>ABS(G520-U520)</x:f>
        <x:v>0</x:v>
      </x:c>
      <x:c r="W520" s="30" t="n">
        <x:f>L520*H520</x:f>
        <x:v>0.20312547864400388</x:v>
      </x:c>
      <x:c r="X520" s="30" t="n">
        <x:f>X519*(1+S520)</x:f>
        <x:v>11089.292277361921</x:v>
      </x:c>
      <x:c r="Y520" s="31" t="n">
        <x:f>ABS(M520-X520)</x:f>
        <x:v>5.638867150992155e-11</x:v>
      </x:c>
      <x:c r="Z520" s="27" t="n">
        <x:f>IF(M520&gt;=N519,B520,Z519)</x:f>
        <x:v>44508</x:v>
      </x:c>
      <x:c r="AA520" s="27" t="n">
        <x:f>IF(C520=C519,IF(M520&gt;=Q519,B520,AA519),IF(M520&gt;=P520,B520,A520))</x:f>
        <x:v>44649</x:v>
      </x:c>
      <x:c r="AB520" s="1" t="str">
        <x:f>IF(AND(B520-A520=1,B520-B519=1),"PASS","FAIL")</x:f>
        <x:v>PASS</x:v>
      </x:c>
    </x:row>
    <x:row r="521" ht="22" customHeight="1">
      <x:c r="A521" s="32" t="n">
        <x:f>'Raw trace'!A517</x:f>
        <x:v>44712</x:v>
      </x:c>
      <x:c r="B521" s="32" t="n">
        <x:f>'Raw trace'!B517</x:f>
        <x:v>44713</x:v>
      </x:c>
      <x:c r="C521" s="1" t="n">
        <x:f>YEAR(B521)</x:f>
        <x:v>2022</x:v>
      </x:c>
      <x:c r="D521" s="33" t="str">
        <x:f>'Raw trace'!AL517</x:f>
        <x:v>-0.062745727100593202</x:v>
      </x:c>
      <x:c r="E521" s="33" t="str">
        <x:f>'Raw trace'!W517</x:f>
        <x:v>0.45000000000000001</x:v>
      </x:c>
      <x:c r="F521" s="28" t="n">
        <x:f>E520*(1+D520)/(1+E520*D520)</x:f>
        <x:v>0.4505463654443913</x:v>
      </x:c>
      <x:c r="G521" s="28" t="n">
        <x:f>ABS(E521-F521)</x:f>
        <x:v>0.0005463654443912946</x:v>
      </x:c>
      <x:c r="H521" s="28" t="n">
        <x:f>G521*'Assumptions'!$B$6</x:f>
        <x:v>5.463654443912947e-7</x:v>
      </x:c>
      <x:c r="I521" s="29" t="n">
        <x:f>1+E521*D521</x:f>
        <x:v>0.9717644228047331</x:v>
      </x:c>
      <x:c r="J521" s="29" t="n">
        <x:f>(1-H521)*I521</x:f>
        <x:v>0.9717638918662324</x:v>
      </x:c>
      <x:c r="K521" s="28" t="n">
        <x:f>J521-1</x:f>
        <x:v>-0.028236108133767646</x:v>
      </x:c>
      <x:c r="L521" s="30" t="n">
        <x:f>M520</x:f>
        <x:v>11089.292277361865</x:v>
      </x:c>
      <x:c r="M521" s="30" t="n">
        <x:f>L521*J521</x:f>
        <x:v>10776.17382149132</x:v>
      </x:c>
      <x:c r="N521" s="30" t="n">
        <x:f>MAX(N520,M521)</x:f>
        <x:v>15341.863280252299</x:v>
      </x:c>
      <x:c r="O521" s="28" t="n">
        <x:f>1-M521/N521</x:f>
        <x:v>0.29759680264116495</x:v>
      </x:c>
      <x:c r="P521" s="30" t="n">
        <x:f>IF(C521=C520,P520,L521)</x:f>
        <x:v>12895.437557478066</x:v>
      </x:c>
      <x:c r="Q521" s="30" t="n">
        <x:f>IF(C521=C520,MAX(Q520,M521),MAX(P521,M521))</x:f>
        <x:v>13262.78590503167</x:v>
      </x:c>
      <x:c r="R521" s="28" t="n">
        <x:f>1-M521/Q521</x:f>
        <x:v>0.1874879155364313</x:v>
      </x:c>
      <x:c r="S521" s="33" t="str">
        <x:f>'Raw trace'!Y517</x:f>
        <x:v>-0.028236108133767646</x:v>
      </x:c>
      <x:c r="T521" s="31" t="n">
        <x:f>ABS(K521-S521)</x:f>
        <x:v>0</x:v>
      </x:c>
      <x:c r="U521" s="33" t="str">
        <x:f>'Raw trace'!X517</x:f>
        <x:v>0.00054636544439129464</x:v>
      </x:c>
      <x:c r="V521" s="31" t="n">
        <x:f>ABS(G521-U521)</x:f>
        <x:v>0</x:v>
      </x:c>
      <x:c r="W521" s="30" t="n">
        <x:f>L521*H521</x:f>
        <x:v>0.006058806103105768</x:v>
      </x:c>
      <x:c r="X521" s="30" t="n">
        <x:f>X520*(1+S521)</x:f>
        <x:v>10776.173821491375</x:v>
      </x:c>
      <x:c r="Y521" s="31" t="n">
        <x:f>ABS(M521-X521)</x:f>
        <x:v>5.4569682106375694e-11</x:v>
      </x:c>
      <x:c r="Z521" s="27" t="n">
        <x:f>IF(M521&gt;=N520,B521,Z520)</x:f>
        <x:v>44508</x:v>
      </x:c>
      <x:c r="AA521" s="27" t="n">
        <x:f>IF(C521=C520,IF(M521&gt;=Q520,B521,AA520),IF(M521&gt;=P521,B521,A521))</x:f>
        <x:v>44649</x:v>
      </x:c>
      <x:c r="AB521" s="1" t="str">
        <x:f>IF(AND(B521-A521=1,B521-B520=1),"PASS","FAIL")</x:f>
        <x:v>PASS</x:v>
      </x:c>
    </x:row>
    <x:row r="522" ht="22" customHeight="1">
      <x:c r="A522" s="32" t="n">
        <x:f>'Raw trace'!A518</x:f>
        <x:v>44713</x:v>
      </x:c>
      <x:c r="B522" s="32" t="n">
        <x:f>'Raw trace'!B518</x:f>
        <x:v>44714</x:v>
      </x:c>
      <x:c r="C522" s="1" t="n">
        <x:f>YEAR(B522)</x:f>
        <x:v>2022</x:v>
      </x:c>
      <x:c r="D522" s="33" t="str">
        <x:f>'Raw trace'!AL518</x:f>
        <x:v>0.022048089668943002</x:v>
      </x:c>
      <x:c r="E522" s="33" t="str">
        <x:f>'Raw trace'!W518</x:f>
        <x:v>0.40000000000000002</x:v>
      </x:c>
      <x:c r="F522" s="28" t="n">
        <x:f>E521*(1+D521)/(1+E521*D521)</x:f>
        <x:v>0.43401920558835133</x:v>
      </x:c>
      <x:c r="G522" s="28" t="n">
        <x:f>ABS(E522-F522)</x:f>
        <x:v>0.03401920558835131</x:v>
      </x:c>
      <x:c r="H522" s="28" t="n">
        <x:f>G522*'Assumptions'!$B$6</x:f>
        <x:v>0.00003401920558835131</x:v>
      </x:c>
      <x:c r="I522" s="29" t="n">
        <x:f>1+E522*D522</x:f>
        <x:v>1.0088192358675772</x:v>
      </x:c>
      <x:c r="J522" s="29" t="n">
        <x:f>(1-H522)*I522</x:f>
        <x:v>1.0087849166385907</x:v>
      </x:c>
      <x:c r="K522" s="28" t="n">
        <x:f>J522-1</x:f>
        <x:v>0.008784916638590712</x:v>
      </x:c>
      <x:c r="L522" s="30" t="n">
        <x:f>M521</x:f>
        <x:v>10776.17382149132</x:v>
      </x:c>
      <x:c r="M522" s="30" t="n">
        <x:f>L522*J522</x:f>
        <x:v>10870.841610196085</x:v>
      </x:c>
      <x:c r="N522" s="30" t="n">
        <x:f>MAX(N521,M522)</x:f>
        <x:v>15341.863280252299</x:v>
      </x:c>
      <x:c r="O522" s="28" t="n">
        <x:f>1-M522/N522</x:f>
        <x:v>0.29142624910568804</x:v>
      </x:c>
      <x:c r="P522" s="30" t="n">
        <x:f>IF(C522=C521,P521,L522)</x:f>
        <x:v>12895.437557478066</x:v>
      </x:c>
      <x:c r="Q522" s="30" t="n">
        <x:f>IF(C522=C521,MAX(Q521,M522),MAX(P522,M522))</x:f>
        <x:v>13262.78590503167</x:v>
      </x:c>
      <x:c r="R522" s="28" t="n">
        <x:f>1-M522/Q522</x:f>
        <x:v>0.18035006460657133</x:v>
      </x:c>
      <x:c r="S522" s="33" t="str">
        <x:f>'Raw trace'!Y518</x:f>
        <x:v>0.0087849166385907118</x:v>
      </x:c>
      <x:c r="T522" s="31" t="n">
        <x:f>ABS(K522-S522)</x:f>
        <x:v>0</x:v>
      </x:c>
      <x:c r="U522" s="33" t="str">
        <x:f>'Raw trace'!X518</x:f>
        <x:v>0.034019205588351309</x:v>
      </x:c>
      <x:c r="V522" s="31" t="n">
        <x:f>ABS(G522-U522)</x:f>
        <x:v>0</x:v>
      </x:c>
      <x:c r="W522" s="30" t="n">
        <x:f>L522*H522</x:f>
        <x:v>0.3665968726891226</x:v>
      </x:c>
      <x:c r="X522" s="30" t="n">
        <x:f>X521*(1+S522)</x:f>
        <x:v>10870.84161019614</x:v>
      </x:c>
      <x:c r="Y522" s="31" t="n">
        <x:f>ABS(M522-X522)</x:f>
        <x:v>5.4569682106375694e-11</x:v>
      </x:c>
      <x:c r="Z522" s="27" t="n">
        <x:f>IF(M522&gt;=N521,B522,Z521)</x:f>
        <x:v>44508</x:v>
      </x:c>
      <x:c r="AA522" s="27" t="n">
        <x:f>IF(C522=C521,IF(M522&gt;=Q521,B522,AA521),IF(M522&gt;=P522,B522,A522))</x:f>
        <x:v>44649</x:v>
      </x:c>
      <x:c r="AB522" s="1" t="str">
        <x:f>IF(AND(B522-A522=1,B522-B521=1),"PASS","FAIL")</x:f>
        <x:v>PASS</x:v>
      </x:c>
    </x:row>
    <x:row r="523" ht="22" customHeight="1">
      <x:c r="A523" s="32" t="n">
        <x:f>'Raw trace'!A519</x:f>
        <x:v>44714</x:v>
      </x:c>
      <x:c r="B523" s="32" t="n">
        <x:f>'Raw trace'!B519</x:f>
        <x:v>44715</x:v>
      </x:c>
      <x:c r="C523" s="1" t="n">
        <x:f>YEAR(B523)</x:f>
        <x:v>2022</x:v>
      </x:c>
      <x:c r="D523" s="33" t="str">
        <x:f>'Raw trace'!AL519</x:f>
        <x:v>-0.024777133851028501</x:v>
      </x:c>
      <x:c r="E523" s="33" t="str">
        <x:f>'Raw trace'!W519</x:f>
        <x:v>0.40000000000000002</x:v>
      </x:c>
      <x:c r="F523" s="28" t="n">
        <x:f>E522*(1+D522)/(1+E522*D522)</x:f>
        <x:v>0.4052452821401603</x:v>
      </x:c>
      <x:c r="G523" s="28" t="n">
        <x:f>ABS(E523-F523)</x:f>
        <x:v>0.00524528214016029</x:v>
      </x:c>
      <x:c r="H523" s="28" t="n">
        <x:f>G523*'Assumptions'!$B$6</x:f>
        <x:v>0.00000524528214016029</x:v>
      </x:c>
      <x:c r="I523" s="29" t="n">
        <x:f>1+E523*D523</x:f>
        <x:v>0.9900891464595886</x:v>
      </x:c>
      <x:c r="J523" s="29" t="n">
        <x:f>(1-H523)*I523</x:f>
        <x:v>0.9900839531626714</x:v>
      </x:c>
      <x:c r="K523" s="28" t="n">
        <x:f>J523-1</x:f>
        <x:v>-0.009916046837328607</x:v>
      </x:c>
      <x:c r="L523" s="30" t="n">
        <x:f>M522</x:f>
        <x:v>10870.841610196085</x:v>
      </x:c>
      <x:c r="M523" s="30" t="n">
        <x:f>L523*J523</x:f>
        <x:v>10763.0458356282</x:v>
      </x:c>
      <x:c r="N523" s="30" t="n">
        <x:f>MAX(N522,M523)</x:f>
        <x:v>15341.863280252299</x:v>
      </x:c>
      <x:c r="O523" s="28" t="n">
        <x:f>1-M523/N523</x:f>
        <x:v>0.2984524996072576</x:v>
      </x:c>
      <x:c r="P523" s="30" t="n">
        <x:f>IF(C523=C522,P522,L523)</x:f>
        <x:v>12895.437557478066</x:v>
      </x:c>
      <x:c r="Q523" s="30" t="n">
        <x:f>IF(C523=C522,MAX(Q522,M523),MAX(P523,M523))</x:f>
        <x:v>13262.78590503167</x:v>
      </x:c>
      <x:c r="R523" s="28" t="n">
        <x:f>1-M523/Q523</x:f>
        <x:v>0.1884777517561459</x:v>
      </x:c>
      <x:c r="S523" s="33" t="str">
        <x:f>'Raw trace'!Y519</x:f>
        <x:v>-0.009916046837328607</x:v>
      </x:c>
      <x:c r="T523" s="31" t="n">
        <x:f>ABS(K523-S523)</x:f>
        <x:v>0</x:v>
      </x:c>
      <x:c r="U523" s="33" t="str">
        <x:f>'Raw trace'!X519</x:f>
        <x:v>0.00524528214016029</x:v>
      </x:c>
      <x:c r="V523" s="31" t="n">
        <x:f>ABS(G523-U523)</x:f>
        <x:v>0</x:v>
      </x:c>
      <x:c r="W523" s="30" t="n">
        <x:f>L523*H523</x:f>
        <x:v>0.05702063134647286</x:v>
      </x:c>
      <x:c r="X523" s="30" t="n">
        <x:f>X522*(1+S523)</x:f>
        <x:v>10763.045835628254</x:v>
      </x:c>
      <x:c r="Y523" s="31" t="n">
        <x:f>ABS(M523-X523)</x:f>
        <x:v>5.4569682106375694e-11</x:v>
      </x:c>
      <x:c r="Z523" s="27" t="n">
        <x:f>IF(M523&gt;=N522,B523,Z522)</x:f>
        <x:v>44508</x:v>
      </x:c>
      <x:c r="AA523" s="27" t="n">
        <x:f>IF(C523=C522,IF(M523&gt;=Q522,B523,AA522),IF(M523&gt;=P523,B523,A523))</x:f>
        <x:v>44649</x:v>
      </x:c>
      <x:c r="AB523" s="1" t="str">
        <x:f>IF(AND(B523-A523=1,B523-B522=1),"PASS","FAIL")</x:f>
        <x:v>PASS</x:v>
      </x:c>
    </x:row>
    <x:row r="524" ht="22" customHeight="1">
      <x:c r="A524" s="32" t="n">
        <x:f>'Raw trace'!A520</x:f>
        <x:v>44715</x:v>
      </x:c>
      <x:c r="B524" s="32" t="n">
        <x:f>'Raw trace'!B520</x:f>
        <x:v>44716</x:v>
      </x:c>
      <x:c r="C524" s="1" t="n">
        <x:f>YEAR(B524)</x:f>
        <x:v>2022</x:v>
      </x:c>
      <x:c r="D524" s="33" t="str">
        <x:f>'Raw trace'!AL520</x:f>
        <x:v>0.0055015167890535002</x:v>
      </x:c>
      <x:c r="E524" s="33" t="str">
        <x:f>'Raw trace'!W520</x:f>
        <x:v>0.40000000000000002</x:v>
      </x:c>
      <x:c r="F524" s="28" t="n">
        <x:f>E523*(1+D523)/(1+E523*D523)</x:f>
        <x:v>0.39399396292191396</x:v>
      </x:c>
      <x:c r="G524" s="28" t="n">
        <x:f>ABS(E524-F524)</x:f>
        <x:v>0.006006037078086057</x:v>
      </x:c>
      <x:c r="H524" s="28" t="n">
        <x:f>G524*'Assumptions'!$B$6</x:f>
        <x:v>0.0000060060370780860575</x:v>
      </x:c>
      <x:c r="I524" s="29" t="n">
        <x:f>1+E524*D524</x:f>
        <x:v>1.0022006067156215</x:v>
      </x:c>
      <x:c r="J524" s="29" t="n">
        <x:f>(1-H524)*I524</x:f>
        <x:v>1.0021945874616178</x:v>
      </x:c>
      <x:c r="K524" s="28" t="n">
        <x:f>J524-1</x:f>
        <x:v>0.002194587461617825</x:v>
      </x:c>
      <x:c r="L524" s="30" t="n">
        <x:f>M523</x:f>
        <x:v>10763.0458356282</x:v>
      </x:c>
      <x:c r="M524" s="30" t="n">
        <x:f>L524*J524</x:f>
        <x:v>10786.666281067888</x:v>
      </x:c>
      <x:c r="N524" s="30" t="n">
        <x:f>MAX(N523,M524)</x:f>
        <x:v>15341.863280252299</x:v>
      </x:c>
      <x:c r="O524" s="28" t="n">
        <x:f>1-M524/N524</x:f>
        <x:v>0.2969128922591663</x:v>
      </x:c>
      <x:c r="P524" s="30" t="n">
        <x:f>IF(C524=C523,P523,L524)</x:f>
        <x:v>12895.437557478066</x:v>
      </x:c>
      <x:c r="Q524" s="30" t="n">
        <x:f>IF(C524=C523,MAX(Q523,M524),MAX(P524,M524))</x:f>
        <x:v>13262.78590503167</x:v>
      </x:c>
      <x:c r="R524" s="28" t="n">
        <x:f>1-M524/Q524</x:f>
        <x:v>0.1866967952053259</x:v>
      </x:c>
      <x:c r="S524" s="33" t="str">
        <x:f>'Raw trace'!Y520</x:f>
        <x:v>0.0021945874616178251</x:v>
      </x:c>
      <x:c r="T524" s="31" t="n">
        <x:f>ABS(K524-S524)</x:f>
        <x:v>0</x:v>
      </x:c>
      <x:c r="U524" s="33" t="str">
        <x:f>'Raw trace'!X520</x:f>
        <x:v>0.0060060370780860572</x:v>
      </x:c>
      <x:c r="V524" s="31" t="n">
        <x:f>ABS(G524-U524)</x:f>
        <x:v>0</x:v>
      </x:c>
      <x:c r="W524" s="30" t="n">
        <x:f>L524*H524</x:f>
        <x:v>0.0646432523619227</x:v>
      </x:c>
      <x:c r="X524" s="30" t="n">
        <x:f>X523*(1+S524)</x:f>
        <x:v>10786.666281067943</x:v>
      </x:c>
      <x:c r="Y524" s="31" t="n">
        <x:f>ABS(M524-X524)</x:f>
        <x:v>5.4569682106375694e-11</x:v>
      </x:c>
      <x:c r="Z524" s="27" t="n">
        <x:f>IF(M524&gt;=N523,B524,Z523)</x:f>
        <x:v>44508</x:v>
      </x:c>
      <x:c r="AA524" s="27" t="n">
        <x:f>IF(C524=C523,IF(M524&gt;=Q523,B524,AA523),IF(M524&gt;=P524,B524,A524))</x:f>
        <x:v>44649</x:v>
      </x:c>
      <x:c r="AB524" s="1" t="str">
        <x:f>IF(AND(B524-A524=1,B524-B523=1),"PASS","FAIL")</x:f>
        <x:v>PASS</x:v>
      </x:c>
    </x:row>
    <x:row r="525" ht="22" customHeight="1">
      <x:c r="A525" s="32" t="n">
        <x:f>'Raw trace'!A521</x:f>
        <x:v>44716</x:v>
      </x:c>
      <x:c r="B525" s="32" t="n">
        <x:f>'Raw trace'!B521</x:f>
        <x:v>44717</x:v>
      </x:c>
      <x:c r="C525" s="1" t="n">
        <x:f>YEAR(B525)</x:f>
        <x:v>2022</x:v>
      </x:c>
      <x:c r="D525" s="33" t="str">
        <x:f>'Raw trace'!AL521</x:f>
        <x:v>0.0016307095763168</x:v>
      </x:c>
      <x:c r="E525" s="33" t="str">
        <x:f>'Raw trace'!W521</x:f>
        <x:v>0.40000000000000002</x:v>
      </x:c>
      <x:c r="F525" s="28" t="n">
        <x:f>E524*(1+D524)/(1+E524*D524)</x:f>
        <x:v>0.4013174648074699</x:v>
      </x:c>
      <x:c r="G525" s="28" t="n">
        <x:f>ABS(E525-F525)</x:f>
        <x:v>0.0013174648074698592</x:v>
      </x:c>
      <x:c r="H525" s="28" t="n">
        <x:f>G525*'Assumptions'!$B$6</x:f>
        <x:v>0.0000013174648074698591</x:v>
      </x:c>
      <x:c r="I525" s="29" t="n">
        <x:f>1+E525*D525</x:f>
        <x:v>1.0006522838305267</x:v>
      </x:c>
      <x:c r="J525" s="29" t="n">
        <x:f>(1-H525)*I525</x:f>
        <x:v>1.0006509655063582</x:v>
      </x:c>
      <x:c r="K525" s="28" t="n">
        <x:f>J525-1</x:f>
        <x:v>0.0006509655063582365</x:v>
      </x:c>
      <x:c r="L525" s="30" t="n">
        <x:f>M524</x:f>
        <x:v>10786.666281067888</x:v>
      </x:c>
      <x:c r="M525" s="30" t="n">
        <x:f>L525*J525</x:f>
        <x:v>10793.68802874546</x:v>
      </x:c>
      <x:c r="N525" s="30" t="n">
        <x:f>MAX(N524,M525)</x:f>
        <x:v>15341.863280252299</x:v>
      </x:c>
      <x:c r="O525" s="28" t="n">
        <x:f>1-M525/N525</x:f>
        <x:v>0.2964552068040619</x:v>
      </x:c>
      <x:c r="P525" s="30" t="n">
        <x:f>IF(C525=C524,P524,L525)</x:f>
        <x:v>12895.437557478066</x:v>
      </x:c>
      <x:c r="Q525" s="30" t="n">
        <x:f>IF(C525=C524,MAX(Q524,M525),MAX(P525,M525))</x:f>
        <x:v>13262.78590503167</x:v>
      </x:c>
      <x:c r="R525" s="28" t="n">
        <x:f>1-M525/Q525</x:f>
        <x:v>0.186167362872794</x:v>
      </x:c>
      <x:c r="S525" s="33" t="str">
        <x:f>'Raw trace'!Y521</x:f>
        <x:v>0.00065096550635823647</x:v>
      </x:c>
      <x:c r="T525" s="31" t="n">
        <x:f>ABS(K525-S525)</x:f>
        <x:v>0</x:v>
      </x:c>
      <x:c r="U525" s="33" t="str">
        <x:f>'Raw trace'!X521</x:f>
        <x:v>0.0013174648074698592</x:v>
      </x:c>
      <x:c r="V525" s="31" t="n">
        <x:f>ABS(G525-U525)</x:f>
        <x:v>0</x:v>
      </x:c>
      <x:c r="W525" s="30" t="n">
        <x:f>L525*H525</x:f>
        <x:v>0.014211053215228727</x:v>
      </x:c>
      <x:c r="X525" s="30" t="n">
        <x:f>X524*(1+S525)</x:f>
        <x:v>10793.688028745515</x:v>
      </x:c>
      <x:c r="Y525" s="31" t="n">
        <x:f>ABS(M525-X525)</x:f>
        <x:v>5.4569682106375694e-11</x:v>
      </x:c>
      <x:c r="Z525" s="27" t="n">
        <x:f>IF(M525&gt;=N524,B525,Z524)</x:f>
        <x:v>44508</x:v>
      </x:c>
      <x:c r="AA525" s="27" t="n">
        <x:f>IF(C525=C524,IF(M525&gt;=Q524,B525,AA524),IF(M525&gt;=P525,B525,A525))</x:f>
        <x:v>44649</x:v>
      </x:c>
      <x:c r="AB525" s="1" t="str">
        <x:f>IF(AND(B525-A525=1,B525-B524=1),"PASS","FAIL")</x:f>
        <x:v>PASS</x:v>
      </x:c>
    </x:row>
    <x:row r="526" ht="22" customHeight="1">
      <x:c r="A526" s="32" t="n">
        <x:f>'Raw trace'!A522</x:f>
        <x:v>44717</x:v>
      </x:c>
      <x:c r="B526" s="32" t="n">
        <x:f>'Raw trace'!B522</x:f>
        <x:v>44718</x:v>
      </x:c>
      <x:c r="C526" s="1" t="n">
        <x:f>YEAR(B526)</x:f>
        <x:v>2022</x:v>
      </x:c>
      <x:c r="D526" s="33" t="str">
        <x:f>'Raw trace'!AL522</x:f>
        <x:v>0.048627686958847303</x:v>
      </x:c>
      <x:c r="E526" s="33" t="str">
        <x:f>'Raw trace'!W522</x:f>
        <x:v>0.40000000000000002</x:v>
      </x:c>
      <x:c r="F526" s="28" t="n">
        <x:f>E525*(1+D525)/(1+E525*D525)</x:f>
        <x:v>0.40039111518020815</x:v>
      </x:c>
      <x:c r="G526" s="28" t="n">
        <x:f>ABS(E526-F526)</x:f>
        <x:v>0.00039111518020812364</x:v>
      </x:c>
      <x:c r="H526" s="28" t="n">
        <x:f>G526*'Assumptions'!$B$6</x:f>
        <x:v>3.9111518020812363e-7</x:v>
      </x:c>
      <x:c r="I526" s="29" t="n">
        <x:f>1+E526*D526</x:f>
        <x:v>1.019451074783539</x:v>
      </x:c>
      <x:c r="J526" s="29" t="n">
        <x:f>(1-H526)*I526</x:f>
        <x:v>1.0194506760607482</x:v>
      </x:c>
      <x:c r="K526" s="28" t="n">
        <x:f>J526-1</x:f>
        <x:v>0.01945067606074824</x:v>
      </x:c>
      <x:c r="L526" s="30" t="n">
        <x:f>M525</x:f>
        <x:v>10793.68802874546</x:v>
      </x:c>
      <x:c r="M526" s="30" t="n">
        <x:f>L526*J526</x:f>
        <x:v>11003.632558093364</x:v>
      </x:c>
      <x:c r="N526" s="30" t="n">
        <x:f>MAX(N525,M526)</x:f>
        <x:v>15341.863280252299</x:v>
      </x:c>
      <x:c r="O526" s="28" t="n">
        <x:f>1-M526/N526</x:f>
        <x:v>0.2827707849373816</x:v>
      </x:c>
      <x:c r="P526" s="30" t="n">
        <x:f>IF(C526=C525,P525,L526)</x:f>
        <x:v>12895.437557478066</x:v>
      </x:c>
      <x:c r="Q526" s="30" t="n">
        <x:f>IF(C526=C525,MAX(Q525,M526),MAX(P526,M526))</x:f>
        <x:v>13262.78590503167</x:v>
      </x:c>
      <x:c r="R526" s="28" t="n">
        <x:f>1-M526/Q526</x:f>
        <x:v>0.17033776788036825</x:v>
      </x:c>
      <x:c r="S526" s="33" t="str">
        <x:f>'Raw trace'!Y522</x:f>
        <x:v>0.01945067606074824</x:v>
      </x:c>
      <x:c r="T526" s="31" t="n">
        <x:f>ABS(K526-S526)</x:f>
        <x:v>0</x:v>
      </x:c>
      <x:c r="U526" s="33" t="str">
        <x:f>'Raw trace'!X522</x:f>
        <x:v>0.00039111518020812364</x:v>
      </x:c>
      <x:c r="V526" s="31" t="n">
        <x:f>ABS(G526-U526)</x:f>
        <x:v>0</x:v>
      </x:c>
      <x:c r="W526" s="30" t="n">
        <x:f>L526*H526</x:f>
        <x:v>0.004221575238473048</x:v>
      </x:c>
      <x:c r="X526" s="30" t="n">
        <x:f>X525*(1+S526)</x:f>
        <x:v>11003.63255809342</x:v>
      </x:c>
      <x:c r="Y526" s="31" t="n">
        <x:f>ABS(M526-X526)</x:f>
        <x:v>5.638867150992155e-11</x:v>
      </x:c>
      <x:c r="Z526" s="27" t="n">
        <x:f>IF(M526&gt;=N525,B526,Z525)</x:f>
        <x:v>44508</x:v>
      </x:c>
      <x:c r="AA526" s="27" t="n">
        <x:f>IF(C526=C525,IF(M526&gt;=Q525,B526,AA525),IF(M526&gt;=P526,B526,A526))</x:f>
        <x:v>44649</x:v>
      </x:c>
      <x:c r="AB526" s="1" t="str">
        <x:f>IF(AND(B526-A526=1,B526-B525=1),"PASS","FAIL")</x:f>
        <x:v>PASS</x:v>
      </x:c>
    </x:row>
    <x:row r="527" ht="22" customHeight="1">
      <x:c r="A527" s="32" t="n">
        <x:f>'Raw trace'!A523</x:f>
        <x:v>44718</x:v>
      </x:c>
      <x:c r="B527" s="32" t="n">
        <x:f>'Raw trace'!B523</x:f>
        <x:v>44719</x:v>
      </x:c>
      <x:c r="C527" s="1" t="n">
        <x:f>YEAR(B527)</x:f>
        <x:v>2022</x:v>
      </x:c>
      <x:c r="D527" s="33" t="str">
        <x:f>'Raw trace'!AL523</x:f>
        <x:v>-0.0076129509430111998</x:v>
      </x:c>
      <x:c r="E527" s="33" t="str">
        <x:f>'Raw trace'!W523</x:f>
        <x:v>0.40000000000000002</x:v>
      </x:c>
      <x:c r="F527" s="28" t="n">
        <x:f>E526*(1+D526)/(1+E526*D526)</x:f>
        <x:v>0.4114479695581285</x:v>
      </x:c>
      <x:c r="G527" s="28" t="n">
        <x:f>ABS(E527-F527)</x:f>
        <x:v>0.01144796955812849</x:v>
      </x:c>
      <x:c r="H527" s="28" t="n">
        <x:f>G527*'Assumptions'!$B$6</x:f>
        <x:v>0.000011447969558128491</x:v>
      </x:c>
      <x:c r="I527" s="29" t="n">
        <x:f>1+E527*D527</x:f>
        <x:v>0.9969548196227955</x:v>
      </x:c>
      <x:c r="J527" s="29" t="n">
        <x:f>(1-H527)*I527</x:f>
        <x:v>0.9969434065143696</x:v>
      </x:c>
      <x:c r="K527" s="28" t="n">
        <x:f>J527-1</x:f>
        <x:v>-0.0030565934856303656</x:v>
      </x:c>
      <x:c r="L527" s="30" t="n">
        <x:f>M526</x:f>
        <x:v>11003.632558093364</x:v>
      </x:c>
      <x:c r="M527" s="30" t="n">
        <x:f>L527*J527</x:f>
        <x:v>10969.998926498027</x:v>
      </x:c>
      <x:c r="N527" s="30" t="n">
        <x:f>MAX(N526,M527)</x:f>
        <x:v>15341.863280252299</x:v>
      </x:c>
      <x:c r="O527" s="28" t="n">
        <x:f>1-M527/N527</x:f>
        <x:v>0.28496306308384567</x:v>
      </x:c>
      <x:c r="P527" s="30" t="n">
        <x:f>IF(C527=C526,P526,L527)</x:f>
        <x:v>12895.437557478066</x:v>
      </x:c>
      <x:c r="Q527" s="30" t="n">
        <x:f>IF(C527=C526,MAX(Q526,M527),MAX(P527,M527))</x:f>
        <x:v>13262.78590503167</x:v>
      </x:c>
      <x:c r="R527" s="28" t="n">
        <x:f>1-M527/Q527</x:f>
        <x:v>0.17287370805433866</x:v>
      </x:c>
      <x:c r="S527" s="33" t="str">
        <x:f>'Raw trace'!Y523</x:f>
        <x:v>-0.0030565934856303656</x:v>
      </x:c>
      <x:c r="T527" s="31" t="n">
        <x:f>ABS(K527-S527)</x:f>
        <x:v>0</x:v>
      </x:c>
      <x:c r="U527" s="33" t="str">
        <x:f>'Raw trace'!X523</x:f>
        <x:v>0.01144796955812849</x:v>
      </x:c>
      <x:c r="V527" s="31" t="n">
        <x:f>ABS(G527-U527)</x:f>
        <x:v>0</x:v>
      </x:c>
      <x:c r="W527" s="30" t="n">
        <x:f>L527*H527</x:f>
        <x:v>0.12596925055388436</x:v>
      </x:c>
      <x:c r="X527" s="30" t="n">
        <x:f>X526*(1+S527)</x:f>
        <x:v>10969.998926498083</x:v>
      </x:c>
      <x:c r="Y527" s="31" t="n">
        <x:f>ABS(M527-X527)</x:f>
        <x:v>5.638867150992155e-11</x:v>
      </x:c>
      <x:c r="Z527" s="27" t="n">
        <x:f>IF(M527&gt;=N526,B527,Z526)</x:f>
        <x:v>44508</x:v>
      </x:c>
      <x:c r="AA527" s="27" t="n">
        <x:f>IF(C527=C526,IF(M527&gt;=Q526,B527,AA526),IF(M527&gt;=P527,B527,A527))</x:f>
        <x:v>44649</x:v>
      </x:c>
      <x:c r="AB527" s="1" t="str">
        <x:f>IF(AND(B527-A527=1,B527-B526=1),"PASS","FAIL")</x:f>
        <x:v>PASS</x:v>
      </x:c>
    </x:row>
    <x:row r="528" ht="22" customHeight="1">
      <x:c r="A528" s="32" t="n">
        <x:f>'Raw trace'!A524</x:f>
        <x:v>44719</x:v>
      </x:c>
      <x:c r="B528" s="32" t="n">
        <x:f>'Raw trace'!B524</x:f>
        <x:v>44720</x:v>
      </x:c>
      <x:c r="C528" s="1" t="n">
        <x:f>YEAR(B528)</x:f>
        <x:v>2022</x:v>
      </x:c>
      <x:c r="D528" s="33" t="str">
        <x:f>'Raw trace'!AL524</x:f>
        <x:v>-0.029785921718794201</x:v>
      </x:c>
      <x:c r="E528" s="33" t="str">
        <x:f>'Raw trace'!W524</x:f>
        <x:v>0.40000000000000002</x:v>
      </x:c>
      <x:c r="F528" s="28" t="n">
        <x:f>E527*(1+D527)/(1+E527*D527)</x:f>
        <x:v>0.3981673109048071</x:v>
      </x:c>
      <x:c r="G528" s="28" t="n">
        <x:f>ABS(E528-F528)</x:f>
        <x:v>0.0018326890951929076</x:v>
      </x:c>
      <x:c r="H528" s="28" t="n">
        <x:f>G528*'Assumptions'!$B$6</x:f>
        <x:v>0.0000018326890951929077</x:v>
      </x:c>
      <x:c r="I528" s="29" t="n">
        <x:f>1+E528*D528</x:f>
        <x:v>0.9880856313124823</x:v>
      </x:c>
      <x:c r="J528" s="29" t="n">
        <x:f>(1-H528)*I528</x:f>
        <x:v>0.9880838204587207</x:v>
      </x:c>
      <x:c r="K528" s="28" t="n">
        <x:f>J528-1</x:f>
        <x:v>-0.011916179541279326</x:v>
      </x:c>
      <x:c r="L528" s="30" t="n">
        <x:f>M527</x:f>
        <x:v>10969.998926498027</x:v>
      </x:c>
      <x:c r="M528" s="30" t="n">
        <x:f>L528*J528</x:f>
        <x:v>10839.278449722235</x:v>
      </x:c>
      <x:c r="N528" s="30" t="n">
        <x:f>MAX(N527,M528)</x:f>
        <x:v>15341.863280252299</x:v>
      </x:c>
      <x:c r="O528" s="28" t="n">
        <x:f>1-M528/N528</x:f>
        <x:v>0.29348357160278504</x:v>
      </x:c>
      <x:c r="P528" s="30" t="n">
        <x:f>IF(C528=C527,P527,L528)</x:f>
        <x:v>12895.437557478066</x:v>
      </x:c>
      <x:c r="Q528" s="30" t="n">
        <x:f>IF(C528=C527,MAX(Q527,M528),MAX(P528,M528))</x:f>
        <x:v>13262.78590503167</x:v>
      </x:c>
      <x:c r="R528" s="28" t="n">
        <x:f>1-M528/Q528</x:f>
        <x:v>0.1827298934524758</x:v>
      </x:c>
      <x:c r="S528" s="33" t="str">
        <x:f>'Raw trace'!Y524</x:f>
        <x:v>-0.011916179541279326</x:v>
      </x:c>
      <x:c r="T528" s="31" t="n">
        <x:f>ABS(K528-S528)</x:f>
        <x:v>0</x:v>
      </x:c>
      <x:c r="U528" s="33" t="str">
        <x:f>'Raw trace'!X524</x:f>
        <x:v>0.0018326890951929076</x:v>
      </x:c>
      <x:c r="V528" s="31" t="n">
        <x:f>ABS(G528-U528)</x:f>
        <x:v>0</x:v>
      </x:c>
      <x:c r="W528" s="30" t="n">
        <x:f>L528*H528</x:f>
        <x:v>0.020104597406870837</x:v>
      </x:c>
      <x:c r="X528" s="30" t="n">
        <x:f>X527*(1+S528)</x:f>
        <x:v>10839.278449722291</x:v>
      </x:c>
      <x:c r="Y528" s="31" t="n">
        <x:f>ABS(M528-X528)</x:f>
        <x:v>5.638867150992155e-11</x:v>
      </x:c>
      <x:c r="Z528" s="27" t="n">
        <x:f>IF(M528&gt;=N527,B528,Z527)</x:f>
        <x:v>44508</x:v>
      </x:c>
      <x:c r="AA528" s="27" t="n">
        <x:f>IF(C528=C527,IF(M528&gt;=Q527,B528,AA527),IF(M528&gt;=P528,B528,A528))</x:f>
        <x:v>44649</x:v>
      </x:c>
      <x:c r="AB528" s="1" t="str">
        <x:f>IF(AND(B528-A528=1,B528-B527=1),"PASS","FAIL")</x:f>
        <x:v>PASS</x:v>
      </x:c>
    </x:row>
    <x:row r="529" ht="22" customHeight="1">
      <x:c r="A529" s="32" t="n">
        <x:f>'Raw trace'!A525</x:f>
        <x:v>44720</x:v>
      </x:c>
      <x:c r="B529" s="32" t="n">
        <x:f>'Raw trace'!B525</x:f>
        <x:v>44721</x:v>
      </x:c>
      <x:c r="C529" s="1" t="n">
        <x:f>YEAR(B529)</x:f>
        <x:v>2022</x:v>
      </x:c>
      <x:c r="D529" s="33" t="str">
        <x:f>'Raw trace'!AL525</x:f>
        <x:v>-0.0034369040050856998</x:v>
      </x:c>
      <x:c r="E529" s="33" t="str">
        <x:f>'Raw trace'!W525</x:f>
        <x:v>0.40000000000000002</x:v>
      </x:c>
      <x:c r="F529" s="28" t="n">
        <x:f>E528*(1+D528)/(1+E528*D528)</x:f>
        <x:v>0.3927651804803446</x:v>
      </x:c>
      <x:c r="G529" s="28" t="n">
        <x:f>ABS(E529-F529)</x:f>
        <x:v>0.007234819519655433</x:v>
      </x:c>
      <x:c r="H529" s="28" t="n">
        <x:f>G529*'Assumptions'!$B$6</x:f>
        <x:v>0.000007234819519655433</x:v>
      </x:c>
      <x:c r="I529" s="29" t="n">
        <x:f>1+E529*D529</x:f>
        <x:v>0.9986252383979657</x:v>
      </x:c>
      <x:c r="J529" s="29" t="n">
        <x:f>(1-H529)*I529</x:f>
        <x:v>0.9986180135245981</x:v>
      </x:c>
      <x:c r="K529" s="28" t="n">
        <x:f>J529-1</x:f>
        <x:v>-0.0013819864754018862</x:v>
      </x:c>
      <x:c r="L529" s="30" t="n">
        <x:f>M528</x:f>
        <x:v>10839.278449722235</x:v>
      </x:c>
      <x:c r="M529" s="30" t="n">
        <x:f>L529*J529</x:f>
        <x:v>10824.298713501603</x:v>
      </x:c>
      <x:c r="N529" s="30" t="n">
        <x:f>MAX(N528,M529)</x:f>
        <x:v>15341.863280252299</x:v>
      </x:c>
      <x:c r="O529" s="28" t="n">
        <x:f>1-M529/N529</x:f>
        <x:v>0.2944599677514793</x:v>
      </x:c>
      <x:c r="P529" s="30" t="n">
        <x:f>IF(C529=C528,P528,L529)</x:f>
        <x:v>12895.437557478066</x:v>
      </x:c>
      <x:c r="Q529" s="30" t="n">
        <x:f>IF(C529=C528,MAX(Q528,M529),MAX(P529,M529))</x:f>
        <x:v>13262.78590503167</x:v>
      </x:c>
      <x:c r="R529" s="28" t="n">
        <x:f>1-M529/Q529</x:f>
        <x:v>0.18385934968647477</x:v>
      </x:c>
      <x:c r="S529" s="33" t="str">
        <x:f>'Raw trace'!Y525</x:f>
        <x:v>-0.0013819864754018862</x:v>
      </x:c>
      <x:c r="T529" s="31" t="n">
        <x:f>ABS(K529-S529)</x:f>
        <x:v>0</x:v>
      </x:c>
      <x:c r="U529" s="33" t="str">
        <x:f>'Raw trace'!X525</x:f>
        <x:v>0.0072348195196554332</x:v>
      </x:c>
      <x:c r="V529" s="31" t="n">
        <x:f>ABS(G529-U529)</x:f>
        <x:v>0</x:v>
      </x:c>
      <x:c r="W529" s="30" t="n">
        <x:f>L529*H529</x:f>
        <x:v>0.07842022330703091</x:v>
      </x:c>
      <x:c r="X529" s="30" t="n">
        <x:f>X528*(1+S529)</x:f>
        <x:v>10824.29871350166</x:v>
      </x:c>
      <x:c r="Y529" s="31" t="n">
        <x:f>ABS(M529-X529)</x:f>
        <x:v>5.638867150992155e-11</x:v>
      </x:c>
      <x:c r="Z529" s="27" t="n">
        <x:f>IF(M529&gt;=N528,B529,Z528)</x:f>
        <x:v>44508</x:v>
      </x:c>
      <x:c r="AA529" s="27" t="n">
        <x:f>IF(C529=C528,IF(M529&gt;=Q528,B529,AA528),IF(M529&gt;=P529,B529,A529))</x:f>
        <x:v>44649</x:v>
      </x:c>
      <x:c r="AB529" s="1" t="str">
        <x:f>IF(AND(B529-A529=1,B529-B528=1),"PASS","FAIL")</x:f>
        <x:v>PASS</x:v>
      </x:c>
    </x:row>
    <x:row r="530" ht="22" customHeight="1">
      <x:c r="A530" s="32" t="n">
        <x:f>'Raw trace'!A526</x:f>
        <x:v>44721</x:v>
      </x:c>
      <x:c r="B530" s="32" t="n">
        <x:f>'Raw trace'!B526</x:f>
        <x:v>44722</x:v>
      </x:c>
      <x:c r="C530" s="1" t="n">
        <x:f>YEAR(B530)</x:f>
        <x:v>2022</x:v>
      </x:c>
      <x:c r="D530" s="33" t="str">
        <x:f>'Raw trace'!AL526</x:f>
        <x:v>-0.033706782555535601</x:v>
      </x:c>
      <x:c r="E530" s="33" t="str">
        <x:f>'Raw trace'!W526</x:f>
        <x:v>0.40000000000000002</x:v>
      </x:c>
      <x:c r="F530" s="28" t="n">
        <x:f>E529*(1+D529)/(1+E529*D529)</x:f>
        <x:v>0.3991740074960014</x:v>
      </x:c>
      <x:c r="G530" s="28" t="n">
        <x:f>ABS(E530-F530)</x:f>
        <x:v>0.0008259925039986182</x:v>
      </x:c>
      <x:c r="H530" s="28" t="n">
        <x:f>G530*'Assumptions'!$B$6</x:f>
        <x:v>8.259925039986182e-7</x:v>
      </x:c>
      <x:c r="I530" s="29" t="n">
        <x:f>1+E530*D530</x:f>
        <x:v>0.9865172869777857</x:v>
      </x:c>
      <x:c r="J530" s="29" t="n">
        <x:f>(1-H530)*I530</x:f>
        <x:v>0.9865164721219016</x:v>
      </x:c>
      <x:c r="K530" s="28" t="n">
        <x:f>J530-1</x:f>
        <x:v>-0.013483527878098367</x:v>
      </x:c>
      <x:c r="L530" s="30" t="n">
        <x:f>M529</x:f>
        <x:v>10824.298713501603</x:v>
      </x:c>
      <x:c r="M530" s="30" t="n">
        <x:f>L530*J530</x:f>
        <x:v>10678.348980037239</x:v>
      </x:c>
      <x:c r="N530" s="30" t="n">
        <x:f>MAX(N529,M530)</x:f>
        <x:v>15341.863280252299</x:v>
      </x:c>
      <x:c r="O530" s="28" t="n">
        <x:f>1-M530/N530</x:f>
        <x:v>0.3039731364454167</x:v>
      </x:c>
      <x:c r="P530" s="30" t="n">
        <x:f>IF(C530=C529,P529,L530)</x:f>
        <x:v>12895.437557478066</x:v>
      </x:c>
      <x:c r="Q530" s="30" t="n">
        <x:f>IF(C530=C529,MAX(Q529,M530),MAX(P530,M530))</x:f>
        <x:v>13262.78590503167</x:v>
      </x:c>
      <x:c r="R530" s="28" t="n">
        <x:f>1-M530/Q530</x:f>
        <x:v>0.1948638048974266</x:v>
      </x:c>
      <x:c r="S530" s="33" t="str">
        <x:f>'Raw trace'!Y526</x:f>
        <x:v>-0.013483527878098367</x:v>
      </x:c>
      <x:c r="T530" s="31" t="n">
        <x:f>ABS(K530-S530)</x:f>
        <x:v>0</x:v>
      </x:c>
      <x:c r="U530" s="33" t="str">
        <x:f>'Raw trace'!X526</x:f>
        <x:v>0.00082599250399861823</x:v>
      </x:c>
      <x:c r="V530" s="31" t="n">
        <x:f>ABS(G530-U530)</x:f>
        <x:v>0</x:v>
      </x:c>
      <x:c r="W530" s="30" t="n">
        <x:f>L530*H530</x:f>
        <x:v>0.00894078959839421</x:v>
      </x:c>
      <x:c r="X530" s="30" t="n">
        <x:f>X529*(1+S530)</x:f>
        <x:v>10678.348980037295</x:v>
      </x:c>
      <x:c r="Y530" s="31" t="n">
        <x:f>ABS(M530-X530)</x:f>
        <x:v>5.638867150992155e-11</x:v>
      </x:c>
      <x:c r="Z530" s="27" t="n">
        <x:f>IF(M530&gt;=N529,B530,Z529)</x:f>
        <x:v>44508</x:v>
      </x:c>
      <x:c r="AA530" s="27" t="n">
        <x:f>IF(C530=C529,IF(M530&gt;=Q529,B530,AA529),IF(M530&gt;=P530,B530,A530))</x:f>
        <x:v>44649</x:v>
      </x:c>
      <x:c r="AB530" s="1" t="str">
        <x:f>IF(AND(B530-A530=1,B530-B529=1),"PASS","FAIL")</x:f>
        <x:v>PASS</x:v>
      </x:c>
    </x:row>
    <x:row r="531" ht="22" customHeight="1">
      <x:c r="A531" s="32" t="n">
        <x:f>'Raw trace'!A527</x:f>
        <x:v>44722</x:v>
      </x:c>
      <x:c r="B531" s="32" t="n">
        <x:f>'Raw trace'!B527</x:f>
        <x:v>44723</x:v>
      </x:c>
      <x:c r="C531" s="1" t="n">
        <x:f>YEAR(B531)</x:f>
        <x:v>2022</x:v>
      </x:c>
      <x:c r="D531" s="33" t="str">
        <x:f>'Raw trace'!AL527</x:f>
        <x:v>-0.023377677223698701</x:v>
      </x:c>
      <x:c r="E531" s="33" t="str">
        <x:f>'Raw trace'!W527</x:f>
        <x:v>0.40000000000000002</x:v>
      </x:c>
      <x:c r="F531" s="28" t="n">
        <x:f>E530*(1+D530)/(1+E530*D530)</x:f>
        <x:v>0.3917998113970093</x:v>
      </x:c>
      <x:c r="G531" s="28" t="n">
        <x:f>ABS(E531-F531)</x:f>
        <x:v>0.00820018860299071</x:v>
      </x:c>
      <x:c r="H531" s="28" t="n">
        <x:f>G531*'Assumptions'!$B$6</x:f>
        <x:v>0.00000820018860299071</x:v>
      </x:c>
      <x:c r="I531" s="29" t="n">
        <x:f>1+E531*D531</x:f>
        <x:v>0.9906489291105205</x:v>
      </x:c>
      <x:c r="J531" s="29" t="n">
        <x:f>(1-H531)*I531</x:f>
        <x:v>0.9906408056024624</x:v>
      </x:c>
      <x:c r="K531" s="28" t="n">
        <x:f>J531-1</x:f>
        <x:v>-0.009359194397537629</x:v>
      </x:c>
      <x:c r="L531" s="30" t="n">
        <x:f>M530</x:f>
        <x:v>10678.348980037239</x:v>
      </x:c>
      <x:c r="M531" s="30" t="n">
        <x:f>L531*J531</x:f>
        <x:v>10578.408236088322</x:v>
      </x:c>
      <x:c r="N531" s="30" t="n">
        <x:f>MAX(N530,M531)</x:f>
        <x:v>15341.863280252299</x:v>
      </x:c>
      <x:c r="O531" s="28" t="n">
        <x:f>1-M531/N531</x:f>
        <x:v>0.3104873871673325</x:v>
      </x:c>
      <x:c r="P531" s="30" t="n">
        <x:f>IF(C531=C530,P530,L531)</x:f>
        <x:v>12895.437557478066</x:v>
      </x:c>
      <x:c r="Q531" s="30" t="n">
        <x:f>IF(C531=C530,MAX(Q530,M531),MAX(P531,M531))</x:f>
        <x:v>13262.78590503167</x:v>
      </x:c>
      <x:c r="R531" s="28" t="n">
        <x:f>1-M531/Q531</x:f>
        <x:v>0.20239923106388535</x:v>
      </x:c>
      <x:c r="S531" s="33" t="str">
        <x:f>'Raw trace'!Y527</x:f>
        <x:v>-0.0093591943975376291</x:v>
      </x:c>
      <x:c r="T531" s="31" t="n">
        <x:f>ABS(K531-S531)</x:f>
        <x:v>0</x:v>
      </x:c>
      <x:c r="U531" s="33" t="str">
        <x:f>'Raw trace'!X527</x:f>
        <x:v>0.0082001886029907101</x:v>
      </x:c>
      <x:c r="V531" s="31" t="n">
        <x:f>ABS(G531-U531)</x:f>
        <x:v>0</x:v>
      </x:c>
      <x:c r="W531" s="30" t="n">
        <x:f>L531*H531</x:f>
        <x:v>0.08756447560485885</x:v>
      </x:c>
      <x:c r="X531" s="30" t="n">
        <x:f>X530*(1+S531)</x:f>
        <x:v>10578.408236088379</x:v>
      </x:c>
      <x:c r="Y531" s="31" t="n">
        <x:f>ABS(M531-X531)</x:f>
        <x:v>5.638867150992155e-11</x:v>
      </x:c>
      <x:c r="Z531" s="27" t="n">
        <x:f>IF(M531&gt;=N530,B531,Z530)</x:f>
        <x:v>44508</x:v>
      </x:c>
      <x:c r="AA531" s="27" t="n">
        <x:f>IF(C531=C530,IF(M531&gt;=Q530,B531,AA530),IF(M531&gt;=P531,B531,A531))</x:f>
        <x:v>44649</x:v>
      </x:c>
      <x:c r="AB531" s="1" t="str">
        <x:f>IF(AND(B531-A531=1,B531-B530=1),"PASS","FAIL")</x:f>
        <x:v>PASS</x:v>
      </x:c>
    </x:row>
    <x:row r="532" ht="22" customHeight="1">
      <x:c r="A532" s="32" t="n">
        <x:f>'Raw trace'!A528</x:f>
        <x:v>44723</x:v>
      </x:c>
      <x:c r="B532" s="32" t="n">
        <x:f>'Raw trace'!B528</x:f>
        <x:v>44724</x:v>
      </x:c>
      <x:c r="C532" s="1" t="n">
        <x:f>YEAR(B532)</x:f>
        <x:v>2022</x:v>
      </x:c>
      <x:c r="D532" s="33" t="str">
        <x:f>'Raw trace'!AL528</x:f>
        <x:v>-0.063270594365463298</x:v>
      </x:c>
      <x:c r="E532" s="33" t="str">
        <x:f>'Raw trace'!W528</x:f>
        <x:v>0.40000000000000002</x:v>
      </x:c>
      <x:c r="F532" s="28" t="n">
        <x:f>E531*(1+D531)/(1+E531*D531)</x:f>
        <x:v>0.394336396710462</x:v>
      </x:c>
      <x:c r="G532" s="28" t="n">
        <x:f>ABS(E532-F532)</x:f>
        <x:v>0.005663603289538022</x:v>
      </x:c>
      <x:c r="H532" s="28" t="n">
        <x:f>G532*'Assumptions'!$B$6</x:f>
        <x:v>0.000005663603289538022</x:v>
      </x:c>
      <x:c r="I532" s="29" t="n">
        <x:f>1+E532*D532</x:f>
        <x:v>0.9746917622538147</x:v>
      </x:c>
      <x:c r="J532" s="29" t="n">
        <x:f>(1-H532)*I532</x:f>
        <x:v>0.9746862419863437</x:v>
      </x:c>
      <x:c r="K532" s="28" t="n">
        <x:f>J532-1</x:f>
        <x:v>-0.025313758013656318</x:v>
      </x:c>
      <x:c r="L532" s="30" t="n">
        <x:f>M531</x:f>
        <x:v>10578.408236088322</x:v>
      </x:c>
      <x:c r="M532" s="30" t="n">
        <x:f>L532*J532</x:f>
        <x:v>10310.628969830314</x:v>
      </x:c>
      <x:c r="N532" s="30" t="n">
        <x:f>MAX(N531,M532)</x:f>
        <x:v>15341.863280252299</x:v>
      </x:c>
      <x:c r="O532" s="28" t="n">
        <x:f>1-M532/N532</x:f>
        <x:v>0.32794154259594255</x:v>
      </x:c>
      <x:c r="P532" s="30" t="n">
        <x:f>IF(C532=C531,P531,L532)</x:f>
        <x:v>12895.437557478066</x:v>
      </x:c>
      <x:c r="Q532" s="30" t="n">
        <x:f>IF(C532=C531,MAX(Q531,M532),MAX(P532,M532))</x:f>
        <x:v>13262.78590503167</x:v>
      </x:c>
      <x:c r="R532" s="28" t="n">
        <x:f>1-M532/Q532</x:f>
        <x:v>0.22258950392024035</x:v>
      </x:c>
      <x:c r="S532" s="33" t="str">
        <x:f>'Raw trace'!Y528</x:f>
        <x:v>-0.025313758013656318</x:v>
      </x:c>
      <x:c r="T532" s="31" t="n">
        <x:f>ABS(K532-S532)</x:f>
        <x:v>0</x:v>
      </x:c>
      <x:c r="U532" s="33" t="str">
        <x:f>'Raw trace'!X528</x:f>
        <x:v>0.0056636032895380217</x:v>
      </x:c>
      <x:c r="V532" s="31" t="n">
        <x:f>ABS(G532-U532)</x:f>
        <x:v>0</x:v>
      </x:c>
      <x:c r="W532" s="30" t="n">
        <x:f>L532*H532</x:f>
        <x:v>0.059911907683985924</x:v>
      </x:c>
      <x:c r="X532" s="30" t="n">
        <x:f>X531*(1+S532)</x:f>
        <x:v>10310.628969830368</x:v>
      </x:c>
      <x:c r="Y532" s="31" t="n">
        <x:f>ABS(M532-X532)</x:f>
        <x:v>5.4569682106375694e-11</x:v>
      </x:c>
      <x:c r="Z532" s="27" t="n">
        <x:f>IF(M532&gt;=N531,B532,Z531)</x:f>
        <x:v>44508</x:v>
      </x:c>
      <x:c r="AA532" s="27" t="n">
        <x:f>IF(C532=C531,IF(M532&gt;=Q531,B532,AA531),IF(M532&gt;=P532,B532,A532))</x:f>
        <x:v>44649</x:v>
      </x:c>
      <x:c r="AB532" s="1" t="str">
        <x:f>IF(AND(B532-A532=1,B532-B531=1),"PASS","FAIL")</x:f>
        <x:v>PASS</x:v>
      </x:c>
    </x:row>
    <x:row r="533" ht="22" customHeight="1">
      <x:c r="A533" s="32" t="n">
        <x:f>'Raw trace'!A529</x:f>
        <x:v>44724</x:v>
      </x:c>
      <x:c r="B533" s="32" t="n">
        <x:f>'Raw trace'!B529</x:f>
        <x:v>44725</x:v>
      </x:c>
      <x:c r="C533" s="1" t="n">
        <x:f>YEAR(B533)</x:f>
        <x:v>2022</x:v>
      </x:c>
      <x:c r="D533" s="33" t="str">
        <x:f>'Raw trace'!AL529</x:f>
        <x:v>-0.1562900516043193</x:v>
      </x:c>
      <x:c r="E533" s="33" t="str">
        <x:f>'Raw trace'!W529</x:f>
        <x:v>0.40000000000000002</x:v>
      </x:c>
      <x:c r="F533" s="28" t="n">
        <x:f>E532*(1+D532)/(1+E532*D532)</x:f>
        <x:v>0.38442077461227486</x:v>
      </x:c>
      <x:c r="G533" s="28" t="n">
        <x:f>ABS(E533-F533)</x:f>
        <x:v>0.01557922538772516</x:v>
      </x:c>
      <x:c r="H533" s="28" t="n">
        <x:f>G533*'Assumptions'!$B$6</x:f>
        <x:v>0.00001557922538772516</x:v>
      </x:c>
      <x:c r="I533" s="29" t="n">
        <x:f>1+E533*D533</x:f>
        <x:v>0.9374839793582723</x:v>
      </x:c>
      <x:c r="J533" s="29" t="n">
        <x:f>(1-H533)*I533</x:f>
        <x:v>0.9374693740840605</x:v>
      </x:c>
      <x:c r="K533" s="28" t="n">
        <x:f>J533-1</x:f>
        <x:v>-0.0625306259159395</x:v>
      </x:c>
      <x:c r="L533" s="30" t="n">
        <x:f>M532</x:f>
        <x:v>10310.628969830314</x:v>
      </x:c>
      <x:c r="M533" s="30" t="n">
        <x:f>L533*J533</x:f>
        <x:v>9665.898886759805</x:v>
      </x:c>
      <x:c r="N533" s="30" t="n">
        <x:f>MAX(N532,M533)</x:f>
        <x:v>15341.863280252299</x:v>
      </x:c>
      <x:c r="O533" s="28" t="n">
        <x:f>1-M533/N533</x:f>
        <x:v>0.36996577858951896</x:v>
      </x:c>
      <x:c r="P533" s="30" t="n">
        <x:f>IF(C533=C532,P532,L533)</x:f>
        <x:v>12895.437557478066</x:v>
      </x:c>
      <x:c r="Q533" s="30" t="n">
        <x:f>IF(C533=C532,MAX(Q532,M533),MAX(P533,M533))</x:f>
        <x:v>13262.78590503167</x:v>
      </x:c>
      <x:c r="R533" s="28" t="n">
        <x:f>1-M533/Q533</x:f>
        <x:v>0.27120146883372875</x:v>
      </x:c>
      <x:c r="S533" s="33" t="str">
        <x:f>'Raw trace'!Y529</x:f>
        <x:v>-0.062530625915939497</x:v>
      </x:c>
      <x:c r="T533" s="31" t="n">
        <x:f>ABS(K533-S533)</x:f>
        <x:v>0</x:v>
      </x:c>
      <x:c r="U533" s="33" t="str">
        <x:f>'Raw trace'!X529</x:f>
        <x:v>0.01557922538772516</x:v>
      </x:c>
      <x:c r="V533" s="31" t="n">
        <x:f>ABS(G533-U533)</x:f>
        <x:v>0</x:v>
      </x:c>
      <x:c r="W533" s="30" t="n">
        <x:f>L533*H533</x:f>
        <x:v>0.16063161261019493</x:v>
      </x:c>
      <x:c r="X533" s="30" t="n">
        <x:f>X532*(1+S533)</x:f>
        <x:v>9665.898886759856</x:v>
      </x:c>
      <x:c r="Y533" s="31" t="n">
        <x:f>ABS(M533-X533)</x:f>
        <x:v>5.093170329928398e-11</x:v>
      </x:c>
      <x:c r="Z533" s="27" t="n">
        <x:f>IF(M533&gt;=N532,B533,Z532)</x:f>
        <x:v>44508</x:v>
      </x:c>
      <x:c r="AA533" s="27" t="n">
        <x:f>IF(C533=C532,IF(M533&gt;=Q532,B533,AA532),IF(M533&gt;=P533,B533,A533))</x:f>
        <x:v>44649</x:v>
      </x:c>
      <x:c r="AB533" s="1" t="str">
        <x:f>IF(AND(B533-A533=1,B533-B532=1),"PASS","FAIL")</x:f>
        <x:v>PASS</x:v>
      </x:c>
    </x:row>
    <x:row r="534" ht="22" customHeight="1">
      <x:c r="A534" s="32" t="n">
        <x:f>'Raw trace'!A530</x:f>
        <x:v>44725</x:v>
      </x:c>
      <x:c r="B534" s="32" t="n">
        <x:f>'Raw trace'!B530</x:f>
        <x:v>44726</x:v>
      </x:c>
      <x:c r="C534" s="1" t="n">
        <x:f>YEAR(B534)</x:f>
        <x:v>2022</x:v>
      </x:c>
      <x:c r="D534" s="33" t="str">
        <x:f>'Raw trace'!AL530</x:f>
        <x:v>-0.0129499287241625</x:v>
      </x:c>
      <x:c r="E534" s="33" t="str">
        <x:f>'Raw trace'!W530</x:f>
        <x:v>0.40000000000000002</x:v>
      </x:c>
      <x:c r="F534" s="28" t="n">
        <x:f>E533*(1+D533)/(1+E533*D533)</x:f>
        <x:v>0.3599890630550159</x:v>
      </x:c>
      <x:c r="G534" s="28" t="n">
        <x:f>ABS(E534-F534)</x:f>
        <x:v>0.04001093694498414</x:v>
      </x:c>
      <x:c r="H534" s="28" t="n">
        <x:f>G534*'Assumptions'!$B$6</x:f>
        <x:v>0.00004001093694498415</x:v>
      </x:c>
      <x:c r="I534" s="29" t="n">
        <x:f>1+E534*D534</x:f>
        <x:v>0.994820028510335</x:v>
      </x:c>
      <x:c r="J534" s="29" t="n">
        <x:f>(1-H534)*I534</x:f>
        <x:v>0.9947802248289027</x:v>
      </x:c>
      <x:c r="K534" s="28" t="n">
        <x:f>J534-1</x:f>
        <x:v>-0.005219775171097285</x:v>
      </x:c>
      <x:c r="L534" s="30" t="n">
        <x:f>M533</x:f>
        <x:v>9665.898886759805</x:v>
      </x:c>
      <x:c r="M534" s="30" t="n">
        <x:f>L534*J534</x:f>
        <x:v>9615.44506774436</x:v>
      </x:c>
      <x:c r="N534" s="30" t="n">
        <x:f>MAX(N533,M534)</x:f>
        <x:v>15341.863280252299</x:v>
      </x:c>
      <x:c r="O534" s="28" t="n">
        <x:f>1-M534/N534</x:f>
        <x:v>0.373254415575379</x:v>
      </x:c>
      <x:c r="P534" s="30" t="n">
        <x:f>IF(C534=C533,P533,L534)</x:f>
        <x:v>12895.437557478066</x:v>
      </x:c>
      <x:c r="Q534" s="30" t="n">
        <x:f>IF(C534=C533,MAX(Q533,M534),MAX(P534,M534))</x:f>
        <x:v>13262.78590503167</x:v>
      </x:c>
      <x:c r="R534" s="28" t="n">
        <x:f>1-M534/Q534</x:f>
        <x:v>0.2750056333114427</x:v>
      </x:c>
      <x:c r="S534" s="33" t="str">
        <x:f>'Raw trace'!Y530</x:f>
        <x:v>-0.0052197751710972851</x:v>
      </x:c>
      <x:c r="T534" s="31" t="n">
        <x:f>ABS(K534-S534)</x:f>
        <x:v>0</x:v>
      </x:c>
      <x:c r="U534" s="33" t="str">
        <x:f>'Raw trace'!X530</x:f>
        <x:v>0.040010936944984143</x:v>
      </x:c>
      <x:c r="V534" s="31" t="n">
        <x:f>ABS(G534-U534)</x:f>
        <x:v>0</x:v>
      </x:c>
      <x:c r="W534" s="30" t="n">
        <x:f>L534*H534</x:f>
        <x:v>0.38674167087473904</x:v>
      </x:c>
      <x:c r="X534" s="30" t="n">
        <x:f>X533*(1+S534)</x:f>
        <x:v>9615.445067744411</x:v>
      </x:c>
      <x:c r="Y534" s="31" t="n">
        <x:f>ABS(M534-X534)</x:f>
        <x:v>5.093170329928398e-11</x:v>
      </x:c>
      <x:c r="Z534" s="27" t="n">
        <x:f>IF(M534&gt;=N533,B534,Z533)</x:f>
        <x:v>44508</x:v>
      </x:c>
      <x:c r="AA534" s="27" t="n">
        <x:f>IF(C534=C533,IF(M534&gt;=Q533,B534,AA533),IF(M534&gt;=P534,B534,A534))</x:f>
        <x:v>44649</x:v>
      </x:c>
      <x:c r="AB534" s="1" t="str">
        <x:f>IF(AND(B534-A534=1,B534-B533=1),"PASS","FAIL")</x:f>
        <x:v>PASS</x:v>
      </x:c>
    </x:row>
    <x:row r="535" ht="22" customHeight="1">
      <x:c r="A535" s="32" t="n">
        <x:f>'Raw trace'!A531</x:f>
        <x:v>44726</x:v>
      </x:c>
      <x:c r="B535" s="32" t="n">
        <x:f>'Raw trace'!B531</x:f>
        <x:v>44727</x:v>
      </x:c>
      <x:c r="C535" s="1" t="n">
        <x:f>YEAR(B535)</x:f>
        <x:v>2022</x:v>
      </x:c>
      <x:c r="D535" s="33" t="str">
        <x:f>'Raw trace'!AL531</x:f>
        <x:v>0.018982457248852599</x:v>
      </x:c>
      <x:c r="E535" s="33" t="str">
        <x:f>'Raw trace'!W531</x:f>
        <x:v>0.40000000000000002</x:v>
      </x:c>
      <x:c r="F535" s="28" t="n">
        <x:f>E534*(1+D534)/(1+E534*D534)</x:f>
        <x:v>0.3968758340154722</x:v>
      </x:c>
      <x:c r="G535" s="28" t="n">
        <x:f>ABS(E535-F535)</x:f>
        <x:v>0.0031241659845278047</x:v>
      </x:c>
      <x:c r="H535" s="28" t="n">
        <x:f>G535*'Assumptions'!$B$6</x:f>
        <x:v>0.000003124165984527805</x:v>
      </x:c>
      <x:c r="I535" s="29" t="n">
        <x:f>1+E535*D535</x:f>
        <x:v>1.0075929828995411</x:v>
      </x:c>
      <x:c r="J535" s="29" t="n">
        <x:f>(1-H535)*I535</x:f>
        <x:v>1.0075898350118178</x:v>
      </x:c>
      <x:c r="K535" s="28" t="n">
        <x:f>J535-1</x:f>
        <x:v>0.007589835011817758</x:v>
      </x:c>
      <x:c r="L535" s="30" t="n">
        <x:f>M534</x:f>
        <x:v>9615.44506774436</x:v>
      </x:c>
      <x:c r="M535" s="30" t="n">
        <x:f>L535*J535</x:f>
        <x:v>9688.424709373736</x:v>
      </x:c>
      <x:c r="N535" s="30" t="n">
        <x:f>MAX(N534,M535)</x:f>
        <x:v>15341.863280252299</x:v>
      </x:c>
      <x:c r="O535" s="28" t="n">
        <x:f>1-M535/N535</x:f>
        <x:v>0.36849751999521085</x:v>
      </x:c>
      <x:c r="P535" s="30" t="n">
        <x:f>IF(C535=C534,P534,L535)</x:f>
        <x:v>12895.437557478066</x:v>
      </x:c>
      <x:c r="Q535" s="30" t="n">
        <x:f>IF(C535=C534,MAX(Q534,M535),MAX(P535,M535))</x:f>
        <x:v>13262.78590503167</x:v>
      </x:c>
      <x:c r="R535" s="28" t="n">
        <x:f>1-M535/Q535</x:f>
        <x:v>0.26950304568377925</x:v>
      </x:c>
      <x:c r="S535" s="33" t="str">
        <x:f>'Raw trace'!Y531</x:f>
        <x:v>0.0075898350118177582</x:v>
      </x:c>
      <x:c r="T535" s="31" t="n">
        <x:f>ABS(K535-S535)</x:f>
        <x:v>0</x:v>
      </x:c>
      <x:c r="U535" s="33" t="str">
        <x:f>'Raw trace'!X531</x:f>
        <x:v>0.0031241659845278047</x:v>
      </x:c>
      <x:c r="V535" s="31" t="n">
        <x:f>ABS(G535-U535)</x:f>
        <x:v>0</x:v>
      </x:c>
      <x:c r="W535" s="30" t="n">
        <x:f>L535*H535</x:f>
        <x:v>0.030040246406742584</x:v>
      </x:c>
      <x:c r="X535" s="30" t="n">
        <x:f>X534*(1+S535)</x:f>
        <x:v>9688.424709373789</x:v>
      </x:c>
      <x:c r="Y535" s="31" t="n">
        <x:f>ABS(M535-X535)</x:f>
        <x:v>5.275069270282984e-11</x:v>
      </x:c>
      <x:c r="Z535" s="27" t="n">
        <x:f>IF(M535&gt;=N534,B535,Z534)</x:f>
        <x:v>44508</x:v>
      </x:c>
      <x:c r="AA535" s="27" t="n">
        <x:f>IF(C535=C534,IF(M535&gt;=Q534,B535,AA534),IF(M535&gt;=P535,B535,A535))</x:f>
        <x:v>44649</x:v>
      </x:c>
      <x:c r="AB535" s="1" t="str">
        <x:f>IF(AND(B535-A535=1,B535-B534=1),"PASS","FAIL")</x:f>
        <x:v>PASS</x:v>
      </x:c>
    </x:row>
    <x:row r="536" ht="22" customHeight="1">
      <x:c r="A536" s="32" t="n">
        <x:f>'Raw trace'!A532</x:f>
        <x:v>44727</x:v>
      </x:c>
      <x:c r="B536" s="32" t="n">
        <x:f>'Raw trace'!B532</x:f>
        <x:v>44728</x:v>
      </x:c>
      <x:c r="C536" s="1" t="n">
        <x:f>YEAR(B536)</x:f>
        <x:v>2022</x:v>
      </x:c>
      <x:c r="D536" s="33" t="str">
        <x:f>'Raw trace'!AL532</x:f>
        <x:v>-0.097055084839599903</x:v>
      </x:c>
      <x:c r="E536" s="33" t="str">
        <x:f>'Raw trace'!W532</x:f>
        <x:v>0.40000000000000002</x:v>
      </x:c>
      <x:c r="F536" s="28" t="n">
        <x:f>E535*(1+D535)/(1+E535*D535)</x:f>
        <x:v>0.4045214583835374</x:v>
      </x:c>
      <x:c r="G536" s="28" t="n">
        <x:f>ABS(E536-F536)</x:f>
        <x:v>0.004521458383537402</x:v>
      </x:c>
      <x:c r="H536" s="28" t="n">
        <x:f>G536*'Assumptions'!$B$6</x:f>
        <x:v>0.000004521458383537403</x:v>
      </x:c>
      <x:c r="I536" s="29" t="n">
        <x:f>1+E536*D536</x:f>
        <x:v>0.9611779660641601</x:v>
      </x:c>
      <x:c r="J536" s="29" t="n">
        <x:f>(1-H536)*I536</x:f>
        <x:v>0.9611736201379872</x:v>
      </x:c>
      <x:c r="K536" s="28" t="n">
        <x:f>J536-1</x:f>
        <x:v>-0.03882637986201276</x:v>
      </x:c>
      <x:c r="L536" s="30" t="n">
        <x:f>M535</x:f>
        <x:v>9688.424709373736</x:v>
      </x:c>
      <x:c r="M536" s="30" t="n">
        <x:f>L536*J536</x:f>
        <x:v>9312.25825134308</x:v>
      </x:c>
      <x:c r="N536" s="30" t="n">
        <x:f>MAX(N535,M536)</x:f>
        <x:v>15341.863280252299</x:v>
      </x:c>
      <x:c r="O536" s="28" t="n">
        <x:f>1-M536/N536</x:f>
        <x:v>0.3930164751676799</x:v>
      </x:c>
      <x:c r="P536" s="30" t="n">
        <x:f>IF(C536=C535,P535,L536)</x:f>
        <x:v>12895.437557478066</x:v>
      </x:c>
      <x:c r="Q536" s="30" t="n">
        <x:f>IF(C536=C535,MAX(Q535,M536),MAX(P536,M536))</x:f>
        <x:v>13262.78590503167</x:v>
      </x:c>
      <x:c r="R536" s="28" t="n">
        <x:f>1-M536/Q536</x:f>
        <x:v>0.29786559792010425</x:v>
      </x:c>
      <x:c r="S536" s="33" t="str">
        <x:f>'Raw trace'!Y532</x:f>
        <x:v>-0.038826379862012761</x:v>
      </x:c>
      <x:c r="T536" s="31" t="n">
        <x:f>ABS(K536-S536)</x:f>
        <x:v>0</x:v>
      </x:c>
      <x:c r="U536" s="33" t="str">
        <x:f>'Raw trace'!X532</x:f>
        <x:v>0.0045214583835374023</x:v>
      </x:c>
      <x:c r="V536" s="31" t="n">
        <x:f>ABS(G536-U536)</x:f>
        <x:v>0</x:v>
      </x:c>
      <x:c r="W536" s="30" t="n">
        <x:f>L536*H536</x:f>
        <x:v>0.0438058091254688</x:v>
      </x:c>
      <x:c r="X536" s="30" t="n">
        <x:f>X535*(1+S536)</x:f>
        <x:v>9312.258251343132</x:v>
      </x:c>
      <x:c r="Y536" s="31" t="n">
        <x:f>ABS(M536-X536)</x:f>
        <x:v>5.093170329928398e-11</x:v>
      </x:c>
      <x:c r="Z536" s="27" t="n">
        <x:f>IF(M536&gt;=N535,B536,Z535)</x:f>
        <x:v>44508</x:v>
      </x:c>
      <x:c r="AA536" s="27" t="n">
        <x:f>IF(C536=C535,IF(M536&gt;=Q535,B536,AA535),IF(M536&gt;=P536,B536,A536))</x:f>
        <x:v>44649</x:v>
      </x:c>
      <x:c r="AB536" s="1" t="str">
        <x:f>IF(AND(B536-A536=1,B536-B535=1),"PASS","FAIL")</x:f>
        <x:v>PASS</x:v>
      </x:c>
    </x:row>
    <x:row r="537" ht="22" customHeight="1">
      <x:c r="A537" s="32" t="n">
        <x:f>'Raw trace'!A533</x:f>
        <x:v>44728</x:v>
      </x:c>
      <x:c r="B537" s="32" t="n">
        <x:f>'Raw trace'!B533</x:f>
        <x:v>44729</x:v>
      </x:c>
      <x:c r="C537" s="1" t="n">
        <x:f>YEAR(B537)</x:f>
        <x:v>2022</x:v>
      </x:c>
      <x:c r="D537" s="33" t="str">
        <x:f>'Raw trace'!AL533</x:f>
        <x:v>0.0028450060333748001</x:v>
      </x:c>
      <x:c r="E537" s="33" t="str">
        <x:f>'Raw trace'!W533</x:f>
        <x:v>0.35000000000000003</x:v>
      </x:c>
      <x:c r="F537" s="28" t="n">
        <x:f>E536*(1+D536)/(1+E536*D536)</x:f>
        <x:v>0.37576596511373933</x:v>
      </x:c>
      <x:c r="G537" s="28" t="n">
        <x:f>ABS(E537-F537)</x:f>
        <x:v>0.025765965113739298</x:v>
      </x:c>
      <x:c r="H537" s="28" t="n">
        <x:f>G537*'Assumptions'!$B$6</x:f>
        <x:v>0.000025765965113739297</x:v>
      </x:c>
      <x:c r="I537" s="29" t="n">
        <x:f>1+E537*D537</x:f>
        <x:v>1.0009957521116812</x:v>
      </x:c>
      <x:c r="J537" s="29" t="n">
        <x:f>(1-H537)*I537</x:f>
        <x:v>1.0009699604900533</x:v>
      </x:c>
      <x:c r="K537" s="28" t="n">
        <x:f>J537-1</x:f>
        <x:v>0.0009699604900532677</x:v>
      </x:c>
      <x:c r="L537" s="30" t="n">
        <x:f>M536</x:f>
        <x:v>9312.25825134308</x:v>
      </x:c>
      <x:c r="M537" s="30" t="n">
        <x:f>L537*J537</x:f>
        <x:v>9321.290773920056</x:v>
      </x:c>
      <x:c r="N537" s="30" t="n">
        <x:f>MAX(N536,M537)</x:f>
        <x:v>15341.863280252299</x:v>
      </x:c>
      <x:c r="O537" s="28" t="n">
        <x:f>1-M537/N537</x:f>
        <x:v>0.3924277251304793</x:v>
      </x:c>
      <x:c r="P537" s="30" t="n">
        <x:f>IF(C537=C536,P536,L537)</x:f>
        <x:v>12895.437557478066</x:v>
      </x:c>
      <x:c r="Q537" s="30" t="n">
        <x:f>IF(C537=C536,MAX(Q536,M537),MAX(P537,M537))</x:f>
        <x:v>13262.78590503167</x:v>
      </x:c>
      <x:c r="R537" s="28" t="n">
        <x:f>1-M537/Q537</x:f>
        <x:v>0.29718455529137955</x:v>
      </x:c>
      <x:c r="S537" s="33" t="str">
        <x:f>'Raw trace'!Y533</x:f>
        <x:v>0.00096996049005326768</x:v>
      </x:c>
      <x:c r="T537" s="31" t="n">
        <x:f>ABS(K537-S537)</x:f>
        <x:v>0</x:v>
      </x:c>
      <x:c r="U537" s="33" t="str">
        <x:f>'Raw trace'!X533</x:f>
        <x:v>0.025765965113739298</x:v>
      </x:c>
      <x:c r="V537" s="31" t="n">
        <x:f>ABS(G537-U537)</x:f>
        <x:v>0</x:v>
      </x:c>
      <x:c r="W537" s="30" t="n">
        <x:f>L537*H537</x:f>
        <x:v>0.23993932123423672</x:v>
      </x:c>
      <x:c r="X537" s="30" t="n">
        <x:f>X536*(1+S537)</x:f>
        <x:v>9321.290773920107</x:v>
      </x:c>
      <x:c r="Y537" s="31" t="n">
        <x:f>ABS(M537-X537)</x:f>
        <x:v>5.093170329928398e-11</x:v>
      </x:c>
      <x:c r="Z537" s="27" t="n">
        <x:f>IF(M537&gt;=N536,B537,Z536)</x:f>
        <x:v>44508</x:v>
      </x:c>
      <x:c r="AA537" s="27" t="n">
        <x:f>IF(C537=C536,IF(M537&gt;=Q536,B537,AA536),IF(M537&gt;=P537,B537,A537))</x:f>
        <x:v>44649</x:v>
      </x:c>
      <x:c r="AB537" s="1" t="str">
        <x:f>IF(AND(B537-A537=1,B537-B536=1),"PASS","FAIL")</x:f>
        <x:v>PASS</x:v>
      </x:c>
    </x:row>
    <x:row r="538" ht="22" customHeight="1">
      <x:c r="A538" s="32" t="n">
        <x:f>'Raw trace'!A534</x:f>
        <x:v>44729</x:v>
      </x:c>
      <x:c r="B538" s="32" t="n">
        <x:f>'Raw trace'!B534</x:f>
        <x:v>44730</x:v>
      </x:c>
      <x:c r="C538" s="1" t="n">
        <x:f>YEAR(B538)</x:f>
        <x:v>2022</x:v>
      </x:c>
      <x:c r="D538" s="33" t="str">
        <x:f>'Raw trace'!AL534</x:f>
        <x:v>-0.071319566046779997</x:v>
      </x:c>
      <x:c r="E538" s="33" t="str">
        <x:f>'Raw trace'!W534</x:f>
        <x:v>0.35000000000000003</x:v>
      </x:c>
      <x:c r="F538" s="28" t="n">
        <x:f>E537*(1+D537)/(1+E537*D537)</x:f>
        <x:v>0.35064659502423207</x:v>
      </x:c>
      <x:c r="G538" s="28" t="n">
        <x:f>ABS(E538-F538)</x:f>
        <x:v>0.0006465950242320329</x:v>
      </x:c>
      <x:c r="H538" s="28" t="n">
        <x:f>G538*'Assumptions'!$B$6</x:f>
        <x:v>6.465950242320329e-7</x:v>
      </x:c>
      <x:c r="I538" s="29" t="n">
        <x:f>1+E538*D538</x:f>
        <x:v>0.975038151883627</x:v>
      </x:c>
      <x:c r="J538" s="29" t="n">
        <x:f>(1-H538)*I538</x:f>
        <x:v>0.9750375214288096</x:v>
      </x:c>
      <x:c r="K538" s="28" t="n">
        <x:f>J538-1</x:f>
        <x:v>-0.024962478571190383</x:v>
      </x:c>
      <x:c r="L538" s="30" t="n">
        <x:f>M537</x:f>
        <x:v>9321.290773920056</x:v>
      </x:c>
      <x:c r="M538" s="30" t="n">
        <x:f>L538*J538</x:f>
        <x:v>9088.608252720242</x:v>
      </x:c>
      <x:c r="N538" s="30" t="n">
        <x:f>MAX(N537,M538)</x:f>
        <x:v>15341.863280252299</x:v>
      </x:c>
      <x:c r="O538" s="28" t="n">
        <x:f>1-M538/N538</x:f>
        <x:v>0.40759423502235914</x:v>
      </x:c>
      <x:c r="P538" s="30" t="n">
        <x:f>IF(C538=C537,P537,L538)</x:f>
        <x:v>12895.437557478066</x:v>
      </x:c>
      <x:c r="Q538" s="30" t="n">
        <x:f>IF(C538=C537,MAX(Q537,M538),MAX(P538,M538))</x:f>
        <x:v>13262.78590503167</x:v>
      </x:c>
      <x:c r="R538" s="28" t="n">
        <x:f>1-M538/Q538</x:f>
        <x:v>0.3147285707694202</x:v>
      </x:c>
      <x:c r="S538" s="33" t="str">
        <x:f>'Raw trace'!Y534</x:f>
        <x:v>-0.024962478571190383</x:v>
      </x:c>
      <x:c r="T538" s="31" t="n">
        <x:f>ABS(K538-S538)</x:f>
        <x:v>0</x:v>
      </x:c>
      <x:c r="U538" s="33" t="str">
        <x:f>'Raw trace'!X534</x:f>
        <x:v>0.00064659502423203286</x:v>
      </x:c>
      <x:c r="V538" s="31" t="n">
        <x:f>ABS(G538-U538)</x:f>
        <x:v>0</x:v>
      </x:c>
      <x:c r="W538" s="30" t="n">
        <x:f>L538*H538</x:f>
        <x:v>0.006027100233836663</x:v>
      </x:c>
      <x:c r="X538" s="30" t="n">
        <x:f>X537*(1+S538)</x:f>
        <x:v>9088.608252720293</x:v>
      </x:c>
      <x:c r="Y538" s="31" t="n">
        <x:f>ABS(M538-X538)</x:f>
        <x:v>5.093170329928398e-11</x:v>
      </x:c>
      <x:c r="Z538" s="27" t="n">
        <x:f>IF(M538&gt;=N537,B538,Z537)</x:f>
        <x:v>44508</x:v>
      </x:c>
      <x:c r="AA538" s="27" t="n">
        <x:f>IF(C538=C537,IF(M538&gt;=Q537,B538,AA537),IF(M538&gt;=P538,B538,A538))</x:f>
        <x:v>44649</x:v>
      </x:c>
      <x:c r="AB538" s="1" t="str">
        <x:f>IF(AND(B538-A538=1,B538-B537=1),"PASS","FAIL")</x:f>
        <x:v>PASS</x:v>
      </x:c>
    </x:row>
    <x:row r="539" ht="22" customHeight="1">
      <x:c r="A539" s="32" t="n">
        <x:f>'Raw trace'!A535</x:f>
        <x:v>44730</x:v>
      </x:c>
      <x:c r="B539" s="32" t="n">
        <x:f>'Raw trace'!B535</x:f>
        <x:v>44731</x:v>
      </x:c>
      <x:c r="C539" s="1" t="n">
        <x:f>YEAR(B539)</x:f>
        <x:v>2022</x:v>
      </x:c>
      <x:c r="D539" s="33" t="str">
        <x:f>'Raw trace'!AL535</x:f>
        <x:v>0.083780580939088301</x:v>
      </x:c>
      <x:c r="E539" s="33" t="str">
        <x:f>'Raw trace'!W535</x:f>
        <x:v>0.35000000000000003</x:v>
      </x:c>
      <x:c r="F539" s="28" t="n">
        <x:f>E538*(1+D538)/(1+E538*D538)</x:f>
        <x:v>0.33335941907063044</x:v>
      </x:c>
      <x:c r="G539" s="28" t="n">
        <x:f>ABS(E539-F539)</x:f>
        <x:v>0.016640580929369597</x:v>
      </x:c>
      <x:c r="H539" s="28" t="n">
        <x:f>G539*'Assumptions'!$B$6</x:f>
        <x:v>0.000016640580929369598</x:v>
      </x:c>
      <x:c r="I539" s="29" t="n">
        <x:f>1+E539*D539</x:f>
        <x:v>1.029323203328681</x:v>
      </x:c>
      <x:c r="J539" s="29" t="n">
        <x:f>(1-H539)*I539</x:f>
        <x:v>1.0293060747926135</x:v>
      </x:c>
      <x:c r="K539" s="28" t="n">
        <x:f>J539-1</x:f>
        <x:v>0.02930607479261349</x:v>
      </x:c>
      <x:c r="L539" s="30" t="n">
        <x:f>M538</x:f>
        <x:v>9088.608252720242</x:v>
      </x:c>
      <x:c r="M539" s="30" t="n">
        <x:f>L539*J539</x:f>
        <x:v>9354.959685935226</x:v>
      </x:c>
      <x:c r="N539" s="30" t="n">
        <x:f>MAX(N538,M539)</x:f>
        <x:v>15341.863280252299</x:v>
      </x:c>
      <x:c r="O539" s="28" t="n">
        <x:f>1-M539/N539</x:f>
        <x:v>0.39023314736634895</x:v>
      </x:c>
      <x:c r="P539" s="30" t="n">
        <x:f>IF(C539=C538,P538,L539)</x:f>
        <x:v>12895.437557478066</x:v>
      </x:c>
      <x:c r="Q539" s="30" t="n">
        <x:f>IF(C539=C538,MAX(Q538,M539),MAX(P539,M539))</x:f>
        <x:v>13262.78590503167</x:v>
      </x:c>
      <x:c r="R539" s="28" t="n">
        <x:f>1-M539/Q539</x:f>
        <x:v>0.29464595501114754</x:v>
      </x:c>
      <x:c r="S539" s="33" t="str">
        <x:f>'Raw trace'!Y535</x:f>
        <x:v>0.02930607479261349</x:v>
      </x:c>
      <x:c r="T539" s="31" t="n">
        <x:f>ABS(K539-S539)</x:f>
        <x:v>0</x:v>
      </x:c>
      <x:c r="U539" s="33" t="str">
        <x:f>'Raw trace'!X535</x:f>
        <x:v>0.016640580929369597</x:v>
      </x:c>
      <x:c r="V539" s="31" t="n">
        <x:f>ABS(G539-U539)</x:f>
        <x:v>0</x:v>
      </x:c>
      <x:c r="W539" s="30" t="n">
        <x:f>L539*H539</x:f>
        <x:v>0.1512397211647276</x:v>
      </x:c>
      <x:c r="X539" s="30" t="n">
        <x:f>X538*(1+S539)</x:f>
        <x:v>9354.959685935277</x:v>
      </x:c>
      <x:c r="Y539" s="31" t="n">
        <x:f>ABS(M539-X539)</x:f>
        <x:v>5.093170329928398e-11</x:v>
      </x:c>
      <x:c r="Z539" s="27" t="n">
        <x:f>IF(M539&gt;=N538,B539,Z538)</x:f>
        <x:v>44508</x:v>
      </x:c>
      <x:c r="AA539" s="27" t="n">
        <x:f>IF(C539=C538,IF(M539&gt;=Q538,B539,AA538),IF(M539&gt;=P539,B539,A539))</x:f>
        <x:v>44649</x:v>
      </x:c>
      <x:c r="AB539" s="1" t="str">
        <x:f>IF(AND(B539-A539=1,B539-B538=1),"PASS","FAIL")</x:f>
        <x:v>PASS</x:v>
      </x:c>
    </x:row>
    <x:row r="540" ht="22" customHeight="1">
      <x:c r="A540" s="32" t="n">
        <x:f>'Raw trace'!A536</x:f>
        <x:v>44731</x:v>
      </x:c>
      <x:c r="B540" s="32" t="n">
        <x:f>'Raw trace'!B536</x:f>
        <x:v>44732</x:v>
      </x:c>
      <x:c r="C540" s="1" t="n">
        <x:f>YEAR(B540)</x:f>
        <x:v>2022</x:v>
      </x:c>
      <x:c r="D540" s="33" t="str">
        <x:f>'Raw trace'!AL536</x:f>
        <x:v>-0.00023812763641310001</x:v>
      </x:c>
      <x:c r="E540" s="33" t="str">
        <x:f>'Raw trace'!W536</x:f>
        <x:v>0.35000000000000003</x:v>
      </x:c>
      <x:c r="F540" s="28" t="n">
        <x:f>E539*(1+D539)/(1+E539*D539)</x:f>
        <x:v>0.3685171014332574</x:v>
      </x:c>
      <x:c r="G540" s="28" t="n">
        <x:f>ABS(E540-F540)</x:f>
        <x:v>0.018517101433257355</x:v>
      </x:c>
      <x:c r="H540" s="28" t="n">
        <x:f>G540*'Assumptions'!$B$6</x:f>
        <x:v>0.000018517101433257355</x:v>
      </x:c>
      <x:c r="I540" s="29" t="n">
        <x:f>1+E540*D540</x:f>
        <x:v>0.9999166553272554</x:v>
      </x:c>
      <x:c r="J540" s="29" t="n">
        <x:f>(1-H540)*I540</x:f>
        <x:v>0.9998981397691238</x:v>
      </x:c>
      <x:c r="K540" s="28" t="n">
        <x:f>J540-1</x:f>
        <x:v>-0.0001018602308762162</x:v>
      </x:c>
      <x:c r="L540" s="30" t="n">
        <x:f>M539</x:f>
        <x:v>9354.959685935226</x:v>
      </x:c>
      <x:c r="M540" s="30" t="n">
        <x:f>L540*J540</x:f>
        <x:v>9354.006787581779</x:v>
      </x:c>
      <x:c r="N540" s="30" t="n">
        <x:f>MAX(N539,M540)</x:f>
        <x:v>15341.863280252299</x:v>
      </x:c>
      <x:c r="O540" s="28" t="n">
        <x:f>1-M540/N540</x:f>
        <x:v>0.3902952583587389</x:v>
      </x:c>
      <x:c r="P540" s="30" t="n">
        <x:f>IF(C540=C539,P539,L540)</x:f>
        <x:v>12895.437557478066</x:v>
      </x:c>
      <x:c r="Q540" s="30" t="n">
        <x:f>IF(C540=C539,MAX(Q539,M540),MAX(P540,M540))</x:f>
        <x:v>13262.78590503167</x:v>
      </x:c>
      <x:c r="R540" s="28" t="n">
        <x:f>1-M540/Q540</x:f>
        <x:v>0.2947178025370196</x:v>
      </x:c>
      <x:c r="S540" s="33" t="str">
        <x:f>'Raw trace'!Y536</x:f>
        <x:v>-0.00010186023087621621</x:v>
      </x:c>
      <x:c r="T540" s="31" t="n">
        <x:f>ABS(K540-S540)</x:f>
        <x:v>0</x:v>
      </x:c>
      <x:c r="U540" s="33" t="str">
        <x:f>'Raw trace'!X536</x:f>
        <x:v>0.018517101433257355</x:v>
      </x:c>
      <x:c r="V540" s="31" t="n">
        <x:f>ABS(G540-U540)</x:f>
        <x:v>0</x:v>
      </x:c>
      <x:c r="W540" s="30" t="n">
        <x:f>L540*H540</x:f>
        <x:v>0.17322673740849595</x:v>
      </x:c>
      <x:c r="X540" s="30" t="n">
        <x:f>X539*(1+S540)</x:f>
        <x:v>9354.00678758183</x:v>
      </x:c>
      <x:c r="Y540" s="31" t="n">
        <x:f>ABS(M540-X540)</x:f>
        <x:v>5.093170329928398e-11</x:v>
      </x:c>
      <x:c r="Z540" s="27" t="n">
        <x:f>IF(M540&gt;=N539,B540,Z539)</x:f>
        <x:v>44508</x:v>
      </x:c>
      <x:c r="AA540" s="27" t="n">
        <x:f>IF(C540=C539,IF(M540&gt;=Q539,B540,AA539),IF(M540&gt;=P540,B540,A540))</x:f>
        <x:v>44649</x:v>
      </x:c>
      <x:c r="AB540" s="1" t="str">
        <x:f>IF(AND(B540-A540=1,B540-B539=1),"PASS","FAIL")</x:f>
        <x:v>PASS</x:v>
      </x:c>
    </x:row>
    <x:row r="541" ht="22" customHeight="1">
      <x:c r="A541" s="32" t="n">
        <x:f>'Raw trace'!A537</x:f>
        <x:v>44732</x:v>
      </x:c>
      <x:c r="B541" s="32" t="n">
        <x:f>'Raw trace'!B537</x:f>
        <x:v>44733</x:v>
      </x:c>
      <x:c r="C541" s="1" t="n">
        <x:f>YEAR(B541)</x:f>
        <x:v>2022</x:v>
      </x:c>
      <x:c r="D541" s="33" t="str">
        <x:f>'Raw trace'!AL537</x:f>
        <x:v>0.0071990005978914001</x:v>
      </x:c>
      <x:c r="E541" s="33" t="str">
        <x:f>'Raw trace'!W537</x:f>
        <x:v>0.35000000000000003</x:v>
      </x:c>
      <x:c r="F541" s="28" t="n">
        <x:f>E540*(1+D540)/(1+E540*D540)</x:f>
        <x:v>0.34994582144722236</x:v>
      </x:c>
      <x:c r="G541" s="28" t="n">
        <x:f>ABS(E541-F541)</x:f>
        <x:v>0.000054178552777672806</x:v>
      </x:c>
      <x:c r="H541" s="28" t="n">
        <x:f>G541*'Assumptions'!$B$6</x:f>
        <x:v>5.417855277767281e-8</x:v>
      </x:c>
      <x:c r="I541" s="29" t="n">
        <x:f>1+E541*D541</x:f>
        <x:v>1.002519650209262</x:v>
      </x:c>
      <x:c r="J541" s="29" t="n">
        <x:f>(1-H541)*I541</x:f>
        <x:v>1.0025195958941981</x:v>
      </x:c>
      <x:c r="K541" s="28" t="n">
        <x:f>J541-1</x:f>
        <x:v>0.0025195958941981456</x:v>
      </x:c>
      <x:c r="L541" s="30" t="n">
        <x:f>M540</x:f>
        <x:v>9354.006787581779</x:v>
      </x:c>
      <x:c r="M541" s="30" t="n">
        <x:f>L541*J541</x:f>
        <x:v>9377.575104678072</x:v>
      </x:c>
      <x:c r="N541" s="30" t="n">
        <x:f>MAX(N540,M541)</x:f>
        <x:v>15341.863280252299</x:v>
      </x:c>
      <x:c r="O541" s="28" t="n">
        <x:f>1-M541/N541</x:f>
        <x:v>0.38875904879502643</x:v>
      </x:c>
      <x:c r="P541" s="30" t="n">
        <x:f>IF(C541=C540,P540,L541)</x:f>
        <x:v>12895.437557478066</x:v>
      </x:c>
      <x:c r="Q541" s="30" t="n">
        <x:f>IF(C541=C540,MAX(Q540,M541),MAX(P541,M541))</x:f>
        <x:v>13262.78590503167</x:v>
      </x:c>
      <x:c r="R541" s="28" t="n">
        <x:f>1-M541/Q541</x:f>
        <x:v>0.29294077640804084</x:v>
      </x:c>
      <x:c r="S541" s="33" t="str">
        <x:f>'Raw trace'!Y537</x:f>
        <x:v>0.0025195958941981456</x:v>
      </x:c>
      <x:c r="T541" s="31" t="n">
        <x:f>ABS(K541-S541)</x:f>
        <x:v>0</x:v>
      </x:c>
      <x:c r="U541" s="33" t="str">
        <x:f>'Raw trace'!X537</x:f>
        <x:v>5.4178552777672806e-05</x:v>
      </x:c>
      <x:c r="V541" s="31" t="n">
        <x:f>ABS(G541-U541)</x:f>
        <x:v>0</x:v>
      </x:c>
      <x:c r="W541" s="30" t="n">
        <x:f>L541*H541</x:f>
        <x:v>0.0005067865504237091</x:v>
      </x:c>
      <x:c r="X541" s="30" t="n">
        <x:f>X540*(1+S541)</x:f>
        <x:v>9377.575104678122</x:v>
      </x:c>
      <x:c r="Y541" s="31" t="n">
        <x:f>ABS(M541-X541)</x:f>
        <x:v>5.093170329928398e-11</x:v>
      </x:c>
      <x:c r="Z541" s="27" t="n">
        <x:f>IF(M541&gt;=N540,B541,Z540)</x:f>
        <x:v>44508</x:v>
      </x:c>
      <x:c r="AA541" s="27" t="n">
        <x:f>IF(C541=C540,IF(M541&gt;=Q540,B541,AA540),IF(M541&gt;=P541,B541,A541))</x:f>
        <x:v>44649</x:v>
      </x:c>
      <x:c r="AB541" s="1" t="str">
        <x:f>IF(AND(B541-A541=1,B541-B540=1),"PASS","FAIL")</x:f>
        <x:v>PASS</x:v>
      </x:c>
    </x:row>
    <x:row r="542" ht="22" customHeight="1">
      <x:c r="A542" s="32" t="n">
        <x:f>'Raw trace'!A538</x:f>
        <x:v>44733</x:v>
      </x:c>
      <x:c r="B542" s="32" t="n">
        <x:f>'Raw trace'!B538</x:f>
        <x:v>44734</x:v>
      </x:c>
      <x:c r="C542" s="1" t="n">
        <x:f>YEAR(B542)</x:f>
        <x:v>2022</x:v>
      </x:c>
      <x:c r="D542" s="33" t="str">
        <x:f>'Raw trace'!AL538</x:f>
        <x:v>-0.036418215864558699</x:v>
      </x:c>
      <x:c r="E542" s="33" t="str">
        <x:f>'Raw trace'!W538</x:f>
        <x:v>0.35000000000000003</x:v>
      </x:c>
      <x:c r="F542" s="28" t="n">
        <x:f>E541*(1+D541)/(1+E541*D541)</x:f>
        <x:v>0.35163365639334704</x:v>
      </x:c>
      <x:c r="G542" s="28" t="n">
        <x:f>ABS(E542-F542)</x:f>
        <x:v>0.001633656393347005</x:v>
      </x:c>
      <x:c r="H542" s="28" t="n">
        <x:f>G542*'Assumptions'!$B$6</x:f>
        <x:v>0.000001633656393347005</x:v>
      </x:c>
      <x:c r="I542" s="29" t="n">
        <x:f>1+E542*D542</x:f>
        <x:v>0.9872536244474045</x:v>
      </x:c>
      <x:c r="J542" s="29" t="n">
        <x:f>(1-H542)*I542</x:f>
        <x:v>0.9872520116142091</x:v>
      </x:c>
      <x:c r="K542" s="28" t="n">
        <x:f>J542-1</x:f>
        <x:v>-0.012747988385790943</x:v>
      </x:c>
      <x:c r="L542" s="30" t="n">
        <x:f>M541</x:f>
        <x:v>9377.575104678072</x:v>
      </x:c>
      <x:c r="M542" s="30" t="n">
        <x:f>L542*J542</x:f>
        <x:v>9258.029886156753</x:v>
      </x:c>
      <x:c r="N542" s="30" t="n">
        <x:f>MAX(N541,M542)</x:f>
        <x:v>15341.863280252299</x:v>
      </x:c>
      <x:c r="O542" s="28" t="n">
        <x:f>1-M542/N542</x:f>
        <x:v>0.39655114134190717</x:v>
      </x:c>
      <x:c r="P542" s="30" t="n">
        <x:f>IF(C542=C541,P541,L542)</x:f>
        <x:v>12895.437557478066</x:v>
      </x:c>
      <x:c r="Q542" s="30" t="n">
        <x:f>IF(C542=C541,MAX(Q541,M542),MAX(P542,M542))</x:f>
        <x:v>13262.78590503167</x:v>
      </x:c>
      <x:c r="R542" s="28" t="n">
        <x:f>1-M542/Q542</x:f>
        <x:v>0.3019543591784575</x:v>
      </x:c>
      <x:c r="S542" s="33" t="str">
        <x:f>'Raw trace'!Y538</x:f>
        <x:v>-0.012747988385790943</x:v>
      </x:c>
      <x:c r="T542" s="31" t="n">
        <x:f>ABS(K542-S542)</x:f>
        <x:v>0</x:v>
      </x:c>
      <x:c r="U542" s="33" t="str">
        <x:f>'Raw trace'!X538</x:f>
        <x:v>0.001633656393347005</x:v>
      </x:c>
      <x:c r="V542" s="31" t="n">
        <x:f>ABS(G542-U542)</x:f>
        <x:v>0</x:v>
      </x:c>
      <x:c r="W542" s="30" t="n">
        <x:f>L542*H542</x:f>
        <x:v>0.015319735523849042</x:v>
      </x:c>
      <x:c r="X542" s="30" t="n">
        <x:f>X541*(1+S542)</x:f>
        <x:v>9258.029886156803</x:v>
      </x:c>
      <x:c r="Y542" s="31" t="n">
        <x:f>ABS(M542-X542)</x:f>
        <x:v>4.9112713895738125e-11</x:v>
      </x:c>
      <x:c r="Z542" s="27" t="n">
        <x:f>IF(M542&gt;=N541,B542,Z541)</x:f>
        <x:v>44508</x:v>
      </x:c>
      <x:c r="AA542" s="27" t="n">
        <x:f>IF(C542=C541,IF(M542&gt;=Q541,B542,AA541),IF(M542&gt;=P542,B542,A542))</x:f>
        <x:v>44649</x:v>
      </x:c>
      <x:c r="AB542" s="1" t="str">
        <x:f>IF(AND(B542-A542=1,B542-B541=1),"PASS","FAIL")</x:f>
        <x:v>PASS</x:v>
      </x:c>
    </x:row>
    <x:row r="543" ht="22" customHeight="1">
      <x:c r="A543" s="32" t="n">
        <x:f>'Raw trace'!A539</x:f>
        <x:v>44734</x:v>
      </x:c>
      <x:c r="B543" s="32" t="n">
        <x:f>'Raw trace'!B539</x:f>
        <x:v>44735</x:v>
      </x:c>
      <x:c r="C543" s="1" t="n">
        <x:f>YEAR(B543)</x:f>
        <x:v>2022</x:v>
      </x:c>
      <x:c r="D543" s="33" t="str">
        <x:f>'Raw trace'!AL539</x:f>
        <x:v>0.056842200162277402</x:v>
      </x:c>
      <x:c r="E543" s="33" t="str">
        <x:f>'Raw trace'!W539</x:f>
        <x:v>0.35000000000000003</x:v>
      </x:c>
      <x:c r="F543" s="28" t="n">
        <x:f>E542*(1+D542)/(1+E542*D542)</x:f>
        <x:v>0.3416078868651158</x:v>
      </x:c>
      <x:c r="G543" s="28" t="n">
        <x:f>ABS(E543-F543)</x:f>
        <x:v>0.00839211313488425</x:v>
      </x:c>
      <x:c r="H543" s="28" t="n">
        <x:f>G543*'Assumptions'!$B$6</x:f>
        <x:v>0.00000839211313488425</x:v>
      </x:c>
      <x:c r="I543" s="29" t="n">
        <x:f>1+E543*D543</x:f>
        <x:v>1.019894770056797</x:v>
      </x:c>
      <x:c r="J543" s="29" t="n">
        <x:f>(1-H543)*I543</x:f>
        <x:v>1.019886210984501</x:v>
      </x:c>
      <x:c r="K543" s="28" t="n">
        <x:f>J543-1</x:f>
        <x:v>0.01988621098450105</x:v>
      </x:c>
      <x:c r="L543" s="30" t="n">
        <x:f>M542</x:f>
        <x:v>9258.029886156753</x:v>
      </x:c>
      <x:c r="M543" s="30" t="n">
        <x:f>L543*J543</x:f>
        <x:v>9442.137021773682</x:v>
      </x:c>
      <x:c r="N543" s="30" t="n">
        <x:f>MAX(N542,M543)</x:f>
        <x:v>15341.863280252299</x:v>
      </x:c>
      <x:c r="O543" s="28" t="n">
        <x:f>1-M543/N543</x:f>
        <x:v>0.384550830020276</x:v>
      </x:c>
      <x:c r="P543" s="30" t="n">
        <x:f>IF(C543=C542,P542,L543)</x:f>
        <x:v>12895.437557478066</x:v>
      </x:c>
      <x:c r="Q543" s="30" t="n">
        <x:f>IF(C543=C542,MAX(Q542,M543),MAX(P543,M543))</x:f>
        <x:v>13262.78590503167</x:v>
      </x:c>
      <x:c r="R543" s="28" t="n">
        <x:f>1-M543/Q543</x:f>
        <x:v>0.28807287628826905</x:v>
      </x:c>
      <x:c r="S543" s="33" t="str">
        <x:f>'Raw trace'!Y539</x:f>
        <x:v>0.019886210984501052</x:v>
      </x:c>
      <x:c r="T543" s="31" t="n">
        <x:f>ABS(K543-S543)</x:f>
        <x:v>0</x:v>
      </x:c>
      <x:c r="U543" s="33" t="str">
        <x:f>'Raw trace'!X539</x:f>
        <x:v>0.0083921131348842493</x:v>
      </x:c>
      <x:c r="V543" s="31" t="n">
        <x:f>ABS(G543-U543)</x:f>
        <x:v>0</x:v>
      </x:c>
      <x:c r="W543" s="30" t="n">
        <x:f>L543*H543</x:f>
        <x:v>0.07769443421076702</x:v>
      </x:c>
      <x:c r="X543" s="30" t="n">
        <x:f>X542*(1+S543)</x:f>
        <x:v>9442.137021773733</x:v>
      </x:c>
      <x:c r="Y543" s="31" t="n">
        <x:f>ABS(M543-X543)</x:f>
        <x:v>5.093170329928398e-11</x:v>
      </x:c>
      <x:c r="Z543" s="27" t="n">
        <x:f>IF(M543&gt;=N542,B543,Z542)</x:f>
        <x:v>44508</x:v>
      </x:c>
      <x:c r="AA543" s="27" t="n">
        <x:f>IF(C543=C542,IF(M543&gt;=Q542,B543,AA542),IF(M543&gt;=P543,B543,A543))</x:f>
        <x:v>44649</x:v>
      </x:c>
      <x:c r="AB543" s="1" t="str">
        <x:f>IF(AND(B543-A543=1,B543-B542=1),"PASS","FAIL")</x:f>
        <x:v>PASS</x:v>
      </x:c>
    </x:row>
    <x:row r="544" ht="22" customHeight="1">
      <x:c r="A544" s="32" t="n">
        <x:f>'Raw trace'!A540</x:f>
        <x:v>44735</x:v>
      </x:c>
      <x:c r="B544" s="32" t="n">
        <x:f>'Raw trace'!B540</x:f>
        <x:v>44736</x:v>
      </x:c>
      <x:c r="C544" s="1" t="n">
        <x:f>YEAR(B544)</x:f>
        <x:v>2022</x:v>
      </x:c>
      <x:c r="D544" s="33" t="str">
        <x:f>'Raw trace'!AL540</x:f>
        <x:v>0.0059808442373948997</x:v>
      </x:c>
      <x:c r="E544" s="33" t="str">
        <x:f>'Raw trace'!W540</x:f>
        <x:v>0.35000000000000003</x:v>
      </x:c>
      <x:c r="F544" s="28" t="n">
        <x:f>E543*(1+D543)/(1+E543*D543)</x:f>
        <x:v>0.3626793478274215</x:v>
      </x:c>
      <x:c r="G544" s="28" t="n">
        <x:f>ABS(E544-F544)</x:f>
        <x:v>0.012679347827421472</x:v>
      </x:c>
      <x:c r="H544" s="28" t="n">
        <x:f>G544*'Assumptions'!$B$6</x:f>
        <x:v>0.000012679347827421472</x:v>
      </x:c>
      <x:c r="I544" s="29" t="n">
        <x:f>1+E544*D544</x:f>
        <x:v>1.0020932954830881</x:v>
      </x:c>
      <x:c r="J544" s="29" t="n">
        <x:f>(1-H544)*I544</x:f>
        <x:v>1.002080589593639</x:v>
      </x:c>
      <x:c r="K544" s="28" t="n">
        <x:f>J544-1</x:f>
        <x:v>0.002080589593639104</x:v>
      </x:c>
      <x:c r="L544" s="30" t="n">
        <x:f>M543</x:f>
        <x:v>9442.137021773682</x:v>
      </x:c>
      <x:c r="M544" s="30" t="n">
        <x:f>L544*J544</x:f>
        <x:v>9461.782233802898</x:v>
      </x:c>
      <x:c r="N544" s="30" t="n">
        <x:f>MAX(N543,M544)</x:f>
        <x:v>15341.863280252299</x:v>
      </x:c>
      <x:c r="O544" s="28" t="n">
        <x:f>1-M544/N544</x:f>
        <x:v>0.38327033288180246</x:v>
      </x:c>
      <x:c r="P544" s="30" t="n">
        <x:f>IF(C544=C543,P543,L544)</x:f>
        <x:v>12895.437557478066</x:v>
      </x:c>
      <x:c r="Q544" s="30" t="n">
        <x:f>IF(C544=C543,MAX(Q543,M544),MAX(P544,M544))</x:f>
        <x:v>13262.78590503167</x:v>
      </x:c>
      <x:c r="R544" s="28" t="n">
        <x:f>1-M544/Q544</x:f>
        <x:v>0.2865916481232451</x:v>
      </x:c>
      <x:c r="S544" s="33" t="str">
        <x:f>'Raw trace'!Y540</x:f>
        <x:v>0.0020805895936391039</x:v>
      </x:c>
      <x:c r="T544" s="31" t="n">
        <x:f>ABS(K544-S544)</x:f>
        <x:v>0</x:v>
      </x:c>
      <x:c r="U544" s="33" t="str">
        <x:f>'Raw trace'!X540</x:f>
        <x:v>0.012679347827421472</x:v>
      </x:c>
      <x:c r="V544" s="31" t="n">
        <x:f>ABS(G544-U544)</x:f>
        <x:v>0</x:v>
      </x:c>
      <x:c r="W544" s="30" t="n">
        <x:f>L544*H544</x:f>
        <x:v>0.119720139533242</x:v>
      </x:c>
      <x:c r="X544" s="30" t="n">
        <x:f>X543*(1+S544)</x:f>
        <x:v>9461.78223380295</x:v>
      </x:c>
      <x:c r="Y544" s="31" t="n">
        <x:f>ABS(M544-X544)</x:f>
        <x:v>5.093170329928398e-11</x:v>
      </x:c>
      <x:c r="Z544" s="27" t="n">
        <x:f>IF(M544&gt;=N543,B544,Z543)</x:f>
        <x:v>44508</x:v>
      </x:c>
      <x:c r="AA544" s="27" t="n">
        <x:f>IF(C544=C543,IF(M544&gt;=Q543,B544,AA543),IF(M544&gt;=P544,B544,A544))</x:f>
        <x:v>44649</x:v>
      </x:c>
      <x:c r="AB544" s="1" t="str">
        <x:f>IF(AND(B544-A544=1,B544-B543=1),"PASS","FAIL")</x:f>
        <x:v>PASS</x:v>
      </x:c>
    </x:row>
    <x:row r="545" ht="22" customHeight="1">
      <x:c r="A545" s="32" t="n">
        <x:f>'Raw trace'!A541</x:f>
        <x:v>44736</x:v>
      </x:c>
      <x:c r="B545" s="32" t="n">
        <x:f>'Raw trace'!B541</x:f>
        <x:v>44737</x:v>
      </x:c>
      <x:c r="C545" s="1" t="n">
        <x:f>YEAR(B545)</x:f>
        <x:v>2022</x:v>
      </x:c>
      <x:c r="D545" s="33" t="str">
        <x:f>'Raw trace'!AL541</x:f>
        <x:v>0.012389939180944901</x:v>
      </x:c>
      <x:c r="E545" s="33" t="str">
        <x:f>'Raw trace'!W541</x:f>
        <x:v>0.35000000000000003</x:v>
      </x:c>
      <x:c r="F545" s="28" t="n">
        <x:f>E544*(1+D544)/(1+E544*D544)</x:f>
        <x:v>0.3513577997878446</x:v>
      </x:c>
      <x:c r="G545" s="28" t="n">
        <x:f>ABS(E545-F545)</x:f>
        <x:v>0.0013577997878445602</x:v>
      </x:c>
      <x:c r="H545" s="28" t="n">
        <x:f>G545*'Assumptions'!$B$6</x:f>
        <x:v>0.0000013577997878445604</x:v>
      </x:c>
      <x:c r="I545" s="29" t="n">
        <x:f>1+E545*D545</x:f>
        <x:v>1.0043364787133306</x:v>
      </x:c>
      <x:c r="J545" s="29" t="n">
        <x:f>(1-H545)*I545</x:f>
        <x:v>1.004335115025473</x:v>
      </x:c>
      <x:c r="K545" s="28" t="n">
        <x:f>J545-1</x:f>
        <x:v>0.004335115025472902</x:v>
      </x:c>
      <x:c r="L545" s="30" t="n">
        <x:f>M544</x:f>
        <x:v>9461.782233802898</x:v>
      </x:c>
      <x:c r="M545" s="30" t="n">
        <x:f>L545*J545</x:f>
        <x:v>9502.80014813241</x:v>
      </x:c>
      <x:c r="N545" s="30" t="n">
        <x:f>MAX(N544,M545)</x:f>
        <x:v>15341.863280252299</x:v>
      </x:c>
      <x:c r="O545" s="28" t="n">
        <x:f>1-M545/N545</x:f>
        <x:v>0.3805967388352235</x:v>
      </x:c>
      <x:c r="P545" s="30" t="n">
        <x:f>IF(C545=C544,P544,L545)</x:f>
        <x:v>12895.437557478066</x:v>
      </x:c>
      <x:c r="Q545" s="30" t="n">
        <x:f>IF(C545=C544,MAX(Q544,M545),MAX(P545,M545))</x:f>
        <x:v>13262.78590503167</x:v>
      </x:c>
      <x:c r="R545" s="28" t="n">
        <x:f>1-M545/Q545</x:f>
        <x:v>0.2834989408577263</x:v>
      </x:c>
      <x:c r="S545" s="33" t="str">
        <x:f>'Raw trace'!Y541</x:f>
        <x:v>0.0043351150254729021</x:v>
      </x:c>
      <x:c r="T545" s="31" t="n">
        <x:f>ABS(K545-S545)</x:f>
        <x:v>0</x:v>
      </x:c>
      <x:c r="U545" s="33" t="str">
        <x:f>'Raw trace'!X541</x:f>
        <x:v>0.0013577997878445602</x:v>
      </x:c>
      <x:c r="V545" s="31" t="n">
        <x:f>ABS(G545-U545)</x:f>
        <x:v>0</x:v>
      </x:c>
      <x:c r="W545" s="30" t="n">
        <x:f>L545*H545</x:f>
        <x:v>0.012847205909689005</x:v>
      </x:c>
      <x:c r="X545" s="30" t="n">
        <x:f>X544*(1+S545)</x:f>
        <x:v>9502.80014813246</x:v>
      </x:c>
      <x:c r="Y545" s="31" t="n">
        <x:f>ABS(M545-X545)</x:f>
        <x:v>5.093170329928398e-11</x:v>
      </x:c>
      <x:c r="Z545" s="27" t="n">
        <x:f>IF(M545&gt;=N544,B545,Z544)</x:f>
        <x:v>44508</x:v>
      </x:c>
      <x:c r="AA545" s="27" t="n">
        <x:f>IF(C545=C544,IF(M545&gt;=Q544,B545,AA544),IF(M545&gt;=P545,B545,A545))</x:f>
        <x:v>44649</x:v>
      </x:c>
      <x:c r="AB545" s="1" t="str">
        <x:f>IF(AND(B545-A545=1,B545-B544=1),"PASS","FAIL")</x:f>
        <x:v>PASS</x:v>
      </x:c>
    </x:row>
    <x:row r="546" ht="22" customHeight="1">
      <x:c r="A546" s="32" t="n">
        <x:f>'Raw trace'!A542</x:f>
        <x:v>44737</x:v>
      </x:c>
      <x:c r="B546" s="32" t="n">
        <x:f>'Raw trace'!B542</x:f>
        <x:v>44738</x:v>
      </x:c>
      <x:c r="C546" s="1" t="n">
        <x:f>YEAR(B546)</x:f>
        <x:v>2022</x:v>
      </x:c>
      <x:c r="D546" s="33" t="str">
        <x:f>'Raw trace'!AL542</x:f>
        <x:v>-0.020772548964862501</x:v>
      </x:c>
      <x:c r="E546" s="33" t="str">
        <x:f>'Raw trace'!W542</x:f>
        <x:v>0.35000000000000003</x:v>
      </x:c>
      <x:c r="F546" s="28" t="n">
        <x:f>E545*(1+D545)/(1+E545*D545)</x:f>
        <x:v>0.3528065406598356</x:v>
      </x:c>
      <x:c r="G546" s="28" t="n">
        <x:f>ABS(E546-F546)</x:f>
        <x:v>0.0028065406598355436</x:v>
      </x:c>
      <x:c r="H546" s="28" t="n">
        <x:f>G546*'Assumptions'!$B$6</x:f>
        <x:v>0.0000028065406598355437</x:v>
      </x:c>
      <x:c r="I546" s="29" t="n">
        <x:f>1+E546*D546</x:f>
        <x:v>0.9927296078622981</x:v>
      </x:c>
      <x:c r="J546" s="29" t="n">
        <x:f>(1-H546)*I546</x:f>
        <x:v>0.9927268217262895</x:v>
      </x:c>
      <x:c r="K546" s="28" t="n">
        <x:f>J546-1</x:f>
        <x:v>-0.0072731782737105455</x:v>
      </x:c>
      <x:c r="L546" s="30" t="n">
        <x:f>M545</x:f>
        <x:v>9502.80014813241</x:v>
      </x:c>
      <x:c r="M546" s="30" t="n">
        <x:f>L546*J546</x:f>
        <x:v>9433.6845885556</x:v>
      </x:c>
      <x:c r="N546" s="30" t="n">
        <x:f>MAX(N545,M546)</x:f>
        <x:v>15341.863280252299</x:v>
      </x:c>
      <x:c r="O546" s="28" t="n">
        <x:f>1-M546/N546</x:f>
        <x:v>0.38510176917699257</x:v>
      </x:c>
      <x:c r="P546" s="30" t="n">
        <x:f>IF(C546=C545,P545,L546)</x:f>
        <x:v>12895.437557478066</x:v>
      </x:c>
      <x:c r="Q546" s="30" t="n">
        <x:f>IF(C546=C545,MAX(Q545,M546),MAX(P546,M546))</x:f>
        <x:v>13262.78590503167</x:v>
      </x:c>
      <x:c r="R546" s="28" t="n">
        <x:f>1-M546/Q546</x:f>
        <x:v>0.28871018079417055</x:v>
      </x:c>
      <x:c r="S546" s="33" t="str">
        <x:f>'Raw trace'!Y542</x:f>
        <x:v>-0.0072731782737105455</x:v>
      </x:c>
      <x:c r="T546" s="31" t="n">
        <x:f>ABS(K546-S546)</x:f>
        <x:v>0</x:v>
      </x:c>
      <x:c r="U546" s="33" t="str">
        <x:f>'Raw trace'!X542</x:f>
        <x:v>0.0028065406598355436</x:v>
      </x:c>
      <x:c r="V546" s="31" t="n">
        <x:f>ABS(G546-U546)</x:f>
        <x:v>0</x:v>
      </x:c>
      <x:c r="W546" s="30" t="n">
        <x:f>L546*H546</x:f>
        <x:v>0.026669994998024835</x:v>
      </x:c>
      <x:c r="X546" s="30" t="n">
        <x:f>X545*(1+S546)</x:f>
        <x:v>9433.68458855565</x:v>
      </x:c>
      <x:c r="Y546" s="31" t="n">
        <x:f>ABS(M546-X546)</x:f>
        <x:v>5.093170329928398e-11</x:v>
      </x:c>
      <x:c r="Z546" s="27" t="n">
        <x:f>IF(M546&gt;=N545,B546,Z545)</x:f>
        <x:v>44508</x:v>
      </x:c>
      <x:c r="AA546" s="27" t="n">
        <x:f>IF(C546=C545,IF(M546&gt;=Q545,B546,AA545),IF(M546&gt;=P546,B546,A546))</x:f>
        <x:v>44649</x:v>
      </x:c>
      <x:c r="AB546" s="1" t="str">
        <x:f>IF(AND(B546-A546=1,B546-B545=1),"PASS","FAIL")</x:f>
        <x:v>PASS</x:v>
      </x:c>
    </x:row>
    <x:row r="547" ht="22" customHeight="1">
      <x:c r="A547" s="32" t="n">
        <x:f>'Raw trace'!A543</x:f>
        <x:v>44738</x:v>
      </x:c>
      <x:c r="B547" s="32" t="n">
        <x:f>'Raw trace'!B543</x:f>
        <x:v>44739</x:v>
      </x:c>
      <x:c r="C547" s="1" t="n">
        <x:f>YEAR(B547)</x:f>
        <x:v>2022</x:v>
      </x:c>
      <x:c r="D547" s="33" t="str">
        <x:f>'Raw trace'!AL543</x:f>
        <x:v>-0.0148882077601159</x:v>
      </x:c>
      <x:c r="E547" s="33" t="str">
        <x:f>'Raw trace'!W543</x:f>
        <x:v>0.35000000000000003</x:v>
      </x:c>
      <x:c r="F547" s="28" t="n">
        <x:f>E546*(1+D546)/(1+E546*D546)</x:f>
        <x:v>0.3452396353930831</x:v>
      </x:c>
      <x:c r="G547" s="28" t="n">
        <x:f>ABS(E547-F547)</x:f>
        <x:v>0.0047603646069169225</x:v>
      </x:c>
      <x:c r="H547" s="28" t="n">
        <x:f>G547*'Assumptions'!$B$6</x:f>
        <x:v>0.000004760364606916922</x:v>
      </x:c>
      <x:c r="I547" s="29" t="n">
        <x:f>1+E547*D547</x:f>
        <x:v>0.9947891272839594</x:v>
      </x:c>
      <x:c r="J547" s="29" t="n">
        <x:f>(1-H547)*I547</x:f>
        <x:v>0.9947843917250065</x:v>
      </x:c>
      <x:c r="K547" s="28" t="n">
        <x:f>J547-1</x:f>
        <x:v>-0.005215608274993455</x:v>
      </x:c>
      <x:c r="L547" s="30" t="n">
        <x:f>M546</x:f>
        <x:v>9433.6845885556</x:v>
      </x:c>
      <x:c r="M547" s="30" t="n">
        <x:f>L547*J547</x:f>
        <x:v>9384.48218515185</x:v>
      </x:c>
      <x:c r="N547" s="30" t="n">
        <x:f>MAX(N546,M547)</x:f>
        <x:v>15341.863280252299</x:v>
      </x:c>
      <x:c r="O547" s="28" t="n">
        <x:f>1-M547/N547</x:f>
        <x:v>0.388308837477952</x:v>
      </x:c>
      <x:c r="P547" s="30" t="n">
        <x:f>IF(C547=C546,P546,L547)</x:f>
        <x:v>12895.437557478066</x:v>
      </x:c>
      <x:c r="Q547" s="30" t="n">
        <x:f>IF(C547=C546,MAX(Q546,M547),MAX(P547,M547))</x:f>
        <x:v>13262.78590503167</x:v>
      </x:c>
      <x:c r="R547" s="28" t="n">
        <x:f>1-M547/Q547</x:f>
        <x:v>0.29241998986113915</x:v>
      </x:c>
      <x:c r="S547" s="33" t="str">
        <x:f>'Raw trace'!Y543</x:f>
        <x:v>-0.0052156082749934551</x:v>
      </x:c>
      <x:c r="T547" s="31" t="n">
        <x:f>ABS(K547-S547)</x:f>
        <x:v>0</x:v>
      </x:c>
      <x:c r="U547" s="33" t="str">
        <x:f>'Raw trace'!X543</x:f>
        <x:v>0.0047603646069169225</x:v>
      </x:c>
      <x:c r="V547" s="31" t="n">
        <x:f>ABS(G547-U547)</x:f>
        <x:v>0</x:v>
      </x:c>
      <x:c r="W547" s="30" t="n">
        <x:f>L547*H547</x:f>
        <x:v>0.04490777822817771</x:v>
      </x:c>
      <x:c r="X547" s="30" t="n">
        <x:f>X546*(1+S547)</x:f>
        <x:v>9384.482185151901</x:v>
      </x:c>
      <x:c r="Y547" s="31" t="n">
        <x:f>ABS(M547-X547)</x:f>
        <x:v>5.093170329928398e-11</x:v>
      </x:c>
      <x:c r="Z547" s="27" t="n">
        <x:f>IF(M547&gt;=N546,B547,Z546)</x:f>
        <x:v>44508</x:v>
      </x:c>
      <x:c r="AA547" s="27" t="n">
        <x:f>IF(C547=C546,IF(M547&gt;=Q546,B547,AA546),IF(M547&gt;=P547,B547,A547))</x:f>
        <x:v>44649</x:v>
      </x:c>
      <x:c r="AB547" s="1" t="str">
        <x:f>IF(AND(B547-A547=1,B547-B546=1),"PASS","FAIL")</x:f>
        <x:v>PASS</x:v>
      </x:c>
    </x:row>
    <x:row r="548" ht="22" customHeight="1">
      <x:c r="A548" s="32" t="n">
        <x:f>'Raw trace'!A544</x:f>
        <x:v>44739</x:v>
      </x:c>
      <x:c r="B548" s="32" t="n">
        <x:f>'Raw trace'!B544</x:f>
        <x:v>44740</x:v>
      </x:c>
      <x:c r="C548" s="1" t="n">
        <x:f>YEAR(B548)</x:f>
        <x:v>2022</x:v>
      </x:c>
      <x:c r="D548" s="33" t="str">
        <x:f>'Raw trace'!AL544</x:f>
        <x:v>-0.021813585976015602</x:v>
      </x:c>
      <x:c r="E548" s="33" t="str">
        <x:f>'Raw trace'!W544</x:f>
        <x:v>0.35000000000000003</x:v>
      </x:c>
      <x:c r="F548" s="28" t="n">
        <x:f>E547*(1+D547)/(1+E547*D547)</x:f>
        <x:v>0.346595190706724</x:v>
      </x:c>
      <x:c r="G548" s="28" t="n">
        <x:f>ABS(E548-F548)</x:f>
        <x:v>0.0034048092932760232</x:v>
      </x:c>
      <x:c r="H548" s="28" t="n">
        <x:f>G548*'Assumptions'!$B$6</x:f>
        <x:v>0.000003404809293276023</x:v>
      </x:c>
      <x:c r="I548" s="29" t="n">
        <x:f>1+E548*D548</x:f>
        <x:v>0.9923652449083945</x:v>
      </x:c>
      <x:c r="J548" s="29" t="n">
        <x:f>(1-H548)*I548</x:f>
        <x:v>0.9923618660939864</x:v>
      </x:c>
      <x:c r="K548" s="28" t="n">
        <x:f>J548-1</x:f>
        <x:v>-0.007638133906013644</x:v>
      </x:c>
      <x:c r="L548" s="30" t="n">
        <x:f>M547</x:f>
        <x:v>9384.48218515185</x:v>
      </x:c>
      <x:c r="M548" s="30" t="n">
        <x:f>L548*J548</x:f>
        <x:v>9312.80225358306</x:v>
      </x:c>
      <x:c r="N548" s="30" t="n">
        <x:f>MAX(N547,M548)</x:f>
        <x:v>15341.863280252299</x:v>
      </x:c>
      <x:c r="O548" s="28" t="n">
        <x:f>1-M548/N548</x:f>
        <x:v>0.3929810164864205</x:v>
      </x:c>
      <x:c r="P548" s="30" t="n">
        <x:f>IF(C548=C547,P547,L548)</x:f>
        <x:v>12895.437557478066</x:v>
      </x:c>
      <x:c r="Q548" s="30" t="n">
        <x:f>IF(C548=C547,MAX(Q547,M548),MAX(P548,M548))</x:f>
        <x:v>13262.78590503167</x:v>
      </x:c>
      <x:c r="R548" s="28" t="n">
        <x:f>1-M548/Q548</x:f>
        <x:v>0.29782458072779827</x:v>
      </x:c>
      <x:c r="S548" s="33" t="str">
        <x:f>'Raw trace'!Y544</x:f>
        <x:v>-0.0076381339060136444</x:v>
      </x:c>
      <x:c r="T548" s="31" t="n">
        <x:f>ABS(K548-S548)</x:f>
        <x:v>0</x:v>
      </x:c>
      <x:c r="U548" s="33" t="str">
        <x:f>'Raw trace'!X544</x:f>
        <x:v>0.0034048092932760232</x:v>
      </x:c>
      <x:c r="V548" s="31" t="n">
        <x:f>ABS(G548-U548)</x:f>
        <x:v>0</x:v>
      </x:c>
      <x:c r="W548" s="30" t="n">
        <x:f>L548*H548</x:f>
        <x:v>0.0319523721565883</x:v>
      </x:c>
      <x:c r="X548" s="30" t="n">
        <x:f>X547*(1+S548)</x:f>
        <x:v>9312.802253583111</x:v>
      </x:c>
      <x:c r="Y548" s="31" t="n">
        <x:f>ABS(M548-X548)</x:f>
        <x:v>5.093170329928398e-11</x:v>
      </x:c>
      <x:c r="Z548" s="27" t="n">
        <x:f>IF(M548&gt;=N547,B548,Z547)</x:f>
        <x:v>44508</x:v>
      </x:c>
      <x:c r="AA548" s="27" t="n">
        <x:f>IF(C548=C547,IF(M548&gt;=Q547,B548,AA547),IF(M548&gt;=P548,B548,A548))</x:f>
        <x:v>44649</x:v>
      </x:c>
      <x:c r="AB548" s="1" t="str">
        <x:f>IF(AND(B548-A548=1,B548-B547=1),"PASS","FAIL")</x:f>
        <x:v>PASS</x:v>
      </x:c>
    </x:row>
    <x:row r="549" ht="22" customHeight="1">
      <x:c r="A549" s="32" t="n">
        <x:f>'Raw trace'!A545</x:f>
        <x:v>44740</x:v>
      </x:c>
      <x:c r="B549" s="32" t="n">
        <x:f>'Raw trace'!B545</x:f>
        <x:v>44741</x:v>
      </x:c>
      <x:c r="C549" s="1" t="n">
        <x:f>YEAR(B549)</x:f>
        <x:v>2022</x:v>
      </x:c>
      <x:c r="D549" s="33" t="str">
        <x:f>'Raw trace'!AL545</x:f>
        <x:v>-0.0082207318275963996</x:v>
      </x:c>
      <x:c r="E549" s="33" t="str">
        <x:f>'Raw trace'!W545</x:f>
        <x:v>0.35000000000000003</x:v>
      </x:c>
      <x:c r="F549" s="28" t="n">
        <x:f>E548*(1+D548)/(1+E548*D548)</x:f>
        <x:v>0.3449992295326691</x:v>
      </x:c>
      <x:c r="G549" s="28" t="n">
        <x:f>ABS(E549-F549)</x:f>
        <x:v>0.0050007704673309394</x:v>
      </x:c>
      <x:c r="H549" s="28" t="n">
        <x:f>G549*'Assumptions'!$B$6</x:f>
        <x:v>0.000005000770467330939</x:v>
      </x:c>
      <x:c r="I549" s="29" t="n">
        <x:f>1+E549*D549</x:f>
        <x:v>0.9971227438603413</x:v>
      </x:c>
      <x:c r="J549" s="29" t="n">
        <x:f>(1-H549)*I549</x:f>
        <x:v>0.9971177574783715</x:v>
      </x:c>
      <x:c r="K549" s="28" t="n">
        <x:f>J549-1</x:f>
        <x:v>-0.0028822425216284975</x:v>
      </x:c>
      <x:c r="L549" s="30" t="n">
        <x:f>M548</x:f>
        <x:v>9312.80225358306</x:v>
      </x:c>
      <x:c r="M549" s="30" t="n">
        <x:f>L549*J549</x:f>
        <x:v>9285.960498932265</x:v>
      </x:c>
      <x:c r="N549" s="30" t="n">
        <x:f>MAX(N548,M549)</x:f>
        <x:v>15341.863280252299</x:v>
      </x:c>
      <x:c r="O549" s="28" t="n">
        <x:f>1-M549/N549</x:f>
        <x:v>0.39473059241213915</x:v>
      </x:c>
      <x:c r="P549" s="30" t="n">
        <x:f>IF(C549=C548,P548,L549)</x:f>
        <x:v>12895.437557478066</x:v>
      </x:c>
      <x:c r="Q549" s="30" t="n">
        <x:f>IF(C549=C548,MAX(Q548,M549),MAX(P549,M549))</x:f>
        <x:v>13262.78590503167</x:v>
      </x:c>
      <x:c r="R549" s="28" t="n">
        <x:f>1-M549/Q549</x:f>
        <x:v>0.29984842057886696</x:v>
      </x:c>
      <x:c r="S549" s="33" t="str">
        <x:f>'Raw trace'!Y545</x:f>
        <x:v>-0.0028822425216284975</x:v>
      </x:c>
      <x:c r="T549" s="31" t="n">
        <x:f>ABS(K549-S549)</x:f>
        <x:v>0</x:v>
      </x:c>
      <x:c r="U549" s="33" t="str">
        <x:f>'Raw trace'!X545</x:f>
        <x:v>0.0050007704673309394</x:v>
      </x:c>
      <x:c r="V549" s="31" t="n">
        <x:f>ABS(G549-U549)</x:f>
        <x:v>0</x:v>
      </x:c>
      <x:c r="W549" s="30" t="n">
        <x:f>L549*H549</x:f>
        <x:v>0.04657118647781119</x:v>
      </x:c>
      <x:c r="X549" s="30" t="n">
        <x:f>X548*(1+S549)</x:f>
        <x:v>9285.960498932316</x:v>
      </x:c>
      <x:c r="Y549" s="31" t="n">
        <x:f>ABS(M549-X549)</x:f>
        <x:v>5.093170329928398e-11</x:v>
      </x:c>
      <x:c r="Z549" s="27" t="n">
        <x:f>IF(M549&gt;=N548,B549,Z548)</x:f>
        <x:v>44508</x:v>
      </x:c>
      <x:c r="AA549" s="27" t="n">
        <x:f>IF(C549=C548,IF(M549&gt;=Q548,B549,AA548),IF(M549&gt;=P549,B549,A549))</x:f>
        <x:v>44649</x:v>
      </x:c>
      <x:c r="AB549" s="1" t="str">
        <x:f>IF(AND(B549-A549=1,B549-B548=1),"PASS","FAIL")</x:f>
        <x:v>PASS</x:v>
      </x:c>
    </x:row>
    <x:row r="550" ht="22" customHeight="1">
      <x:c r="A550" s="32" t="n">
        <x:f>'Raw trace'!A546</x:f>
        <x:v>44741</x:v>
      </x:c>
      <x:c r="B550" s="32" t="n">
        <x:f>'Raw trace'!B546</x:f>
        <x:v>44742</x:v>
      </x:c>
      <x:c r="C550" s="1" t="n">
        <x:f>YEAR(B550)</x:f>
        <x:v>2022</x:v>
      </x:c>
      <x:c r="D550" s="33" t="str">
        <x:f>'Raw trace'!AL546</x:f>
        <x:v>-0.0091838916430066996</x:v>
      </x:c>
      <x:c r="E550" s="33" t="str">
        <x:f>'Raw trace'!W546</x:f>
        <x:v>0.35000000000000003</x:v>
      </x:c>
      <x:c r="F550" s="28" t="n">
        <x:f>E549*(1+D549)/(1+E549*D549)</x:f>
        <x:v>0.3481243868898852</x:v>
      </x:c>
      <x:c r="G550" s="28" t="n">
        <x:f>ABS(E550-F550)</x:f>
        <x:v>0.0018756131101148599</x:v>
      </x:c>
      <x:c r="H550" s="28" t="n">
        <x:f>G550*'Assumptions'!$B$6</x:f>
        <x:v>0.00000187561311011486</x:v>
      </x:c>
      <x:c r="I550" s="29" t="n">
        <x:f>1+E550*D550</x:f>
        <x:v>0.9967856379249477</x:v>
      </x:c>
      <x:c r="J550" s="29" t="n">
        <x:f>(1-H550)*I550</x:f>
        <x:v>0.9967837683407371</x:v>
      </x:c>
      <x:c r="K550" s="28" t="n">
        <x:f>J550-1</x:f>
        <x:v>-0.0032162316592628803</x:v>
      </x:c>
      <x:c r="L550" s="30" t="n">
        <x:f>M549</x:f>
        <x:v>9285.960498932265</x:v>
      </x:c>
      <x:c r="M550" s="30" t="n">
        <x:f>L550*J550</x:f>
        <x:v>9256.094698788935</x:v>
      </x:c>
      <x:c r="N550" s="30" t="n">
        <x:f>MAX(N549,M550)</x:f>
        <x:v>15341.863280252299</x:v>
      </x:c>
      <x:c r="O550" s="28" t="n">
        <x:f>1-M550/N550</x:f>
        <x:v>0.3966772790432065</x:v>
      </x:c>
      <x:c r="P550" s="30" t="n">
        <x:f>IF(C550=C549,P549,L550)</x:f>
        <x:v>12895.437557478066</x:v>
      </x:c>
      <x:c r="Q550" s="30" t="n">
        <x:f>IF(C550=C549,MAX(Q549,M550),MAX(P550,M550))</x:f>
        <x:v>13262.78590503167</x:v>
      </x:c>
      <x:c r="R550" s="28" t="n">
        <x:f>1-M550/Q550</x:f>
        <x:v>0.30210027025488406</x:v>
      </x:c>
      <x:c r="S550" s="33" t="str">
        <x:f>'Raw trace'!Y546</x:f>
        <x:v>-0.0032162316592628803</x:v>
      </x:c>
      <x:c r="T550" s="31" t="n">
        <x:f>ABS(K550-S550)</x:f>
        <x:v>0</x:v>
      </x:c>
      <x:c r="U550" s="33" t="str">
        <x:f>'Raw trace'!X546</x:f>
        <x:v>0.0018756131101148599</x:v>
      </x:c>
      <x:c r="V550" s="31" t="n">
        <x:f>ABS(G550-U550)</x:f>
        <x:v>0</x:v>
      </x:c>
      <x:c r="W550" s="30" t="n">
        <x:f>L550*H550</x:f>
        <x:v>0.017416869251806084</x:v>
      </x:c>
      <x:c r="X550" s="30" t="n">
        <x:f>X549*(1+S550)</x:f>
        <x:v>9256.094698788986</x:v>
      </x:c>
      <x:c r="Y550" s="31" t="n">
        <x:f>ABS(M550-X550)</x:f>
        <x:v>5.093170329928398e-11</x:v>
      </x:c>
      <x:c r="Z550" s="27" t="n">
        <x:f>IF(M550&gt;=N549,B550,Z549)</x:f>
        <x:v>44508</x:v>
      </x:c>
      <x:c r="AA550" s="27" t="n">
        <x:f>IF(C550=C549,IF(M550&gt;=Q549,B550,AA549),IF(M550&gt;=P550,B550,A550))</x:f>
        <x:v>44649</x:v>
      </x:c>
      <x:c r="AB550" s="1" t="str">
        <x:f>IF(AND(B550-A550=1,B550-B549=1),"PASS","FAIL")</x:f>
        <x:v>PASS</x:v>
      </x:c>
    </x:row>
    <x:row r="551" ht="22" customHeight="1">
      <x:c r="A551" s="32" t="n">
        <x:f>'Raw trace'!A547</x:f>
        <x:v>44742</x:v>
      </x:c>
      <x:c r="B551" s="32" t="n">
        <x:f>'Raw trace'!B547</x:f>
        <x:v>44743</x:v>
      </x:c>
      <x:c r="C551" s="1" t="n">
        <x:f>YEAR(B551)</x:f>
        <x:v>2022</x:v>
      </x:c>
      <x:c r="D551" s="33" t="str">
        <x:f>'Raw trace'!AL547</x:f>
        <x:v>-0.033307237561851798</x:v>
      </x:c>
      <x:c r="E551" s="33" t="str">
        <x:f>'Raw trace'!W547</x:f>
        <x:v>0.35000000000000003</x:v>
      </x:c>
      <x:c r="F551" s="28" t="n">
        <x:f>E550*(1+D550)/(1+E550*D550)</x:f>
        <x:v>0.3479039271140248</x:v>
      </x:c>
      <x:c r="G551" s="28" t="n">
        <x:f>ABS(E551-F551)</x:f>
        <x:v>0.002096072885975242</x:v>
      </x:c>
      <x:c r="H551" s="28" t="n">
        <x:f>G551*'Assumptions'!$B$6</x:f>
        <x:v>0.000002096072885975242</x:v>
      </x:c>
      <x:c r="I551" s="29" t="n">
        <x:f>1+E551*D551</x:f>
        <x:v>0.9883424668533519</x:v>
      </x:c>
      <x:c r="J551" s="29" t="n">
        <x:f>(1-H551)*I551</x:f>
        <x:v>0.9883403952155051</x:v>
      </x:c>
      <x:c r="K551" s="28" t="n">
        <x:f>J551-1</x:f>
        <x:v>-0.011659604784494904</x:v>
      </x:c>
      <x:c r="L551" s="30" t="n">
        <x:f>M550</x:f>
        <x:v>9256.094698788935</x:v>
      </x:c>
      <x:c r="M551" s="30" t="n">
        <x:f>L551*J551</x:f>
        <x:v>9148.172292753197</x:v>
      </x:c>
      <x:c r="N551" s="30" t="n">
        <x:f>MAX(N550,M551)</x:f>
        <x:v>15341.863280252299</x:v>
      </x:c>
      <x:c r="O551" s="28" t="n">
        <x:f>1-M551/N551</x:f>
        <x:v>0.4037117835270688</x:v>
      </x:c>
      <x:c r="P551" s="30" t="n">
        <x:f>IF(C551=C550,P550,L551)</x:f>
        <x:v>12895.437557478066</x:v>
      </x:c>
      <x:c r="Q551" s="30" t="n">
        <x:f>IF(C551=C550,MAX(Q550,M551),MAX(P551,M551))</x:f>
        <x:v>13262.78590503167</x:v>
      </x:c>
      <x:c r="R551" s="28" t="n">
        <x:f>1-M551/Q551</x:f>
        <x:v>0.31023750528291794</x:v>
      </x:c>
      <x:c r="S551" s="33" t="str">
        <x:f>'Raw trace'!Y547</x:f>
        <x:v>-0.011659604784494904</x:v>
      </x:c>
      <x:c r="T551" s="31" t="n">
        <x:f>ABS(K551-S551)</x:f>
        <x:v>0</x:v>
      </x:c>
      <x:c r="U551" s="33" t="str">
        <x:f>'Raw trace'!X547</x:f>
        <x:v>0.002096072885975242</x:v>
      </x:c>
      <x:c r="V551" s="31" t="n">
        <x:f>ABS(G551-U551)</x:f>
        <x:v>0</x:v>
      </x:c>
      <x:c r="W551" s="30" t="n">
        <x:f>L551*H551</x:f>
        <x:v>0.01940144912815066</x:v>
      </x:c>
      <x:c r="X551" s="30" t="n">
        <x:f>X550*(1+S551)</x:f>
        <x:v>9148.172292753248</x:v>
      </x:c>
      <x:c r="Y551" s="31" t="n">
        <x:f>ABS(M551-X551)</x:f>
        <x:v>5.093170329928398e-11</x:v>
      </x:c>
      <x:c r="Z551" s="27" t="n">
        <x:f>IF(M551&gt;=N550,B551,Z550)</x:f>
        <x:v>44508</x:v>
      </x:c>
      <x:c r="AA551" s="27" t="n">
        <x:f>IF(C551=C550,IF(M551&gt;=Q550,B551,AA550),IF(M551&gt;=P551,B551,A551))</x:f>
        <x:v>44649</x:v>
      </x:c>
      <x:c r="AB551" s="1" t="str">
        <x:f>IF(AND(B551-A551=1,B551-B550=1),"PASS","FAIL")</x:f>
        <x:v>PASS</x:v>
      </x:c>
    </x:row>
    <x:row r="552" ht="22" customHeight="1">
      <x:c r="A552" s="32" t="n">
        <x:f>'Raw trace'!A548</x:f>
        <x:v>44743</x:v>
      </x:c>
      <x:c r="B552" s="32" t="n">
        <x:f>'Raw trace'!B548</x:f>
        <x:v>44744</x:v>
      </x:c>
      <x:c r="C552" s="1" t="n">
        <x:f>YEAR(B552)</x:f>
        <x:v>2022</x:v>
      </x:c>
      <x:c r="D552" s="33" t="str">
        <x:f>'Raw trace'!AL548</x:f>
        <x:v>-0.0010226912873969999</x:v>
      </x:c>
      <x:c r="E552" s="33" t="str">
        <x:f>'Raw trace'!W548</x:f>
        <x:v>0.35000000000000003</x:v>
      </x:c>
      <x:c r="F552" s="28" t="n">
        <x:f>E551*(1+D551)/(1+E551*D551)</x:f>
        <x:v>0.34233322780367226</x:v>
      </x:c>
      <x:c r="G552" s="28" t="n">
        <x:f>ABS(E552-F552)</x:f>
        <x:v>0.007666772196327776</x:v>
      </x:c>
      <x:c r="H552" s="28" t="n">
        <x:f>G552*'Assumptions'!$B$6</x:f>
        <x:v>0.000007666772196327776</x:v>
      </x:c>
      <x:c r="I552" s="29" t="n">
        <x:f>1+E552*D552</x:f>
        <x:v>0.9996420580494111</x:v>
      </x:c>
      <x:c r="J552" s="29" t="n">
        <x:f>(1-H552)*I552</x:f>
        <x:v>0.9996343940214741</x:v>
      </x:c>
      <x:c r="K552" s="28" t="n">
        <x:f>J552-1</x:f>
        <x:v>-0.0003656059785258625</x:v>
      </x:c>
      <x:c r="L552" s="30" t="n">
        <x:f>M551</x:f>
        <x:v>9148.172292753197</x:v>
      </x:c>
      <x:c r="M552" s="30" t="n">
        <x:f>L552*J552</x:f>
        <x:v>9144.827666270383</x:v>
      </x:c>
      <x:c r="N552" s="30" t="n">
        <x:f>MAX(N551,M552)</x:f>
        <x:v>15341.863280252299</x:v>
      </x:c>
      <x:c r="O552" s="28" t="n">
        <x:f>1-M552/N552</x:f>
        <x:v>0.4039297900639358</x:v>
      </x:c>
      <x:c r="P552" s="30" t="n">
        <x:f>IF(C552=C551,P551,L552)</x:f>
        <x:v>12895.437557478066</x:v>
      </x:c>
      <x:c r="Q552" s="30" t="n">
        <x:f>IF(C552=C551,MAX(Q551,M552),MAX(P552,M552))</x:f>
        <x:v>13262.78590503167</x:v>
      </x:c>
      <x:c r="R552" s="28" t="n">
        <x:f>1-M552/Q552</x:f>
        <x:v>0.3104896865747494</x:v>
      </x:c>
      <x:c r="S552" s="33" t="str">
        <x:f>'Raw trace'!Y548</x:f>
        <x:v>-0.00036560597852586252</x:v>
      </x:c>
      <x:c r="T552" s="31" t="n">
        <x:f>ABS(K552-S552)</x:f>
        <x:v>0</x:v>
      </x:c>
      <x:c r="U552" s="33" t="str">
        <x:f>'Raw trace'!X548</x:f>
        <x:v>0.0076667721963277757</x:v>
      </x:c>
      <x:c r="V552" s="31" t="n">
        <x:f>ABS(G552-U552)</x:f>
        <x:v>0</x:v>
      </x:c>
      <x:c r="W552" s="30" t="n">
        <x:f>L552*H552</x:f>
        <x:v>0.07013695298129634</x:v>
      </x:c>
      <x:c r="X552" s="30" t="n">
        <x:f>X551*(1+S552)</x:f>
        <x:v>9144.827666270434</x:v>
      </x:c>
      <x:c r="Y552" s="31" t="n">
        <x:f>ABS(M552-X552)</x:f>
        <x:v>5.093170329928398e-11</x:v>
      </x:c>
      <x:c r="Z552" s="27" t="n">
        <x:f>IF(M552&gt;=N551,B552,Z551)</x:f>
        <x:v>44508</x:v>
      </x:c>
      <x:c r="AA552" s="27" t="n">
        <x:f>IF(C552=C551,IF(M552&gt;=Q551,B552,AA551),IF(M552&gt;=P552,B552,A552))</x:f>
        <x:v>44649</x:v>
      </x:c>
      <x:c r="AB552" s="1" t="str">
        <x:f>IF(AND(B552-A552=1,B552-B551=1),"PASS","FAIL")</x:f>
        <x:v>PASS</x:v>
      </x:c>
    </x:row>
    <x:row r="553" ht="22" customHeight="1">
      <x:c r="A553" s="32" t="n">
        <x:f>'Raw trace'!A549</x:f>
        <x:v>44744</x:v>
      </x:c>
      <x:c r="B553" s="32" t="n">
        <x:f>'Raw trace'!B549</x:f>
        <x:v>44745</x:v>
      </x:c>
      <x:c r="C553" s="1" t="n">
        <x:f>YEAR(B553)</x:f>
        <x:v>2022</x:v>
      </x:c>
      <x:c r="D553" s="33" t="str">
        <x:f>'Raw trace'!AL549</x:f>
        <x:v>0.0034661594745157001</x:v>
      </x:c>
      <x:c r="E553" s="33" t="str">
        <x:f>'Raw trace'!W549</x:f>
        <x:v>0.35000000000000003</x:v>
      </x:c>
      <x:c r="F553" s="28" t="n">
        <x:f>E552*(1+D552)/(1+E552*D552)</x:f>
        <x:v>0.34976725442271134</x:v>
      </x:c>
      <x:c r="G553" s="28" t="n">
        <x:f>ABS(E553-F553)</x:f>
        <x:v>0.0002327455772886955</x:v>
      </x:c>
      <x:c r="H553" s="28" t="n">
        <x:f>G553*'Assumptions'!$B$6</x:f>
        <x:v>2.327455772886955e-7</x:v>
      </x:c>
      <x:c r="I553" s="29" t="n">
        <x:f>1+E553*D553</x:f>
        <x:v>1.0012131558160804</x:v>
      </x:c>
      <x:c r="J553" s="29" t="n">
        <x:f>(1-H553)*I553</x:f>
        <x:v>1.0012129227881466</x:v>
      </x:c>
      <x:c r="K553" s="28" t="n">
        <x:f>J553-1</x:f>
        <x:v>0.0012129227881465532</x:v>
      </x:c>
      <x:c r="L553" s="30" t="n">
        <x:f>M552</x:f>
        <x:v>9144.827666270383</x:v>
      </x:c>
      <x:c r="M553" s="30" t="n">
        <x:f>L553*J553</x:f>
        <x:v>9155.919636140476</x:v>
      </x:c>
      <x:c r="N553" s="30" t="n">
        <x:f>MAX(N552,M553)</x:f>
        <x:v>15341.863280252299</x:v>
      </x:c>
      <x:c r="O553" s="28" t="n">
        <x:f>1-M553/N553</x:f>
        <x:v>0.40320680292296895</x:v>
      </x:c>
      <x:c r="P553" s="30" t="n">
        <x:f>IF(C553=C552,P552,L553)</x:f>
        <x:v>12895.437557478066</x:v>
      </x:c>
      <x:c r="Q553" s="30" t="n">
        <x:f>IF(C553=C552,MAX(Q552,M553),MAX(P553,M553))</x:f>
        <x:v>13262.78590503167</x:v>
      </x:c>
      <x:c r="R553" s="28" t="n">
        <x:f>1-M553/Q553</x:f>
        <x:v>0.30965336380293373</x:v>
      </x:c>
      <x:c r="S553" s="33" t="str">
        <x:f>'Raw trace'!Y549</x:f>
        <x:v>0.0012129227881465532</x:v>
      </x:c>
      <x:c r="T553" s="31" t="n">
        <x:f>ABS(K553-S553)</x:f>
        <x:v>0</x:v>
      </x:c>
      <x:c r="U553" s="33" t="str">
        <x:f>'Raw trace'!X549</x:f>
        <x:v>0.00023274557728869549</x:v>
      </x:c>
      <x:c r="V553" s="31" t="n">
        <x:f>ABS(G553-U553)</x:f>
        <x:v>0</x:v>
      </x:c>
      <x:c r="W553" s="30" t="n">
        <x:f>L553*H553</x:f>
        <x:v>0.0021284181943917345</x:v>
      </x:c>
      <x:c r="X553" s="30" t="n">
        <x:f>X552*(1+S553)</x:f>
        <x:v>9155.919636140527</x:v>
      </x:c>
      <x:c r="Y553" s="31" t="n">
        <x:f>ABS(M553-X553)</x:f>
        <x:v>5.093170329928398e-11</x:v>
      </x:c>
      <x:c r="Z553" s="27" t="n">
        <x:f>IF(M553&gt;=N552,B553,Z552)</x:f>
        <x:v>44508</x:v>
      </x:c>
      <x:c r="AA553" s="27" t="n">
        <x:f>IF(C553=C552,IF(M553&gt;=Q552,B553,AA552),IF(M553&gt;=P553,B553,A553))</x:f>
        <x:v>44649</x:v>
      </x:c>
      <x:c r="AB553" s="1" t="str">
        <x:f>IF(AND(B553-A553=1,B553-B552=1),"PASS","FAIL")</x:f>
        <x:v>PASS</x:v>
      </x:c>
    </x:row>
    <x:row r="554" ht="22" customHeight="1">
      <x:c r="A554" s="32" t="n">
        <x:f>'Raw trace'!A550</x:f>
        <x:v>44745</x:v>
      </x:c>
      <x:c r="B554" s="32" t="n">
        <x:f>'Raw trace'!B550</x:f>
        <x:v>44746</x:v>
      </x:c>
      <x:c r="C554" s="1" t="n">
        <x:f>YEAR(B554)</x:f>
        <x:v>2022</x:v>
      </x:c>
      <x:c r="D554" s="33" t="str">
        <x:f>'Raw trace'!AL550</x:f>
        <x:v>0.046913759263382801</x:v>
      </x:c>
      <x:c r="E554" s="33" t="str">
        <x:f>'Raw trace'!W550</x:f>
        <x:v>0.35000000000000003</x:v>
      </x:c>
      <x:c r="F554" s="28" t="n">
        <x:f>E553*(1+D553)/(1+E553*D553)</x:f>
        <x:v>0.350787595804022</x:v>
      </x:c>
      <x:c r="G554" s="28" t="n">
        <x:f>ABS(E554-F554)</x:f>
        <x:v>0.0007875958040219899</x:v>
      </x:c>
      <x:c r="H554" s="28" t="n">
        <x:f>G554*'Assumptions'!$B$6</x:f>
        <x:v>7.875958040219899e-7</x:v>
      </x:c>
      <x:c r="I554" s="29" t="n">
        <x:f>1+E554*D554</x:f>
        <x:v>1.016419815742184</x:v>
      </x:c>
      <x:c r="J554" s="29" t="n">
        <x:f>(1-H554)*I554</x:f>
        <x:v>1.016419015214202</x:v>
      </x:c>
      <x:c r="K554" s="28" t="n">
        <x:f>J554-1</x:f>
        <x:v>0.016419015214202082</x:v>
      </x:c>
      <x:c r="L554" s="30" t="n">
        <x:f>M553</x:f>
        <x:v>9155.919636140476</x:v>
      </x:c>
      <x:c r="M554" s="30" t="n">
        <x:f>L554*J554</x:f>
        <x:v>9306.250819946277</x:v>
      </x:c>
      <x:c r="N554" s="30" t="n">
        <x:f>MAX(N553,M554)</x:f>
        <x:v>15341.863280252299</x:v>
      </x:c>
      <x:c r="O554" s="28" t="n">
        <x:f>1-M554/N554</x:f>
        <x:v>0.3934080463404289</x:v>
      </x:c>
      <x:c r="P554" s="30" t="n">
        <x:f>IF(C554=C553,P553,L554)</x:f>
        <x:v>12895.437557478066</x:v>
      </x:c>
      <x:c r="Q554" s="30" t="n">
        <x:f>IF(C554=C553,MAX(Q553,M554),MAX(P554,M554))</x:f>
        <x:v>13262.78590503167</x:v>
      </x:c>
      <x:c r="R554" s="28" t="n">
        <x:f>1-M554/Q554</x:f>
        <x:v>0.2983185518801409</x:v>
      </x:c>
      <x:c r="S554" s="33" t="str">
        <x:f>'Raw trace'!Y550</x:f>
        <x:v>0.016419015214202082</x:v>
      </x:c>
      <x:c r="T554" s="31" t="n">
        <x:f>ABS(K554-S554)</x:f>
        <x:v>0</x:v>
      </x:c>
      <x:c r="U554" s="33" t="str">
        <x:f>'Raw trace'!X550</x:f>
        <x:v>0.00078759580402198992</x:v>
      </x:c>
      <x:c r="V554" s="31" t="n">
        <x:f>ABS(G554-U554)</x:f>
        <x:v>0</x:v>
      </x:c>
      <x:c r="W554" s="30" t="n">
        <x:f>L554*H554</x:f>
        <x:v>0.0072111638873867834</x:v>
      </x:c>
      <x:c r="X554" s="30" t="n">
        <x:f>X553*(1+S554)</x:f>
        <x:v>9306.25081994633</x:v>
      </x:c>
      <x:c r="Y554" s="31" t="n">
        <x:f>ABS(M554-X554)</x:f>
        <x:v>5.275069270282984e-11</x:v>
      </x:c>
      <x:c r="Z554" s="27" t="n">
        <x:f>IF(M554&gt;=N553,B554,Z553)</x:f>
        <x:v>44508</x:v>
      </x:c>
      <x:c r="AA554" s="27" t="n">
        <x:f>IF(C554=C553,IF(M554&gt;=Q553,B554,AA553),IF(M554&gt;=P554,B554,A554))</x:f>
        <x:v>44649</x:v>
      </x:c>
      <x:c r="AB554" s="1" t="str">
        <x:f>IF(AND(B554-A554=1,B554-B553=1),"PASS","FAIL")</x:f>
        <x:v>PASS</x:v>
      </x:c>
    </x:row>
    <x:row r="555" ht="22" customHeight="1">
      <x:c r="A555" s="32" t="n">
        <x:f>'Raw trace'!A551</x:f>
        <x:v>44746</x:v>
      </x:c>
      <x:c r="B555" s="32" t="n">
        <x:f>'Raw trace'!B551</x:f>
        <x:v>44747</x:v>
      </x:c>
      <x:c r="C555" s="1" t="n">
        <x:f>YEAR(B555)</x:f>
        <x:v>2022</x:v>
      </x:c>
      <x:c r="D555" s="33" t="str">
        <x:f>'Raw trace'!AL551</x:f>
        <x:v>-0.00075188713778340005</x:v>
      </x:c>
      <x:c r="E555" s="33" t="str">
        <x:f>'Raw trace'!W551</x:f>
        <x:v>0.35000000000000003</x:v>
      </x:c>
      <x:c r="F555" s="28" t="n">
        <x:f>E554*(1+D554)/(1+E554*D554)</x:f>
        <x:v>0.3605004645394741</x:v>
      </x:c>
      <x:c r="G555" s="28" t="n">
        <x:f>ABS(E555-F555)</x:f>
        <x:v>0.010500464539474064</x:v>
      </x:c>
      <x:c r="H555" s="28" t="n">
        <x:f>G555*'Assumptions'!$B$6</x:f>
        <x:v>0.000010500464539474063</x:v>
      </x:c>
      <x:c r="I555" s="29" t="n">
        <x:f>1+E555*D555</x:f>
        <x:v>0.9997368395017758</x:v>
      </x:c>
      <x:c r="J555" s="29" t="n">
        <x:f>(1-H555)*I555</x:f>
        <x:v>0.9997263418005439</x:v>
      </x:c>
      <x:c r="K555" s="28" t="n">
        <x:f>J555-1</x:f>
        <x:v>-0.00027365819945612824</x:v>
      </x:c>
      <x:c r="L555" s="30" t="n">
        <x:f>M554</x:f>
        <x:v>9306.250819946277</x:v>
      </x:c>
      <x:c r="M555" s="30" t="n">
        <x:f>L555*J555</x:f>
        <x:v>9303.704088103204</x:v>
      </x:c>
      <x:c r="N555" s="30" t="n">
        <x:f>MAX(N554,M555)</x:f>
        <x:v>15341.863280252299</x:v>
      </x:c>
      <x:c r="O555" s="28" t="n">
        <x:f>1-M555/N555</x:f>
        <x:v>0.3935740452022719</x:v>
      </x:c>
      <x:c r="P555" s="30" t="n">
        <x:f>IF(C555=C554,P554,L555)</x:f>
        <x:v>12895.437557478066</x:v>
      </x:c>
      <x:c r="Q555" s="30" t="n">
        <x:f>IF(C555=C554,MAX(Q554,M555),MAX(P555,M555))</x:f>
        <x:v>13262.78590503167</x:v>
      </x:c>
      <x:c r="R555" s="28" t="n">
        <x:f>1-M555/Q555</x:f>
        <x:v>0.29851057276182513</x:v>
      </x:c>
      <x:c r="S555" s="33" t="str">
        <x:f>'Raw trace'!Y551</x:f>
        <x:v>-0.00027365819945612824</x:v>
      </x:c>
      <x:c r="T555" s="31" t="n">
        <x:f>ABS(K555-S555)</x:f>
        <x:v>0</x:v>
      </x:c>
      <x:c r="U555" s="33" t="str">
        <x:f>'Raw trace'!X551</x:f>
        <x:v>0.010500464539474064</x:v>
      </x:c>
      <x:c r="V555" s="31" t="n">
        <x:f>ABS(G555-U555)</x:f>
        <x:v>0</x:v>
      </x:c>
      <x:c r="W555" s="30" t="n">
        <x:f>L555*H555</x:f>
        <x:v>0.0977199567302973</x:v>
      </x:c>
      <x:c r="X555" s="30" t="n">
        <x:f>X554*(1+S555)</x:f>
        <x:v>9303.704088103257</x:v>
      </x:c>
      <x:c r="Y555" s="31" t="n">
        <x:f>ABS(M555-X555)</x:f>
        <x:v>5.275069270282984e-11</x:v>
      </x:c>
      <x:c r="Z555" s="27" t="n">
        <x:f>IF(M555&gt;=N554,B555,Z554)</x:f>
        <x:v>44508</x:v>
      </x:c>
      <x:c r="AA555" s="27" t="n">
        <x:f>IF(C555=C554,IF(M555&gt;=Q554,B555,AA554),IF(M555&gt;=P555,B555,A555))</x:f>
        <x:v>44649</x:v>
      </x:c>
      <x:c r="AB555" s="1" t="str">
        <x:f>IF(AND(B555-A555=1,B555-B554=1),"PASS","FAIL")</x:f>
        <x:v>PASS</x:v>
      </x:c>
    </x:row>
    <x:row r="556" ht="22" customHeight="1">
      <x:c r="A556" s="32" t="n">
        <x:f>'Raw trace'!A552</x:f>
        <x:v>44747</x:v>
      </x:c>
      <x:c r="B556" s="32" t="n">
        <x:f>'Raw trace'!B552</x:f>
        <x:v>44748</x:v>
      </x:c>
      <x:c r="C556" s="1" t="n">
        <x:f>YEAR(B556)</x:f>
        <x:v>2022</x:v>
      </x:c>
      <x:c r="D556" s="33" t="str">
        <x:f>'Raw trace'!AL552</x:f>
        <x:v>0.017846004574121499</x:v>
      </x:c>
      <x:c r="E556" s="33" t="str">
        <x:f>'Raw trace'!W552</x:f>
        <x:v>0.35000000000000003</x:v>
      </x:c>
      <x:c r="F556" s="28" t="n">
        <x:f>E555*(1+D555)/(1+E555*D555)</x:f>
        <x:v>0.349828900649564</x:v>
      </x:c>
      <x:c r="G556" s="28" t="n">
        <x:f>ABS(E556-F556)</x:f>
        <x:v>0.00017109935043602142</x:v>
      </x:c>
      <x:c r="H556" s="28" t="n">
        <x:f>G556*'Assumptions'!$B$6</x:f>
        <x:v>1.7109935043602142e-7</x:v>
      </x:c>
      <x:c r="I556" s="29" t="n">
        <x:f>1+E556*D556</x:f>
        <x:v>1.0062461016009425</x:v>
      </x:c>
      <x:c r="J556" s="29" t="n">
        <x:f>(1-H556)*I556</x:f>
        <x:v>1.006245929432888</x:v>
      </x:c>
      <x:c r="K556" s="28" t="n">
        <x:f>J556-1</x:f>
        <x:v>0.006245929432888042</x:v>
      </x:c>
      <x:c r="L556" s="30" t="n">
        <x:f>M555</x:f>
        <x:v>9303.704088103204</x:v>
      </x:c>
      <x:c r="M556" s="30" t="n">
        <x:f>L556*J556</x:f>
        <x:v>9361.81436730197</x:v>
      </x:c>
      <x:c r="N556" s="30" t="n">
        <x:f>MAX(N555,M556)</x:f>
        <x:v>15341.863280252299</x:v>
      </x:c>
      <x:c r="O556" s="28" t="n">
        <x:f>1-M556/N556</x:f>
        <x:v>0.38978635148233354</x:v>
      </x:c>
      <x:c r="P556" s="30" t="n">
        <x:f>IF(C556=C555,P555,L556)</x:f>
        <x:v>12895.437557478066</x:v>
      </x:c>
      <x:c r="Q556" s="30" t="n">
        <x:f>IF(C556=C555,MAX(Q555,M556),MAX(P556,M556))</x:f>
        <x:v>13262.78590503167</x:v>
      </x:c>
      <x:c r="R556" s="28" t="n">
        <x:f>1-M556/Q556</x:f>
        <x:v>0.2941291193013784</x:v>
      </x:c>
      <x:c r="S556" s="33" t="str">
        <x:f>'Raw trace'!Y552</x:f>
        <x:v>0.0062459294328880421</x:v>
      </x:c>
      <x:c r="T556" s="31" t="n">
        <x:f>ABS(K556-S556)</x:f>
        <x:v>0</x:v>
      </x:c>
      <x:c r="U556" s="33" t="str">
        <x:f>'Raw trace'!X552</x:f>
        <x:v>0.00017109935043602142</x:v>
      </x:c>
      <x:c r="V556" s="31" t="n">
        <x:f>ABS(G556-U556)</x:f>
        <x:v>0</x:v>
      </x:c>
      <x:c r="W556" s="30" t="n">
        <x:f>L556*H556</x:f>
        <x:v>0.0015918577261234152</x:v>
      </x:c>
      <x:c r="X556" s="30" t="n">
        <x:f>X555*(1+S556)</x:f>
        <x:v>9361.814367302022</x:v>
      </x:c>
      <x:c r="Y556" s="31" t="n">
        <x:f>ABS(M556-X556)</x:f>
        <x:v>5.275069270282984e-11</x:v>
      </x:c>
      <x:c r="Z556" s="27" t="n">
        <x:f>IF(M556&gt;=N555,B556,Z555)</x:f>
        <x:v>44508</x:v>
      </x:c>
      <x:c r="AA556" s="27" t="n">
        <x:f>IF(C556=C555,IF(M556&gt;=Q555,B556,AA555),IF(M556&gt;=P556,B556,A556))</x:f>
        <x:v>44649</x:v>
      </x:c>
      <x:c r="AB556" s="1" t="str">
        <x:f>IF(AND(B556-A556=1,B556-B555=1),"PASS","FAIL")</x:f>
        <x:v>PASS</x:v>
      </x:c>
    </x:row>
    <x:row r="557" ht="22" customHeight="1">
      <x:c r="A557" s="32" t="n">
        <x:f>'Raw trace'!A553</x:f>
        <x:v>44748</x:v>
      </x:c>
      <x:c r="B557" s="32" t="n">
        <x:f>'Raw trace'!B553</x:f>
        <x:v>44749</x:v>
      </x:c>
      <x:c r="C557" s="1" t="n">
        <x:f>YEAR(B557)</x:f>
        <x:v>2022</x:v>
      </x:c>
      <x:c r="D557" s="33" t="str">
        <x:f>'Raw trace'!AL553</x:f>
        <x:v>0.052365875366590299</x:v>
      </x:c>
      <x:c r="E557" s="33" t="str">
        <x:f>'Raw trace'!W553</x:f>
        <x:v>0.35000000000000003</x:v>
      </x:c>
      <x:c r="F557" s="28" t="n">
        <x:f>E556*(1+D556)/(1+E556*D556)</x:f>
        <x:v>0.3540347644916619</x:v>
      </x:c>
      <x:c r="G557" s="28" t="n">
        <x:f>ABS(E557-F557)</x:f>
        <x:v>0.004034764491661846</x:v>
      </x:c>
      <x:c r="H557" s="28" t="n">
        <x:f>G557*'Assumptions'!$B$6</x:f>
        <x:v>0.000004034764491661846</x:v>
      </x:c>
      <x:c r="I557" s="29" t="n">
        <x:f>1+E557*D557</x:f>
        <x:v>1.0183280563783066</x:v>
      </x:c>
      <x:c r="J557" s="29" t="n">
        <x:f>(1-H557)*I557</x:f>
        <x:v>1.018323947664424</x:v>
      </x:c>
      <x:c r="K557" s="28" t="n">
        <x:f>J557-1</x:f>
        <x:v>0.018323947664423912</x:v>
      </x:c>
      <x:c r="L557" s="30" t="n">
        <x:f>M556</x:f>
        <x:v>9361.81436730197</x:v>
      </x:c>
      <x:c r="M557" s="30" t="n">
        <x:f>L557*J557</x:f>
        <x:v>9533.359763812463</x:v>
      </x:c>
      <x:c r="N557" s="30" t="n">
        <x:f>MAX(N556,M557)</x:f>
        <x:v>15341.863280252299</x:v>
      </x:c>
      <x:c r="O557" s="28" t="n">
        <x:f>1-M557/N557</x:f>
        <x:v>0.37860482852277866</x:v>
      </x:c>
      <x:c r="P557" s="30" t="n">
        <x:f>IF(C557=C556,P556,L557)</x:f>
        <x:v>12895.437557478066</x:v>
      </x:c>
      <x:c r="Q557" s="30" t="n">
        <x:f>IF(C557=C556,MAX(Q556,M557),MAX(P557,M557))</x:f>
        <x:v>13262.78590503167</x:v>
      </x:c>
      <x:c r="R557" s="28" t="n">
        <x:f>1-M557/Q557</x:f>
        <x:v>0.281194778225616</x:v>
      </x:c>
      <x:c r="S557" s="33" t="str">
        <x:f>'Raw trace'!Y553</x:f>
        <x:v>0.018323947664423912</x:v>
      </x:c>
      <x:c r="T557" s="31" t="n">
        <x:f>ABS(K557-S557)</x:f>
        <x:v>0</x:v>
      </x:c>
      <x:c r="U557" s="33" t="str">
        <x:f>'Raw trace'!X553</x:f>
        <x:v>0.0040347644916618464</x:v>
      </x:c>
      <x:c r="V557" s="31" t="n">
        <x:f>ABS(G557-U557)</x:f>
        <x:v>0</x:v>
      </x:c>
      <x:c r="W557" s="30" t="n">
        <x:f>L557*H557</x:f>
        <x:v>0.0377727161867197</x:v>
      </x:c>
      <x:c r="X557" s="30" t="n">
        <x:f>X556*(1+S557)</x:f>
        <x:v>9533.359763812516</x:v>
      </x:c>
      <x:c r="Y557" s="31" t="n">
        <x:f>ABS(M557-X557)</x:f>
        <x:v>5.275069270282984e-11</x:v>
      </x:c>
      <x:c r="Z557" s="27" t="n">
        <x:f>IF(M557&gt;=N556,B557,Z556)</x:f>
        <x:v>44508</x:v>
      </x:c>
      <x:c r="AA557" s="27" t="n">
        <x:f>IF(C557=C556,IF(M557&gt;=Q556,B557,AA556),IF(M557&gt;=P557,B557,A557))</x:f>
        <x:v>44649</x:v>
      </x:c>
      <x:c r="AB557" s="1" t="str">
        <x:f>IF(AND(B557-A557=1,B557-B556=1),"PASS","FAIL")</x:f>
        <x:v>PASS</x:v>
      </x:c>
    </x:row>
    <x:row r="558" ht="22" customHeight="1">
      <x:c r="A558" s="32" t="n">
        <x:f>'Raw trace'!A554</x:f>
        <x:v>44749</x:v>
      </x:c>
      <x:c r="B558" s="32" t="n">
        <x:f>'Raw trace'!B554</x:f>
        <x:v>44750</x:v>
      </x:c>
      <x:c r="C558" s="1" t="n">
        <x:f>YEAR(B558)</x:f>
        <x:v>2022</x:v>
      </x:c>
      <x:c r="D558" s="33" t="str">
        <x:f>'Raw trace'!AL554</x:f>
        <x:v>-0.0012293301537124001</x:v>
      </x:c>
      <x:c r="E558" s="33" t="str">
        <x:f>'Raw trace'!W554</x:f>
        <x:v>0.35000000000000003</x:v>
      </x:c>
      <x:c r="F558" s="28" t="n">
        <x:f>E557*(1+D557)/(1+E557*D557)</x:f>
        <x:v>0.36169882001313886</x:v>
      </x:c>
      <x:c r="G558" s="28" t="n">
        <x:f>ABS(E558-F558)</x:f>
        <x:v>0.011698820013138822</x:v>
      </x:c>
      <x:c r="H558" s="28" t="n">
        <x:f>G558*'Assumptions'!$B$6</x:f>
        <x:v>0.000011698820013138823</x:v>
      </x:c>
      <x:c r="I558" s="29" t="n">
        <x:f>1+E558*D558</x:f>
        <x:v>0.9995697344462007</x:v>
      </x:c>
      <x:c r="J558" s="29" t="n">
        <x:f>(1-H558)*I558</x:f>
        <x:v>0.9995580406597868</x:v>
      </x:c>
      <x:c r="K558" s="28" t="n">
        <x:f>J558-1</x:f>
        <x:v>-0.00044195934021318273</x:v>
      </x:c>
      <x:c r="L558" s="30" t="n">
        <x:f>M557</x:f>
        <x:v>9533.359763812463</x:v>
      </x:c>
      <x:c r="M558" s="30" t="n">
        <x:f>L558*J558</x:f>
        <x:v>9529.146406421234</x:v>
      </x:c>
      <x:c r="N558" s="30" t="n">
        <x:f>MAX(N557,M558)</x:f>
        <x:v>15341.863280252299</x:v>
      </x:c>
      <x:c r="O558" s="28" t="n">
        <x:f>1-M558/N558</x:f>
        <x:v>0.3788794599227764</x:v>
      </x:c>
      <x:c r="P558" s="30" t="n">
        <x:f>IF(C558=C557,P557,L558)</x:f>
        <x:v>12895.437557478066</x:v>
      </x:c>
      <x:c r="Q558" s="30" t="n">
        <x:f>IF(C558=C557,MAX(Q557,M558),MAX(P558,M558))</x:f>
        <x:v>13262.78590503167</x:v>
      </x:c>
      <x:c r="R558" s="28" t="n">
        <x:f>1-M558/Q558</x:f>
        <x:v>0.2815124609071732</x:v>
      </x:c>
      <x:c r="S558" s="33" t="str">
        <x:f>'Raw trace'!Y554</x:f>
        <x:v>-0.00044195934021318273</x:v>
      </x:c>
      <x:c r="T558" s="31" t="n">
        <x:f>ABS(K558-S558)</x:f>
        <x:v>0</x:v>
      </x:c>
      <x:c r="U558" s="33" t="str">
        <x:f>'Raw trace'!X554</x:f>
        <x:v>0.011698820013138822</x:v>
      </x:c>
      <x:c r="V558" s="31" t="n">
        <x:f>ABS(G558-U558)</x:f>
        <x:v>0</x:v>
      </x:c>
      <x:c r="W558" s="30" t="n">
        <x:f>L558*H558</x:f>
        <x:v>0.11152905999734164</x:v>
      </x:c>
      <x:c r="X558" s="30" t="n">
        <x:f>X557*(1+S558)</x:f>
        <x:v>9529.146406421287</x:v>
      </x:c>
      <x:c r="Y558" s="31" t="n">
        <x:f>ABS(M558-X558)</x:f>
        <x:v>5.275069270282984e-11</x:v>
      </x:c>
      <x:c r="Z558" s="27" t="n">
        <x:f>IF(M558&gt;=N557,B558,Z557)</x:f>
        <x:v>44508</x:v>
      </x:c>
      <x:c r="AA558" s="27" t="n">
        <x:f>IF(C558=C557,IF(M558&gt;=Q557,B558,AA557),IF(M558&gt;=P558,B558,A558))</x:f>
        <x:v>44649</x:v>
      </x:c>
      <x:c r="AB558" s="1" t="str">
        <x:f>IF(AND(B558-A558=1,B558-B557=1),"PASS","FAIL")</x:f>
        <x:v>PASS</x:v>
      </x:c>
    </x:row>
    <x:row r="559" ht="22" customHeight="1">
      <x:c r="A559" s="32" t="n">
        <x:f>'Raw trace'!A555</x:f>
        <x:v>44750</x:v>
      </x:c>
      <x:c r="B559" s="32" t="n">
        <x:f>'Raw trace'!B555</x:f>
        <x:v>44751</x:v>
      </x:c>
      <x:c r="C559" s="1" t="n">
        <x:f>YEAR(B559)</x:f>
        <x:v>2022</x:v>
      </x:c>
      <x:c r="D559" s="33" t="str">
        <x:f>'Raw trace'!AL555</x:f>
        <x:v>-0.0010966535870289</x:v>
      </x:c>
      <x:c r="E559" s="33" t="str">
        <x:f>'Raw trace'!W555</x:f>
        <x:v>0.35000000000000003</x:v>
      </x:c>
      <x:c r="F559" s="28" t="n">
        <x:f>E558*(1+D558)/(1+E558*D558)</x:f>
        <x:v>0.34972020700474243</x:v>
      </x:c>
      <x:c r="G559" s="28" t="n">
        <x:f>ABS(E559-F559)</x:f>
        <x:v>0.0002797929952575995</x:v>
      </x:c>
      <x:c r="H559" s="28" t="n">
        <x:f>G559*'Assumptions'!$B$6</x:f>
        <x:v>2.797929952575995e-7</x:v>
      </x:c>
      <x:c r="I559" s="29" t="n">
        <x:f>1+E559*D559</x:f>
        <x:v>0.9996161712445398</x:v>
      </x:c>
      <x:c r="J559" s="29" t="n">
        <x:f>(1-H559)*I559</x:f>
        <x:v>0.9996158915589373</x:v>
      </x:c>
      <x:c r="K559" s="28" t="n">
        <x:f>J559-1</x:f>
        <x:v>-0.000384108441062736</x:v>
      </x:c>
      <x:c r="L559" s="30" t="n">
        <x:f>M558</x:f>
        <x:v>9529.146406421234</x:v>
      </x:c>
      <x:c r="M559" s="30" t="n">
        <x:f>L559*J559</x:f>
        <x:v>9525.486180850405</x:v>
      </x:c>
      <x:c r="N559" s="30" t="n">
        <x:f>MAX(N558,M559)</x:f>
        <x:v>15341.863280252299</x:v>
      </x:c>
      <x:c r="O559" s="28" t="n">
        <x:f>1-M559/N559</x:f>
        <x:v>0.3791180375651375</x:v>
      </x:c>
      <x:c r="P559" s="30" t="n">
        <x:f>IF(C559=C558,P558,L559)</x:f>
        <x:v>12895.437557478066</x:v>
      </x:c>
      <x:c r="Q559" s="30" t="n">
        <x:f>IF(C559=C558,MAX(Q558,M559),MAX(P559,M559))</x:f>
        <x:v>13262.78590503167</x:v>
      </x:c>
      <x:c r="R559" s="28" t="n">
        <x:f>1-M559/Q559</x:f>
        <x:v>0.28178843803573717</x:v>
      </x:c>
      <x:c r="S559" s="33" t="str">
        <x:f>'Raw trace'!Y555</x:f>
        <x:v>-0.00038410844106273601</x:v>
      </x:c>
      <x:c r="T559" s="31" t="n">
        <x:f>ABS(K559-S559)</x:f>
        <x:v>0</x:v>
      </x:c>
      <x:c r="U559" s="33" t="str">
        <x:f>'Raw trace'!X555</x:f>
        <x:v>0.00027979299525759949</x:v>
      </x:c>
      <x:c r="V559" s="31" t="n">
        <x:f>ABS(G559-U559)</x:f>
        <x:v>0</x:v>
      </x:c>
      <x:c r="W559" s="30" t="n">
        <x:f>L559*H559</x:f>
        <x:v>0.0026661884153007876</x:v>
      </x:c>
      <x:c r="X559" s="30" t="n">
        <x:f>X558*(1+S559)</x:f>
        <x:v>9525.486180850457</x:v>
      </x:c>
      <x:c r="Y559" s="31" t="n">
        <x:f>ABS(M559-X559)</x:f>
        <x:v>5.275069270282984e-11</x:v>
      </x:c>
      <x:c r="Z559" s="27" t="n">
        <x:f>IF(M559&gt;=N558,B559,Z558)</x:f>
        <x:v>44508</x:v>
      </x:c>
      <x:c r="AA559" s="27" t="n">
        <x:f>IF(C559=C558,IF(M559&gt;=Q558,B559,AA558),IF(M559&gt;=P559,B559,A559))</x:f>
        <x:v>44649</x:v>
      </x:c>
      <x:c r="AB559" s="1" t="str">
        <x:f>IF(AND(B559-A559=1,B559-B558=1),"PASS","FAIL")</x:f>
        <x:v>PASS</x:v>
      </x:c>
    </x:row>
    <x:row r="560" ht="22" customHeight="1">
      <x:c r="A560" s="32" t="n">
        <x:f>'Raw trace'!A556</x:f>
        <x:v>44751</x:v>
      </x:c>
      <x:c r="B560" s="32" t="n">
        <x:f>'Raw trace'!B556</x:f>
        <x:v>44752</x:v>
      </x:c>
      <x:c r="C560" s="1" t="n">
        <x:f>YEAR(B560)</x:f>
        <x:v>2022</x:v>
      </x:c>
      <x:c r="D560" s="33" t="str">
        <x:f>'Raw trace'!AL556</x:f>
        <x:v>-0.0342837290098435</x:v>
      </x:c>
      <x:c r="E560" s="33" t="str">
        <x:f>'Raw trace'!W556</x:f>
        <x:v>0.35000000000000003</x:v>
      </x:c>
      <x:c r="F560" s="28" t="n">
        <x:f>E559*(1+D559)/(1+E559*D559)</x:f>
        <x:v>0.3497504155112473</x:v>
      </x:c>
      <x:c r="G560" s="28" t="n">
        <x:f>ABS(E560-F560)</x:f>
        <x:v>0.00024958448875272987</x:v>
      </x:c>
      <x:c r="H560" s="28" t="n">
        <x:f>G560*'Assumptions'!$B$6</x:f>
        <x:v>2.495844887527299e-7</x:v>
      </x:c>
      <x:c r="I560" s="29" t="n">
        <x:f>1+E560*D560</x:f>
        <x:v>0.9880006948465547</x:v>
      </x:c>
      <x:c r="J560" s="29" t="n">
        <x:f>(1-H560)*I560</x:f>
        <x:v>0.9880004482569065</x:v>
      </x:c>
      <x:c r="K560" s="28" t="n">
        <x:f>J560-1</x:f>
        <x:v>-0.011999551743093528</x:v>
      </x:c>
      <x:c r="L560" s="30" t="n">
        <x:f>M559</x:f>
        <x:v>9525.486180850405</x:v>
      </x:c>
      <x:c r="M560" s="30" t="n">
        <x:f>L560*J560</x:f>
        <x:v>9411.184616545168</x:v>
      </x:c>
      <x:c r="N560" s="30" t="n">
        <x:f>MAX(N559,M560)</x:f>
        <x:v>15341.863280252299</x:v>
      </x:c>
      <x:c r="O560" s="28" t="n">
        <x:f>1-M560/N560</x:f>
        <x:v>0.38656834279972807</x:v>
      </x:c>
      <x:c r="P560" s="30" t="n">
        <x:f>IF(C560=C559,P559,L560)</x:f>
        <x:v>12895.437557478066</x:v>
      </x:c>
      <x:c r="Q560" s="30" t="n">
        <x:f>IF(C560=C559,MAX(Q559,M560),MAX(P560,M560))</x:f>
        <x:v>13262.78590503167</x:v>
      </x:c>
      <x:c r="R560" s="28" t="n">
        <x:f>1-M560/Q560</x:f>
        <x:v>0.29040665483601535</x:v>
      </x:c>
      <x:c r="S560" s="33" t="str">
        <x:f>'Raw trace'!Y556</x:f>
        <x:v>-0.011999551743093528</x:v>
      </x:c>
      <x:c r="T560" s="31" t="n">
        <x:f>ABS(K560-S560)</x:f>
        <x:v>0</x:v>
      </x:c>
      <x:c r="U560" s="33" t="str">
        <x:f>'Raw trace'!X556</x:f>
        <x:v>0.00024958448875272987</x:v>
      </x:c>
      <x:c r="V560" s="31" t="n">
        <x:f>ABS(G560-U560)</x:f>
        <x:v>0</x:v>
      </x:c>
      <x:c r="W560" s="30" t="n">
        <x:f>L560*H560</x:f>
        <x:v>0.0023774135985687415</x:v>
      </x:c>
      <x:c r="X560" s="30" t="n">
        <x:f>X559*(1+S560)</x:f>
        <x:v>9411.18461654522</x:v>
      </x:c>
      <x:c r="Y560" s="31" t="n">
        <x:f>ABS(M560-X560)</x:f>
        <x:v>5.275069270282984e-11</x:v>
      </x:c>
      <x:c r="Z560" s="27" t="n">
        <x:f>IF(M560&gt;=N559,B560,Z559)</x:f>
        <x:v>44508</x:v>
      </x:c>
      <x:c r="AA560" s="27" t="n">
        <x:f>IF(C560=C559,IF(M560&gt;=Q559,B560,AA559),IF(M560&gt;=P560,B560,A560))</x:f>
        <x:v>44649</x:v>
      </x:c>
      <x:c r="AB560" s="1" t="str">
        <x:f>IF(AND(B560-A560=1,B560-B559=1),"PASS","FAIL")</x:f>
        <x:v>PASS</x:v>
      </x:c>
    </x:row>
    <x:row r="561" ht="22" customHeight="1">
      <x:c r="A561" s="32" t="n">
        <x:f>'Raw trace'!A557</x:f>
        <x:v>44752</x:v>
      </x:c>
      <x:c r="B561" s="32" t="n">
        <x:f>'Raw trace'!B557</x:f>
        <x:v>44753</x:v>
      </x:c>
      <x:c r="C561" s="1" t="n">
        <x:f>YEAR(B561)</x:f>
        <x:v>2022</x:v>
      </x:c>
      <x:c r="D561" s="33" t="str">
        <x:f>'Raw trace'!AL557</x:f>
        <x:v>-0.042412962767539301</x:v>
      </x:c>
      <x:c r="E561" s="33" t="str">
        <x:f>'Raw trace'!W557</x:f>
        <x:v>0.35000000000000003</x:v>
      </x:c>
      <x:c r="F561" s="28" t="n">
        <x:f>E560*(1+D560)/(1+E560*D560)</x:f>
        <x:v>0.34210572584571847</x:v>
      </x:c>
      <x:c r="G561" s="28" t="n">
        <x:f>ABS(E561-F561)</x:f>
        <x:v>0.007894274154281566</x:v>
      </x:c>
      <x:c r="H561" s="28" t="n">
        <x:f>G561*'Assumptions'!$B$6</x:f>
        <x:v>0.000007894274154281566</x:v>
      </x:c>
      <x:c r="I561" s="29" t="n">
        <x:f>1+E561*D561</x:f>
        <x:v>0.9851554630313613</x:v>
      </x:c>
      <x:c r="J561" s="29" t="n">
        <x:f>(1-H561)*I561</x:f>
        <x:v>0.9851476859440516</x:v>
      </x:c>
      <x:c r="K561" s="28" t="n">
        <x:f>J561-1</x:f>
        <x:v>-0.014852314055948446</x:v>
      </x:c>
      <x:c r="L561" s="30" t="n">
        <x:f>M560</x:f>
        <x:v>9411.184616545168</x:v>
      </x:c>
      <x:c r="M561" s="30" t="n">
        <x:f>L561*J561</x:f>
        <x:v>9271.40674698173</x:v>
      </x:c>
      <x:c r="N561" s="30" t="n">
        <x:f>MAX(N560,M561)</x:f>
        <x:v>15341.863280252299</x:v>
      </x:c>
      <x:c r="O561" s="28" t="n">
        <x:f>1-M561/N561</x:f>
        <x:v>0.3956792224243273</x:v>
      </x:c>
      <x:c r="P561" s="30" t="n">
        <x:f>IF(C561=C560,P560,L561)</x:f>
        <x:v>12895.437557478066</x:v>
      </x:c>
      <x:c r="Q561" s="30" t="n">
        <x:f>IF(C561=C560,MAX(Q560,M561),MAX(P561,M561))</x:f>
        <x:v>13262.78590503167</x:v>
      </x:c>
      <x:c r="R561" s="28" t="n">
        <x:f>1-M561/Q561</x:f>
        <x:v>0.3009457580504018</x:v>
      </x:c>
      <x:c r="S561" s="33" t="str">
        <x:f>'Raw trace'!Y557</x:f>
        <x:v>-0.014852314055948446</x:v>
      </x:c>
      <x:c r="T561" s="31" t="n">
        <x:f>ABS(K561-S561)</x:f>
        <x:v>0</x:v>
      </x:c>
      <x:c r="U561" s="33" t="str">
        <x:f>'Raw trace'!X557</x:f>
        <x:v>0.0078942741542815664</x:v>
      </x:c>
      <x:c r="V561" s="31" t="n">
        <x:f>ABS(G561-U561)</x:f>
        <x:v>0</x:v>
      </x:c>
      <x:c r="W561" s="30" t="n">
        <x:f>L561*H561</x:f>
        <x:v>0.07429447147956479</x:v>
      </x:c>
      <x:c r="X561" s="30" t="n">
        <x:f>X560*(1+S561)</x:f>
        <x:v>9271.40674698178</x:v>
      </x:c>
      <x:c r="Y561" s="31" t="n">
        <x:f>ABS(M561-X561)</x:f>
        <x:v>5.093170329928398e-11</x:v>
      </x:c>
      <x:c r="Z561" s="27" t="n">
        <x:f>IF(M561&gt;=N560,B561,Z560)</x:f>
        <x:v>44508</x:v>
      </x:c>
      <x:c r="AA561" s="27" t="n">
        <x:f>IF(C561=C560,IF(M561&gt;=Q560,B561,AA560),IF(M561&gt;=P561,B561,A561))</x:f>
        <x:v>44649</x:v>
      </x:c>
      <x:c r="AB561" s="1" t="str">
        <x:f>IF(AND(B561-A561=1,B561-B560=1),"PASS","FAIL")</x:f>
        <x:v>PASS</x:v>
      </x:c>
    </x:row>
    <x:row r="562" ht="22" customHeight="1">
      <x:c r="A562" s="32" t="n">
        <x:f>'Raw trace'!A558</x:f>
        <x:v>44753</x:v>
      </x:c>
      <x:c r="B562" s="32" t="n">
        <x:f>'Raw trace'!B558</x:f>
        <x:v>44754</x:v>
      </x:c>
      <x:c r="C562" s="1" t="n">
        <x:f>YEAR(B562)</x:f>
        <x:v>2022</x:v>
      </x:c>
      <x:c r="D562" s="33" t="str">
        <x:f>'Raw trace'!AL558</x:f>
        <x:v>-0.0316732788330528</x:v>
      </x:c>
      <x:c r="E562" s="33" t="str">
        <x:f>'Raw trace'!W558</x:f>
        <x:v>0.35000000000000003</x:v>
      </x:c>
      <x:c r="F562" s="28" t="n">
        <x:f>E561*(1+D561)/(1+E561*D561)</x:f>
        <x:v>0.3402056585059936</x:v>
      </x:c>
      <x:c r="G562" s="28" t="n">
        <x:f>ABS(E562-F562)</x:f>
        <x:v>0.009794341494006431</x:v>
      </x:c>
      <x:c r="H562" s="28" t="n">
        <x:f>G562*'Assumptions'!$B$6</x:f>
        <x:v>0.000009794341494006431</x:v>
      </x:c>
      <x:c r="I562" s="29" t="n">
        <x:f>1+E562*D562</x:f>
        <x:v>0.9889143524084315</x:v>
      </x:c>
      <x:c r="J562" s="29" t="n">
        <x:f>(1-H562)*I562</x:f>
        <x:v>0.9889046666435557</x:v>
      </x:c>
      <x:c r="K562" s="28" t="n">
        <x:f>J562-1</x:f>
        <x:v>-0.011095333356444304</x:v>
      </x:c>
      <x:c r="L562" s="30" t="n">
        <x:f>M561</x:f>
        <x:v>9271.40674698173</x:v>
      </x:c>
      <x:c r="M562" s="30" t="n">
        <x:f>L562*J562</x:f>
        <x:v>9168.53739844078</x:v>
      </x:c>
      <x:c r="N562" s="30" t="n">
        <x:f>MAX(N561,M562)</x:f>
        <x:v>15341.863280252299</x:v>
      </x:c>
      <x:c r="O562" s="28" t="n">
        <x:f>1-M562/N562</x:f>
        <x:v>0.4023843629057551</x:v>
      </x:c>
      <x:c r="P562" s="30" t="n">
        <x:f>IF(C562=C561,P561,L562)</x:f>
        <x:v>12895.437557478066</x:v>
      </x:c>
      <x:c r="Q562" s="30" t="n">
        <x:f>IF(C562=C561,MAX(Q561,M562),MAX(P562,M562))</x:f>
        <x:v>13262.78590503167</x:v>
      </x:c>
      <x:c r="R562" s="28" t="n">
        <x:f>1-M562/Q562</x:f>
        <x:v>0.30870199789906905</x:v>
      </x:c>
      <x:c r="S562" s="33" t="str">
        <x:f>'Raw trace'!Y558</x:f>
        <x:v>-0.011095333356444304</x:v>
      </x:c>
      <x:c r="T562" s="31" t="n">
        <x:f>ABS(K562-S562)</x:f>
        <x:v>0</x:v>
      </x:c>
      <x:c r="U562" s="33" t="str">
        <x:f>'Raw trace'!X558</x:f>
        <x:v>0.0097943414940064311</x:v>
      </x:c>
      <x:c r="V562" s="31" t="n">
        <x:f>ABS(G562-U562)</x:f>
        <x:v>0</x:v>
      </x:c>
      <x:c r="W562" s="30" t="n">
        <x:f>L562*H562</x:f>
        <x:v>0.09080732380977434</x:v>
      </x:c>
      <x:c r="X562" s="30" t="n">
        <x:f>X561*(1+S562)</x:f>
        <x:v>9168.53739844083</x:v>
      </x:c>
      <x:c r="Y562" s="31" t="n">
        <x:f>ABS(M562-X562)</x:f>
        <x:v>5.093170329928398e-11</x:v>
      </x:c>
      <x:c r="Z562" s="27" t="n">
        <x:f>IF(M562&gt;=N561,B562,Z561)</x:f>
        <x:v>44508</x:v>
      </x:c>
      <x:c r="AA562" s="27" t="n">
        <x:f>IF(C562=C561,IF(M562&gt;=Q561,B562,AA561),IF(M562&gt;=P562,B562,A562))</x:f>
        <x:v>44649</x:v>
      </x:c>
      <x:c r="AB562" s="1" t="str">
        <x:f>IF(AND(B562-A562=1,B562-B561=1),"PASS","FAIL")</x:f>
        <x:v>PASS</x:v>
      </x:c>
    </x:row>
    <x:row r="563" ht="22" customHeight="1">
      <x:c r="A563" s="32" t="n">
        <x:f>'Raw trace'!A559</x:f>
        <x:v>44754</x:v>
      </x:c>
      <x:c r="B563" s="32" t="n">
        <x:f>'Raw trace'!B559</x:f>
        <x:v>44755</x:v>
      </x:c>
      <x:c r="C563" s="1" t="n">
        <x:f>YEAR(B563)</x:f>
        <x:v>2022</x:v>
      </x:c>
      <x:c r="D563" s="33" t="str">
        <x:f>'Raw trace'!AL559</x:f>
        <x:v>0.047545639364954401</x:v>
      </x:c>
      <x:c r="E563" s="33" t="str">
        <x:f>'Raw trace'!W559</x:f>
        <x:v>0.35000000000000003</x:v>
      </x:c>
      <x:c r="F563" s="28" t="n">
        <x:f>E562*(1+D562)/(1+E562*D562)</x:f>
        <x:v>0.34271355409397125</x:v>
      </x:c>
      <x:c r="G563" s="28" t="n">
        <x:f>ABS(E563-F563)</x:f>
        <x:v>0.007286445906028782</x:v>
      </x:c>
      <x:c r="H563" s="28" t="n">
        <x:f>G563*'Assumptions'!$B$6</x:f>
        <x:v>0.000007286445906028783</x:v>
      </x:c>
      <x:c r="I563" s="29" t="n">
        <x:f>1+E563*D563</x:f>
        <x:v>1.016640973777734</x:v>
      </x:c>
      <x:c r="J563" s="29" t="n">
        <x:f>(1-H563)*I563</x:f>
        <x:v>1.0166335660782728</x:v>
      </x:c>
      <x:c r="K563" s="28" t="n">
        <x:f>J563-1</x:f>
        <x:v>0.01663356607827282</x:v>
      </x:c>
      <x:c r="L563" s="30" t="n">
        <x:f>M562</x:f>
        <x:v>9168.53739844078</x:v>
      </x:c>
      <x:c r="M563" s="30" t="n">
        <x:f>L563*J563</x:f>
        <x:v>9321.04287109886</x:v>
      </x:c>
      <x:c r="N563" s="30" t="n">
        <x:f>MAX(N562,M563)</x:f>
        <x:v>15341.863280252299</x:v>
      </x:c>
      <x:c r="O563" s="28" t="n">
        <x:f>1-M563/N563</x:f>
        <x:v>0.3924438837167389</x:v>
      </x:c>
      <x:c r="P563" s="30" t="n">
        <x:f>IF(C563=C562,P562,L563)</x:f>
        <x:v>12895.437557478066</x:v>
      </x:c>
      <x:c r="Q563" s="30" t="n">
        <x:f>IF(C563=C562,MAX(Q562,M563),MAX(P563,M563))</x:f>
        <x:v>13262.78590503167</x:v>
      </x:c>
      <x:c r="R563" s="28" t="n">
        <x:f>1-M563/Q563</x:f>
        <x:v>0.29720324690134525</x:v>
      </x:c>
      <x:c r="S563" s="33" t="str">
        <x:f>'Raw trace'!Y559</x:f>
        <x:v>0.016633566078272821</x:v>
      </x:c>
      <x:c r="T563" s="31" t="n">
        <x:f>ABS(K563-S563)</x:f>
        <x:v>0</x:v>
      </x:c>
      <x:c r="U563" s="33" t="str">
        <x:f>'Raw trace'!X559</x:f>
        <x:v>0.0072864459060287823</x:v>
      </x:c>
      <x:c r="V563" s="31" t="n">
        <x:f>ABS(G563-U563)</x:f>
        <x:v>0</x:v>
      </x:c>
      <x:c r="W563" s="30" t="n">
        <x:f>L563*H563</x:f>
        <x:v>0.0668060517911406</x:v>
      </x:c>
      <x:c r="X563" s="30" t="n">
        <x:f>X562*(1+S563)</x:f>
        <x:v>9321.042871098913</x:v>
      </x:c>
      <x:c r="Y563" s="31" t="n">
        <x:f>ABS(M563-X563)</x:f>
        <x:v>5.275069270282984e-11</x:v>
      </x:c>
      <x:c r="Z563" s="27" t="n">
        <x:f>IF(M563&gt;=N562,B563,Z562)</x:f>
        <x:v>44508</x:v>
      </x:c>
      <x:c r="AA563" s="27" t="n">
        <x:f>IF(C563=C562,IF(M563&gt;=Q562,B563,AA562),IF(M563&gt;=P563,B563,A563))</x:f>
        <x:v>44649</x:v>
      </x:c>
      <x:c r="AB563" s="1" t="str">
        <x:f>IF(AND(B563-A563=1,B563-B562=1),"PASS","FAIL")</x:f>
        <x:v>PASS</x:v>
      </x:c>
    </x:row>
    <x:row r="564" ht="22" customHeight="1">
      <x:c r="A564" s="32" t="n">
        <x:f>'Raw trace'!A560</x:f>
        <x:v>44755</x:v>
      </x:c>
      <x:c r="B564" s="32" t="n">
        <x:f>'Raw trace'!B560</x:f>
        <x:v>44756</x:v>
      </x:c>
      <x:c r="C564" s="1" t="n">
        <x:f>YEAR(B564)</x:f>
        <x:v>2022</x:v>
      </x:c>
      <x:c r="D564" s="33" t="str">
        <x:f>'Raw trace'!AL560</x:f>
        <x:v>0.016592592592592399</x:v>
      </x:c>
      <x:c r="E564" s="33" t="str">
        <x:f>'Raw trace'!W560</x:f>
        <x:v>0.40000000000000002</x:v>
      </x:c>
      <x:c r="F564" s="28" t="n">
        <x:f>E563*(1+D563)/(1+E563*D563)</x:f>
        <x:v>0.3606395799840072</x:v>
      </x:c>
      <x:c r="G564" s="28" t="n">
        <x:f>ABS(E564-F564)</x:f>
        <x:v>0.039360420015992825</x:v>
      </x:c>
      <x:c r="H564" s="28" t="n">
        <x:f>G564*'Assumptions'!$B$6</x:f>
        <x:v>0.00003936042001599283</x:v>
      </x:c>
      <x:c r="I564" s="29" t="n">
        <x:f>1+E564*D564</x:f>
        <x:v>1.006637037037037</x:v>
      </x:c>
      <x:c r="J564" s="29" t="n">
        <x:f>(1-H564)*I564</x:f>
        <x:v>1.0065974153804556</x:v>
      </x:c>
      <x:c r="K564" s="28" t="n">
        <x:f>J564-1</x:f>
        <x:v>0.006597415380455551</x:v>
      </x:c>
      <x:c r="L564" s="30" t="n">
        <x:f>M563</x:f>
        <x:v>9321.04287109886</x:v>
      </x:c>
      <x:c r="M564" s="30" t="n">
        <x:f>L564*J564</x:f>
        <x:v>9382.537662698533</x:v>
      </x:c>
      <x:c r="N564" s="30" t="n">
        <x:f>MAX(N563,M564)</x:f>
        <x:v>15341.863280252299</x:v>
      </x:c>
      <x:c r="O564" s="28" t="n">
        <x:f>1-M564/N564</x:f>
        <x:v>0.38843558365068187</x:v>
      </x:c>
      <x:c r="P564" s="30" t="n">
        <x:f>IF(C564=C563,P563,L564)</x:f>
        <x:v>12895.437557478066</x:v>
      </x:c>
      <x:c r="Q564" s="30" t="n">
        <x:f>IF(C564=C563,MAX(Q563,M564),MAX(P564,M564))</x:f>
        <x:v>13262.78590503167</x:v>
      </x:c>
      <x:c r="R564" s="28" t="n">
        <x:f>1-M564/Q564</x:f>
        <x:v>0.292566604793118</x:v>
      </x:c>
      <x:c r="S564" s="33" t="str">
        <x:f>'Raw trace'!Y560</x:f>
        <x:v>0.0065974153804555513</x:v>
      </x:c>
      <x:c r="T564" s="31" t="n">
        <x:f>ABS(K564-S564)</x:f>
        <x:v>0</x:v>
      </x:c>
      <x:c r="U564" s="33" t="str">
        <x:f>'Raw trace'!X560</x:f>
        <x:v>0.039360420015992825</x:v>
      </x:c>
      <x:c r="V564" s="31" t="n">
        <x:f>ABS(G564-U564)</x:f>
        <x:v>0</x:v>
      </x:c>
      <x:c r="W564" s="30" t="n">
        <x:f>L564*H564</x:f>
        <x:v>0.36688016239352683</x:v>
      </x:c>
      <x:c r="X564" s="30" t="n">
        <x:f>X563*(1+S564)</x:f>
        <x:v>9382.537662698585</x:v>
      </x:c>
      <x:c r="Y564" s="31" t="n">
        <x:f>ABS(M564-X564)</x:f>
        <x:v>5.275069270282984e-11</x:v>
      </x:c>
      <x:c r="Z564" s="27" t="n">
        <x:f>IF(M564&gt;=N563,B564,Z563)</x:f>
        <x:v>44508</x:v>
      </x:c>
      <x:c r="AA564" s="27" t="n">
        <x:f>IF(C564=C563,IF(M564&gt;=Q563,B564,AA563),IF(M564&gt;=P564,B564,A564))</x:f>
        <x:v>44649</x:v>
      </x:c>
      <x:c r="AB564" s="1" t="str">
        <x:f>IF(AND(B564-A564=1,B564-B563=1),"PASS","FAIL")</x:f>
        <x:v>PASS</x:v>
      </x:c>
    </x:row>
    <x:row r="565" ht="22" customHeight="1">
      <x:c r="A565" s="32" t="n">
        <x:f>'Raw trace'!A561</x:f>
        <x:v>44756</x:v>
      </x:c>
      <x:c r="B565" s="32" t="n">
        <x:f>'Raw trace'!B561</x:f>
        <x:v>44757</x:v>
      </x:c>
      <x:c r="C565" s="1" t="n">
        <x:f>YEAR(B565)</x:f>
        <x:v>2022</x:v>
      </x:c>
      <x:c r="D565" s="33" t="str">
        <x:f>'Raw trace'!AL561</x:f>
        <x:v>0.0116146895948703</x:v>
      </x:c>
      <x:c r="E565" s="33" t="str">
        <x:f>'Raw trace'!W561</x:f>
        <x:v>0.40000000000000002</x:v>
      </x:c>
      <x:c r="F565" s="28" t="n">
        <x:f>E564*(1+D564)/(1+E564*D564)</x:f>
        <x:v>0.4039559663271914</x:v>
      </x:c>
      <x:c r="G565" s="28" t="n">
        <x:f>ABS(E565-F565)</x:f>
        <x:v>0.0039559663271913625</x:v>
      </x:c>
      <x:c r="H565" s="28" t="n">
        <x:f>G565*'Assumptions'!$B$6</x:f>
        <x:v>0.000003955966327191363</x:v>
      </x:c>
      <x:c r="I565" s="29" t="n">
        <x:f>1+E565*D565</x:f>
        <x:v>1.0046458758379482</x:v>
      </x:c>
      <x:c r="J565" s="29" t="n">
        <x:f>(1-H565)*I565</x:f>
        <x:v>1.0046419014926926</x:v>
      </x:c>
      <x:c r="K565" s="28" t="n">
        <x:f>J565-1</x:f>
        <x:v>0.004641901492692613</x:v>
      </x:c>
      <x:c r="L565" s="30" t="n">
        <x:f>M564</x:f>
        <x:v>9382.537662698533</x:v>
      </x:c>
      <x:c r="M565" s="30" t="n">
        <x:f>L565*J565</x:f>
        <x:v>9426.090478280257</x:v>
      </x:c>
      <x:c r="N565" s="30" t="n">
        <x:f>MAX(N564,M565)</x:f>
        <x:v>15341.863280252299</x:v>
      </x:c>
      <x:c r="O565" s="28" t="n">
        <x:f>1-M565/N565</x:f>
        <x:v>0.3855967618735523</x:v>
      </x:c>
      <x:c r="P565" s="30" t="n">
        <x:f>IF(C565=C564,P564,L565)</x:f>
        <x:v>12895.437557478066</x:v>
      </x:c>
      <x:c r="Q565" s="30" t="n">
        <x:f>IF(C565=C564,MAX(Q564,M565),MAX(P565,M565))</x:f>
        <x:v>13262.78590503167</x:v>
      </x:c>
      <x:c r="R565" s="28" t="n">
        <x:f>1-M565/Q565</x:f>
        <x:v>0.28928276865992664</x:v>
      </x:c>
      <x:c r="S565" s="33" t="str">
        <x:f>'Raw trace'!Y561</x:f>
        <x:v>0.0046419014926926128</x:v>
      </x:c>
      <x:c r="T565" s="31" t="n">
        <x:f>ABS(K565-S565)</x:f>
        <x:v>0</x:v>
      </x:c>
      <x:c r="U565" s="33" t="str">
        <x:f>'Raw trace'!X561</x:f>
        <x:v>0.0039559663271913625</x:v>
      </x:c>
      <x:c r="V565" s="31" t="n">
        <x:f>ABS(G565-U565)</x:f>
        <x:v>0</x:v>
      </x:c>
      <x:c r="W565" s="30" t="n">
        <x:f>L565*H565</x:f>
        <x:v>0.037117003057240146</x:v>
      </x:c>
      <x:c r="X565" s="30" t="n">
        <x:f>X564*(1+S565)</x:f>
        <x:v>9426.09047828031</x:v>
      </x:c>
      <x:c r="Y565" s="31" t="n">
        <x:f>ABS(M565-X565)</x:f>
        <x:v>5.275069270282984e-11</x:v>
      </x:c>
      <x:c r="Z565" s="27" t="n">
        <x:f>IF(M565&gt;=N564,B565,Z564)</x:f>
        <x:v>44508</x:v>
      </x:c>
      <x:c r="AA565" s="27" t="n">
        <x:f>IF(C565=C564,IF(M565&gt;=Q564,B565,AA564),IF(M565&gt;=P565,B565,A565))</x:f>
        <x:v>44649</x:v>
      </x:c>
      <x:c r="AB565" s="1" t="str">
        <x:f>IF(AND(B565-A565=1,B565-B564=1),"PASS","FAIL")</x:f>
        <x:v>PASS</x:v>
      </x:c>
    </x:row>
    <x:row r="566" ht="22" customHeight="1">
      <x:c r="A566" s="32" t="n">
        <x:f>'Raw trace'!A562</x:f>
        <x:v>44757</x:v>
      </x:c>
      <x:c r="B566" s="32" t="n">
        <x:f>'Raw trace'!B562</x:f>
        <x:v>44758</x:v>
      </x:c>
      <x:c r="C566" s="1" t="n">
        <x:f>YEAR(B566)</x:f>
        <x:v>2022</x:v>
      </x:c>
      <x:c r="D566" s="33" t="str">
        <x:f>'Raw trace'!AL562</x:f>
        <x:v>0.0184777023879838</x:v>
      </x:c>
      <x:c r="E566" s="33" t="str">
        <x:f>'Raw trace'!W562</x:f>
        <x:v>0.40000000000000002</x:v>
      </x:c>
      <x:c r="F566" s="28" t="n">
        <x:f>E565*(1+D565)/(1+E565*D565)</x:f>
        <x:v>0.40277463489355775</x:v>
      </x:c>
      <x:c r="G566" s="28" t="n">
        <x:f>ABS(E566-F566)</x:f>
        <x:v>0.002774634893557726</x:v>
      </x:c>
      <x:c r="H566" s="28" t="n">
        <x:f>G566*'Assumptions'!$B$6</x:f>
        <x:v>0.000002774634893557726</x:v>
      </x:c>
      <x:c r="I566" s="29" t="n">
        <x:f>1+E566*D566</x:f>
        <x:v>1.0073910809551936</x:v>
      </x:c>
      <x:c r="J566" s="29" t="n">
        <x:f>(1-H566)*I566</x:f>
        <x:v>1.007388285812749</x:v>
      </x:c>
      <x:c r="K566" s="28" t="n">
        <x:f>J566-1</x:f>
        <x:v>0.007388285812748974</x:v>
      </x:c>
      <x:c r="L566" s="30" t="n">
        <x:f>M565</x:f>
        <x:v>9426.090478280257</x:v>
      </x:c>
      <x:c r="M566" s="30" t="n">
        <x:f>L566*J566</x:f>
        <x:v>9495.733128830623</x:v>
      </x:c>
      <x:c r="N566" s="30" t="n">
        <x:f>MAX(N565,M566)</x:f>
        <x:v>15341.863280252299</x:v>
      </x:c>
      <x:c r="O566" s="28" t="n">
        <x:f>1-M566/N566</x:f>
        <x:v>0.3810573751459957</x:v>
      </x:c>
      <x:c r="P566" s="30" t="n">
        <x:f>IF(C566=C565,P565,L566)</x:f>
        <x:v>12895.437557478066</x:v>
      </x:c>
      <x:c r="Q566" s="30" t="n">
        <x:f>IF(C566=C565,MAX(Q565,M566),MAX(P566,M566))</x:f>
        <x:v>13262.78590503167</x:v>
      </x:c>
      <x:c r="R566" s="28" t="n">
        <x:f>1-M566/Q566</x:f>
        <x:v>0.28403178662274053</x:v>
      </x:c>
      <x:c r="S566" s="33" t="str">
        <x:f>'Raw trace'!Y562</x:f>
        <x:v>0.0073882858127489737</x:v>
      </x:c>
      <x:c r="T566" s="31" t="n">
        <x:f>ABS(K566-S566)</x:f>
        <x:v>0</x:v>
      </x:c>
      <x:c r="U566" s="33" t="str">
        <x:f>'Raw trace'!X562</x:f>
        <x:v>0.0027746348935577259</x:v>
      </x:c>
      <x:c r="V566" s="31" t="n">
        <x:f>ABS(G566-U566)</x:f>
        <x:v>0</x:v>
      </x:c>
      <x:c r="W566" s="30" t="n">
        <x:f>L566*H566</x:f>
        <x:v>0.026153959550868633</x:v>
      </x:c>
      <x:c r="X566" s="30" t="n">
        <x:f>X565*(1+S566)</x:f>
        <x:v>9495.733128830676</x:v>
      </x:c>
      <x:c r="Y566" s="31" t="n">
        <x:f>ABS(M566-X566)</x:f>
        <x:v>5.275069270282984e-11</x:v>
      </x:c>
      <x:c r="Z566" s="27" t="n">
        <x:f>IF(M566&gt;=N565,B566,Z565)</x:f>
        <x:v>44508</x:v>
      </x:c>
      <x:c r="AA566" s="27" t="n">
        <x:f>IF(C566=C565,IF(M566&gt;=Q565,B566,AA565),IF(M566&gt;=P566,B566,A566))</x:f>
        <x:v>44649</x:v>
      </x:c>
      <x:c r="AB566" s="1" t="str">
        <x:f>IF(AND(B566-A566=1,B566-B565=1),"PASS","FAIL")</x:f>
        <x:v>PASS</x:v>
      </x:c>
    </x:row>
    <x:row r="567" ht="22" customHeight="1">
      <x:c r="A567" s="32" t="n">
        <x:f>'Raw trace'!A563</x:f>
        <x:v>44758</x:v>
      </x:c>
      <x:c r="B567" s="32" t="n">
        <x:f>'Raw trace'!B563</x:f>
        <x:v>44759</x:v>
      </x:c>
      <x:c r="C567" s="1" t="n">
        <x:f>YEAR(B567)</x:f>
        <x:v>2022</x:v>
      </x:c>
      <x:c r="D567" s="33" t="str">
        <x:f>'Raw trace'!AL563</x:f>
        <x:v>-0.020004809075007499</x:v>
      </x:c>
      <x:c r="E567" s="33" t="str">
        <x:f>'Raw trace'!W563</x:f>
        <x:v>0.40000000000000002</x:v>
      </x:c>
      <x:c r="F567" s="28" t="n">
        <x:f>E566*(1+D566)/(1+E566*D566)</x:f>
        <x:v>0.40440211220543193</x:v>
      </x:c>
      <x:c r="G567" s="28" t="n">
        <x:f>ABS(E567-F567)</x:f>
        <x:v>0.004402112205431907</x:v>
      </x:c>
      <x:c r="H567" s="28" t="n">
        <x:f>G567*'Assumptions'!$B$6</x:f>
        <x:v>0.000004402112205431907</x:v>
      </x:c>
      <x:c r="I567" s="29" t="n">
        <x:f>1+E567*D567</x:f>
        <x:v>0.991998076369997</x:v>
      </x:c>
      <x:c r="J567" s="29" t="n">
        <x:f>(1-H567)*I567</x:f>
        <x:v>0.9919937094831572</x:v>
      </x:c>
      <x:c r="K567" s="28" t="n">
        <x:f>J567-1</x:f>
        <x:v>-0.008006290516842762</x:v>
      </x:c>
      <x:c r="L567" s="30" t="n">
        <x:f>M566</x:f>
        <x:v>9495.733128830623</x:v>
      </x:c>
      <x:c r="M567" s="30" t="n">
        <x:f>L567*J567</x:f>
        <x:v>9419.707530730797</x:v>
      </x:c>
      <x:c r="N567" s="30" t="n">
        <x:f>MAX(N566,M567)</x:f>
        <x:v>15341.863280252299</x:v>
      </x:c>
      <x:c r="O567" s="28" t="n">
        <x:f>1-M567/N567</x:f>
        <x:v>0.386012809613834</x:v>
      </x:c>
      <x:c r="P567" s="30" t="n">
        <x:f>IF(C567=C566,P566,L567)</x:f>
        <x:v>12895.437557478066</x:v>
      </x:c>
      <x:c r="Q567" s="30" t="n">
        <x:f>IF(C567=C566,MAX(Q566,M567),MAX(P567,M567))</x:f>
        <x:v>13262.78590503167</x:v>
      </x:c>
      <x:c r="R567" s="28" t="n">
        <x:f>1-M567/Q567</x:f>
        <x:v>0.2897640361398638</x:v>
      </x:c>
      <x:c r="S567" s="33" t="str">
        <x:f>'Raw trace'!Y563</x:f>
        <x:v>-0.0080062905168427623</x:v>
      </x:c>
      <x:c r="T567" s="31" t="n">
        <x:f>ABS(K567-S567)</x:f>
        <x:v>0</x:v>
      </x:c>
      <x:c r="U567" s="33" t="str">
        <x:f>'Raw trace'!X563</x:f>
        <x:v>0.0044021122054319073</x:v>
      </x:c>
      <x:c r="V567" s="31" t="n">
        <x:f>ABS(G567-U567)</x:f>
        <x:v>0</x:v>
      </x:c>
      <x:c r="W567" s="30" t="n">
        <x:f>L567*H567</x:f>
        <x:v>0.0418012827059494</x:v>
      </x:c>
      <x:c r="X567" s="30" t="n">
        <x:f>X566*(1+S567)</x:f>
        <x:v>9419.70753073085</x:v>
      </x:c>
      <x:c r="Y567" s="31" t="n">
        <x:f>ABS(M567-X567)</x:f>
        <x:v>5.275069270282984e-11</x:v>
      </x:c>
      <x:c r="Z567" s="27" t="n">
        <x:f>IF(M567&gt;=N566,B567,Z566)</x:f>
        <x:v>44508</x:v>
      </x:c>
      <x:c r="AA567" s="27" t="n">
        <x:f>IF(C567=C566,IF(M567&gt;=Q566,B567,AA566),IF(M567&gt;=P567,B567,A567))</x:f>
        <x:v>44649</x:v>
      </x:c>
      <x:c r="AB567" s="1" t="str">
        <x:f>IF(AND(B567-A567=1,B567-B566=1),"PASS","FAIL")</x:f>
        <x:v>PASS</x:v>
      </x:c>
    </x:row>
    <x:row r="568" ht="22" customHeight="1">
      <x:c r="A568" s="32" t="n">
        <x:f>'Raw trace'!A564</x:f>
        <x:v>44759</x:v>
      </x:c>
      <x:c r="B568" s="32" t="n">
        <x:f>'Raw trace'!B564</x:f>
        <x:v>44760</x:v>
      </x:c>
      <x:c r="C568" s="1" t="n">
        <x:f>YEAR(B568)</x:f>
        <x:v>2022</x:v>
      </x:c>
      <x:c r="D568" s="33" t="str">
        <x:f>'Raw trace'!AL564</x:f>
        <x:v>0.083721422523285405</x:v>
      </x:c>
      <x:c r="E568" s="33" t="str">
        <x:f>'Raw trace'!W564</x:f>
        <x:v>0.40000000000000002</x:v>
      </x:c>
      <x:c r="F568" s="28" t="n">
        <x:f>E567*(1+D567)/(1+E567*D567)</x:f>
        <x:v>0.3951601174514667</x:v>
      </x:c>
      <x:c r="G568" s="28" t="n">
        <x:f>ABS(E568-F568)</x:f>
        <x:v>0.004839882548533347</x:v>
      </x:c>
      <x:c r="H568" s="28" t="n">
        <x:f>G568*'Assumptions'!$B$6</x:f>
        <x:v>0.000004839882548533348</x:v>
      </x:c>
      <x:c r="I568" s="29" t="n">
        <x:f>1+E568*D568</x:f>
        <x:v>1.033488569009314</x:v>
      </x:c>
      <x:c r="J568" s="29" t="n">
        <x:f>(1-H568)*I568</x:f>
        <x:v>1.0334835670460247</x:v>
      </x:c>
      <x:c r="K568" s="28" t="n">
        <x:f>J568-1</x:f>
        <x:v>0.03348356704602473</x:v>
      </x:c>
      <x:c r="L568" s="30" t="n">
        <x:f>M567</x:f>
        <x:v>9419.707530730797</x:v>
      </x:c>
      <x:c r="M568" s="30" t="n">
        <x:f>L568*J568</x:f>
        <x:v>9735.112939389966</x:v>
      </x:c>
      <x:c r="N568" s="30" t="n">
        <x:f>MAX(N567,M568)</x:f>
        <x:v>15341.863280252299</x:v>
      </x:c>
      <x:c r="O568" s="28" t="n">
        <x:f>1-M568/N568</x:f>
        <x:v>0.3654543283591385</x:v>
      </x:c>
      <x:c r="P568" s="30" t="n">
        <x:f>IF(C568=C567,P567,L568)</x:f>
        <x:v>12895.437557478066</x:v>
      </x:c>
      <x:c r="Q568" s="30" t="n">
        <x:f>IF(C568=C567,MAX(Q567,M568),MAX(P568,M568))</x:f>
        <x:v>13262.78590503167</x:v>
      </x:c>
      <x:c r="R568" s="28" t="n">
        <x:f>1-M568/Q568</x:f>
        <x:v>0.2659828026254548</x:v>
      </x:c>
      <x:c r="S568" s="33" t="str">
        <x:f>'Raw trace'!Y564</x:f>
        <x:v>0.033483567046024731</x:v>
      </x:c>
      <x:c r="T568" s="31" t="n">
        <x:f>ABS(K568-S568)</x:f>
        <x:v>0</x:v>
      </x:c>
      <x:c r="U568" s="33" t="str">
        <x:f>'Raw trace'!X564</x:f>
        <x:v>0.0048398825485333474</x:v>
      </x:c>
      <x:c r="V568" s="31" t="n">
        <x:f>ABS(G568-U568)</x:f>
        <x:v>0</x:v>
      </x:c>
      <x:c r="W568" s="30" t="n">
        <x:f>L568*H568</x:f>
        <x:v>0.045590278090272135</x:v>
      </x:c>
      <x:c r="X568" s="30" t="n">
        <x:f>X567*(1+S568)</x:f>
        <x:v>9735.112939390021</x:v>
      </x:c>
      <x:c r="Y568" s="31" t="n">
        <x:f>ABS(M568-X568)</x:f>
        <x:v>5.4569682106375694e-11</x:v>
      </x:c>
      <x:c r="Z568" s="27" t="n">
        <x:f>IF(M568&gt;=N567,B568,Z567)</x:f>
        <x:v>44508</x:v>
      </x:c>
      <x:c r="AA568" s="27" t="n">
        <x:f>IF(C568=C567,IF(M568&gt;=Q567,B568,AA567),IF(M568&gt;=P568,B568,A568))</x:f>
        <x:v>44649</x:v>
      </x:c>
      <x:c r="AB568" s="1" t="str">
        <x:f>IF(AND(B568-A568=1,B568-B567=1),"PASS","FAIL")</x:f>
        <x:v>PASS</x:v>
      </x:c>
    </x:row>
    <x:row r="569" ht="22" customHeight="1">
      <x:c r="A569" s="32" t="n">
        <x:f>'Raw trace'!A565</x:f>
        <x:v>44760</x:v>
      </x:c>
      <x:c r="B569" s="32" t="n">
        <x:f>'Raw trace'!B565</x:f>
        <x:v>44761</x:v>
      </x:c>
      <x:c r="C569" s="1" t="n">
        <x:f>YEAR(B569)</x:f>
        <x:v>2022</x:v>
      </x:c>
      <x:c r="D569" s="33" t="str">
        <x:f>'Raw trace'!AL565</x:f>
        <x:v>0.039261646645180198</x:v>
      </x:c>
      <x:c r="E569" s="33" t="str">
        <x:f>'Raw trace'!W565</x:f>
        <x:v>0.40000000000000002</x:v>
      </x:c>
      <x:c r="F569" s="28" t="n">
        <x:f>E568*(1+D568)/(1+E568*D568)</x:f>
        <x:v>0.4194420548113556</x:v>
      </x:c>
      <x:c r="G569" s="28" t="n">
        <x:f>ABS(E569-F569)</x:f>
        <x:v>0.01944205481135558</x:v>
      </x:c>
      <x:c r="H569" s="28" t="n">
        <x:f>G569*'Assumptions'!$B$6</x:f>
        <x:v>0.00001944205481135558</x:v>
      </x:c>
      <x:c r="I569" s="29" t="n">
        <x:f>1+E569*D569</x:f>
        <x:v>1.015704658658072</x:v>
      </x:c>
      <x:c r="J569" s="29" t="n">
        <x:f>(1-H569)*I569</x:f>
        <x:v>1.0156849112724262</x:v>
      </x:c>
      <x:c r="K569" s="28" t="n">
        <x:f>J569-1</x:f>
        <x:v>0.015684911272426216</x:v>
      </x:c>
      <x:c r="L569" s="30" t="n">
        <x:f>M568</x:f>
        <x:v>9735.112939389966</x:v>
      </x:c>
      <x:c r="M569" s="30" t="n">
        <x:f>L569*J569</x:f>
        <x:v>9887.807322071347</x:v>
      </x:c>
      <x:c r="N569" s="30" t="n">
        <x:f>MAX(N568,M569)</x:f>
        <x:v>15341.863280252299</x:v>
      </x:c>
      <x:c r="O569" s="28" t="n">
        <x:f>1-M569/N569</x:f>
        <x:v>0.3555015358011494</x:v>
      </x:c>
      <x:c r="P569" s="30" t="n">
        <x:f>IF(C569=C568,P568,L569)</x:f>
        <x:v>12895.437557478066</x:v>
      </x:c>
      <x:c r="Q569" s="30" t="n">
        <x:f>IF(C569=C568,MAX(Q568,M569),MAX(P569,M569))</x:f>
        <x:v>13262.78590503167</x:v>
      </x:c>
      <x:c r="R569" s="28" t="n">
        <x:f>1-M569/Q569</x:f>
        <x:v>0.2544698080122001</x:v>
      </x:c>
      <x:c r="S569" s="33" t="str">
        <x:f>'Raw trace'!Y565</x:f>
        <x:v>0.015684911272426216</x:v>
      </x:c>
      <x:c r="T569" s="31" t="n">
        <x:f>ABS(K569-S569)</x:f>
        <x:v>0</x:v>
      </x:c>
      <x:c r="U569" s="33" t="str">
        <x:f>'Raw trace'!X565</x:f>
        <x:v>0.01944205481135558</x:v>
      </x:c>
      <x:c r="V569" s="31" t="n">
        <x:f>ABS(G569-U569)</x:f>
        <x:v>0</x:v>
      </x:c>
      <x:c r="W569" s="30" t="n">
        <x:f>L569*H569</x:f>
        <x:v>0.18927059936235666</x:v>
      </x:c>
      <x:c r="X569" s="30" t="n">
        <x:f>X568*(1+S569)</x:f>
        <x:v>9887.807322071401</x:v>
      </x:c>
      <x:c r="Y569" s="31" t="n">
        <x:f>ABS(M569-X569)</x:f>
        <x:v>5.4569682106375694e-11</x:v>
      </x:c>
      <x:c r="Z569" s="27" t="n">
        <x:f>IF(M569&gt;=N568,B569,Z568)</x:f>
        <x:v>44508</x:v>
      </x:c>
      <x:c r="AA569" s="27" t="n">
        <x:f>IF(C569=C568,IF(M569&gt;=Q568,B569,AA568),IF(M569&gt;=P569,B569,A569))</x:f>
        <x:v>44649</x:v>
      </x:c>
      <x:c r="AB569" s="1" t="str">
        <x:f>IF(AND(B569-A569=1,B569-B568=1),"PASS","FAIL")</x:f>
        <x:v>PASS</x:v>
      </x:c>
    </x:row>
    <x:row r="570" ht="22" customHeight="1">
      <x:c r="A570" s="32" t="n">
        <x:f>'Raw trace'!A566</x:f>
        <x:v>44761</x:v>
      </x:c>
      <x:c r="B570" s="32" t="n">
        <x:f>'Raw trace'!B566</x:f>
        <x:v>44762</x:v>
      </x:c>
      <x:c r="C570" s="1" t="n">
        <x:f>YEAR(B570)</x:f>
        <x:v>2022</x:v>
      </x:c>
      <x:c r="D570" s="33" t="str">
        <x:f>'Raw trace'!AL566</x:f>
        <x:v>-0.0083297024373990003</x:v>
      </x:c>
      <x:c r="E570" s="33" t="str">
        <x:f>'Raw trace'!W566</x:f>
        <x:v>0.40000000000000002</x:v>
      </x:c>
      <x:c r="F570" s="28" t="n">
        <x:f>E569*(1+D569)/(1+E569*D569)</x:f>
        <x:v>0.4092771014827209</x:v>
      </x:c>
      <x:c r="G570" s="28" t="n">
        <x:f>ABS(E570-F570)</x:f>
        <x:v>0.009277101482720873</x:v>
      </x:c>
      <x:c r="H570" s="28" t="n">
        <x:f>G570*'Assumptions'!$B$6</x:f>
        <x:v>0.000009277101482720874</x:v>
      </x:c>
      <x:c r="I570" s="29" t="n">
        <x:f>1+E570*D570</x:f>
        <x:v>0.9966681190250404</x:v>
      </x:c>
      <x:c r="J570" s="29" t="n">
        <x:f>(1-H570)*I570</x:f>
        <x:v>0.9966588728337556</x:v>
      </x:c>
      <x:c r="K570" s="28" t="n">
        <x:f>J570-1</x:f>
        <x:v>-0.003341127166244351</x:v>
      </x:c>
      <x:c r="L570" s="30" t="n">
        <x:f>M569</x:f>
        <x:v>9887.807322071347</x:v>
      </x:c>
      <x:c r="M570" s="30" t="n">
        <x:f>L570*J570</x:f>
        <x:v>9854.770900412985</x:v>
      </x:c>
      <x:c r="N570" s="30" t="n">
        <x:f>MAX(N569,M570)</x:f>
        <x:v>15341.863280252299</x:v>
      </x:c>
      <x:c r="O570" s="28" t="n">
        <x:f>1-M570/N570</x:f>
        <x:v>0.3576548871284869</x:v>
      </x:c>
      <x:c r="P570" s="30" t="n">
        <x:f>IF(C570=C569,P569,L570)</x:f>
        <x:v>12895.437557478066</x:v>
      </x:c>
      <x:c r="Q570" s="30" t="n">
        <x:f>IF(C570=C569,MAX(Q569,M570),MAX(P570,M570))</x:f>
        <x:v>13262.78590503167</x:v>
      </x:c>
      <x:c r="R570" s="28" t="n">
        <x:f>1-M570/Q570</x:f>
        <x:v>0.25696071918990593</x:v>
      </x:c>
      <x:c r="S570" s="33" t="str">
        <x:f>'Raw trace'!Y566</x:f>
        <x:v>-0.0033411271662443509</x:v>
      </x:c>
      <x:c r="T570" s="31" t="n">
        <x:f>ABS(K570-S570)</x:f>
        <x:v>0</x:v>
      </x:c>
      <x:c r="U570" s="33" t="str">
        <x:f>'Raw trace'!X566</x:f>
        <x:v>0.0092771014827208731</x:v>
      </x:c>
      <x:c r="V570" s="31" t="n">
        <x:f>ABS(G570-U570)</x:f>
        <x:v>0</x:v>
      </x:c>
      <x:c r="W570" s="30" t="n">
        <x:f>L570*H570</x:f>
        <x:v>0.09173019196844641</x:v>
      </x:c>
      <x:c r="X570" s="30" t="n">
        <x:f>X569*(1+S570)</x:f>
        <x:v>9854.77090041304</x:v>
      </x:c>
      <x:c r="Y570" s="31" t="n">
        <x:f>ABS(M570-X570)</x:f>
        <x:v>5.4569682106375694e-11</x:v>
      </x:c>
      <x:c r="Z570" s="27" t="n">
        <x:f>IF(M570&gt;=N569,B570,Z569)</x:f>
        <x:v>44508</x:v>
      </x:c>
      <x:c r="AA570" s="27" t="n">
        <x:f>IF(C570=C569,IF(M570&gt;=Q569,B570,AA569),IF(M570&gt;=P570,B570,A570))</x:f>
        <x:v>44649</x:v>
      </x:c>
      <x:c r="AB570" s="1" t="str">
        <x:f>IF(AND(B570-A570=1,B570-B569=1),"PASS","FAIL")</x:f>
        <x:v>PASS</x:v>
      </x:c>
    </x:row>
    <x:row r="571" ht="22" customHeight="1">
      <x:c r="A571" s="32" t="n">
        <x:f>'Raw trace'!A567</x:f>
        <x:v>44762</x:v>
      </x:c>
      <x:c r="B571" s="32" t="n">
        <x:f>'Raw trace'!B567</x:f>
        <x:v>44763</x:v>
      </x:c>
      <x:c r="C571" s="1" t="n">
        <x:f>YEAR(B571)</x:f>
        <x:v>2022</x:v>
      </x:c>
      <x:c r="D571" s="33" t="str">
        <x:f>'Raw trace'!AL567</x:f>
        <x:v>-0.0026792790930079999</x:v>
      </x:c>
      <x:c r="E571" s="33" t="str">
        <x:f>'Raw trace'!W567</x:f>
        <x:v>0.40000000000000002</x:v>
      </x:c>
      <x:c r="F571" s="28" t="n">
        <x:f>E570*(1+D570)/(1+E570*D570)</x:f>
        <x:v>0.39799418828914557</x:v>
      </x:c>
      <x:c r="G571" s="28" t="n">
        <x:f>ABS(E571-F571)</x:f>
        <x:v>0.002005811710854455</x:v>
      </x:c>
      <x:c r="H571" s="28" t="n">
        <x:f>G571*'Assumptions'!$B$6</x:f>
        <x:v>0.000002005811710854455</x:v>
      </x:c>
      <x:c r="I571" s="29" t="n">
        <x:f>1+E571*D571</x:f>
        <x:v>0.9989282883627968</x:v>
      </x:c>
      <x:c r="J571" s="29" t="n">
        <x:f>(1-H571)*I571</x:f>
        <x:v>0.9989262847007377</x:v>
      </x:c>
      <x:c r="K571" s="28" t="n">
        <x:f>J571-1</x:f>
        <x:v>-0.0010737152992622567</x:v>
      </x:c>
      <x:c r="L571" s="30" t="n">
        <x:f>M570</x:f>
        <x:v>9854.770900412985</x:v>
      </x:c>
      <x:c r="M571" s="30" t="n">
        <x:f>L571*J571</x:f>
        <x:v>9844.189682126487</x:v>
      </x:c>
      <x:c r="N571" s="30" t="n">
        <x:f>MAX(N570,M571)</x:f>
        <x:v>15341.863280252299</x:v>
      </x:c>
      <x:c r="O571" s="28" t="n">
        <x:f>1-M571/N571</x:f>
        <x:v>0.3583445829035834</x:v>
      </x:c>
      <x:c r="P571" s="30" t="n">
        <x:f>IF(C571=C570,P570,L571)</x:f>
        <x:v>12895.437557478066</x:v>
      </x:c>
      <x:c r="Q571" s="30" t="n">
        <x:f>IF(C571=C570,MAX(Q570,M571),MAX(P571,M571))</x:f>
        <x:v>13262.78590503167</x:v>
      </x:c>
      <x:c r="R571" s="28" t="n">
        <x:f>1-M571/Q571</x:f>
        <x:v>0.2577585318336645</x:v>
      </x:c>
      <x:c r="S571" s="33" t="str">
        <x:f>'Raw trace'!Y567</x:f>
        <x:v>-0.0010737152992622567</x:v>
      </x:c>
      <x:c r="T571" s="31" t="n">
        <x:f>ABS(K571-S571)</x:f>
        <x:v>0</x:v>
      </x:c>
      <x:c r="U571" s="33" t="str">
        <x:f>'Raw trace'!X567</x:f>
        <x:v>0.0020058117108544549</x:v>
      </x:c>
      <x:c r="V571" s="31" t="n">
        <x:f>ABS(G571-U571)</x:f>
        <x:v>0</x:v>
      </x:c>
      <x:c r="W571" s="30" t="n">
        <x:f>L571*H571</x:f>
        <x:v>0.019766814879836066</x:v>
      </x:c>
      <x:c r="X571" s="30" t="n">
        <x:f>X570*(1+S571)</x:f>
        <x:v>9844.189682126542</x:v>
      </x:c>
      <x:c r="Y571" s="31" t="n">
        <x:f>ABS(M571-X571)</x:f>
        <x:v>5.4569682106375694e-11</x:v>
      </x:c>
      <x:c r="Z571" s="27" t="n">
        <x:f>IF(M571&gt;=N570,B571,Z570)</x:f>
        <x:v>44508</x:v>
      </x:c>
      <x:c r="AA571" s="27" t="n">
        <x:f>IF(C571=C570,IF(M571&gt;=Q570,B571,AA570),IF(M571&gt;=P571,B571,A571))</x:f>
        <x:v>44649</x:v>
      </x:c>
      <x:c r="AB571" s="1" t="str">
        <x:f>IF(AND(B571-A571=1,B571-B570=1),"PASS","FAIL")</x:f>
        <x:v>PASS</x:v>
      </x:c>
    </x:row>
    <x:row r="572" ht="22" customHeight="1">
      <x:c r="A572" s="32" t="n">
        <x:f>'Raw trace'!A568</x:f>
        <x:v>44763</x:v>
      </x:c>
      <x:c r="B572" s="32" t="n">
        <x:f>'Raw trace'!B568</x:f>
        <x:v>44764</x:v>
      </x:c>
      <x:c r="C572" s="1" t="n">
        <x:f>YEAR(B572)</x:f>
        <x:v>2022</x:v>
      </x:c>
      <x:c r="D572" s="33" t="str">
        <x:f>'Raw trace'!AL568</x:f>
        <x:v>-0.020636634561395799</x:v>
      </x:c>
      <x:c r="E572" s="33" t="str">
        <x:f>'Raw trace'!W568</x:f>
        <x:v>0.40000000000000002</x:v>
      </x:c>
      <x:c r="F572" s="28" t="n">
        <x:f>E571*(1+D571)/(1+E571*D571)</x:f>
        <x:v>0.39935628313882693</x:v>
      </x:c>
      <x:c r="G572" s="28" t="n">
        <x:f>ABS(E572-F572)</x:f>
        <x:v>0.0006437168611730937</x:v>
      </x:c>
      <x:c r="H572" s="28" t="n">
        <x:f>G572*'Assumptions'!$B$6</x:f>
        <x:v>6.437168611730937e-7</x:v>
      </x:c>
      <x:c r="I572" s="29" t="n">
        <x:f>1+E572*D572</x:f>
        <x:v>0.9917453461754416</x:v>
      </x:c>
      <x:c r="J572" s="29" t="n">
        <x:f>(1-H572)*I572</x:f>
        <x:v>0.9917447077722403</x:v>
      </x:c>
      <x:c r="K572" s="28" t="n">
        <x:f>J572-1</x:f>
        <x:v>-0.00825529222775967</x:v>
      </x:c>
      <x:c r="L572" s="30" t="n">
        <x:f>M571</x:f>
        <x:v>9844.189682126487</x:v>
      </x:c>
      <x:c r="M572" s="30" t="n">
        <x:f>L572*J572</x:f>
        <x:v>9762.923019555037</x:v>
      </x:c>
      <x:c r="N572" s="30" t="n">
        <x:f>MAX(N571,M572)</x:f>
        <x:v>15341.863280252299</x:v>
      </x:c>
      <x:c r="O572" s="28" t="n">
        <x:f>1-M572/N572</x:f>
        <x:v>0.3636416358812393</x:v>
      </x:c>
      <x:c r="P572" s="30" t="n">
        <x:f>IF(C572=C571,P571,L572)</x:f>
        <x:v>12895.437557478066</x:v>
      </x:c>
      <x:c r="Q572" s="30" t="n">
        <x:f>IF(C572=C571,MAX(Q571,M572),MAX(P572,M572))</x:f>
        <x:v>13262.78590503167</x:v>
      </x:c>
      <x:c r="R572" s="28" t="n">
        <x:f>1-M572/Q572</x:f>
        <x:v>0.2638859520569389</x:v>
      </x:c>
      <x:c r="S572" s="33" t="str">
        <x:f>'Raw trace'!Y568</x:f>
        <x:v>-0.0082552922277596696</x:v>
      </x:c>
      <x:c r="T572" s="31" t="n">
        <x:f>ABS(K572-S572)</x:f>
        <x:v>0</x:v>
      </x:c>
      <x:c r="U572" s="33" t="str">
        <x:f>'Raw trace'!X568</x:f>
        <x:v>0.00064371686117309368</x:v>
      </x:c>
      <x:c r="V572" s="31" t="n">
        <x:f>ABS(G572-U572)</x:f>
        <x:v>0</x:v>
      </x:c>
      <x:c r="W572" s="30" t="n">
        <x:f>L572*H572</x:f>
        <x:v>0.006336870882971017</x:v>
      </x:c>
      <x:c r="X572" s="30" t="n">
        <x:f>X571*(1+S572)</x:f>
        <x:v>9762.92301955509</x:v>
      </x:c>
      <x:c r="Y572" s="31" t="n">
        <x:f>ABS(M572-X572)</x:f>
        <x:v>5.275069270282984e-11</x:v>
      </x:c>
      <x:c r="Z572" s="27" t="n">
        <x:f>IF(M572&gt;=N571,B572,Z571)</x:f>
        <x:v>44508</x:v>
      </x:c>
      <x:c r="AA572" s="27" t="n">
        <x:f>IF(C572=C571,IF(M572&gt;=Q571,B572,AA571),IF(M572&gt;=P572,B572,A572))</x:f>
        <x:v>44649</x:v>
      </x:c>
      <x:c r="AB572" s="1" t="str">
        <x:f>IF(AND(B572-A572=1,B572-B571=1),"PASS","FAIL")</x:f>
        <x:v>PASS</x:v>
      </x:c>
    </x:row>
    <x:row r="573" ht="22" customHeight="1">
      <x:c r="A573" s="32" t="n">
        <x:f>'Raw trace'!A569</x:f>
        <x:v>44764</x:v>
      </x:c>
      <x:c r="B573" s="32" t="n">
        <x:f>'Raw trace'!B569</x:f>
        <x:v>44765</x:v>
      </x:c>
      <x:c r="C573" s="1" t="n">
        <x:f>YEAR(B573)</x:f>
        <x:v>2022</x:v>
      </x:c>
      <x:c r="D573" s="33" t="str">
        <x:f>'Raw trace'!AL569</x:f>
        <x:v>-0.0094729043183741993</x:v>
      </x:c>
      <x:c r="E573" s="33" t="str">
        <x:f>'Raw trace'!W569</x:f>
        <x:v>0.40000000000000002</x:v>
      </x:c>
      <x:c r="F573" s="28" t="n">
        <x:f>E572*(1+D572)/(1+E572*D572)</x:f>
        <x:v>0.3950059838305924</x:v>
      </x:c>
      <x:c r="G573" s="28" t="n">
        <x:f>ABS(E573-F573)</x:f>
        <x:v>0.004994016169407645</x:v>
      </x:c>
      <x:c r="H573" s="28" t="n">
        <x:f>G573*'Assumptions'!$B$6</x:f>
        <x:v>0.000004994016169407644</x:v>
      </x:c>
      <x:c r="I573" s="29" t="n">
        <x:f>1+E573*D573</x:f>
        <x:v>0.9962108382726503</x:v>
      </x:c>
      <x:c r="J573" s="29" t="n">
        <x:f>(1-H573)*I573</x:f>
        <x:v>0.9962058631796159</x:v>
      </x:c>
      <x:c r="K573" s="28" t="n">
        <x:f>J573-1</x:f>
        <x:v>-0.0037941368203840975</x:v>
      </x:c>
      <x:c r="L573" s="30" t="n">
        <x:f>M572</x:f>
        <x:v>9762.923019555037</x:v>
      </x:c>
      <x:c r="M573" s="30" t="n">
        <x:f>L573*J573</x:f>
        <x:v>9725.881153851968</x:v>
      </x:c>
      <x:c r="N573" s="30" t="n">
        <x:f>MAX(N572,M573)</x:f>
        <x:v>15341.863280252299</x:v>
      </x:c>
      <x:c r="O573" s="28" t="n">
        <x:f>1-M573/N573</x:f>
        <x:v>0.3660560665815017</x:v>
      </x:c>
      <x:c r="P573" s="30" t="n">
        <x:f>IF(C573=C572,P572,L573)</x:f>
        <x:v>12895.437557478066</x:v>
      </x:c>
      <x:c r="Q573" s="30" t="n">
        <x:f>IF(C573=C572,MAX(Q572,M573),MAX(P573,M573))</x:f>
        <x:v>13262.78590503167</x:v>
      </x:c>
      <x:c r="R573" s="28" t="n">
        <x:f>1-M573/Q573</x:f>
        <x:v>0.26667886947024166</x:v>
      </x:c>
      <x:c r="S573" s="33" t="str">
        <x:f>'Raw trace'!Y569</x:f>
        <x:v>-0.0037941368203840975</x:v>
      </x:c>
      <x:c r="T573" s="31" t="n">
        <x:f>ABS(K573-S573)</x:f>
        <x:v>0</x:v>
      </x:c>
      <x:c r="U573" s="33" t="str">
        <x:f>'Raw trace'!X569</x:f>
        <x:v>0.0049940161694076446</x:v>
      </x:c>
      <x:c r="V573" s="31" t="n">
        <x:f>ABS(G573-U573)</x:f>
        <x:v>0</x:v>
      </x:c>
      <x:c r="W573" s="30" t="n">
        <x:f>L573*H573</x:f>
        <x:v>0.04875619542033996</x:v>
      </x:c>
      <x:c r="X573" s="30" t="n">
        <x:f>X572*(1+S573)</x:f>
        <x:v>9725.88115385202</x:v>
      </x:c>
      <x:c r="Y573" s="31" t="n">
        <x:f>ABS(M573-X573)</x:f>
        <x:v>5.275069270282984e-11</x:v>
      </x:c>
      <x:c r="Z573" s="27" t="n">
        <x:f>IF(M573&gt;=N572,B573,Z572)</x:f>
        <x:v>44508</x:v>
      </x:c>
      <x:c r="AA573" s="27" t="n">
        <x:f>IF(C573=C572,IF(M573&gt;=Q572,B573,AA572),IF(M573&gt;=P573,B573,A573))</x:f>
        <x:v>44649</x:v>
      </x:c>
      <x:c r="AB573" s="1" t="str">
        <x:f>IF(AND(B573-A573=1,B573-B572=1),"PASS","FAIL")</x:f>
        <x:v>PASS</x:v>
      </x:c>
    </x:row>
    <x:row r="574" ht="22" customHeight="1">
      <x:c r="A574" s="32" t="n">
        <x:f>'Raw trace'!A570</x:f>
        <x:v>44765</x:v>
      </x:c>
      <x:c r="B574" s="32" t="n">
        <x:f>'Raw trace'!B570</x:f>
        <x:v>44766</x:v>
      </x:c>
      <x:c r="C574" s="1" t="n">
        <x:f>YEAR(B574)</x:f>
        <x:v>2022</x:v>
      </x:c>
      <x:c r="D574" s="33" t="str">
        <x:f>'Raw trace'!AL570</x:f>
        <x:v>0.0054184253174474001</x:v>
      </x:c>
      <x:c r="E574" s="33" t="str">
        <x:f>'Raw trace'!W570</x:f>
        <x:v>0.40000000000000002</x:v>
      </x:c>
      <x:c r="F574" s="28" t="n">
        <x:f>E573*(1+D573)/(1+E573*D573)</x:f>
        <x:v>0.3977178555491809</x:v>
      </x:c>
      <x:c r="G574" s="28" t="n">
        <x:f>ABS(E574-F574)</x:f>
        <x:v>0.0022821444508191457</x:v>
      </x:c>
      <x:c r="H574" s="28" t="n">
        <x:f>G574*'Assumptions'!$B$6</x:f>
        <x:v>0.000002282144450819146</x:v>
      </x:c>
      <x:c r="I574" s="29" t="n">
        <x:f>1+E574*D574</x:f>
        <x:v>1.0021673701269789</x:v>
      </x:c>
      <x:c r="J574" s="29" t="n">
        <x:f>(1-H574)*I574</x:f>
        <x:v>1.0021650830362763</x:v>
      </x:c>
      <x:c r="K574" s="28" t="n">
        <x:f>J574-1</x:f>
        <x:v>0.002165083036276272</x:v>
      </x:c>
      <x:c r="L574" s="30" t="n">
        <x:f>M573</x:f>
        <x:v>9725.881153851968</x:v>
      </x:c>
      <x:c r="M574" s="30" t="n">
        <x:f>L574*J574</x:f>
        <x:v>9746.938494151012</x:v>
      </x:c>
      <x:c r="N574" s="30" t="n">
        <x:f>MAX(N573,M574)</x:f>
        <x:v>15341.863280252299</x:v>
      </x:c>
      <x:c r="O574" s="28" t="n">
        <x:f>1-M574/N574</x:f>
        <x:v>0.364683525325307</x:v>
      </x:c>
      <x:c r="P574" s="30" t="n">
        <x:f>IF(C574=C573,P573,L574)</x:f>
        <x:v>12895.437557478066</x:v>
      </x:c>
      <x:c r="Q574" s="30" t="n">
        <x:f>IF(C574=C573,MAX(Q573,M574),MAX(P574,M574))</x:f>
        <x:v>13262.78590503167</x:v>
      </x:c>
      <x:c r="R574" s="28" t="n">
        <x:f>1-M574/Q574</x:f>
        <x:v>0.2650911683303887</x:v>
      </x:c>
      <x:c r="S574" s="33" t="str">
        <x:f>'Raw trace'!Y570</x:f>
        <x:v>0.0021650830362762719</x:v>
      </x:c>
      <x:c r="T574" s="31" t="n">
        <x:f>ABS(K574-S574)</x:f>
        <x:v>0</x:v>
      </x:c>
      <x:c r="U574" s="33" t="str">
        <x:f>'Raw trace'!X570</x:f>
        <x:v>0.0022821444508191457</x:v>
      </x:c>
      <x:c r="V574" s="31" t="n">
        <x:f>ABS(G574-U574)</x:f>
        <x:v>0</x:v>
      </x:c>
      <x:c r="W574" s="30" t="n">
        <x:f>L574*H574</x:f>
        <x:v>0.02219586570458978</x:v>
      </x:c>
      <x:c r="X574" s="30" t="n">
        <x:f>X573*(1+S574)</x:f>
        <x:v>9746.938494151065</x:v>
      </x:c>
      <x:c r="Y574" s="31" t="n">
        <x:f>ABS(M574-X574)</x:f>
        <x:v>5.275069270282984e-11</x:v>
      </x:c>
      <x:c r="Z574" s="27" t="n">
        <x:f>IF(M574&gt;=N573,B574,Z573)</x:f>
        <x:v>44508</x:v>
      </x:c>
      <x:c r="AA574" s="27" t="n">
        <x:f>IF(C574=C573,IF(M574&gt;=Q573,B574,AA573),IF(M574&gt;=P574,B574,A574))</x:f>
        <x:v>44649</x:v>
      </x:c>
      <x:c r="AB574" s="1" t="str">
        <x:f>IF(AND(B574-A574=1,B574-B573=1),"PASS","FAIL")</x:f>
        <x:v>PASS</x:v>
      </x:c>
    </x:row>
    <x:row r="575" ht="22" customHeight="1">
      <x:c r="A575" s="32" t="n">
        <x:f>'Raw trace'!A571</x:f>
        <x:v>44766</x:v>
      </x:c>
      <x:c r="B575" s="32" t="n">
        <x:f>'Raw trace'!B571</x:f>
        <x:v>44767</x:v>
      </x:c>
      <x:c r="C575" s="1" t="n">
        <x:f>YEAR(B575)</x:f>
        <x:v>2022</x:v>
      </x:c>
      <x:c r="D575" s="33" t="str">
        <x:f>'Raw trace'!AL571</x:f>
        <x:v>-0.056690918913652702</x:v>
      </x:c>
      <x:c r="E575" s="33" t="str">
        <x:f>'Raw trace'!W571</x:f>
        <x:v>0.40000000000000002</x:v>
      </x:c>
      <x:c r="F575" s="28" t="n">
        <x:f>E574*(1+D574)/(1+E574*D574)</x:f>
        <x:v>0.4012976096757398</x:v>
      </x:c>
      <x:c r="G575" s="28" t="n">
        <x:f>ABS(E575-F575)</x:f>
        <x:v>0.0012976096757397748</x:v>
      </x:c>
      <x:c r="H575" s="28" t="n">
        <x:f>G575*'Assumptions'!$B$6</x:f>
        <x:v>0.0000012976096757397748</x:v>
      </x:c>
      <x:c r="I575" s="29" t="n">
        <x:f>1+E575*D575</x:f>
        <x:v>0.9773236324345389</x:v>
      </x:c>
      <x:c r="J575" s="29" t="n">
        <x:f>(1-H575)*I575</x:f>
        <x:v>0.9773223642499371</x:v>
      </x:c>
      <x:c r="K575" s="28" t="n">
        <x:f>J575-1</x:f>
        <x:v>-0.022677635750062874</x:v>
      </x:c>
      <x:c r="L575" s="30" t="n">
        <x:f>M574</x:f>
        <x:v>9746.938494151012</x:v>
      </x:c>
      <x:c r="M575" s="30" t="n">
        <x:f>L575*J575</x:f>
        <x:v>9525.900973302389</x:v>
      </x:c>
      <x:c r="N575" s="30" t="n">
        <x:f>MAX(N574,M575)</x:f>
        <x:v>15341.863280252299</x:v>
      </x:c>
      <x:c r="O575" s="28" t="n">
        <x:f>1-M575/N575</x:f>
        <x:v>0.3790910009239937</x:v>
      </x:c>
      <x:c r="P575" s="30" t="n">
        <x:f>IF(C575=C574,P574,L575)</x:f>
        <x:v>12895.437557478066</x:v>
      </x:c>
      <x:c r="Q575" s="30" t="n">
        <x:f>IF(C575=C574,MAX(Q574,M575),MAX(P575,M575))</x:f>
        <x:v>13262.78590503167</x:v>
      </x:c>
      <x:c r="R575" s="28" t="n">
        <x:f>1-M575/Q575</x:f>
        <x:v>0.2817571631244965</x:v>
      </x:c>
      <x:c r="S575" s="33" t="str">
        <x:f>'Raw trace'!Y571</x:f>
        <x:v>-0.022677635750062874</x:v>
      </x:c>
      <x:c r="T575" s="31" t="n">
        <x:f>ABS(K575-S575)</x:f>
        <x:v>0</x:v>
      </x:c>
      <x:c r="U575" s="33" t="str">
        <x:f>'Raw trace'!X571</x:f>
        <x:v>0.0012976096757397748</x:v>
      </x:c>
      <x:c r="V575" s="31" t="n">
        <x:f>ABS(G575-U575)</x:f>
        <x:v>0</x:v>
      </x:c>
      <x:c r="W575" s="30" t="n">
        <x:f>L575*H575</x:f>
        <x:v>0.012647721698850823</x:v>
      </x:c>
      <x:c r="X575" s="30" t="n">
        <x:f>X574*(1+S575)</x:f>
        <x:v>9525.900973302441</x:v>
      </x:c>
      <x:c r="Y575" s="31" t="n">
        <x:f>ABS(M575-X575)</x:f>
        <x:v>5.275069270282984e-11</x:v>
      </x:c>
      <x:c r="Z575" s="27" t="n">
        <x:f>IF(M575&gt;=N574,B575,Z574)</x:f>
        <x:v>44508</x:v>
      </x:c>
      <x:c r="AA575" s="27" t="n">
        <x:f>IF(C575=C574,IF(M575&gt;=Q574,B575,AA574),IF(M575&gt;=P575,B575,A575))</x:f>
        <x:v>44649</x:v>
      </x:c>
      <x:c r="AB575" s="1" t="str">
        <x:f>IF(AND(B575-A575=1,B575-B574=1),"PASS","FAIL")</x:f>
        <x:v>PASS</x:v>
      </x:c>
    </x:row>
    <x:row r="576" ht="22" customHeight="1">
      <x:c r="A576" s="32" t="n">
        <x:f>'Raw trace'!A572</x:f>
        <x:v>44767</x:v>
      </x:c>
      <x:c r="B576" s="32" t="n">
        <x:f>'Raw trace'!B572</x:f>
        <x:v>44768</x:v>
      </x:c>
      <x:c r="C576" s="1" t="n">
        <x:f>YEAR(B576)</x:f>
        <x:v>2022</x:v>
      </x:c>
      <x:c r="D576" s="33" t="str">
        <x:f>'Raw trace'!AL572</x:f>
        <x:v>-0.0024974298067308</x:v>
      </x:c>
      <x:c r="E576" s="33" t="str">
        <x:f>'Raw trace'!W572</x:f>
        <x:v>0.40000000000000002</x:v>
      </x:c>
      <x:c r="F576" s="28" t="n">
        <x:f>E575*(1+D575)/(1+E575*D575)</x:f>
        <x:v>0.3860784901871408</x:v>
      </x:c>
      <x:c r="G576" s="28" t="n">
        <x:f>ABS(E576-F576)</x:f>
        <x:v>0.013921509812859223</x:v>
      </x:c>
      <x:c r="H576" s="28" t="n">
        <x:f>G576*'Assumptions'!$B$6</x:f>
        <x:v>0.000013921509812859223</x:v>
      </x:c>
      <x:c r="I576" s="29" t="n">
        <x:f>1+E576*D576</x:f>
        <x:v>0.9990010280773077</x:v>
      </x:c>
      <x:c r="J576" s="29" t="n">
        <x:f>(1-H576)*I576</x:f>
        <x:v>0.9989871204746923</x:v>
      </x:c>
      <x:c r="K576" s="28" t="n">
        <x:f>J576-1</x:f>
        <x:v>-0.0010128795253077083</x:v>
      </x:c>
      <x:c r="L576" s="30" t="n">
        <x:f>M575</x:f>
        <x:v>9525.900973302389</x:v>
      </x:c>
      <x:c r="M576" s="30" t="n">
        <x:f>L576*J576</x:f>
        <x:v>9516.252383246421</x:v>
      </x:c>
      <x:c r="N576" s="30" t="n">
        <x:f>MAX(N575,M576)</x:f>
        <x:v>15341.863280252299</x:v>
      </x:c>
      <x:c r="O576" s="28" t="n">
        <x:f>1-M576/N576</x:f>
        <x:v>0.37971990693623725</x:v>
      </x:c>
      <x:c r="P576" s="30" t="n">
        <x:f>IF(C576=C575,P575,L576)</x:f>
        <x:v>12895.437557478066</x:v>
      </x:c>
      <x:c r="Q576" s="30" t="n">
        <x:f>IF(C576=C575,MAX(Q575,M576),MAX(P576,M576))</x:f>
        <x:v>13262.78590503167</x:v>
      </x:c>
      <x:c r="R576" s="28" t="n">
        <x:f>1-M576/Q576</x:f>
        <x:v>0.2824846565881667</x:v>
      </x:c>
      <x:c r="S576" s="33" t="str">
        <x:f>'Raw trace'!Y572</x:f>
        <x:v>-0.0010128795253077083</x:v>
      </x:c>
      <x:c r="T576" s="31" t="n">
        <x:f>ABS(K576-S576)</x:f>
        <x:v>0</x:v>
      </x:c>
      <x:c r="U576" s="33" t="str">
        <x:f>'Raw trace'!X572</x:f>
        <x:v>0.013921509812859223</x:v>
      </x:c>
      <x:c r="V576" s="31" t="n">
        <x:f>ABS(G576-U576)</x:f>
        <x:v>0</x:v>
      </x:c>
      <x:c r="W576" s="30" t="n">
        <x:f>L576*H576</x:f>
        <x:v>0.13261492387615442</x:v>
      </x:c>
      <x:c r="X576" s="30" t="n">
        <x:f>X575*(1+S576)</x:f>
        <x:v>9516.252383246474</x:v>
      </x:c>
      <x:c r="Y576" s="31" t="n">
        <x:f>ABS(M576-X576)</x:f>
        <x:v>5.275069270282984e-11</x:v>
      </x:c>
      <x:c r="Z576" s="27" t="n">
        <x:f>IF(M576&gt;=N575,B576,Z575)</x:f>
        <x:v>44508</x:v>
      </x:c>
      <x:c r="AA576" s="27" t="n">
        <x:f>IF(C576=C575,IF(M576&gt;=Q575,B576,AA575),IF(M576&gt;=P576,B576,A576))</x:f>
        <x:v>44649</x:v>
      </x:c>
      <x:c r="AB576" s="1" t="str">
        <x:f>IF(AND(B576-A576=1,B576-B575=1),"PASS","FAIL")</x:f>
        <x:v>PASS</x:v>
      </x:c>
    </x:row>
    <x:row r="577" ht="22" customHeight="1">
      <x:c r="A577" s="32" t="n">
        <x:f>'Raw trace'!A573</x:f>
        <x:v>44768</x:v>
      </x:c>
      <x:c r="B577" s="32" t="n">
        <x:f>'Raw trace'!B573</x:f>
        <x:v>44769</x:v>
      </x:c>
      <x:c r="C577" s="1" t="n">
        <x:f>YEAR(B577)</x:f>
        <x:v>2022</x:v>
      </x:c>
      <x:c r="D577" s="33" t="str">
        <x:f>'Raw trace'!AL573</x:f>
        <x:v>0.080456686762013493</x:v>
      </x:c>
      <x:c r="E577" s="33" t="str">
        <x:f>'Raw trace'!W573</x:f>
        <x:v>0.40000000000000002</x:v>
      </x:c>
      <x:c r="F577" s="28" t="n">
        <x:f>E576*(1+D576)/(1+E576*D576)</x:f>
        <x:v>0.3994000174806937</x:v>
      </x:c>
      <x:c r="G577" s="28" t="n">
        <x:f>ABS(E577-F577)</x:f>
        <x:v>0.0005999825193063191</x:v>
      </x:c>
      <x:c r="H577" s="28" t="n">
        <x:f>G577*'Assumptions'!$B$6</x:f>
        <x:v>5.999825193063191e-7</x:v>
      </x:c>
      <x:c r="I577" s="29" t="n">
        <x:f>1+E577*D577</x:f>
        <x:v>1.0321826747048053</x:v>
      </x:c>
      <x:c r="J577" s="29" t="n">
        <x:f>(1-H577)*I577</x:f>
        <x:v>1.0321820554132437</x:v>
      </x:c>
      <x:c r="K577" s="28" t="n">
        <x:f>J577-1</x:f>
        <x:v>0.032182055413243704</x:v>
      </x:c>
      <x:c r="L577" s="30" t="n">
        <x:f>M576</x:f>
        <x:v>9516.252383246421</x:v>
      </x:c>
      <x:c r="M577" s="30" t="n">
        <x:f>L577*J577</x:f>
        <x:v>9822.50494477047</x:v>
      </x:c>
      <x:c r="N577" s="30" t="n">
        <x:f>MAX(N576,M577)</x:f>
        <x:v>15341.863280252299</x:v>
      </x:c>
      <x:c r="O577" s="28" t="n">
        <x:f>1-M577/N577</x:f>
        <x:v>0.3597580186095273</x:v>
      </x:c>
      <x:c r="P577" s="30" t="n">
        <x:f>IF(C577=C576,P576,L577)</x:f>
        <x:v>12895.437557478066</x:v>
      </x:c>
      <x:c r="Q577" s="30" t="n">
        <x:f>IF(C577=C576,MAX(Q576,M577),MAX(P577,M577))</x:f>
        <x:v>13262.78590503167</x:v>
      </x:c>
      <x:c r="R577" s="28" t="n">
        <x:f>1-M577/Q577</x:f>
        <x:v>0.25939353804663445</x:v>
      </x:c>
      <x:c r="S577" s="33" t="str">
        <x:f>'Raw trace'!Y573</x:f>
        <x:v>0.032182055413243704</x:v>
      </x:c>
      <x:c r="T577" s="31" t="n">
        <x:f>ABS(K577-S577)</x:f>
        <x:v>0</x:v>
      </x:c>
      <x:c r="U577" s="33" t="str">
        <x:f>'Raw trace'!X573</x:f>
        <x:v>0.00059998251930631907</x:v>
      </x:c>
      <x:c r="V577" s="31" t="n">
        <x:f>ABS(G577-U577)</x:f>
        <x:v>0</x:v>
      </x:c>
      <x:c r="W577" s="30" t="n">
        <x:f>L577*H577</x:f>
        <x:v>0.005709585079254951</x:v>
      </x:c>
      <x:c r="X577" s="30" t="n">
        <x:f>X576*(1+S577)</x:f>
        <x:v>9822.504944770524</x:v>
      </x:c>
      <x:c r="Y577" s="31" t="n">
        <x:f>ABS(M577-X577)</x:f>
        <x:v>5.4569682106375694e-11</x:v>
      </x:c>
      <x:c r="Z577" s="27" t="n">
        <x:f>IF(M577&gt;=N576,B577,Z576)</x:f>
        <x:v>44508</x:v>
      </x:c>
      <x:c r="AA577" s="27" t="n">
        <x:f>IF(C577=C576,IF(M577&gt;=Q576,B577,AA576),IF(M577&gt;=P577,B577,A577))</x:f>
        <x:v>44649</x:v>
      </x:c>
      <x:c r="AB577" s="1" t="str">
        <x:f>IF(AND(B577-A577=1,B577-B576=1),"PASS","FAIL")</x:f>
        <x:v>PASS</x:v>
      </x:c>
    </x:row>
    <x:row r="578" ht="22" customHeight="1">
      <x:c r="A578" s="32" t="n">
        <x:f>'Raw trace'!A574</x:f>
        <x:v>44769</x:v>
      </x:c>
      <x:c r="B578" s="32" t="n">
        <x:f>'Raw trace'!B574</x:f>
        <x:v>44770</x:v>
      </x:c>
      <x:c r="C578" s="1" t="n">
        <x:f>YEAR(B578)</x:f>
        <x:v>2022</x:v>
      </x:c>
      <x:c r="D578" s="33" t="str">
        <x:f>'Raw trace'!AL574</x:f>
        <x:v>0.0388399837967097</x:v>
      </x:c>
      <x:c r="E578" s="33" t="str">
        <x:f>'Raw trace'!W574</x:f>
        <x:v>0.40000000000000002</x:v>
      </x:c>
      <x:c r="F578" s="28" t="n">
        <x:f>E577*(1+D577)/(1+E577*D577)</x:f>
        <x:v>0.41870754595682946</x:v>
      </x:c>
      <x:c r="G578" s="28" t="n">
        <x:f>ABS(E578-F578)</x:f>
        <x:v>0.01870754595682944</x:v>
      </x:c>
      <x:c r="H578" s="28" t="n">
        <x:f>G578*'Assumptions'!$B$6</x:f>
        <x:v>0.00001870754595682944</x:v>
      </x:c>
      <x:c r="I578" s="29" t="n">
        <x:f>1+E578*D578</x:f>
        <x:v>1.0155359935186838</x:v>
      </x:c>
      <x:c r="J578" s="29" t="n">
        <x:f>(1-H578)*I578</x:f>
        <x:v>1.0155169953324144</x:v>
      </x:c>
      <x:c r="K578" s="28" t="n">
        <x:f>J578-1</x:f>
        <x:v>0.015516995332414352</x:v>
      </x:c>
      <x:c r="L578" s="30" t="n">
        <x:f>M577</x:f>
        <x:v>9822.50494477047</x:v>
      </x:c>
      <x:c r="M578" s="30" t="n">
        <x:f>L578*J578</x:f>
        <x:v>9974.92070815109</x:v>
      </x:c>
      <x:c r="N578" s="30" t="n">
        <x:f>MAX(N577,M578)</x:f>
        <x:v>15341.863280252299</x:v>
      </x:c>
      <x:c r="O578" s="28" t="n">
        <x:f>1-M578/N578</x:f>
        <x:v>0.34982338677267555</x:v>
      </x:c>
      <x:c r="P578" s="30" t="n">
        <x:f>IF(C578=C577,P577,L578)</x:f>
        <x:v>12895.437557478066</x:v>
      </x:c>
      <x:c r="Q578" s="30" t="n">
        <x:f>IF(C578=C577,MAX(Q577,M578),MAX(P578,M578))</x:f>
        <x:v>13262.78590503167</x:v>
      </x:c>
      <x:c r="R578" s="28" t="n">
        <x:f>1-M578/Q578</x:f>
        <x:v>0.2479015510333481</x:v>
      </x:c>
      <x:c r="S578" s="33" t="str">
        <x:f>'Raw trace'!Y574</x:f>
        <x:v>0.015516995332414352</x:v>
      </x:c>
      <x:c r="T578" s="31" t="n">
        <x:f>ABS(K578-S578)</x:f>
        <x:v>0</x:v>
      </x:c>
      <x:c r="U578" s="33" t="str">
        <x:f>'Raw trace'!X574</x:f>
        <x:v>0.018707545956829441</x:v>
      </x:c>
      <x:c r="V578" s="31" t="n">
        <x:f>ABS(G578-U578)</x:f>
        <x:v>0</x:v>
      </x:c>
      <x:c r="W578" s="30" t="n">
        <x:f>L578*H578</x:f>
        <x:v>0.18375496266547797</x:v>
      </x:c>
      <x:c r="X578" s="30" t="n">
        <x:f>X577*(1+S578)</x:f>
        <x:v>9974.920708151145</x:v>
      </x:c>
      <x:c r="Y578" s="31" t="n">
        <x:f>ABS(M578-X578)</x:f>
        <x:v>5.4569682106375694e-11</x:v>
      </x:c>
      <x:c r="Z578" s="27" t="n">
        <x:f>IF(M578&gt;=N577,B578,Z577)</x:f>
        <x:v>44508</x:v>
      </x:c>
      <x:c r="AA578" s="27" t="n">
        <x:f>IF(C578=C577,IF(M578&gt;=Q577,B578,AA577),IF(M578&gt;=P578,B578,A578))</x:f>
        <x:v>44649</x:v>
      </x:c>
      <x:c r="AB578" s="1" t="str">
        <x:f>IF(AND(B578-A578=1,B578-B577=1),"PASS","FAIL")</x:f>
        <x:v>PASS</x:v>
      </x:c>
    </x:row>
    <x:row r="579" ht="22" customHeight="1">
      <x:c r="A579" s="32" t="n">
        <x:f>'Raw trace'!A575</x:f>
        <x:v>44770</x:v>
      </x:c>
      <x:c r="B579" s="32" t="n">
        <x:f>'Raw trace'!B575</x:f>
        <x:v>44771</x:v>
      </x:c>
      <x:c r="C579" s="1" t="n">
        <x:f>YEAR(B579)</x:f>
        <x:v>2022</x:v>
      </x:c>
      <x:c r="D579" s="33" t="str">
        <x:f>'Raw trace'!AL575</x:f>
        <x:v>-0.0031740041928721</x:v>
      </x:c>
      <x:c r="E579" s="33" t="str">
        <x:f>'Raw trace'!W575</x:f>
        <x:v>0.40000000000000002</x:v>
      </x:c>
      <x:c r="F579" s="28" t="n">
        <x:f>E578*(1+D578)/(1+E578*D578)</x:f>
        <x:v>0.40917899136091906</x:v>
      </x:c>
      <x:c r="G579" s="28" t="n">
        <x:f>ABS(E579-F579)</x:f>
        <x:v>0.009178991360919042</x:v>
      </x:c>
      <x:c r="H579" s="28" t="n">
        <x:f>G579*'Assumptions'!$B$6</x:f>
        <x:v>0.000009178991360919041</x:v>
      </x:c>
      <x:c r="I579" s="29" t="n">
        <x:f>1+E579*D579</x:f>
        <x:v>0.9987303983228512</x:v>
      </x:c>
      <x:c r="J579" s="29" t="n">
        <x:f>(1-H579)*I579</x:f>
        <x:v>0.9987212309851531</x:v>
      </x:c>
      <x:c r="K579" s="28" t="n">
        <x:f>J579-1</x:f>
        <x:v>-0.0012787690148469144</x:v>
      </x:c>
      <x:c r="L579" s="30" t="n">
        <x:f>M578</x:f>
        <x:v>9974.92070815109</x:v>
      </x:c>
      <x:c r="M579" s="30" t="n">
        <x:f>L579*J579</x:f>
        <x:v>9962.165088623951</x:v>
      </x:c>
      <x:c r="N579" s="30" t="n">
        <x:f>MAX(N578,M579)</x:f>
        <x:v>15341.863280252299</x:v>
      </x:c>
      <x:c r="O579" s="28" t="n">
        <x:f>1-M579/N579</x:f>
        <x:v>0.35065481247984875</x:v>
      </x:c>
      <x:c r="P579" s="30" t="n">
        <x:f>IF(C579=C578,P578,L579)</x:f>
        <x:v>12895.437557478066</x:v>
      </x:c>
      <x:c r="Q579" s="30" t="n">
        <x:f>IF(C579=C578,MAX(Q578,M579),MAX(P579,M579))</x:f>
        <x:v>13262.78590503167</x:v>
      </x:c>
      <x:c r="R579" s="28" t="n">
        <x:f>1-M579/Q579</x:f>
        <x:v>0.24886331122600114</x:v>
      </x:c>
      <x:c r="S579" s="33" t="str">
        <x:f>'Raw trace'!Y575</x:f>
        <x:v>-0.0012787690148469144</x:v>
      </x:c>
      <x:c r="T579" s="31" t="n">
        <x:f>ABS(K579-S579)</x:f>
        <x:v>0</x:v>
      </x:c>
      <x:c r="U579" s="33" t="str">
        <x:f>'Raw trace'!X575</x:f>
        <x:v>0.0091789913609190421</x:v>
      </x:c>
      <x:c r="V579" s="31" t="n">
        <x:f>ABS(G579-U579)</x:f>
        <x:v>0</x:v>
      </x:c>
      <x:c r="W579" s="30" t="n">
        <x:f>L579*H579</x:f>
        <x:v>0.09155971100597131</x:v>
      </x:c>
      <x:c r="X579" s="30" t="n">
        <x:f>X578*(1+S579)</x:f>
        <x:v>9962.165088624006</x:v>
      </x:c>
      <x:c r="Y579" s="31" t="n">
        <x:f>ABS(M579-X579)</x:f>
        <x:v>5.4569682106375694e-11</x:v>
      </x:c>
      <x:c r="Z579" s="27" t="n">
        <x:f>IF(M579&gt;=N578,B579,Z578)</x:f>
        <x:v>44508</x:v>
      </x:c>
      <x:c r="AA579" s="27" t="n">
        <x:f>IF(C579=C578,IF(M579&gt;=Q578,B579,AA578),IF(M579&gt;=P579,B579,A579))</x:f>
        <x:v>44649</x:v>
      </x:c>
      <x:c r="AB579" s="1" t="str">
        <x:f>IF(AND(B579-A579=1,B579-B578=1),"PASS","FAIL")</x:f>
        <x:v>PASS</x:v>
      </x:c>
    </x:row>
    <x:row r="580" ht="22" customHeight="1">
      <x:c r="A580" s="32" t="n">
        <x:f>'Raw trace'!A576</x:f>
        <x:v>44771</x:v>
      </x:c>
      <x:c r="B580" s="32" t="n">
        <x:f>'Raw trace'!B576</x:f>
        <x:v>44772</x:v>
      </x:c>
      <x:c r="C580" s="1" t="n">
        <x:f>YEAR(B580)</x:f>
        <x:v>2022</x:v>
      </x:c>
      <x:c r="D580" s="33" t="str">
        <x:f>'Raw trace'!AL576</x:f>
        <x:v>-0.0058929179828637003</x:v>
      </x:c>
      <x:c r="E580" s="33" t="str">
        <x:f>'Raw trace'!W576</x:f>
        <x:v>0.40000000000000002</x:v>
      </x:c>
      <x:c r="F580" s="28" t="n">
        <x:f>E579*(1+D579)/(1+E579*D579)</x:f>
        <x:v>0.3992372706312249</x:v>
      </x:c>
      <x:c r="G580" s="28" t="n">
        <x:f>ABS(E580-F580)</x:f>
        <x:v>0.0007627293687751391</x:v>
      </x:c>
      <x:c r="H580" s="28" t="n">
        <x:f>G580*'Assumptions'!$B$6</x:f>
        <x:v>7.62729368775139e-7</x:v>
      </x:c>
      <x:c r="I580" s="29" t="n">
        <x:f>1+E580*D580</x:f>
        <x:v>0.9976428328068545</x:v>
      </x:c>
      <x:c r="J580" s="29" t="n">
        <x:f>(1-H580)*I580</x:f>
        <x:v>0.9976420718753664</x:v>
      </x:c>
      <x:c r="K580" s="28" t="n">
        <x:f>J580-1</x:f>
        <x:v>-0.002357928124633646</x:v>
      </x:c>
      <x:c r="L580" s="30" t="n">
        <x:f>M579</x:f>
        <x:v>9962.165088623951</x:v>
      </x:c>
      <x:c r="M580" s="30" t="n">
        <x:f>L580*J580</x:f>
        <x:v>9938.675019379241</x:v>
      </x:c>
      <x:c r="N580" s="30" t="n">
        <x:f>MAX(N579,M580)</x:f>
        <x:v>15341.863280252299</x:v>
      </x:c>
      <x:c r="O580" s="28" t="n">
        <x:f>1-M580/N580</x:f>
        <x:v>0.3521859217600981</x:v>
      </x:c>
      <x:c r="P580" s="30" t="n">
        <x:f>IF(C580=C579,P579,L580)</x:f>
        <x:v>12895.437557478066</x:v>
      </x:c>
      <x:c r="Q580" s="30" t="n">
        <x:f>IF(C580=C579,MAX(Q579,M580),MAX(P580,M580))</x:f>
        <x:v>13262.78590503167</x:v>
      </x:c>
      <x:c r="R580" s="28" t="n">
        <x:f>1-M580/Q580</x:f>
        <x:v>0.25063443754990555</x:v>
      </x:c>
      <x:c r="S580" s="33" t="str">
        <x:f>'Raw trace'!Y576</x:f>
        <x:v>-0.0023579281246336459</x:v>
      </x:c>
      <x:c r="T580" s="31" t="n">
        <x:f>ABS(K580-S580)</x:f>
        <x:v>0</x:v>
      </x:c>
      <x:c r="U580" s="33" t="str">
        <x:f>'Raw trace'!X576</x:f>
        <x:v>0.00076272936877513908</x:v>
      </x:c>
      <x:c r="V580" s="31" t="n">
        <x:f>ABS(G580-U580)</x:f>
        <x:v>0</x:v>
      </x:c>
      <x:c r="W580" s="30" t="n">
        <x:f>L580*H580</x:f>
        <x:v>0.007598435889679874</x:v>
      </x:c>
      <x:c r="X580" s="30" t="n">
        <x:f>X579*(1+S580)</x:f>
        <x:v>9938.675019379296</x:v>
      </x:c>
      <x:c r="Y580" s="31" t="n">
        <x:f>ABS(M580-X580)</x:f>
        <x:v>5.4569682106375694e-11</x:v>
      </x:c>
      <x:c r="Z580" s="27" t="n">
        <x:f>IF(M580&gt;=N579,B580,Z579)</x:f>
        <x:v>44508</x:v>
      </x:c>
      <x:c r="AA580" s="27" t="n">
        <x:f>IF(C580=C579,IF(M580&gt;=Q579,B580,AA579),IF(M580&gt;=P580,B580,A580))</x:f>
        <x:v>44649</x:v>
      </x:c>
      <x:c r="AB580" s="1" t="str">
        <x:f>IF(AND(B580-A580=1,B580-B579=1),"PASS","FAIL")</x:f>
        <x:v>PASS</x:v>
      </x:c>
    </x:row>
    <x:row r="581" ht="22" customHeight="1">
      <x:c r="A581" s="32" t="n">
        <x:f>'Raw trace'!A577</x:f>
        <x:v>44772</x:v>
      </x:c>
      <x:c r="B581" s="32" t="n">
        <x:f>'Raw trace'!B577</x:f>
        <x:v>44773</x:v>
      </x:c>
      <x:c r="C581" s="1" t="n">
        <x:f>YEAR(B581)</x:f>
        <x:v>2022</x:v>
      </x:c>
      <x:c r="D581" s="33" t="str">
        <x:f>'Raw trace'!AL577</x:f>
        <x:v>-0.013996665848643</x:v>
      </x:c>
      <x:c r="E581" s="33" t="str">
        <x:f>'Raw trace'!W577</x:f>
        <x:v>0.40000000000000002</x:v>
      </x:c>
      <x:c r="F581" s="28" t="n">
        <x:f>E580*(1+D580)/(1+E580*D580)</x:f>
        <x:v>0.39858235806505204</x:v>
      </x:c>
      <x:c r="G581" s="28" t="n">
        <x:f>ABS(E581-F581)</x:f>
        <x:v>0.0014176419349479774</x:v>
      </x:c>
      <x:c r="H581" s="28" t="n">
        <x:f>G581*'Assumptions'!$B$6</x:f>
        <x:v>0.0000014176419349479775</x:v>
      </x:c>
      <x:c r="I581" s="29" t="n">
        <x:f>1+E581*D581</x:f>
        <x:v>0.9944013336605428</x:v>
      </x:c>
      <x:c r="J581" s="29" t="n">
        <x:f>(1-H581)*I581</x:f>
        <x:v>0.994399923955512</x:v>
      </x:c>
      <x:c r="K581" s="28" t="n">
        <x:f>J581-1</x:f>
        <x:v>-0.005600076044487978</x:v>
      </x:c>
      <x:c r="L581" s="30" t="n">
        <x:f>M580</x:f>
        <x:v>9938.675019379241</x:v>
      </x:c>
      <x:c r="M581" s="30" t="n">
        <x:f>L581*J581</x:f>
        <x:v>9883.017683489265</x:v>
      </x:c>
      <x:c r="N581" s="30" t="n">
        <x:f>MAX(N580,M581)</x:f>
        <x:v>15341.863280252299</x:v>
      </x:c>
      <x:c r="O581" s="28" t="n">
        <x:f>1-M581/N581</x:f>
        <x:v>0.3558137298609314</x:v>
      </x:c>
      <x:c r="P581" s="30" t="n">
        <x:f>IF(C581=C580,P580,L581)</x:f>
        <x:v>12895.437557478066</x:v>
      </x:c>
      <x:c r="Q581" s="30" t="n">
        <x:f>IF(C581=C580,MAX(Q580,M581),MAX(P581,M581))</x:f>
        <x:v>13262.78590503167</x:v>
      </x:c>
      <x:c r="R581" s="28" t="n">
        <x:f>1-M581/Q581</x:f>
        <x:v>0.2548309416847466</x:v>
      </x:c>
      <x:c r="S581" s="33" t="str">
        <x:f>'Raw trace'!Y577</x:f>
        <x:v>-0.0056000760444879782</x:v>
      </x:c>
      <x:c r="T581" s="31" t="n">
        <x:f>ABS(K581-S581)</x:f>
        <x:v>0</x:v>
      </x:c>
      <x:c r="U581" s="33" t="str">
        <x:f>'Raw trace'!X577</x:f>
        <x:v>0.0014176419349479774</x:v>
      </x:c>
      <x:c r="V581" s="31" t="n">
        <x:f>ABS(G581-U581)</x:f>
        <x:v>0</x:v>
      </x:c>
      <x:c r="W581" s="30" t="n">
        <x:f>L581*H581</x:f>
        <x:v>0.014089482485291916</x:v>
      </x:c>
      <x:c r="X581" s="30" t="n">
        <x:f>X580*(1+S581)</x:f>
        <x:v>9883.01768348932</x:v>
      </x:c>
      <x:c r="Y581" s="31" t="n">
        <x:f>ABS(M581-X581)</x:f>
        <x:v>5.4569682106375694e-11</x:v>
      </x:c>
      <x:c r="Z581" s="27" t="n">
        <x:f>IF(M581&gt;=N580,B581,Z580)</x:f>
        <x:v>44508</x:v>
      </x:c>
      <x:c r="AA581" s="27" t="n">
        <x:f>IF(C581=C580,IF(M581&gt;=Q580,B581,AA580),IF(M581&gt;=P581,B581,A581))</x:f>
        <x:v>44649</x:v>
      </x:c>
      <x:c r="AB581" s="1" t="str">
        <x:f>IF(AND(B581-A581=1,B581-B580=1),"PASS","FAIL")</x:f>
        <x:v>PASS</x:v>
      </x:c>
    </x:row>
    <x:row r="582" ht="22" customHeight="1">
      <x:c r="A582" s="32" t="n">
        <x:f>'Raw trace'!A578</x:f>
        <x:v>44773</x:v>
      </x:c>
      <x:c r="B582" s="32" t="n">
        <x:f>'Raw trace'!B578</x:f>
        <x:v>44774</x:v>
      </x:c>
      <x:c r="C582" s="1" t="n">
        <x:f>YEAR(B582)</x:f>
        <x:v>2022</x:v>
      </x:c>
      <x:c r="D582" s="33" t="str">
        <x:f>'Raw trace'!AL578</x:f>
        <x:v>-0.0013817726168713</x:v>
      </x:c>
      <x:c r="E582" s="33" t="str">
        <x:f>'Raw trace'!W578</x:f>
        <x:v>0.40000000000000002</x:v>
      </x:c>
      <x:c r="F582" s="28" t="n">
        <x:f>E581*(1+D581)/(1+E581*D581)</x:f>
        <x:v>0.39662188727029496</x:v>
      </x:c>
      <x:c r="G582" s="28" t="n">
        <x:f>ABS(E582-F582)</x:f>
        <x:v>0.003378112729705063</x:v>
      </x:c>
      <x:c r="H582" s="28" t="n">
        <x:f>G582*'Assumptions'!$B$6</x:f>
        <x:v>0.000003378112729705063</x:v>
      </x:c>
      <x:c r="I582" s="29" t="n">
        <x:f>1+E582*D582</x:f>
        <x:v>0.9994472909532515</x:v>
      </x:c>
      <x:c r="J582" s="29" t="n">
        <x:f>(1-H582)*I582</x:f>
        <x:v>0.9994439147076353</x:v>
      </x:c>
      <x:c r="K582" s="28" t="n">
        <x:f>J582-1</x:f>
        <x:v>-0.0005560852923647275</x:v>
      </x:c>
      <x:c r="L582" s="30" t="n">
        <x:f>M581</x:f>
        <x:v>9883.017683489265</x:v>
      </x:c>
      <x:c r="M582" s="30" t="n">
        <x:f>L582*J582</x:f>
        <x:v>9877.521882711295</x:v>
      </x:c>
      <x:c r="N582" s="30" t="n">
        <x:f>MAX(N581,M582)</x:f>
        <x:v>15341.863280252299</x:v>
      </x:c>
      <x:c r="O582" s="28" t="n">
        <x:f>1-M582/N582</x:f>
        <x:v>0.35617195237129906</x:v>
      </x:c>
      <x:c r="P582" s="30" t="n">
        <x:f>IF(C582=C581,P581,L582)</x:f>
        <x:v>12895.437557478066</x:v>
      </x:c>
      <x:c r="Q582" s="30" t="n">
        <x:f>IF(C582=C581,MAX(Q581,M582),MAX(P582,M582))</x:f>
        <x:v>13262.78590503167</x:v>
      </x:c>
      <x:c r="R582" s="28" t="n">
        <x:f>1-M582/Q582</x:f>
        <x:v>0.2552453192384011</x:v>
      </x:c>
      <x:c r="S582" s="33" t="str">
        <x:f>'Raw trace'!Y578</x:f>
        <x:v>-0.00055608529236472748</x:v>
      </x:c>
      <x:c r="T582" s="31" t="n">
        <x:f>ABS(K582-S582)</x:f>
        <x:v>0</x:v>
      </x:c>
      <x:c r="U582" s="33" t="str">
        <x:f>'Raw trace'!X578</x:f>
        <x:v>0.0033781127297050628</x:v>
      </x:c>
      <x:c r="V582" s="31" t="n">
        <x:f>ABS(G582-U582)</x:f>
        <x:v>0</x:v>
      </x:c>
      <x:c r="W582" s="30" t="n">
        <x:f>L582*H582</x:f>
        <x:v>0.03338594784449533</x:v>
      </x:c>
      <x:c r="X582" s="30" t="n">
        <x:f>X581*(1+S582)</x:f>
        <x:v>9877.52188271135</x:v>
      </x:c>
      <x:c r="Y582" s="31" t="n">
        <x:f>ABS(M582-X582)</x:f>
        <x:v>5.4569682106375694e-11</x:v>
      </x:c>
      <x:c r="Z582" s="27" t="n">
        <x:f>IF(M582&gt;=N581,B582,Z581)</x:f>
        <x:v>44508</x:v>
      </x:c>
      <x:c r="AA582" s="27" t="n">
        <x:f>IF(C582=C581,IF(M582&gt;=Q581,B582,AA581),IF(M582&gt;=P582,B582,A582))</x:f>
        <x:v>44649</x:v>
      </x:c>
      <x:c r="AB582" s="1" t="str">
        <x:f>IF(AND(B582-A582=1,B582-B581=1),"PASS","FAIL")</x:f>
        <x:v>PASS</x:v>
      </x:c>
    </x:row>
    <x:row r="583" ht="22" customHeight="1">
      <x:c r="A583" s="32" t="n">
        <x:f>'Raw trace'!A579</x:f>
        <x:v>44774</x:v>
      </x:c>
      <x:c r="B583" s="32" t="n">
        <x:f>'Raw trace'!B579</x:f>
        <x:v>44775</x:v>
      </x:c>
      <x:c r="C583" s="1" t="n">
        <x:f>YEAR(B583)</x:f>
        <x:v>2022</x:v>
      </x:c>
      <x:c r="D583" s="33" t="str">
        <x:f>'Raw trace'!AL579</x:f>
        <x:v>-0.0121437656846231</x:v>
      </x:c>
      <x:c r="E583" s="33" t="str">
        <x:f>'Raw trace'!W579</x:f>
        <x:v>0.40000000000000002</x:v>
      </x:c>
      <x:c r="F583" s="28" t="n">
        <x:f>E582*(1+D582)/(1+E582*D582)</x:f>
        <x:v>0.3996681911782133</x:v>
      </x:c>
      <x:c r="G583" s="28" t="n">
        <x:f>ABS(E583-F583)</x:f>
        <x:v>0.00033180882178673876</x:v>
      </x:c>
      <x:c r="H583" s="28" t="n">
        <x:f>G583*'Assumptions'!$B$6</x:f>
        <x:v>3.318088217867388e-7</x:v>
      </x:c>
      <x:c r="I583" s="29" t="n">
        <x:f>1+E583*D583</x:f>
        <x:v>0.9951424937261507</x:v>
      </x:c>
      <x:c r="J583" s="29" t="n">
        <x:f>(1-H583)*I583</x:f>
        <x:v>0.9951421635290923</x:v>
      </x:c>
      <x:c r="K583" s="28" t="n">
        <x:f>J583-1</x:f>
        <x:v>-0.0048578364709076505</x:v>
      </x:c>
      <x:c r="L583" s="30" t="n">
        <x:f>M582</x:f>
        <x:v>9877.521882711295</x:v>
      </x:c>
      <x:c r="M583" s="30" t="n">
        <x:f>L583*J583</x:f>
        <x:v>9829.538496667272</x:v>
      </x:c>
      <x:c r="N583" s="30" t="n">
        <x:f>MAX(N582,M583)</x:f>
        <x:v>15341.863280252299</x:v>
      </x:c>
      <x:c r="O583" s="28" t="n">
        <x:f>1-M583/N583</x:f>
        <x:v>0.35929956374206307</x:v>
      </x:c>
      <x:c r="P583" s="30" t="n">
        <x:f>IF(C583=C582,P582,L583)</x:f>
        <x:v>12895.437557478066</x:v>
      </x:c>
      <x:c r="Q583" s="30" t="n">
        <x:f>IF(C583=C582,MAX(Q582,M583),MAX(P583,M583))</x:f>
        <x:v>13262.78590503167</x:v>
      </x:c>
      <x:c r="R583" s="28" t="n">
        <x:f>1-M583/Q583</x:f>
        <x:v>0.2588632156884839</x:v>
      </x:c>
      <x:c r="S583" s="33" t="str">
        <x:f>'Raw trace'!Y579</x:f>
        <x:v>-0.0048578364709076505</x:v>
      </x:c>
      <x:c r="T583" s="31" t="n">
        <x:f>ABS(K583-S583)</x:f>
        <x:v>0</x:v>
      </x:c>
      <x:c r="U583" s="33" t="str">
        <x:f>'Raw trace'!X579</x:f>
        <x:v>0.00033180882178673876</x:v>
      </x:c>
      <x:c r="V583" s="31" t="n">
        <x:f>ABS(G583-U583)</x:f>
        <x:v>0</x:v>
      </x:c>
      <x:c r="W583" s="30" t="n">
        <x:f>L583*H583</x:f>
        <x:v>0.0032774488980751647</x:v>
      </x:c>
      <x:c r="X583" s="30" t="n">
        <x:f>X582*(1+S583)</x:f>
        <x:v>9829.538496667326</x:v>
      </x:c>
      <x:c r="Y583" s="31" t="n">
        <x:f>ABS(M583-X583)</x:f>
        <x:v>5.4569682106375694e-11</x:v>
      </x:c>
      <x:c r="Z583" s="27" t="n">
        <x:f>IF(M583&gt;=N582,B583,Z582)</x:f>
        <x:v>44508</x:v>
      </x:c>
      <x:c r="AA583" s="27" t="n">
        <x:f>IF(C583=C582,IF(M583&gt;=Q582,B583,AA582),IF(M583&gt;=P583,B583,A583))</x:f>
        <x:v>44649</x:v>
      </x:c>
      <x:c r="AB583" s="1" t="str">
        <x:f>IF(AND(B583-A583=1,B583-B582=1),"PASS","FAIL")</x:f>
        <x:v>PASS</x:v>
      </x:c>
    </x:row>
    <x:row r="584" ht="22" customHeight="1">
      <x:c r="A584" s="32" t="n">
        <x:f>'Raw trace'!A580</x:f>
        <x:v>44775</x:v>
      </x:c>
      <x:c r="B584" s="32" t="n">
        <x:f>'Raw trace'!B580</x:f>
        <x:v>44776</x:v>
      </x:c>
      <x:c r="C584" s="1" t="n">
        <x:f>YEAR(B584)</x:f>
        <x:v>2022</x:v>
      </x:c>
      <x:c r="D584" s="33" t="str">
        <x:f>'Raw trace'!AL580</x:f>
        <x:v>-0.0072992700729925999</x:v>
      </x:c>
      <x:c r="E584" s="33" t="str">
        <x:f>'Raw trace'!W580</x:f>
        <x:v>0.40000000000000002</x:v>
      </x:c>
      <x:c r="F584" s="28" t="n">
        <x:f>E583*(1+D583)/(1+E583*D583)</x:f>
        <x:v>0.39707126991090835</x:v>
      </x:c>
      <x:c r="G584" s="28" t="n">
        <x:f>ABS(E584-F584)</x:f>
        <x:v>0.002928730089091669</x:v>
      </x:c>
      <x:c r="H584" s="28" t="n">
        <x:f>G584*'Assumptions'!$B$6</x:f>
        <x:v>0.000002928730089091669</x:v>
      </x:c>
      <x:c r="I584" s="29" t="n">
        <x:f>1+E584*D584</x:f>
        <x:v>0.997080291970803</x:v>
      </x:c>
      <x:c r="J584" s="29" t="n">
        <x:f>(1-H584)*I584</x:f>
        <x:v>0.9970773717917506</x:v>
      </x:c>
      <x:c r="K584" s="28" t="n">
        <x:f>J584-1</x:f>
        <x:v>-0.0029226282082494004</x:v>
      </x:c>
      <x:c r="L584" s="30" t="n">
        <x:f>M583</x:f>
        <x:v>9829.538496667272</x:v>
      </x:c>
      <x:c r="M584" s="30" t="n">
        <x:f>L584*J584</x:f>
        <x:v>9800.81041018284</x:v>
      </x:c>
      <x:c r="N584" s="30" t="n">
        <x:f>MAX(N583,M584)</x:f>
        <x:v>15341.863280252299</x:v>
      </x:c>
      <x:c r="O584" s="28" t="n">
        <x:f>1-M584/N584</x:f>
        <x:v>0.3611720929101081</x:v>
      </x:c>
      <x:c r="P584" s="30" t="n">
        <x:f>IF(C584=C583,P583,L584)</x:f>
        <x:v>12895.437557478066</x:v>
      </x:c>
      <x:c r="Q584" s="30" t="n">
        <x:f>IF(C584=C583,MAX(Q583,M584),MAX(P584,M584))</x:f>
        <x:v>13262.78590503167</x:v>
      </x:c>
      <x:c r="R584" s="28" t="n">
        <x:f>1-M584/Q584</x:f>
        <x:v>0.261029282960484</x:v>
      </x:c>
      <x:c r="S584" s="33" t="str">
        <x:f>'Raw trace'!Y580</x:f>
        <x:v>-0.0029226282082494004</x:v>
      </x:c>
      <x:c r="T584" s="31" t="n">
        <x:f>ABS(K584-S584)</x:f>
        <x:v>0</x:v>
      </x:c>
      <x:c r="U584" s="33" t="str">
        <x:f>'Raw trace'!X580</x:f>
        <x:v>0.002928730089091669</x:v>
      </x:c>
      <x:c r="V584" s="31" t="n">
        <x:f>ABS(G584-U584)</x:f>
        <x:v>0</x:v>
      </x:c>
      <x:c r="W584" s="30" t="n">
        <x:f>L584*H584</x:f>
        <x:v>0.02878806515707433</x:v>
      </x:c>
      <x:c r="X584" s="30" t="n">
        <x:f>X583*(1+S584)</x:f>
        <x:v>9800.810410182894</x:v>
      </x:c>
      <x:c r="Y584" s="31" t="n">
        <x:f>ABS(M584-X584)</x:f>
        <x:v>5.4569682106375694e-11</x:v>
      </x:c>
      <x:c r="Z584" s="27" t="n">
        <x:f>IF(M584&gt;=N583,B584,Z583)</x:f>
        <x:v>44508</x:v>
      </x:c>
      <x:c r="AA584" s="27" t="n">
        <x:f>IF(C584=C583,IF(M584&gt;=Q583,B584,AA583),IF(M584&gt;=P584,B584,A584))</x:f>
        <x:v>44649</x:v>
      </x:c>
      <x:c r="AB584" s="1" t="str">
        <x:f>IF(AND(B584-A584=1,B584-B583=1),"PASS","FAIL")</x:f>
        <x:v>PASS</x:v>
      </x:c>
    </x:row>
    <x:row r="585" ht="22" customHeight="1">
      <x:c r="A585" s="32" t="n">
        <x:f>'Raw trace'!A581</x:f>
        <x:v>44776</x:v>
      </x:c>
      <x:c r="B585" s="32" t="n">
        <x:f>'Raw trace'!B581</x:f>
        <x:v>44777</x:v>
      </x:c>
      <x:c r="C585" s="1" t="n">
        <x:f>YEAR(B585)</x:f>
        <x:v>2022</x:v>
      </x:c>
      <x:c r="D585" s="33" t="str">
        <x:f>'Raw trace'!AL581</x:f>
        <x:v>-0.0091451658136436995</x:v>
      </x:c>
      <x:c r="E585" s="33" t="str">
        <x:f>'Raw trace'!W581</x:f>
        <x:v>0.40000000000000002</x:v>
      </x:c>
      <x:c r="F585" s="28" t="n">
        <x:f>E584*(1+D584)/(1+E584*D584)</x:f>
        <x:v>0.39824304538799415</x:v>
      </x:c>
      <x:c r="G585" s="28" t="n">
        <x:f>ABS(E585-F585)</x:f>
        <x:v>0.0017569546120058677</x:v>
      </x:c>
      <x:c r="H585" s="28" t="n">
        <x:f>G585*'Assumptions'!$B$6</x:f>
        <x:v>0.0000017569546120058678</x:v>
      </x:c>
      <x:c r="I585" s="29" t="n">
        <x:f>1+E585*D585</x:f>
        <x:v>0.9963419336745425</x:v>
      </x:c>
      <x:c r="J585" s="29" t="n">
        <x:f>(1-H585)*I585</x:f>
        <x:v>0.996340183146987</x:v>
      </x:c>
      <x:c r="K585" s="28" t="n">
        <x:f>J585-1</x:f>
        <x:v>-0.003659816853012976</x:v>
      </x:c>
      <x:c r="L585" s="30" t="n">
        <x:f>M584</x:f>
        <x:v>9800.81041018284</x:v>
      </x:c>
      <x:c r="M585" s="30" t="n">
        <x:f>L585*J585</x:f>
        <x:v>9764.941239070467</x:v>
      </x:c>
      <x:c r="N585" s="30" t="n">
        <x:f>MAX(N584,M585)</x:f>
        <x:v>15341.863280252299</x:v>
      </x:c>
      <x:c r="O585" s="28" t="n">
        <x:f>1-M585/N585</x:f>
        <x:v>0.3635100860506507</x:v>
      </x:c>
      <x:c r="P585" s="30" t="n">
        <x:f>IF(C585=C584,P584,L585)</x:f>
        <x:v>12895.437557478066</x:v>
      </x:c>
      <x:c r="Q585" s="30" t="n">
        <x:f>IF(C585=C584,MAX(Q584,M585),MAX(P585,M585))</x:f>
        <x:v>13262.78590503167</x:v>
      </x:c>
      <x:c r="R585" s="28" t="n">
        <x:f>1-M585/Q585</x:f>
        <x:v>0.2637337804445883</x:v>
      </x:c>
      <x:c r="S585" s="33" t="str">
        <x:f>'Raw trace'!Y581</x:f>
        <x:v>-0.003659816853012976</x:v>
      </x:c>
      <x:c r="T585" s="31" t="n">
        <x:f>ABS(K585-S585)</x:f>
        <x:v>0</x:v>
      </x:c>
      <x:c r="U585" s="33" t="str">
        <x:f>'Raw trace'!X581</x:f>
        <x:v>0.0017569546120058677</x:v>
      </x:c>
      <x:c r="V585" s="31" t="n">
        <x:f>ABS(G585-U585)</x:f>
        <x:v>0</x:v>
      </x:c>
      <x:c r="W585" s="30" t="n">
        <x:f>L585*H585</x:f>
        <x:v>0.01721957905156586</x:v>
      </x:c>
      <x:c r="X585" s="30" t="n">
        <x:f>X584*(1+S585)</x:f>
        <x:v>9764.941239070522</x:v>
      </x:c>
      <x:c r="Y585" s="31" t="n">
        <x:f>ABS(M585-X585)</x:f>
        <x:v>5.4569682106375694e-11</x:v>
      </x:c>
      <x:c r="Z585" s="27" t="n">
        <x:f>IF(M585&gt;=N584,B585,Z584)</x:f>
        <x:v>44508</x:v>
      </x:c>
      <x:c r="AA585" s="27" t="n">
        <x:f>IF(C585=C584,IF(M585&gt;=Q584,B585,AA584),IF(M585&gt;=P585,B585,A585))</x:f>
        <x:v>44649</x:v>
      </x:c>
      <x:c r="AB585" s="1" t="str">
        <x:f>IF(AND(B585-A585=1,B585-B584=1),"PASS","FAIL")</x:f>
        <x:v>PASS</x:v>
      </x:c>
    </x:row>
    <x:row r="586" ht="22" customHeight="1">
      <x:c r="A586" s="32" t="n">
        <x:f>'Raw trace'!A582</x:f>
        <x:v>44777</x:v>
      </x:c>
      <x:c r="B586" s="32" t="n">
        <x:f>'Raw trace'!B582</x:f>
        <x:v>44778</x:v>
      </x:c>
      <x:c r="C586" s="1" t="n">
        <x:f>YEAR(B586)</x:f>
        <x:v>2022</x:v>
      </x:c>
      <x:c r="D586" s="33" t="str">
        <x:f>'Raw trace'!AL582</x:f>
        <x:v>0.030784403040849902</x:v>
      </x:c>
      <x:c r="E586" s="33" t="str">
        <x:f>'Raw trace'!W582</x:f>
        <x:v>0.40000000000000002</x:v>
      </x:c>
      <x:c r="F586" s="28" t="n">
        <x:f>E585*(1+D585)/(1+E585*D585)</x:f>
        <x:v>0.397797101857211</x:v>
      </x:c>
      <x:c r="G586" s="28" t="n">
        <x:f>ABS(E586-F586)</x:f>
        <x:v>0.0022028981427890115</x:v>
      </x:c>
      <x:c r="H586" s="28" t="n">
        <x:f>G586*'Assumptions'!$B$6</x:f>
        <x:v>0.0000022028981427890116</x:v>
      </x:c>
      <x:c r="I586" s="29" t="n">
        <x:f>1+E586*D586</x:f>
        <x:v>1.01231376121634</x:v>
      </x:c>
      <x:c r="J586" s="29" t="n">
        <x:f>(1-H586)*I586</x:f>
        <x:v>1.0123115311922355</x:v>
      </x:c>
      <x:c r="K586" s="28" t="n">
        <x:f>J586-1</x:f>
        <x:v>0.012311531192235492</x:v>
      </x:c>
      <x:c r="L586" s="30" t="n">
        <x:f>M585</x:f>
        <x:v>9764.941239070467</x:v>
      </x:c>
      <x:c r="M586" s="30" t="n">
        <x:f>L586*J586</x:f>
        <x:v>9885.16261772563</x:v>
      </x:c>
      <x:c r="N586" s="30" t="n">
        <x:f>MAX(N585,M586)</x:f>
        <x:v>15341.863280252299</x:v>
      </x:c>
      <x:c r="O586" s="28" t="n">
        <x:f>1-M586/N586</x:f>
        <x:v>0.35567392062152003</x:v>
      </x:c>
      <x:c r="P586" s="30" t="n">
        <x:f>IF(C586=C585,P585,L586)</x:f>
        <x:v>12895.437557478066</x:v>
      </x:c>
      <x:c r="Q586" s="30" t="n">
        <x:f>IF(C586=C585,MAX(Q585,M586),MAX(P586,M586))</x:f>
        <x:v>13262.78590503167</x:v>
      </x:c>
      <x:c r="R586" s="28" t="n">
        <x:f>1-M586/Q586</x:f>
        <x:v>0.2546692159167425</x:v>
      </x:c>
      <x:c r="S586" s="33" t="str">
        <x:f>'Raw trace'!Y582</x:f>
        <x:v>0.012311531192235492</x:v>
      </x:c>
      <x:c r="T586" s="31" t="n">
        <x:f>ABS(K586-S586)</x:f>
        <x:v>0</x:v>
      </x:c>
      <x:c r="U586" s="33" t="str">
        <x:f>'Raw trace'!X582</x:f>
        <x:v>0.0022028981427890115</x:v>
      </x:c>
      <x:c r="V586" s="31" t="n">
        <x:f>ABS(G586-U586)</x:f>
        <x:v>0</x:v>
      </x:c>
      <x:c r="W586" s="30" t="n">
        <x:f>L586*H586</x:f>
        <x:v>0.021511170919992162</x:v>
      </x:c>
      <x:c r="X586" s="30" t="n">
        <x:f>X585*(1+S586)</x:f>
        <x:v>9885.162617725686</x:v>
      </x:c>
      <x:c r="Y586" s="31" t="n">
        <x:f>ABS(M586-X586)</x:f>
        <x:v>5.638867150992155e-11</x:v>
      </x:c>
      <x:c r="Z586" s="27" t="n">
        <x:f>IF(M586&gt;=N585,B586,Z585)</x:f>
        <x:v>44508</x:v>
      </x:c>
      <x:c r="AA586" s="27" t="n">
        <x:f>IF(C586=C585,IF(M586&gt;=Q585,B586,AA585),IF(M586&gt;=P586,B586,A586))</x:f>
        <x:v>44649</x:v>
      </x:c>
      <x:c r="AB586" s="1" t="str">
        <x:f>IF(AND(B586-A586=1,B586-B585=1),"PASS","FAIL")</x:f>
        <x:v>PASS</x:v>
      </x:c>
    </x:row>
    <x:row r="587" ht="22" customHeight="1">
      <x:c r="A587" s="32" t="n">
        <x:f>'Raw trace'!A583</x:f>
        <x:v>44778</x:v>
      </x:c>
      <x:c r="B587" s="32" t="n">
        <x:f>'Raw trace'!B583</x:f>
        <x:v>44779</x:v>
      </x:c>
      <x:c r="C587" s="1" t="n">
        <x:f>YEAR(B587)</x:f>
        <x:v>2022</x:v>
      </x:c>
      <x:c r="D587" s="33" t="str">
        <x:f>'Raw trace'!AL583</x:f>
        <x:v>-0.0156168215477814</x:v>
      </x:c>
      <x:c r="E587" s="33" t="str">
        <x:f>'Raw trace'!W583</x:f>
        <x:v>0.40000000000000002</x:v>
      </x:c>
      <x:c r="F587" s="28" t="n">
        <x:f>E586*(1+D586)/(1+E586*D586)</x:f>
        <x:v>0.40729838614554315</x:v>
      </x:c>
      <x:c r="G587" s="28" t="n">
        <x:f>ABS(E587-F587)</x:f>
        <x:v>0.007298386145543123</x:v>
      </x:c>
      <x:c r="H587" s="28" t="n">
        <x:f>G587*'Assumptions'!$B$6</x:f>
        <x:v>0.000007298386145543123</x:v>
      </x:c>
      <x:c r="I587" s="29" t="n">
        <x:f>1+E587*D587</x:f>
        <x:v>0.9937532713808874</x:v>
      </x:c>
      <x:c r="J587" s="29" t="n">
        <x:f>(1-H587)*I587</x:f>
        <x:v>0.9937460185857795</x:v>
      </x:c>
      <x:c r="K587" s="28" t="n">
        <x:f>J587-1</x:f>
        <x:v>-0.006253981414220511</x:v>
      </x:c>
      <x:c r="L587" s="30" t="n">
        <x:f>M586</x:f>
        <x:v>9885.16261772563</x:v>
      </x:c>
      <x:c r="M587" s="30" t="n">
        <x:f>L587*J587</x:f>
        <x:v>9823.340994437825</x:v>
      </x:c>
      <x:c r="N587" s="30" t="n">
        <x:f>MAX(N586,M587)</x:f>
        <x:v>15341.863280252299</x:v>
      </x:c>
      <x:c r="O587" s="28" t="n">
        <x:f>1-M587/N587</x:f>
        <x:v>0.3597035239466507</x:v>
      </x:c>
      <x:c r="P587" s="30" t="n">
        <x:f>IF(C587=C586,P586,L587)</x:f>
        <x:v>12895.437557478066</x:v>
      </x:c>
      <x:c r="Q587" s="30" t="n">
        <x:f>IF(C587=C586,MAX(Q586,M587),MAX(P587,M587))</x:f>
        <x:v>13262.78590503167</x:v>
      </x:c>
      <x:c r="R587" s="28" t="n">
        <x:f>1-M587/Q587</x:f>
        <x:v>0.2593305007878457</x:v>
      </x:c>
      <x:c r="S587" s="33" t="str">
        <x:f>'Raw trace'!Y583</x:f>
        <x:v>-0.0062539814142205108</x:v>
      </x:c>
      <x:c r="T587" s="31" t="n">
        <x:f>ABS(K587-S587)</x:f>
        <x:v>0</x:v>
      </x:c>
      <x:c r="U587" s="33" t="str">
        <x:f>'Raw trace'!X583</x:f>
        <x:v>0.0072983861455431231</x:v>
      </x:c>
      <x:c r="V587" s="31" t="n">
        <x:f>ABS(G587-U587)</x:f>
        <x:v>0</x:v>
      </x:c>
      <x:c r="W587" s="30" t="n">
        <x:f>L587*H587</x:f>
        <x:v>0.07214573389564953</x:v>
      </x:c>
      <x:c r="X587" s="30" t="n">
        <x:f>X586*(1+S587)</x:f>
        <x:v>9823.340994437882</x:v>
      </x:c>
      <x:c r="Y587" s="31" t="n">
        <x:f>ABS(M587-X587)</x:f>
        <x:v>5.638867150992155e-11</x:v>
      </x:c>
      <x:c r="Z587" s="27" t="n">
        <x:f>IF(M587&gt;=N586,B587,Z586)</x:f>
        <x:v>44508</x:v>
      </x:c>
      <x:c r="AA587" s="27" t="n">
        <x:f>IF(C587=C586,IF(M587&gt;=Q586,B587,AA586),IF(M587&gt;=P587,B587,A587))</x:f>
        <x:v>44649</x:v>
      </x:c>
      <x:c r="AB587" s="1" t="str">
        <x:f>IF(AND(B587-A587=1,B587-B586=1),"PASS","FAIL")</x:f>
        <x:v>PASS</x:v>
      </x:c>
    </x:row>
    <x:row r="588" ht="22" customHeight="1">
      <x:c r="A588" s="32" t="n">
        <x:f>'Raw trace'!A584</x:f>
        <x:v>44779</x:v>
      </x:c>
      <x:c r="B588" s="32" t="n">
        <x:f>'Raw trace'!B584</x:f>
        <x:v>44780</x:v>
      </x:c>
      <x:c r="C588" s="1" t="n">
        <x:f>YEAR(B588)</x:f>
        <x:v>2022</x:v>
      </x:c>
      <x:c r="D588" s="33" t="str">
        <x:f>'Raw trace'!AL584</x:f>
        <x:v>0.010072262271074901</x:v>
      </x:c>
      <x:c r="E588" s="33" t="str">
        <x:f>'Raw trace'!W584</x:f>
        <x:v>0.40000000000000002</x:v>
      </x:c>
      <x:c r="F588" s="28" t="n">
        <x:f>E587*(1+D587)/(1+E587*D587)</x:f>
        <x:v>0.39622840268363657</x:v>
      </x:c>
      <x:c r="G588" s="28" t="n">
        <x:f>ABS(E588-F588)</x:f>
        <x:v>0.003771597316363451</x:v>
      </x:c>
      <x:c r="H588" s="28" t="n">
        <x:f>G588*'Assumptions'!$B$6</x:f>
        <x:v>0.000003771597316363451</x:v>
      </x:c>
      <x:c r="I588" s="29" t="n">
        <x:f>1+E588*D588</x:f>
        <x:v>1.0040289049084299</x:v>
      </x:c>
      <x:c r="J588" s="29" t="n">
        <x:f>(1-H588)*I588</x:f>
        <x:v>1.0040251181157065</x:v>
      </x:c>
      <x:c r="K588" s="28" t="n">
        <x:f>J588-1</x:f>
        <x:v>0.004025118115706494</x:v>
      </x:c>
      <x:c r="L588" s="30" t="n">
        <x:f>M587</x:f>
        <x:v>9823.340994437825</x:v>
      </x:c>
      <x:c r="M588" s="30" t="n">
        <x:f>L588*J588</x:f>
        <x:v>9862.8811022313</x:v>
      </x:c>
      <x:c r="N588" s="30" t="n">
        <x:f>MAX(N587,M588)</x:f>
        <x:v>15341.863280252299</x:v>
      </x:c>
      <x:c r="O588" s="28" t="n">
        <x:f>1-M588/N588</x:f>
        <x:v>0.3571262550014652</x:v>
      </x:c>
      <x:c r="P588" s="30" t="n">
        <x:f>IF(C588=C587,P587,L588)</x:f>
        <x:v>12895.437557478066</x:v>
      </x:c>
      <x:c r="Q588" s="30" t="n">
        <x:f>IF(C588=C587,MAX(Q587,M588),MAX(P588,M588))</x:f>
        <x:v>13262.78590503167</x:v>
      </x:c>
      <x:c r="R588" s="28" t="n">
        <x:f>1-M588/Q588</x:f>
        <x:v>0.25634921856881554</x:v>
      </x:c>
      <x:c r="S588" s="33" t="str">
        <x:f>'Raw trace'!Y584</x:f>
        <x:v>0.0040251181157064941</x:v>
      </x:c>
      <x:c r="T588" s="31" t="n">
        <x:f>ABS(K588-S588)</x:f>
        <x:v>0</x:v>
      </x:c>
      <x:c r="U588" s="33" t="str">
        <x:f>'Raw trace'!X584</x:f>
        <x:v>0.0037715973163634509</x:v>
      </x:c>
      <x:c r="V588" s="31" t="n">
        <x:f>ABS(G588-U588)</x:f>
        <x:v>0</x:v>
      </x:c>
      <x:c r="W588" s="30" t="n">
        <x:f>L588*H588</x:f>
        <x:v>0.03704968653234478</x:v>
      </x:c>
      <x:c r="X588" s="30" t="n">
        <x:f>X587*(1+S588)</x:f>
        <x:v>9862.881102231357</x:v>
      </x:c>
      <x:c r="Y588" s="31" t="n">
        <x:f>ABS(M588-X588)</x:f>
        <x:v>5.638867150992155e-11</x:v>
      </x:c>
      <x:c r="Z588" s="27" t="n">
        <x:f>IF(M588&gt;=N587,B588,Z587)</x:f>
        <x:v>44508</x:v>
      </x:c>
      <x:c r="AA588" s="27" t="n">
        <x:f>IF(C588=C587,IF(M588&gt;=Q587,B588,AA587),IF(M588&gt;=P588,B588,A588))</x:f>
        <x:v>44649</x:v>
      </x:c>
      <x:c r="AB588" s="1" t="str">
        <x:f>IF(AND(B588-A588=1,B588-B587=1),"PASS","FAIL")</x:f>
        <x:v>PASS</x:v>
      </x:c>
    </x:row>
    <x:row r="589" ht="22" customHeight="1">
      <x:c r="A589" s="32" t="n">
        <x:f>'Raw trace'!A585</x:f>
        <x:v>44780</x:v>
      </x:c>
      <x:c r="B589" s="32" t="n">
        <x:f>'Raw trace'!B585</x:f>
        <x:v>44781</x:v>
      </x:c>
      <x:c r="C589" s="1" t="n">
        <x:f>YEAR(B589)</x:f>
        <x:v>2022</x:v>
      </x:c>
      <x:c r="D589" s="33" t="str">
        <x:f>'Raw trace'!AL585</x:f>
        <x:v>0.0276587573839388</x:v>
      </x:c>
      <x:c r="E589" s="33" t="str">
        <x:f>'Raw trace'!W585</x:f>
        <x:v>0.40000000000000002</x:v>
      </x:c>
      <x:c r="F589" s="28" t="n">
        <x:f>E588*(1+D588)/(1+E588*D588)</x:f>
        <x:v>0.40240764278123897</x:v>
      </x:c>
      <x:c r="G589" s="28" t="n">
        <x:f>ABS(E589-F589)</x:f>
        <x:v>0.00240764278123895</x:v>
      </x:c>
      <x:c r="H589" s="28" t="n">
        <x:f>G589*'Assumptions'!$B$6</x:f>
        <x:v>0.0000024076427812389502</x:v>
      </x:c>
      <x:c r="I589" s="29" t="n">
        <x:f>1+E589*D589</x:f>
        <x:v>1.0110635029535755</x:v>
      </x:c>
      <x:c r="J589" s="29" t="n">
        <x:f>(1-H589)*I589</x:f>
        <x:v>1.0110610686738313</x:v>
      </x:c>
      <x:c r="K589" s="28" t="n">
        <x:f>J589-1</x:f>
        <x:v>0.011061068673831276</x:v>
      </x:c>
      <x:c r="L589" s="30" t="n">
        <x:f>M588</x:f>
        <x:v>9862.8811022313</x:v>
      </x:c>
      <x:c r="M589" s="30" t="n">
        <x:f>L589*J589</x:f>
        <x:v>9971.975107424912</x:v>
      </x:c>
      <x:c r="N589" s="30" t="n">
        <x:f>MAX(N588,M589)</x:f>
        <x:v>15341.863280252299</x:v>
      </x:c>
      <x:c r="O589" s="28" t="n">
        <x:f>1-M589/N589</x:f>
        <x:v>0.35001538435943347</x:v>
      </x:c>
      <x:c r="P589" s="30" t="n">
        <x:f>IF(C589=C588,P588,L589)</x:f>
        <x:v>12895.437557478066</x:v>
      </x:c>
      <x:c r="Q589" s="30" t="n">
        <x:f>IF(C589=C588,MAX(Q588,M589),MAX(P589,M589))</x:f>
        <x:v>13262.78590503167</x:v>
      </x:c>
      <x:c r="R589" s="28" t="n">
        <x:f>1-M589/Q589</x:f>
        <x:v>0.24812364620605698</x:v>
      </x:c>
      <x:c r="S589" s="33" t="str">
        <x:f>'Raw trace'!Y585</x:f>
        <x:v>0.011061068673831276</x:v>
      </x:c>
      <x:c r="T589" s="31" t="n">
        <x:f>ABS(K589-S589)</x:f>
        <x:v>0</x:v>
      </x:c>
      <x:c r="U589" s="33" t="str">
        <x:f>'Raw trace'!X585</x:f>
        <x:v>0.00240764278123895</x:v>
      </x:c>
      <x:c r="V589" s="31" t="n">
        <x:f>ABS(G589-U589)</x:f>
        <x:v>0</x:v>
      </x:c>
      <x:c r="W589" s="30" t="n">
        <x:f>L589*H589</x:f>
        <x:v>0.023746294488005252</x:v>
      </x:c>
      <x:c r="X589" s="30" t="n">
        <x:f>X588*(1+S589)</x:f>
        <x:v>9971.97510742497</x:v>
      </x:c>
      <x:c r="Y589" s="31" t="n">
        <x:f>ABS(M589-X589)</x:f>
        <x:v>5.820766091346741e-11</x:v>
      </x:c>
      <x:c r="Z589" s="27" t="n">
        <x:f>IF(M589&gt;=N588,B589,Z588)</x:f>
        <x:v>44508</x:v>
      </x:c>
      <x:c r="AA589" s="27" t="n">
        <x:f>IF(C589=C588,IF(M589&gt;=Q588,B589,AA588),IF(M589&gt;=P589,B589,A589))</x:f>
        <x:v>44649</x:v>
      </x:c>
      <x:c r="AB589" s="1" t="str">
        <x:f>IF(AND(B589-A589=1,B589-B588=1),"PASS","FAIL")</x:f>
        <x:v>PASS</x:v>
      </x:c>
    </x:row>
    <x:row r="590" ht="22" customHeight="1">
      <x:c r="A590" s="32" t="n">
        <x:f>'Raw trace'!A586</x:f>
        <x:v>44781</x:v>
      </x:c>
      <x:c r="B590" s="32" t="n">
        <x:f>'Raw trace'!B586</x:f>
        <x:v>44782</x:v>
      </x:c>
      <x:c r="C590" s="1" t="n">
        <x:f>YEAR(B590)</x:f>
        <x:v>2022</x:v>
      </x:c>
      <x:c r="D590" s="33" t="str">
        <x:f>'Raw trace'!AL586</x:f>
        <x:v>-0.028115198414531101</x:v>
      </x:c>
      <x:c r="E590" s="33" t="str">
        <x:f>'Raw trace'!W586</x:f>
        <x:v>0.40000000000000002</x:v>
      </x:c>
      <x:c r="F590" s="28" t="n">
        <x:f>E589*(1+D589)/(1+E589*D589)</x:f>
        <x:v>0.4065654647336728</x:v>
      </x:c>
      <x:c r="G590" s="28" t="n">
        <x:f>ABS(E590-F590)</x:f>
        <x:v>0.0065654647336727545</x:v>
      </x:c>
      <x:c r="H590" s="28" t="n">
        <x:f>G590*'Assumptions'!$B$6</x:f>
        <x:v>0.000006565464733672755</x:v>
      </x:c>
      <x:c r="I590" s="29" t="n">
        <x:f>1+E590*D590</x:f>
        <x:v>0.9887539206341875</x:v>
      </x:c>
      <x:c r="J590" s="29" t="n">
        <x:f>(1-H590)*I590</x:f>
        <x:v>0.9887474290051913</x:v>
      </x:c>
      <x:c r="K590" s="28" t="n">
        <x:f>J590-1</x:f>
        <x:v>-0.011252570994808697</x:v>
      </x:c>
      <x:c r="L590" s="30" t="n">
        <x:f>M589</x:f>
        <x:v>9971.975107424912</x:v>
      </x:c>
      <x:c r="M590" s="30" t="n">
        <x:f>L590*J590</x:f>
        <x:v>9859.76474957015</x:v>
      </x:c>
      <x:c r="N590" s="30" t="n">
        <x:f>MAX(N589,M590)</x:f>
        <x:v>15341.863280252299</x:v>
      </x:c>
      <x:c r="O590" s="28" t="n">
        <x:f>1-M590/N590</x:f>
        <x:v>0.35732938239246226</x:v>
      </x:c>
      <x:c r="P590" s="30" t="n">
        <x:f>IF(C590=C589,P589,L590)</x:f>
        <x:v>12895.437557478066</x:v>
      </x:c>
      <x:c r="Q590" s="30" t="n">
        <x:f>IF(C590=C589,MAX(Q589,M590),MAX(P590,M590))</x:f>
        <x:v>13262.78590503167</x:v>
      </x:c>
      <x:c r="R590" s="28" t="n">
        <x:f>1-M590/Q590</x:f>
        <x:v>0.25658418825644114</x:v>
      </x:c>
      <x:c r="S590" s="33" t="str">
        <x:f>'Raw trace'!Y586</x:f>
        <x:v>-0.011252570994808697</x:v>
      </x:c>
      <x:c r="T590" s="31" t="n">
        <x:f>ABS(K590-S590)</x:f>
        <x:v>0</x:v>
      </x:c>
      <x:c r="U590" s="33" t="str">
        <x:f>'Raw trace'!X586</x:f>
        <x:v>0.0065654647336727545</x:v>
      </x:c>
      <x:c r="V590" s="31" t="n">
        <x:f>ABS(G590-U590)</x:f>
        <x:v>0</x:v>
      </x:c>
      <x:c r="W590" s="30" t="n">
        <x:f>L590*H590</x:f>
        <x:v>0.06547065089286085</x:v>
      </x:c>
      <x:c r="X590" s="30" t="n">
        <x:f>X589*(1+S590)</x:f>
        <x:v>9859.764749570206</x:v>
      </x:c>
      <x:c r="Y590" s="31" t="n">
        <x:f>ABS(M590-X590)</x:f>
        <x:v>5.638867150992155e-11</x:v>
      </x:c>
      <x:c r="Z590" s="27" t="n">
        <x:f>IF(M590&gt;=N589,B590,Z589)</x:f>
        <x:v>44508</x:v>
      </x:c>
      <x:c r="AA590" s="27" t="n">
        <x:f>IF(C590=C589,IF(M590&gt;=Q589,B590,AA589),IF(M590&gt;=P590,B590,A590))</x:f>
        <x:v>44649</x:v>
      </x:c>
      <x:c r="AB590" s="1" t="str">
        <x:f>IF(AND(B590-A590=1,B590-B589=1),"PASS","FAIL")</x:f>
        <x:v>PASS</x:v>
      </x:c>
    </x:row>
    <x:row r="591" ht="22" customHeight="1">
      <x:c r="A591" s="32" t="n">
        <x:f>'Raw trace'!A587</x:f>
        <x:v>44782</x:v>
      </x:c>
      <x:c r="B591" s="32" t="n">
        <x:f>'Raw trace'!B587</x:f>
        <x:v>44783</x:v>
      </x:c>
      <x:c r="C591" s="1" t="n">
        <x:f>YEAR(B591)</x:f>
        <x:v>2022</x:v>
      </x:c>
      <x:c r="D591" s="33" t="str">
        <x:f>'Raw trace'!AL587</x:f>
        <x:v>0.035262045993597203</x:v>
      </x:c>
      <x:c r="E591" s="33" t="str">
        <x:f>'Raw trace'!W587</x:f>
        <x:v>0.40000000000000002</x:v>
      </x:c>
      <x:c r="F591" s="28" t="n">
        <x:f>E590*(1+D590)/(1+E590*D590)</x:f>
        <x:v>0.39317560468922386</x:v>
      </x:c>
      <x:c r="G591" s="28" t="n">
        <x:f>ABS(E591-F591)</x:f>
        <x:v>0.006824395310776166</x:v>
      </x:c>
      <x:c r="H591" s="28" t="n">
        <x:f>G591*'Assumptions'!$B$6</x:f>
        <x:v>0.0000068243953107761655</x:v>
      </x:c>
      <x:c r="I591" s="29" t="n">
        <x:f>1+E591*D591</x:f>
        <x:v>1.0141048183974388</x:v>
      </x:c>
      <x:c r="J591" s="29" t="n">
        <x:f>(1-H591)*I591</x:f>
        <x:v>1.0140978977452715</x:v>
      </x:c>
      <x:c r="K591" s="28" t="n">
        <x:f>J591-1</x:f>
        <x:v>0.014097897745271482</x:v>
      </x:c>
      <x:c r="L591" s="30" t="n">
        <x:f>M590</x:f>
        <x:v>9859.76474957015</x:v>
      </x:c>
      <x:c r="M591" s="30" t="n">
        <x:f>L591*J591</x:f>
        <x:v>9998.766704802021</x:v>
      </x:c>
      <x:c r="N591" s="30" t="n">
        <x:f>MAX(N590,M591)</x:f>
        <x:v>15341.863280252299</x:v>
      </x:c>
      <x:c r="O591" s="28" t="n">
        <x:f>1-M591/N591</x:f>
        <x:v>0.3482690777415408</x:v>
      </x:c>
      <x:c r="P591" s="30" t="n">
        <x:f>IF(C591=C590,P590,L591)</x:f>
        <x:v>12895.437557478066</x:v>
      </x:c>
      <x:c r="Q591" s="30" t="n">
        <x:f>IF(C591=C590,MAX(Q590,M591),MAX(P591,M591))</x:f>
        <x:v>13262.78590503167</x:v>
      </x:c>
      <x:c r="R591" s="28" t="n">
        <x:f>1-M591/Q591</x:f>
        <x:v>0.24610358816026245</x:v>
      </x:c>
      <x:c r="S591" s="33" t="str">
        <x:f>'Raw trace'!Y587</x:f>
        <x:v>0.014097897745271482</x:v>
      </x:c>
      <x:c r="T591" s="31" t="n">
        <x:f>ABS(K591-S591)</x:f>
        <x:v>0</x:v>
      </x:c>
      <x:c r="U591" s="33" t="str">
        <x:f>'Raw trace'!X587</x:f>
        <x:v>0.0068243953107761657</x:v>
      </x:c>
      <x:c r="V591" s="31" t="n">
        <x:f>ABS(G591-U591)</x:f>
        <x:v>0</x:v>
      </x:c>
      <x:c r="W591" s="30" t="n">
        <x:f>L591*H591</x:f>
        <x:v>0.06728693232232266</x:v>
      </x:c>
      <x:c r="X591" s="30" t="n">
        <x:f>X590*(1+S591)</x:f>
        <x:v>9998.76670480208</x:v>
      </x:c>
      <x:c r="Y591" s="31" t="n">
        <x:f>ABS(M591-X591)</x:f>
        <x:v>5.820766091346741e-11</x:v>
      </x:c>
      <x:c r="Z591" s="27" t="n">
        <x:f>IF(M591&gt;=N590,B591,Z590)</x:f>
        <x:v>44508</x:v>
      </x:c>
      <x:c r="AA591" s="27" t="n">
        <x:f>IF(C591=C590,IF(M591&gt;=Q590,B591,AA590),IF(M591&gt;=P591,B591,A591))</x:f>
        <x:v>44649</x:v>
      </x:c>
      <x:c r="AB591" s="1" t="str">
        <x:f>IF(AND(B591-A591=1,B591-B590=1),"PASS","FAIL")</x:f>
        <x:v>PASS</x:v>
      </x:c>
    </x:row>
    <x:row r="592" ht="22" customHeight="1">
      <x:c r="A592" s="32" t="n">
        <x:f>'Raw trace'!A588</x:f>
        <x:v>44783</x:v>
      </x:c>
      <x:c r="B592" s="32" t="n">
        <x:f>'Raw trace'!B588</x:f>
        <x:v>44784</x:v>
      </x:c>
      <x:c r="C592" s="1" t="n">
        <x:f>YEAR(B592)</x:f>
        <x:v>2022</x:v>
      </x:c>
      <x:c r="D592" s="33" t="str">
        <x:f>'Raw trace'!AL588</x:f>
        <x:v>-0.0011517804606287999</x:v>
      </x:c>
      <x:c r="E592" s="33" t="str">
        <x:f>'Raw trace'!W588</x:f>
        <x:v>0.40000000000000002</x:v>
      </x:c>
      <x:c r="F592" s="28" t="n">
        <x:f>E591*(1+D591)/(1+E591*D591)</x:f>
        <x:v>0.4083451837373548</x:v>
      </x:c>
      <x:c r="G592" s="28" t="n">
        <x:f>ABS(E592-F592)</x:f>
        <x:v>0.008345183737354767</x:v>
      </x:c>
      <x:c r="H592" s="28" t="n">
        <x:f>G592*'Assumptions'!$B$6</x:f>
        <x:v>0.000008345183737354767</x:v>
      </x:c>
      <x:c r="I592" s="29" t="n">
        <x:f>1+E592*D592</x:f>
        <x:v>0.9995392878157485</x:v>
      </x:c>
      <x:c r="J592" s="29" t="n">
        <x:f>(1-H592)*I592</x:f>
        <x:v>0.999530946476739</x:v>
      </x:c>
      <x:c r="K592" s="28" t="n">
        <x:f>J592-1</x:f>
        <x:v>-0.00046905352326098715</x:v>
      </x:c>
      <x:c r="L592" s="30" t="n">
        <x:f>M591</x:f>
        <x:v>9998.766704802021</x:v>
      </x:c>
      <x:c r="M592" s="30" t="n">
        <x:f>L592*J592</x:f>
        <x:v>9994.07674805087</x:v>
      </x:c>
      <x:c r="N592" s="30" t="n">
        <x:f>MAX(N591,M592)</x:f>
        <x:v>15341.863280252299</x:v>
      </x:c>
      <x:c r="O592" s="28" t="n">
        <x:f>1-M592/N592</x:f>
        <x:v>0.34857477442684426</x:v>
      </x:c>
      <x:c r="P592" s="30" t="n">
        <x:f>IF(C592=C591,P591,L592)</x:f>
        <x:v>12895.437557478066</x:v>
      </x:c>
      <x:c r="Q592" s="30" t="n">
        <x:f>IF(C592=C591,MAX(Q591,M592),MAX(P592,M592))</x:f>
        <x:v>13262.78590503167</x:v>
      </x:c>
      <x:c r="R592" s="28" t="n">
        <x:f>1-M592/Q592</x:f>
        <x:v>0.2464572059284097</x:v>
      </x:c>
      <x:c r="S592" s="33" t="str">
        <x:f>'Raw trace'!Y588</x:f>
        <x:v>-0.00046905352326098715</x:v>
      </x:c>
      <x:c r="T592" s="31" t="n">
        <x:f>ABS(K592-S592)</x:f>
        <x:v>0</x:v>
      </x:c>
      <x:c r="U592" s="33" t="str">
        <x:f>'Raw trace'!X588</x:f>
        <x:v>0.0083451837373547666</x:v>
      </x:c>
      <x:c r="V592" s="31" t="n">
        <x:f>ABS(G592-U592)</x:f>
        <x:v>0</x:v>
      </x:c>
      <x:c r="W592" s="30" t="n">
        <x:f>L592*H592</x:f>
        <x:v>0.08344154529851813</x:v>
      </x:c>
      <x:c r="X592" s="30" t="n">
        <x:f>X591*(1+S592)</x:f>
        <x:v>9994.076748050928</x:v>
      </x:c>
      <x:c r="Y592" s="31" t="n">
        <x:f>ABS(M592-X592)</x:f>
        <x:v>5.820766091346741e-11</x:v>
      </x:c>
      <x:c r="Z592" s="27" t="n">
        <x:f>IF(M592&gt;=N591,B592,Z591)</x:f>
        <x:v>44508</x:v>
      </x:c>
      <x:c r="AA592" s="27" t="n">
        <x:f>IF(C592=C591,IF(M592&gt;=Q591,B592,AA591),IF(M592&gt;=P592,B592,A592))</x:f>
        <x:v>44649</x:v>
      </x:c>
      <x:c r="AB592" s="1" t="str">
        <x:f>IF(AND(B592-A592=1,B592-B591=1),"PASS","FAIL")</x:f>
        <x:v>PASS</x:v>
      </x:c>
    </x:row>
    <x:row r="593" ht="22" customHeight="1">
      <x:c r="A593" s="32" t="n">
        <x:f>'Raw trace'!A589</x:f>
        <x:v>44784</x:v>
      </x:c>
      <x:c r="B593" s="32" t="n">
        <x:f>'Raw trace'!B589</x:f>
        <x:v>44785</x:v>
      </x:c>
      <x:c r="C593" s="1" t="n">
        <x:f>YEAR(B593)</x:f>
        <x:v>2022</x:v>
      </x:c>
      <x:c r="D593" s="33" t="str">
        <x:f>'Raw trace'!AL589</x:f>
        <x:v>0.019360526084903899</x:v>
      </x:c>
      <x:c r="E593" s="33" t="str">
        <x:f>'Raw trace'!W589</x:f>
        <x:v>0.40000000000000002</x:v>
      </x:c>
      <x:c r="F593" s="28" t="n">
        <x:f>E592*(1+D592)/(1+E592*D592)</x:f>
        <x:v>0.39972344527731873</x:v>
      </x:c>
      <x:c r="G593" s="28" t="n">
        <x:f>ABS(E593-F593)</x:f>
        <x:v>0.0002765547226812881</x:v>
      </x:c>
      <x:c r="H593" s="28" t="n">
        <x:f>G593*'Assumptions'!$B$6</x:f>
        <x:v>2.7655472268128814e-7</x:v>
      </x:c>
      <x:c r="I593" s="29" t="n">
        <x:f>1+E593*D593</x:f>
        <x:v>1.0077442104339616</x:v>
      </x:c>
      <x:c r="J593" s="29" t="n">
        <x:f>(1-H593)*I593</x:f>
        <x:v>1.007743931737541</x:v>
      </x:c>
      <x:c r="K593" s="28" t="n">
        <x:f>J593-1</x:f>
        <x:v>0.007743931737540954</x:v>
      </x:c>
      <x:c r="L593" s="30" t="n">
        <x:f>M592</x:f>
        <x:v>9994.07674805087</x:v>
      </x:c>
      <x:c r="M593" s="30" t="n">
        <x:f>L593*J593</x:f>
        <x:v>10071.47019616752</x:v>
      </x:c>
      <x:c r="N593" s="30" t="n">
        <x:f>MAX(N592,M593)</x:f>
        <x:v>15341.863280252299</x:v>
      </x:c>
      <x:c r="O593" s="28" t="n">
        <x:f>1-M593/N593</x:f>
        <x:v>0.34353018194789353</x:v>
      </x:c>
      <x:c r="P593" s="30" t="n">
        <x:f>IF(C593=C592,P592,L593)</x:f>
        <x:v>12895.437557478066</x:v>
      </x:c>
      <x:c r="Q593" s="30" t="n">
        <x:f>IF(C593=C592,MAX(Q592,M593),MAX(P593,M593))</x:f>
        <x:v>13262.78590503167</x:v>
      </x:c>
      <x:c r="R593" s="28" t="n">
        <x:f>1-M593/Q593</x:f>
        <x:v>0.24062182196980353</x:v>
      </x:c>
      <x:c r="S593" s="33" t="str">
        <x:f>'Raw trace'!Y589</x:f>
        <x:v>0.0077439317375409544</x:v>
      </x:c>
      <x:c r="T593" s="31" t="n">
        <x:f>ABS(K593-S593)</x:f>
        <x:v>0</x:v>
      </x:c>
      <x:c r="U593" s="33" t="str">
        <x:f>'Raw trace'!X589</x:f>
        <x:v>0.00027655472268128811</x:v>
      </x:c>
      <x:c r="V593" s="31" t="n">
        <x:f>ABS(G593-U593)</x:f>
        <x:v>0</x:v>
      </x:c>
      <x:c r="W593" s="30" t="n">
        <x:f>L593*H593</x:f>
        <x:v>0.002763909123512718</x:v>
      </x:c>
      <x:c r="X593" s="30" t="n">
        <x:f>X592*(1+S593)</x:f>
        <x:v>10071.47019616758</x:v>
      </x:c>
      <x:c r="Y593" s="31" t="n">
        <x:f>ABS(M593-X593)</x:f>
        <x:v>6.002665031701326e-11</x:v>
      </x:c>
      <x:c r="Z593" s="27" t="n">
        <x:f>IF(M593&gt;=N592,B593,Z592)</x:f>
        <x:v>44508</x:v>
      </x:c>
      <x:c r="AA593" s="27" t="n">
        <x:f>IF(C593=C592,IF(M593&gt;=Q592,B593,AA592),IF(M593&gt;=P593,B593,A593))</x:f>
        <x:v>44649</x:v>
      </x:c>
      <x:c r="AB593" s="1" t="str">
        <x:f>IF(AND(B593-A593=1,B593-B592=1),"PASS","FAIL")</x:f>
        <x:v>PASS</x:v>
      </x:c>
    </x:row>
    <x:row r="594" ht="22" customHeight="1">
      <x:c r="A594" s="32" t="n">
        <x:f>'Raw trace'!A590</x:f>
        <x:v>44785</x:v>
      </x:c>
      <x:c r="B594" s="32" t="n">
        <x:f>'Raw trace'!B590</x:f>
        <x:v>44786</x:v>
      </x:c>
      <x:c r="C594" s="1" t="n">
        <x:f>YEAR(B594)</x:f>
        <x:v>2022</x:v>
      </x:c>
      <x:c r="D594" s="33" t="str">
        <x:f>'Raw trace'!AL590</x:f>
        <x:v>0.0017951776119217999</x:v>
      </x:c>
      <x:c r="E594" s="33" t="str">
        <x:f>'Raw trace'!W590</x:f>
        <x:v>0.40000000000000002</x:v>
      </x:c>
      <x:c r="F594" s="28" t="n">
        <x:f>E593*(1+D593)/(1+E593*D593)</x:f>
        <x:v>0.4046108191069399</x:v>
      </x:c>
      <x:c r="G594" s="28" t="n">
        <x:f>ABS(E594-F594)</x:f>
        <x:v>0.00461081910693989</x:v>
      </x:c>
      <x:c r="H594" s="28" t="n">
        <x:f>G594*'Assumptions'!$B$6</x:f>
        <x:v>0.000004610819106939889</x:v>
      </x:c>
      <x:c r="I594" s="29" t="n">
        <x:f>1+E594*D594</x:f>
        <x:v>1.0007180710447687</x:v>
      </x:c>
      <x:c r="J594" s="29" t="n">
        <x:f>(1-H594)*I594</x:f>
        <x:v>1.000713456914766</x:v>
      </x:c>
      <x:c r="K594" s="28" t="n">
        <x:f>J594-1</x:f>
        <x:v>0.0007134569147659864</x:v>
      </x:c>
      <x:c r="L594" s="30" t="n">
        <x:f>M593</x:f>
        <x:v>10071.47019616752</x:v>
      </x:c>
      <x:c r="M594" s="30" t="n">
        <x:f>L594*J594</x:f>
        <x:v>10078.655756220835</x:v>
      </x:c>
      <x:c r="N594" s="30" t="n">
        <x:f>MAX(N593,M594)</x:f>
        <x:v>15341.863280252299</x:v>
      </x:c>
      <x:c r="O594" s="28" t="n">
        <x:f>1-M594/N594</x:f>
        <x:v>0.34306181901686916</x:v>
      </x:c>
      <x:c r="P594" s="30" t="n">
        <x:f>IF(C594=C593,P593,L594)</x:f>
        <x:v>12895.437557478066</x:v>
      </x:c>
      <x:c r="Q594" s="30" t="n">
        <x:f>IF(C594=C593,MAX(Q593,M594),MAX(P594,M594))</x:f>
        <x:v>13262.78590503167</x:v>
      </x:c>
      <x:c r="R594" s="28" t="n">
        <x:f>1-M594/Q594</x:f>
        <x:v>0.24008003835776548</x:v>
      </x:c>
      <x:c r="S594" s="33" t="str">
        <x:f>'Raw trace'!Y590</x:f>
        <x:v>0.00071345691476598638</x:v>
      </x:c>
      <x:c r="T594" s="31" t="n">
        <x:f>ABS(K594-S594)</x:f>
        <x:v>0</x:v>
      </x:c>
      <x:c r="U594" s="33" t="str">
        <x:f>'Raw trace'!X590</x:f>
        <x:v>0.0046108191069398896</x:v>
      </x:c>
      <x:c r="V594" s="31" t="n">
        <x:f>ABS(G594-U594)</x:f>
        <x:v>0</x:v>
      </x:c>
      <x:c r="W594" s="30" t="n">
        <x:f>L594*H594</x:f>
        <x:v>0.04643772721546484</x:v>
      </x:c>
      <x:c r="X594" s="30" t="n">
        <x:f>X593*(1+S594)</x:f>
        <x:v>10078.655756220895</x:v>
      </x:c>
      <x:c r="Y594" s="31" t="n">
        <x:f>ABS(M594-X594)</x:f>
        <x:v>6.002665031701326e-11</x:v>
      </x:c>
      <x:c r="Z594" s="27" t="n">
        <x:f>IF(M594&gt;=N593,B594,Z593)</x:f>
        <x:v>44508</x:v>
      </x:c>
      <x:c r="AA594" s="27" t="n">
        <x:f>IF(C594=C593,IF(M594&gt;=Q593,B594,AA593),IF(M594&gt;=P594,B594,A594))</x:f>
        <x:v>44649</x:v>
      </x:c>
      <x:c r="AB594" s="1" t="str">
        <x:f>IF(AND(B594-A594=1,B594-B593=1),"PASS","FAIL")</x:f>
        <x:v>PASS</x:v>
      </x:c>
    </x:row>
    <x:row r="595" ht="22" customHeight="1">
      <x:c r="A595" s="32" t="n">
        <x:f>'Raw trace'!A591</x:f>
        <x:v>44786</x:v>
      </x:c>
      <x:c r="B595" s="32" t="n">
        <x:f>'Raw trace'!B591</x:f>
        <x:v>44787</x:v>
      </x:c>
      <x:c r="C595" s="1" t="n">
        <x:f>YEAR(B595)</x:f>
        <x:v>2022</x:v>
      </x:c>
      <x:c r="D595" s="33" t="str">
        <x:f>'Raw trace'!AL591</x:f>
        <x:v>-0.0057154546384371001</x:v>
      </x:c>
      <x:c r="E595" s="33" t="str">
        <x:f>'Raw trace'!W591</x:f>
        <x:v>0.40000000000000002</x:v>
      </x:c>
      <x:c r="F595" s="28" t="n">
        <x:f>E594*(1+D594)/(1+E594*D594)</x:f>
        <x:v>0.4004305334732403</x:v>
      </x:c>
      <x:c r="G595" s="28" t="n">
        <x:f>ABS(E595-F595)</x:f>
        <x:v>0.000430533473240291</x:v>
      </x:c>
      <x:c r="H595" s="28" t="n">
        <x:f>G595*'Assumptions'!$B$6</x:f>
        <x:v>4.30533473240291e-7</x:v>
      </x:c>
      <x:c r="I595" s="29" t="n">
        <x:f>1+E595*D595</x:f>
        <x:v>0.9977138181446251</x:v>
      </x:c>
      <x:c r="J595" s="29" t="n">
        <x:f>(1-H595)*I595</x:f>
        <x:v>0.9977133885954297</x:v>
      </x:c>
      <x:c r="K595" s="28" t="n">
        <x:f>J595-1</x:f>
        <x:v>-0.0022866114045703156</x:v>
      </x:c>
      <x:c r="L595" s="30" t="n">
        <x:f>M594</x:f>
        <x:v>10078.655756220835</x:v>
      </x:c>
      <x:c r="M595" s="30" t="n">
        <x:f>L595*J595</x:f>
        <x:v>10055.609787025922</x:v>
      </x:c>
      <x:c r="N595" s="30" t="n">
        <x:f>MAX(N594,M595)</x:f>
        <x:v>15341.863280252299</x:v>
      </x:c>
      <x:c r="O595" s="28" t="n">
        <x:f>1-M595/N595</x:f>
        <x:v>0.3445639813536028</x:v>
      </x:c>
      <x:c r="P595" s="30" t="n">
        <x:f>IF(C595=C594,P594,L595)</x:f>
        <x:v>12895.437557478066</x:v>
      </x:c>
      <x:c r="Q595" s="30" t="n">
        <x:f>IF(C595=C594,MAX(Q594,M595),MAX(P595,M595))</x:f>
        <x:v>13262.78590503167</x:v>
      </x:c>
      <x:c r="R595" s="28" t="n">
        <x:f>1-M595/Q595</x:f>
        <x:v>0.24181768000861725</x:v>
      </x:c>
      <x:c r="S595" s="33" t="str">
        <x:f>'Raw trace'!Y591</x:f>
        <x:v>-0.0022866114045703156</x:v>
      </x:c>
      <x:c r="T595" s="31" t="n">
        <x:f>ABS(K595-S595)</x:f>
        <x:v>0</x:v>
      </x:c>
      <x:c r="U595" s="33" t="str">
        <x:f>'Raw trace'!X591</x:f>
        <x:v>0.00043053347324029101</x:v>
      </x:c>
      <x:c r="V595" s="31" t="n">
        <x:f>ABS(G595-U595)</x:f>
        <x:v>0</x:v>
      </x:c>
      <x:c r="W595" s="30" t="n">
        <x:f>L595*H595</x:f>
        <x:v>0.004339198668319008</x:v>
      </x:c>
      <x:c r="X595" s="30" t="n">
        <x:f>X594*(1+S595)</x:f>
        <x:v>10055.609787025982</x:v>
      </x:c>
      <x:c r="Y595" s="31" t="n">
        <x:f>ABS(M595-X595)</x:f>
        <x:v>6.002665031701326e-11</x:v>
      </x:c>
      <x:c r="Z595" s="27" t="n">
        <x:f>IF(M595&gt;=N594,B595,Z594)</x:f>
        <x:v>44508</x:v>
      </x:c>
      <x:c r="AA595" s="27" t="n">
        <x:f>IF(C595=C594,IF(M595&gt;=Q594,B595,AA594),IF(M595&gt;=P595,B595,A595))</x:f>
        <x:v>44649</x:v>
      </x:c>
      <x:c r="AB595" s="1" t="str">
        <x:f>IF(AND(B595-A595=1,B595-B594=1),"PASS","FAIL")</x:f>
        <x:v>PASS</x:v>
      </x:c>
    </x:row>
    <x:row r="596" ht="22" customHeight="1">
      <x:c r="A596" s="32" t="n">
        <x:f>'Raw trace'!A592</x:f>
        <x:v>44787</x:v>
      </x:c>
      <x:c r="B596" s="32" t="n">
        <x:f>'Raw trace'!B592</x:f>
        <x:v>44788</x:v>
      </x:c>
      <x:c r="C596" s="1" t="n">
        <x:f>YEAR(B596)</x:f>
        <x:v>2022</x:v>
      </x:c>
      <x:c r="D596" s="33" t="str">
        <x:f>'Raw trace'!AL592</x:f>
        <x:v>-0.0082747666935496008</x:v>
      </x:c>
      <x:c r="E596" s="33" t="str">
        <x:f>'Raw trace'!W592</x:f>
        <x:v>0.40000000000000002</x:v>
      </x:c>
      <x:c r="F596" s="28" t="n">
        <x:f>E595*(1+D595)/(1+E595*D595)</x:f>
        <x:v>0.3986251477244489</x:v>
      </x:c>
      <x:c r="G596" s="28" t="n">
        <x:f>ABS(E596-F596)</x:f>
        <x:v>0.0013748522755511194</x:v>
      </x:c>
      <x:c r="H596" s="28" t="n">
        <x:f>G596*'Assumptions'!$B$6</x:f>
        <x:v>0.0000013748522755511194</x:v>
      </x:c>
      <x:c r="I596" s="29" t="n">
        <x:f>1+E596*D596</x:f>
        <x:v>0.9966900933225802</x:v>
      </x:c>
      <x:c r="J596" s="29" t="n">
        <x:f>(1-H596)*I596</x:f>
        <x:v>0.9966887230209374</x:v>
      </x:c>
      <x:c r="K596" s="28" t="n">
        <x:f>J596-1</x:f>
        <x:v>-0.0033112769790626384</x:v>
      </x:c>
      <x:c r="L596" s="30" t="n">
        <x:f>M595</x:f>
        <x:v>10055.609787025922</x:v>
      </x:c>
      <x:c r="M596" s="30" t="n">
        <x:f>L596*J596</x:f>
        <x:v>10022.312877827706</x:v>
      </x:c>
      <x:c r="N596" s="30" t="n">
        <x:f>MAX(N595,M596)</x:f>
        <x:v>15341.863280252299</x:v>
      </x:c>
      <x:c r="O596" s="28" t="n">
        <x:f>1-M596/N596</x:f>
        <x:v>0.34673431155339507</x:v>
      </x:c>
      <x:c r="P596" s="30" t="n">
        <x:f>IF(C596=C595,P595,L596)</x:f>
        <x:v>12895.437557478066</x:v>
      </x:c>
      <x:c r="Q596" s="30" t="n">
        <x:f>IF(C596=C595,MAX(Q595,M596),MAX(P596,M596))</x:f>
        <x:v>13262.78590503167</x:v>
      </x:c>
      <x:c r="R596" s="28" t="n">
        <x:f>1-M596/Q596</x:f>
        <x:v>0.24432823167073703</x:v>
      </x:c>
      <x:c r="S596" s="33" t="str">
        <x:f>'Raw trace'!Y592</x:f>
        <x:v>-0.0033112769790626384</x:v>
      </x:c>
      <x:c r="T596" s="31" t="n">
        <x:f>ABS(K596-S596)</x:f>
        <x:v>0</x:v>
      </x:c>
      <x:c r="U596" s="33" t="str">
        <x:f>'Raw trace'!X592</x:f>
        <x:v>0.0013748522755511194</x:v>
      </x:c>
      <x:c r="V596" s="31" t="n">
        <x:f>ABS(G596-U596)</x:f>
        <x:v>0</x:v>
      </x:c>
      <x:c r="W596" s="30" t="n">
        <x:f>L596*H596</x:f>
        <x:v>0.013824977997746696</x:v>
      </x:c>
      <x:c r="X596" s="30" t="n">
        <x:f>X595*(1+S596)</x:f>
        <x:v>10022.312877827766</x:v>
      </x:c>
      <x:c r="Y596" s="31" t="n">
        <x:f>ABS(M596-X596)</x:f>
        <x:v>6.002665031701326e-11</x:v>
      </x:c>
      <x:c r="Z596" s="27" t="n">
        <x:f>IF(M596&gt;=N595,B596,Z595)</x:f>
        <x:v>44508</x:v>
      </x:c>
      <x:c r="AA596" s="27" t="n">
        <x:f>IF(C596=C595,IF(M596&gt;=Q595,B596,AA595),IF(M596&gt;=P596,B596,A596))</x:f>
        <x:v>44649</x:v>
      </x:c>
      <x:c r="AB596" s="1" t="str">
        <x:f>IF(AND(B596-A596=1,B596-B595=1),"PASS","FAIL")</x:f>
        <x:v>PASS</x:v>
      </x:c>
    </x:row>
    <x:row r="597" ht="22" customHeight="1">
      <x:c r="A597" s="32" t="n">
        <x:f>'Raw trace'!A593</x:f>
        <x:v>44788</x:v>
      </x:c>
      <x:c r="B597" s="32" t="n">
        <x:f>'Raw trace'!B593</x:f>
        <x:v>44789</x:v>
      </x:c>
      <x:c r="C597" s="1" t="n">
        <x:f>YEAR(B597)</x:f>
        <x:v>2022</x:v>
      </x:c>
      <x:c r="D597" s="33" t="str">
        <x:f>'Raw trace'!AL593</x:f>
        <x:v>-0.0101611089674172</x:v>
      </x:c>
      <x:c r="E597" s="33" t="str">
        <x:f>'Raw trace'!W593</x:f>
        <x:v>0.40000000000000002</x:v>
      </x:c>
      <x:c r="F597" s="28" t="n">
        <x:f>E596*(1+D596)/(1+E596*D596)</x:f>
        <x:v>0.3980074608749932</x:v>
      </x:c>
      <x:c r="G597" s="28" t="n">
        <x:f>ABS(E597-F597)</x:f>
        <x:v>0.001992539125006798</x:v>
      </x:c>
      <x:c r="H597" s="28" t="n">
        <x:f>G597*'Assumptions'!$B$6</x:f>
        <x:v>0.000001992539125006798</x:v>
      </x:c>
      <x:c r="I597" s="29" t="n">
        <x:f>1+E597*D597</x:f>
        <x:v>0.9959355564130331</x:v>
      </x:c>
      <x:c r="J597" s="29" t="n">
        <x:f>(1-H597)*I597</x:f>
        <x:v>0.9959335719724709</x:v>
      </x:c>
      <x:c r="K597" s="28" t="n">
        <x:f>J597-1</x:f>
        <x:v>-0.004066428027529101</x:v>
      </x:c>
      <x:c r="L597" s="30" t="n">
        <x:f>M596</x:f>
        <x:v>10022.312877827706</x:v>
      </x:c>
      <x:c r="M597" s="30" t="n">
        <x:f>L597*J597</x:f>
        <x:v>9981.557863840642</x:v>
      </x:c>
      <x:c r="N597" s="30" t="n">
        <x:f>MAX(N596,M597)</x:f>
        <x:v>15341.863280252299</x:v>
      </x:c>
      <x:c r="O597" s="28" t="n">
        <x:f>1-M597/N597</x:f>
        <x:v>0.3493907694583174</x:v>
      </x:c>
      <x:c r="P597" s="30" t="n">
        <x:f>IF(C597=C596,P596,L597)</x:f>
        <x:v>12895.437557478066</x:v>
      </x:c>
      <x:c r="Q597" s="30" t="n">
        <x:f>IF(C597=C596,MAX(Q596,M597),MAX(P597,M597))</x:f>
        <x:v>13262.78590503167</x:v>
      </x:c>
      <x:c r="R597" s="28" t="n">
        <x:f>1-M597/Q597</x:f>
        <x:v>0.2474011165290836</x:v>
      </x:c>
      <x:c r="S597" s="33" t="str">
        <x:f>'Raw trace'!Y593</x:f>
        <x:v>-0.0040664280275291009</x:v>
      </x:c>
      <x:c r="T597" s="31" t="n">
        <x:f>ABS(K597-S597)</x:f>
        <x:v>0</x:v>
      </x:c>
      <x:c r="U597" s="33" t="str">
        <x:f>'Raw trace'!X593</x:f>
        <x:v>0.0019925391250067981</x:v>
      </x:c>
      <x:c r="V597" s="31" t="n">
        <x:f>ABS(G597-U597)</x:f>
        <x:v>0</x:v>
      </x:c>
      <x:c r="W597" s="30" t="n">
        <x:f>L597*H597</x:f>
        <x:v>0.019969850532131184</x:v>
      </x:c>
      <x:c r="X597" s="30" t="n">
        <x:f>X596*(1+S597)</x:f>
        <x:v>9981.5578638407</x:v>
      </x:c>
      <x:c r="Y597" s="31" t="n">
        <x:f>ABS(M597-X597)</x:f>
        <x:v>5.820766091346741e-11</x:v>
      </x:c>
      <x:c r="Z597" s="27" t="n">
        <x:f>IF(M597&gt;=N596,B597,Z596)</x:f>
        <x:v>44508</x:v>
      </x:c>
      <x:c r="AA597" s="27" t="n">
        <x:f>IF(C597=C596,IF(M597&gt;=Q596,B597,AA596),IF(M597&gt;=P597,B597,A597))</x:f>
        <x:v>44649</x:v>
      </x:c>
      <x:c r="AB597" s="1" t="str">
        <x:f>IF(AND(B597-A597=1,B597-B596=1),"PASS","FAIL")</x:f>
        <x:v>PASS</x:v>
      </x:c>
    </x:row>
    <x:row r="598" ht="22" customHeight="1">
      <x:c r="A598" s="32" t="n">
        <x:f>'Raw trace'!A594</x:f>
        <x:v>44789</x:v>
      </x:c>
      <x:c r="B598" s="32" t="n">
        <x:f>'Raw trace'!B594</x:f>
        <x:v>44790</x:v>
      </x:c>
      <x:c r="C598" s="1" t="n">
        <x:f>YEAR(B598)</x:f>
        <x:v>2022</x:v>
      </x:c>
      <x:c r="D598" s="33" t="str">
        <x:f>'Raw trace'!AL594</x:f>
        <x:v>-0.021746420307836599</x:v>
      </x:c>
      <x:c r="E598" s="33" t="str">
        <x:f>'Raw trace'!W594</x:f>
        <x:v>0.40000000000000002</x:v>
      </x:c>
      <x:c r="F598" s="28" t="n">
        <x:f>E597*(1+D597)/(1+E597*D597)</x:f>
        <x:v>0.39755138157637104</x:v>
      </x:c>
      <x:c r="G598" s="28" t="n">
        <x:f>ABS(E598-F598)</x:f>
        <x:v>0.0024486184236289787</x:v>
      </x:c>
      <x:c r="H598" s="28" t="n">
        <x:f>G598*'Assumptions'!$B$6</x:f>
        <x:v>0.000002448618423628979</x:v>
      </x:c>
      <x:c r="I598" s="29" t="n">
        <x:f>1+E598*D598</x:f>
        <x:v>0.9913014318768654</x:v>
      </x:c>
      <x:c r="J598" s="29" t="n">
        <x:f>(1-H598)*I598</x:f>
        <x:v>0.991299004557916</x:v>
      </x:c>
      <x:c r="K598" s="28" t="n">
        <x:f>J598-1</x:f>
        <x:v>-0.008700995442084025</x:v>
      </x:c>
      <x:c r="L598" s="30" t="n">
        <x:f>M597</x:f>
        <x:v>9981.557863840642</x:v>
      </x:c>
      <x:c r="M598" s="30" t="n">
        <x:f>L598*J598</x:f>
        <x:v>9894.708374362466</x:v>
      </x:c>
      <x:c r="N598" s="30" t="n">
        <x:f>MAX(N597,M598)</x:f>
        <x:v>15341.863280252299</x:v>
      </x:c>
      <x:c r="O598" s="28" t="n">
        <x:f>1-M598/N598</x:f>
        <x:v>0.3550517174078385</x:v>
      </x:c>
      <x:c r="P598" s="30" t="n">
        <x:f>IF(C598=C597,P597,L598)</x:f>
        <x:v>12895.437557478066</x:v>
      </x:c>
      <x:c r="Q598" s="30" t="n">
        <x:f>IF(C598=C597,MAX(Q597,M598),MAX(P598,M598))</x:f>
        <x:v>13262.78590503167</x:v>
      </x:c>
      <x:c r="R598" s="28" t="n">
        <x:f>1-M598/Q598</x:f>
        <x:v>0.2539494759838816</x:v>
      </x:c>
      <x:c r="S598" s="33" t="str">
        <x:f>'Raw trace'!Y594</x:f>
        <x:v>-0.0087009954420840252</x:v>
      </x:c>
      <x:c r="T598" s="31" t="n">
        <x:f>ABS(K598-S598)</x:f>
        <x:v>0</x:v>
      </x:c>
      <x:c r="U598" s="33" t="str">
        <x:f>'Raw trace'!X594</x:f>
        <x:v>0.0024486184236289787</x:v>
      </x:c>
      <x:c r="V598" s="31" t="n">
        <x:f>ABS(G598-U598)</x:f>
        <x:v>0</x:v>
      </x:c>
      <x:c r="W598" s="30" t="n">
        <x:f>L598*H598</x:f>
        <x:v>0.024441026481918912</x:v>
      </x:c>
      <x:c r="X598" s="30" t="n">
        <x:f>X597*(1+S598)</x:f>
        <x:v>9894.708374362524</x:v>
      </x:c>
      <x:c r="Y598" s="31" t="n">
        <x:f>ABS(M598-X598)</x:f>
        <x:v>5.820766091346741e-11</x:v>
      </x:c>
      <x:c r="Z598" s="27" t="n">
        <x:f>IF(M598&gt;=N597,B598,Z597)</x:f>
        <x:v>44508</x:v>
      </x:c>
      <x:c r="AA598" s="27" t="n">
        <x:f>IF(C598=C597,IF(M598&gt;=Q597,B598,AA597),IF(M598&gt;=P598,B598,A598))</x:f>
        <x:v>44649</x:v>
      </x:c>
      <x:c r="AB598" s="1" t="str">
        <x:f>IF(AND(B598-A598=1,B598-B597=1),"PASS","FAIL")</x:f>
        <x:v>PASS</x:v>
      </x:c>
    </x:row>
    <x:row r="599" ht="22" customHeight="1">
      <x:c r="A599" s="32" t="n">
        <x:f>'Raw trace'!A595</x:f>
        <x:v>44790</x:v>
      </x:c>
      <x:c r="B599" s="32" t="n">
        <x:f>'Raw trace'!B595</x:f>
        <x:v>44791</x:v>
      </x:c>
      <x:c r="C599" s="1" t="n">
        <x:f>YEAR(B599)</x:f>
        <x:v>2022</x:v>
      </x:c>
      <x:c r="D599" s="33" t="str">
        <x:f>'Raw trace'!AL595</x:f>
        <x:v>-0.0057588482303538996</x:v>
      </x:c>
      <x:c r="E599" s="33" t="str">
        <x:f>'Raw trace'!W595</x:f>
        <x:v>0.40000000000000002</x:v>
      </x:c>
      <x:c r="F599" s="28" t="n">
        <x:f>E598*(1+D598)/(1+E598*D598)</x:f>
        <x:v>0.3947350617016671</x:v>
      </x:c>
      <x:c r="G599" s="28" t="n">
        <x:f>ABS(E599-F599)</x:f>
        <x:v>0.005264938298332911</x:v>
      </x:c>
      <x:c r="H599" s="28" t="n">
        <x:f>G599*'Assumptions'!$B$6</x:f>
        <x:v>0.000005264938298332911</x:v>
      </x:c>
      <x:c r="I599" s="29" t="n">
        <x:f>1+E599*D599</x:f>
        <x:v>0.9976964607078584</x:v>
      </x:c>
      <x:c r="J599" s="29" t="n">
        <x:f>(1-H599)*I599</x:f>
        <x:v>0.9976912078975524</x:v>
      </x:c>
      <x:c r="K599" s="28" t="n">
        <x:f>J599-1</x:f>
        <x:v>-0.00230879210244761</x:v>
      </x:c>
      <x:c r="L599" s="30" t="n">
        <x:f>M598</x:f>
        <x:v>9894.708374362466</x:v>
      </x:c>
      <x:c r="M599" s="30" t="n">
        <x:f>L599*J599</x:f>
        <x:v>9871.863549811716</x:v>
      </x:c>
      <x:c r="N599" s="30" t="n">
        <x:f>MAX(N598,M599)</x:f>
        <x:v>15341.863280252299</x:v>
      </x:c>
      <x:c r="O599" s="28" t="n">
        <x:f>1-M599/N599</x:f>
        <x:v>0.3565407689091743</x:v>
      </x:c>
      <x:c r="P599" s="30" t="n">
        <x:f>IF(C599=C598,P598,L599)</x:f>
        <x:v>12895.437557478066</x:v>
      </x:c>
      <x:c r="Q599" s="30" t="n">
        <x:f>IF(C599=C598,MAX(Q598,M599),MAX(P599,M599))</x:f>
        <x:v>13262.78590503167</x:v>
      </x:c>
      <x:c r="R599" s="28" t="n">
        <x:f>1-M599/Q599</x:f>
        <x:v>0.2556719515417568</x:v>
      </x:c>
      <x:c r="S599" s="33" t="str">
        <x:f>'Raw trace'!Y595</x:f>
        <x:v>-0.0023087921024476099</x:v>
      </x:c>
      <x:c r="T599" s="31" t="n">
        <x:f>ABS(K599-S599)</x:f>
        <x:v>0</x:v>
      </x:c>
      <x:c r="U599" s="33" t="str">
        <x:f>'Raw trace'!X595</x:f>
        <x:v>0.0052649382983329107</x:v>
      </x:c>
      <x:c r="V599" s="31" t="n">
        <x:f>ABS(G599-U599)</x:f>
        <x:v>0</x:v>
      </x:c>
      <x:c r="W599" s="30" t="n">
        <x:f>L599*H599</x:f>
        <x:v>0.052095029071016326</x:v>
      </x:c>
      <x:c r="X599" s="30" t="n">
        <x:f>X598*(1+S599)</x:f>
        <x:v>9871.863549811775</x:v>
      </x:c>
      <x:c r="Y599" s="31" t="n">
        <x:f>ABS(M599-X599)</x:f>
        <x:v>5.820766091346741e-11</x:v>
      </x:c>
      <x:c r="Z599" s="27" t="n">
        <x:f>IF(M599&gt;=N598,B599,Z598)</x:f>
        <x:v>44508</x:v>
      </x:c>
      <x:c r="AA599" s="27" t="n">
        <x:f>IF(C599=C598,IF(M599&gt;=Q598,B599,AA598),IF(M599&gt;=P599,B599,A599))</x:f>
        <x:v>44649</x:v>
      </x:c>
      <x:c r="AB599" s="1" t="str">
        <x:f>IF(AND(B599-A599=1,B599-B598=1),"PASS","FAIL")</x:f>
        <x:v>PASS</x:v>
      </x:c>
    </x:row>
    <x:row r="600" ht="22" customHeight="1">
      <x:c r="A600" s="32" t="n">
        <x:f>'Raw trace'!A596</x:f>
        <x:v>44791</x:v>
      </x:c>
      <x:c r="B600" s="32" t="n">
        <x:f>'Raw trace'!B596</x:f>
        <x:v>44792</x:v>
      </x:c>
      <x:c r="C600" s="1" t="n">
        <x:f>YEAR(B600)</x:f>
        <x:v>2022</x:v>
      </x:c>
      <x:c r="D600" s="33" t="str">
        <x:f>'Raw trace'!AL596</x:f>
        <x:v>-0.1022384457584167</x:v>
      </x:c>
      <x:c r="E600" s="33" t="str">
        <x:f>'Raw trace'!W596</x:f>
        <x:v>0.40000000000000002</x:v>
      </x:c>
      <x:c r="F600" s="28" t="n">
        <x:f>E599*(1+D599)/(1+E599*D599)</x:f>
        <x:v>0.39861468529786676</x:v>
      </x:c>
      <x:c r="G600" s="28" t="n">
        <x:f>ABS(E600-F600)</x:f>
        <x:v>0.0013853147021332668</x:v>
      </x:c>
      <x:c r="H600" s="28" t="n">
        <x:f>G600*'Assumptions'!$B$6</x:f>
        <x:v>0.0000013853147021332667</x:v>
      </x:c>
      <x:c r="I600" s="29" t="n">
        <x:f>1+E600*D600</x:f>
        <x:v>0.9591046216966334</x:v>
      </x:c>
      <x:c r="J600" s="29" t="n">
        <x:f>(1-H600)*I600</x:f>
        <x:v>0.9591032930348999</x:v>
      </x:c>
      <x:c r="K600" s="28" t="n">
        <x:f>J600-1</x:f>
        <x:v>-0.04089670696510006</x:v>
      </x:c>
      <x:c r="L600" s="30" t="n">
        <x:f>M599</x:f>
        <x:v>9871.863549811716</x:v>
      </x:c>
      <x:c r="M600" s="30" t="n">
        <x:f>L600*J600</x:f>
        <x:v>9468.136839015615</x:v>
      </x:c>
      <x:c r="N600" s="30" t="n">
        <x:f>MAX(N599,M600)</x:f>
        <x:v>15341.863280252299</x:v>
      </x:c>
      <x:c r="O600" s="28" t="n">
        <x:f>1-M600/N600</x:f>
        <x:v>0.3828561325270844</x:v>
      </x:c>
      <x:c r="P600" s="30" t="n">
        <x:f>IF(C600=C599,P599,L600)</x:f>
        <x:v>12895.437557478066</x:v>
      </x:c>
      <x:c r="Q600" s="30" t="n">
        <x:f>IF(C600=C599,MAX(Q599,M600),MAX(P600,M600))</x:f>
        <x:v>13262.78590503167</x:v>
      </x:c>
      <x:c r="R600" s="28" t="n">
        <x:f>1-M600/Q600</x:f>
        <x:v>0.2861125176254584</x:v>
      </x:c>
      <x:c r="S600" s="33" t="str">
        <x:f>'Raw trace'!Y596</x:f>
        <x:v>-0.04089670696510006</x:v>
      </x:c>
      <x:c r="T600" s="31" t="n">
        <x:f>ABS(K600-S600)</x:f>
        <x:v>0</x:v>
      </x:c>
      <x:c r="U600" s="33" t="str">
        <x:f>'Raw trace'!X596</x:f>
        <x:v>0.0013853147021332668</x:v>
      </x:c>
      <x:c r="V600" s="31" t="n">
        <x:f>ABS(G600-U600)</x:f>
        <x:v>0</x:v>
      </x:c>
      <x:c r="W600" s="30" t="n">
        <x:f>L600*H600</x:f>
        <x:v>0.013675637713007671</x:v>
      </x:c>
      <x:c r="X600" s="30" t="n">
        <x:f>X599*(1+S600)</x:f>
        <x:v>9468.13683901567</x:v>
      </x:c>
      <x:c r="Y600" s="31" t="n">
        <x:f>ABS(M600-X600)</x:f>
        <x:v>5.4569682106375694e-11</x:v>
      </x:c>
      <x:c r="Z600" s="27" t="n">
        <x:f>IF(M600&gt;=N599,B600,Z599)</x:f>
        <x:v>44508</x:v>
      </x:c>
      <x:c r="AA600" s="27" t="n">
        <x:f>IF(C600=C599,IF(M600&gt;=Q599,B600,AA599),IF(M600&gt;=P600,B600,A600))</x:f>
        <x:v>44649</x:v>
      </x:c>
      <x:c r="AB600" s="1" t="str">
        <x:f>IF(AND(B600-A600=1,B600-B599=1),"PASS","FAIL")</x:f>
        <x:v>PASS</x:v>
      </x:c>
    </x:row>
    <x:row r="601" ht="22" customHeight="1">
      <x:c r="A601" s="32" t="n">
        <x:f>'Raw trace'!A597</x:f>
        <x:v>44792</x:v>
      </x:c>
      <x:c r="B601" s="32" t="n">
        <x:f>'Raw trace'!B597</x:f>
        <x:v>44793</x:v>
      </x:c>
      <x:c r="C601" s="1" t="n">
        <x:f>YEAR(B601)</x:f>
        <x:v>2022</x:v>
      </x:c>
      <x:c r="D601" s="33" t="str">
        <x:f>'Raw trace'!AL597</x:f>
        <x:v>0.014766241185139599</x:v>
      </x:c>
      <x:c r="E601" s="33" t="str">
        <x:f>'Raw trace'!W597</x:f>
        <x:v>0.40000000000000002</x:v>
      </x:c>
      <x:c r="F601" s="28" t="n">
        <x:f>E600*(1+D600)/(1+E600*D600)</x:f>
        <x:v>0.374416527220342</x:v>
      </x:c>
      <x:c r="G601" s="28" t="n">
        <x:f>ABS(E601-F601)</x:f>
        <x:v>0.025583472779658</x:v>
      </x:c>
      <x:c r="H601" s="28" t="n">
        <x:f>G601*'Assumptions'!$B$6</x:f>
        <x:v>0.000025583472779658002</x:v>
      </x:c>
      <x:c r="I601" s="29" t="n">
        <x:f>1+E601*D601</x:f>
        <x:v>1.0059064964740558</x:v>
      </x:c>
      <x:c r="J601" s="29" t="n">
        <x:f>(1-H601)*I601</x:f>
        <x:v>1.0058807618925845</x:v>
      </x:c>
      <x:c r="K601" s="28" t="n">
        <x:f>J601-1</x:f>
        <x:v>0.005880761892584463</x:v>
      </x:c>
      <x:c r="L601" s="30" t="n">
        <x:f>M600</x:f>
        <x:v>9468.136839015615</x:v>
      </x:c>
      <x:c r="M601" s="30" t="n">
        <x:f>L601*J601</x:f>
        <x:v>9523.816697332273</x:v>
      </x:c>
      <x:c r="N601" s="30" t="n">
        <x:f>MAX(N600,M601)</x:f>
        <x:v>15341.863280252299</x:v>
      </x:c>
      <x:c r="O601" s="28" t="n">
        <x:f>1-M601/N601</x:f>
        <x:v>0.37922685638900744</x:v>
      </x:c>
      <x:c r="P601" s="30" t="n">
        <x:f>IF(C601=C600,P600,L601)</x:f>
        <x:v>12895.437557478066</x:v>
      </x:c>
      <x:c r="Q601" s="30" t="n">
        <x:f>IF(C601=C600,MAX(Q600,M601),MAX(P601,M601))</x:f>
        <x:v>13262.78590503167</x:v>
      </x:c>
      <x:c r="R601" s="28" t="n">
        <x:f>1-M601/Q601</x:f>
        <x:v>0.2819143153235171</x:v>
      </x:c>
      <x:c r="S601" s="33" t="str">
        <x:f>'Raw trace'!Y597</x:f>
        <x:v>0.0058807618925844629</x:v>
      </x:c>
      <x:c r="T601" s="31" t="n">
        <x:f>ABS(K601-S601)</x:f>
        <x:v>0</x:v>
      </x:c>
      <x:c r="U601" s="33" t="str">
        <x:f>'Raw trace'!X597</x:f>
        <x:v>0.025583472779658001</x:v>
      </x:c>
      <x:c r="V601" s="31" t="n">
        <x:f>ABS(G601-U601)</x:f>
        <x:v>0</x:v>
      </x:c>
      <x:c r="W601" s="30" t="n">
        <x:f>L601*H601</x:f>
        <x:v>0.24222782109503313</x:v>
      </x:c>
      <x:c r="X601" s="30" t="n">
        <x:f>X600*(1+S601)</x:f>
        <x:v>9523.816697332328</x:v>
      </x:c>
      <x:c r="Y601" s="31" t="n">
        <x:f>ABS(M601-X601)</x:f>
        <x:v>5.4569682106375694e-11</x:v>
      </x:c>
      <x:c r="Z601" s="27" t="n">
        <x:f>IF(M601&gt;=N600,B601,Z600)</x:f>
        <x:v>44508</x:v>
      </x:c>
      <x:c r="AA601" s="27" t="n">
        <x:f>IF(C601=C600,IF(M601&gt;=Q600,B601,AA600),IF(M601&gt;=P601,B601,A601))</x:f>
        <x:v>44649</x:v>
      </x:c>
      <x:c r="AB601" s="1" t="str">
        <x:f>IF(AND(B601-A601=1,B601-B600=1),"PASS","FAIL")</x:f>
        <x:v>PASS</x:v>
      </x:c>
    </x:row>
    <x:row r="602" ht="22" customHeight="1">
      <x:c r="A602" s="32" t="n">
        <x:f>'Raw trace'!A598</x:f>
        <x:v>44793</x:v>
      </x:c>
      <x:c r="B602" s="32" t="n">
        <x:f>'Raw trace'!B598</x:f>
        <x:v>44794</x:v>
      </x:c>
      <x:c r="C602" s="1" t="n">
        <x:f>YEAR(B602)</x:f>
        <x:v>2022</x:v>
      </x:c>
      <x:c r="D602" s="33" t="str">
        <x:f>'Raw trace'!AL598</x:f>
        <x:v>0.0178959170060881</x:v>
      </x:c>
      <x:c r="E602" s="33" t="str">
        <x:f>'Raw trace'!W598</x:f>
        <x:v>0.40000000000000002</x:v>
      </x:c>
      <x:c r="F602" s="28" t="n">
        <x:f>E601*(1+D601)/(1+E601*D601)</x:f>
        <x:v>0.40352308877301796</x:v>
      </x:c>
      <x:c r="G602" s="28" t="n">
        <x:f>ABS(E602-F602)</x:f>
        <x:v>0.003523088773017935</x:v>
      </x:c>
      <x:c r="H602" s="28" t="n">
        <x:f>G602*'Assumptions'!$B$6</x:f>
        <x:v>0.000003523088773017935</x:v>
      </x:c>
      <x:c r="I602" s="29" t="n">
        <x:f>1+E602*D602</x:f>
        <x:v>1.0071583668024353</x:v>
      </x:c>
      <x:c r="J602" s="29" t="n">
        <x:f>(1-H602)*I602</x:f>
        <x:v>1.0071548184941006</x:v>
      </x:c>
      <x:c r="K602" s="28" t="n">
        <x:f>J602-1</x:f>
        <x:v>0.007154818494100601</x:v>
      </x:c>
      <x:c r="L602" s="30" t="n">
        <x:f>M601</x:f>
        <x:v>9523.816697332273</x:v>
      </x:c>
      <x:c r="M602" s="30" t="n">
        <x:f>L602*J602</x:f>
        <x:v>9591.95787717277</x:v>
      </x:c>
      <x:c r="N602" s="30" t="n">
        <x:f>MAX(N601,M602)</x:f>
        <x:v>15341.863280252299</x:v>
      </x:c>
      <x:c r="O602" s="28" t="n">
        <x:f>1-M602/N602</x:f>
        <x:v>0.3747853372204586</x:v>
      </x:c>
      <x:c r="P602" s="30" t="n">
        <x:f>IF(C602=C601,P601,L602)</x:f>
        <x:v>12895.437557478066</x:v>
      </x:c>
      <x:c r="Q602" s="30" t="n">
        <x:f>IF(C602=C601,MAX(Q601,M602),MAX(P602,M602))</x:f>
        <x:v>13262.78590503167</x:v>
      </x:c>
      <x:c r="R602" s="28" t="n">
        <x:f>1-M602/Q602</x:f>
        <x:v>0.2767765425864449</x:v>
      </x:c>
      <x:c r="S602" s="33" t="str">
        <x:f>'Raw trace'!Y598</x:f>
        <x:v>0.007154818494100601</x:v>
      </x:c>
      <x:c r="T602" s="31" t="n">
        <x:f>ABS(K602-S602)</x:f>
        <x:v>0</x:v>
      </x:c>
      <x:c r="U602" s="33" t="str">
        <x:f>'Raw trace'!X598</x:f>
        <x:v>0.003523088773017935</x:v>
      </x:c>
      <x:c r="V602" s="31" t="n">
        <x:f>ABS(G602-U602)</x:f>
        <x:v>0</x:v>
      </x:c>
      <x:c r="W602" s="30" t="n">
        <x:f>L602*H602</x:f>
        <x:v>0.03355325168265208</x:v>
      </x:c>
      <x:c r="X602" s="30" t="n">
        <x:f>X601*(1+S602)</x:f>
        <x:v>9591.957877172825</x:v>
      </x:c>
      <x:c r="Y602" s="31" t="n">
        <x:f>ABS(M602-X602)</x:f>
        <x:v>5.4569682106375694e-11</x:v>
      </x:c>
      <x:c r="Z602" s="27" t="n">
        <x:f>IF(M602&gt;=N601,B602,Z601)</x:f>
        <x:v>44508</x:v>
      </x:c>
      <x:c r="AA602" s="27" t="n">
        <x:f>IF(C602=C601,IF(M602&gt;=Q601,B602,AA601),IF(M602&gt;=P602,B602,A602))</x:f>
        <x:v>44649</x:v>
      </x:c>
      <x:c r="AB602" s="1" t="str">
        <x:f>IF(AND(B602-A602=1,B602-B601=1),"PASS","FAIL")</x:f>
        <x:v>PASS</x:v>
      </x:c>
    </x:row>
    <x:row r="603" ht="22" customHeight="1">
      <x:c r="A603" s="32" t="n">
        <x:f>'Raw trace'!A599</x:f>
        <x:v>44794</x:v>
      </x:c>
      <x:c r="B603" s="32" t="n">
        <x:f>'Raw trace'!B599</x:f>
        <x:v>44795</x:v>
      </x:c>
      <x:c r="C603" s="1" t="n">
        <x:f>YEAR(B603)</x:f>
        <x:v>2022</x:v>
      </x:c>
      <x:c r="D603" s="33" t="str">
        <x:f>'Raw trace'!AL599</x:f>
        <x:v>-0.0046892718383433002</x:v>
      </x:c>
      <x:c r="E603" s="33" t="str">
        <x:f>'Raw trace'!W599</x:f>
        <x:v>0.40000000000000002</x:v>
      </x:c>
      <x:c r="F603" s="28" t="n">
        <x:f>E602*(1+D602)/(1+E602*D602)</x:f>
        <x:v>0.40426449327437664</x:v>
      </x:c>
      <x:c r="G603" s="28" t="n">
        <x:f>ABS(E603-F603)</x:f>
        <x:v>0.004264493274376613</x:v>
      </x:c>
      <x:c r="H603" s="28" t="n">
        <x:f>G603*'Assumptions'!$B$6</x:f>
        <x:v>0.000004264493274376613</x:v>
      </x:c>
      <x:c r="I603" s="29" t="n">
        <x:f>1+E603*D603</x:f>
        <x:v>0.9981242912646627</x:v>
      </x:c>
      <x:c r="J603" s="29" t="n">
        <x:f>(1-H603)*I603</x:f>
        <x:v>0.9981200347703356</x:v>
      </x:c>
      <x:c r="K603" s="28" t="n">
        <x:f>J603-1</x:f>
        <x:v>-0.001879965229664382</x:v>
      </x:c>
      <x:c r="L603" s="30" t="n">
        <x:f>M602</x:f>
        <x:v>9591.95787717277</x:v>
      </x:c>
      <x:c r="M603" s="30" t="n">
        <x:f>L603*J603</x:f>
        <x:v>9573.92532987928</x:v>
      </x:c>
      <x:c r="N603" s="30" t="n">
        <x:f>MAX(N602,M603)</x:f>
        <x:v>15341.863280252299</x:v>
      </x:c>
      <x:c r="O603" s="28" t="n">
        <x:f>1-M603/N603</x:f>
        <x:v>0.37596071904756057</x:v>
      </x:c>
      <x:c r="P603" s="30" t="n">
        <x:f>IF(C603=C602,P602,L603)</x:f>
        <x:v>12895.437557478066</x:v>
      </x:c>
      <x:c r="Q603" s="30" t="n">
        <x:f>IF(C603=C602,MAX(Q602,M603),MAX(P603,M603))</x:f>
        <x:v>13262.78590503167</x:v>
      </x:c>
      <x:c r="R603" s="28" t="n">
        <x:f>1-M603/Q603</x:f>
        <x:v>0.27813617753966013</x:v>
      </x:c>
      <x:c r="S603" s="33" t="str">
        <x:f>'Raw trace'!Y599</x:f>
        <x:v>-0.0018799652296643821</x:v>
      </x:c>
      <x:c r="T603" s="31" t="n">
        <x:f>ABS(K603-S603)</x:f>
        <x:v>0</x:v>
      </x:c>
      <x:c r="U603" s="33" t="str">
        <x:f>'Raw trace'!X599</x:f>
        <x:v>0.0042644932743766129</x:v>
      </x:c>
      <x:c r="V603" s="31" t="n">
        <x:f>ABS(G603-U603)</x:f>
        <x:v>0</x:v>
      </x:c>
      <x:c r="W603" s="30" t="n">
        <x:f>L603*H603</x:f>
        <x:v>0.04090483985530705</x:v>
      </x:c>
      <x:c r="X603" s="30" t="n">
        <x:f>X602*(1+S603)</x:f>
        <x:v>9573.925329879334</x:v>
      </x:c>
      <x:c r="Y603" s="31" t="n">
        <x:f>ABS(M603-X603)</x:f>
        <x:v>5.4569682106375694e-11</x:v>
      </x:c>
      <x:c r="Z603" s="27" t="n">
        <x:f>IF(M603&gt;=N602,B603,Z602)</x:f>
        <x:v>44508</x:v>
      </x:c>
      <x:c r="AA603" s="27" t="n">
        <x:f>IF(C603=C602,IF(M603&gt;=Q602,B603,AA602),IF(M603&gt;=P603,B603,A603))</x:f>
        <x:v>44649</x:v>
      </x:c>
      <x:c r="AB603" s="1" t="str">
        <x:f>IF(AND(B603-A603=1,B603-B602=1),"PASS","FAIL")</x:f>
        <x:v>PASS</x:v>
      </x:c>
    </x:row>
    <x:row r="604" ht="22" customHeight="1">
      <x:c r="A604" s="32" t="n">
        <x:f>'Raw trace'!A600</x:f>
        <x:v>44795</x:v>
      </x:c>
      <x:c r="B604" s="32" t="n">
        <x:f>'Raw trace'!B600</x:f>
        <x:v>44796</x:v>
      </x:c>
      <x:c r="C604" s="1" t="n">
        <x:f>YEAR(B604)</x:f>
        <x:v>2022</x:v>
      </x:c>
      <x:c r="D604" s="33" t="str">
        <x:f>'Raw trace'!AL600</x:f>
        <x:v>0.0047113647081895001</x:v>
      </x:c>
      <x:c r="E604" s="33" t="str">
        <x:f>'Raw trace'!W600</x:f>
        <x:v>0.40000000000000002</x:v>
      </x:c>
      <x:c r="F604" s="28" t="n">
        <x:f>E603*(1+D603)/(1+E603*D603)</x:f>
        <x:v>0.398872459821836</x:v>
      </x:c>
      <x:c r="G604" s="28" t="n">
        <x:f>ABS(E604-F604)</x:f>
        <x:v>0.0011275401781640215</x:v>
      </x:c>
      <x:c r="H604" s="28" t="n">
        <x:f>G604*'Assumptions'!$B$6</x:f>
        <x:v>0.0000011275401781640216</x:v>
      </x:c>
      <x:c r="I604" s="29" t="n">
        <x:f>1+E604*D604</x:f>
        <x:v>1.0018845458832757</x:v>
      </x:c>
      <x:c r="J604" s="29" t="n">
        <x:f>(1-H604)*I604</x:f>
        <x:v>1.0018834162181964</x:v>
      </x:c>
      <x:c r="K604" s="28" t="n">
        <x:f>J604-1</x:f>
        <x:v>0.001883416218196432</x:v>
      </x:c>
      <x:c r="L604" s="30" t="n">
        <x:f>M603</x:f>
        <x:v>9573.92532987928</x:v>
      </x:c>
      <x:c r="M604" s="30" t="n">
        <x:f>L604*J604</x:f>
        <x:v>9591.957016117376</x:v>
      </x:c>
      <x:c r="N604" s="30" t="n">
        <x:f>MAX(N603,M604)</x:f>
        <x:v>15341.863280252299</x:v>
      </x:c>
      <x:c r="O604" s="28" t="n">
        <x:f>1-M604/N604</x:f>
        <x:v>0.37478539334502303</x:v>
      </x:c>
      <x:c r="P604" s="30" t="n">
        <x:f>IF(C604=C603,P603,L604)</x:f>
        <x:v>12895.437557478066</x:v>
      </x:c>
      <x:c r="Q604" s="30" t="n">
        <x:f>IF(C604=C603,MAX(Q603,M604),MAX(P604,M604))</x:f>
        <x:v>13262.78590503167</x:v>
      </x:c>
      <x:c r="R604" s="28" t="n">
        <x:f>1-M604/Q604</x:f>
        <x:v>0.27677660750910904</x:v>
      </x:c>
      <x:c r="S604" s="33" t="str">
        <x:f>'Raw trace'!Y600</x:f>
        <x:v>0.001883416218196432</x:v>
      </x:c>
      <x:c r="T604" s="31" t="n">
        <x:f>ABS(K604-S604)</x:f>
        <x:v>0</x:v>
      </x:c>
      <x:c r="U604" s="33" t="str">
        <x:f>'Raw trace'!X600</x:f>
        <x:v>0.0011275401781640215</x:v>
      </x:c>
      <x:c r="V604" s="31" t="n">
        <x:f>ABS(G604-U604)</x:f>
        <x:v>0</x:v>
      </x:c>
      <x:c r="W604" s="30" t="n">
        <x:f>L604*H604</x:f>
        <x:v>0.010794985472181122</x:v>
      </x:c>
      <x:c r="X604" s="30" t="n">
        <x:f>X603*(1+S604)</x:f>
        <x:v>9591.95701611743</x:v>
      </x:c>
      <x:c r="Y604" s="31" t="n">
        <x:f>ABS(M604-X604)</x:f>
        <x:v>5.4569682106375694e-11</x:v>
      </x:c>
      <x:c r="Z604" s="27" t="n">
        <x:f>IF(M604&gt;=N603,B604,Z603)</x:f>
        <x:v>44508</x:v>
      </x:c>
      <x:c r="AA604" s="27" t="n">
        <x:f>IF(C604=C603,IF(M604&gt;=Q603,B604,AA603),IF(M604&gt;=P604,B604,A604))</x:f>
        <x:v>44649</x:v>
      </x:c>
      <x:c r="AB604" s="1" t="str">
        <x:f>IF(AND(B604-A604=1,B604-B603=1),"PASS","FAIL")</x:f>
        <x:v>PASS</x:v>
      </x:c>
    </x:row>
    <x:row r="605" ht="22" customHeight="1">
      <x:c r="A605" s="32" t="n">
        <x:f>'Raw trace'!A601</x:f>
        <x:v>44796</x:v>
      </x:c>
      <x:c r="B605" s="32" t="n">
        <x:f>'Raw trace'!B601</x:f>
        <x:v>44797</x:v>
      </x:c>
      <x:c r="C605" s="1" t="n">
        <x:f>YEAR(B605)</x:f>
        <x:v>2022</x:v>
      </x:c>
      <x:c r="D605" s="33" t="str">
        <x:f>'Raw trace'!AL601</x:f>
        <x:v>-0.0070641161489412999</x:v>
      </x:c>
      <x:c r="E605" s="33" t="str">
        <x:f>'Raw trace'!W601</x:f>
        <x:v>0.40000000000000002</x:v>
      </x:c>
      <x:c r="F605" s="28" t="n">
        <x:f>E604*(1+D604)/(1+E604*D604)</x:f>
        <x:v>0.4011286006302939</x:v>
      </x:c>
      <x:c r="G605" s="28" t="n">
        <x:f>ABS(E605-F605)</x:f>
        <x:v>0.0011286006302938523</x:v>
      </x:c>
      <x:c r="H605" s="28" t="n">
        <x:f>G605*'Assumptions'!$B$6</x:f>
        <x:v>0.0000011286006302938523</x:v>
      </x:c>
      <x:c r="I605" s="29" t="n">
        <x:f>1+E605*D605</x:f>
        <x:v>0.9971743535404235</x:v>
      </x:c>
      <x:c r="J605" s="29" t="n">
        <x:f>(1-H605)*I605</x:f>
        <x:v>0.9971732281288196</x:v>
      </x:c>
      <x:c r="K605" s="28" t="n">
        <x:f>J605-1</x:f>
        <x:v>-0.0028267718711804113</x:v>
      </x:c>
      <x:c r="L605" s="30" t="n">
        <x:f>M604</x:f>
        <x:v>9591.957016117376</x:v>
      </x:c>
      <x:c r="M605" s="30" t="n">
        <x:f>L605*J605</x:f>
        <x:v>9564.842741834644</x:v>
      </x:c>
      <x:c r="N605" s="30" t="n">
        <x:f>MAX(N604,M605)</x:f>
        <x:v>15341.863280252299</x:v>
      </x:c>
      <x:c r="O605" s="28" t="n">
        <x:f>1-M605/N605</x:f>
        <x:v>0.37655273240856646</x:v>
      </x:c>
      <x:c r="P605" s="30" t="n">
        <x:f>IF(C605=C604,P604,L605)</x:f>
        <x:v>12895.437557478066</x:v>
      </x:c>
      <x:c r="Q605" s="30" t="n">
        <x:f>IF(C605=C604,MAX(Q604,M605),MAX(P605,M605))</x:f>
        <x:v>13262.78590503167</x:v>
      </x:c>
      <x:c r="R605" s="28" t="n">
        <x:f>1-M605/Q605</x:f>
        <x:v>0.278820995051582</x:v>
      </x:c>
      <x:c r="S605" s="33" t="str">
        <x:f>'Raw trace'!Y601</x:f>
        <x:v>-0.0028267718711804113</x:v>
      </x:c>
      <x:c r="T605" s="31" t="n">
        <x:f>ABS(K605-S605)</x:f>
        <x:v>0</x:v>
      </x:c>
      <x:c r="U605" s="33" t="str">
        <x:f>'Raw trace'!X601</x:f>
        <x:v>0.0011286006302938523</x:v>
      </x:c>
      <x:c r="V605" s="31" t="n">
        <x:f>ABS(G605-U605)</x:f>
        <x:v>0</x:v>
      </x:c>
      <x:c r="W605" s="30" t="n">
        <x:f>L605*H605</x:f>
        <x:v>0.01082548873414161</x:v>
      </x:c>
      <x:c r="X605" s="30" t="n">
        <x:f>X604*(1+S605)</x:f>
        <x:v>9564.842741834698</x:v>
      </x:c>
      <x:c r="Y605" s="31" t="n">
        <x:f>ABS(M605-X605)</x:f>
        <x:v>5.4569682106375694e-11</x:v>
      </x:c>
      <x:c r="Z605" s="27" t="n">
        <x:f>IF(M605&gt;=N604,B605,Z604)</x:f>
        <x:v>44508</x:v>
      </x:c>
      <x:c r="AA605" s="27" t="n">
        <x:f>IF(C605=C604,IF(M605&gt;=Q604,B605,AA604),IF(M605&gt;=P605,B605,A605))</x:f>
        <x:v>44649</x:v>
      </x:c>
      <x:c r="AB605" s="1" t="str">
        <x:f>IF(AND(B605-A605=1,B605-B604=1),"PASS","FAIL")</x:f>
        <x:v>PASS</x:v>
      </x:c>
    </x:row>
    <x:row r="606" ht="22" customHeight="1">
      <x:c r="A606" s="32" t="n">
        <x:f>'Raw trace'!A602</x:f>
        <x:v>44797</x:v>
      </x:c>
      <x:c r="B606" s="32" t="n">
        <x:f>'Raw trace'!B602</x:f>
        <x:v>44798</x:v>
      </x:c>
      <x:c r="C606" s="1" t="n">
        <x:f>YEAR(B606)</x:f>
        <x:v>2022</x:v>
      </x:c>
      <x:c r="D606" s="33" t="str">
        <x:f>'Raw trace'!AL602</x:f>
        <x:v>0.0093703779978657007</x:v>
      </x:c>
      <x:c r="E606" s="33" t="str">
        <x:f>'Raw trace'!W602</x:f>
        <x:v>0.40000000000000002</x:v>
      </x:c>
      <x:c r="F606" s="28" t="n">
        <x:f>E605*(1+D605)/(1+E605*D605)</x:f>
        <x:v>0.3982998079826998</x:v>
      </x:c>
      <x:c r="G606" s="28" t="n">
        <x:f>ABS(E606-F606)</x:f>
        <x:v>0.001700192017300206</x:v>
      </x:c>
      <x:c r="H606" s="28" t="n">
        <x:f>G606*'Assumptions'!$B$6</x:f>
        <x:v>0.000001700192017300206</x:v>
      </x:c>
      <x:c r="I606" s="29" t="n">
        <x:f>1+E606*D606</x:f>
        <x:v>1.0037481511991462</x:v>
      </x:c>
      <x:c r="J606" s="29" t="n">
        <x:f>(1-H606)*I606</x:f>
        <x:v>1.003746444634552</x:v>
      </x:c>
      <x:c r="K606" s="28" t="n">
        <x:f>J606-1</x:f>
        <x:v>0.003746444634552093</x:v>
      </x:c>
      <x:c r="L606" s="30" t="n">
        <x:f>M605</x:f>
        <x:v>9564.842741834644</x:v>
      </x:c>
      <x:c r="M606" s="30" t="n">
        <x:f>L606*J606</x:f>
        <x:v>9600.676895605124</x:v>
      </x:c>
      <x:c r="N606" s="30" t="n">
        <x:f>MAX(N605,M606)</x:f>
        <x:v>15341.863280252299</x:v>
      </x:c>
      <x:c r="O606" s="28" t="n">
        <x:f>1-M606/N606</x:f>
        <x:v>0.37421702173797244</x:v>
      </x:c>
      <x:c r="P606" s="30" t="n">
        <x:f>IF(C606=C605,P605,L606)</x:f>
        <x:v>12895.437557478066</x:v>
      </x:c>
      <x:c r="Q606" s="30" t="n">
        <x:f>IF(C606=C605,MAX(Q605,M606),MAX(P606,M606))</x:f>
        <x:v>13262.78590503167</x:v>
      </x:c>
      <x:c r="R606" s="28" t="n">
        <x:f>1-M606/Q606</x:f>
        <x:v>0.2761191378379414</x:v>
      </x:c>
      <x:c r="S606" s="33" t="str">
        <x:f>'Raw trace'!Y602</x:f>
        <x:v>0.003746444634552093</x:v>
      </x:c>
      <x:c r="T606" s="31" t="n">
        <x:f>ABS(K606-S606)</x:f>
        <x:v>0</x:v>
      </x:c>
      <x:c r="U606" s="33" t="str">
        <x:f>'Raw trace'!X602</x:f>
        <x:v>0.0017001920173002061</x:v>
      </x:c>
      <x:c r="V606" s="31" t="n">
        <x:f>ABS(G606-U606)</x:f>
        <x:v>0</x:v>
      </x:c>
      <x:c r="W606" s="30" t="n">
        <x:f>L606*H606</x:f>
        <x:v>0.016262069276399078</x:v>
      </x:c>
      <x:c r="X606" s="30" t="n">
        <x:f>X605*(1+S606)</x:f>
        <x:v>9600.67689560518</x:v>
      </x:c>
      <x:c r="Y606" s="31" t="n">
        <x:f>ABS(M606-X606)</x:f>
        <x:v>5.638867150992155e-11</x:v>
      </x:c>
      <x:c r="Z606" s="27" t="n">
        <x:f>IF(M606&gt;=N605,B606,Z605)</x:f>
        <x:v>44508</x:v>
      </x:c>
      <x:c r="AA606" s="27" t="n">
        <x:f>IF(C606=C605,IF(M606&gt;=Q605,B606,AA605),IF(M606&gt;=P606,B606,A606))</x:f>
        <x:v>44649</x:v>
      </x:c>
      <x:c r="AB606" s="1" t="str">
        <x:f>IF(AND(B606-A606=1,B606-B605=1),"PASS","FAIL")</x:f>
        <x:v>PASS</x:v>
      </x:c>
    </x:row>
    <x:row r="607" ht="22" customHeight="1">
      <x:c r="A607" s="32" t="n">
        <x:f>'Raw trace'!A603</x:f>
        <x:v>44798</x:v>
      </x:c>
      <x:c r="B607" s="32" t="n">
        <x:f>'Raw trace'!B603</x:f>
        <x:v>44799</x:v>
      </x:c>
      <x:c r="C607" s="1" t="n">
        <x:f>YEAR(B607)</x:f>
        <x:v>2022</x:v>
      </x:c>
      <x:c r="D607" s="33" t="str">
        <x:f>'Raw trace'!AL603</x:f>
        <x:v>-0.061000491528095897</x:v>
      </x:c>
      <x:c r="E607" s="33" t="str">
        <x:f>'Raw trace'!W603</x:f>
        <x:v>0.40000000000000002</x:v>
      </x:c>
      <x:c r="F607" s="28" t="n">
        <x:f>E606*(1+D606)/(1+E606*D606)</x:f>
        <x:v>0.4022404930129148</x:v>
      </x:c>
      <x:c r="G607" s="28" t="n">
        <x:f>ABS(E607-F607)</x:f>
        <x:v>0.0022404930129147904</x:v>
      </x:c>
      <x:c r="H607" s="28" t="n">
        <x:f>G607*'Assumptions'!$B$6</x:f>
        <x:v>0.0000022404930129147905</x:v>
      </x:c>
      <x:c r="I607" s="29" t="n">
        <x:f>1+E607*D607</x:f>
        <x:v>0.9755998033887616</x:v>
      </x:c>
      <x:c r="J607" s="29" t="n">
        <x:f>(1-H607)*I607</x:f>
        <x:v>0.9755976175642187</x:v>
      </x:c>
      <x:c r="K607" s="28" t="n">
        <x:f>J607-1</x:f>
        <x:v>-0.0244023824357813</x:v>
      </x:c>
      <x:c r="L607" s="30" t="n">
        <x:f>M606</x:f>
        <x:v>9600.676895605124</x:v>
      </x:c>
      <x:c r="M607" s="30" t="n">
        <x:f>L607*J607</x:f>
        <x:v>9366.397506356197</x:v>
      </x:c>
      <x:c r="N607" s="30" t="n">
        <x:f>MAX(N606,M607)</x:f>
        <x:v>15341.863280252299</x:v>
      </x:c>
      <x:c r="O607" s="28" t="n">
        <x:f>1-M607/N607</x:f>
        <x:v>0.38948761729532466</x:v>
      </x:c>
      <x:c r="P607" s="30" t="n">
        <x:f>IF(C607=C606,P606,L607)</x:f>
        <x:v>12895.437557478066</x:v>
      </x:c>
      <x:c r="Q607" s="30" t="n">
        <x:f>IF(C607=C606,MAX(Q606,M607),MAX(P607,M607))</x:f>
        <x:v>13262.78590503167</x:v>
      </x:c>
      <x:c r="R607" s="28" t="n">
        <x:f>1-M607/Q607</x:f>
        <x:v>0.2937835554743631</x:v>
      </x:c>
      <x:c r="S607" s="33" t="str">
        <x:f>'Raw trace'!Y603</x:f>
        <x:v>-0.0244023824357813</x:v>
      </x:c>
      <x:c r="T607" s="31" t="n">
        <x:f>ABS(K607-S607)</x:f>
        <x:v>0</x:v>
      </x:c>
      <x:c r="U607" s="33" t="str">
        <x:f>'Raw trace'!X603</x:f>
        <x:v>0.0022404930129147904</x:v>
      </x:c>
      <x:c r="V607" s="31" t="n">
        <x:f>ABS(G607-U607)</x:f>
        <x:v>0</x:v>
      </x:c>
      <x:c r="W607" s="30" t="n">
        <x:f>L607*H607</x:f>
        <x:v>0.02151024950385574</x:v>
      </x:c>
      <x:c r="X607" s="30" t="n">
        <x:f>X606*(1+S607)</x:f>
        <x:v>9366.397506356252</x:v>
      </x:c>
      <x:c r="Y607" s="31" t="n">
        <x:f>ABS(M607-X607)</x:f>
        <x:v>5.4569682106375694e-11</x:v>
      </x:c>
      <x:c r="Z607" s="27" t="n">
        <x:f>IF(M607&gt;=N606,B607,Z606)</x:f>
        <x:v>44508</x:v>
      </x:c>
      <x:c r="AA607" s="27" t="n">
        <x:f>IF(C607=C606,IF(M607&gt;=Q606,B607,AA606),IF(M607&gt;=P607,B607,A607))</x:f>
        <x:v>44649</x:v>
      </x:c>
      <x:c r="AB607" s="1" t="str">
        <x:f>IF(AND(B607-A607=1,B607-B606=1),"PASS","FAIL")</x:f>
        <x:v>PASS</x:v>
      </x:c>
    </x:row>
    <x:row r="608" ht="22" customHeight="1">
      <x:c r="A608" s="32" t="n">
        <x:f>'Raw trace'!A604</x:f>
        <x:v>44799</x:v>
      </x:c>
      <x:c r="B608" s="32" t="n">
        <x:f>'Raw trace'!B604</x:f>
        <x:v>44800</x:v>
      </x:c>
      <x:c r="C608" s="1" t="n">
        <x:f>YEAR(B608)</x:f>
        <x:v>2022</x:v>
      </x:c>
      <x:c r="D608" s="33" t="str">
        <x:f>'Raw trace'!AL604</x:f>
        <x:v>-0.010666719341823901</x:v>
      </x:c>
      <x:c r="E608" s="33" t="str">
        <x:f>'Raw trace'!W604</x:f>
        <x:v>0.40000000000000002</x:v>
      </x:c>
      <x:c r="F608" s="28" t="n">
        <x:f>E607*(1+D607)/(1+E607*D607)</x:f>
        <x:v>0.38499372599718623</x:v>
      </x:c>
      <x:c r="G608" s="28" t="n">
        <x:f>ABS(E608-F608)</x:f>
        <x:v>0.015006274002813791</x:v>
      </x:c>
      <x:c r="H608" s="28" t="n">
        <x:f>G608*'Assumptions'!$B$6</x:f>
        <x:v>0.00001500627400281379</x:v>
      </x:c>
      <x:c r="I608" s="29" t="n">
        <x:f>1+E608*D608</x:f>
        <x:v>0.9957333122632704</x:v>
      </x:c>
      <x:c r="J608" s="29" t="n">
        <x:f>(1-H608)*I608</x:f>
        <x:v>0.9957183700163529</x:v>
      </x:c>
      <x:c r="K608" s="28" t="n">
        <x:f>J608-1</x:f>
        <x:v>-0.004281629983647117</x:v>
      </x:c>
      <x:c r="L608" s="30" t="n">
        <x:f>M607</x:f>
        <x:v>9366.397506356197</x:v>
      </x:c>
      <x:c r="M608" s="30" t="n">
        <x:f>L608*J608</x:f>
        <x:v>9326.294057954225</x:v>
      </x:c>
      <x:c r="N608" s="30" t="n">
        <x:f>MAX(N607,M608)</x:f>
        <x:v>15341.863280252299</x:v>
      </x:c>
      <x:c r="O608" s="28" t="n">
        <x:f>1-M608/N608</x:f>
        <x:v>0.3921016054185008</x:v>
      </x:c>
      <x:c r="P608" s="30" t="n">
        <x:f>IF(C608=C607,P607,L608)</x:f>
        <x:v>12895.437557478066</x:v>
      </x:c>
      <x:c r="Q608" s="30" t="n">
        <x:f>IF(C608=C607,MAX(Q607,M608),MAX(P608,M608))</x:f>
        <x:v>13262.78590503167</x:v>
      </x:c>
      <x:c r="R608" s="28" t="n">
        <x:f>1-M608/Q608</x:f>
        <x:v>0.29680731297818874</x:v>
      </x:c>
      <x:c r="S608" s="33" t="str">
        <x:f>'Raw trace'!Y604</x:f>
        <x:v>-0.0042816299836471172</x:v>
      </x:c>
      <x:c r="T608" s="31" t="n">
        <x:f>ABS(K608-S608)</x:f>
        <x:v>0</x:v>
      </x:c>
      <x:c r="U608" s="33" t="str">
        <x:f>'Raw trace'!X604</x:f>
        <x:v>0.015006274002813791</x:v>
      </x:c>
      <x:c r="V608" s="31" t="n">
        <x:f>ABS(G608-U608)</x:f>
        <x:v>0</x:v>
      </x:c>
      <x:c r="W608" s="30" t="n">
        <x:f>L608*H608</x:f>
        <x:v>0.1405547273996529</x:v>
      </x:c>
      <x:c r="X608" s="30" t="n">
        <x:f>X607*(1+S608)</x:f>
        <x:v>9326.29405795428</x:v>
      </x:c>
      <x:c r="Y608" s="31" t="n">
        <x:f>ABS(M608-X608)</x:f>
        <x:v>5.4569682106375694e-11</x:v>
      </x:c>
      <x:c r="Z608" s="27" t="n">
        <x:f>IF(M608&gt;=N607,B608,Z607)</x:f>
        <x:v>44508</x:v>
      </x:c>
      <x:c r="AA608" s="27" t="n">
        <x:f>IF(C608=C607,IF(M608&gt;=Q607,B608,AA607),IF(M608&gt;=P608,B608,A608))</x:f>
        <x:v>44649</x:v>
      </x:c>
      <x:c r="AB608" s="1" t="str">
        <x:f>IF(AND(B608-A608=1,B608-B607=1),"PASS","FAIL")</x:f>
        <x:v>PASS</x:v>
      </x:c>
    </x:row>
    <x:row r="609" ht="22" customHeight="1">
      <x:c r="A609" s="32" t="n">
        <x:f>'Raw trace'!A605</x:f>
        <x:v>44800</x:v>
      </x:c>
      <x:c r="B609" s="32" t="n">
        <x:f>'Raw trace'!B605</x:f>
        <x:v>44801</x:v>
      </x:c>
      <x:c r="C609" s="1" t="n">
        <x:f>YEAR(B609)</x:f>
        <x:v>2022</x:v>
      </x:c>
      <x:c r="D609" s="33" t="str">
        <x:f>'Raw trace'!AL605</x:f>
        <x:v>-0.024144075791533399</x:v>
      </x:c>
      <x:c r="E609" s="33" t="str">
        <x:f>'Raw trace'!W605</x:f>
        <x:v>0.40000000000000002</x:v>
      </x:c>
      <x:c r="F609" s="28" t="n">
        <x:f>E608*(1+D608)/(1+E608*D608)</x:f>
        <x:v>0.3974290177796514</x:v>
      </x:c>
      <x:c r="G609" s="28" t="n">
        <x:f>ABS(E609-F609)</x:f>
        <x:v>0.0025709822203486277</x:v>
      </x:c>
      <x:c r="H609" s="28" t="n">
        <x:f>G609*'Assumptions'!$B$6</x:f>
        <x:v>0.0000025709822203486277</x:v>
      </x:c>
      <x:c r="I609" s="29" t="n">
        <x:f>1+E609*D609</x:f>
        <x:v>0.9903423696833866</x:v>
      </x:c>
      <x:c r="J609" s="29" t="n">
        <x:f>(1-H609)*I609</x:f>
        <x:v>0.9903398235307621</x:v>
      </x:c>
      <x:c r="K609" s="28" t="n">
        <x:f>J609-1</x:f>
        <x:v>-0.009660176469237891</x:v>
      </x:c>
      <x:c r="L609" s="30" t="n">
        <x:f>M608</x:f>
        <x:v>9326.294057954225</x:v>
      </x:c>
      <x:c r="M609" s="30" t="n">
        <x:f>L609*J609</x:f>
        <x:v>9236.200411550382</x:v>
      </x:c>
      <x:c r="N609" s="30" t="n">
        <x:f>MAX(N608,M609)</x:f>
        <x:v>15341.863280252299</x:v>
      </x:c>
      <x:c r="O609" s="28" t="n">
        <x:f>1-M609/N609</x:f>
        <x:v>0.39797401118552456</x:v>
      </x:c>
      <x:c r="P609" s="30" t="n">
        <x:f>IF(C609=C608,P608,L609)</x:f>
        <x:v>12895.437557478066</x:v>
      </x:c>
      <x:c r="Q609" s="30" t="n">
        <x:f>IF(C609=C608,MAX(Q608,M609),MAX(P609,M609))</x:f>
        <x:v>13262.78590503167</x:v>
      </x:c>
      <x:c r="R609" s="28" t="n">
        <x:f>1-M609/Q609</x:f>
        <x:v>0.303600278426697</x:v>
      </x:c>
      <x:c r="S609" s="33" t="str">
        <x:f>'Raw trace'!Y605</x:f>
        <x:v>-0.0096601764692378911</x:v>
      </x:c>
      <x:c r="T609" s="31" t="n">
        <x:f>ABS(K609-S609)</x:f>
        <x:v>0</x:v>
      </x:c>
      <x:c r="U609" s="33" t="str">
        <x:f>'Raw trace'!X605</x:f>
        <x:v>0.0025709822203486277</x:v>
      </x:c>
      <x:c r="V609" s="31" t="n">
        <x:f>ABS(G609-U609)</x:f>
        <x:v>0</x:v>
      </x:c>
      <x:c r="W609" s="30" t="n">
        <x:f>L609*H609</x:f>
        <x:v>0.023977736204743364</x:v>
      </x:c>
      <x:c r="X609" s="30" t="n">
        <x:f>X608*(1+S609)</x:f>
        <x:v>9236.200411550437</x:v>
      </x:c>
      <x:c r="Y609" s="31" t="n">
        <x:f>ABS(M609-X609)</x:f>
        <x:v>5.4569682106375694e-11</x:v>
      </x:c>
      <x:c r="Z609" s="27" t="n">
        <x:f>IF(M609&gt;=N608,B609,Z608)</x:f>
        <x:v>44508</x:v>
      </x:c>
      <x:c r="AA609" s="27" t="n">
        <x:f>IF(C609=C608,IF(M609&gt;=Q608,B609,AA608),IF(M609&gt;=P609,B609,A609))</x:f>
        <x:v>44649</x:v>
      </x:c>
      <x:c r="AB609" s="1" t="str">
        <x:f>IF(AND(B609-A609=1,B609-B608=1),"PASS","FAIL")</x:f>
        <x:v>PASS</x:v>
      </x:c>
    </x:row>
    <x:row r="610" ht="22" customHeight="1">
      <x:c r="A610" s="32" t="n">
        <x:f>'Raw trace'!A606</x:f>
        <x:v>44801</x:v>
      </x:c>
      <x:c r="B610" s="32" t="n">
        <x:f>'Raw trace'!B606</x:f>
        <x:v>44802</x:v>
      </x:c>
      <x:c r="C610" s="1" t="n">
        <x:f>YEAR(B610)</x:f>
        <x:v>2022</x:v>
      </x:c>
      <x:c r="D610" s="33" t="str">
        <x:f>'Raw trace'!AL606</x:f>
        <x:v>0.038137717261204497</x:v>
      </x:c>
      <x:c r="E610" s="33" t="str">
        <x:f>'Raw trace'!W606</x:f>
        <x:v>0.40000000000000002</x:v>
      </x:c>
      <x:c r="F610" s="28" t="n">
        <x:f>E609*(1+D609)/(1+E609*D609)</x:f>
        <x:v>0.39414891418629244</x:v>
      </x:c>
      <x:c r="G610" s="28" t="n">
        <x:f>ABS(E610-F610)</x:f>
        <x:v>0.005851085813707579</x:v>
      </x:c>
      <x:c r="H610" s="28" t="n">
        <x:f>G610*'Assumptions'!$B$6</x:f>
        <x:v>0.00000585108581370758</x:v>
      </x:c>
      <x:c r="I610" s="29" t="n">
        <x:f>1+E610*D610</x:f>
        <x:v>1.0152550869044819</x:v>
      </x:c>
      <x:c r="J610" s="29" t="n">
        <x:f>(1-H610)*I610</x:f>
        <x:v>1.0152491465598454</x:v>
      </x:c>
      <x:c r="K610" s="28" t="n">
        <x:f>J610-1</x:f>
        <x:v>0.015249146559845439</x:v>
      </x:c>
      <x:c r="L610" s="30" t="n">
        <x:f>M609</x:f>
        <x:v>9236.200411550382</x:v>
      </x:c>
      <x:c r="M610" s="30" t="n">
        <x:f>L610*J610</x:f>
        <x:v>9377.04458528222</x:v>
      </x:c>
      <x:c r="N610" s="30" t="n">
        <x:f>MAX(N609,M610)</x:f>
        <x:v>15341.863280252299</x:v>
      </x:c>
      <x:c r="O610" s="28" t="n">
        <x:f>1-M610/N610</x:f>
        <x:v>0.3887936286492567</x:v>
      </x:c>
      <x:c r="P610" s="30" t="n">
        <x:f>IF(C610=C609,P609,L610)</x:f>
        <x:v>12895.437557478066</x:v>
      </x:c>
      <x:c r="Q610" s="30" t="n">
        <x:f>IF(C610=C609,MAX(Q609,M610),MAX(P610,M610))</x:f>
        <x:v>13262.78590503167</x:v>
      </x:c>
      <x:c r="R610" s="28" t="n">
        <x:f>1-M610/Q610</x:f>
        <x:v>0.29298077700819003</x:v>
      </x:c>
      <x:c r="S610" s="33" t="str">
        <x:f>'Raw trace'!Y606</x:f>
        <x:v>0.015249146559845439</x:v>
      </x:c>
      <x:c r="T610" s="31" t="n">
        <x:f>ABS(K610-S610)</x:f>
        <x:v>0</x:v>
      </x:c>
      <x:c r="U610" s="33" t="str">
        <x:f>'Raw trace'!X606</x:f>
        <x:v>0.0058510858137075794</x:v>
      </x:c>
      <x:c r="V610" s="31" t="n">
        <x:f>ABS(G610-U610)</x:f>
        <x:v>0</x:v>
      </x:c>
      <x:c r="W610" s="30" t="n">
        <x:f>L610*H610</x:f>
        <x:v>0.05404180120058255</x:v>
      </x:c>
      <x:c r="X610" s="30" t="n">
        <x:f>X609*(1+S610)</x:f>
        <x:v>9377.044585282274</x:v>
      </x:c>
      <x:c r="Y610" s="31" t="n">
        <x:f>ABS(M610-X610)</x:f>
        <x:v>5.4569682106375694e-11</x:v>
      </x:c>
      <x:c r="Z610" s="27" t="n">
        <x:f>IF(M610&gt;=N609,B610,Z609)</x:f>
        <x:v>44508</x:v>
      </x:c>
      <x:c r="AA610" s="27" t="n">
        <x:f>IF(C610=C609,IF(M610&gt;=Q609,B610,AA609),IF(M610&gt;=P610,B610,A610))</x:f>
        <x:v>44649</x:v>
      </x:c>
      <x:c r="AB610" s="1" t="str">
        <x:f>IF(AND(B610-A610=1,B610-B609=1),"PASS","FAIL")</x:f>
        <x:v>PASS</x:v>
      </x:c>
    </x:row>
    <x:row r="611" ht="22" customHeight="1">
      <x:c r="A611" s="32" t="n">
        <x:f>'Raw trace'!A607</x:f>
        <x:v>44802</x:v>
      </x:c>
      <x:c r="B611" s="32" t="n">
        <x:f>'Raw trace'!B607</x:f>
        <x:v>44803</x:v>
      </x:c>
      <x:c r="C611" s="1" t="n">
        <x:f>YEAR(B611)</x:f>
        <x:v>2022</x:v>
      </x:c>
      <x:c r="D611" s="33" t="str">
        <x:f>'Raw trace'!AL607</x:f>
        <x:v>-0.024793306989623402</x:v>
      </x:c>
      <x:c r="E611" s="33" t="str">
        <x:f>'Raw trace'!W607</x:f>
        <x:v>0.40000000000000002</x:v>
      </x:c>
      <x:c r="F611" s="28" t="n">
        <x:f>E610*(1+D610)/(1+E610*D610)</x:f>
        <x:v>0.4090155196075863</x:v>
      </x:c>
      <x:c r="G611" s="28" t="n">
        <x:f>ABS(E611-F611)</x:f>
        <x:v>0.009015519607586286</x:v>
      </x:c>
      <x:c r="H611" s="28" t="n">
        <x:f>G611*'Assumptions'!$B$6</x:f>
        <x:v>0.000009015519607586287</x:v>
      </x:c>
      <x:c r="I611" s="29" t="n">
        <x:f>1+E611*D611</x:f>
        <x:v>0.9900826772041507</x:v>
      </x:c>
      <x:c r="J611" s="29" t="n">
        <x:f>(1-H611)*I611</x:f>
        <x:v>0.9900737510943611</x:v>
      </x:c>
      <x:c r="K611" s="28" t="n">
        <x:f>J611-1</x:f>
        <x:v>-0.009926248905638868</x:v>
      </x:c>
      <x:c r="L611" s="30" t="n">
        <x:f>M610</x:f>
        <x:v>9377.04458528222</x:v>
      </x:c>
      <x:c r="M611" s="30" t="n">
        <x:f>L611*J611</x:f>
        <x:v>9283.965706729436</x:v>
      </x:c>
      <x:c r="N611" s="30" t="n">
        <x:f>MAX(N610,M611)</x:f>
        <x:v>15341.863280252299</x:v>
      </x:c>
      <x:c r="O611" s="28" t="n">
        <x:f>1-M611/N611</x:f>
        <x:v>0.3948606152239965</x:v>
      </x:c>
      <x:c r="P611" s="30" t="n">
        <x:f>IF(C611=C610,P610,L611)</x:f>
        <x:v>12895.437557478066</x:v>
      </x:c>
      <x:c r="Q611" s="30" t="n">
        <x:f>IF(C611=C610,MAX(Q610,M611),MAX(P611,M611))</x:f>
        <x:v>13262.78590503167</x:v>
      </x:c>
      <x:c r="R611" s="28" t="n">
        <x:f>1-M611/Q611</x:f>
        <x:v>0.29999882579667814</x:v>
      </x:c>
      <x:c r="S611" s="33" t="str">
        <x:f>'Raw trace'!Y607</x:f>
        <x:v>-0.0099262489056388681</x:v>
      </x:c>
      <x:c r="T611" s="31" t="n">
        <x:f>ABS(K611-S611)</x:f>
        <x:v>0</x:v>
      </x:c>
      <x:c r="U611" s="33" t="str">
        <x:f>'Raw trace'!X607</x:f>
        <x:v>0.0090155196075862865</x:v>
      </x:c>
      <x:c r="V611" s="31" t="n">
        <x:f>ABS(G611-U611)</x:f>
        <x:v>0</x:v>
      </x:c>
      <x:c r="W611" s="30" t="n">
        <x:f>L611*H611</x:f>
        <x:v>0.08453892931982267</x:v>
      </x:c>
      <x:c r="X611" s="30" t="n">
        <x:f>X610*(1+S611)</x:f>
        <x:v>9283.965706729488</x:v>
      </x:c>
      <x:c r="Y611" s="31" t="n">
        <x:f>ABS(M611-X611)</x:f>
        <x:v>5.275069270282984e-11</x:v>
      </x:c>
      <x:c r="Z611" s="27" t="n">
        <x:f>IF(M611&gt;=N610,B611,Z610)</x:f>
        <x:v>44508</x:v>
      </x:c>
      <x:c r="AA611" s="27" t="n">
        <x:f>IF(C611=C610,IF(M611&gt;=Q610,B611,AA610),IF(M611&gt;=P611,B611,A611))</x:f>
        <x:v>44649</x:v>
      </x:c>
      <x:c r="AB611" s="1" t="str">
        <x:f>IF(AND(B611-A611=1,B611-B610=1),"PASS","FAIL")</x:f>
        <x:v>PASS</x:v>
      </x:c>
    </x:row>
    <x:row r="612" ht="22" customHeight="1">
      <x:c r="A612" s="32" t="n">
        <x:f>'Raw trace'!A608</x:f>
        <x:v>44803</x:v>
      </x:c>
      <x:c r="B612" s="32" t="n">
        <x:f>'Raw trace'!B608</x:f>
        <x:v>44804</x:v>
      </x:c>
      <x:c r="C612" s="1" t="n">
        <x:f>YEAR(B612)</x:f>
        <x:v>2022</x:v>
      </x:c>
      <x:c r="D612" s="33" t="str">
        <x:f>'Raw trace'!AL608</x:f>
        <x:v>0.012696664409931099</x:v>
      </x:c>
      <x:c r="E612" s="33" t="str">
        <x:f>'Raw trace'!W608</x:f>
        <x:v>0.40000000000000002</x:v>
      </x:c>
      <x:c r="F612" s="28" t="n">
        <x:f>E611*(1+D611)/(1+E611*D611)</x:f>
        <x:v>0.3939900032446657</x:v>
      </x:c>
      <x:c r="G612" s="28" t="n">
        <x:f>ABS(E612-F612)</x:f>
        <x:v>0.0060099967553343125</x:v>
      </x:c>
      <x:c r="H612" s="28" t="n">
        <x:f>G612*'Assumptions'!$B$6</x:f>
        <x:v>0.000006009996755334312</x:v>
      </x:c>
      <x:c r="I612" s="29" t="n">
        <x:f>1+E612*D612</x:f>
        <x:v>1.0050786657639725</x:v>
      </x:c>
      <x:c r="J612" s="29" t="n">
        <x:f>(1-H612)*I612</x:f>
        <x:v>1.0050726252444524</x:v>
      </x:c>
      <x:c r="K612" s="28" t="n">
        <x:f>J612-1</x:f>
        <x:v>0.0050726252444524</x:v>
      </x:c>
      <x:c r="L612" s="30" t="n">
        <x:f>M611</x:f>
        <x:v>9283.965706729436</x:v>
      </x:c>
      <x:c r="M612" s="30" t="n">
        <x:f>L612*J612</x:f>
        <x:v>9331.059785542022</x:v>
      </x:c>
      <x:c r="N612" s="30" t="n">
        <x:f>MAX(N611,M612)</x:f>
        <x:v>15341.863280252299</x:v>
      </x:c>
      <x:c r="O612" s="28" t="n">
        <x:f>1-M612/N612</x:f>
        <x:v>0.39179096990436935</x:v>
      </x:c>
      <x:c r="P612" s="30" t="n">
        <x:f>IF(C612=C611,P611,L612)</x:f>
        <x:v>12895.437557478066</x:v>
      </x:c>
      <x:c r="Q612" s="30" t="n">
        <x:f>IF(C612=C611,MAX(Q611,M612),MAX(P612,M612))</x:f>
        <x:v>13262.78590503167</x:v>
      </x:c>
      <x:c r="R612" s="28" t="n">
        <x:f>1-M612/Q612</x:f>
        <x:v>0.29644798216926804</x:v>
      </x:c>
      <x:c r="S612" s="33" t="str">
        <x:f>'Raw trace'!Y608</x:f>
        <x:v>0.0050726252444524</x:v>
      </x:c>
      <x:c r="T612" s="31" t="n">
        <x:f>ABS(K612-S612)</x:f>
        <x:v>0</x:v>
      </x:c>
      <x:c r="U612" s="33" t="str">
        <x:f>'Raw trace'!X608</x:f>
        <x:v>0.0060099967553343125</x:v>
      </x:c>
      <x:c r="V612" s="31" t="n">
        <x:f>ABS(G612-U612)</x:f>
        <x:v>0</x:v>
      </x:c>
      <x:c r="W612" s="30" t="n">
        <x:f>L612*H612</x:f>
        <x:v>0.05579660377407893</x:v>
      </x:c>
      <x:c r="X612" s="30" t="n">
        <x:f>X611*(1+S612)</x:f>
        <x:v>9331.059785542075</x:v>
      </x:c>
      <x:c r="Y612" s="31" t="n">
        <x:f>ABS(M612-X612)</x:f>
        <x:v>5.275069270282984e-11</x:v>
      </x:c>
      <x:c r="Z612" s="27" t="n">
        <x:f>IF(M612&gt;=N611,B612,Z611)</x:f>
        <x:v>44508</x:v>
      </x:c>
      <x:c r="AA612" s="27" t="n">
        <x:f>IF(C612=C611,IF(M612&gt;=Q611,B612,AA611),IF(M612&gt;=P612,B612,A612))</x:f>
        <x:v>44649</x:v>
      </x:c>
      <x:c r="AB612" s="1" t="str">
        <x:f>IF(AND(B612-A612=1,B612-B611=1),"PASS","FAIL")</x:f>
        <x:v>PASS</x:v>
      </x:c>
    </x:row>
    <x:row r="613" ht="22" customHeight="1">
      <x:c r="A613" s="32" t="n">
        <x:f>'Raw trace'!A609</x:f>
        <x:v>44804</x:v>
      </x:c>
      <x:c r="B613" s="32" t="n">
        <x:f>'Raw trace'!B609</x:f>
        <x:v>44805</x:v>
      </x:c>
      <x:c r="C613" s="1" t="n">
        <x:f>YEAR(B613)</x:f>
        <x:v>2022</x:v>
      </x:c>
      <x:c r="D613" s="33" t="str">
        <x:f>'Raw trace'!AL609</x:f>
        <x:v>0.0041009983087121</x:v>
      </x:c>
      <x:c r="E613" s="33" t="str">
        <x:f>'Raw trace'!W609</x:f>
        <x:v>0.35000000000000003</x:v>
      </x:c>
      <x:c r="F613" s="28" t="n">
        <x:f>E612*(1+D612)/(1+E612*D612)</x:f>
        <x:v>0.40303180194961874</x:v>
      </x:c>
      <x:c r="G613" s="28" t="n">
        <x:f>ABS(E613-F613)</x:f>
        <x:v>0.053031801949618707</x:v>
      </x:c>
      <x:c r="H613" s="28" t="n">
        <x:f>G613*'Assumptions'!$B$6</x:f>
        <x:v>0.000053031801949618705</x:v>
      </x:c>
      <x:c r="I613" s="29" t="n">
        <x:f>1+E613*D613</x:f>
        <x:v>1.0014353494080492</x:v>
      </x:c>
      <x:c r="J613" s="29" t="n">
        <x:f>(1-H613)*I613</x:f>
        <x:v>1.001382241486934</x:v>
      </x:c>
      <x:c r="K613" s="28" t="n">
        <x:f>J613-1</x:f>
        <x:v>0.0013822414869339994</x:v>
      </x:c>
      <x:c r="L613" s="30" t="n">
        <x:f>M612</x:f>
        <x:v>9331.059785542022</x:v>
      </x:c>
      <x:c r="M613" s="30" t="n">
        <x:f>L613*J613</x:f>
        <x:v>9343.95756349466</x:v>
      </x:c>
      <x:c r="N613" s="30" t="n">
        <x:f>MAX(N612,M613)</x:f>
        <x:v>15341.863280252299</x:v>
      </x:c>
      <x:c r="O613" s="28" t="n">
        <x:f>1-M613/N613</x:f>
        <x:v>0.3909502781502432</x:v>
      </x:c>
      <x:c r="P613" s="30" t="n">
        <x:f>IF(C613=C612,P612,L613)</x:f>
        <x:v>12895.437557478066</x:v>
      </x:c>
      <x:c r="Q613" s="30" t="n">
        <x:f>IF(C613=C612,MAX(Q612,M613),MAX(P613,M613))</x:f>
        <x:v>13262.78590503167</x:v>
      </x:c>
      <x:c r="R613" s="28" t="n">
        <x:f>1-M613/Q613</x:f>
        <x:v>0.29547550338200623</x:v>
      </x:c>
      <x:c r="S613" s="33" t="str">
        <x:f>'Raw trace'!Y609</x:f>
        <x:v>0.0013822414869339994</x:v>
      </x:c>
      <x:c r="T613" s="31" t="n">
        <x:f>ABS(K613-S613)</x:f>
        <x:v>0</x:v>
      </x:c>
      <x:c r="U613" s="33" t="str">
        <x:f>'Raw trace'!X609</x:f>
        <x:v>0.053031801949618707</x:v>
      </x:c>
      <x:c r="V613" s="31" t="n">
        <x:f>ABS(G613-U613)</x:f>
        <x:v>0</x:v>
      </x:c>
      <x:c r="W613" s="30" t="n">
        <x:f>L613*H613</x:f>
        <x:v>0.4948429145269161</x:v>
      </x:c>
      <x:c r="X613" s="30" t="n">
        <x:f>X612*(1+S613)</x:f>
        <x:v>9343.957563494712</x:v>
      </x:c>
      <x:c r="Y613" s="31" t="n">
        <x:f>ABS(M613-X613)</x:f>
        <x:v>5.275069270282984e-11</x:v>
      </x:c>
      <x:c r="Z613" s="27" t="n">
        <x:f>IF(M613&gt;=N612,B613,Z612)</x:f>
        <x:v>44508</x:v>
      </x:c>
      <x:c r="AA613" s="27" t="n">
        <x:f>IF(C613=C612,IF(M613&gt;=Q612,B613,AA612),IF(M613&gt;=P613,B613,A613))</x:f>
        <x:v>44649</x:v>
      </x:c>
      <x:c r="AB613" s="1" t="str">
        <x:f>IF(AND(B613-A613=1,B613-B612=1),"PASS","FAIL")</x:f>
        <x:v>PASS</x:v>
      </x:c>
    </x:row>
    <x:row r="614" ht="22" customHeight="1">
      <x:c r="A614" s="32" t="n">
        <x:f>'Raw trace'!A610</x:f>
        <x:v>44805</x:v>
      </x:c>
      <x:c r="B614" s="32" t="n">
        <x:f>'Raw trace'!B610</x:f>
        <x:v>44806</x:v>
      </x:c>
      <x:c r="C614" s="1" t="n">
        <x:f>YEAR(B614)</x:f>
        <x:v>2022</x:v>
      </x:c>
      <x:c r="D614" s="33" t="str">
        <x:f>'Raw trace'!AL610</x:f>
        <x:v>-0.0086156781492686997</x:v>
      </x:c>
      <x:c r="E614" s="33" t="str">
        <x:f>'Raw trace'!W610</x:f>
        <x:v>0.40000000000000002</x:v>
      </x:c>
      <x:c r="F614" s="28" t="n">
        <x:f>E613*(1+D613)/(1+E613*D613)</x:f>
        <x:v>0.35093163988647247</x:v>
      </x:c>
      <x:c r="G614" s="28" t="n">
        <x:f>ABS(E614-F614)</x:f>
        <x:v>0.049068360113527554</x:v>
      </x:c>
      <x:c r="H614" s="28" t="n">
        <x:f>G614*'Assumptions'!$B$6</x:f>
        <x:v>0.00004906836011352756</x:v>
      </x:c>
      <x:c r="I614" s="29" t="n">
        <x:f>1+E614*D614</x:f>
        <x:v>0.9965537287402925</x:v>
      </x:c>
      <x:c r="J614" s="29" t="n">
        <x:f>(1-H614)*I614</x:f>
        <x:v>0.9965048294830582</x:v>
      </x:c>
      <x:c r="K614" s="28" t="n">
        <x:f>J614-1</x:f>
        <x:v>-0.0034951705169418146</x:v>
      </x:c>
      <x:c r="L614" s="30" t="n">
        <x:f>M613</x:f>
        <x:v>9343.95756349466</x:v>
      </x:c>
      <x:c r="M614" s="30" t="n">
        <x:f>L614*J614</x:f>
        <x:v>9311.298838507177</x:v>
      </x:c>
      <x:c r="N614" s="30" t="n">
        <x:f>MAX(N613,M614)</x:f>
        <x:v>15341.863280252299</x:v>
      </x:c>
      <x:c r="O614" s="28" t="n">
        <x:f>1-M614/N614</x:f>
        <x:v>0.39307901078140417</x:v>
      </x:c>
      <x:c r="P614" s="30" t="n">
        <x:f>IF(C614=C613,P613,L614)</x:f>
        <x:v>12895.437557478066</x:v>
      </x:c>
      <x:c r="Q614" s="30" t="n">
        <x:f>IF(C614=C613,MAX(Q613,M614),MAX(P614,M614))</x:f>
        <x:v>13262.78590503167</x:v>
      </x:c>
      <x:c r="R614" s="28" t="n">
        <x:f>1-M614/Q614</x:f>
        <x:v>0.29793793663104884</x:v>
      </x:c>
      <x:c r="S614" s="33" t="str">
        <x:f>'Raw trace'!Y610</x:f>
        <x:v>-0.0034951705169418146</x:v>
      </x:c>
      <x:c r="T614" s="31" t="n">
        <x:f>ABS(K614-S614)</x:f>
        <x:v>0</x:v>
      </x:c>
      <x:c r="U614" s="33" t="str">
        <x:f>'Raw trace'!X610</x:f>
        <x:v>0.049068360113527554</x:v>
      </x:c>
      <x:c r="V614" s="31" t="n">
        <x:f>ABS(G614-U614)</x:f>
        <x:v>0</x:v>
      </x:c>
      <x:c r="W614" s="30" t="n">
        <x:f>L614*H614</x:f>
        <x:v>0.4584926746110755</x:v>
      </x:c>
      <x:c r="X614" s="30" t="n">
        <x:f>X613*(1+S614)</x:f>
        <x:v>9311.29883850723</x:v>
      </x:c>
      <x:c r="Y614" s="31" t="n">
        <x:f>ABS(M614-X614)</x:f>
        <x:v>5.275069270282984e-11</x:v>
      </x:c>
      <x:c r="Z614" s="27" t="n">
        <x:f>IF(M614&gt;=N613,B614,Z613)</x:f>
        <x:v>44508</x:v>
      </x:c>
      <x:c r="AA614" s="27" t="n">
        <x:f>IF(C614=C613,IF(M614&gt;=Q613,B614,AA613),IF(M614&gt;=P614,B614,A614))</x:f>
        <x:v>44649</x:v>
      </x:c>
      <x:c r="AB614" s="1" t="str">
        <x:f>IF(AND(B614-A614=1,B614-B613=1),"PASS","FAIL")</x:f>
        <x:v>PASS</x:v>
      </x:c>
    </x:row>
    <x:row r="615" ht="22" customHeight="1">
      <x:c r="A615" s="32" t="n">
        <x:f>'Raw trace'!A611</x:f>
        <x:v>44806</x:v>
      </x:c>
      <x:c r="B615" s="32" t="n">
        <x:f>'Raw trace'!B611</x:f>
        <x:v>44807</x:v>
      </x:c>
      <x:c r="C615" s="1" t="n">
        <x:f>YEAR(B615)</x:f>
        <x:v>2022</x:v>
      </x:c>
      <x:c r="D615" s="33" t="str">
        <x:f>'Raw trace'!AL611</x:f>
        <x:v>-0.0060793777283273997</x:v>
      </x:c>
      <x:c r="E615" s="33" t="str">
        <x:f>'Raw trace'!W611</x:f>
        <x:v>0.40000000000000002</x:v>
      </x:c>
      <x:c r="F615" s="28" t="n">
        <x:f>E614*(1+D614)/(1+E614*D614)</x:f>
        <x:v>0.39792508652951586</x:v>
      </x:c>
      <x:c r="G615" s="28" t="n">
        <x:f>ABS(E615-F615)</x:f>
        <x:v>0.002074913470484163</x:v>
      </x:c>
      <x:c r="H615" s="28" t="n">
        <x:f>G615*'Assumptions'!$B$6</x:f>
        <x:v>0.0000020749134704841634</x:v>
      </x:c>
      <x:c r="I615" s="29" t="n">
        <x:f>1+E615*D615</x:f>
        <x:v>0.997568248908669</x:v>
      </x:c>
      <x:c r="J615" s="29" t="n">
        <x:f>(1-H615)*I615</x:f>
        <x:v>0.9975661790408716</x:v>
      </x:c>
      <x:c r="K615" s="28" t="n">
        <x:f>J615-1</x:f>
        <x:v>-0.0024338209591283633</x:v>
      </x:c>
      <x:c r="L615" s="30" t="n">
        <x:f>M614</x:f>
        <x:v>9311.298838507177</x:v>
      </x:c>
      <x:c r="M615" s="30" t="n">
        <x:f>L615*J615</x:f>
        <x:v>9288.63680423731</x:v>
      </x:c>
      <x:c r="N615" s="30" t="n">
        <x:f>MAX(N614,M615)</x:f>
        <x:v>15341.863280252299</x:v>
      </x:c>
      <x:c r="O615" s="28" t="n">
        <x:f>1-M615/N615</x:f>
        <x:v>0.3945561478054993</x:v>
      </x:c>
      <x:c r="P615" s="30" t="n">
        <x:f>IF(C615=C614,P614,L615)</x:f>
        <x:v>12895.437557478066</x:v>
      </x:c>
      <x:c r="Q615" s="30" t="n">
        <x:f>IF(C615=C614,MAX(Q614,M615),MAX(P615,M615))</x:f>
        <x:v>13262.78590503167</x:v>
      </x:c>
      <x:c r="R615" s="28" t="n">
        <x:f>1-M615/Q615</x:f>
        <x:v>0.2996466299954851</x:v>
      </x:c>
      <x:c r="S615" s="33" t="str">
        <x:f>'Raw trace'!Y611</x:f>
        <x:v>-0.0024338209591283633</x:v>
      </x:c>
      <x:c r="T615" s="31" t="n">
        <x:f>ABS(K615-S615)</x:f>
        <x:v>0</x:v>
      </x:c>
      <x:c r="U615" s="33" t="str">
        <x:f>'Raw trace'!X611</x:f>
        <x:v>0.0020749134704841632</x:v>
      </x:c>
      <x:c r="V615" s="31" t="n">
        <x:f>ABS(G615-U615)</x:f>
        <x:v>0</x:v>
      </x:c>
      <x:c r="W615" s="30" t="n">
        <x:f>L615*H615</x:f>
        <x:v>0.019320139387722087</x:v>
      </x:c>
      <x:c r="X615" s="30" t="n">
        <x:f>X614*(1+S615)</x:f>
        <x:v>9288.636804237363</x:v>
      </x:c>
      <x:c r="Y615" s="31" t="n">
        <x:f>ABS(M615-X615)</x:f>
        <x:v>5.275069270282984e-11</x:v>
      </x:c>
      <x:c r="Z615" s="27" t="n">
        <x:f>IF(M615&gt;=N614,B615,Z614)</x:f>
        <x:v>44508</x:v>
      </x:c>
      <x:c r="AA615" s="27" t="n">
        <x:f>IF(C615=C614,IF(M615&gt;=Q614,B615,AA614),IF(M615&gt;=P615,B615,A615))</x:f>
        <x:v>44649</x:v>
      </x:c>
      <x:c r="AB615" s="1" t="str">
        <x:f>IF(AND(B615-A615=1,B615-B614=1),"PASS","FAIL")</x:f>
        <x:v>PASS</x:v>
      </x:c>
    </x:row>
    <x:row r="616" ht="22" customHeight="1">
      <x:c r="A616" s="32" t="n">
        <x:f>'Raw trace'!A612</x:f>
        <x:v>44807</x:v>
      </x:c>
      <x:c r="B616" s="32" t="n">
        <x:f>'Raw trace'!B612</x:f>
        <x:v>44808</x:v>
      </x:c>
      <x:c r="C616" s="1" t="n">
        <x:f>YEAR(B616)</x:f>
        <x:v>2022</x:v>
      </x:c>
      <x:c r="D616" s="33" t="str">
        <x:f>'Raw trace'!AL612</x:f>
        <x:v>0.0084966265619167997</x:v>
      </x:c>
      <x:c r="E616" s="33" t="str">
        <x:f>'Raw trace'!W612</x:f>
        <x:v>0.40000000000000002</x:v>
      </x:c>
      <x:c r="F616" s="28" t="n">
        <x:f>E615*(1+D615)/(1+E615*D615)</x:f>
        <x:v>0.39853739264817745</x:v>
      </x:c>
      <x:c r="G616" s="28" t="n">
        <x:f>ABS(E616-F616)</x:f>
        <x:v>0.0014626073518225757</x:v>
      </x:c>
      <x:c r="H616" s="28" t="n">
        <x:f>G616*'Assumptions'!$B$6</x:f>
        <x:v>0.0000014626073518225758</x:v>
      </x:c>
      <x:c r="I616" s="29" t="n">
        <x:f>1+E616*D616</x:f>
        <x:v>1.0033986506247667</x:v>
      </x:c>
      <x:c r="J616" s="29" t="n">
        <x:f>(1-H616)*I616</x:f>
        <x:v>1.0033971830465236</x:v>
      </x:c>
      <x:c r="K616" s="28" t="n">
        <x:f>J616-1</x:f>
        <x:v>0.0033971830465235886</x:v>
      </x:c>
      <x:c r="L616" s="30" t="n">
        <x:f>M615</x:f>
        <x:v>9288.63680423731</x:v>
      </x:c>
      <x:c r="M616" s="30" t="n">
        <x:f>L616*J616</x:f>
        <x:v>9320.19200371398</x:v>
      </x:c>
      <x:c r="N616" s="30" t="n">
        <x:f>MAX(N615,M616)</x:f>
        <x:v>15341.863280252299</x:v>
      </x:c>
      <x:c r="O616" s="28" t="n">
        <x:f>1-M616/N616</x:f>
        <x:v>0.39249934421520216</x:v>
      </x:c>
      <x:c r="P616" s="30" t="n">
        <x:f>IF(C616=C615,P615,L616)</x:f>
        <x:v>12895.437557478066</x:v>
      </x:c>
      <x:c r="Q616" s="30" t="n">
        <x:f>IF(C616=C615,MAX(Q615,M616),MAX(P616,M616))</x:f>
        <x:v>13262.78590503167</x:v>
      </x:c>
      <x:c r="R616" s="28" t="n">
        <x:f>1-M616/Q616</x:f>
        <x:v>0.29726740140033003</x:v>
      </x:c>
      <x:c r="S616" s="33" t="str">
        <x:f>'Raw trace'!Y612</x:f>
        <x:v>0.0033971830465235886</x:v>
      </x:c>
      <x:c r="T616" s="31" t="n">
        <x:f>ABS(K616-S616)</x:f>
        <x:v>0</x:v>
      </x:c>
      <x:c r="U616" s="33" t="str">
        <x:f>'Raw trace'!X612</x:f>
        <x:v>0.0014626073518225757</x:v>
      </x:c>
      <x:c r="V616" s="31" t="n">
        <x:f>ABS(G616-U616)</x:f>
        <x:v>0</x:v>
      </x:c>
      <x:c r="W616" s="30" t="n">
        <x:f>L616*H616</x:f>
        <x:v>0.013585628478287246</x:v>
      </x:c>
      <x:c r="X616" s="30" t="n">
        <x:f>X615*(1+S616)</x:f>
        <x:v>9320.192003714033</x:v>
      </x:c>
      <x:c r="Y616" s="31" t="n">
        <x:f>ABS(M616-X616)</x:f>
        <x:v>5.275069270282984e-11</x:v>
      </x:c>
      <x:c r="Z616" s="27" t="n">
        <x:f>IF(M616&gt;=N615,B616,Z615)</x:f>
        <x:v>44508</x:v>
      </x:c>
      <x:c r="AA616" s="27" t="n">
        <x:f>IF(C616=C615,IF(M616&gt;=Q615,B616,AA615),IF(M616&gt;=P616,B616,A616))</x:f>
        <x:v>44649</x:v>
      </x:c>
      <x:c r="AB616" s="1" t="str">
        <x:f>IF(AND(B616-A616=1,B616-B615=1),"PASS","FAIL")</x:f>
        <x:v>PASS</x:v>
      </x:c>
    </x:row>
    <x:row r="617" ht="22" customHeight="1">
      <x:c r="A617" s="32" t="n">
        <x:f>'Raw trace'!A613</x:f>
        <x:v>44808</x:v>
      </x:c>
      <x:c r="B617" s="32" t="n">
        <x:f>'Raw trace'!B613</x:f>
        <x:v>44809</x:v>
      </x:c>
      <x:c r="C617" s="1" t="n">
        <x:f>YEAR(B617)</x:f>
        <x:v>2022</x:v>
      </x:c>
      <x:c r="D617" s="33" t="str">
        <x:f>'Raw trace'!AL613</x:f>
        <x:v>-0.010340051700258601</x:v>
      </x:c>
      <x:c r="E617" s="33" t="str">
        <x:f>'Raw trace'!W613</x:f>
        <x:v>0.40000000000000002</x:v>
      </x:c>
      <x:c r="F617" s="28" t="n">
        <x:f>E616*(1+D616)/(1+E616*D616)</x:f>
        <x:v>0.40203228335377006</x:v>
      </x:c>
      <x:c r="G617" s="28" t="n">
        <x:f>ABS(E617-F617)</x:f>
        <x:v>0.002032283353770037</x:v>
      </x:c>
      <x:c r="H617" s="28" t="n">
        <x:f>G617*'Assumptions'!$B$6</x:f>
        <x:v>0.000002032283353770037</x:v>
      </x:c>
      <x:c r="I617" s="29" t="n">
        <x:f>1+E617*D617</x:f>
        <x:v>0.9958639793198966</x:v>
      </x:c>
      <x:c r="J617" s="29" t="n">
        <x:f>(1-H617)*I617</x:f>
        <x:v>0.9958619554421088</x:v>
      </x:c>
      <x:c r="K617" s="28" t="n">
        <x:f>J617-1</x:f>
        <x:v>-0.004138044557891241</x:v>
      </x:c>
      <x:c r="L617" s="30" t="n">
        <x:f>M616</x:f>
        <x:v>9320.19200371398</x:v>
      </x:c>
      <x:c r="M617" s="30" t="n">
        <x:f>L617*J617</x:f>
        <x:v>9281.624633914511</x:v>
      </x:c>
      <x:c r="N617" s="30" t="n">
        <x:f>MAX(N616,M617)</x:f>
        <x:v>15341.863280252299</x:v>
      </x:c>
      <x:c r="O617" s="28" t="n">
        <x:f>1-M617/N617</x:f>
        <x:v>0.3950132089977878</x:v>
      </x:c>
      <x:c r="P617" s="30" t="n">
        <x:f>IF(C617=C616,P616,L617)</x:f>
        <x:v>12895.437557478066</x:v>
      </x:c>
      <x:c r="Q617" s="30" t="n">
        <x:f>IF(C617=C616,MAX(Q616,M617),MAX(P617,M617))</x:f>
        <x:v>13262.78590503167</x:v>
      </x:c>
      <x:c r="R617" s="28" t="n">
        <x:f>1-M617/Q617</x:f>
        <x:v>0.3001753402056181</x:v>
      </x:c>
      <x:c r="S617" s="33" t="str">
        <x:f>'Raw trace'!Y613</x:f>
        <x:v>-0.0041380445578912406</x:v>
      </x:c>
      <x:c r="T617" s="31" t="n">
        <x:f>ABS(K617-S617)</x:f>
        <x:v>0</x:v>
      </x:c>
      <x:c r="U617" s="33" t="str">
        <x:f>'Raw trace'!X613</x:f>
        <x:v>0.0020322833537700369</x:v>
      </x:c>
      <x:c r="V617" s="31" t="n">
        <x:f>ABS(G617-U617)</x:f>
        <x:v>0</x:v>
      </x:c>
      <x:c r="W617" s="30" t="n">
        <x:f>L617*H617</x:f>
        <x:v>0.01894127106308853</x:v>
      </x:c>
      <x:c r="X617" s="30" t="n">
        <x:f>X616*(1+S617)</x:f>
        <x:v>9281.624633914564</x:v>
      </x:c>
      <x:c r="Y617" s="31" t="n">
        <x:f>ABS(M617-X617)</x:f>
        <x:v>5.275069270282984e-11</x:v>
      </x:c>
      <x:c r="Z617" s="27" t="n">
        <x:f>IF(M617&gt;=N616,B617,Z616)</x:f>
        <x:v>44508</x:v>
      </x:c>
      <x:c r="AA617" s="27" t="n">
        <x:f>IF(C617=C616,IF(M617&gt;=Q616,B617,AA616),IF(M617&gt;=P617,B617,A617))</x:f>
        <x:v>44649</x:v>
      </x:c>
      <x:c r="AB617" s="1" t="str">
        <x:f>IF(AND(B617-A617=1,B617-B616=1),"PASS","FAIL")</x:f>
        <x:v>PASS</x:v>
      </x:c>
    </x:row>
    <x:row r="618" ht="22" customHeight="1">
      <x:c r="A618" s="32" t="n">
        <x:f>'Raw trace'!A614</x:f>
        <x:v>44809</x:v>
      </x:c>
      <x:c r="B618" s="32" t="n">
        <x:f>'Raw trace'!B614</x:f>
        <x:v>44810</x:v>
      </x:c>
      <x:c r="C618" s="1" t="n">
        <x:f>YEAR(B618)</x:f>
        <x:v>2022</x:v>
      </x:c>
      <x:c r="D618" s="33" t="str">
        <x:f>'Raw trace'!AL614</x:f>
        <x:v>-0.050861158686612798</x:v>
      </x:c>
      <x:c r="E618" s="33" t="str">
        <x:f>'Raw trace'!W614</x:f>
        <x:v>0.40000000000000002</x:v>
      </x:c>
      <x:c r="F618" s="28" t="n">
        <x:f>E617*(1+D617)/(1+E617*D617)</x:f>
        <x:v>0.3975080809632689</x:v>
      </x:c>
      <x:c r="G618" s="28" t="n">
        <x:f>ABS(E618-F618)</x:f>
        <x:v>0.0024919190367311272</x:v>
      </x:c>
      <x:c r="H618" s="28" t="n">
        <x:f>G618*'Assumptions'!$B$6</x:f>
        <x:v>0.0000024919190367311273</x:v>
      </x:c>
      <x:c r="I618" s="29" t="n">
        <x:f>1+E618*D618</x:f>
        <x:v>0.9796555365253549</x:v>
      </x:c>
      <x:c r="J618" s="29" t="n">
        <x:f>(1-H618)*I618</x:f>
        <x:v>0.9796530953030739</x:v>
      </x:c>
      <x:c r="K618" s="28" t="n">
        <x:f>J618-1</x:f>
        <x:v>-0.020346904696926127</x:v>
      </x:c>
      <x:c r="L618" s="30" t="n">
        <x:f>M617</x:f>
        <x:v>9281.624633914511</x:v>
      </x:c>
      <x:c r="M618" s="30" t="n">
        <x:f>L618*J618</x:f>
        <x:v>9092.772302055611</x:v>
      </x:c>
      <x:c r="N618" s="30" t="n">
        <x:f>MAX(N617,M618)</x:f>
        <x:v>15341.863280252299</x:v>
      </x:c>
      <x:c r="O618" s="28" t="n">
        <x:f>1-M618/N618</x:f>
        <x:v>0.4073228175772089</x:v>
      </x:c>
      <x:c r="P618" s="30" t="n">
        <x:f>IF(C618=C617,P617,L618)</x:f>
        <x:v>12895.437557478066</x:v>
      </x:c>
      <x:c r="Q618" s="30" t="n">
        <x:f>IF(C618=C617,MAX(Q617,M618),MAX(P618,M618))</x:f>
        <x:v>13262.78590503167</x:v>
      </x:c>
      <x:c r="R618" s="28" t="n">
        <x:f>1-M618/Q618</x:f>
        <x:v>0.31441460586301306</x:v>
      </x:c>
      <x:c r="S618" s="33" t="str">
        <x:f>'Raw trace'!Y614</x:f>
        <x:v>-0.020346904696926127</x:v>
      </x:c>
      <x:c r="T618" s="31" t="n">
        <x:f>ABS(K618-S618)</x:f>
        <x:v>0</x:v>
      </x:c>
      <x:c r="U618" s="33" t="str">
        <x:f>'Raw trace'!X614</x:f>
        <x:v>0.0024919190367311272</x:v>
      </x:c>
      <x:c r="V618" s="31" t="n">
        <x:f>ABS(G618-U618)</x:f>
        <x:v>0</x:v>
      </x:c>
      <x:c r="W618" s="30" t="n">
        <x:f>L618*H618</x:f>
        <x:v>0.02312905711704415</x:v>
      </x:c>
      <x:c r="X618" s="30" t="n">
        <x:f>X617*(1+S618)</x:f>
        <x:v>9092.772302055662</x:v>
      </x:c>
      <x:c r="Y618" s="31" t="n">
        <x:f>ABS(M618-X618)</x:f>
        <x:v>5.093170329928398e-11</x:v>
      </x:c>
      <x:c r="Z618" s="27" t="n">
        <x:f>IF(M618&gt;=N617,B618,Z617)</x:f>
        <x:v>44508</x:v>
      </x:c>
      <x:c r="AA618" s="27" t="n">
        <x:f>IF(C618=C617,IF(M618&gt;=Q617,B618,AA617),IF(M618&gt;=P618,B618,A618))</x:f>
        <x:v>44649</x:v>
      </x:c>
      <x:c r="AB618" s="1" t="str">
        <x:f>IF(AND(B618-A618=1,B618-B617=1),"PASS","FAIL")</x:f>
        <x:v>PASS</x:v>
      </x:c>
    </x:row>
    <x:row r="619" ht="22" customHeight="1">
      <x:c r="A619" s="32" t="n">
        <x:f>'Raw trace'!A615</x:f>
        <x:v>44810</x:v>
      </x:c>
      <x:c r="B619" s="32" t="n">
        <x:f>'Raw trace'!B615</x:f>
        <x:v>44811</x:v>
      </x:c>
      <x:c r="C619" s="1" t="n">
        <x:f>YEAR(B619)</x:f>
        <x:v>2022</x:v>
      </x:c>
      <x:c r="D619" s="33" t="str">
        <x:f>'Raw trace'!AL615</x:f>
        <x:v>0.0263541711024994</x:v>
      </x:c>
      <x:c r="E619" s="33" t="str">
        <x:f>'Raw trace'!W615</x:f>
        <x:v>0.40000000000000002</x:v>
      </x:c>
      <x:c r="F619" s="28" t="n">
        <x:f>E618*(1+D618)/(1+E618*D618)</x:f>
        <x:v>0.38753982636786627</x:v>
      </x:c>
      <x:c r="G619" s="28" t="n">
        <x:f>ABS(E619-F619)</x:f>
        <x:v>0.012460173632133753</x:v>
      </x:c>
      <x:c r="H619" s="28" t="n">
        <x:f>G619*'Assumptions'!$B$6</x:f>
        <x:v>0.000012460173632133754</x:v>
      </x:c>
      <x:c r="I619" s="29" t="n">
        <x:f>1+E619*D619</x:f>
        <x:v>1.0105416684409998</x:v>
      </x:c>
      <x:c r="J619" s="29" t="n">
        <x:f>(1-H619)*I619</x:f>
        <x:v>1.0105290769163486</x:v>
      </x:c>
      <x:c r="K619" s="28" t="n">
        <x:f>J619-1</x:f>
        <x:v>0.010529076916348634</x:v>
      </x:c>
      <x:c r="L619" s="30" t="n">
        <x:f>M618</x:f>
        <x:v>9092.772302055611</x:v>
      </x:c>
      <x:c r="M619" s="30" t="n">
        <x:f>L619*J619</x:f>
        <x:v>9188.5108010068</x:v>
      </x:c>
      <x:c r="N619" s="30" t="n">
        <x:f>MAX(N618,M619)</x:f>
        <x:v>15341.863280252299</x:v>
      </x:c>
      <x:c r="O619" s="28" t="n">
        <x:f>1-M619/N619</x:f>
        <x:v>0.40108247393691454</x:v>
      </x:c>
      <x:c r="P619" s="30" t="n">
        <x:f>IF(C619=C618,P618,L619)</x:f>
        <x:v>12895.437557478066</x:v>
      </x:c>
      <x:c r="Q619" s="30" t="n">
        <x:f>IF(C619=C618,MAX(Q618,M619),MAX(P619,M619))</x:f>
        <x:v>13262.78590503167</x:v>
      </x:c>
      <x:c r="R619" s="28" t="n">
        <x:f>1-M619/Q619</x:f>
        <x:v>0.3071960245154195</x:v>
      </x:c>
      <x:c r="S619" s="33" t="str">
        <x:f>'Raw trace'!Y615</x:f>
        <x:v>0.010529076916348634</x:v>
      </x:c>
      <x:c r="T619" s="31" t="n">
        <x:f>ABS(K619-S619)</x:f>
        <x:v>0</x:v>
      </x:c>
      <x:c r="U619" s="33" t="str">
        <x:f>'Raw trace'!X615</x:f>
        <x:v>0.012460173632133753</x:v>
      </x:c>
      <x:c r="V619" s="31" t="n">
        <x:f>ABS(G619-U619)</x:f>
        <x:v>0</x:v>
      </x:c>
      <x:c r="W619" s="30" t="n">
        <x:f>L619*H619</x:f>
        <x:v>0.11329752168106946</x:v>
      </x:c>
      <x:c r="X619" s="30" t="n">
        <x:f>X618*(1+S619)</x:f>
        <x:v>9188.51080100685</x:v>
      </x:c>
      <x:c r="Y619" s="31" t="n">
        <x:f>ABS(M619-X619)</x:f>
        <x:v>5.093170329928398e-11</x:v>
      </x:c>
      <x:c r="Z619" s="27" t="n">
        <x:f>IF(M619&gt;=N618,B619,Z618)</x:f>
        <x:v>44508</x:v>
      </x:c>
      <x:c r="AA619" s="27" t="n">
        <x:f>IF(C619=C618,IF(M619&gt;=Q618,B619,AA618),IF(M619&gt;=P619,B619,A619))</x:f>
        <x:v>44649</x:v>
      </x:c>
      <x:c r="AB619" s="1" t="str">
        <x:f>IF(AND(B619-A619=1,B619-B618=1),"PASS","FAIL")</x:f>
        <x:v>PASS</x:v>
      </x:c>
    </x:row>
    <x:row r="620" ht="22" customHeight="1">
      <x:c r="A620" s="32" t="n">
        <x:f>'Raw trace'!A616</x:f>
        <x:v>44811</x:v>
      </x:c>
      <x:c r="B620" s="32" t="n">
        <x:f>'Raw trace'!B616</x:f>
        <x:v>44812</x:v>
      </x:c>
      <x:c r="C620" s="1" t="n">
        <x:f>YEAR(B620)</x:f>
        <x:v>2022</x:v>
      </x:c>
      <x:c r="D620" s="33" t="str">
        <x:f>'Raw trace'!AL616</x:f>
        <x:v>0.001861888338563</x:v>
      </x:c>
      <x:c r="E620" s="33" t="str">
        <x:f>'Raw trace'!W616</x:f>
        <x:v>0.40000000000000002</x:v>
      </x:c>
      <x:c r="F620" s="28" t="n">
        <x:f>E619*(1+D619)/(1+E619*D619)</x:f>
        <x:v>0.4062590205452465</x:v>
      </x:c>
      <x:c r="G620" s="28" t="n">
        <x:f>ABS(E620-F620)</x:f>
        <x:v>0.006259020545246463</x:v>
      </x:c>
      <x:c r="H620" s="28" t="n">
        <x:f>G620*'Assumptions'!$B$6</x:f>
        <x:v>0.000006259020545246463</x:v>
      </x:c>
      <x:c r="I620" s="29" t="n">
        <x:f>1+E620*D620</x:f>
        <x:v>1.0007447553354252</x:v>
      </x:c>
      <x:c r="J620" s="29" t="n">
        <x:f>(1-H620)*I620</x:f>
        <x:v>1.000738491653441</x:v>
      </x:c>
      <x:c r="K620" s="28" t="n">
        <x:f>J620-1</x:f>
        <x:v>0.0007384916534409758</x:v>
      </x:c>
      <x:c r="L620" s="30" t="n">
        <x:f>M619</x:f>
        <x:v>9188.5108010068</x:v>
      </x:c>
      <x:c r="M620" s="30" t="n">
        <x:f>L620*J620</x:f>
        <x:v>9195.296439540896</x:v>
      </x:c>
      <x:c r="N620" s="30" t="n">
        <x:f>MAX(N619,M620)</x:f>
        <x:v>15341.863280252299</x:v>
      </x:c>
      <x:c r="O620" s="28" t="n">
        <x:f>1-M620/N620</x:f>
        <x:v>0.4006401783428174</x:v>
      </x:c>
      <x:c r="P620" s="30" t="n">
        <x:f>IF(C620=C619,P619,L620)</x:f>
        <x:v>12895.437557478066</x:v>
      </x:c>
      <x:c r="Q620" s="30" t="n">
        <x:f>IF(C620=C619,MAX(Q619,M620),MAX(P620,M620))</x:f>
        <x:v>13262.78590503167</x:v>
      </x:c>
      <x:c r="R620" s="28" t="n">
        <x:f>1-M620/Q620</x:f>
        <x:v>0.30668439456205343</x:v>
      </x:c>
      <x:c r="S620" s="33" t="str">
        <x:f>'Raw trace'!Y616</x:f>
        <x:v>0.00073849165344097578</x:v>
      </x:c>
      <x:c r="T620" s="31" t="n">
        <x:f>ABS(K620-S620)</x:f>
        <x:v>0</x:v>
      </x:c>
      <x:c r="U620" s="33" t="str">
        <x:f>'Raw trace'!X616</x:f>
        <x:v>0.0062590205452464631</x:v>
      </x:c>
      <x:c r="V620" s="31" t="n">
        <x:f>ABS(G620-U620)</x:f>
        <x:v>0</x:v>
      </x:c>
      <x:c r="W620" s="30" t="n">
        <x:f>L620*H620</x:f>
        <x:v>0.05751107788372059</x:v>
      </x:c>
      <x:c r="X620" s="30" t="n">
        <x:f>X619*(1+S620)</x:f>
        <x:v>9195.296439540947</x:v>
      </x:c>
      <x:c r="Y620" s="31" t="n">
        <x:f>ABS(M620-X620)</x:f>
        <x:v>5.093170329928398e-11</x:v>
      </x:c>
      <x:c r="Z620" s="27" t="n">
        <x:f>IF(M620&gt;=N619,B620,Z619)</x:f>
        <x:v>44508</x:v>
      </x:c>
      <x:c r="AA620" s="27" t="n">
        <x:f>IF(C620=C619,IF(M620&gt;=Q619,B620,AA619),IF(M620&gt;=P620,B620,A620))</x:f>
        <x:v>44649</x:v>
      </x:c>
      <x:c r="AB620" s="1" t="str">
        <x:f>IF(AND(B620-A620=1,B620-B619=1),"PASS","FAIL")</x:f>
        <x:v>PASS</x:v>
      </x:c>
    </x:row>
    <x:row r="621" ht="22" customHeight="1">
      <x:c r="A621" s="32" t="n">
        <x:f>'Raw trace'!A617</x:f>
        <x:v>44812</x:v>
      </x:c>
      <x:c r="B621" s="32" t="n">
        <x:f>'Raw trace'!B617</x:f>
        <x:v>44813</x:v>
      </x:c>
      <x:c r="C621" s="1" t="n">
        <x:f>YEAR(B621)</x:f>
        <x:v>2022</x:v>
      </x:c>
      <x:c r="D621" s="33" t="str">
        <x:f>'Raw trace'!AL617</x:f>
        <x:v>0.1060080549142223</x:v>
      </x:c>
      <x:c r="E621" s="33" t="str">
        <x:f>'Raw trace'!W617</x:f>
        <x:v>0.40000000000000002</x:v>
      </x:c>
      <x:c r="F621" s="28" t="n">
        <x:f>E620*(1+D620)/(1+E620*D620)</x:f>
        <x:v>0.40044652065261677</x:v>
      </x:c>
      <x:c r="G621" s="28" t="n">
        <x:f>ABS(E621-F621)</x:f>
        <x:v>0.00044652065261674423</x:v>
      </x:c>
      <x:c r="H621" s="28" t="n">
        <x:f>G621*'Assumptions'!$B$6</x:f>
        <x:v>4.4652065261674426e-7</x:v>
      </x:c>
      <x:c r="I621" s="29" t="n">
        <x:f>1+E621*D621</x:f>
        <x:v>1.042403221965689</x:v>
      </x:c>
      <x:c r="J621" s="29" t="n">
        <x:f>(1-H621)*I621</x:f>
        <x:v>1.042402756511122</x:v>
      </x:c>
      <x:c r="K621" s="28" t="n">
        <x:f>J621-1</x:f>
        <x:v>0.04240275651112202</x:v>
      </x:c>
      <x:c r="L621" s="30" t="n">
        <x:f>M620</x:f>
        <x:v>9195.296439540896</x:v>
      </x:c>
      <x:c r="M621" s="30" t="n">
        <x:f>L621*J621</x:f>
        <x:v>9585.202355514337</x:v>
      </x:c>
      <x:c r="N621" s="30" t="n">
        <x:f>MAX(N620,M621)</x:f>
        <x:v>15341.863280252299</x:v>
      </x:c>
      <x:c r="O621" s="28" t="n">
        <x:f>1-M621/N621</x:f>
        <x:v>0.37522566976253835</x:v>
      </x:c>
      <x:c r="P621" s="30" t="n">
        <x:f>IF(C621=C620,P620,L621)</x:f>
        <x:v>12895.437557478066</x:v>
      </x:c>
      <x:c r="Q621" s="30" t="n">
        <x:f>IF(C621=C620,MAX(Q620,M621),MAX(P621,M621))</x:f>
        <x:v>13262.78590503167</x:v>
      </x:c>
      <x:c r="R621" s="28" t="n">
        <x:f>1-M621/Q621</x:f>
        <x:v>0.2772859017593069</x:v>
      </x:c>
      <x:c r="S621" s="33" t="str">
        <x:f>'Raw trace'!Y617</x:f>
        <x:v>0.042402756511122019</x:v>
      </x:c>
      <x:c r="T621" s="31" t="n">
        <x:f>ABS(K621-S621)</x:f>
        <x:v>0</x:v>
      </x:c>
      <x:c r="U621" s="33" t="str">
        <x:f>'Raw trace'!X617</x:f>
        <x:v>0.00044652065261674423</x:v>
      </x:c>
      <x:c r="V621" s="31" t="n">
        <x:f>ABS(G621-U621)</x:f>
        <x:v>0</x:v>
      </x:c>
      <x:c r="W621" s="30" t="n">
        <x:f>L621*H621</x:f>
        <x:v>0.004105889767188226</x:v>
      </x:c>
      <x:c r="X621" s="30" t="n">
        <x:f>X620*(1+S621)</x:f>
        <x:v>9585.20235551439</x:v>
      </x:c>
      <x:c r="Y621" s="31" t="n">
        <x:f>ABS(M621-X621)</x:f>
        <x:v>5.275069270282984e-11</x:v>
      </x:c>
      <x:c r="Z621" s="27" t="n">
        <x:f>IF(M621&gt;=N620,B621,Z620)</x:f>
        <x:v>44508</x:v>
      </x:c>
      <x:c r="AA621" s="27" t="n">
        <x:f>IF(C621=C620,IF(M621&gt;=Q620,B621,AA620),IF(M621&gt;=P621,B621,A621))</x:f>
        <x:v>44649</x:v>
      </x:c>
      <x:c r="AB621" s="1" t="str">
        <x:f>IF(AND(B621-A621=1,B621-B620=1),"PASS","FAIL")</x:f>
        <x:v>PASS</x:v>
      </x:c>
    </x:row>
    <x:row r="622" ht="22" customHeight="1">
      <x:c r="A622" s="32" t="n">
        <x:f>'Raw trace'!A618</x:f>
        <x:v>44813</x:v>
      </x:c>
      <x:c r="B622" s="32" t="n">
        <x:f>'Raw trace'!B618</x:f>
        <x:v>44814</x:v>
      </x:c>
      <x:c r="C622" s="1" t="n">
        <x:f>YEAR(B622)</x:f>
        <x:v>2022</x:v>
      </x:c>
      <x:c r="D622" s="33" t="str">
        <x:f>'Raw trace'!AL618</x:f>
        <x:v>0.0133488102147416</x:v>
      </x:c>
      <x:c r="E622" s="33" t="str">
        <x:f>'Raw trace'!W618</x:f>
        <x:v>0.40000000000000002</x:v>
      </x:c>
      <x:c r="F622" s="28" t="n">
        <x:f>E621*(1+D621)/(1+E621*D621)</x:f>
        <x:v>0.4244069978327934</x:v>
      </x:c>
      <x:c r="G622" s="28" t="n">
        <x:f>ABS(E622-F622)</x:f>
        <x:v>0.024406997832793376</x:v>
      </x:c>
      <x:c r="H622" s="28" t="n">
        <x:f>G622*'Assumptions'!$B$6</x:f>
        <x:v>0.000024406997832793375</x:v>
      </x:c>
      <x:c r="I622" s="29" t="n">
        <x:f>1+E622*D622</x:f>
        <x:v>1.0053395240858967</x:v>
      </x:c>
      <x:c r="J622" s="29" t="n">
        <x:f>(1-H622)*I622</x:f>
        <x:v>1.0053149867663111</x:v>
      </x:c>
      <x:c r="K622" s="28" t="n">
        <x:f>J622-1</x:f>
        <x:v>0.005314986766311147</x:v>
      </x:c>
      <x:c r="L622" s="30" t="n">
        <x:f>M621</x:f>
        <x:v>9585.202355514337</x:v>
      </x:c>
      <x:c r="M622" s="30" t="n">
        <x:f>L622*J622</x:f>
        <x:v>9636.14757918631</x:v>
      </x:c>
      <x:c r="N622" s="30" t="n">
        <x:f>MAX(N621,M622)</x:f>
        <x:v>15341.863280252299</x:v>
      </x:c>
      <x:c r="O622" s="28" t="n">
        <x:f>1-M622/N622</x:f>
        <x:v>0.37190500246539526</x:v>
      </x:c>
      <x:c r="P622" s="30" t="n">
        <x:f>IF(C622=C621,P621,L622)</x:f>
        <x:v>12895.437557478066</x:v>
      </x:c>
      <x:c r="Q622" s="30" t="n">
        <x:f>IF(C622=C621,MAX(Q621,M622),MAX(P622,M622))</x:f>
        <x:v>13262.78590503167</x:v>
      </x:c>
      <x:c r="R622" s="28" t="n">
        <x:f>1-M622/Q622</x:f>
        <x:v>0.2734446858913312</x:v>
      </x:c>
      <x:c r="S622" s="33" t="str">
        <x:f>'Raw trace'!Y618</x:f>
        <x:v>0.0053149867663111472</x:v>
      </x:c>
      <x:c r="T622" s="31" t="n">
        <x:f>ABS(K622-S622)</x:f>
        <x:v>0</x:v>
      </x:c>
      <x:c r="U622" s="33" t="str">
        <x:f>'Raw trace'!X618</x:f>
        <x:v>0.024406997832793376</x:v>
      </x:c>
      <x:c r="V622" s="31" t="n">
        <x:f>ABS(G622-U622)</x:f>
        <x:v>0</x:v>
      </x:c>
      <x:c r="W622" s="30" t="n">
        <x:f>L622*H622</x:f>
        <x:v>0.23394601311792437</x:v>
      </x:c>
      <x:c r="X622" s="30" t="n">
        <x:f>X621*(1+S622)</x:f>
        <x:v>9636.147579186363</x:v>
      </x:c>
      <x:c r="Y622" s="31" t="n">
        <x:f>ABS(M622-X622)</x:f>
        <x:v>5.275069270282984e-11</x:v>
      </x:c>
      <x:c r="Z622" s="27" t="n">
        <x:f>IF(M622&gt;=N621,B622,Z621)</x:f>
        <x:v>44508</x:v>
      </x:c>
      <x:c r="AA622" s="27" t="n">
        <x:f>IF(C622=C621,IF(M622&gt;=Q621,B622,AA621),IF(M622&gt;=P622,B622,A622))</x:f>
        <x:v>44649</x:v>
      </x:c>
      <x:c r="AB622" s="1" t="str">
        <x:f>IF(AND(B622-A622=1,B622-B621=1),"PASS","FAIL")</x:f>
        <x:v>PASS</x:v>
      </x:c>
    </x:row>
    <x:row r="623" ht="22" customHeight="1">
      <x:c r="A623" s="32" t="n">
        <x:f>'Raw trace'!A619</x:f>
        <x:v>44814</x:v>
      </x:c>
      <x:c r="B623" s="32" t="n">
        <x:f>'Raw trace'!B619</x:f>
        <x:v>44815</x:v>
      </x:c>
      <x:c r="C623" s="1" t="n">
        <x:f>YEAR(B623)</x:f>
        <x:v>2022</x:v>
      </x:c>
      <x:c r="D623" s="33" t="str">
        <x:f>'Raw trace'!AL619</x:f>
        <x:v>0.0085217825074825008</x:v>
      </x:c>
      <x:c r="E623" s="33" t="str">
        <x:f>'Raw trace'!W619</x:f>
        <x:v>0.40000000000000002</x:v>
      </x:c>
      <x:c r="F623" s="28" t="n">
        <x:f>E622*(1+D622)/(1+E622*D622)</x:f>
        <x:v>0.4031866989954971</x:v>
      </x:c>
      <x:c r="G623" s="28" t="n">
        <x:f>ABS(E623-F623)</x:f>
        <x:v>0.0031866989954970615</x:v>
      </x:c>
      <x:c r="H623" s="28" t="n">
        <x:f>G623*'Assumptions'!$B$6</x:f>
        <x:v>0.0000031866989954970616</x:v>
      </x:c>
      <x:c r="I623" s="29" t="n">
        <x:f>1+E623*D623</x:f>
        <x:v>1.003408713002993</x:v>
      </x:c>
      <x:c r="J623" s="29" t="n">
        <x:f>(1-H623)*I623</x:f>
        <x:v>1.0034055154414552</x:v>
      </x:c>
      <x:c r="K623" s="28" t="n">
        <x:f>J623-1</x:f>
        <x:v>0.003405515441455176</x:v>
      </x:c>
      <x:c r="L623" s="30" t="n">
        <x:f>M622</x:f>
        <x:v>9636.14757918631</x:v>
      </x:c>
      <x:c r="M623" s="30" t="n">
        <x:f>L623*J623</x:f>
        <x:v>9668.96362856337</x:v>
      </x:c>
      <x:c r="N623" s="30" t="n">
        <x:f>MAX(N622,M623)</x:f>
        <x:v>15341.863280252299</x:v>
      </x:c>
      <x:c r="O623" s="28" t="n">
        <x:f>1-M623/N623</x:f>
        <x:v>0.36976601525259045</x:v>
      </x:c>
      <x:c r="P623" s="30" t="n">
        <x:f>IF(C623=C622,P622,L623)</x:f>
        <x:v>12895.437557478066</x:v>
      </x:c>
      <x:c r="Q623" s="30" t="n">
        <x:f>IF(C623=C622,MAX(Q622,M623),MAX(P623,M623))</x:f>
        <x:v>13262.78590503167</x:v>
      </x:c>
      <x:c r="R623" s="28" t="n">
        <x:f>1-M623/Q623</x:f>
        <x:v>0.2709703905500628</x:v>
      </x:c>
      <x:c r="S623" s="33" t="str">
        <x:f>'Raw trace'!Y619</x:f>
        <x:v>0.0034055154414551758</x:v>
      </x:c>
      <x:c r="T623" s="31" t="n">
        <x:f>ABS(K623-S623)</x:f>
        <x:v>0</x:v>
      </x:c>
      <x:c r="U623" s="33" t="str">
        <x:f>'Raw trace'!X619</x:f>
        <x:v>0.0031866989954970615</x:v>
      </x:c>
      <x:c r="V623" s="31" t="n">
        <x:f>ABS(G623-U623)</x:f>
        <x:v>0</x:v>
      </x:c>
      <x:c r="W623" s="30" t="n">
        <x:f>L623*H623</x:f>
        <x:v>0.030707501811054458</x:v>
      </x:c>
      <x:c r="X623" s="30" t="n">
        <x:f>X622*(1+S623)</x:f>
        <x:v>9668.963628563422</x:v>
      </x:c>
      <x:c r="Y623" s="31" t="n">
        <x:f>ABS(M623-X623)</x:f>
        <x:v>5.275069270282984e-11</x:v>
      </x:c>
      <x:c r="Z623" s="27" t="n">
        <x:f>IF(M623&gt;=N622,B623,Z622)</x:f>
        <x:v>44508</x:v>
      </x:c>
      <x:c r="AA623" s="27" t="n">
        <x:f>IF(C623=C622,IF(M623&gt;=Q622,B623,AA622),IF(M623&gt;=P623,B623,A623))</x:f>
        <x:v>44649</x:v>
      </x:c>
      <x:c r="AB623" s="1" t="str">
        <x:f>IF(AND(B623-A623=1,B623-B622=1),"PASS","FAIL")</x:f>
        <x:v>PASS</x:v>
      </x:c>
    </x:row>
    <x:row r="624" ht="22" customHeight="1">
      <x:c r="A624" s="32" t="n">
        <x:f>'Raw trace'!A620</x:f>
        <x:v>44815</x:v>
      </x:c>
      <x:c r="B624" s="32" t="n">
        <x:f>'Raw trace'!B620</x:f>
        <x:v>44816</x:v>
      </x:c>
      <x:c r="C624" s="1" t="n">
        <x:f>YEAR(B624)</x:f>
        <x:v>2022</x:v>
      </x:c>
      <x:c r="D624" s="33" t="str">
        <x:f>'Raw trace'!AL620</x:f>
        <x:v>0.025665333937869999</x:v>
      </x:c>
      <x:c r="E624" s="33" t="str">
        <x:f>'Raw trace'!W620</x:f>
        <x:v>0.40000000000000002</x:v>
      </x:c>
      <x:c r="F624" s="28" t="n">
        <x:f>E623*(1+D623)/(1+E623*D623)</x:f>
        <x:v>0.40203827989062896</x:v>
      </x:c>
      <x:c r="G624" s="28" t="n">
        <x:f>ABS(E624-F624)</x:f>
        <x:v>0.0020382798906289357</x:v>
      </x:c>
      <x:c r="H624" s="28" t="n">
        <x:f>G624*'Assumptions'!$B$6</x:f>
        <x:v>0.0000020382798906289357</x:v>
      </x:c>
      <x:c r="I624" s="29" t="n">
        <x:f>1+E624*D624</x:f>
        <x:v>1.010266133575148</x:v>
      </x:c>
      <x:c r="J624" s="29" t="n">
        <x:f>(1-H624)*I624</x:f>
        <x:v>1.0102640743700038</x:v>
      </x:c>
      <x:c r="K624" s="28" t="n">
        <x:f>J624-1</x:f>
        <x:v>0.010264074370003762</x:v>
      </x:c>
      <x:c r="L624" s="30" t="n">
        <x:f>M623</x:f>
        <x:v>9668.96362856337</x:v>
      </x:c>
      <x:c r="M624" s="30" t="n">
        <x:f>L624*J624</x:f>
        <x:v>9768.206590327805</x:v>
      </x:c>
      <x:c r="N624" s="30" t="n">
        <x:f>MAX(N623,M624)</x:f>
        <x:v>15341.863280252299</x:v>
      </x:c>
      <x:c r="O624" s="28" t="n">
        <x:f>1-M624/N624</x:f>
        <x:v>0.3632972467626393</x:v>
      </x:c>
      <x:c r="P624" s="30" t="n">
        <x:f>IF(C624=C623,P623,L624)</x:f>
        <x:v>12895.437557478066</x:v>
      </x:c>
      <x:c r="Q624" s="30" t="n">
        <x:f>IF(C624=C623,MAX(Q623,M624),MAX(P624,M624))</x:f>
        <x:v>13262.78590503167</x:v>
      </x:c>
      <x:c r="R624" s="28" t="n">
        <x:f>1-M624/Q624</x:f>
        <x:v>0.26348757642073384</x:v>
      </x:c>
      <x:c r="S624" s="33" t="str">
        <x:f>'Raw trace'!Y620</x:f>
        <x:v>0.010264074370003762</x:v>
      </x:c>
      <x:c r="T624" s="31" t="n">
        <x:f>ABS(K624-S624)</x:f>
        <x:v>0</x:v>
      </x:c>
      <x:c r="U624" s="33" t="str">
        <x:f>'Raw trace'!X620</x:f>
        <x:v>0.0020382798906289357</x:v>
      </x:c>
      <x:c r="V624" s="31" t="n">
        <x:f>ABS(G624-U624)</x:f>
        <x:v>0</x:v>
      </x:c>
      <x:c r="W624" s="30" t="n">
        <x:f>L624*H624</x:f>
        <x:v>0.0197080541273233</x:v>
      </x:c>
      <x:c r="X624" s="30" t="n">
        <x:f>X623*(1+S624)</x:f>
        <x:v>9768.206590327858</x:v>
      </x:c>
      <x:c r="Y624" s="31" t="n">
        <x:f>ABS(M624-X624)</x:f>
        <x:v>5.275069270282984e-11</x:v>
      </x:c>
      <x:c r="Z624" s="27" t="n">
        <x:f>IF(M624&gt;=N623,B624,Z623)</x:f>
        <x:v>44508</x:v>
      </x:c>
      <x:c r="AA624" s="27" t="n">
        <x:f>IF(C624=C623,IF(M624&gt;=Q623,B624,AA623),IF(M624&gt;=P624,B624,A624))</x:f>
        <x:v>44649</x:v>
      </x:c>
      <x:c r="AB624" s="1" t="str">
        <x:f>IF(AND(B624-A624=1,B624-B623=1),"PASS","FAIL")</x:f>
        <x:v>PASS</x:v>
      </x:c>
    </x:row>
    <x:row r="625" ht="22" customHeight="1">
      <x:c r="A625" s="32" t="n">
        <x:f>'Raw trace'!A621</x:f>
        <x:v>44816</x:v>
      </x:c>
      <x:c r="B625" s="32" t="n">
        <x:f>'Raw trace'!B621</x:f>
        <x:v>44817</x:v>
      </x:c>
      <x:c r="C625" s="1" t="n">
        <x:f>YEAR(B625)</x:f>
        <x:v>2022</x:v>
      </x:c>
      <x:c r="D625" s="33" t="str">
        <x:f>'Raw trace'!AL621</x:f>
        <x:v>-0.099119011578322203</x:v>
      </x:c>
      <x:c r="E625" s="33" t="str">
        <x:f>'Raw trace'!W621</x:f>
        <x:v>0.40000000000000002</x:v>
      </x:c>
      <x:c r="F625" s="28" t="n">
        <x:f>E624*(1+D624)/(1+E624*D624)</x:f>
        <x:v>0.4060970866392313</x:v>
      </x:c>
      <x:c r="G625" s="28" t="n">
        <x:f>ABS(E625-F625)</x:f>
        <x:v>0.006097086639231253</x:v>
      </x:c>
      <x:c r="H625" s="28" t="n">
        <x:f>G625*'Assumptions'!$B$6</x:f>
        <x:v>0.000006097086639231253</x:v>
      </x:c>
      <x:c r="I625" s="29" t="n">
        <x:f>1+E625*D625</x:f>
        <x:v>0.9603523953686711</x:v>
      </x:c>
      <x:c r="J625" s="29" t="n">
        <x:f>(1-H625)*I625</x:f>
        <x:v>0.9603465400169123</x:v>
      </x:c>
      <x:c r="K625" s="28" t="n">
        <x:f>J625-1</x:f>
        <x:v>-0.03965345998308767</x:v>
      </x:c>
      <x:c r="L625" s="30" t="n">
        <x:f>M624</x:f>
        <x:v>9768.206590327805</x:v>
      </x:c>
      <x:c r="M625" s="30" t="n">
        <x:f>L625*J625</x:f>
        <x:v>9380.86340119171</x:v>
      </x:c>
      <x:c r="N625" s="30" t="n">
        <x:f>MAX(N624,M625)</x:f>
        <x:v>15341.863280252299</x:v>
      </x:c>
      <x:c r="O625" s="28" t="n">
        <x:f>1-M625/N625</x:f>
        <x:v>0.3885447139092586</x:v>
      </x:c>
      <x:c r="P625" s="30" t="n">
        <x:f>IF(C625=C624,P624,L625)</x:f>
        <x:v>12895.437557478066</x:v>
      </x:c>
      <x:c r="Q625" s="30" t="n">
        <x:f>IF(C625=C624,MAX(Q624,M625),MAX(P625,M625))</x:f>
        <x:v>13262.78590503167</x:v>
      </x:c>
      <x:c r="R625" s="28" t="n">
        <x:f>1-M625/Q625</x:f>
        <x:v>0.2926928423361812</x:v>
      </x:c>
      <x:c r="S625" s="33" t="str">
        <x:f>'Raw trace'!Y621</x:f>
        <x:v>-0.039653459983087669</x:v>
      </x:c>
      <x:c r="T625" s="31" t="n">
        <x:f>ABS(K625-S625)</x:f>
        <x:v>0</x:v>
      </x:c>
      <x:c r="U625" s="33" t="str">
        <x:f>'Raw trace'!X621</x:f>
        <x:v>0.0060970866392312528</x:v>
      </x:c>
      <x:c r="V625" s="31" t="n">
        <x:f>ABS(G625-U625)</x:f>
        <x:v>0</x:v>
      </x:c>
      <x:c r="W625" s="30" t="n">
        <x:f>L625*H625</x:f>
        <x:v>0.05955760189113833</x:v>
      </x:c>
      <x:c r="X625" s="30" t="n">
        <x:f>X624*(1+S625)</x:f>
        <x:v>9380.863401191758</x:v>
      </x:c>
      <x:c r="Y625" s="31" t="n">
        <x:f>ABS(M625-X625)</x:f>
        <x:v>4.9112713895738125e-11</x:v>
      </x:c>
      <x:c r="Z625" s="27" t="n">
        <x:f>IF(M625&gt;=N624,B625,Z624)</x:f>
        <x:v>44508</x:v>
      </x:c>
      <x:c r="AA625" s="27" t="n">
        <x:f>IF(C625=C624,IF(M625&gt;=Q624,B625,AA624),IF(M625&gt;=P625,B625,A625))</x:f>
        <x:v>44649</x:v>
      </x:c>
      <x:c r="AB625" s="1" t="str">
        <x:f>IF(AND(B625-A625=1,B625-B624=1),"PASS","FAIL")</x:f>
        <x:v>PASS</x:v>
      </x:c>
    </x:row>
    <x:row r="626" ht="22" customHeight="1">
      <x:c r="A626" s="32" t="n">
        <x:f>'Raw trace'!A622</x:f>
        <x:v>44817</x:v>
      </x:c>
      <x:c r="B626" s="32" t="n">
        <x:f>'Raw trace'!B622</x:f>
        <x:v>44818</x:v>
      </x:c>
      <x:c r="C626" s="1" t="n">
        <x:f>YEAR(B626)</x:f>
        <x:v>2022</x:v>
      </x:c>
      <x:c r="D626" s="33" t="str">
        <x:f>'Raw trace'!AL622</x:f>
        <x:v>0.0023295581274318002</x:v>
      </x:c>
      <x:c r="E626" s="33" t="str">
        <x:f>'Raw trace'!W622</x:f>
        <x:v>0.40000000000000002</x:v>
      </x:c>
      <x:c r="F626" s="28" t="n">
        <x:f>E625*(1+D625)/(1+E625*D625)</x:f>
        <x:v>0.3752293398824032</x:v>
      </x:c>
      <x:c r="G626" s="28" t="n">
        <x:f>ABS(E626-F626)</x:f>
        <x:v>0.02477066011759682</x:v>
      </x:c>
      <x:c r="H626" s="28" t="n">
        <x:f>G626*'Assumptions'!$B$6</x:f>
        <x:v>0.00002477066011759682</x:v>
      </x:c>
      <x:c r="I626" s="29" t="n">
        <x:f>1+E626*D626</x:f>
        <x:v>1.0009318232509727</x:v>
      </x:c>
      <x:c r="J626" s="29" t="n">
        <x:f>(1-H626)*I626</x:f>
        <x:v>1.0009070295089781</x:v>
      </x:c>
      <x:c r="K626" s="28" t="n">
        <x:f>J626-1</x:f>
        <x:v>0.000907029508978141</x:v>
      </x:c>
      <x:c r="L626" s="30" t="n">
        <x:f>M625</x:f>
        <x:v>9380.86340119171</x:v>
      </x:c>
      <x:c r="M626" s="30" t="n">
        <x:f>L626*J626</x:f>
        <x:v>9389.372121116283</x:v>
      </x:c>
      <x:c r="N626" s="30" t="n">
        <x:f>MAX(N625,M626)</x:f>
        <x:v>15341.863280252299</x:v>
      </x:c>
      <x:c r="O626" s="28" t="n">
        <x:f>1-M626/N626</x:f>
        <x:v>0.38799010592135363</x:v>
      </x:c>
      <x:c r="P626" s="30" t="n">
        <x:f>IF(C626=C625,P625,L626)</x:f>
        <x:v>12895.437557478066</x:v>
      </x:c>
      <x:c r="Q626" s="30" t="n">
        <x:f>IF(C626=C625,MAX(Q625,M626),MAX(P626,M626))</x:f>
        <x:v>13262.78590503167</x:v>
      </x:c>
      <x:c r="R626" s="28" t="n">
        <x:f>1-M626/Q626</x:f>
        <x:v>0.2920512938722686</x:v>
      </x:c>
      <x:c r="S626" s="33" t="str">
        <x:f>'Raw trace'!Y622</x:f>
        <x:v>0.00090702950897814105</x:v>
      </x:c>
      <x:c r="T626" s="31" t="n">
        <x:f>ABS(K626-S626)</x:f>
        <x:v>0</x:v>
      </x:c>
      <x:c r="U626" s="33" t="str">
        <x:f>'Raw trace'!X622</x:f>
        <x:v>0.024770660117596821</x:v>
      </x:c>
      <x:c r="V626" s="31" t="n">
        <x:f>ABS(G626-U626)</x:f>
        <x:v>0</x:v>
      </x:c>
      <x:c r="W626" s="30" t="n">
        <x:f>L626*H626</x:f>
        <x:v>0.23237017892052314</x:v>
      </x:c>
      <x:c r="X626" s="30" t="n">
        <x:f>X625*(1+S626)</x:f>
        <x:v>9389.372121116332</x:v>
      </x:c>
      <x:c r="Y626" s="31" t="n">
        <x:f>ABS(M626-X626)</x:f>
        <x:v>4.9112713895738125e-11</x:v>
      </x:c>
      <x:c r="Z626" s="27" t="n">
        <x:f>IF(M626&gt;=N625,B626,Z625)</x:f>
        <x:v>44508</x:v>
      </x:c>
      <x:c r="AA626" s="27" t="n">
        <x:f>IF(C626=C625,IF(M626&gt;=Q625,B626,AA625),IF(M626&gt;=P626,B626,A626))</x:f>
        <x:v>44649</x:v>
      </x:c>
      <x:c r="AB626" s="1" t="str">
        <x:f>IF(AND(B626-A626=1,B626-B625=1),"PASS","FAIL")</x:f>
        <x:v>PASS</x:v>
      </x:c>
    </x:row>
    <x:row r="627" ht="22" customHeight="1">
      <x:c r="A627" s="32" t="n">
        <x:f>'Raw trace'!A623</x:f>
        <x:v>44818</x:v>
      </x:c>
      <x:c r="B627" s="32" t="n">
        <x:f>'Raw trace'!B623</x:f>
        <x:v>44819</x:v>
      </x:c>
      <x:c r="C627" s="1" t="n">
        <x:f>YEAR(B627)</x:f>
        <x:v>2022</x:v>
      </x:c>
      <x:c r="D627" s="33" t="str">
        <x:f>'Raw trace'!AL623</x:f>
        <x:v>-0.025753492397082401</x:v>
      </x:c>
      <x:c r="E627" s="33" t="str">
        <x:f>'Raw trace'!W623</x:f>
        <x:v>0.40000000000000002</x:v>
      </x:c>
      <x:c r="F627" s="28" t="n">
        <x:f>E626*(1+D626)/(1+E626*D626)</x:f>
        <x:v>0.4005585734588473</x:v>
      </x:c>
      <x:c r="G627" s="28" t="n">
        <x:f>ABS(E627-F627)</x:f>
        <x:v>0.0005585734588473001</x:v>
      </x:c>
      <x:c r="H627" s="28" t="n">
        <x:f>G627*'Assumptions'!$B$6</x:f>
        <x:v>5.585734588473002e-7</x:v>
      </x:c>
      <x:c r="I627" s="29" t="n">
        <x:f>1+E627*D627</x:f>
        <x:v>0.9896986030411671</x:v>
      </x:c>
      <x:c r="J627" s="29" t="n">
        <x:f>(1-H627)*I627</x:f>
        <x:v>0.9896980502217952</x:v>
      </x:c>
      <x:c r="K627" s="28" t="n">
        <x:f>J627-1</x:f>
        <x:v>-0.010301949778204755</x:v>
      </x:c>
      <x:c r="L627" s="30" t="n">
        <x:f>M626</x:f>
        <x:v>9389.372121116283</x:v>
      </x:c>
      <x:c r="M627" s="30" t="n">
        <x:f>L627*J627</x:f>
        <x:v>9292.643281075667</x:v>
      </x:c>
      <x:c r="N627" s="30" t="n">
        <x:f>MAX(N626,M627)</x:f>
        <x:v>15341.863280252299</x:v>
      </x:c>
      <x:c r="O627" s="28" t="n">
        <x:f>1-M627/N627</x:f>
        <x:v>0.39429500111391635</x:v>
      </x:c>
      <x:c r="P627" s="30" t="n">
        <x:f>IF(C627=C626,P626,L627)</x:f>
        <x:v>12895.437557478066</x:v>
      </x:c>
      <x:c r="Q627" s="30" t="n">
        <x:f>IF(C627=C626,MAX(Q626,M627),MAX(P627,M627))</x:f>
        <x:v>13262.78590503167</x:v>
      </x:c>
      <x:c r="R627" s="28" t="n">
        <x:f>1-M627/Q627</x:f>
        <x:v>0.2993445458883416</x:v>
      </x:c>
      <x:c r="S627" s="33" t="str">
        <x:f>'Raw trace'!Y623</x:f>
        <x:v>-0.010301949778204755</x:v>
      </x:c>
      <x:c r="T627" s="31" t="n">
        <x:f>ABS(K627-S627)</x:f>
        <x:v>0</x:v>
      </x:c>
      <x:c r="U627" s="33" t="str">
        <x:f>'Raw trace'!X623</x:f>
        <x:v>0.00055857345884730014</x:v>
      </x:c>
      <x:c r="V627" s="31" t="n">
        <x:f>ABS(G627-U627)</x:f>
        <x:v>0</x:v>
      </x:c>
      <x:c r="W627" s="30" t="n">
        <x:f>L627*H627</x:f>
        <x:v>0.005244654062096334</x:v>
      </x:c>
      <x:c r="X627" s="30" t="n">
        <x:f>X626*(1+S627)</x:f>
        <x:v>9292.643281075716</x:v>
      </x:c>
      <x:c r="Y627" s="31" t="n">
        <x:f>ABS(M627-X627)</x:f>
        <x:v>4.9112713895738125e-11</x:v>
      </x:c>
      <x:c r="Z627" s="27" t="n">
        <x:f>IF(M627&gt;=N626,B627,Z626)</x:f>
        <x:v>44508</x:v>
      </x:c>
      <x:c r="AA627" s="27" t="n">
        <x:f>IF(C627=C626,IF(M627&gt;=Q626,B627,AA626),IF(M627&gt;=P627,B627,A627))</x:f>
        <x:v>44649</x:v>
      </x:c>
      <x:c r="AB627" s="1" t="str">
        <x:f>IF(AND(B627-A627=1,B627-B626=1),"PASS","FAIL")</x:f>
        <x:v>PASS</x:v>
      </x:c>
    </x:row>
    <x:row r="628" ht="22" customHeight="1">
      <x:c r="A628" s="32" t="n">
        <x:f>'Raw trace'!A624</x:f>
        <x:v>44819</x:v>
      </x:c>
      <x:c r="B628" s="32" t="n">
        <x:f>'Raw trace'!B624</x:f>
        <x:v>44820</x:v>
      </x:c>
      <x:c r="C628" s="1" t="n">
        <x:f>YEAR(B628)</x:f>
        <x:v>2022</x:v>
      </x:c>
      <x:c r="D628" s="33" t="str">
        <x:f>'Raw trace'!AL624</x:f>
        <x:v>0.0051112340559444002</x:v>
      </x:c>
      <x:c r="E628" s="33" t="str">
        <x:f>'Raw trace'!W624</x:f>
        <x:v>0.40000000000000002</x:v>
      </x:c>
      <x:c r="F628" s="28" t="n">
        <x:f>E627*(1+D627)/(1+E627*D627)</x:f>
        <x:v>0.39375482782707066</x:v>
      </x:c>
      <x:c r="G628" s="28" t="n">
        <x:f>ABS(E628-F628)</x:f>
        <x:v>0.0062451721729293586</x:v>
      </x:c>
      <x:c r="H628" s="28" t="n">
        <x:f>G628*'Assumptions'!$B$6</x:f>
        <x:v>0.000006245172172929359</x:v>
      </x:c>
      <x:c r="I628" s="29" t="n">
        <x:f>1+E628*D628</x:f>
        <x:v>1.0020444936223778</x:v>
      </x:c>
      <x:c r="J628" s="29" t="n">
        <x:f>(1-H628)*I628</x:f>
        <x:v>1.0020382356819901</x:v>
      </x:c>
      <x:c r="K628" s="28" t="n">
        <x:f>J628-1</x:f>
        <x:v>0.0020382356819901304</x:v>
      </x:c>
      <x:c r="L628" s="30" t="n">
        <x:f>M627</x:f>
        <x:v>9292.643281075667</x:v>
      </x:c>
      <x:c r="M628" s="30" t="n">
        <x:f>L628*J628</x:f>
        <x:v>9311.58387819116</x:v>
      </x:c>
      <x:c r="N628" s="30" t="n">
        <x:f>MAX(N627,M628)</x:f>
        <x:v>15341.863280252299</x:v>
      </x:c>
      <x:c r="O628" s="28" t="n">
        <x:f>1-M628/N628</x:f>
        <x:v>0.393060431572427</x:v>
      </x:c>
      <x:c r="P628" s="30" t="n">
        <x:f>IF(C628=C627,P627,L628)</x:f>
        <x:v>12895.437557478066</x:v>
      </x:c>
      <x:c r="Q628" s="30" t="n">
        <x:f>IF(C628=C627,MAX(Q627,M628),MAX(P628,M628))</x:f>
        <x:v>13262.78590503167</x:v>
      </x:c>
      <x:c r="R628" s="28" t="n">
        <x:f>1-M628/Q628</x:f>
        <x:v>0.29791644494099023</x:v>
      </x:c>
      <x:c r="S628" s="33" t="str">
        <x:f>'Raw trace'!Y624</x:f>
        <x:v>0.0020382356819901304</x:v>
      </x:c>
      <x:c r="T628" s="31" t="n">
        <x:f>ABS(K628-S628)</x:f>
        <x:v>0</x:v>
      </x:c>
      <x:c r="U628" s="33" t="str">
        <x:f>'Raw trace'!X624</x:f>
        <x:v>0.0062451721729293586</x:v>
      </x:c>
      <x:c r="V628" s="31" t="n">
        <x:f>ABS(G628-U628)</x:f>
        <x:v>0</x:v>
      </x:c>
      <x:c r="W628" s="30" t="n">
        <x:f>L628*H628</x:f>
        <x:v>0.058034157231932726</x:v>
      </x:c>
      <x:c r="X628" s="30" t="n">
        <x:f>X627*(1+S628)</x:f>
        <x:v>9311.58387819121</x:v>
      </x:c>
      <x:c r="Y628" s="31" t="n">
        <x:f>ABS(M628-X628)</x:f>
        <x:v>4.9112713895738125e-11</x:v>
      </x:c>
      <x:c r="Z628" s="27" t="n">
        <x:f>IF(M628&gt;=N627,B628,Z627)</x:f>
        <x:v>44508</x:v>
      </x:c>
      <x:c r="AA628" s="27" t="n">
        <x:f>IF(C628=C627,IF(M628&gt;=Q627,B628,AA627),IF(M628&gt;=P628,B628,A628))</x:f>
        <x:v>44649</x:v>
      </x:c>
      <x:c r="AB628" s="1" t="str">
        <x:f>IF(AND(B628-A628=1,B628-B627=1),"PASS","FAIL")</x:f>
        <x:v>PASS</x:v>
      </x:c>
    </x:row>
    <x:row r="629" ht="22" customHeight="1">
      <x:c r="A629" s="32" t="n">
        <x:f>'Raw trace'!A625</x:f>
        <x:v>44820</x:v>
      </x:c>
      <x:c r="B629" s="32" t="n">
        <x:f>'Raw trace'!B625</x:f>
        <x:v>44821</x:v>
      </x:c>
      <x:c r="C629" s="1" t="n">
        <x:f>YEAR(B629)</x:f>
        <x:v>2022</x:v>
      </x:c>
      <x:c r="D629" s="33" t="str">
        <x:f>'Raw trace'!AL625</x:f>
        <x:v>0.0157102169434006</x:v>
      </x:c>
      <x:c r="E629" s="33" t="str">
        <x:f>'Raw trace'!W625</x:f>
        <x:v>0.40000000000000002</x:v>
      </x:c>
      <x:c r="F629" s="28" t="n">
        <x:f>E628*(1+D628)/(1+E628*D628)</x:f>
        <x:v>0.4012241933179955</x:v>
      </x:c>
      <x:c r="G629" s="28" t="n">
        <x:f>ABS(E629-F629)</x:f>
        <x:v>0.0012241933179955033</x:v>
      </x:c>
      <x:c r="H629" s="28" t="n">
        <x:f>G629*'Assumptions'!$B$6</x:f>
        <x:v>0.0000012241933179955033</x:v>
      </x:c>
      <x:c r="I629" s="29" t="n">
        <x:f>1+E629*D629</x:f>
        <x:v>1.0062840867773601</x:v>
      </x:c>
      <x:c r="J629" s="29" t="n">
        <x:f>(1-H629)*I629</x:f>
        <x:v>1.0062828548911051</x:v>
      </x:c>
      <x:c r="K629" s="28" t="n">
        <x:f>J629-1</x:f>
        <x:v>0.0062828548911051385</x:v>
      </x:c>
      <x:c r="L629" s="30" t="n">
        <x:f>M628</x:f>
        <x:v>9311.58387819116</x:v>
      </x:c>
      <x:c r="M629" s="30" t="n">
        <x:f>L629*J629</x:f>
        <x:v>9370.08720850419</x:v>
      </x:c>
      <x:c r="N629" s="30" t="n">
        <x:f>MAX(N628,M629)</x:f>
        <x:v>15341.863280252299</x:v>
      </x:c>
      <x:c r="O629" s="28" t="n">
        <x:f>1-M629/N629</x:f>
        <x:v>0.3892471183363265</x:v>
      </x:c>
      <x:c r="P629" s="30" t="n">
        <x:f>IF(C629=C628,P628,L629)</x:f>
        <x:v>12895.437557478066</x:v>
      </x:c>
      <x:c r="Q629" s="30" t="n">
        <x:f>IF(C629=C628,MAX(Q628,M629),MAX(P629,M629))</x:f>
        <x:v>13262.78590503167</x:v>
      </x:c>
      <x:c r="R629" s="28" t="n">
        <x:f>1-M629/Q629</x:f>
        <x:v>0.2935053558431232</x:v>
      </x:c>
      <x:c r="S629" s="33" t="str">
        <x:f>'Raw trace'!Y625</x:f>
        <x:v>0.0062828548911051385</x:v>
      </x:c>
      <x:c r="T629" s="31" t="n">
        <x:f>ABS(K629-S629)</x:f>
        <x:v>0</x:v>
      </x:c>
      <x:c r="U629" s="33" t="str">
        <x:f>'Raw trace'!X625</x:f>
        <x:v>0.0012241933179955033</x:v>
      </x:c>
      <x:c r="V629" s="31" t="n">
        <x:f>ABS(G629-U629)</x:f>
        <x:v>0</x:v>
      </x:c>
      <x:c r="W629" s="30" t="n">
        <x:f>L629*H629</x:f>
        <x:v>0.011399178763636273</x:v>
      </x:c>
      <x:c r="X629" s="30" t="n">
        <x:f>X628*(1+S629)</x:f>
        <x:v>9370.08720850424</x:v>
      </x:c>
      <x:c r="Y629" s="31" t="n">
        <x:f>ABS(M629-X629)</x:f>
        <x:v>4.9112713895738125e-11</x:v>
      </x:c>
      <x:c r="Z629" s="27" t="n">
        <x:f>IF(M629&gt;=N628,B629,Z628)</x:f>
        <x:v>44508</x:v>
      </x:c>
      <x:c r="AA629" s="27" t="n">
        <x:f>IF(C629=C628,IF(M629&gt;=Q628,B629,AA628),IF(M629&gt;=P629,B629,A629))</x:f>
        <x:v>44649</x:v>
      </x:c>
      <x:c r="AB629" s="1" t="str">
        <x:f>IF(AND(B629-A629=1,B629-B628=1),"PASS","FAIL")</x:f>
        <x:v>PASS</x:v>
      </x:c>
    </x:row>
    <x:row r="630" ht="22" customHeight="1">
      <x:c r="A630" s="32" t="n">
        <x:f>'Raw trace'!A626</x:f>
        <x:v>44821</x:v>
      </x:c>
      <x:c r="B630" s="32" t="n">
        <x:f>'Raw trace'!B626</x:f>
        <x:v>44822</x:v>
      </x:c>
      <x:c r="C630" s="1" t="n">
        <x:f>YEAR(B630)</x:f>
        <x:v>2022</x:v>
      </x:c>
      <x:c r="D630" s="33" t="str">
        <x:f>'Raw trace'!AL626</x:f>
        <x:v>-0.034538991224799302</x:v>
      </x:c>
      <x:c r="E630" s="33" t="str">
        <x:f>'Raw trace'!W626</x:f>
        <x:v>0.40000000000000002</x:v>
      </x:c>
      <x:c r="F630" s="28" t="n">
        <x:f>E629*(1+D629)/(1+E629*D629)</x:f>
        <x:v>0.4037469061828168</x:v>
      </x:c>
      <x:c r="G630" s="28" t="n">
        <x:f>ABS(E630-F630)</x:f>
        <x:v>0.003746906182816756</x:v>
      </x:c>
      <x:c r="H630" s="28" t="n">
        <x:f>G630*'Assumptions'!$B$6</x:f>
        <x:v>0.000003746906182816756</x:v>
      </x:c>
      <x:c r="I630" s="29" t="n">
        <x:f>1+E630*D630</x:f>
        <x:v>0.9861844035100803</x:v>
      </x:c>
      <x:c r="J630" s="29" t="n">
        <x:f>(1-H630)*I630</x:f>
        <x:v>0.9861807083696414</x:v>
      </x:c>
      <x:c r="K630" s="28" t="n">
        <x:f>J630-1</x:f>
        <x:v>-0.013819291630358554</x:v>
      </x:c>
      <x:c r="L630" s="30" t="n">
        <x:f>M629</x:f>
        <x:v>9370.08720850419</x:v>
      </x:c>
      <x:c r="M630" s="30" t="n">
        <x:f>L630*J630</x:f>
        <x:v>9240.599240767979</x:v>
      </x:c>
      <x:c r="N630" s="30" t="n">
        <x:f>MAX(N629,M630)</x:f>
        <x:v>15341.863280252299</x:v>
      </x:c>
      <x:c r="O630" s="28" t="n">
        <x:f>1-M630/N630</x:f>
        <x:v>0.3976872905221186</x:v>
      </x:c>
      <x:c r="P630" s="30" t="n">
        <x:f>IF(C630=C629,P629,L630)</x:f>
        <x:v>12895.437557478066</x:v>
      </x:c>
      <x:c r="Q630" s="30" t="n">
        <x:f>IF(C630=C629,MAX(Q629,M630),MAX(P630,M630))</x:f>
        <x:v>13262.78590503167</x:v>
      </x:c>
      <x:c r="R630" s="28" t="n">
        <x:f>1-M630/Q630</x:f>
        <x:v>0.30326861136601346</x:v>
      </x:c>
      <x:c r="S630" s="33" t="str">
        <x:f>'Raw trace'!Y626</x:f>
        <x:v>-0.013819291630358554</x:v>
      </x:c>
      <x:c r="T630" s="31" t="n">
        <x:f>ABS(K630-S630)</x:f>
        <x:v>0</x:v>
      </x:c>
      <x:c r="U630" s="33" t="str">
        <x:f>'Raw trace'!X626</x:f>
        <x:v>0.003746906182816756</x:v>
      </x:c>
      <x:c r="V630" s="31" t="n">
        <x:f>ABS(G630-U630)</x:f>
        <x:v>0</x:v>
      </x:c>
      <x:c r="W630" s="30" t="n">
        <x:f>L630*H630</x:f>
        <x:v>0.03510883769507655</x:v>
      </x:c>
      <x:c r="X630" s="30" t="n">
        <x:f>X629*(1+S630)</x:f>
        <x:v>9240.599240768026</x:v>
      </x:c>
      <x:c r="Y630" s="31" t="n">
        <x:f>ABS(M630-X630)</x:f>
        <x:v>4.729372449219227e-11</x:v>
      </x:c>
      <x:c r="Z630" s="27" t="n">
        <x:f>IF(M630&gt;=N629,B630,Z629)</x:f>
        <x:v>44508</x:v>
      </x:c>
      <x:c r="AA630" s="27" t="n">
        <x:f>IF(C630=C629,IF(M630&gt;=Q629,B630,AA629),IF(M630&gt;=P630,B630,A630))</x:f>
        <x:v>44649</x:v>
      </x:c>
      <x:c r="AB630" s="1" t="str">
        <x:f>IF(AND(B630-A630=1,B630-B629=1),"PASS","FAIL")</x:f>
        <x:v>PASS</x:v>
      </x:c>
    </x:row>
    <x:row r="631" ht="22" customHeight="1">
      <x:c r="A631" s="32" t="n">
        <x:f>'Raw trace'!A627</x:f>
        <x:v>44822</x:v>
      </x:c>
      <x:c r="B631" s="32" t="n">
        <x:f>'Raw trace'!B627</x:f>
        <x:v>44823</x:v>
      </x:c>
      <x:c r="C631" s="1" t="n">
        <x:f>YEAR(B631)</x:f>
        <x:v>2022</x:v>
      </x:c>
      <x:c r="D631" s="33" t="str">
        <x:f>'Raw trace'!AL627</x:f>
        <x:v>0.0061847282015367998</x:v>
      </x:c>
      <x:c r="E631" s="33" t="str">
        <x:f>'Raw trace'!W627</x:f>
        <x:v>0.40000000000000002</x:v>
      </x:c>
      <x:c r="F631" s="28" t="n">
        <x:f>E630*(1+D630)/(1+E630*D630)</x:f>
        <x:v>0.3915945153214268</x:v>
      </x:c>
      <x:c r="G631" s="28" t="n">
        <x:f>ABS(E631-F631)</x:f>
        <x:v>0.008405484678573216</x:v>
      </x:c>
      <x:c r="H631" s="28" t="n">
        <x:f>G631*'Assumptions'!$B$6</x:f>
        <x:v>0.000008405484678573216</x:v>
      </x:c>
      <x:c r="I631" s="29" t="n">
        <x:f>1+E631*D631</x:f>
        <x:v>1.0024738912806148</x:v>
      </x:c>
      <x:c r="J631" s="29" t="n">
        <x:f>(1-H631)*I631</x:f>
        <x:v>1.0024654650016809</x:v>
      </x:c>
      <x:c r="K631" s="28" t="n">
        <x:f>J631-1</x:f>
        <x:v>0.0024654650016808777</x:v>
      </x:c>
      <x:c r="L631" s="30" t="n">
        <x:f>M630</x:f>
        <x:v>9240.599240767979</x:v>
      </x:c>
      <x:c r="M631" s="30" t="n">
        <x:f>L631*J631</x:f>
        <x:v>9263.381614790651</x:v>
      </x:c>
      <x:c r="N631" s="30" t="n">
        <x:f>MAX(N630,M631)</x:f>
        <x:v>15341.863280252299</x:v>
      </x:c>
      <x:c r="O631" s="28" t="n">
        <x:f>1-M631/N631</x:f>
        <x:v>0.39620230961683334</x:v>
      </x:c>
      <x:c r="P631" s="30" t="n">
        <x:f>IF(C631=C630,P630,L631)</x:f>
        <x:v>12895.437557478066</x:v>
      </x:c>
      <x:c r="Q631" s="30" t="n">
        <x:f>IF(C631=C630,MAX(Q630,M631),MAX(P631,M631))</x:f>
        <x:v>13262.78590503167</x:v>
      </x:c>
      <x:c r="R631" s="28" t="n">
        <x:f>1-M631/Q631</x:f>
        <x:v>0.30155084451176384</x:v>
      </x:c>
      <x:c r="S631" s="33" t="str">
        <x:f>'Raw trace'!Y627</x:f>
        <x:v>0.0024654650016808777</x:v>
      </x:c>
      <x:c r="T631" s="31" t="n">
        <x:f>ABS(K631-S631)</x:f>
        <x:v>0</x:v>
      </x:c>
      <x:c r="U631" s="33" t="str">
        <x:f>'Raw trace'!X627</x:f>
        <x:v>0.0084054846785732162</x:v>
      </x:c>
      <x:c r="V631" s="31" t="n">
        <x:f>ABS(G631-U631)</x:f>
        <x:v>0</x:v>
      </x:c>
      <x:c r="W631" s="30" t="n">
        <x:f>L631*H631</x:f>
        <x:v>0.07767171533911053</x:v>
      </x:c>
      <x:c r="X631" s="30" t="n">
        <x:f>X630*(1+S631)</x:f>
        <x:v>9263.381614790698</x:v>
      </x:c>
      <x:c r="Y631" s="31" t="n">
        <x:f>ABS(M631-X631)</x:f>
        <x:v>4.729372449219227e-11</x:v>
      </x:c>
      <x:c r="Z631" s="27" t="n">
        <x:f>IF(M631&gt;=N630,B631,Z630)</x:f>
        <x:v>44508</x:v>
      </x:c>
      <x:c r="AA631" s="27" t="n">
        <x:f>IF(C631=C630,IF(M631&gt;=Q630,B631,AA630),IF(M631&gt;=P631,B631,A631))</x:f>
        <x:v>44649</x:v>
      </x:c>
      <x:c r="AB631" s="1" t="str">
        <x:f>IF(AND(B631-A631=1,B631-B630=1),"PASS","FAIL")</x:f>
        <x:v>PASS</x:v>
      </x:c>
    </x:row>
    <x:row r="632" ht="22" customHeight="1">
      <x:c r="A632" s="32" t="n">
        <x:f>'Raw trace'!A628</x:f>
        <x:v>44823</x:v>
      </x:c>
      <x:c r="B632" s="32" t="n">
        <x:f>'Raw trace'!B628</x:f>
        <x:v>44824</x:v>
      </x:c>
      <x:c r="C632" s="1" t="n">
        <x:f>YEAR(B632)</x:f>
        <x:v>2022</x:v>
      </x:c>
      <x:c r="D632" s="33" t="str">
        <x:f>'Raw trace'!AL628</x:f>
        <x:v>-0.034111439231481799</x:v>
      </x:c>
      <x:c r="E632" s="33" t="str">
        <x:f>'Raw trace'!W628</x:f>
        <x:v>0.40000000000000002</x:v>
      </x:c>
      <x:c r="F632" s="28" t="n">
        <x:f>E631*(1+D631)/(1+E631*D631)</x:f>
        <x:v>0.40148067174744334</x:v>
      </x:c>
      <x:c r="G632" s="28" t="n">
        <x:f>ABS(E632-F632)</x:f>
        <x:v>0.0014806717474433184</x:v>
      </x:c>
      <x:c r="H632" s="28" t="n">
        <x:f>G632*'Assumptions'!$B$6</x:f>
        <x:v>0.0000014806717474433184</x:v>
      </x:c>
      <x:c r="I632" s="29" t="n">
        <x:f>1+E632*D632</x:f>
        <x:v>0.9863554243074073</x:v>
      </x:c>
      <x:c r="J632" s="29" t="n">
        <x:f>(1-H632)*I632</x:f>
        <x:v>0.9863539638387976</x:v>
      </x:c>
      <x:c r="K632" s="28" t="n">
        <x:f>J632-1</x:f>
        <x:v>-0.013646036161202413</x:v>
      </x:c>
      <x:c r="L632" s="30" t="n">
        <x:f>M631</x:f>
        <x:v>9263.381614790651</x:v>
      </x:c>
      <x:c r="M632" s="30" t="n">
        <x:f>L632*J632</x:f>
        <x:v>9136.9731743002</x:v>
      </x:c>
      <x:c r="N632" s="30" t="n">
        <x:f>MAX(N631,M632)</x:f>
        <x:v>15341.863280252299</x:v>
      </x:c>
      <x:c r="O632" s="28" t="n">
        <x:f>1-M632/N632</x:f>
        <x:v>0.4044417547338526</x:v>
      </x:c>
      <x:c r="P632" s="30" t="n">
        <x:f>IF(C632=C631,P631,L632)</x:f>
        <x:v>12895.437557478066</x:v>
      </x:c>
      <x:c r="Q632" s="30" t="n">
        <x:f>IF(C632=C631,MAX(Q631,M632),MAX(P632,M632))</x:f>
        <x:v>13262.78590503167</x:v>
      </x:c>
      <x:c r="R632" s="28" t="n">
        <x:f>1-M632/Q632</x:f>
        <x:v>0.3110819069443177</x:v>
      </x:c>
      <x:c r="S632" s="33" t="str">
        <x:f>'Raw trace'!Y628</x:f>
        <x:v>-0.013646036161202413</x:v>
      </x:c>
      <x:c r="T632" s="31" t="n">
        <x:f>ABS(K632-S632)</x:f>
        <x:v>0</x:v>
      </x:c>
      <x:c r="U632" s="33" t="str">
        <x:f>'Raw trace'!X628</x:f>
        <x:v>0.0014806717474433184</x:v>
      </x:c>
      <x:c r="V632" s="31" t="n">
        <x:f>ABS(G632-U632)</x:f>
        <x:v>0</x:v>
      </x:c>
      <x:c r="W632" s="30" t="n">
        <x:f>L632*H632</x:f>
        <x:v>0.013716027442806382</x:v>
      </x:c>
      <x:c r="X632" s="30" t="n">
        <x:f>X631*(1+S632)</x:f>
        <x:v>9136.973174300247</x:v>
      </x:c>
      <x:c r="Y632" s="31" t="n">
        <x:f>ABS(M632-X632)</x:f>
        <x:v>4.729372449219227e-11</x:v>
      </x:c>
      <x:c r="Z632" s="27" t="n">
        <x:f>IF(M632&gt;=N631,B632,Z631)</x:f>
        <x:v>44508</x:v>
      </x:c>
      <x:c r="AA632" s="27" t="n">
        <x:f>IF(C632=C631,IF(M632&gt;=Q631,B632,AA631),IF(M632&gt;=P632,B632,A632))</x:f>
        <x:v>44649</x:v>
      </x:c>
      <x:c r="AB632" s="1" t="str">
        <x:f>IF(AND(B632-A632=1,B632-B631=1),"PASS","FAIL")</x:f>
        <x:v>PASS</x:v>
      </x:c>
    </x:row>
    <x:row r="633" ht="22" customHeight="1">
      <x:c r="A633" s="32" t="n">
        <x:f>'Raw trace'!A629</x:f>
        <x:v>44824</x:v>
      </x:c>
      <x:c r="B633" s="32" t="n">
        <x:f>'Raw trace'!B629</x:f>
        <x:v>44825</x:v>
      </x:c>
      <x:c r="C633" s="1" t="n">
        <x:f>YEAR(B633)</x:f>
        <x:v>2022</x:v>
      </x:c>
      <x:c r="D633" s="33" t="str">
        <x:f>'Raw trace'!AL629</x:f>
        <x:v>-0.0203153811915813</x:v>
      </x:c>
      <x:c r="E633" s="33" t="str">
        <x:f>'Raw trace'!W629</x:f>
        <x:v>0.40000000000000002</x:v>
      </x:c>
      <x:c r="F633" s="28" t="n">
        <x:f>E632*(1+D632)/(1+E632*D632)</x:f>
        <x:v>0.39170000466991484</x:v>
      </x:c>
      <x:c r="G633" s="28" t="n">
        <x:f>ABS(E633-F633)</x:f>
        <x:v>0.008299995330085186</x:v>
      </x:c>
      <x:c r="H633" s="28" t="n">
        <x:f>G633*'Assumptions'!$B$6</x:f>
        <x:v>0.000008299995330085185</x:v>
      </x:c>
      <x:c r="I633" s="29" t="n">
        <x:f>1+E633*D633</x:f>
        <x:v>0.9918738475233675</x:v>
      </x:c>
      <x:c r="J633" s="29" t="n">
        <x:f>(1-H633)*I633</x:f>
        <x:v>0.9918656149750651</x:v>
      </x:c>
      <x:c r="K633" s="28" t="n">
        <x:f>J633-1</x:f>
        <x:v>-0.00813438502493491</x:v>
      </x:c>
      <x:c r="L633" s="30" t="n">
        <x:f>M632</x:f>
        <x:v>9136.9731743002</x:v>
      </x:c>
      <x:c r="M633" s="30" t="n">
        <x:f>L633*J633</x:f>
        <x:v>9062.64951653794</x:v>
      </x:c>
      <x:c r="N633" s="30" t="n">
        <x:f>MAX(N632,M633)</x:f>
        <x:v>15341.863280252299</x:v>
      </x:c>
      <x:c r="O633" s="28" t="n">
        <x:f>1-M633/N633</x:f>
        <x:v>0.4092862548056221</x:v>
      </x:c>
      <x:c r="P633" s="30" t="n">
        <x:f>IF(C633=C632,P632,L633)</x:f>
        <x:v>12895.437557478066</x:v>
      </x:c>
      <x:c r="Q633" s="30" t="n">
        <x:f>IF(C633=C632,MAX(Q632,M633),MAX(P633,M633))</x:f>
        <x:v>13262.78590503167</x:v>
      </x:c>
      <x:c r="R633" s="28" t="n">
        <x:f>1-M633/Q633</x:f>
        <x:v>0.31668583196387656</x:v>
      </x:c>
      <x:c r="S633" s="33" t="str">
        <x:f>'Raw trace'!Y629</x:f>
        <x:v>-0.0081343850249349092</x:v>
      </x:c>
      <x:c r="T633" s="31" t="n">
        <x:f>ABS(K633-S633)</x:f>
        <x:v>0</x:v>
      </x:c>
      <x:c r="U633" s="33" t="str">
        <x:f>'Raw trace'!X629</x:f>
        <x:v>0.0082999953300851859</x:v>
      </x:c>
      <x:c r="V633" s="31" t="n">
        <x:f>ABS(G633-U633)</x:f>
        <x:v>0</x:v>
      </x:c>
      <x:c r="W633" s="30" t="n">
        <x:f>L633*H633</x:f>
        <x:v>0.07583683467780526</x:v>
      </x:c>
      <x:c r="X633" s="30" t="n">
        <x:f>X632*(1+S633)</x:f>
        <x:v>9062.649516537987</x:v>
      </x:c>
      <x:c r="Y633" s="31" t="n">
        <x:f>ABS(M633-X633)</x:f>
        <x:v>4.729372449219227e-11</x:v>
      </x:c>
      <x:c r="Z633" s="27" t="n">
        <x:f>IF(M633&gt;=N632,B633,Z632)</x:f>
        <x:v>44508</x:v>
      </x:c>
      <x:c r="AA633" s="27" t="n">
        <x:f>IF(C633=C632,IF(M633&gt;=Q632,B633,AA632),IF(M633&gt;=P633,B633,A633))</x:f>
        <x:v>44649</x:v>
      </x:c>
      <x:c r="AB633" s="1" t="str">
        <x:f>IF(AND(B633-A633=1,B633-B632=1),"PASS","FAIL")</x:f>
        <x:v>PASS</x:v>
      </x:c>
    </x:row>
    <x:row r="634" ht="22" customHeight="1">
      <x:c r="A634" s="32" t="n">
        <x:f>'Raw trace'!A630</x:f>
        <x:v>44825</x:v>
      </x:c>
      <x:c r="B634" s="32" t="n">
        <x:f>'Raw trace'!B630</x:f>
        <x:v>44826</x:v>
      </x:c>
      <x:c r="C634" s="1" t="n">
        <x:f>YEAR(B634)</x:f>
        <x:v>2022</x:v>
      </x:c>
      <x:c r="D634" s="33" t="str">
        <x:f>'Raw trace'!AL630</x:f>
        <x:v>0.049488885283141403</x:v>
      </x:c>
      <x:c r="E634" s="33" t="str">
        <x:f>'Raw trace'!W630</x:f>
        <x:v>0.40000000000000002</x:v>
      </x:c>
      <x:c r="F634" s="28" t="n">
        <x:f>E633*(1+D633)/(1+E633*D633)</x:f>
        <x:v>0.39508436330068214</x:v>
      </x:c>
      <x:c r="G634" s="28" t="n">
        <x:f>ABS(E634-F634)</x:f>
        <x:v>0.004915636699317882</x:v>
      </x:c>
      <x:c r="H634" s="28" t="n">
        <x:f>G634*'Assumptions'!$B$6</x:f>
        <x:v>0.000004915636699317882</x:v>
      </x:c>
      <x:c r="I634" s="29" t="n">
        <x:f>1+E634*D634</x:f>
        <x:v>1.0197955541132566</x:v>
      </x:c>
      <x:c r="J634" s="29" t="n">
        <x:f>(1-H634)*I634</x:f>
        <x:v>1.019790541168805</x:v>
      </x:c>
      <x:c r="K634" s="28" t="n">
        <x:f>J634-1</x:f>
        <x:v>0.019790541168805076</x:v>
      </x:c>
      <x:c r="L634" s="30" t="n">
        <x:f>M633</x:f>
        <x:v>9062.64951653794</x:v>
      </x:c>
      <x:c r="M634" s="30" t="n">
        <x:f>L634*J634</x:f>
        <x:v>9242.004254893436</x:v>
      </x:c>
      <x:c r="N634" s="30" t="n">
        <x:f>MAX(N633,M634)</x:f>
        <x:v>15341.863280252299</x:v>
      </x:c>
      <x:c r="O634" s="28" t="n">
        <x:f>1-M634/N634</x:f>
        <x:v>0.3975957101123736</x:v>
      </x:c>
      <x:c r="P634" s="30" t="n">
        <x:f>IF(C634=C633,P633,L634)</x:f>
        <x:v>12895.437557478066</x:v>
      </x:c>
      <x:c r="Q634" s="30" t="n">
        <x:f>IF(C634=C633,MAX(Q633,M634),MAX(P634,M634))</x:f>
        <x:v>13262.78590503167</x:v>
      </x:c>
      <x:c r="R634" s="28" t="n">
        <x:f>1-M634/Q634</x:f>
        <x:v>0.3031626747901298</x:v>
      </x:c>
      <x:c r="S634" s="33" t="str">
        <x:f>'Raw trace'!Y630</x:f>
        <x:v>0.019790541168805076</x:v>
      </x:c>
      <x:c r="T634" s="31" t="n">
        <x:f>ABS(K634-S634)</x:f>
        <x:v>0</x:v>
      </x:c>
      <x:c r="U634" s="33" t="str">
        <x:f>'Raw trace'!X630</x:f>
        <x:v>0.0049156366993178824</x:v>
      </x:c>
      <x:c r="V634" s="31" t="n">
        <x:f>ABS(G634-U634)</x:f>
        <x:v>0</x:v>
      </x:c>
      <x:c r="W634" s="30" t="n">
        <x:f>L634*H634</x:f>
        <x:v>0.04454869255654936</x:v>
      </x:c>
      <x:c r="X634" s="30" t="n">
        <x:f>X633*(1+S634)</x:f>
        <x:v>9242.004254893483</x:v>
      </x:c>
      <x:c r="Y634" s="31" t="n">
        <x:f>ABS(M634-X634)</x:f>
        <x:v>4.729372449219227e-11</x:v>
      </x:c>
      <x:c r="Z634" s="27" t="n">
        <x:f>IF(M634&gt;=N633,B634,Z633)</x:f>
        <x:v>44508</x:v>
      </x:c>
      <x:c r="AA634" s="27" t="n">
        <x:f>IF(C634=C633,IF(M634&gt;=Q633,B634,AA633),IF(M634&gt;=P634,B634,A634))</x:f>
        <x:v>44649</x:v>
      </x:c>
      <x:c r="AB634" s="1" t="str">
        <x:f>IF(AND(B634-A634=1,B634-B633=1),"PASS","FAIL")</x:f>
        <x:v>PASS</x:v>
      </x:c>
    </x:row>
    <x:row r="635" ht="22" customHeight="1">
      <x:c r="A635" s="32" t="n">
        <x:f>'Raw trace'!A631</x:f>
        <x:v>44826</x:v>
      </x:c>
      <x:c r="B635" s="32" t="n">
        <x:f>'Raw trace'!B631</x:f>
        <x:v>44827</x:v>
      </x:c>
      <x:c r="C635" s="1" t="n">
        <x:f>YEAR(B635)</x:f>
        <x:v>2022</x:v>
      </x:c>
      <x:c r="D635" s="33" t="str">
        <x:f>'Raw trace'!AL631</x:f>
        <x:v>-0.0056947021232733996</x:v>
      </x:c>
      <x:c r="E635" s="33" t="str">
        <x:f>'Raw trace'!W631</x:f>
        <x:v>0.40000000000000002</x:v>
      </x:c>
      <x:c r="F635" s="28" t="n">
        <x:f>E634*(1+D634)/(1+E634*D634)</x:f>
        <x:v>0.41164677804295946</x:v>
      </x:c>
      <x:c r="G635" s="28" t="n">
        <x:f>ABS(E635-F635)</x:f>
        <x:v>0.011646778042959438</x:v>
      </x:c>
      <x:c r="H635" s="28" t="n">
        <x:f>G635*'Assumptions'!$B$6</x:f>
        <x:v>0.000011646778042959439</x:v>
      </x:c>
      <x:c r="I635" s="29" t="n">
        <x:f>1+E635*D635</x:f>
        <x:v>0.9977221191506906</x:v>
      </x:c>
      <x:c r="J635" s="29" t="n">
        <x:f>(1-H635)*I635</x:f>
        <x:v>0.9977104989026203</x:v>
      </x:c>
      <x:c r="K635" s="28" t="n">
        <x:f>J635-1</x:f>
        <x:v>-0.002289501097379687</x:v>
      </x:c>
      <x:c r="L635" s="30" t="n">
        <x:f>M634</x:f>
        <x:v>9242.004254893436</x:v>
      </x:c>
      <x:c r="M635" s="30" t="n">
        <x:f>L635*J635</x:f>
        <x:v>9220.84467600987</x:v>
      </x:c>
      <x:c r="N635" s="30" t="n">
        <x:f>MAX(N634,M635)</x:f>
        <x:v>15341.863280252299</x:v>
      </x:c>
      <x:c r="O635" s="28" t="n">
        <x:f>1-M635/N635</x:f>
        <x:v>0.3989749153951375</x:v>
      </x:c>
      <x:c r="P635" s="30" t="n">
        <x:f>IF(C635=C634,P634,L635)</x:f>
        <x:v>12895.437557478066</x:v>
      </x:c>
      <x:c r="Q635" s="30" t="n">
        <x:f>IF(C635=C634,MAX(Q634,M635),MAX(P635,M635))</x:f>
        <x:v>13262.78590503167</x:v>
      </x:c>
      <x:c r="R635" s="28" t="n">
        <x:f>1-M635/Q635</x:f>
        <x:v>0.3047580846108928</x:v>
      </x:c>
      <x:c r="S635" s="33" t="str">
        <x:f>'Raw trace'!Y631</x:f>
        <x:v>-0.002289501097379687</x:v>
      </x:c>
      <x:c r="T635" s="31" t="n">
        <x:f>ABS(K635-S635)</x:f>
        <x:v>0</x:v>
      </x:c>
      <x:c r="U635" s="33" t="str">
        <x:f>'Raw trace'!X631</x:f>
        <x:v>0.011646778042959438</x:v>
      </x:c>
      <x:c r="V635" s="31" t="n">
        <x:f>ABS(G635-U635)</x:f>
        <x:v>0</x:v>
      </x:c>
      <x:c r="W635" s="30" t="n">
        <x:f>L635*H635</x:f>
        <x:v>0.10763957222883058</x:v>
      </x:c>
      <x:c r="X635" s="30" t="n">
        <x:f>X634*(1+S635)</x:f>
        <x:v>9220.844676009918</x:v>
      </x:c>
      <x:c r="Y635" s="31" t="n">
        <x:f>ABS(M635-X635)</x:f>
        <x:v>4.729372449219227e-11</x:v>
      </x:c>
      <x:c r="Z635" s="27" t="n">
        <x:f>IF(M635&gt;=N634,B635,Z634)</x:f>
        <x:v>44508</x:v>
      </x:c>
      <x:c r="AA635" s="27" t="n">
        <x:f>IF(C635=C634,IF(M635&gt;=Q634,B635,AA634),IF(M635&gt;=P635,B635,A635))</x:f>
        <x:v>44649</x:v>
      </x:c>
      <x:c r="AB635" s="1" t="str">
        <x:f>IF(AND(B635-A635=1,B635-B634=1),"PASS","FAIL")</x:f>
        <x:v>PASS</x:v>
      </x:c>
    </x:row>
    <x:row r="636" ht="22" customHeight="1">
      <x:c r="A636" s="32" t="n">
        <x:f>'Raw trace'!A632</x:f>
        <x:v>44827</x:v>
      </x:c>
      <x:c r="B636" s="32" t="n">
        <x:f>'Raw trace'!B632</x:f>
        <x:v>44828</x:v>
      </x:c>
      <x:c r="C636" s="1" t="n">
        <x:f>YEAR(B636)</x:f>
        <x:v>2022</x:v>
      </x:c>
      <x:c r="D636" s="33" t="str">
        <x:f>'Raw trace'!AL632</x:f>
        <x:v>-0.019089330603571</x:v>
      </x:c>
      <x:c r="E636" s="33" t="str">
        <x:f>'Raw trace'!W632</x:f>
        <x:v>0.40000000000000002</x:v>
      </x:c>
      <x:c r="F636" s="28" t="n">
        <x:f>E635*(1+D635)/(1+E635*D635)</x:f>
        <x:v>0.39863015113792505</x:v>
      </x:c>
      <x:c r="G636" s="28" t="n">
        <x:f>ABS(E636-F636)</x:f>
        <x:v>0.0013698488620749738</x:v>
      </x:c>
      <x:c r="H636" s="28" t="n">
        <x:f>G636*'Assumptions'!$B$6</x:f>
        <x:v>0.0000013698488620749739</x:v>
      </x:c>
      <x:c r="I636" s="29" t="n">
        <x:f>1+E636*D636</x:f>
        <x:v>0.9923642677585716</x:v>
      </x:c>
      <x:c r="J636" s="29" t="n">
        <x:f>(1-H636)*I636</x:f>
        <x:v>0.9923629083695086</x:v>
      </x:c>
      <x:c r="K636" s="28" t="n">
        <x:f>J636-1</x:f>
        <x:v>-0.007637091630491422</x:v>
      </x:c>
      <x:c r="L636" s="30" t="n">
        <x:f>M635</x:f>
        <x:v>9220.84467600987</x:v>
      </x:c>
      <x:c r="M636" s="30" t="n">
        <x:f>L636*J636</x:f>
        <x:v>9150.424240308654</x:v>
      </x:c>
      <x:c r="N636" s="30" t="n">
        <x:f>MAX(N635,M636)</x:f>
        <x:v>15341.863280252299</x:v>
      </x:c>
      <x:c r="O636" s="28" t="n">
        <x:f>1-M636/N636</x:f>
        <x:v>0.40356499903848875</x:v>
      </x:c>
      <x:c r="P636" s="30" t="n">
        <x:f>IF(C636=C635,P635,L636)</x:f>
        <x:v>12895.437557478066</x:v>
      </x:c>
      <x:c r="Q636" s="30" t="n">
        <x:f>IF(C636=C635,MAX(Q635,M636),MAX(P636,M636))</x:f>
        <x:v>13262.78590503167</x:v>
      </x:c>
      <x:c r="R636" s="28" t="n">
        <x:f>1-M636/Q636</x:f>
        <x:v>0.3100677108240779</x:v>
      </x:c>
      <x:c r="S636" s="33" t="str">
        <x:f>'Raw trace'!Y632</x:f>
        <x:v>-0.0076370916304914216</x:v>
      </x:c>
      <x:c r="T636" s="31" t="n">
        <x:f>ABS(K636-S636)</x:f>
        <x:v>0</x:v>
      </x:c>
      <x:c r="U636" s="33" t="str">
        <x:f>'Raw trace'!X632</x:f>
        <x:v>0.0013698488620749738</x:v>
      </x:c>
      <x:c r="V636" s="31" t="n">
        <x:f>ABS(G636-U636)</x:f>
        <x:v>0</x:v>
      </x:c>
      <x:c r="W636" s="30" t="n">
        <x:f>L636*H636</x:f>
        <x:v>0.012631163586802201</x:v>
      </x:c>
      <x:c r="X636" s="30" t="n">
        <x:f>X635*(1+S636)</x:f>
        <x:v>9150.424240308701</x:v>
      </x:c>
      <x:c r="Y636" s="31" t="n">
        <x:f>ABS(M636-X636)</x:f>
        <x:v>4.729372449219227e-11</x:v>
      </x:c>
      <x:c r="Z636" s="27" t="n">
        <x:f>IF(M636&gt;=N635,B636,Z635)</x:f>
        <x:v>44508</x:v>
      </x:c>
      <x:c r="AA636" s="27" t="n">
        <x:f>IF(C636=C635,IF(M636&gt;=Q635,B636,AA635),IF(M636&gt;=P636,B636,A636))</x:f>
        <x:v>44649</x:v>
      </x:c>
      <x:c r="AB636" s="1" t="str">
        <x:f>IF(AND(B636-A636=1,B636-B635=1),"PASS","FAIL")</x:f>
        <x:v>PASS</x:v>
      </x:c>
    </x:row>
    <x:row r="637" ht="22" customHeight="1">
      <x:c r="A637" s="32" t="n">
        <x:f>'Raw trace'!A633</x:f>
        <x:v>44828</x:v>
      </x:c>
      <x:c r="B637" s="32" t="n">
        <x:f>'Raw trace'!B633</x:f>
        <x:v>44829</x:v>
      </x:c>
      <x:c r="C637" s="1" t="n">
        <x:f>YEAR(B637)</x:f>
        <x:v>2022</x:v>
      </x:c>
      <x:c r="D637" s="33" t="str">
        <x:f>'Raw trace'!AL633</x:f>
        <x:v>-0.0064464312134084999</x:v>
      </x:c>
      <x:c r="E637" s="33" t="str">
        <x:f>'Raw trace'!W633</x:f>
        <x:v>0.40000000000000002</x:v>
      </x:c>
      <x:c r="F637" s="28" t="n">
        <x:f>E636*(1+D636)/(1+E636*D636)</x:f>
        <x:v>0.39538330883758543</x:v>
      </x:c>
      <x:c r="G637" s="28" t="n">
        <x:f>ABS(E637-F637)</x:f>
        <x:v>0.004616691162414588</x:v>
      </x:c>
      <x:c r="H637" s="28" t="n">
        <x:f>G637*'Assumptions'!$B$6</x:f>
        <x:v>0.000004616691162414588</x:v>
      </x:c>
      <x:c r="I637" s="29" t="n">
        <x:f>1+E637*D637</x:f>
        <x:v>0.9974214275146366</x:v>
      </x:c>
      <x:c r="J637" s="29" t="n">
        <x:f>(1-H637)*I637</x:f>
        <x:v>0.9974168227279471</x:v>
      </x:c>
      <x:c r="K637" s="28" t="n">
        <x:f>J637-1</x:f>
        <x:v>-0.002583177272052928</x:v>
      </x:c>
      <x:c r="L637" s="30" t="n">
        <x:f>M636</x:f>
        <x:v>9150.424240308654</x:v>
      </x:c>
      <x:c r="M637" s="30" t="n">
        <x:f>L637*J637</x:f>
        <x:v>9126.787072381447</x:v>
      </x:c>
      <x:c r="N637" s="30" t="n">
        <x:f>MAX(N636,M637)</x:f>
        <x:v>15341.863280252299</x:v>
      </x:c>
      <x:c r="O637" s="28" t="n">
        <x:f>1-M637/N637</x:f>
        <x:v>0.4051056963772294</x:v>
      </x:c>
      <x:c r="P637" s="30" t="n">
        <x:f>IF(C637=C636,P636,L637)</x:f>
        <x:v>12895.437557478066</x:v>
      </x:c>
      <x:c r="Q637" s="30" t="n">
        <x:f>IF(C637=C636,MAX(Q636,M637),MAX(P637,M637))</x:f>
        <x:v>13262.78590503167</x:v>
      </x:c>
      <x:c r="R637" s="28" t="n">
        <x:f>1-M637/Q637</x:f>
        <x:v>0.3118499282327325</x:v>
      </x:c>
      <x:c r="S637" s="33" t="str">
        <x:f>'Raw trace'!Y633</x:f>
        <x:v>-0.0025831772720529278</x:v>
      </x:c>
      <x:c r="T637" s="31" t="n">
        <x:f>ABS(K637-S637)</x:f>
        <x:v>0</x:v>
      </x:c>
      <x:c r="U637" s="33" t="str">
        <x:f>'Raw trace'!X633</x:f>
        <x:v>0.0046166911624145879</x:v>
      </x:c>
      <x:c r="V637" s="31" t="n">
        <x:f>ABS(G637-U637)</x:f>
        <x:v>0</x:v>
      </x:c>
      <x:c r="W637" s="30" t="n">
        <x:f>L637*H637</x:f>
        <x:v>0.042244682722577184</x:v>
      </x:c>
      <x:c r="X637" s="30" t="n">
        <x:f>X636*(1+S637)</x:f>
        <x:v>9126.787072381494</x:v>
      </x:c>
      <x:c r="Y637" s="31" t="n">
        <x:f>ABS(M637-X637)</x:f>
        <x:v>4.729372449219227e-11</x:v>
      </x:c>
      <x:c r="Z637" s="27" t="n">
        <x:f>IF(M637&gt;=N636,B637,Z636)</x:f>
        <x:v>44508</x:v>
      </x:c>
      <x:c r="AA637" s="27" t="n">
        <x:f>IF(C637=C636,IF(M637&gt;=Q636,B637,AA636),IF(M637&gt;=P637,B637,A637))</x:f>
        <x:v>44649</x:v>
      </x:c>
      <x:c r="AB637" s="1" t="str">
        <x:f>IF(AND(B637-A637=1,B637-B636=1),"PASS","FAIL")</x:f>
        <x:v>PASS</x:v>
      </x:c>
    </x:row>
    <x:row r="638" ht="22" customHeight="1">
      <x:c r="A638" s="32" t="n">
        <x:f>'Raw trace'!A634</x:f>
        <x:v>44829</x:v>
      </x:c>
      <x:c r="B638" s="32" t="n">
        <x:f>'Raw trace'!B634</x:f>
        <x:v>44830</x:v>
      </x:c>
      <x:c r="C638" s="1" t="n">
        <x:f>YEAR(B638)</x:f>
        <x:v>2022</x:v>
      </x:c>
      <x:c r="D638" s="33" t="str">
        <x:f>'Raw trace'!AL634</x:f>
        <x:v>0.022469579646017701</x:v>
      </x:c>
      <x:c r="E638" s="33" t="str">
        <x:f>'Raw trace'!W634</x:f>
        <x:v>0.40000000000000002</x:v>
      </x:c>
      <x:c r="F638" s="28" t="n">
        <x:f>E637*(1+D637)/(1+E637*D637)</x:f>
        <x:v>0.39844885677353736</x:v>
      </x:c>
      <x:c r="G638" s="28" t="n">
        <x:f>ABS(E638-F638)</x:f>
        <x:v>0.001551143226462659</x:v>
      </x:c>
      <x:c r="H638" s="28" t="n">
        <x:f>G638*'Assumptions'!$B$6</x:f>
        <x:v>0.000001551143226462659</x:v>
      </x:c>
      <x:c r="I638" s="29" t="n">
        <x:f>1+E638*D638</x:f>
        <x:v>1.0089878318584071</x:v>
      </x:c>
      <x:c r="J638" s="29" t="n">
        <x:f>(1-H638)*I638</x:f>
        <x:v>1.0089862667737661</x:v>
      </x:c>
      <x:c r="K638" s="28" t="n">
        <x:f>J638-1</x:f>
        <x:v>0.008986266773766127</x:v>
      </x:c>
      <x:c r="L638" s="30" t="n">
        <x:f>M637</x:f>
        <x:v>9126.787072381447</x:v>
      </x:c>
      <x:c r="M638" s="30" t="n">
        <x:f>L638*J638</x:f>
        <x:v>9208.802815801226</x:v>
      </x:c>
      <x:c r="N638" s="30" t="n">
        <x:f>MAX(N637,M638)</x:f>
        <x:v>15341.863280252299</x:v>
      </x:c>
      <x:c r="O638" s="28" t="n">
        <x:f>1-M638/N638</x:f>
        <x:v>0.3997598174626814</x:v>
      </x:c>
      <x:c r="P638" s="30" t="n">
        <x:f>IF(C638=C637,P637,L638)</x:f>
        <x:v>12895.437557478066</x:v>
      </x:c>
      <x:c r="Q638" s="30" t="n">
        <x:f>IF(C638=C637,MAX(Q637,M638),MAX(P638,M638))</x:f>
        <x:v>13262.78590503167</x:v>
      </x:c>
      <x:c r="R638" s="28" t="n">
        <x:f>1-M638/Q638</x:f>
        <x:v>0.3056660281074456</x:v>
      </x:c>
      <x:c r="S638" s="33" t="str">
        <x:f>'Raw trace'!Y634</x:f>
        <x:v>0.0089862667737661273</x:v>
      </x:c>
      <x:c r="T638" s="31" t="n">
        <x:f>ABS(K638-S638)</x:f>
        <x:v>0</x:v>
      </x:c>
      <x:c r="U638" s="33" t="str">
        <x:f>'Raw trace'!X634</x:f>
        <x:v>0.001551143226462659</x:v>
      </x:c>
      <x:c r="V638" s="31" t="n">
        <x:f>ABS(G638-U638)</x:f>
        <x:v>0</x:v>
      </x:c>
      <x:c r="W638" s="30" t="n">
        <x:f>L638*H638</x:f>
        <x:v>0.014156953946691444</x:v>
      </x:c>
      <x:c r="X638" s="30" t="n">
        <x:f>X637*(1+S638)</x:f>
        <x:v>9208.802815801275</x:v>
      </x:c>
      <x:c r="Y638" s="31" t="n">
        <x:f>ABS(M638-X638)</x:f>
        <x:v>4.9112713895738125e-11</x:v>
      </x:c>
      <x:c r="Z638" s="27" t="n">
        <x:f>IF(M638&gt;=N637,B638,Z637)</x:f>
        <x:v>44508</x:v>
      </x:c>
      <x:c r="AA638" s="27" t="n">
        <x:f>IF(C638=C637,IF(M638&gt;=Q637,B638,AA637),IF(M638&gt;=P638,B638,A638))</x:f>
        <x:v>44649</x:v>
      </x:c>
      <x:c r="AB638" s="1" t="str">
        <x:f>IF(AND(B638-A638=1,B638-B637=1),"PASS","FAIL")</x:f>
        <x:v>PASS</x:v>
      </x:c>
    </x:row>
    <x:row r="639" ht="22" customHeight="1">
      <x:c r="A639" s="32" t="n">
        <x:f>'Raw trace'!A635</x:f>
        <x:v>44830</x:v>
      </x:c>
      <x:c r="B639" s="32" t="n">
        <x:f>'Raw trace'!B635</x:f>
        <x:v>44831</x:v>
      </x:c>
      <x:c r="C639" s="1" t="n">
        <x:f>YEAR(B639)</x:f>
        <x:v>2022</x:v>
      </x:c>
      <x:c r="D639" s="33" t="str">
        <x:f>'Raw trace'!AL635</x:f>
        <x:v>-0.0075263839548105</x:v>
      </x:c>
      <x:c r="E639" s="33" t="str">
        <x:f>'Raw trace'!W635</x:f>
        <x:v>0.40000000000000002</x:v>
      </x:c>
      <x:c r="F639" s="28" t="n">
        <x:f>E638*(1+D638)/(1+E638*D638)</x:f>
        <x:v>0.4053446621899411</x:v>
      </x:c>
      <x:c r="G639" s="28" t="n">
        <x:f>ABS(E639-F639)</x:f>
        <x:v>0.005344662189941063</x:v>
      </x:c>
      <x:c r="H639" s="28" t="n">
        <x:f>G639*'Assumptions'!$B$6</x:f>
        <x:v>0.000005344662189941063</x:v>
      </x:c>
      <x:c r="I639" s="29" t="n">
        <x:f>1+E639*D639</x:f>
        <x:v>0.9969894464180759</x:v>
      </x:c>
      <x:c r="J639" s="29" t="n">
        <x:f>(1-H639)*I639</x:f>
        <x:v>0.9969841178462778</x:v>
      </x:c>
      <x:c r="K639" s="28" t="n">
        <x:f>J639-1</x:f>
        <x:v>-0.0030158821537221714</x:v>
      </x:c>
      <x:c r="L639" s="30" t="n">
        <x:f>M638</x:f>
        <x:v>9208.802815801226</x:v>
      </x:c>
      <x:c r="M639" s="30" t="n">
        <x:f>L639*J639</x:f>
        <x:v>9181.030151731904</x:v>
      </x:c>
      <x:c r="N639" s="30" t="n">
        <x:f>MAX(N638,M639)</x:f>
        <x:v>15341.863280252299</x:v>
      </x:c>
      <x:c r="O639" s="28" t="n">
        <x:f>1-M639/N639</x:f>
        <x:v>0.4015700711171426</x:v>
      </x:c>
      <x:c r="P639" s="30" t="n">
        <x:f>IF(C639=C638,P638,L639)</x:f>
        <x:v>12895.437557478066</x:v>
      </x:c>
      <x:c r="Q639" s="30" t="n">
        <x:f>IF(C639=C638,MAX(Q638,M639),MAX(P639,M639))</x:f>
        <x:v>13262.78590503167</x:v>
      </x:c>
      <x:c r="R639" s="28" t="n">
        <x:f>1-M639/Q639</x:f>
        <x:v>0.3077600575419994</x:v>
      </x:c>
      <x:c r="S639" s="33" t="str">
        <x:f>'Raw trace'!Y635</x:f>
        <x:v>-0.0030158821537221714</x:v>
      </x:c>
      <x:c r="T639" s="31" t="n">
        <x:f>ABS(K639-S639)</x:f>
        <x:v>0</x:v>
      </x:c>
      <x:c r="U639" s="33" t="str">
        <x:f>'Raw trace'!X635</x:f>
        <x:v>0.0053446621899410629</x:v>
      </x:c>
      <x:c r="V639" s="31" t="n">
        <x:f>ABS(G639-U639)</x:f>
        <x:v>0</x:v>
      </x:c>
      <x:c r="W639" s="30" t="n">
        <x:f>L639*H639</x:f>
        <x:v>0.049217940224235604</x:v>
      </x:c>
      <x:c r="X639" s="30" t="n">
        <x:f>X638*(1+S639)</x:f>
        <x:v>9181.030151731953</x:v>
      </x:c>
      <x:c r="Y639" s="31" t="n">
        <x:f>ABS(M639-X639)</x:f>
        <x:v>4.9112713895738125e-11</x:v>
      </x:c>
      <x:c r="Z639" s="27" t="n">
        <x:f>IF(M639&gt;=N638,B639,Z638)</x:f>
        <x:v>44508</x:v>
      </x:c>
      <x:c r="AA639" s="27" t="n">
        <x:f>IF(C639=C638,IF(M639&gt;=Q638,B639,AA638),IF(M639&gt;=P639,B639,A639))</x:f>
        <x:v>44649</x:v>
      </x:c>
      <x:c r="AB639" s="1" t="str">
        <x:f>IF(AND(B639-A639=1,B639-B638=1),"PASS","FAIL")</x:f>
        <x:v>PASS</x:v>
      </x:c>
    </x:row>
    <x:row r="640" ht="22" customHeight="1">
      <x:c r="A640" s="32" t="n">
        <x:f>'Raw trace'!A636</x:f>
        <x:v>44831</x:v>
      </x:c>
      <x:c r="B640" s="32" t="n">
        <x:f>'Raw trace'!B636</x:f>
        <x:v>44832</x:v>
      </x:c>
      <x:c r="C640" s="1" t="n">
        <x:f>YEAR(B640)</x:f>
        <x:v>2022</x:v>
      </x:c>
      <x:c r="D640" s="33" t="str">
        <x:f>'Raw trace'!AL636</x:f>
        <x:v>0.017294691053927998</x:v>
      </x:c>
      <x:c r="E640" s="33" t="str">
        <x:f>'Raw trace'!W636</x:f>
        <x:v>0.40000000000000002</x:v>
      </x:c>
      <x:c r="F640" s="28" t="n">
        <x:f>E639*(1+D639)/(1+E639*D639)</x:f>
        <x:v>0.3981882133701172</x:v>
      </x:c>
      <x:c r="G640" s="28" t="n">
        <x:f>ABS(E640-F640)</x:f>
        <x:v>0.0018117866298827945</x:v>
      </x:c>
      <x:c r="H640" s="28" t="n">
        <x:f>G640*'Assumptions'!$B$6</x:f>
        <x:v>0.0000018117866298827945</x:v>
      </x:c>
      <x:c r="I640" s="29" t="n">
        <x:f>1+E640*D640</x:f>
        <x:v>1.0069178764215712</x:v>
      </x:c>
      <x:c r="J640" s="29" t="n">
        <x:f>(1-H640)*I640</x:f>
        <x:v>1.0069160521012253</x:v>
      </x:c>
      <x:c r="K640" s="28" t="n">
        <x:f>J640-1</x:f>
        <x:v>0.006916052101225256</x:v>
      </x:c>
      <x:c r="L640" s="30" t="n">
        <x:f>M639</x:f>
        <x:v>9181.030151731904</x:v>
      </x:c>
      <x:c r="M640" s="30" t="n">
        <x:f>L640*J640</x:f>
        <x:v>9244.526634604203</x:v>
      </x:c>
      <x:c r="N640" s="30" t="n">
        <x:f>MAX(N639,M640)</x:f>
        <x:v>15341.863280252299</x:v>
      </x:c>
      <x:c r="O640" s="28" t="n">
        <x:f>1-M640/N640</x:f>
        <x:v>0.3974312985500562</x:v>
      </x:c>
      <x:c r="P640" s="30" t="n">
        <x:f>IF(C640=C639,P639,L640)</x:f>
        <x:v>12895.437557478066</x:v>
      </x:c>
      <x:c r="Q640" s="30" t="n">
        <x:f>IF(C640=C639,MAX(Q639,M640),MAX(P640,M640))</x:f>
        <x:v>13262.78590503167</x:v>
      </x:c>
      <x:c r="R640" s="28" t="n">
        <x:f>1-M640/Q640</x:f>
        <x:v>0.30297249003341065</x:v>
      </x:c>
      <x:c r="S640" s="33" t="str">
        <x:f>'Raw trace'!Y636</x:f>
        <x:v>0.0069160521012252563</x:v>
      </x:c>
      <x:c r="T640" s="31" t="n">
        <x:f>ABS(K640-S640)</x:f>
        <x:v>0</x:v>
      </x:c>
      <x:c r="U640" s="33" t="str">
        <x:f>'Raw trace'!X636</x:f>
        <x:v>0.0018117866298827945</x:v>
      </x:c>
      <x:c r="V640" s="31" t="n">
        <x:f>ABS(G640-U640)</x:f>
        <x:v>0</x:v>
      </x:c>
      <x:c r="W640" s="30" t="n">
        <x:f>L640*H640</x:f>
        <x:v>0.016634067677458668</x:v>
      </x:c>
      <x:c r="X640" s="30" t="n">
        <x:f>X639*(1+S640)</x:f>
        <x:v>9244.526634604252</x:v>
      </x:c>
      <x:c r="Y640" s="31" t="n">
        <x:f>ABS(M640-X640)</x:f>
        <x:v>4.9112713895738125e-11</x:v>
      </x:c>
      <x:c r="Z640" s="27" t="n">
        <x:f>IF(M640&gt;=N639,B640,Z639)</x:f>
        <x:v>44508</x:v>
      </x:c>
      <x:c r="AA640" s="27" t="n">
        <x:f>IF(C640=C639,IF(M640&gt;=Q639,B640,AA639),IF(M640&gt;=P640,B640,A640))</x:f>
        <x:v>44649</x:v>
      </x:c>
      <x:c r="AB640" s="1" t="str">
        <x:f>IF(AND(B640-A640=1,B640-B639=1),"PASS","FAIL")</x:f>
        <x:v>PASS</x:v>
      </x:c>
    </x:row>
    <x:row r="641" ht="22" customHeight="1">
      <x:c r="A641" s="32" t="n">
        <x:f>'Raw trace'!A637</x:f>
        <x:v>44832</x:v>
      </x:c>
      <x:c r="B641" s="32" t="n">
        <x:f>'Raw trace'!B637</x:f>
        <x:v>44833</x:v>
      </x:c>
      <x:c r="C641" s="1" t="n">
        <x:f>YEAR(B641)</x:f>
        <x:v>2022</x:v>
      </x:c>
      <x:c r="D641" s="33" t="str">
        <x:f>'Raw trace'!AL637</x:f>
        <x:v>0.0093761269383337998</x:v>
      </x:c>
      <x:c r="E641" s="33" t="str">
        <x:f>'Raw trace'!W637</x:f>
        <x:v>0.40000000000000002</x:v>
      </x:c>
      <x:c r="F641" s="28" t="n">
        <x:f>E640*(1+D640)/(1+E640*D640)</x:f>
        <x:v>0.4041222089210431</x:v>
      </x:c>
      <x:c r="G641" s="28" t="n">
        <x:f>ABS(E641-F641)</x:f>
        <x:v>0.004122208921043091</x:v>
      </x:c>
      <x:c r="H641" s="28" t="n">
        <x:f>G641*'Assumptions'!$B$6</x:f>
        <x:v>0.000004122208921043092</x:v>
      </x:c>
      <x:c r="I641" s="29" t="n">
        <x:f>1+E641*D641</x:f>
        <x:v>1.0037504507753334</x:v>
      </x:c>
      <x:c r="J641" s="29" t="n">
        <x:f>(1-H641)*I641</x:f>
        <x:v>1.0037463131062707</x:v>
      </x:c>
      <x:c r="K641" s="28" t="n">
        <x:f>J641-1</x:f>
        <x:v>0.0037463131062707156</x:v>
      </x:c>
      <x:c r="L641" s="30" t="n">
        <x:f>M640</x:f>
        <x:v>9244.526634604203</x:v>
      </x:c>
      <x:c r="M641" s="30" t="n">
        <x:f>L641*J641</x:f>
        <x:v>9279.15952589669</x:v>
      </x:c>
      <x:c r="N641" s="30" t="n">
        <x:f>MAX(N640,M641)</x:f>
        <x:v>15341.863280252299</x:v>
      </x:c>
      <x:c r="O641" s="28" t="n">
        <x:f>1-M641/N641</x:f>
        <x:v>0.3951738875263857</x:v>
      </x:c>
      <x:c r="P641" s="30" t="n">
        <x:f>IF(C641=C640,P640,L641)</x:f>
        <x:v>12895.437557478066</x:v>
      </x:c>
      <x:c r="Q641" s="30" t="n">
        <x:f>IF(C641=C640,MAX(Q640,M641),MAX(P641,M641))</x:f>
        <x:v>13262.78590503167</x:v>
      </x:c>
      <x:c r="R641" s="28" t="n">
        <x:f>1-M641/Q641</x:f>
        <x:v>0.30036120673739153</x:v>
      </x:c>
      <x:c r="S641" s="33" t="str">
        <x:f>'Raw trace'!Y637</x:f>
        <x:v>0.0037463131062707156</x:v>
      </x:c>
      <x:c r="T641" s="31" t="n">
        <x:f>ABS(K641-S641)</x:f>
        <x:v>0</x:v>
      </x:c>
      <x:c r="U641" s="33" t="str">
        <x:f>'Raw trace'!X637</x:f>
        <x:v>0.0041222089210430912</x:v>
      </x:c>
      <x:c r="V641" s="31" t="n">
        <x:f>ABS(G641-U641)</x:f>
        <x:v>0</x:v>
      </x:c>
      <x:c r="W641" s="30" t="n">
        <x:f>L641*H641</x:f>
        <x:v>0.03810787016398592</x:v>
      </x:c>
      <x:c r="X641" s="30" t="n">
        <x:f>X640*(1+S641)</x:f>
        <x:v>9279.159525896739</x:v>
      </x:c>
      <x:c r="Y641" s="31" t="n">
        <x:f>ABS(M641-X641)</x:f>
        <x:v>4.9112713895738125e-11</x:v>
      </x:c>
      <x:c r="Z641" s="27" t="n">
        <x:f>IF(M641&gt;=N640,B641,Z640)</x:f>
        <x:v>44508</x:v>
      </x:c>
      <x:c r="AA641" s="27" t="n">
        <x:f>IF(C641=C640,IF(M641&gt;=Q640,B641,AA640),IF(M641&gt;=P641,B641,A641))</x:f>
        <x:v>44649</x:v>
      </x:c>
      <x:c r="AB641" s="1" t="str">
        <x:f>IF(AND(B641-A641=1,B641-B640=1),"PASS","FAIL")</x:f>
        <x:v>PASS</x:v>
      </x:c>
    </x:row>
    <x:row r="642" ht="22" customHeight="1">
      <x:c r="A642" s="32" t="n">
        <x:f>'Raw trace'!A638</x:f>
        <x:v>44833</x:v>
      </x:c>
      <x:c r="B642" s="32" t="n">
        <x:f>'Raw trace'!B638</x:f>
        <x:v>44834</x:v>
      </x:c>
      <x:c r="C642" s="1" t="n">
        <x:f>YEAR(B642)</x:f>
        <x:v>2022</x:v>
      </x:c>
      <x:c r="D642" s="33" t="str">
        <x:f>'Raw trace'!AL638</x:f>
        <x:v>-0.0086765681620986999</x:v>
      </x:c>
      <x:c r="E642" s="33" t="str">
        <x:f>'Raw trace'!W638</x:f>
        <x:v>0.40000000000000002</x:v>
      </x:c>
      <x:c r="F642" s="28" t="n">
        <x:f>E641*(1+D641)/(1+E641*D641)</x:f>
        <x:v>0.40224186247036003</x:v>
      </x:c>
      <x:c r="G642" s="28" t="n">
        <x:f>ABS(E642-F642)</x:f>
        <x:v>0.002241862470360012</x:v>
      </x:c>
      <x:c r="H642" s="28" t="n">
        <x:f>G642*'Assumptions'!$B$6</x:f>
        <x:v>0.000002241862470360012</x:v>
      </x:c>
      <x:c r="I642" s="29" t="n">
        <x:f>1+E642*D642</x:f>
        <x:v>0.9965293727351605</x:v>
      </x:c>
      <x:c r="J642" s="29" t="n">
        <x:f>(1-H642)*I642</x:f>
        <x:v>0.9965271386533592</x:v>
      </x:c>
      <x:c r="K642" s="28" t="n">
        <x:f>J642-1</x:f>
        <x:v>-0.003472861346640821</x:v>
      </x:c>
      <x:c r="L642" s="30" t="n">
        <x:f>M641</x:f>
        <x:v>9279.15952589669</x:v>
      </x:c>
      <x:c r="M642" s="30" t="n">
        <x:f>L642*J642</x:f>
        <x:v>9246.93429144989</x:v>
      </x:c>
      <x:c r="N642" s="30" t="n">
        <x:f>MAX(N641,M642)</x:f>
        <x:v>15341.863280252299</x:v>
      </x:c>
      <x:c r="O642" s="28" t="n">
        <x:f>1-M642/N642</x:f>
        <x:v>0.39727436475383426</x:v>
      </x:c>
      <x:c r="P642" s="30" t="n">
        <x:f>IF(C642=C641,P641,L642)</x:f>
        <x:v>12895.437557478066</x:v>
      </x:c>
      <x:c r="Q642" s="30" t="n">
        <x:f>IF(C642=C641,MAX(Q641,M642),MAX(P642,M642))</x:f>
        <x:v>13262.78590503167</x:v>
      </x:c>
      <x:c r="R642" s="28" t="n">
        <x:f>1-M642/Q642</x:f>
        <x:v>0.3027909552591236</x:v>
      </x:c>
      <x:c r="S642" s="33" t="str">
        <x:f>'Raw trace'!Y638</x:f>
        <x:v>-0.0034728613466408209</x:v>
      </x:c>
      <x:c r="T642" s="31" t="n">
        <x:f>ABS(K642-S642)</x:f>
        <x:v>0</x:v>
      </x:c>
      <x:c r="U642" s="33" t="str">
        <x:f>'Raw trace'!X638</x:f>
        <x:v>0.0022418624703600121</x:v>
      </x:c>
      <x:c r="V642" s="31" t="n">
        <x:f>ABS(G642-U642)</x:f>
        <x:v>0</x:v>
      </x:c>
      <x:c r="W642" s="30" t="n">
        <x:f>L642*H642</x:f>
        <x:v>0.02080259949759139</x:v>
      </x:c>
      <x:c r="X642" s="30" t="n">
        <x:f>X641*(1+S642)</x:f>
        <x:v>9246.934291449938</x:v>
      </x:c>
      <x:c r="Y642" s="31" t="n">
        <x:f>ABS(M642-X642)</x:f>
        <x:v>4.729372449219227e-11</x:v>
      </x:c>
      <x:c r="Z642" s="27" t="n">
        <x:f>IF(M642&gt;=N641,B642,Z641)</x:f>
        <x:v>44508</x:v>
      </x:c>
      <x:c r="AA642" s="27" t="n">
        <x:f>IF(C642=C641,IF(M642&gt;=Q641,B642,AA641),IF(M642&gt;=P642,B642,A642))</x:f>
        <x:v>44649</x:v>
      </x:c>
      <x:c r="AB642" s="1" t="str">
        <x:f>IF(AND(B642-A642=1,B642-B641=1),"PASS","FAIL")</x:f>
        <x:v>PASS</x:v>
      </x:c>
    </x:row>
    <x:row r="643" ht="22" customHeight="1">
      <x:c r="A643" s="32" t="n">
        <x:f>'Raw trace'!A639</x:f>
        <x:v>44834</x:v>
      </x:c>
      <x:c r="B643" s="32" t="n">
        <x:f>'Raw trace'!B639</x:f>
        <x:v>44835</x:v>
      </x:c>
      <x:c r="C643" s="1" t="n">
        <x:f>YEAR(B643)</x:f>
        <x:v>2022</x:v>
      </x:c>
      <x:c r="D643" s="33" t="str">
        <x:f>'Raw trace'!AL639</x:f>
        <x:v>-0.0057200226535549003</x:v>
      </x:c>
      <x:c r="E643" s="33" t="str">
        <x:f>'Raw trace'!W639</x:f>
        <x:v>0.35000000000000003</x:v>
      </x:c>
      <x:c r="F643" s="28" t="n">
        <x:f>E642*(1+D642)/(1+E642*D642)</x:f>
        <x:v>0.39791037131882206</x:v>
      </x:c>
      <x:c r="G643" s="28" t="n">
        <x:f>ABS(E643-F643)</x:f>
        <x:v>0.04791037131882203</x:v>
      </x:c>
      <x:c r="H643" s="28" t="n">
        <x:f>G643*'Assumptions'!$B$6</x:f>
        <x:v>0.00004791037131882203</x:v>
      </x:c>
      <x:c r="I643" s="29" t="n">
        <x:f>1+E643*D643</x:f>
        <x:v>0.9979979920712558</x:v>
      </x:c>
      <x:c r="J643" s="29" t="n">
        <x:f>(1-H643)*I643</x:f>
        <x:v>0.9979501776168803</x:v>
      </x:c>
      <x:c r="K643" s="28" t="n">
        <x:f>J643-1</x:f>
        <x:v>-0.0020498223831196816</x:v>
      </x:c>
      <x:c r="L643" s="30" t="n">
        <x:f>M642</x:f>
        <x:v>9246.93429144989</x:v>
      </x:c>
      <x:c r="M643" s="30" t="n">
        <x:f>L643*J643</x:f>
        <x:v>9227.97971856404</x:v>
      </x:c>
      <x:c r="N643" s="30" t="n">
        <x:f>MAX(N642,M643)</x:f>
        <x:v>15341.863280252299</x:v>
      </x:c>
      <x:c r="O643" s="28" t="n">
        <x:f>1-M643/N643</x:f>
        <x:v>0.39850984525184185</x:v>
      </x:c>
      <x:c r="P643" s="30" t="n">
        <x:f>IF(C643=C642,P642,L643)</x:f>
        <x:v>12895.437557478066</x:v>
      </x:c>
      <x:c r="Q643" s="30" t="n">
        <x:f>IF(C643=C642,MAX(Q642,M643),MAX(P643,M643))</x:f>
        <x:v>13262.78590503167</x:v>
      </x:c>
      <x:c r="R643" s="28" t="n">
        <x:f>1-M643/Q643</x:f>
        <x:v>0.3042201099647469</x:v>
      </x:c>
      <x:c r="S643" s="33" t="str">
        <x:f>'Raw trace'!Y639</x:f>
        <x:v>-0.0020498223831196816</x:v>
      </x:c>
      <x:c r="T643" s="31" t="n">
        <x:f>ABS(K643-S643)</x:f>
        <x:v>0</x:v>
      </x:c>
      <x:c r="U643" s="33" t="str">
        <x:f>'Raw trace'!X639</x:f>
        <x:v>0.047910371318822031</x:v>
      </x:c>
      <x:c r="V643" s="31" t="n">
        <x:f>ABS(G643-U643)</x:f>
        <x:v>0</x:v>
      </x:c>
      <x:c r="W643" s="30" t="n">
        <x:f>L643*H643</x:f>
        <x:v>0.4430240554641127</x:v>
      </x:c>
      <x:c r="X643" s="30" t="n">
        <x:f>X642*(1+S643)</x:f>
        <x:v>9227.979718564087</x:v>
      </x:c>
      <x:c r="Y643" s="31" t="n">
        <x:f>ABS(M643-X643)</x:f>
        <x:v>4.729372449219227e-11</x:v>
      </x:c>
      <x:c r="Z643" s="27" t="n">
        <x:f>IF(M643&gt;=N642,B643,Z642)</x:f>
        <x:v>44508</x:v>
      </x:c>
      <x:c r="AA643" s="27" t="n">
        <x:f>IF(C643=C642,IF(M643&gt;=Q642,B643,AA642),IF(M643&gt;=P643,B643,A643))</x:f>
        <x:v>44649</x:v>
      </x:c>
      <x:c r="AB643" s="1" t="str">
        <x:f>IF(AND(B643-A643=1,B643-B642=1),"PASS","FAIL")</x:f>
        <x:v>PASS</x:v>
      </x:c>
    </x:row>
    <x:row r="644" ht="22" customHeight="1">
      <x:c r="A644" s="32" t="n">
        <x:f>'Raw trace'!A640</x:f>
        <x:v>44835</x:v>
      </x:c>
      <x:c r="B644" s="32" t="n">
        <x:f>'Raw trace'!B640</x:f>
        <x:v>44836</x:v>
      </x:c>
      <x:c r="C644" s="1" t="n">
        <x:f>YEAR(B644)</x:f>
        <x:v>2022</x:v>
      </x:c>
      <x:c r="D644" s="33" t="str">
        <x:f>'Raw trace'!AL640</x:f>
        <x:v>-0.013447666982534001</x:v>
      </x:c>
      <x:c r="E644" s="33" t="str">
        <x:f>'Raw trace'!W640</x:f>
        <x:v>0.35000000000000003</x:v>
      </x:c>
      <x:c r="F644" s="28" t="n">
        <x:f>E643*(1+D643)/(1+E643*D643)</x:f>
        <x:v>0.34869608439694055</x:v>
      </x:c>
      <x:c r="G644" s="28" t="n">
        <x:f>ABS(E644-F644)</x:f>
        <x:v>0.00130391560305948</x:v>
      </x:c>
      <x:c r="H644" s="28" t="n">
        <x:f>G644*'Assumptions'!$B$6</x:f>
        <x:v>0.00000130391560305948</x:v>
      </x:c>
      <x:c r="I644" s="29" t="n">
        <x:f>1+E644*D644</x:f>
        <x:v>0.9952933165561131</x:v>
      </x:c>
      <x:c r="J644" s="29" t="n">
        <x:f>(1-H644)*I644</x:f>
        <x:v>0.9952920187776281</x:v>
      </x:c>
      <x:c r="K644" s="28" t="n">
        <x:f>J644-1</x:f>
        <x:v>-0.004707981222371926</x:v>
      </x:c>
      <x:c r="L644" s="30" t="n">
        <x:f>M643</x:f>
        <x:v>9227.97971856404</x:v>
      </x:c>
      <x:c r="M644" s="30" t="n">
        <x:f>L644*J644</x:f>
        <x:v>9184.534563328612</x:v>
      </x:c>
      <x:c r="N644" s="30" t="n">
        <x:f>MAX(N643,M644)</x:f>
        <x:v>15341.863280252299</x:v>
      </x:c>
      <x:c r="O644" s="28" t="n">
        <x:f>1-M644/N644</x:f>
        <x:v>0.40134164960583774</x:v>
      </x:c>
      <x:c r="P644" s="30" t="n">
        <x:f>IF(C644=C643,P643,L644)</x:f>
        <x:v>12895.437557478066</x:v>
      </x:c>
      <x:c r="Q644" s="30" t="n">
        <x:f>IF(C644=C643,MAX(Q643,M644),MAX(P644,M644))</x:f>
        <x:v>13262.78590503167</x:v>
      </x:c>
      <x:c r="R644" s="28" t="n">
        <x:f>1-M644/Q644</x:f>
        <x:v>0.3074958286219368</x:v>
      </x:c>
      <x:c r="S644" s="33" t="str">
        <x:f>'Raw trace'!Y640</x:f>
        <x:v>-0.0047079812223719264</x:v>
      </x:c>
      <x:c r="T644" s="31" t="n">
        <x:f>ABS(K644-S644)</x:f>
        <x:v>0</x:v>
      </x:c>
      <x:c r="U644" s="33" t="str">
        <x:f>'Raw trace'!X640</x:f>
        <x:v>0.0013039156030594801</x:v>
      </x:c>
      <x:c r="V644" s="31" t="n">
        <x:f>ABS(G644-U644)</x:f>
        <x:v>0</x:v>
      </x:c>
      <x:c r="W644" s="30" t="n">
        <x:f>L644*H644</x:f>
        <x:v>0.012032506739752081</x:v>
      </x:c>
      <x:c r="X644" s="30" t="n">
        <x:f>X643*(1+S644)</x:f>
        <x:v>9184.534563328658</x:v>
      </x:c>
      <x:c r="Y644" s="31" t="n">
        <x:f>ABS(M644-X644)</x:f>
        <x:v>4.547473508864641e-11</x:v>
      </x:c>
      <x:c r="Z644" s="27" t="n">
        <x:f>IF(M644&gt;=N643,B644,Z643)</x:f>
        <x:v>44508</x:v>
      </x:c>
      <x:c r="AA644" s="27" t="n">
        <x:f>IF(C644=C643,IF(M644&gt;=Q643,B644,AA643),IF(M644&gt;=P644,B644,A644))</x:f>
        <x:v>44649</x:v>
      </x:c>
      <x:c r="AB644" s="1" t="str">
        <x:f>IF(AND(B644-A644=1,B644-B643=1),"PASS","FAIL")</x:f>
        <x:v>PASS</x:v>
      </x:c>
    </x:row>
    <x:row r="645" ht="22" customHeight="1">
      <x:c r="A645" s="32" t="n">
        <x:f>'Raw trace'!A641</x:f>
        <x:v>44836</x:v>
      </x:c>
      <x:c r="B645" s="32" t="n">
        <x:f>'Raw trace'!B641</x:f>
        <x:v>44837</x:v>
      </x:c>
      <x:c r="C645" s="1" t="n">
        <x:f>YEAR(B645)</x:f>
        <x:v>2022</x:v>
      </x:c>
      <x:c r="D645" s="33" t="str">
        <x:f>'Raw trace'!AL641</x:f>
        <x:v>0.030237977766346999</x:v>
      </x:c>
      <x:c r="E645" s="33" t="str">
        <x:f>'Raw trace'!W641</x:f>
        <x:v>0.35000000000000003</x:v>
      </x:c>
      <x:c r="F645" s="28" t="n">
        <x:f>E644*(1+D644)/(1+E644*D644)</x:f>
        <x:v>0.34692618830284894</x:v>
      </x:c>
      <x:c r="G645" s="28" t="n">
        <x:f>ABS(E645-F645)</x:f>
        <x:v>0.0030738116971510965</x:v>
      </x:c>
      <x:c r="H645" s="28" t="n">
        <x:f>G645*'Assumptions'!$B$6</x:f>
        <x:v>0.0000030738116971510964</x:v>
      </x:c>
      <x:c r="I645" s="29" t="n">
        <x:f>1+E645*D645</x:f>
        <x:v>1.0105832922182214</x:v>
      </x:c>
      <x:c r="J645" s="29" t="n">
        <x:f>(1-H645)*I645</x:f>
        <x:v>1.0105801858754768</x:v>
      </x:c>
      <x:c r="K645" s="28" t="n">
        <x:f>J645-1</x:f>
        <x:v>0.010580185875476822</x:v>
      </x:c>
      <x:c r="L645" s="30" t="n">
        <x:f>M644</x:f>
        <x:v>9184.534563328612</x:v>
      </x:c>
      <x:c r="M645" s="30" t="n">
        <x:f>L645*J645</x:f>
        <x:v>9281.70864618837</x:v>
      </x:c>
      <x:c r="N645" s="30" t="n">
        <x:f>MAX(N644,M645)</x:f>
        <x:v>15341.863280252299</x:v>
      </x:c>
      <x:c r="O645" s="28" t="n">
        <x:f>1-M645/N645</x:f>
        <x:v>0.39500773298276115</x:v>
      </x:c>
      <x:c r="P645" s="30" t="n">
        <x:f>IF(C645=C644,P644,L645)</x:f>
        <x:v>12895.437557478066</x:v>
      </x:c>
      <x:c r="Q645" s="30" t="n">
        <x:f>IF(C645=C644,MAX(Q644,M645),MAX(P645,M645))</x:f>
        <x:v>13262.78590503167</x:v>
      </x:c>
      <x:c r="R645" s="28" t="n">
        <x:f>1-M645/Q645</x:f>
        <x:v>0.3001690057692138</x:v>
      </x:c>
      <x:c r="S645" s="33" t="str">
        <x:f>'Raw trace'!Y641</x:f>
        <x:v>0.010580185875476822</x:v>
      </x:c>
      <x:c r="T645" s="31" t="n">
        <x:f>ABS(K645-S645)</x:f>
        <x:v>0</x:v>
      </x:c>
      <x:c r="U645" s="33" t="str">
        <x:f>'Raw trace'!X641</x:f>
        <x:v>0.0030738116971510965</x:v>
      </x:c>
      <x:c r="V645" s="31" t="n">
        <x:f>ABS(G645-U645)</x:f>
        <x:v>0</x:v>
      </x:c>
      <x:c r="W645" s="30" t="n">
        <x:f>L645*H645</x:f>
        <x:v>0.028231529773648026</x:v>
      </x:c>
      <x:c r="X645" s="30" t="n">
        <x:f>X644*(1+S645)</x:f>
        <x:v>9281.708646188417</x:v>
      </x:c>
      <x:c r="Y645" s="31" t="n">
        <x:f>ABS(M645-X645)</x:f>
        <x:v>4.729372449219227e-11</x:v>
      </x:c>
      <x:c r="Z645" s="27" t="n">
        <x:f>IF(M645&gt;=N644,B645,Z644)</x:f>
        <x:v>44508</x:v>
      </x:c>
      <x:c r="AA645" s="27" t="n">
        <x:f>IF(C645=C644,IF(M645&gt;=Q644,B645,AA644),IF(M645&gt;=P645,B645,A645))</x:f>
        <x:v>44649</x:v>
      </x:c>
      <x:c r="AB645" s="1" t="str">
        <x:f>IF(AND(B645-A645=1,B645-B644=1),"PASS","FAIL")</x:f>
        <x:v>PASS</x:v>
      </x:c>
    </x:row>
    <x:row r="646" ht="22" customHeight="1">
      <x:c r="A646" s="32" t="n">
        <x:f>'Raw trace'!A642</x:f>
        <x:v>44837</x:v>
      </x:c>
      <x:c r="B646" s="32" t="n">
        <x:f>'Raw trace'!B642</x:f>
        <x:v>44838</x:v>
      </x:c>
      <x:c r="C646" s="1" t="n">
        <x:f>YEAR(B646)</x:f>
        <x:v>2022</x:v>
      </x:c>
      <x:c r="D646" s="33" t="str">
        <x:f>'Raw trace'!AL642</x:f>
        <x:v>0.0362690604891917</x:v>
      </x:c>
      <x:c r="E646" s="33" t="str">
        <x:f>'Raw trace'!W642</x:f>
        <x:v>0.35000000000000003</x:v>
      </x:c>
      <x:c r="F646" s="28" t="n">
        <x:f>E645*(1+D645)/(1+E645*D645)</x:f>
        <x:v>0.3568070984300011</x:v>
      </x:c>
      <x:c r="G646" s="28" t="n">
        <x:f>ABS(E646-F646)</x:f>
        <x:v>0.006807098430001046</x:v>
      </x:c>
      <x:c r="H646" s="28" t="n">
        <x:f>G646*'Assumptions'!$B$6</x:f>
        <x:v>0.000006807098430001046</x:v>
      </x:c>
      <x:c r="I646" s="29" t="n">
        <x:f>1+E646*D646</x:f>
        <x:v>1.0126941711712172</x:v>
      </x:c>
      <x:c r="J646" s="29" t="n">
        <x:f>(1-H646)*I646</x:f>
        <x:v>1.0126872776623146</x:v>
      </x:c>
      <x:c r="K646" s="28" t="n">
        <x:f>J646-1</x:f>
        <x:v>0.012687277662314589</x:v>
      </x:c>
      <x:c r="L646" s="30" t="n">
        <x:f>M645</x:f>
        <x:v>9281.70864618837</x:v>
      </x:c>
      <x:c r="M646" s="30" t="n">
        <x:f>L646*J646</x:f>
        <x:v>9399.468260963267</x:v>
      </x:c>
      <x:c r="N646" s="30" t="n">
        <x:f>MAX(N645,M646)</x:f>
        <x:v>15341.863280252299</x:v>
      </x:c>
      <x:c r="O646" s="28" t="n">
        <x:f>1-M646/N646</x:f>
        <x:v>0.3873320281075604</x:v>
      </x:c>
      <x:c r="P646" s="30" t="n">
        <x:f>IF(C646=C645,P645,L646)</x:f>
        <x:v>12895.437557478066</x:v>
      </x:c>
      <x:c r="Q646" s="30" t="n">
        <x:f>IF(C646=C645,MAX(Q645,M646),MAX(P646,M646))</x:f>
        <x:v>13262.78590503167</x:v>
      </x:c>
      <x:c r="R646" s="28" t="n">
        <x:f>1-M646/Q646</x:f>
        <x:v>0.29129005562871424</x:v>
      </x:c>
      <x:c r="S646" s="33" t="str">
        <x:f>'Raw trace'!Y642</x:f>
        <x:v>0.012687277662314589</x:v>
      </x:c>
      <x:c r="T646" s="31" t="n">
        <x:f>ABS(K646-S646)</x:f>
        <x:v>0</x:v>
      </x:c>
      <x:c r="U646" s="33" t="str">
        <x:f>'Raw trace'!X642</x:f>
        <x:v>0.0068070984300010462</x:v>
      </x:c>
      <x:c r="V646" s="31" t="n">
        <x:f>ABS(G646-U646)</x:f>
        <x:v>0</x:v>
      </x:c>
      <x:c r="W646" s="30" t="n">
        <x:f>L646*H646</x:f>
        <x:v>0.06318150435319599</x:v>
      </x:c>
      <x:c r="X646" s="30" t="n">
        <x:f>X645*(1+S646)</x:f>
        <x:v>9399.468260963316</x:v>
      </x:c>
      <x:c r="Y646" s="31" t="n">
        <x:f>ABS(M646-X646)</x:f>
        <x:v>4.9112713895738125e-11</x:v>
      </x:c>
      <x:c r="Z646" s="27" t="n">
        <x:f>IF(M646&gt;=N645,B646,Z645)</x:f>
        <x:v>44508</x:v>
      </x:c>
      <x:c r="AA646" s="27" t="n">
        <x:f>IF(C646=C645,IF(M646&gt;=Q645,B646,AA645),IF(M646&gt;=P646,B646,A646))</x:f>
        <x:v>44649</x:v>
      </x:c>
      <x:c r="AB646" s="1" t="str">
        <x:f>IF(AND(B646-A646=1,B646-B645=1),"PASS","FAIL")</x:f>
        <x:v>PASS</x:v>
      </x:c>
    </x:row>
    <x:row r="647" ht="22" customHeight="1">
      <x:c r="A647" s="32" t="n">
        <x:f>'Raw trace'!A643</x:f>
        <x:v>44838</x:v>
      </x:c>
      <x:c r="B647" s="32" t="n">
        <x:f>'Raw trace'!B643</x:f>
        <x:v>44839</x:v>
      </x:c>
      <x:c r="C647" s="1" t="n">
        <x:f>YEAR(B647)</x:f>
        <x:v>2022</x:v>
      </x:c>
      <x:c r="D647" s="33" t="str">
        <x:f>'Raw trace'!AL643</x:f>
        <x:v>-0.0089822125642814998</x:v>
      </x:c>
      <x:c r="E647" s="33" t="str">
        <x:f>'Raw trace'!W643</x:f>
        <x:v>0.35000000000000003</x:v>
      </x:c>
      <x:c r="F647" s="28" t="n">
        <x:f>E646*(1+D646)/(1+E646*D646)</x:f>
        <x:v>0.35814778192289615</x:v>
      </x:c>
      <x:c r="G647" s="28" t="n">
        <x:f>ABS(E647-F647)</x:f>
        <x:v>0.008147781922896113</x:v>
      </x:c>
      <x:c r="H647" s="28" t="n">
        <x:f>G647*'Assumptions'!$B$6</x:f>
        <x:v>0.000008147781922896113</x:v>
      </x:c>
      <x:c r="I647" s="29" t="n">
        <x:f>1+E647*D647</x:f>
        <x:v>0.9968562256025014</x:v>
      </x:c>
      <x:c r="J647" s="29" t="n">
        <x:f>(1-H647)*I647</x:f>
        <x:v>0.9968481034353667</x:v>
      </x:c>
      <x:c r="K647" s="28" t="n">
        <x:f>J647-1</x:f>
        <x:v>-0.0031518965646333275</x:v>
      </x:c>
      <x:c r="L647" s="30" t="n">
        <x:f>M646</x:f>
        <x:v>9399.468260963267</x:v>
      </x:c>
      <x:c r="M647" s="30" t="n">
        <x:f>L647*J647</x:f>
        <x:v>9369.842109242158</x:v>
      </x:c>
      <x:c r="N647" s="30" t="n">
        <x:f>MAX(N646,M647)</x:f>
        <x:v>15341.863280252299</x:v>
      </x:c>
      <x:c r="O647" s="28" t="n">
        <x:f>1-M647/N647</x:f>
        <x:v>0.38926309418342897</x:v>
      </x:c>
      <x:c r="P647" s="30" t="n">
        <x:f>IF(C647=C646,P646,L647)</x:f>
        <x:v>12895.437557478066</x:v>
      </x:c>
      <x:c r="Q647" s="30" t="n">
        <x:f>IF(C647=C646,MAX(Q646,M647),MAX(P647,M647))</x:f>
        <x:v>13262.78590503167</x:v>
      </x:c>
      <x:c r="R647" s="28" t="n">
        <x:f>1-M647/Q647</x:f>
        <x:v>0.2935238360676995</x:v>
      </x:c>
      <x:c r="S647" s="33" t="str">
        <x:f>'Raw trace'!Y643</x:f>
        <x:v>-0.0031518965646333275</x:v>
      </x:c>
      <x:c r="T647" s="31" t="n">
        <x:f>ABS(K647-S647)</x:f>
        <x:v>0</x:v>
      </x:c>
      <x:c r="U647" s="33" t="str">
        <x:f>'Raw trace'!X643</x:f>
        <x:v>0.0081477819228961135</x:v>
      </x:c>
      <x:c r="V647" s="31" t="n">
        <x:f>ABS(G647-U647)</x:f>
        <x:v>0</x:v>
      </x:c>
      <x:c r="W647" s="30" t="n">
        <x:f>L647*H647</x:f>
        <x:v>0.07658481758151227</x:v>
      </x:c>
      <x:c r="X647" s="30" t="n">
        <x:f>X646*(1+S647)</x:f>
        <x:v>9369.842109242207</x:v>
      </x:c>
      <x:c r="Y647" s="31" t="n">
        <x:f>ABS(M647-X647)</x:f>
        <x:v>4.9112713895738125e-11</x:v>
      </x:c>
      <x:c r="Z647" s="27" t="n">
        <x:f>IF(M647&gt;=N646,B647,Z646)</x:f>
        <x:v>44508</x:v>
      </x:c>
      <x:c r="AA647" s="27" t="n">
        <x:f>IF(C647=C646,IF(M647&gt;=Q646,B647,AA646),IF(M647&gt;=P647,B647,A647))</x:f>
        <x:v>44649</x:v>
      </x:c>
      <x:c r="AB647" s="1" t="str">
        <x:f>IF(AND(B647-A647=1,B647-B646=1),"PASS","FAIL")</x:f>
        <x:v>PASS</x:v>
      </x:c>
    </x:row>
    <x:row r="648" ht="22" customHeight="1">
      <x:c r="A648" s="32" t="n">
        <x:f>'Raw trace'!A644</x:f>
        <x:v>44839</x:v>
      </x:c>
      <x:c r="B648" s="32" t="n">
        <x:f>'Raw trace'!B644</x:f>
        <x:v>44840</x:v>
      </x:c>
      <x:c r="C648" s="1" t="n">
        <x:f>YEAR(B648)</x:f>
        <x:v>2022</x:v>
      </x:c>
      <x:c r="D648" s="33" t="str">
        <x:f>'Raw trace'!AL644</x:f>
        <x:v>-0.0099615527719211002</x:v>
      </x:c>
      <x:c r="E648" s="33" t="str">
        <x:f>'Raw trace'!W644</x:f>
        <x:v>0.35000000000000003</x:v>
      </x:c>
      <x:c r="F648" s="28" t="n">
        <x:f>E647*(1+D647)/(1+E647*D647)</x:f>
        <x:v>0.347950102225485</x:v>
      </x:c>
      <x:c r="G648" s="28" t="n">
        <x:f>ABS(E648-F648)</x:f>
        <x:v>0.0020498977745150304</x:v>
      </x:c>
      <x:c r="H648" s="28" t="n">
        <x:f>G648*'Assumptions'!$B$6</x:f>
        <x:v>0.0000020498977745150306</x:v>
      </x:c>
      <x:c r="I648" s="29" t="n">
        <x:f>1+E648*D648</x:f>
        <x:v>0.9965134565298276</x:v>
      </x:c>
      <x:c r="J648" s="29" t="n">
        <x:f>(1-H648)*I648</x:f>
        <x:v>0.9965114137791108</x:v>
      </x:c>
      <x:c r="K648" s="28" t="n">
        <x:f>J648-1</x:f>
        <x:v>-0.0034885862208892116</x:v>
      </x:c>
      <x:c r="L648" s="30" t="n">
        <x:f>M647</x:f>
        <x:v>9369.842109242158</x:v>
      </x:c>
      <x:c r="M648" s="30" t="n">
        <x:f>L648*J648</x:f>
        <x:v>9337.154607167948</x:v>
      </x:c>
      <x:c r="N648" s="30" t="n">
        <x:f>MAX(N647,M648)</x:f>
        <x:v>15341.863280252299</x:v>
      </x:c>
      <x:c r="O648" s="28" t="n">
        <x:f>1-M648/N648</x:f>
        <x:v>0.39139370253764916</x:v>
      </x:c>
      <x:c r="P648" s="30" t="n">
        <x:f>IF(C648=C647,P647,L648)</x:f>
        <x:v>12895.437557478066</x:v>
      </x:c>
      <x:c r="Q648" s="30" t="n">
        <x:f>IF(C648=C647,MAX(Q647,M648),MAX(P648,M648))</x:f>
        <x:v>13262.78590503167</x:v>
      </x:c>
      <x:c r="R648" s="28" t="n">
        <x:f>1-M648/Q648</x:f>
        <x:v>0.2959884390785804</x:v>
      </x:c>
      <x:c r="S648" s="33" t="str">
        <x:f>'Raw trace'!Y644</x:f>
        <x:v>-0.0034885862208892116</x:v>
      </x:c>
      <x:c r="T648" s="31" t="n">
        <x:f>ABS(K648-S648)</x:f>
        <x:v>0</x:v>
      </x:c>
      <x:c r="U648" s="33" t="str">
        <x:f>'Raw trace'!X644</x:f>
        <x:v>0.0020498977745150304</x:v>
      </x:c>
      <x:c r="V648" s="31" t="n">
        <x:f>ABS(G648-U648)</x:f>
        <x:v>0</x:v>
      </x:c>
      <x:c r="W648" s="30" t="n">
        <x:f>L648*H648</x:f>
        <x:v>0.019207218487292718</x:v>
      </x:c>
      <x:c r="X648" s="30" t="n">
        <x:f>X647*(1+S648)</x:f>
        <x:v>9337.154607167997</x:v>
      </x:c>
      <x:c r="Y648" s="31" t="n">
        <x:f>ABS(M648-X648)</x:f>
        <x:v>4.9112713895738125e-11</x:v>
      </x:c>
      <x:c r="Z648" s="27" t="n">
        <x:f>IF(M648&gt;=N647,B648,Z647)</x:f>
        <x:v>44508</x:v>
      </x:c>
      <x:c r="AA648" s="27" t="n">
        <x:f>IF(C648=C647,IF(M648&gt;=Q647,B648,AA647),IF(M648&gt;=P648,B648,A648))</x:f>
        <x:v>44649</x:v>
      </x:c>
      <x:c r="AB648" s="1" t="str">
        <x:f>IF(AND(B648-A648=1,B648-B647=1),"PASS","FAIL")</x:f>
        <x:v>PASS</x:v>
      </x:c>
    </x:row>
    <x:row r="649" ht="22" customHeight="1">
      <x:c r="A649" s="32" t="n">
        <x:f>'Raw trace'!A645</x:f>
        <x:v>44840</x:v>
      </x:c>
      <x:c r="B649" s="32" t="n">
        <x:f>'Raw trace'!B645</x:f>
        <x:v>44841</x:v>
      </x:c>
      <x:c r="C649" s="1" t="n">
        <x:f>YEAR(B649)</x:f>
        <x:v>2022</x:v>
      </x:c>
      <x:c r="D649" s="33" t="str">
        <x:f>'Raw trace'!AL645</x:f>
        <x:v>-0.021316149463588702</x:v>
      </x:c>
      <x:c r="E649" s="33" t="str">
        <x:f>'Raw trace'!W645</x:f>
        <x:v>0.35000000000000003</x:v>
      </x:c>
      <x:c r="F649" s="28" t="n">
        <x:f>E648*(1+D648)/(1+E648*D648)</x:f>
        <x:v>0.3477258177089712</x:v>
      </x:c>
      <x:c r="G649" s="28" t="n">
        <x:f>ABS(E649-F649)</x:f>
        <x:v>0.0022741822910288256</x:v>
      </x:c>
      <x:c r="H649" s="28" t="n">
        <x:f>G649*'Assumptions'!$B$6</x:f>
        <x:v>0.000002274182291028826</x:v>
      </x:c>
      <x:c r="I649" s="29" t="n">
        <x:f>1+E649*D649</x:f>
        <x:v>0.992539347687744</x:v>
      </x:c>
      <x:c r="J649" s="29" t="n">
        <x:f>(1-H649)*I649</x:f>
        <x:v>0.9925370904723363</x:v>
      </x:c>
      <x:c r="K649" s="28" t="n">
        <x:f>J649-1</x:f>
        <x:v>-0.007462909527663708</x:v>
      </x:c>
      <x:c r="L649" s="30" t="n">
        <x:f>M648</x:f>
        <x:v>9337.154607167948</x:v>
      </x:c>
      <x:c r="M649" s="30" t="n">
        <x:f>L649*J649</x:f>
        <x:v>9267.472267088844</x:v>
      </x:c>
      <x:c r="N649" s="30" t="n">
        <x:f>MAX(N648,M649)</x:f>
        <x:v>15341.863280252299</x:v>
      </x:c>
      <x:c r="O649" s="28" t="n">
        <x:f>1-M649/N649</x:f>
        <x:v>0.3959356762735772</x:v>
      </x:c>
      <x:c r="P649" s="30" t="n">
        <x:f>IF(C649=C648,P648,L649)</x:f>
        <x:v>12895.437557478066</x:v>
      </x:c>
      <x:c r="Q649" s="30" t="n">
        <x:f>IF(C649=C648,MAX(Q648,M649),MAX(P649,M649))</x:f>
        <x:v>13262.78590503167</x:v>
      </x:c>
      <x:c r="R649" s="28" t="n">
        <x:f>1-M649/Q649</x:f>
        <x:v>0.3012424136641664</x:v>
      </x:c>
      <x:c r="S649" s="33" t="str">
        <x:f>'Raw trace'!Y645</x:f>
        <x:v>-0.0074629095276637081</x:v>
      </x:c>
      <x:c r="T649" s="31" t="n">
        <x:f>ABS(K649-S649)</x:f>
        <x:v>0</x:v>
      </x:c>
      <x:c r="U649" s="33" t="str">
        <x:f>'Raw trace'!X645</x:f>
        <x:v>0.0022741822910288256</x:v>
      </x:c>
      <x:c r="V649" s="31" t="n">
        <x:f>ABS(G649-U649)</x:f>
        <x:v>0</x:v>
      </x:c>
      <x:c r="W649" s="30" t="n">
        <x:f>L649*H649</x:f>
        <x:v>0.02123439165621956</x:v>
      </x:c>
      <x:c r="X649" s="30" t="n">
        <x:f>X648*(1+S649)</x:f>
        <x:v>9267.472267088893</x:v>
      </x:c>
      <x:c r="Y649" s="31" t="n">
        <x:f>ABS(M649-X649)</x:f>
        <x:v>4.9112713895738125e-11</x:v>
      </x:c>
      <x:c r="Z649" s="27" t="n">
        <x:f>IF(M649&gt;=N648,B649,Z648)</x:f>
        <x:v>44508</x:v>
      </x:c>
      <x:c r="AA649" s="27" t="n">
        <x:f>IF(C649=C648,IF(M649&gt;=Q648,B649,AA648),IF(M649&gt;=P649,B649,A649))</x:f>
        <x:v>44649</x:v>
      </x:c>
      <x:c r="AB649" s="1" t="str">
        <x:f>IF(AND(B649-A649=1,B649-B648=1),"PASS","FAIL")</x:f>
        <x:v>PASS</x:v>
      </x:c>
    </x:row>
    <x:row r="650" ht="22" customHeight="1">
      <x:c r="A650" s="32" t="n">
        <x:f>'Raw trace'!A646</x:f>
        <x:v>44841</x:v>
      </x:c>
      <x:c r="B650" s="32" t="n">
        <x:f>'Raw trace'!B646</x:f>
        <x:v>44842</x:v>
      </x:c>
      <x:c r="C650" s="1" t="n">
        <x:f>YEAR(B650)</x:f>
        <x:v>2022</x:v>
      </x:c>
      <x:c r="D650" s="33" t="str">
        <x:f>'Raw trace'!AL646</x:f>
        <x:v>-0.0059545447563653002</x:v>
      </x:c>
      <x:c r="E650" s="33" t="str">
        <x:f>'Raw trace'!W646</x:f>
        <x:v>0.35000000000000003</x:v>
      </x:c>
      <x:c r="F650" s="28" t="n">
        <x:f>E649*(1+D649)/(1+E649*D649)</x:f>
        <x:v>0.34511412417627185</x:v>
      </x:c>
      <x:c r="G650" s="28" t="n">
        <x:f>ABS(E650-F650)</x:f>
        <x:v>0.004885875823728181</x:v>
      </x:c>
      <x:c r="H650" s="28" t="n">
        <x:f>G650*'Assumptions'!$B$6</x:f>
        <x:v>0.000004885875823728181</x:v>
      </x:c>
      <x:c r="I650" s="29" t="n">
        <x:f>1+E650*D650</x:f>
        <x:v>0.9979159093352722</x:v>
      </x:c>
      <x:c r="J650" s="29" t="n">
        <x:f>(1-H650)*I650</x:f>
        <x:v>0.9979110336420567</x:v>
      </x:c>
      <x:c r="K650" s="28" t="n">
        <x:f>J650-1</x:f>
        <x:v>-0.0020889663579433115</x:v>
      </x:c>
      <x:c r="L650" s="30" t="n">
        <x:f>M649</x:f>
        <x:v>9267.472267088844</x:v>
      </x:c>
      <x:c r="M650" s="30" t="n">
        <x:f>L650*J650</x:f>
        <x:v>9248.112829299724</x:v>
      </x:c>
      <x:c r="N650" s="30" t="n">
        <x:f>MAX(N649,M650)</x:f>
        <x:v>15341.863280252299</x:v>
      </x:c>
      <x:c r="O650" s="28" t="n">
        <x:f>1-M650/N650</x:f>
        <x:v>0.3971975463238754</x:v>
      </x:c>
      <x:c r="P650" s="30" t="n">
        <x:f>IF(C650=C649,P649,L650)</x:f>
        <x:v>12895.437557478066</x:v>
      </x:c>
      <x:c r="Q650" s="30" t="n">
        <x:f>IF(C650=C649,MAX(Q649,M650),MAX(P650,M650))</x:f>
        <x:v>13262.78590503167</x:v>
      </x:c>
      <x:c r="R650" s="28" t="n">
        <x:f>1-M650/Q650</x:f>
        <x:v>0.3027020947543795</x:v>
      </x:c>
      <x:c r="S650" s="33" t="str">
        <x:f>'Raw trace'!Y646</x:f>
        <x:v>-0.0020889663579433115</x:v>
      </x:c>
      <x:c r="T650" s="31" t="n">
        <x:f>ABS(K650-S650)</x:f>
        <x:v>0</x:v>
      </x:c>
      <x:c r="U650" s="33" t="str">
        <x:f>'Raw trace'!X646</x:f>
        <x:v>0.0048858758237281807</x:v>
      </x:c>
      <x:c r="V650" s="31" t="n">
        <x:f>ABS(G650-U650)</x:f>
        <x:v>0</x:v>
      </x:c>
      <x:c r="W650" s="30" t="n">
        <x:f>L650*H650</x:f>
        <x:v>0.045279718696840776</x:v>
      </x:c>
      <x:c r="X650" s="30" t="n">
        <x:f>X649*(1+S650)</x:f>
        <x:v>9248.112829299773</x:v>
      </x:c>
      <x:c r="Y650" s="31" t="n">
        <x:f>ABS(M650-X650)</x:f>
        <x:v>4.9112713895738125e-11</x:v>
      </x:c>
      <x:c r="Z650" s="27" t="n">
        <x:f>IF(M650&gt;=N649,B650,Z649)</x:f>
        <x:v>44508</x:v>
      </x:c>
      <x:c r="AA650" s="27" t="n">
        <x:f>IF(C650=C649,IF(M650&gt;=Q649,B650,AA649),IF(M650&gt;=P650,B650,A650))</x:f>
        <x:v>44649</x:v>
      </x:c>
      <x:c r="AB650" s="1" t="str">
        <x:f>IF(AND(B650-A650=1,B650-B649=1),"PASS","FAIL")</x:f>
        <x:v>PASS</x:v>
      </x:c>
    </x:row>
    <x:row r="651" ht="22" customHeight="1">
      <x:c r="A651" s="32" t="n">
        <x:f>'Raw trace'!A647</x:f>
        <x:v>44842</x:v>
      </x:c>
      <x:c r="B651" s="32" t="n">
        <x:f>'Raw trace'!B647</x:f>
        <x:v>44843</x:v>
      </x:c>
      <x:c r="C651" s="1" t="n">
        <x:f>YEAR(B651)</x:f>
        <x:v>2022</x:v>
      </x:c>
      <x:c r="D651" s="33" t="str">
        <x:f>'Raw trace'!AL647</x:f>
        <x:v>0.0013391707442698001</x:v>
      </x:c>
      <x:c r="E651" s="33" t="str">
        <x:f>'Raw trace'!W647</x:f>
        <x:v>0.35000000000000003</x:v>
      </x:c>
      <x:c r="F651" s="28" t="n">
        <x:f>E650*(1+D650)/(1+E650*D650)</x:f>
        <x:v>0.348642511939733</x:v>
      </x:c>
      <x:c r="G651" s="28" t="n">
        <x:f>ABS(E651-F651)</x:f>
        <x:v>0.0013574880602670314</x:v>
      </x:c>
      <x:c r="H651" s="28" t="n">
        <x:f>G651*'Assumptions'!$B$6</x:f>
        <x:v>0.0000013574880602670314</x:v>
      </x:c>
      <x:c r="I651" s="29" t="n">
        <x:f>1+E651*D651</x:f>
        <x:v>1.0004687097604945</x:v>
      </x:c>
      <x:c r="J651" s="29" t="n">
        <x:f>(1-H651)*I651</x:f>
        <x:v>1.0004673516361664</x:v>
      </x:c>
      <x:c r="K651" s="28" t="n">
        <x:f>J651-1</x:f>
        <x:v>0.0004673516361664021</x:v>
      </x:c>
      <x:c r="L651" s="30" t="n">
        <x:f>M650</x:f>
        <x:v>9248.112829299724</x:v>
      </x:c>
      <x:c r="M651" s="30" t="n">
        <x:f>L651*J651</x:f>
        <x:v>9252.434949961947</x:v>
      </x:c>
      <x:c r="N651" s="30" t="n">
        <x:f>MAX(N650,M651)</x:f>
        <x:v>15341.863280252299</x:v>
      </x:c>
      <x:c r="O651" s="28" t="n">
        <x:f>1-M651/N651</x:f>
        <x:v>0.3969158256108648</x:v>
      </x:c>
      <x:c r="P651" s="30" t="n">
        <x:f>IF(C651=C650,P650,L651)</x:f>
        <x:v>12895.437557478066</x:v>
      </x:c>
      <x:c r="Q651" s="30" t="n">
        <x:f>IF(C651=C650,MAX(Q650,M651),MAX(P651,M651))</x:f>
        <x:v>13262.78590503167</x:v>
      </x:c>
      <x:c r="R651" s="28" t="n">
        <x:f>1-M651/Q651</x:f>
        <x:v>0.3023762114374676</x:v>
      </x:c>
      <x:c r="S651" s="33" t="str">
        <x:f>'Raw trace'!Y647</x:f>
        <x:v>0.00046735163616640207</x:v>
      </x:c>
      <x:c r="T651" s="31" t="n">
        <x:f>ABS(K651-S651)</x:f>
        <x:v>0</x:v>
      </x:c>
      <x:c r="U651" s="33" t="str">
        <x:f>'Raw trace'!X647</x:f>
        <x:v>0.0013574880602670314</x:v>
      </x:c>
      <x:c r="V651" s="31" t="n">
        <x:f>ABS(G651-U651)</x:f>
        <x:v>0</x:v>
      </x:c>
      <x:c r="W651" s="30" t="n">
        <x:f>L651*H651</x:f>
        <x:v>0.012554202745776729</x:v>
      </x:c>
      <x:c r="X651" s="30" t="n">
        <x:f>X650*(1+S651)</x:f>
        <x:v>9252.434949961998</x:v>
      </x:c>
      <x:c r="Y651" s="31" t="n">
        <x:f>ABS(M651-X651)</x:f>
        <x:v>5.093170329928398e-11</x:v>
      </x:c>
      <x:c r="Z651" s="27" t="n">
        <x:f>IF(M651&gt;=N650,B651,Z650)</x:f>
        <x:v>44508</x:v>
      </x:c>
      <x:c r="AA651" s="27" t="n">
        <x:f>IF(C651=C650,IF(M651&gt;=Q650,B651,AA650),IF(M651&gt;=P651,B651,A651))</x:f>
        <x:v>44649</x:v>
      </x:c>
      <x:c r="AB651" s="1" t="str">
        <x:f>IF(AND(B651-A651=1,B651-B650=1),"PASS","FAIL")</x:f>
        <x:v>PASS</x:v>
      </x:c>
    </x:row>
    <x:row r="652" ht="22" customHeight="1">
      <x:c r="A652" s="32" t="n">
        <x:f>'Raw trace'!A648</x:f>
        <x:v>44843</x:v>
      </x:c>
      <x:c r="B652" s="32" t="n">
        <x:f>'Raw trace'!B648</x:f>
        <x:v>44844</x:v>
      </x:c>
      <x:c r="C652" s="1" t="n">
        <x:f>YEAR(B652)</x:f>
        <x:v>2022</x:v>
      </x:c>
      <x:c r="D652" s="33" t="str">
        <x:f>'Raw trace'!AL648</x:f>
        <x:v>-0.015760506146803199</x:v>
      </x:c>
      <x:c r="E652" s="33" t="str">
        <x:f>'Raw trace'!W648</x:f>
        <x:v>0.35000000000000003</x:v>
      </x:c>
      <x:c r="F652" s="28" t="n">
        <x:f>E651*(1+D651)/(1+E651*D651)</x:f>
        <x:v>0.350304518613475</x:v>
      </x:c>
      <x:c r="G652" s="28" t="n">
        <x:f>ABS(E652-F652)</x:f>
        <x:v>0.0003045186134749689</x:v>
      </x:c>
      <x:c r="H652" s="28" t="n">
        <x:f>G652*'Assumptions'!$B$6</x:f>
        <x:v>3.045186134749689e-7</x:v>
      </x:c>
      <x:c r="I652" s="29" t="n">
        <x:f>1+E652*D652</x:f>
        <x:v>0.9944838228486189</x:v>
      </x:c>
      <x:c r="J652" s="29" t="n">
        <x:f>(1-H652)*I652</x:f>
        <x:v>0.9944835200097841</x:v>
      </x:c>
      <x:c r="K652" s="28" t="n">
        <x:f>J652-1</x:f>
        <x:v>-0.005516479990215872</x:v>
      </x:c>
      <x:c r="L652" s="30" t="n">
        <x:f>M651</x:f>
        <x:v>9252.434949961947</x:v>
      </x:c>
      <x:c r="M652" s="30" t="n">
        <x:f>L652*J652</x:f>
        <x:v>9201.394077699708</x:v>
      </x:c>
      <x:c r="N652" s="30" t="n">
        <x:f>MAX(N651,M652)</x:f>
        <x:v>15341.863280252299</x:v>
      </x:c>
      <x:c r="O652" s="28" t="n">
        <x:f>1-M652/N652</x:f>
        <x:v>0.4002427273912983</x:v>
      </x:c>
      <x:c r="P652" s="30" t="n">
        <x:f>IF(C652=C651,P651,L652)</x:f>
        <x:v>12895.437557478066</x:v>
      </x:c>
      <x:c r="Q652" s="30" t="n">
        <x:f>IF(C652=C651,MAX(Q651,M652),MAX(P652,M652))</x:f>
        <x:v>13262.78590503167</x:v>
      </x:c>
      <x:c r="R652" s="28" t="n">
        <x:f>1-M652/Q652</x:f>
        <x:v>0.30622463910777153</x:v>
      </x:c>
      <x:c r="S652" s="33" t="str">
        <x:f>'Raw trace'!Y648</x:f>
        <x:v>-0.0055164799902158723</x:v>
      </x:c>
      <x:c r="T652" s="31" t="n">
        <x:f>ABS(K652-S652)</x:f>
        <x:v>0</x:v>
      </x:c>
      <x:c r="U652" s="33" t="str">
        <x:f>'Raw trace'!X648</x:f>
        <x:v>0.00030451861347496889</x:v>
      </x:c>
      <x:c r="V652" s="31" t="n">
        <x:f>ABS(G652-U652)</x:f>
        <x:v>0</x:v>
      </x:c>
      <x:c r="W652" s="30" t="n">
        <x:f>L652*H652</x:f>
        <x:v>0.0028175386622297555</x:v>
      </x:c>
      <x:c r="X652" s="30" t="n">
        <x:f>X651*(1+S652)</x:f>
        <x:v>9201.394077699759</x:v>
      </x:c>
      <x:c r="Y652" s="31" t="n">
        <x:f>ABS(M652-X652)</x:f>
        <x:v>5.093170329928398e-11</x:v>
      </x:c>
      <x:c r="Z652" s="27" t="n">
        <x:f>IF(M652&gt;=N651,B652,Z651)</x:f>
        <x:v>44508</x:v>
      </x:c>
      <x:c r="AA652" s="27" t="n">
        <x:f>IF(C652=C651,IF(M652&gt;=Q651,B652,AA651),IF(M652&gt;=P652,B652,A652))</x:f>
        <x:v>44649</x:v>
      </x:c>
      <x:c r="AB652" s="1" t="str">
        <x:f>IF(AND(B652-A652=1,B652-B651=1),"PASS","FAIL")</x:f>
        <x:v>PASS</x:v>
      </x:c>
    </x:row>
    <x:row r="653" ht="22" customHeight="1">
      <x:c r="A653" s="32" t="n">
        <x:f>'Raw trace'!A649</x:f>
        <x:v>44844</x:v>
      </x:c>
      <x:c r="B653" s="32" t="n">
        <x:f>'Raw trace'!B649</x:f>
        <x:v>44845</x:v>
      </x:c>
      <x:c r="C653" s="1" t="n">
        <x:f>YEAR(B653)</x:f>
        <x:v>2022</x:v>
      </x:c>
      <x:c r="D653" s="33" t="str">
        <x:f>'Raw trace'!AL649</x:f>
        <x:v>-0.0039457318156637996</x:v>
      </x:c>
      <x:c r="E653" s="33" t="str">
        <x:f>'Raw trace'!W649</x:f>
        <x:v>0.35000000000000003</x:v>
      </x:c>
      <x:c r="F653" s="28" t="n">
        <x:f>E652*(1+D652)/(1+E652*D652)</x:f>
        <x:v>0.346394596808898</x:v>
      </x:c>
      <x:c r="G653" s="28" t="n">
        <x:f>ABS(E653-F653)</x:f>
        <x:v>0.00360540319110203</x:v>
      </x:c>
      <x:c r="H653" s="28" t="n">
        <x:f>G653*'Assumptions'!$B$6</x:f>
        <x:v>0.0000036054031911020303</x:v>
      </x:c>
      <x:c r="I653" s="29" t="n">
        <x:f>1+E653*D653</x:f>
        <x:v>0.9986189938645177</x:v>
      </x:c>
      <x:c r="J653" s="29" t="n">
        <x:f>(1-H653)*I653</x:f>
        <x:v>0.9986153934404105</x:v>
      </x:c>
      <x:c r="K653" s="28" t="n">
        <x:f>J653-1</x:f>
        <x:v>-0.0013846065595894963</x:v>
      </x:c>
      <x:c r="L653" s="30" t="n">
        <x:f>M652</x:f>
        <x:v>9201.394077699708</x:v>
      </x:c>
      <x:c r="M653" s="30" t="n">
        <x:f>L653*J653</x:f>
        <x:v>9188.653767102356</x:v>
      </x:c>
      <x:c r="N653" s="30" t="n">
        <x:f>MAX(N652,M653)</x:f>
        <x:v>15341.863280252299</x:v>
      </x:c>
      <x:c r="O653" s="28" t="n">
        <x:f>1-M653/N653</x:f>
        <x:v>0.4010731552451139</x:v>
      </x:c>
      <x:c r="P653" s="30" t="n">
        <x:f>IF(C653=C652,P652,L653)</x:f>
        <x:v>12895.437557478066</x:v>
      </x:c>
      <x:c r="Q653" s="30" t="n">
        <x:f>IF(C653=C652,MAX(Q652,M653),MAX(P653,M653))</x:f>
        <x:v>13262.78590503167</x:v>
      </x:c>
      <x:c r="R653" s="28" t="n">
        <x:f>1-M653/Q653</x:f>
        <x:v>0.30718524502334454</x:v>
      </x:c>
      <x:c r="S653" s="33" t="str">
        <x:f>'Raw trace'!Y649</x:f>
        <x:v>-0.0013846065595894963</x:v>
      </x:c>
      <x:c r="T653" s="31" t="n">
        <x:f>ABS(K653-S653)</x:f>
        <x:v>0</x:v>
      </x:c>
      <x:c r="U653" s="33" t="str">
        <x:f>'Raw trace'!X649</x:f>
        <x:v>0.0036054031911020301</x:v>
      </x:c>
      <x:c r="V653" s="31" t="n">
        <x:f>ABS(G653-U653)</x:f>
        <x:v>0</x:v>
      </x:c>
      <x:c r="W653" s="30" t="n">
        <x:f>L653*H653</x:f>
        <x:v>0.033174735570325846</x:v>
      </x:c>
      <x:c r="X653" s="30" t="n">
        <x:f>X652*(1+S653)</x:f>
        <x:v>9188.653767102407</x:v>
      </x:c>
      <x:c r="Y653" s="31" t="n">
        <x:f>ABS(M653-X653)</x:f>
        <x:v>5.093170329928398e-11</x:v>
      </x:c>
      <x:c r="Z653" s="27" t="n">
        <x:f>IF(M653&gt;=N652,B653,Z652)</x:f>
        <x:v>44508</x:v>
      </x:c>
      <x:c r="AA653" s="27" t="n">
        <x:f>IF(C653=C652,IF(M653&gt;=Q652,B653,AA652),IF(M653&gt;=P653,B653,A653))</x:f>
        <x:v>44649</x:v>
      </x:c>
      <x:c r="AB653" s="1" t="str">
        <x:f>IF(AND(B653-A653=1,B653-B652=1),"PASS","FAIL")</x:f>
        <x:v>PASS</x:v>
      </x:c>
    </x:row>
    <x:row r="654" ht="22" customHeight="1">
      <x:c r="A654" s="32" t="n">
        <x:f>'Raw trace'!A650</x:f>
        <x:v>44845</x:v>
      </x:c>
      <x:c r="B654" s="32" t="n">
        <x:f>'Raw trace'!B650</x:f>
        <x:v>44846</x:v>
      </x:c>
      <x:c r="C654" s="1" t="n">
        <x:f>YEAR(B654)</x:f>
        <x:v>2022</x:v>
      </x:c>
      <x:c r="D654" s="33" t="str">
        <x:f>'Raw trace'!AL650</x:f>
        <x:v>0.0050212234575610004</x:v>
      </x:c>
      <x:c r="E654" s="33" t="str">
        <x:f>'Raw trace'!W650</x:f>
        <x:v>0.35000000000000003</x:v>
      </x:c>
      <x:c r="F654" s="28" t="n">
        <x:f>E653*(1+D653)/(1+E653*D653)</x:f>
        <x:v>0.349101104631918</x:v>
      </x:c>
      <x:c r="G654" s="28" t="n">
        <x:f>ABS(E654-F654)</x:f>
        <x:v>0.00089889536808202</x:v>
      </x:c>
      <x:c r="H654" s="28" t="n">
        <x:f>G654*'Assumptions'!$B$6</x:f>
        <x:v>8.9889536808202e-7</x:v>
      </x:c>
      <x:c r="I654" s="29" t="n">
        <x:f>1+E654*D654</x:f>
        <x:v>1.0017574282101465</x:v>
      </x:c>
      <x:c r="J654" s="29" t="n">
        <x:f>(1-H654)*I654</x:f>
        <x:v>1.0017565277350344</x:v>
      </x:c>
      <x:c r="K654" s="28" t="n">
        <x:f>J654-1</x:f>
        <x:v>0.00175652773503443</x:v>
      </x:c>
      <x:c r="L654" s="30" t="n">
        <x:f>M653</x:f>
        <x:v>9188.653767102356</x:v>
      </x:c>
      <x:c r="M654" s="30" t="n">
        <x:f>L654*J654</x:f>
        <x:v>9204.7938922919</x:v>
      </x:c>
      <x:c r="N654" s="30" t="n">
        <x:f>MAX(N653,M654)</x:f>
        <x:v>15341.863280252299</x:v>
      </x:c>
      <x:c r="O654" s="28" t="n">
        <x:f>1-M654/N654</x:f>
        <x:v>0.40002112363104525</x:v>
      </x:c>
      <x:c r="P654" s="30" t="n">
        <x:f>IF(C654=C653,P653,L654)</x:f>
        <x:v>12895.437557478066</x:v>
      </x:c>
      <x:c r="Q654" s="30" t="n">
        <x:f>IF(C654=C653,MAX(Q653,M654),MAX(P654,M654))</x:f>
        <x:v>13262.78590503167</x:v>
      </x:c>
      <x:c r="R654" s="28" t="n">
        <x:f>1-M654/Q654</x:f>
        <x:v>0.3059682966909869</x:v>
      </x:c>
      <x:c r="S654" s="33" t="str">
        <x:f>'Raw trace'!Y650</x:f>
        <x:v>0.0017565277350344299</x:v>
      </x:c>
      <x:c r="T654" s="31" t="n">
        <x:f>ABS(K654-S654)</x:f>
        <x:v>0</x:v>
      </x:c>
      <x:c r="U654" s="33" t="str">
        <x:f>'Raw trace'!X650</x:f>
        <x:v>0.00089889536808201997</x:v>
      </x:c>
      <x:c r="V654" s="31" t="n">
        <x:f>ABS(G654-U654)</x:f>
        <x:v>0</x:v>
      </x:c>
      <x:c r="W654" s="30" t="n">
        <x:f>L654*H654</x:f>
        <x:v>0.008259638310157712</x:v>
      </x:c>
      <x:c r="X654" s="30" t="n">
        <x:f>X653*(1+S654)</x:f>
        <x:v>9204.793892291951</x:v>
      </x:c>
      <x:c r="Y654" s="31" t="n">
        <x:f>ABS(M654-X654)</x:f>
        <x:v>5.093170329928398e-11</x:v>
      </x:c>
      <x:c r="Z654" s="27" t="n">
        <x:f>IF(M654&gt;=N653,B654,Z653)</x:f>
        <x:v>44508</x:v>
      </x:c>
      <x:c r="AA654" s="27" t="n">
        <x:f>IF(C654=C653,IF(M654&gt;=Q653,B654,AA653),IF(M654&gt;=P654,B654,A654))</x:f>
        <x:v>44649</x:v>
      </x:c>
      <x:c r="AB654" s="1" t="str">
        <x:f>IF(AND(B654-A654=1,B654-B653=1),"PASS","FAIL")</x:f>
        <x:v>PASS</x:v>
      </x:c>
    </x:row>
    <x:row r="655" ht="22" customHeight="1">
      <x:c r="A655" s="32" t="n">
        <x:f>'Raw trace'!A651</x:f>
        <x:v>44846</x:v>
      </x:c>
      <x:c r="B655" s="32" t="n">
        <x:f>'Raw trace'!B651</x:f>
        <x:v>44847</x:v>
      </x:c>
      <x:c r="C655" s="1" t="n">
        <x:f>YEAR(B655)</x:f>
        <x:v>2022</x:v>
      </x:c>
      <x:c r="D655" s="33" t="str">
        <x:f>'Raw trace'!AL651</x:f>
        <x:v>0.011746402990373101</x:v>
      </x:c>
      <x:c r="E655" s="33" t="str">
        <x:f>'Raw trace'!W651</x:f>
        <x:v>0.35000000000000003</x:v>
      </x:c>
      <x:c r="F655" s="28" t="n">
        <x:f>E654*(1+D654)/(1+E654*D654)</x:f>
        <x:v>0.3511403242985042</x:v>
      </x:c>
      <x:c r="G655" s="28" t="n">
        <x:f>ABS(E655-F655)</x:f>
        <x:v>0.0011403242985041917</x:v>
      </x:c>
      <x:c r="H655" s="28" t="n">
        <x:f>G655*'Assumptions'!$B$6</x:f>
        <x:v>0.0000011403242985041917</x:v>
      </x:c>
      <x:c r="I655" s="29" t="n">
        <x:f>1+E655*D655</x:f>
        <x:v>1.0041112410466306</x:v>
      </x:c>
      <x:c r="J655" s="29" t="n">
        <x:f>(1-H655)*I655</x:f>
        <x:v>1.004110096034184</x:v>
      </x:c>
      <x:c r="K655" s="28" t="n">
        <x:f>J655-1</x:f>
        <x:v>0.0041100960341839965</x:v>
      </x:c>
      <x:c r="L655" s="30" t="n">
        <x:f>M654</x:f>
        <x:v>9204.7938922919</x:v>
      </x:c>
      <x:c r="M655" s="30" t="n">
        <x:f>L655*J655</x:f>
        <x:v>9242.62647916409</x:v>
      </x:c>
      <x:c r="N655" s="30" t="n">
        <x:f>MAX(N654,M655)</x:f>
        <x:v>15341.863280252299</x:v>
      </x:c>
      <x:c r="O655" s="28" t="n">
        <x:f>1-M655/N655</x:f>
        <x:v>0.3975551528306871</x:v>
      </x:c>
      <x:c r="P655" s="30" t="n">
        <x:f>IF(C655=C654,P654,L655)</x:f>
        <x:v>12895.437557478066</x:v>
      </x:c>
      <x:c r="Q655" s="30" t="n">
        <x:f>IF(C655=C654,MAX(Q654,M655),MAX(P655,M655))</x:f>
        <x:v>13262.78590503167</x:v>
      </x:c>
      <x:c r="R655" s="28" t="n">
        <x:f>1-M655/Q655</x:f>
        <x:v>0.3031157597396186</x:v>
      </x:c>
      <x:c r="S655" s="33" t="str">
        <x:f>'Raw trace'!Y651</x:f>
        <x:v>0.0041100960341839965</x:v>
      </x:c>
      <x:c r="T655" s="31" t="n">
        <x:f>ABS(K655-S655)</x:f>
        <x:v>0</x:v>
      </x:c>
      <x:c r="U655" s="33" t="str">
        <x:f>'Raw trace'!X651</x:f>
        <x:v>0.0011403242985041917</x:v>
      </x:c>
      <x:c r="V655" s="31" t="n">
        <x:f>ABS(G655-U655)</x:f>
        <x:v>0</x:v>
      </x:c>
      <x:c r="W655" s="30" t="n">
        <x:f>L655*H655</x:f>
        <x:v>0.010496450138103429</x:v>
      </x:c>
      <x:c r="X655" s="30" t="n">
        <x:f>X654*(1+S655)</x:f>
        <x:v>9242.62647916414</x:v>
      </x:c>
      <x:c r="Y655" s="31" t="n">
        <x:f>ABS(M655-X655)</x:f>
        <x:v>5.093170329928398e-11</x:v>
      </x:c>
      <x:c r="Z655" s="27" t="n">
        <x:f>IF(M655&gt;=N654,B655,Z654)</x:f>
        <x:v>44508</x:v>
      </x:c>
      <x:c r="AA655" s="27" t="n">
        <x:f>IF(C655=C654,IF(M655&gt;=Q654,B655,AA654),IF(M655&gt;=P655,B655,A655))</x:f>
        <x:v>44649</x:v>
      </x:c>
      <x:c r="AB655" s="1" t="str">
        <x:f>IF(AND(B655-A655=1,B655-B654=1),"PASS","FAIL")</x:f>
        <x:v>PASS</x:v>
      </x:c>
    </x:row>
    <x:row r="656" ht="22" customHeight="1">
      <x:c r="A656" s="32" t="n">
        <x:f>'Raw trace'!A652</x:f>
        <x:v>44847</x:v>
      </x:c>
      <x:c r="B656" s="32" t="n">
        <x:f>'Raw trace'!B652</x:f>
        <x:v>44848</x:v>
      </x:c>
      <x:c r="C656" s="1" t="n">
        <x:f>YEAR(B656)</x:f>
        <x:v>2022</x:v>
      </x:c>
      <x:c r="D656" s="33" t="str">
        <x:f>'Raw trace'!AL652</x:f>
        <x:v>-0.010216823703031</x:v>
      </x:c>
      <x:c r="E656" s="33" t="str">
        <x:f>'Raw trace'!W652</x:f>
        <x:v>0.35000000000000003</x:v>
      </x:c>
      <x:c r="F656" s="28" t="n">
        <x:f>E655*(1+D655)/(1+E655*D655)</x:f>
        <x:v>0.3526613651665969</x:v>
      </x:c>
      <x:c r="G656" s="28" t="n">
        <x:f>ABS(E656-F656)</x:f>
        <x:v>0.002661365166596874</x:v>
      </x:c>
      <x:c r="H656" s="28" t="n">
        <x:f>G656*'Assumptions'!$B$6</x:f>
        <x:v>0.000002661365166596874</x:v>
      </x:c>
      <x:c r="I656" s="29" t="n">
        <x:f>1+E656*D656</x:f>
        <x:v>0.9964241117039392</x:v>
      </x:c>
      <x:c r="J656" s="29" t="n">
        <x:f>(1-H656)*I656</x:f>
        <x:v>0.9964214598555171</x:v>
      </x:c>
      <x:c r="K656" s="28" t="n">
        <x:f>J656-1</x:f>
        <x:v>-0.003578540144482889</x:v>
      </x:c>
      <x:c r="L656" s="30" t="n">
        <x:f>M655</x:f>
        <x:v>9242.62647916409</x:v>
      </x:c>
      <x:c r="M656" s="30" t="n">
        <x:f>L656*J656</x:f>
        <x:v>9209.55136926794</x:v>
      </x:c>
      <x:c r="N656" s="30" t="n">
        <x:f>MAX(N655,M656)</x:f>
        <x:v>15341.863280252299</x:v>
      </x:c>
      <x:c r="O656" s="28" t="n">
        <x:f>1-M656/N656</x:f>
        <x:v>0.3997110259011194</x:v>
      </x:c>
      <x:c r="P656" s="30" t="n">
        <x:f>IF(C656=C655,P655,L656)</x:f>
        <x:v>12895.437557478066</x:v>
      </x:c>
      <x:c r="Q656" s="30" t="n">
        <x:f>IF(C656=C655,MAX(Q655,M656),MAX(P656,M656))</x:f>
        <x:v>13262.78590503167</x:v>
      </x:c>
      <x:c r="R656" s="28" t="n">
        <x:f>1-M656/Q656</x:f>
        <x:v>0.3056095879694479</x:v>
      </x:c>
      <x:c r="S656" s="33" t="str">
        <x:f>'Raw trace'!Y652</x:f>
        <x:v>-0.003578540144482889</x:v>
      </x:c>
      <x:c r="T656" s="31" t="n">
        <x:f>ABS(K656-S656)</x:f>
        <x:v>0</x:v>
      </x:c>
      <x:c r="U656" s="33" t="str">
        <x:f>'Raw trace'!X652</x:f>
        <x:v>0.0026613651665968741</x:v>
      </x:c>
      <x:c r="V656" s="31" t="n">
        <x:f>ABS(G656-U656)</x:f>
        <x:v>0</x:v>
      </x:c>
      <x:c r="W656" s="30" t="n">
        <x:f>L656*H656</x:f>
        <x:v>0.02459800415951322</x:v>
      </x:c>
      <x:c r="X656" s="30" t="n">
        <x:f>X655*(1+S656)</x:f>
        <x:v>9209.55136926799</x:v>
      </x:c>
      <x:c r="Y656" s="31" t="n">
        <x:f>ABS(M656-X656)</x:f>
        <x:v>5.093170329928398e-11</x:v>
      </x:c>
      <x:c r="Z656" s="27" t="n">
        <x:f>IF(M656&gt;=N655,B656,Z655)</x:f>
        <x:v>44508</x:v>
      </x:c>
      <x:c r="AA656" s="27" t="n">
        <x:f>IF(C656=C655,IF(M656&gt;=Q655,B656,AA655),IF(M656&gt;=P656,B656,A656))</x:f>
        <x:v>44649</x:v>
      </x:c>
      <x:c r="AB656" s="1" t="str">
        <x:f>IF(AND(B656-A656=1,B656-B655=1),"PASS","FAIL")</x:f>
        <x:v>PASS</x:v>
      </x:c>
    </x:row>
    <x:row r="657" ht="22" customHeight="1">
      <x:c r="A657" s="32" t="n">
        <x:f>'Raw trace'!A653</x:f>
        <x:v>44848</x:v>
      </x:c>
      <x:c r="B657" s="32" t="n">
        <x:f>'Raw trace'!B653</x:f>
        <x:v>44849</x:v>
      </x:c>
      <x:c r="C657" s="1" t="n">
        <x:f>YEAR(B657)</x:f>
        <x:v>2022</x:v>
      </x:c>
      <x:c r="D657" s="33" t="str">
        <x:f>'Raw trace'!AL653</x:f>
        <x:v>-0.0058962141196340998</x:v>
      </x:c>
      <x:c r="E657" s="33" t="str">
        <x:f>'Raw trace'!W653</x:f>
        <x:v>0.35000000000000003</x:v>
      </x:c>
      <x:c r="F657" s="28" t="n">
        <x:f>E656*(1+D656)/(1+E656*D656)</x:f>
        <x:v>0.34766733124465965</x:v>
      </x:c>
      <x:c r="G657" s="28" t="n">
        <x:f>ABS(E657-F657)</x:f>
        <x:v>0.0023326687553403835</x:v>
      </x:c>
      <x:c r="H657" s="28" t="n">
        <x:f>G657*'Assumptions'!$B$6</x:f>
        <x:v>0.0000023326687553403836</x:v>
      </x:c>
      <x:c r="I657" s="29" t="n">
        <x:f>1+E657*D657</x:f>
        <x:v>0.997936325058128</x:v>
      </x:c>
      <x:c r="J657" s="29" t="n">
        <x:f>(1-H657)*I657</x:f>
        <x:v>0.9979339972032427</x:v>
      </x:c>
      <x:c r="K657" s="28" t="n">
        <x:f>J657-1</x:f>
        <x:v>-0.0020660027967572825</x:v>
      </x:c>
      <x:c r="L657" s="30" t="n">
        <x:f>M656</x:f>
        <x:v>9209.55136926794</x:v>
      </x:c>
      <x:c r="M657" s="30" t="n">
        <x:f>L657*J657</x:f>
        <x:v>9190.524410382151</x:v>
      </x:c>
      <x:c r="N657" s="30" t="n">
        <x:f>MAX(N656,M657)</x:f>
        <x:v>15341.863280252299</x:v>
      </x:c>
      <x:c r="O657" s="28" t="n">
        <x:f>1-M657/N657</x:f>
        <x:v>0.4009512246004703</x:v>
      </x:c>
      <x:c r="P657" s="30" t="n">
        <x:f>IF(C657=C656,P656,L657)</x:f>
        <x:v>12895.437557478066</x:v>
      </x:c>
      <x:c r="Q657" s="30" t="n">
        <x:f>IF(C657=C656,MAX(Q656,M657),MAX(P657,M657))</x:f>
        <x:v>13262.78590503167</x:v>
      </x:c>
      <x:c r="R657" s="28" t="n">
        <x:f>1-M657/Q657</x:f>
        <x:v>0.3070442005027445</x:v>
      </x:c>
      <x:c r="S657" s="33" t="str">
        <x:f>'Raw trace'!Y653</x:f>
        <x:v>-0.0020660027967572825</x:v>
      </x:c>
      <x:c r="T657" s="31" t="n">
        <x:f>ABS(K657-S657)</x:f>
        <x:v>0</x:v>
      </x:c>
      <x:c r="U657" s="33" t="str">
        <x:f>'Raw trace'!X653</x:f>
        <x:v>0.0023326687553403835</x:v>
      </x:c>
      <x:c r="V657" s="31" t="n">
        <x:f>ABS(G657-U657)</x:f>
        <x:v>0</x:v>
      </x:c>
      <x:c r="W657" s="30" t="n">
        <x:f>L657*H657</x:f>
        <x:v>0.02148283272979357</x:v>
      </x:c>
      <x:c r="X657" s="30" t="n">
        <x:f>X656*(1+S657)</x:f>
        <x:v>9190.524410382202</x:v>
      </x:c>
      <x:c r="Y657" s="31" t="n">
        <x:f>ABS(M657-X657)</x:f>
        <x:v>5.093170329928398e-11</x:v>
      </x:c>
      <x:c r="Z657" s="27" t="n">
        <x:f>IF(M657&gt;=N656,B657,Z656)</x:f>
        <x:v>44508</x:v>
      </x:c>
      <x:c r="AA657" s="27" t="n">
        <x:f>IF(C657=C656,IF(M657&gt;=Q656,B657,AA656),IF(M657&gt;=P657,B657,A657))</x:f>
        <x:v>44649</x:v>
      </x:c>
      <x:c r="AB657" s="1" t="str">
        <x:f>IF(AND(B657-A657=1,B657-B656=1),"PASS","FAIL")</x:f>
        <x:v>PASS</x:v>
      </x:c>
    </x:row>
    <x:row r="658" ht="22" customHeight="1">
      <x:c r="A658" s="32" t="n">
        <x:f>'Raw trace'!A654</x:f>
        <x:v>44849</x:v>
      </x:c>
      <x:c r="B658" s="32" t="n">
        <x:f>'Raw trace'!B654</x:f>
        <x:v>44850</x:v>
      </x:c>
      <x:c r="C658" s="1" t="n">
        <x:f>YEAR(B658)</x:f>
        <x:v>2022</x:v>
      </x:c>
      <x:c r="D658" s="33" t="str">
        <x:f>'Raw trace'!AL654</x:f>
        <x:v>0.010131786645130401</x:v>
      </x:c>
      <x:c r="E658" s="33" t="str">
        <x:f>'Raw trace'!W654</x:f>
        <x:v>0.35000000000000003</x:v>
      </x:c>
      <x:c r="F658" s="28" t="n">
        <x:f>E657*(1+D657)/(1+E657*D657)</x:f>
        <x:v>0.3486558373730523</x:v>
      </x:c>
      <x:c r="G658" s="28" t="n">
        <x:f>ABS(E658-F658)</x:f>
        <x:v>0.0013441626269477536</x:v>
      </x:c>
      <x:c r="H658" s="28" t="n">
        <x:f>G658*'Assumptions'!$B$6</x:f>
        <x:v>0.0000013441626269477536</x:v>
      </x:c>
      <x:c r="I658" s="29" t="n">
        <x:f>1+E658*D658</x:f>
        <x:v>1.0035461253257956</x:v>
      </x:c>
      <x:c r="J658" s="29" t="n">
        <x:f>(1-H658)*I658</x:f>
        <x:v>1.0035447763965994</x:v>
      </x:c>
      <x:c r="K658" s="28" t="n">
        <x:f>J658-1</x:f>
        <x:v>0.003544776396599447</x:v>
      </x:c>
      <x:c r="L658" s="30" t="n">
        <x:f>M657</x:f>
        <x:v>9190.524410382151</x:v>
      </x:c>
      <x:c r="M658" s="30" t="n">
        <x:f>L658*J658</x:f>
        <x:v>9223.102764384445</x:v>
      </x:c>
      <x:c r="N658" s="30" t="n">
        <x:f>MAX(N657,M658)</x:f>
        <x:v>15341.863280252299</x:v>
      </x:c>
      <x:c r="O658" s="28" t="n">
        <x:f>1-M658/N658</x:f>
        <x:v>0.3988277306410223</x:v>
      </x:c>
      <x:c r="P658" s="30" t="n">
        <x:f>IF(C658=C657,P657,L658)</x:f>
        <x:v>12895.437557478066</x:v>
      </x:c>
      <x:c r="Q658" s="30" t="n">
        <x:f>IF(C658=C657,MAX(Q657,M658),MAX(P658,M658))</x:f>
        <x:v>13262.78590503167</x:v>
      </x:c>
      <x:c r="R658" s="28" t="n">
        <x:f>1-M658/Q658</x:f>
        <x:v>0.3045878271408</x:v>
      </x:c>
      <x:c r="S658" s="33" t="str">
        <x:f>'Raw trace'!Y654</x:f>
        <x:v>0.0035447763965994472</x:v>
      </x:c>
      <x:c r="T658" s="31" t="n">
        <x:f>ABS(K658-S658)</x:f>
        <x:v>0</x:v>
      </x:c>
      <x:c r="U658" s="33" t="str">
        <x:f>'Raw trace'!X654</x:f>
        <x:v>0.0013441626269477536</x:v>
      </x:c>
      <x:c r="V658" s="31" t="n">
        <x:f>ABS(G658-U658)</x:f>
        <x:v>0</x:v>
      </x:c>
      <x:c r="W658" s="30" t="n">
        <x:f>L658*H658</x:f>
        <x:v>0.012353559434486726</x:v>
      </x:c>
      <x:c r="X658" s="30" t="n">
        <x:f>X657*(1+S658)</x:f>
        <x:v>9223.102764384495</x:v>
      </x:c>
      <x:c r="Y658" s="31" t="n">
        <x:f>ABS(M658-X658)</x:f>
        <x:v>5.093170329928398e-11</x:v>
      </x:c>
      <x:c r="Z658" s="27" t="n">
        <x:f>IF(M658&gt;=N657,B658,Z657)</x:f>
        <x:v>44508</x:v>
      </x:c>
      <x:c r="AA658" s="27" t="n">
        <x:f>IF(C658=C657,IF(M658&gt;=Q657,B658,AA657),IF(M658&gt;=P658,B658,A658))</x:f>
        <x:v>44649</x:v>
      </x:c>
      <x:c r="AB658" s="1" t="str">
        <x:f>IF(AND(B658-A658=1,B658-B657=1),"PASS","FAIL")</x:f>
        <x:v>PASS</x:v>
      </x:c>
    </x:row>
    <x:row r="659" ht="22" customHeight="1">
      <x:c r="A659" s="32" t="n">
        <x:f>'Raw trace'!A655</x:f>
        <x:v>44850</x:v>
      </x:c>
      <x:c r="B659" s="32" t="n">
        <x:f>'Raw trace'!B655</x:f>
        <x:v>44851</x:v>
      </x:c>
      <x:c r="C659" s="1" t="n">
        <x:f>YEAR(B659)</x:f>
        <x:v>2022</x:v>
      </x:c>
      <x:c r="D659" s="33" t="str">
        <x:f>'Raw trace'!AL655</x:f>
        <x:v>0.0148635389032234</x:v>
      </x:c>
      <x:c r="E659" s="33" t="str">
        <x:f>'Raw trace'!W655</x:f>
        <x:v>0.35000000000000003</x:v>
      </x:c>
      <x:c r="F659" s="28" t="n">
        <x:f>E658*(1+D658)/(1+E658*D658)</x:f>
        <x:v>0.3522968365913614</x:v>
      </x:c>
      <x:c r="G659" s="28" t="n">
        <x:f>ABS(E659-F659)</x:f>
        <x:v>0.002296836591361373</x:v>
      </x:c>
      <x:c r="H659" s="28" t="n">
        <x:f>G659*'Assumptions'!$B$6</x:f>
        <x:v>0.000002296836591361373</x:v>
      </x:c>
      <x:c r="I659" s="29" t="n">
        <x:f>1+E659*D659</x:f>
        <x:v>1.0052022386161281</x:v>
      </x:c>
      <x:c r="J659" s="29" t="n">
        <x:f>(1-H659)*I659</x:f>
        <x:v>1.0051999298308447</x:v>
      </x:c>
      <x:c r="K659" s="28" t="n">
        <x:f>J659-1</x:f>
        <x:v>0.005199929830844718</x:v>
      </x:c>
      <x:c r="L659" s="30" t="n">
        <x:f>M658</x:f>
        <x:v>9223.102764384445</x:v>
      </x:c>
      <x:c r="M659" s="30" t="n">
        <x:f>L659*J659</x:f>
        <x:v>9271.062251581914</x:v>
      </x:c>
      <x:c r="N659" s="30" t="n">
        <x:f>MAX(N658,M659)</x:f>
        <x:v>15341.863280252299</x:v>
      </x:c>
      <x:c r="O659" s="28" t="n">
        <x:f>1-M659/N659</x:f>
        <x:v>0.39570167702410586</x:v>
      </x:c>
      <x:c r="P659" s="30" t="n">
        <x:f>IF(C659=C658,P658,L659)</x:f>
        <x:v>12895.437557478066</x:v>
      </x:c>
      <x:c r="Q659" s="30" t="n">
        <x:f>IF(C659=C658,MAX(Q658,M659),MAX(P659,M659))</x:f>
        <x:v>13262.78590503167</x:v>
      </x:c>
      <x:c r="R659" s="28" t="n">
        <x:f>1-M659/Q659</x:f>
        <x:v>0.3009717326384168</x:v>
      </x:c>
      <x:c r="S659" s="33" t="str">
        <x:f>'Raw trace'!Y655</x:f>
        <x:v>0.0051999298308447184</x:v>
      </x:c>
      <x:c r="T659" s="31" t="n">
        <x:f>ABS(K659-S659)</x:f>
        <x:v>0</x:v>
      </x:c>
      <x:c r="U659" s="33" t="str">
        <x:f>'Raw trace'!X655</x:f>
        <x:v>0.0022968365913613731</x:v>
      </x:c>
      <x:c r="V659" s="31" t="n">
        <x:f>ABS(G659-U659)</x:f>
        <x:v>0</x:v>
      </x:c>
      <x:c r="W659" s="30" t="n">
        <x:f>L659*H659</x:f>
        <x:v>0.021183959915124426</x:v>
      </x:c>
      <x:c r="X659" s="30" t="n">
        <x:f>X658*(1+S659)</x:f>
        <x:v>9271.062251581965</x:v>
      </x:c>
      <x:c r="Y659" s="31" t="n">
        <x:f>ABS(M659-X659)</x:f>
        <x:v>5.093170329928398e-11</x:v>
      </x:c>
      <x:c r="Z659" s="27" t="n">
        <x:f>IF(M659&gt;=N658,B659,Z658)</x:f>
        <x:v>44508</x:v>
      </x:c>
      <x:c r="AA659" s="27" t="n">
        <x:f>IF(C659=C658,IF(M659&gt;=Q658,B659,AA658),IF(M659&gt;=P659,B659,A659))</x:f>
        <x:v>44649</x:v>
      </x:c>
      <x:c r="AB659" s="1" t="str">
        <x:f>IF(AND(B659-A659=1,B659-B658=1),"PASS","FAIL")</x:f>
        <x:v>PASS</x:v>
      </x:c>
    </x:row>
    <x:row r="660" ht="22" customHeight="1">
      <x:c r="A660" s="32" t="n">
        <x:f>'Raw trace'!A656</x:f>
        <x:v>44851</x:v>
      </x:c>
      <x:c r="B660" s="32" t="n">
        <x:f>'Raw trace'!B656</x:f>
        <x:v>44852</x:v>
      </x:c>
      <x:c r="C660" s="1" t="n">
        <x:f>YEAR(B660)</x:f>
        <x:v>2022</x:v>
      </x:c>
      <x:c r="D660" s="33" t="str">
        <x:f>'Raw trace'!AL656</x:f>
        <x:v>-0.0112542331263236</x:v>
      </x:c>
      <x:c r="E660" s="33" t="str">
        <x:f>'Raw trace'!W656</x:f>
        <x:v>0.35000000000000003</x:v>
      </x:c>
      <x:c r="F660" s="28" t="n">
        <x:f>E659*(1+D659)/(1+E659*D659)</x:f>
        <x:v>0.3533639550038594</x:v>
      </x:c>
      <x:c r="G660" s="28" t="n">
        <x:f>ABS(E660-F660)</x:f>
        <x:v>0.003363955003859387</x:v>
      </x:c>
      <x:c r="H660" s="28" t="n">
        <x:f>G660*'Assumptions'!$B$6</x:f>
        <x:v>0.0000033639550038593868</x:v>
      </x:c>
      <x:c r="I660" s="29" t="n">
        <x:f>1+E660*D660</x:f>
        <x:v>0.9960610184057868</x:v>
      </x:c>
      <x:c r="J660" s="29" t="n">
        <x:f>(1-H660)*I660</x:f>
        <x:v>0.9960576677013397</x:v>
      </x:c>
      <x:c r="K660" s="28" t="n">
        <x:f>J660-1</x:f>
        <x:v>-0.003942332298660256</x:v>
      </x:c>
      <x:c r="L660" s="30" t="n">
        <x:f>M659</x:f>
        <x:v>9271.062251581914</x:v>
      </x:c>
      <x:c r="M660" s="30" t="n">
        <x:f>L660*J660</x:f>
        <x:v>9234.512643424612</x:v>
      </x:c>
      <x:c r="N660" s="30" t="n">
        <x:f>MAX(N659,M660)</x:f>
        <x:v>15341.863280252299</x:v>
      </x:c>
      <x:c r="O660" s="28" t="n">
        <x:f>1-M660/N660</x:f>
        <x:v>0.39808402182080005</x:v>
      </x:c>
      <x:c r="P660" s="30" t="n">
        <x:f>IF(C660=C659,P659,L660)</x:f>
        <x:v>12895.437557478066</x:v>
      </x:c>
      <x:c r="Q660" s="30" t="n">
        <x:f>IF(C660=C659,MAX(Q659,M660),MAX(P660,M660))</x:f>
        <x:v>13262.78590503167</x:v>
      </x:c>
      <x:c r="R660" s="28" t="n">
        <x:f>1-M660/Q660</x:f>
        <x:v>0.30372753435451305</x:v>
      </x:c>
      <x:c r="S660" s="33" t="str">
        <x:f>'Raw trace'!Y656</x:f>
        <x:v>-0.003942332298660256</x:v>
      </x:c>
      <x:c r="T660" s="31" t="n">
        <x:f>ABS(K660-S660)</x:f>
        <x:v>0</x:v>
      </x:c>
      <x:c r="U660" s="33" t="str">
        <x:f>'Raw trace'!X656</x:f>
        <x:v>0.0033639550038593868</x:v>
      </x:c>
      <x:c r="V660" s="31" t="n">
        <x:f>ABS(G660-U660)</x:f>
        <x:v>0</x:v>
      </x:c>
      <x:c r="W660" s="30" t="n">
        <x:f>L660*H660</x:f>
        <x:v>0.031187436252300853</x:v>
      </x:c>
      <x:c r="X660" s="30" t="n">
        <x:f>X659*(1+S660)</x:f>
        <x:v>9234.512643424663</x:v>
      </x:c>
      <x:c r="Y660" s="31" t="n">
        <x:f>ABS(M660-X660)</x:f>
        <x:v>5.093170329928398e-11</x:v>
      </x:c>
      <x:c r="Z660" s="27" t="n">
        <x:f>IF(M660&gt;=N659,B660,Z659)</x:f>
        <x:v>44508</x:v>
      </x:c>
      <x:c r="AA660" s="27" t="n">
        <x:f>IF(C660=C659,IF(M660&gt;=Q659,B660,AA659),IF(M660&gt;=P660,B660,A660))</x:f>
        <x:v>44649</x:v>
      </x:c>
      <x:c r="AB660" s="1" t="str">
        <x:f>IF(AND(B660-A660=1,B660-B659=1),"PASS","FAIL")</x:f>
        <x:v>PASS</x:v>
      </x:c>
    </x:row>
    <x:row r="661" ht="22" customHeight="1">
      <x:c r="A661" s="32" t="n">
        <x:f>'Raw trace'!A657</x:f>
        <x:v>44852</x:v>
      </x:c>
      <x:c r="B661" s="32" t="n">
        <x:f>'Raw trace'!B657</x:f>
        <x:v>44853</x:v>
      </x:c>
      <x:c r="C661" s="1" t="n">
        <x:f>YEAR(B661)</x:f>
        <x:v>2022</x:v>
      </x:c>
      <x:c r="D661" s="33" t="str">
        <x:f>'Raw trace'!AL657</x:f>
        <x:v>-0.0105700479092724</x:v>
      </x:c>
      <x:c r="E661" s="33" t="str">
        <x:f>'Raw trace'!W657</x:f>
        <x:v>0.40000000000000002</x:v>
      </x:c>
      <x:c r="F661" s="28" t="n">
        <x:f>E660*(1+D660)/(1+E660*D660)</x:f>
        <x:v>0.347429536957147</x:v>
      </x:c>
      <x:c r="G661" s="28" t="n">
        <x:f>ABS(E661-F661)</x:f>
        <x:v>0.05257046304285301</x:v>
      </x:c>
      <x:c r="H661" s="28" t="n">
        <x:f>G661*'Assumptions'!$B$6</x:f>
        <x:v>0.00005257046304285301</x:v>
      </x:c>
      <x:c r="I661" s="29" t="n">
        <x:f>1+E661*D661</x:f>
        <x:v>0.995771980836291</x:v>
      </x:c>
      <x:c r="J661" s="29" t="n">
        <x:f>(1-H661)*I661</x:f>
        <x:v>0.9957196326421733</x:v>
      </x:c>
      <x:c r="K661" s="28" t="n">
        <x:f>J661-1</x:f>
        <x:v>-0.004280367357826664</x:v>
      </x:c>
      <x:c r="L661" s="30" t="n">
        <x:f>M660</x:f>
        <x:v>9234.512643424612</x:v>
      </x:c>
      <x:c r="M661" s="30" t="n">
        <x:f>L661*J661</x:f>
        <x:v>9194.98553694026</x:v>
      </x:c>
      <x:c r="N661" s="30" t="n">
        <x:f>MAX(N660,M661)</x:f>
        <x:v>15341.863280252299</x:v>
      </x:c>
      <x:c r="O661" s="28" t="n">
        <x:f>1-M661/N661</x:f>
        <x:v>0.40066044332595263</x:v>
      </x:c>
      <x:c r="P661" s="30" t="n">
        <x:f>IF(C661=C660,P660,L661)</x:f>
        <x:v>12895.437557478066</x:v>
      </x:c>
      <x:c r="Q661" s="30" t="n">
        <x:f>IF(C661=C660,MAX(Q660,M661),MAX(P661,M661))</x:f>
        <x:v>13262.78590503167</x:v>
      </x:c>
      <x:c r="R661" s="28" t="n">
        <x:f>1-M661/Q661</x:f>
        <x:v>0.3067078362886154</x:v>
      </x:c>
      <x:c r="S661" s="33" t="str">
        <x:f>'Raw trace'!Y657</x:f>
        <x:v>-0.0042803673578266643</x:v>
      </x:c>
      <x:c r="T661" s="31" t="n">
        <x:f>ABS(K661-S661)</x:f>
        <x:v>0</x:v>
      </x:c>
      <x:c r="U661" s="33" t="str">
        <x:f>'Raw trace'!X657</x:f>
        <x:v>0.052570463042853011</x:v>
      </x:c>
      <x:c r="V661" s="31" t="n">
        <x:f>ABS(G661-U661)</x:f>
        <x:v>0</x:v>
      </x:c>
      <x:c r="W661" s="30" t="n">
        <x:f>L661*H661</x:f>
        <x:v>0.48546260563991245</x:v>
      </x:c>
      <x:c r="X661" s="30" t="n">
        <x:f>X660*(1+S661)</x:f>
        <x:v>9194.98553694031</x:v>
      </x:c>
      <x:c r="Y661" s="31" t="n">
        <x:f>ABS(M661-X661)</x:f>
        <x:v>5.093170329928398e-11</x:v>
      </x:c>
      <x:c r="Z661" s="27" t="n">
        <x:f>IF(M661&gt;=N660,B661,Z660)</x:f>
        <x:v>44508</x:v>
      </x:c>
      <x:c r="AA661" s="27" t="n">
        <x:f>IF(C661=C660,IF(M661&gt;=Q660,B661,AA660),IF(M661&gt;=P661,B661,A661))</x:f>
        <x:v>44649</x:v>
      </x:c>
      <x:c r="AB661" s="1" t="str">
        <x:f>IF(AND(B661-A661=1,B661-B660=1),"PASS","FAIL")</x:f>
        <x:v>PASS</x:v>
      </x:c>
    </x:row>
    <x:row r="662" ht="22" customHeight="1">
      <x:c r="A662" s="32" t="n">
        <x:f>'Raw trace'!A658</x:f>
        <x:v>44853</x:v>
      </x:c>
      <x:c r="B662" s="32" t="n">
        <x:f>'Raw trace'!B658</x:f>
        <x:v>44854</x:v>
      </x:c>
      <x:c r="C662" s="1" t="n">
        <x:f>YEAR(B662)</x:f>
        <x:v>2022</x:v>
      </x:c>
      <x:c r="D662" s="33" t="str">
        <x:f>'Raw trace'!AL658</x:f>
        <x:v>-0.0042355377302745996</x:v>
      </x:c>
      <x:c r="E662" s="33" t="str">
        <x:f>'Raw trace'!W658</x:f>
        <x:v>0.40000000000000002</x:v>
      </x:c>
      <x:c r="F662" s="28" t="n">
        <x:f>E661*(1+D661)/(1+E661*D661)</x:f>
        <x:v>0.39745241727318453</x:v>
      </x:c>
      <x:c r="G662" s="28" t="n">
        <x:f>ABS(E662-F662)</x:f>
        <x:v>0.0025475827268154894</x:v>
      </x:c>
      <x:c r="H662" s="28" t="n">
        <x:f>G662*'Assumptions'!$B$6</x:f>
        <x:v>0.0000025475827268154892</x:v>
      </x:c>
      <x:c r="I662" s="29" t="n">
        <x:f>1+E662*D662</x:f>
        <x:v>0.9983057849078901</x:v>
      </x:c>
      <x:c r="J662" s="29" t="n">
        <x:f>(1-H662)*I662</x:f>
        <x:v>0.9983032416413165</x:v>
      </x:c>
      <x:c r="K662" s="28" t="n">
        <x:f>J662-1</x:f>
        <x:v>-0.0016967583586835477</x:v>
      </x:c>
      <x:c r="L662" s="30" t="n">
        <x:f>M661</x:f>
        <x:v>9194.98553694026</x:v>
      </x:c>
      <x:c r="M662" s="30" t="n">
        <x:f>L662*J662</x:f>
        <x:v>9179.383868372483</x:v>
      </x:c>
      <x:c r="N662" s="30" t="n">
        <x:f>MAX(N661,M662)</x:f>
        <x:v>15341.863280252299</x:v>
      </x:c>
      <x:c r="O662" s="28" t="n">
        <x:f>1-M662/N662</x:f>
        <x:v>0.40167737772842893</x:v>
      </x:c>
      <x:c r="P662" s="30" t="n">
        <x:f>IF(C662=C661,P661,L662)</x:f>
        <x:v>12895.437557478066</x:v>
      </x:c>
      <x:c r="Q662" s="30" t="n">
        <x:f>IF(C662=C661,MAX(Q661,M662),MAX(P662,M662))</x:f>
        <x:v>13262.78590503167</x:v>
      </x:c>
      <x:c r="R662" s="28" t="n">
        <x:f>1-M662/Q662</x:f>
        <x:v>0.3078841855624025</x:v>
      </x:c>
      <x:c r="S662" s="33" t="str">
        <x:f>'Raw trace'!Y658</x:f>
        <x:v>-0.0016967583586835477</x:v>
      </x:c>
      <x:c r="T662" s="31" t="n">
        <x:f>ABS(K662-S662)</x:f>
        <x:v>0</x:v>
      </x:c>
      <x:c r="U662" s="33" t="str">
        <x:f>'Raw trace'!X658</x:f>
        <x:v>0.0025475827268154894</x:v>
      </x:c>
      <x:c r="V662" s="31" t="n">
        <x:f>ABS(G662-U662)</x:f>
        <x:v>0</x:v>
      </x:c>
      <x:c r="W662" s="30" t="n">
        <x:f>L662*H662</x:f>
        <x:v>0.02342498632722725</x:v>
      </x:c>
      <x:c r="X662" s="30" t="n">
        <x:f>X661*(1+S662)</x:f>
        <x:v>9179.383868372532</x:v>
      </x:c>
      <x:c r="Y662" s="31" t="n">
        <x:f>ABS(M662-X662)</x:f>
        <x:v>4.9112713895738125e-11</x:v>
      </x:c>
      <x:c r="Z662" s="27" t="n">
        <x:f>IF(M662&gt;=N661,B662,Z661)</x:f>
        <x:v>44508</x:v>
      </x:c>
      <x:c r="AA662" s="27" t="n">
        <x:f>IF(C662=C661,IF(M662&gt;=Q661,B662,AA661),IF(M662&gt;=P662,B662,A662))</x:f>
        <x:v>44649</x:v>
      </x:c>
      <x:c r="AB662" s="1" t="str">
        <x:f>IF(AND(B662-A662=1,B662-B661=1),"PASS","FAIL")</x:f>
        <x:v>PASS</x:v>
      </x:c>
    </x:row>
    <x:row r="663" ht="22" customHeight="1">
      <x:c r="A663" s="32" t="n">
        <x:f>'Raw trace'!A659</x:f>
        <x:v>44854</x:v>
      </x:c>
      <x:c r="B663" s="32" t="n">
        <x:f>'Raw trace'!B659</x:f>
        <x:v>44855</x:v>
      </x:c>
      <x:c r="C663" s="1" t="n">
        <x:f>YEAR(B663)</x:f>
        <x:v>2022</x:v>
      </x:c>
      <x:c r="D663" s="33" t="str">
        <x:f>'Raw trace'!AL659</x:f>
        <x:v>0.0062858073087605996</x:v>
      </x:c>
      <x:c r="E663" s="33" t="str">
        <x:f>'Raw trace'!W659</x:f>
        <x:v>0.35000000000000003</x:v>
      </x:c>
      <x:c r="F663" s="28" t="n">
        <x:f>E662*(1+D662)/(1+E662*D662)</x:f>
        <x:v>0.39898174580310614</x:v>
      </x:c>
      <x:c r="G663" s="28" t="n">
        <x:f>ABS(E663-F663)</x:f>
        <x:v>0.0489817458031061</x:v>
      </x:c>
      <x:c r="H663" s="28" t="n">
        <x:f>G663*'Assumptions'!$B$6</x:f>
        <x:v>0.000048981745803106105</x:v>
      </x:c>
      <x:c r="I663" s="29" t="n">
        <x:f>1+E663*D663</x:f>
        <x:v>1.0022000325580662</x:v>
      </x:c>
      <x:c r="J663" s="29" t="n">
        <x:f>(1-H663)*I663</x:f>
        <x:v>1.0021509430508275</x:v>
      </x:c>
      <x:c r="K663" s="28" t="n">
        <x:f>J663-1</x:f>
        <x:v>0.002150943050827525</x:v>
      </x:c>
      <x:c r="L663" s="30" t="n">
        <x:f>M662</x:f>
        <x:v>9179.383868372483</x:v>
      </x:c>
      <x:c r="M663" s="30" t="n">
        <x:f>L663*J663</x:f>
        <x:v>9199.128200315037</x:v>
      </x:c>
      <x:c r="N663" s="30" t="n">
        <x:f>MAX(N662,M663)</x:f>
        <x:v>15341.863280252299</x:v>
      </x:c>
      <x:c r="O663" s="28" t="n">
        <x:f>1-M663/N663</x:f>
        <x:v>0.40039041984190094</x:v>
      </x:c>
      <x:c r="P663" s="30" t="n">
        <x:f>IF(C663=C662,P662,L663)</x:f>
        <x:v>12895.437557478066</x:v>
      </x:c>
      <x:c r="Q663" s="30" t="n">
        <x:f>IF(C663=C662,MAX(Q662,M663),MAX(P663,M663))</x:f>
        <x:v>13262.78590503167</x:v>
      </x:c>
      <x:c r="R663" s="28" t="n">
        <x:f>1-M663/Q663</x:f>
        <x:v>0.30639548386097004</x:v>
      </x:c>
      <x:c r="S663" s="33" t="str">
        <x:f>'Raw trace'!Y659</x:f>
        <x:v>0.0021509430508275251</x:v>
      </x:c>
      <x:c r="T663" s="31" t="n">
        <x:f>ABS(K663-S663)</x:f>
        <x:v>0</x:v>
      </x:c>
      <x:c r="U663" s="33" t="str">
        <x:f>'Raw trace'!X659</x:f>
        <x:v>0.048981745803106103</x:v>
      </x:c>
      <x:c r="V663" s="31" t="n">
        <x:f>ABS(G663-U663)</x:f>
        <x:v>0</x:v>
      </x:c>
      <x:c r="W663" s="30" t="n">
        <x:f>L663*H663</x:f>
        <x:v>0.44962224726975375</x:v>
      </x:c>
      <x:c r="X663" s="30" t="n">
        <x:f>X662*(1+S663)</x:f>
        <x:v>9199.128200315086</x:v>
      </x:c>
      <x:c r="Y663" s="31" t="n">
        <x:f>ABS(M663-X663)</x:f>
        <x:v>4.9112713895738125e-11</x:v>
      </x:c>
      <x:c r="Z663" s="27" t="n">
        <x:f>IF(M663&gt;=N662,B663,Z662)</x:f>
        <x:v>44508</x:v>
      </x:c>
      <x:c r="AA663" s="27" t="n">
        <x:f>IF(C663=C662,IF(M663&gt;=Q662,B663,AA662),IF(M663&gt;=P663,B663,A663))</x:f>
        <x:v>44649</x:v>
      </x:c>
      <x:c r="AB663" s="1" t="str">
        <x:f>IF(AND(B663-A663=1,B663-B662=1),"PASS","FAIL")</x:f>
        <x:v>PASS</x:v>
      </x:c>
    </x:row>
    <x:row r="664" ht="22" customHeight="1">
      <x:c r="A664" s="32" t="n">
        <x:f>'Raw trace'!A660</x:f>
        <x:v>44855</x:v>
      </x:c>
      <x:c r="B664" s="32" t="n">
        <x:f>'Raw trace'!B660</x:f>
        <x:v>44856</x:v>
      </x:c>
      <x:c r="C664" s="1" t="n">
        <x:f>YEAR(B664)</x:f>
        <x:v>2022</x:v>
      </x:c>
      <x:c r="D664" s="33" t="str">
        <x:f>'Raw trace'!AL660</x:f>
        <x:v>0.0022022063811799001</x:v>
      </x:c>
      <x:c r="E664" s="33" t="str">
        <x:f>'Raw trace'!W660</x:f>
        <x:v>0.35000000000000003</x:v>
      </x:c>
      <x:c r="F664" s="28" t="n">
        <x:f>E663*(1+D663)/(1+E663*D663)</x:f>
        <x:v>0.3514268819759395</x:v>
      </x:c>
      <x:c r="G664" s="28" t="n">
        <x:f>ABS(E664-F664)</x:f>
        <x:v>0.0014268819759394868</x:v>
      </x:c>
      <x:c r="H664" s="28" t="n">
        <x:f>G664*'Assumptions'!$B$6</x:f>
        <x:v>0.0000014268819759394868</x:v>
      </x:c>
      <x:c r="I664" s="29" t="n">
        <x:f>1+E664*D664</x:f>
        <x:v>1.000770772233413</x:v>
      </x:c>
      <x:c r="J664" s="29" t="n">
        <x:f>(1-H664)*I664</x:f>
        <x:v>1.000769344251636</x:v>
      </x:c>
      <x:c r="K664" s="28" t="n">
        <x:f>J664-1</x:f>
        <x:v>0.000769344251636106</x:v>
      </x:c>
      <x:c r="L664" s="30" t="n">
        <x:f>M663</x:f>
        <x:v>9199.128200315037</x:v>
      </x:c>
      <x:c r="M664" s="30" t="n">
        <x:f>L664*J664</x:f>
        <x:v>9206.205496716013</x:v>
      </x:c>
      <x:c r="N664" s="30" t="n">
        <x:f>MAX(N663,M664)</x:f>
        <x:v>15341.863280252299</x:v>
      </x:c>
      <x:c r="O664" s="28" t="n">
        <x:f>1-M664/N664</x:f>
        <x:v>0.3999291136581804</x:v>
      </x:c>
      <x:c r="P664" s="30" t="n">
        <x:f>IF(C664=C663,P663,L664)</x:f>
        <x:v>12895.437557478066</x:v>
      </x:c>
      <x:c r="Q664" s="30" t="n">
        <x:f>IF(C664=C663,MAX(Q663,M664),MAX(P664,M664))</x:f>
        <x:v>13262.78590503167</x:v>
      </x:c>
      <x:c r="R664" s="28" t="n">
        <x:f>1-M664/Q664</x:f>
        <x:v>0.3058618632135697</x:v>
      </x:c>
      <x:c r="S664" s="33" t="str">
        <x:f>'Raw trace'!Y660</x:f>
        <x:v>0.00076934425163610598</x:v>
      </x:c>
      <x:c r="T664" s="31" t="n">
        <x:f>ABS(K664-S664)</x:f>
        <x:v>0</x:v>
      </x:c>
      <x:c r="U664" s="33" t="str">
        <x:f>'Raw trace'!X660</x:f>
        <x:v>0.0014268819759394868</x:v>
      </x:c>
      <x:c r="V664" s="31" t="n">
        <x:f>ABS(G664-U664)</x:f>
        <x:v>0</x:v>
      </x:c>
      <x:c r="W664" s="30" t="n">
        <x:f>L664*H664</x:f>
        <x:v>0.013126070223386176</x:v>
      </x:c>
      <x:c r="X664" s="30" t="n">
        <x:f>X663*(1+S664)</x:f>
        <x:v>9206.205496716062</x:v>
      </x:c>
      <x:c r="Y664" s="31" t="n">
        <x:f>ABS(M664-X664)</x:f>
        <x:v>4.9112713895738125e-11</x:v>
      </x:c>
      <x:c r="Z664" s="27" t="n">
        <x:f>IF(M664&gt;=N663,B664,Z663)</x:f>
        <x:v>44508</x:v>
      </x:c>
      <x:c r="AA664" s="27" t="n">
        <x:f>IF(C664=C663,IF(M664&gt;=Q663,B664,AA663),IF(M664&gt;=P664,B664,A664))</x:f>
        <x:v>44649</x:v>
      </x:c>
      <x:c r="AB664" s="1" t="str">
        <x:f>IF(AND(B664-A664=1,B664-B663=1),"PASS","FAIL")</x:f>
        <x:v>PASS</x:v>
      </x:c>
    </x:row>
    <x:row r="665" ht="22" customHeight="1">
      <x:c r="A665" s="32" t="n">
        <x:f>'Raw trace'!A661</x:f>
        <x:v>44856</x:v>
      </x:c>
      <x:c r="B665" s="32" t="n">
        <x:f>'Raw trace'!B661</x:f>
        <x:v>44857</x:v>
      </x:c>
      <x:c r="C665" s="1" t="n">
        <x:f>YEAR(B665)</x:f>
        <x:v>2022</x:v>
      </x:c>
      <x:c r="D665" s="33" t="str">
        <x:f>'Raw trace'!AL661</x:f>
        <x:v>0.019078563692410198</x:v>
      </x:c>
      <x:c r="E665" s="33" t="str">
        <x:f>'Raw trace'!W661</x:f>
        <x:v>0.40000000000000002</x:v>
      </x:c>
      <x:c r="F665" s="28" t="n">
        <x:f>E664*(1+D664)/(1+E664*D664)</x:f>
        <x:v>0.35050061609073613</x:v>
      </x:c>
      <x:c r="G665" s="28" t="n">
        <x:f>ABS(E665-F665)</x:f>
        <x:v>0.049499383909263894</x:v>
      </x:c>
      <x:c r="H665" s="28" t="n">
        <x:f>G665*'Assumptions'!$B$6</x:f>
        <x:v>0.0000494993839092639</x:v>
      </x:c>
      <x:c r="I665" s="29" t="n">
        <x:f>1+E665*D665</x:f>
        <x:v>1.007631425476964</x:v>
      </x:c>
      <x:c r="J665" s="29" t="n">
        <x:f>(1-H665)*I665</x:f>
        <x:v>1.0075815483421953</x:v>
      </x:c>
      <x:c r="K665" s="28" t="n">
        <x:f>J665-1</x:f>
        <x:v>0.007581548342195266</x:v>
      </x:c>
      <x:c r="L665" s="30" t="n">
        <x:f>M664</x:f>
        <x:v>9206.205496716013</x:v>
      </x:c>
      <x:c r="M665" s="30" t="n">
        <x:f>L665*J665</x:f>
        <x:v>9276.002788737549</x:v>
      </x:c>
      <x:c r="N665" s="30" t="n">
        <x:f>MAX(N664,M665)</x:f>
        <x:v>15341.863280252299</x:v>
      </x:c>
      <x:c r="O665" s="28" t="n">
        <x:f>1-M665/N665</x:f>
        <x:v>0.3953796472246359</x:v>
      </x:c>
      <x:c r="P665" s="30" t="n">
        <x:f>IF(C665=C664,P664,L665)</x:f>
        <x:v>12895.437557478066</x:v>
      </x:c>
      <x:c r="Q665" s="30" t="n">
        <x:f>IF(C665=C664,MAX(Q664,M665),MAX(P665,M665))</x:f>
        <x:v>13262.78590503167</x:v>
      </x:c>
      <x:c r="R665" s="28" t="n">
        <x:f>1-M665/Q665</x:f>
        <x:v>0.30059922137336204</x:v>
      </x:c>
      <x:c r="S665" s="33" t="str">
        <x:f>'Raw trace'!Y661</x:f>
        <x:v>0.0075815483421952656</x:v>
      </x:c>
      <x:c r="T665" s="31" t="n">
        <x:f>ABS(K665-S665)</x:f>
        <x:v>0</x:v>
      </x:c>
      <x:c r="U665" s="33" t="str">
        <x:f>'Raw trace'!X661</x:f>
        <x:v>0.049499383909263894</x:v>
      </x:c>
      <x:c r="V665" s="31" t="n">
        <x:f>ABS(G665-U665)</x:f>
        <x:v>0</x:v>
      </x:c>
      <x:c r="W665" s="30" t="n">
        <x:f>L665*H665</x:f>
        <x:v>0.45570150022952144</x:v>
      </x:c>
      <x:c r="X665" s="30" t="n">
        <x:f>X664*(1+S665)</x:f>
        <x:v>9276.002788737598</x:v>
      </x:c>
      <x:c r="Y665" s="31" t="n">
        <x:f>ABS(M665-X665)</x:f>
        <x:v>4.9112713895738125e-11</x:v>
      </x:c>
      <x:c r="Z665" s="27" t="n">
        <x:f>IF(M665&gt;=N664,B665,Z664)</x:f>
        <x:v>44508</x:v>
      </x:c>
      <x:c r="AA665" s="27" t="n">
        <x:f>IF(C665=C664,IF(M665&gt;=Q664,B665,AA664),IF(M665&gt;=P665,B665,A665))</x:f>
        <x:v>44649</x:v>
      </x:c>
      <x:c r="AB665" s="1" t="str">
        <x:f>IF(AND(B665-A665=1,B665-B664=1),"PASS","FAIL")</x:f>
        <x:v>PASS</x:v>
      </x:c>
    </x:row>
    <x:row r="666" ht="22" customHeight="1">
      <x:c r="A666" s="32" t="n">
        <x:f>'Raw trace'!A662</x:f>
        <x:v>44857</x:v>
      </x:c>
      <x:c r="B666" s="32" t="n">
        <x:f>'Raw trace'!B662</x:f>
        <x:v>44858</x:v>
      </x:c>
      <x:c r="C666" s="1" t="n">
        <x:f>YEAR(B666)</x:f>
        <x:v>2022</x:v>
      </x:c>
      <x:c r="D666" s="33" t="str">
        <x:f>'Raw trace'!AL662</x:f>
        <x:v>-0.012247588293001901</x:v>
      </x:c>
      <x:c r="E666" s="33" t="str">
        <x:f>'Raw trace'!W662</x:f>
        <x:v>0.40000000000000002</x:v>
      </x:c>
      <x:c r="F666" s="28" t="n">
        <x:f>E665*(1+D665)/(1+E665*D665)</x:f>
        <x:v>0.4045441767400328</x:v>
      </x:c>
      <x:c r="G666" s="28" t="n">
        <x:f>ABS(E666-F666)</x:f>
        <x:v>0.004544176740032768</x:v>
      </x:c>
      <x:c r="H666" s="28" t="n">
        <x:f>G666*'Assumptions'!$B$6</x:f>
        <x:v>0.000004544176740032768</x:v>
      </x:c>
      <x:c r="I666" s="29" t="n">
        <x:f>1+E666*D666</x:f>
        <x:v>0.9951009646827993</x:v>
      </x:c>
      <x:c r="J666" s="29" t="n">
        <x:f>(1-H666)*I666</x:f>
        <x:v>0.9950964427681416</x:v>
      </x:c>
      <x:c r="K666" s="28" t="n">
        <x:f>J666-1</x:f>
        <x:v>-0.004903557231858424</x:v>
      </x:c>
      <x:c r="L666" s="30" t="n">
        <x:f>M665</x:f>
        <x:v>9276.002788737549</x:v>
      </x:c>
      <x:c r="M666" s="30" t="n">
        <x:f>L666*J666</x:f>
        <x:v>9230.517378180097</x:v>
      </x:c>
      <x:c r="N666" s="30" t="n">
        <x:f>MAX(N665,M666)</x:f>
        <x:v>15341.863280252299</x:v>
      </x:c>
      <x:c r="O666" s="28" t="n">
        <x:f>1-M666/N666</x:f>
        <x:v>0.3983444377280163</x:v>
      </x:c>
      <x:c r="P666" s="30" t="n">
        <x:f>IF(C666=C665,P665,L666)</x:f>
        <x:v>12895.437557478066</x:v>
      </x:c>
      <x:c r="Q666" s="30" t="n">
        <x:f>IF(C666=C665,MAX(Q665,M666),MAX(P666,M666))</x:f>
        <x:v>13262.78590503167</x:v>
      </x:c>
      <x:c r="R666" s="28" t="n">
        <x:f>1-M666/Q666</x:f>
        <x:v>0.30402877311936405</x:v>
      </x:c>
      <x:c r="S666" s="33" t="str">
        <x:f>'Raw trace'!Y662</x:f>
        <x:v>-0.0049035572318584242</x:v>
      </x:c>
      <x:c r="T666" s="31" t="n">
        <x:f>ABS(K666-S666)</x:f>
        <x:v>0</x:v>
      </x:c>
      <x:c r="U666" s="33" t="str">
        <x:f>'Raw trace'!X662</x:f>
        <x:v>0.0045441767400327682</x:v>
      </x:c>
      <x:c r="V666" s="31" t="n">
        <x:f>ABS(G666-U666)</x:f>
        <x:v>0</x:v>
      </x:c>
      <x:c r="W666" s="30" t="n">
        <x:f>L666*H666</x:f>
        <x:v>0.04215179611306026</x:v>
      </x:c>
      <x:c r="X666" s="30" t="n">
        <x:f>X665*(1+S666)</x:f>
        <x:v>9230.517378180146</x:v>
      </x:c>
      <x:c r="Y666" s="31" t="n">
        <x:f>ABS(M666-X666)</x:f>
        <x:v>4.9112713895738125e-11</x:v>
      </x:c>
      <x:c r="Z666" s="27" t="n">
        <x:f>IF(M666&gt;=N665,B666,Z665)</x:f>
        <x:v>44508</x:v>
      </x:c>
      <x:c r="AA666" s="27" t="n">
        <x:f>IF(C666=C665,IF(M666&gt;=Q665,B666,AA665),IF(M666&gt;=P666,B666,A666))</x:f>
        <x:v>44649</x:v>
      </x:c>
      <x:c r="AB666" s="1" t="str">
        <x:f>IF(AND(B666-A666=1,B666-B665=1),"PASS","FAIL")</x:f>
        <x:v>PASS</x:v>
      </x:c>
    </x:row>
    <x:row r="667" ht="22" customHeight="1">
      <x:c r="A667" s="32" t="n">
        <x:f>'Raw trace'!A663</x:f>
        <x:v>44858</x:v>
      </x:c>
      <x:c r="B667" s="32" t="n">
        <x:f>'Raw trace'!B663</x:f>
        <x:v>44859</x:v>
      </x:c>
      <x:c r="C667" s="1" t="n">
        <x:f>YEAR(B667)</x:f>
        <x:v>2022</x:v>
      </x:c>
      <x:c r="D667" s="33" t="str">
        <x:f>'Raw trace'!AL663</x:f>
        <x:v>0.038858857305434202</x:v>
      </x:c>
      <x:c r="E667" s="33" t="str">
        <x:f>'Raw trace'!W663</x:f>
        <x:v>0.45000000000000001</x:v>
      </x:c>
      <x:c r="F667" s="28" t="n">
        <x:f>E666*(1+D666)/(1+E666*D666)</x:f>
        <x:v>0.3970461075864222</x:v>
      </x:c>
      <x:c r="G667" s="28" t="n">
        <x:f>ABS(E667-F667)</x:f>
        <x:v>0.052953892413577786</x:v>
      </x:c>
      <x:c r="H667" s="28" t="n">
        <x:f>G667*'Assumptions'!$B$6</x:f>
        <x:v>0.00005295389241357779</x:v>
      </x:c>
      <x:c r="I667" s="29" t="n">
        <x:f>1+E667*D667</x:f>
        <x:v>1.0174864857874455</x:v>
      </x:c>
      <x:c r="J667" s="29" t="n">
        <x:f>(1-H667)*I667</x:f>
        <x:v>1.017432605917545</x:v>
      </x:c>
      <x:c r="K667" s="28" t="n">
        <x:f>J667-1</x:f>
        <x:v>0.01743260591754492</x:v>
      </x:c>
      <x:c r="L667" s="30" t="n">
        <x:f>M666</x:f>
        <x:v>9230.517378180097</x:v>
      </x:c>
      <x:c r="M667" s="30" t="n">
        <x:f>L667*J667</x:f>
        <x:v>9391.42935004896</x:v>
      </x:c>
      <x:c r="N667" s="30" t="n">
        <x:f>MAX(N666,M667)</x:f>
        <x:v>15341.863280252299</x:v>
      </x:c>
      <x:c r="O667" s="28" t="n">
        <x:f>1-M667/N667</x:f>
        <x:v>0.38785601341282994</x:v>
      </x:c>
      <x:c r="P667" s="30" t="n">
        <x:f>IF(C667=C666,P666,L667)</x:f>
        <x:v>12895.437557478066</x:v>
      </x:c>
      <x:c r="Q667" s="30" t="n">
        <x:f>IF(C667=C666,MAX(Q666,M667),MAX(P667,M667))</x:f>
        <x:v>13262.78590503167</x:v>
      </x:c>
      <x:c r="R667" s="28" t="n">
        <x:f>1-M667/Q667</x:f>
        <x:v>0.2918961809912036</x:v>
      </x:c>
      <x:c r="S667" s="33" t="str">
        <x:f>'Raw trace'!Y663</x:f>
        <x:v>0.017432605917544919</x:v>
      </x:c>
      <x:c r="T667" s="31" t="n">
        <x:f>ABS(K667-S667)</x:f>
        <x:v>0</x:v>
      </x:c>
      <x:c r="U667" s="33" t="str">
        <x:f>'Raw trace'!X663</x:f>
        <x:v>0.052953892413577786</x:v>
      </x:c>
      <x:c r="V667" s="31" t="n">
        <x:f>ABS(G667-U667)</x:f>
        <x:v>0</x:v>
      </x:c>
      <x:c r="W667" s="30" t="n">
        <x:f>L667*H667</x:f>
        <x:v>0.48879182416580896</x:v>
      </x:c>
      <x:c r="X667" s="30" t="n">
        <x:f>X666*(1+S667)</x:f>
        <x:v>9391.429350049011</x:v>
      </x:c>
      <x:c r="Y667" s="31" t="n">
        <x:f>ABS(M667-X667)</x:f>
        <x:v>5.093170329928398e-11</x:v>
      </x:c>
      <x:c r="Z667" s="27" t="n">
        <x:f>IF(M667&gt;=N666,B667,Z666)</x:f>
        <x:v>44508</x:v>
      </x:c>
      <x:c r="AA667" s="27" t="n">
        <x:f>IF(C667=C666,IF(M667&gt;=Q666,B667,AA666),IF(M667&gt;=P667,B667,A667))</x:f>
        <x:v>44649</x:v>
      </x:c>
      <x:c r="AB667" s="1" t="str">
        <x:f>IF(AND(B667-A667=1,B667-B666=1),"PASS","FAIL")</x:f>
        <x:v>PASS</x:v>
      </x:c>
    </x:row>
    <x:row r="668" ht="22" customHeight="1">
      <x:c r="A668" s="32" t="n">
        <x:f>'Raw trace'!A664</x:f>
        <x:v>44859</x:v>
      </x:c>
      <x:c r="B668" s="32" t="n">
        <x:f>'Raw trace'!B664</x:f>
        <x:v>44860</x:v>
      </x:c>
      <x:c r="C668" s="1" t="n">
        <x:f>YEAR(B668)</x:f>
        <x:v>2022</x:v>
      </x:c>
      <x:c r="D668" s="33" t="str">
        <x:f>'Raw trace'!AL664</x:f>
        <x:v>0.0341985888351665</x:v>
      </x:c>
      <x:c r="E668" s="33" t="str">
        <x:f>'Raw trace'!W664</x:f>
        <x:v>0.45000000000000001</x:v>
      </x:c>
      <x:c r="F668" s="28" t="n">
        <x:f>E667*(1+D667)/(1+E667*D667)</x:f>
        <x:v>0.459452280022817</x:v>
      </x:c>
      <x:c r="G668" s="28" t="n">
        <x:f>ABS(E668-F668)</x:f>
        <x:v>0.009452280022817006</x:v>
      </x:c>
      <x:c r="H668" s="28" t="n">
        <x:f>G668*'Assumptions'!$B$6</x:f>
        <x:v>0.000009452280022817005</x:v>
      </x:c>
      <x:c r="I668" s="29" t="n">
        <x:f>1+E668*D668</x:f>
        <x:v>1.015389364975825</x:v>
      </x:c>
      <x:c r="J668" s="29" t="n">
        <x:f>(1-H668)*I668</x:f>
        <x:v>1.015379767231215</x:v>
      </x:c>
      <x:c r="K668" s="28" t="n">
        <x:f>J668-1</x:f>
        <x:v>0.015379767231215036</x:v>
      </x:c>
      <x:c r="L668" s="30" t="n">
        <x:f>M667</x:f>
        <x:v>9391.42935004896</x:v>
      </x:c>
      <x:c r="M668" s="30" t="n">
        <x:f>L668*J668</x:f>
        <x:v>9535.867347421114</x:v>
      </x:c>
      <x:c r="N668" s="30" t="n">
        <x:f>MAX(N667,M668)</x:f>
        <x:v>15341.863280252299</x:v>
      </x:c>
      <x:c r="O668" s="28" t="n">
        <x:f>1-M668/N668</x:f>
        <x:v>0.37844138138713124</x:v>
      </x:c>
      <x:c r="P668" s="30" t="n">
        <x:f>IF(C668=C667,P667,L668)</x:f>
        <x:v>12895.437557478066</x:v>
      </x:c>
      <x:c r="Q668" s="30" t="n">
        <x:f>IF(C668=C667,MAX(Q667,M668),MAX(P668,M668))</x:f>
        <x:v>13262.78590503167</x:v>
      </x:c>
      <x:c r="R668" s="28" t="n">
        <x:f>1-M668/Q668</x:f>
        <x:v>0.281005709079314</x:v>
      </x:c>
      <x:c r="S668" s="33" t="str">
        <x:f>'Raw trace'!Y664</x:f>
        <x:v>0.015379767231215036</x:v>
      </x:c>
      <x:c r="T668" s="31" t="n">
        <x:f>ABS(K668-S668)</x:f>
        <x:v>0</x:v>
      </x:c>
      <x:c r="U668" s="33" t="str">
        <x:f>'Raw trace'!X664</x:f>
        <x:v>0.0094522800228170056</x:v>
      </x:c>
      <x:c r="V668" s="31" t="n">
        <x:f>ABS(G668-U668)</x:f>
        <x:v>0</x:v>
      </x:c>
      <x:c r="W668" s="30" t="n">
        <x:f>L668*H668</x:f>
        <x:v>0.08877042003116509</x:v>
      </x:c>
      <x:c r="X668" s="30" t="n">
        <x:f>X667*(1+S668)</x:f>
        <x:v>9535.867347421166</x:v>
      </x:c>
      <x:c r="Y668" s="31" t="n">
        <x:f>ABS(M668-X668)</x:f>
        <x:v>5.275069270282984e-11</x:v>
      </x:c>
      <x:c r="Z668" s="27" t="n">
        <x:f>IF(M668&gt;=N667,B668,Z667)</x:f>
        <x:v>44508</x:v>
      </x:c>
      <x:c r="AA668" s="27" t="n">
        <x:f>IF(C668=C667,IF(M668&gt;=Q667,B668,AA667),IF(M668&gt;=P668,B668,A668))</x:f>
        <x:v>44649</x:v>
      </x:c>
      <x:c r="AB668" s="1" t="str">
        <x:f>IF(AND(B668-A668=1,B668-B667=1),"PASS","FAIL")</x:f>
        <x:v>PASS</x:v>
      </x:c>
    </x:row>
    <x:row r="669" ht="22" customHeight="1">
      <x:c r="A669" s="32" t="n">
        <x:f>'Raw trace'!A665</x:f>
        <x:v>44860</x:v>
      </x:c>
      <x:c r="B669" s="32" t="n">
        <x:f>'Raw trace'!B665</x:f>
        <x:v>44861</x:v>
      </x:c>
      <x:c r="C669" s="1" t="n">
        <x:f>YEAR(B669)</x:f>
        <x:v>2022</x:v>
      </x:c>
      <x:c r="D669" s="33" t="str">
        <x:f>'Raw trace'!AL665</x:f>
        <x:v>-0.022947109944871001</x:v>
      </x:c>
      <x:c r="E669" s="33" t="str">
        <x:f>'Raw trace'!W665</x:f>
        <x:v>0.5</x:v>
      </x:c>
      <x:c r="F669" s="28" t="n">
        <x:f>E668*(1+D668)/(1+E668*D668)</x:f>
        <x:v>0.4583358670364892</x:v>
      </x:c>
      <x:c r="G669" s="28" t="n">
        <x:f>ABS(E669-F669)</x:f>
        <x:v>0.04166413296351079</x:v>
      </x:c>
      <x:c r="H669" s="28" t="n">
        <x:f>G669*'Assumptions'!$B$6</x:f>
        <x:v>0.00004166413296351079</x:v>
      </x:c>
      <x:c r="I669" s="29" t="n">
        <x:f>1+E669*D669</x:f>
        <x:v>0.9885264450275645</x:v>
      </x:c>
      <x:c r="J669" s="29" t="n">
        <x:f>(1-H669)*I669</x:f>
        <x:v>0.9884852589303209</x:v>
      </x:c>
      <x:c r="K669" s="28" t="n">
        <x:f>J669-1</x:f>
        <x:v>-0.01151474106967909</x:v>
      </x:c>
      <x:c r="L669" s="30" t="n">
        <x:f>M668</x:f>
        <x:v>9535.867347421114</x:v>
      </x:c>
      <x:c r="M669" s="30" t="n">
        <x:f>L669*J669</x:f>
        <x:v>9426.064304040752</x:v>
      </x:c>
      <x:c r="N669" s="30" t="n">
        <x:f>MAX(N668,M669)</x:f>
        <x:v>15341.863280252299</x:v>
      </x:c>
      <x:c r="O669" s="28" t="n">
        <x:f>1-M669/N669</x:f>
        <x:v>0.3855984679400859</x:v>
      </x:c>
      <x:c r="P669" s="30" t="n">
        <x:f>IF(C669=C668,P668,L669)</x:f>
        <x:v>12895.437557478066</x:v>
      </x:c>
      <x:c r="Q669" s="30" t="n">
        <x:f>IF(C669=C668,MAX(Q668,M669),MAX(P669,M669))</x:f>
        <x:v>13262.78590503167</x:v>
      </x:c>
      <x:c r="R669" s="28" t="n">
        <x:f>1-M669/Q669</x:f>
        <x:v>0.28928474216984323</x:v>
      </x:c>
      <x:c r="S669" s="33" t="str">
        <x:f>'Raw trace'!Y665</x:f>
        <x:v>-0.011514741069679091</x:v>
      </x:c>
      <x:c r="T669" s="31" t="n">
        <x:f>ABS(K669-S669)</x:f>
        <x:v>0</x:v>
      </x:c>
      <x:c r="U669" s="33" t="str">
        <x:f>'Raw trace'!X665</x:f>
        <x:v>0.041664132963510792</x:v>
      </x:c>
      <x:c r="V669" s="31" t="n">
        <x:f>ABS(G669-U669)</x:f>
        <x:v>0</x:v>
      </x:c>
      <x:c r="W669" s="30" t="n">
        <x:f>L669*H669</x:f>
        <x:v>0.39730364508535426</x:v>
      </x:c>
      <x:c r="X669" s="30" t="n">
        <x:f>X668*(1+S669)</x:f>
        <x:v>9426.064304040805</x:v>
      </x:c>
      <x:c r="Y669" s="31" t="n">
        <x:f>ABS(M669-X669)</x:f>
        <x:v>5.275069270282984e-11</x:v>
      </x:c>
      <x:c r="Z669" s="27" t="n">
        <x:f>IF(M669&gt;=N668,B669,Z668)</x:f>
        <x:v>44508</x:v>
      </x:c>
      <x:c r="AA669" s="27" t="n">
        <x:f>IF(C669=C668,IF(M669&gt;=Q668,B669,AA668),IF(M669&gt;=P669,B669,A669))</x:f>
        <x:v>44649</x:v>
      </x:c>
      <x:c r="AB669" s="1" t="str">
        <x:f>IF(AND(B669-A669=1,B669-B668=1),"PASS","FAIL")</x:f>
        <x:v>PASS</x:v>
      </x:c>
    </x:row>
    <x:row r="670" ht="22" customHeight="1">
      <x:c r="A670" s="32" t="n">
        <x:f>'Raw trace'!A666</x:f>
        <x:v>44861</x:v>
      </x:c>
      <x:c r="B670" s="32" t="n">
        <x:f>'Raw trace'!B666</x:f>
        <x:v>44862</x:v>
      </x:c>
      <x:c r="C670" s="1" t="n">
        <x:f>YEAR(B670)</x:f>
        <x:v>2022</x:v>
      </x:c>
      <x:c r="D670" s="33" t="str">
        <x:f>'Raw trace'!AL666</x:f>
        <x:v>0.014857413183921401</x:v>
      </x:c>
      <x:c r="E670" s="33" t="str">
        <x:f>'Raw trace'!W666</x:f>
        <x:v>0.5</x:v>
      </x:c>
      <x:c r="F670" s="28" t="n">
        <x:f>E669*(1+D669)/(1+E669*D669)</x:f>
        <x:v>0.4941966373129676</x:v>
      </x:c>
      <x:c r="G670" s="28" t="n">
        <x:f>ABS(E670-F670)</x:f>
        <x:v>0.0058033626870324095</x:v>
      </x:c>
      <x:c r="H670" s="28" t="n">
        <x:f>G670*'Assumptions'!$B$6</x:f>
        <x:v>0.00000580336268703241</x:v>
      </x:c>
      <x:c r="I670" s="29" t="n">
        <x:f>1+E670*D670</x:f>
        <x:v>1.0074287065919607</x:v>
      </x:c>
      <x:c r="J670" s="29" t="n">
        <x:f>(1-H670)*I670</x:f>
        <x:v>1.007422860117795</x:v>
      </x:c>
      <x:c r="K670" s="28" t="n">
        <x:f>J670-1</x:f>
        <x:v>0.007422860117795027</x:v>
      </x:c>
      <x:c r="L670" s="30" t="n">
        <x:f>M669</x:f>
        <x:v>9426.064304040752</x:v>
      </x:c>
      <x:c r="M670" s="30" t="n">
        <x:f>L670*J670</x:f>
        <x:v>9496.032660830988</x:v>
      </x:c>
      <x:c r="N670" s="30" t="n">
        <x:f>MAX(N669,M670)</x:f>
        <x:v>15341.863280252299</x:v>
      </x:c>
      <x:c r="O670" s="28" t="n">
        <x:f>1-M670/N670</x:f>
        <x:v>0.3810378513114462</x:v>
      </x:c>
      <x:c r="P670" s="30" t="n">
        <x:f>IF(C670=C669,P669,L670)</x:f>
        <x:v>12895.437557478066</x:v>
      </x:c>
      <x:c r="Q670" s="30" t="n">
        <x:f>IF(C670=C669,MAX(Q669,M670),MAX(P670,M670))</x:f>
        <x:v>13262.78590503167</x:v>
      </x:c>
      <x:c r="R670" s="28" t="n">
        <x:f>1-M670/Q670</x:f>
        <x:v>0.28400920222738735</x:v>
      </x:c>
      <x:c r="S670" s="33" t="str">
        <x:f>'Raw trace'!Y666</x:f>
        <x:v>0.0074228601177950271</x:v>
      </x:c>
      <x:c r="T670" s="31" t="n">
        <x:f>ABS(K670-S670)</x:f>
        <x:v>0</x:v>
      </x:c>
      <x:c r="U670" s="33" t="str">
        <x:f>'Raw trace'!X666</x:f>
        <x:v>0.0058033626870324095</x:v>
      </x:c>
      <x:c r="V670" s="31" t="n">
        <x:f>ABS(G670-U670)</x:f>
        <x:v>0</x:v>
      </x:c>
      <x:c r="W670" s="30" t="n">
        <x:f>L670*H670</x:f>
        <x:v>0.054702869867638226</x:v>
      </x:c>
      <x:c r="X670" s="30" t="n">
        <x:f>X669*(1+S670)</x:f>
        <x:v>9496.03266083104</x:v>
      </x:c>
      <x:c r="Y670" s="31" t="n">
        <x:f>ABS(M670-X670)</x:f>
        <x:v>5.275069270282984e-11</x:v>
      </x:c>
      <x:c r="Z670" s="27" t="n">
        <x:f>IF(M670&gt;=N669,B670,Z669)</x:f>
        <x:v>44508</x:v>
      </x:c>
      <x:c r="AA670" s="27" t="n">
        <x:f>IF(C670=C669,IF(M670&gt;=Q669,B670,AA669),IF(M670&gt;=P670,B670,A670))</x:f>
        <x:v>44649</x:v>
      </x:c>
      <x:c r="AB670" s="1" t="str">
        <x:f>IF(AND(B670-A670=1,B670-B669=1),"PASS","FAIL")</x:f>
        <x:v>PASS</x:v>
      </x:c>
    </x:row>
    <x:row r="671" ht="22" customHeight="1">
      <x:c r="A671" s="32" t="n">
        <x:f>'Raw trace'!A667</x:f>
        <x:v>44862</x:v>
      </x:c>
      <x:c r="B671" s="32" t="n">
        <x:f>'Raw trace'!B667</x:f>
        <x:v>44863</x:v>
      </x:c>
      <x:c r="C671" s="1" t="n">
        <x:f>YEAR(B671)</x:f>
        <x:v>2022</x:v>
      </x:c>
      <x:c r="D671" s="33" t="str">
        <x:f>'Raw trace'!AL667</x:f>
        <x:v>0.010459153944761599</x:v>
      </x:c>
      <x:c r="E671" s="33" t="str">
        <x:f>'Raw trace'!W667</x:f>
        <x:v>0.45000000000000001</x:v>
      </x:c>
      <x:c r="F671" s="28" t="n">
        <x:f>E670*(1+D670)/(1+E670*D670)</x:f>
        <x:v>0.5036869639227829</x:v>
      </x:c>
      <x:c r="G671" s="28" t="n">
        <x:f>ABS(E671-F671)</x:f>
        <x:v>0.05368696392278288</x:v>
      </x:c>
      <x:c r="H671" s="28" t="n">
        <x:f>G671*'Assumptions'!$B$6</x:f>
        <x:v>0.00005368696392278288</x:v>
      </x:c>
      <x:c r="I671" s="29" t="n">
        <x:f>1+E671*D671</x:f>
        <x:v>1.0047066192751428</x:v>
      </x:c>
      <x:c r="J671" s="29" t="n">
        <x:f>(1-H671)*I671</x:f>
        <x:v>1.0046526796271207</x:v>
      </x:c>
      <x:c r="K671" s="28" t="n">
        <x:f>J671-1</x:f>
        <x:v>0.004652679627120682</x:v>
      </x:c>
      <x:c r="L671" s="30" t="n">
        <x:f>M670</x:f>
        <x:v>9496.032660830988</x:v>
      </x:c>
      <x:c r="M671" s="30" t="n">
        <x:f>L671*J671</x:f>
        <x:v>9540.214658530509</x:v>
      </x:c>
      <x:c r="N671" s="30" t="n">
        <x:f>MAX(N670,M671)</x:f>
        <x:v>15341.863280252299</x:v>
      </x:c>
      <x:c r="O671" s="28" t="n">
        <x:f>1-M671/N671</x:f>
        <x:v>0.37815801873228405</x:v>
      </x:c>
      <x:c r="P671" s="30" t="n">
        <x:f>IF(C671=C670,P670,L671)</x:f>
        <x:v>12895.437557478066</x:v>
      </x:c>
      <x:c r="Q671" s="30" t="n">
        <x:f>IF(C671=C670,MAX(Q670,M671),MAX(P671,M671))</x:f>
        <x:v>13262.78590503167</x:v>
      </x:c>
      <x:c r="R671" s="28" t="n">
        <x:f>1-M671/Q671</x:f>
        <x:v>0.2806779264293848</x:v>
      </x:c>
      <x:c r="S671" s="33" t="str">
        <x:f>'Raw trace'!Y667</x:f>
        <x:v>0.0046526796271206816</x:v>
      </x:c>
      <x:c r="T671" s="31" t="n">
        <x:f>ABS(K671-S671)</x:f>
        <x:v>0</x:v>
      </x:c>
      <x:c r="U671" s="33" t="str">
        <x:f>'Raw trace'!X667</x:f>
        <x:v>0.053686963922782882</x:v>
      </x:c>
      <x:c r="V671" s="31" t="n">
        <x:f>ABS(G671-U671)</x:f>
        <x:v>0</x:v>
      </x:c>
      <x:c r="W671" s="30" t="n">
        <x:f>L671*H671</x:f>
        <x:v>0.5098131628716012</x:v>
      </x:c>
      <x:c r="X671" s="30" t="n">
        <x:f>X670*(1+S671)</x:f>
        <x:v>9540.214658530562</x:v>
      </x:c>
      <x:c r="Y671" s="31" t="n">
        <x:f>ABS(M671-X671)</x:f>
        <x:v>5.275069270282984e-11</x:v>
      </x:c>
      <x:c r="Z671" s="27" t="n">
        <x:f>IF(M671&gt;=N670,B671,Z670)</x:f>
        <x:v>44508</x:v>
      </x:c>
      <x:c r="AA671" s="27" t="n">
        <x:f>IF(C671=C670,IF(M671&gt;=Q670,B671,AA670),IF(M671&gt;=P671,B671,A671))</x:f>
        <x:v>44649</x:v>
      </x:c>
      <x:c r="AB671" s="1" t="str">
        <x:f>IF(AND(B671-A671=1,B671-B670=1),"PASS","FAIL")</x:f>
        <x:v>PASS</x:v>
      </x:c>
    </x:row>
    <x:row r="672" ht="22" customHeight="1">
      <x:c r="A672" s="32" t="n">
        <x:f>'Raw trace'!A668</x:f>
        <x:v>44863</x:v>
      </x:c>
      <x:c r="B672" s="32" t="n">
        <x:f>'Raw trace'!B668</x:f>
        <x:v>44864</x:v>
      </x:c>
      <x:c r="C672" s="1" t="n">
        <x:f>YEAR(B672)</x:f>
        <x:v>2022</x:v>
      </x:c>
      <x:c r="D672" s="33" t="str">
        <x:f>'Raw trace'!AL668</x:f>
        <x:v>-0.0088179607684840001</x:v>
      </x:c>
      <x:c r="E672" s="33" t="str">
        <x:f>'Raw trace'!W668</x:f>
        <x:v>0.5</x:v>
      </x:c>
      <x:c r="F672" s="28" t="n">
        <x:f>E671*(1+D671)/(1+E671*D671)</x:f>
        <x:v>0.4525765139311972</x:v>
      </x:c>
      <x:c r="G672" s="28" t="n">
        <x:f>ABS(E672-F672)</x:f>
        <x:v>0.04742348606880281</x:v>
      </x:c>
      <x:c r="H672" s="28" t="n">
        <x:f>G672*'Assumptions'!$B$6</x:f>
        <x:v>0.00004742348606880281</x:v>
      </x:c>
      <x:c r="I672" s="29" t="n">
        <x:f>1+E672*D672</x:f>
        <x:v>0.995591019615758</x:v>
      </x:c>
      <x:c r="J672" s="29" t="n">
        <x:f>(1-H672)*I672</x:f>
        <x:v>0.9955438052189091</x:v>
      </x:c>
      <x:c r="K672" s="28" t="n">
        <x:f>J672-1</x:f>
        <x:v>-0.004456194781090939</x:v>
      </x:c>
      <x:c r="L672" s="30" t="n">
        <x:f>M671</x:f>
        <x:v>9540.214658530509</x:v>
      </x:c>
      <x:c r="M672" s="30" t="n">
        <x:f>L672*J672</x:f>
        <x:v>9497.701603758678</x:v>
      </x:c>
      <x:c r="N672" s="30" t="n">
        <x:f>MAX(N671,M672)</x:f>
        <x:v>15341.863280252299</x:v>
      </x:c>
      <x:c r="O672" s="28" t="n">
        <x:f>1-M672/N672</x:f>
        <x:v>0.38092906772387247</x:v>
      </x:c>
      <x:c r="P672" s="30" t="n">
        <x:f>IF(C672=C671,P671,L672)</x:f>
        <x:v>12895.437557478066</x:v>
      </x:c>
      <x:c r="Q672" s="30" t="n">
        <x:f>IF(C672=C671,MAX(Q671,M672),MAX(P672,M672))</x:f>
        <x:v>13262.78590503167</x:v>
      </x:c>
      <x:c r="R672" s="28" t="n">
        <x:f>1-M672/Q672</x:f>
        <x:v>0.28388336569955364</x:v>
      </x:c>
      <x:c r="S672" s="33" t="str">
        <x:f>'Raw trace'!Y668</x:f>
        <x:v>-0.0044561947810909386</x:v>
      </x:c>
      <x:c r="T672" s="31" t="n">
        <x:f>ABS(K672-S672)</x:f>
        <x:v>0</x:v>
      </x:c>
      <x:c r="U672" s="33" t="str">
        <x:f>'Raw trace'!X668</x:f>
        <x:v>0.047423486068802811</x:v>
      </x:c>
      <x:c r="V672" s="31" t="n">
        <x:f>ABS(G672-U672)</x:f>
        <x:v>0</x:v>
      </x:c>
      <x:c r="W672" s="30" t="n">
        <x:f>L672*H672</x:f>
        <x:v>0.45243023695220996</x:v>
      </x:c>
      <x:c r="X672" s="30" t="n">
        <x:f>X671*(1+S672)</x:f>
        <x:v>9497.701603758731</x:v>
      </x:c>
      <x:c r="Y672" s="31" t="n">
        <x:f>ABS(M672-X672)</x:f>
        <x:v>5.275069270282984e-11</x:v>
      </x:c>
      <x:c r="Z672" s="27" t="n">
        <x:f>IF(M672&gt;=N671,B672,Z671)</x:f>
        <x:v>44508</x:v>
      </x:c>
      <x:c r="AA672" s="27" t="n">
        <x:f>IF(C672=C671,IF(M672&gt;=Q671,B672,AA671),IF(M672&gt;=P672,B672,A672))</x:f>
        <x:v>44649</x:v>
      </x:c>
      <x:c r="AB672" s="1" t="str">
        <x:f>IF(AND(B672-A672=1,B672-B671=1),"PASS","FAIL")</x:f>
        <x:v>PASS</x:v>
      </x:c>
    </x:row>
    <x:row r="673" ht="22" customHeight="1">
      <x:c r="A673" s="32" t="n">
        <x:f>'Raw trace'!A669</x:f>
        <x:v>44864</x:v>
      </x:c>
      <x:c r="B673" s="32" t="n">
        <x:f>'Raw trace'!B669</x:f>
        <x:v>44865</x:v>
      </x:c>
      <x:c r="C673" s="1" t="n">
        <x:f>YEAR(B673)</x:f>
        <x:v>2022</x:v>
      </x:c>
      <x:c r="D673" s="33" t="str">
        <x:f>'Raw trace'!AL669</x:f>
        <x:v>-0.0063026330461595</x:v>
      </x:c>
      <x:c r="E673" s="33" t="str">
        <x:f>'Raw trace'!W669</x:f>
        <x:v>0.5</x:v>
      </x:c>
      <x:c r="F673" s="28" t="n">
        <x:f>E672*(1+D672)/(1+E672*D672)</x:f>
        <x:v>0.4977857472107655</x:v>
      </x:c>
      <x:c r="G673" s="28" t="n">
        <x:f>ABS(E673-F673)</x:f>
        <x:v>0.002214252789234483</x:v>
      </x:c>
      <x:c r="H673" s="28" t="n">
        <x:f>G673*'Assumptions'!$B$6</x:f>
        <x:v>0.000002214252789234483</x:v>
      </x:c>
      <x:c r="I673" s="29" t="n">
        <x:f>1+E673*D673</x:f>
        <x:v>0.9968486834769202</x:v>
      </x:c>
      <x:c r="J673" s="29" t="n">
        <x:f>(1-H673)*I673</x:f>
        <x:v>0.9968464762019424</x:v>
      </x:c>
      <x:c r="K673" s="28" t="n">
        <x:f>J673-1</x:f>
        <x:v>-0.003153523798057556</x:v>
      </x:c>
      <x:c r="L673" s="30" t="n">
        <x:f>M672</x:f>
        <x:v>9497.701603758678</x:v>
      </x:c>
      <x:c r="M673" s="30" t="n">
        <x:f>L673*J673</x:f>
        <x:v>9467.750375724376</x:v>
      </x:c>
      <x:c r="N673" s="30" t="n">
        <x:f>MAX(N672,M673)</x:f>
        <x:v>15341.863280252299</x:v>
      </x:c>
      <x:c r="O673" s="28" t="n">
        <x:f>1-M673/N673</x:f>
        <x:v>0.382881322641491</x:v>
      </x:c>
      <x:c r="P673" s="30" t="n">
        <x:f>IF(C673=C672,P672,L673)</x:f>
        <x:v>12895.437557478066</x:v>
      </x:c>
      <x:c r="Q673" s="30" t="n">
        <x:f>IF(C673=C672,MAX(Q672,M673),MAX(P673,M673))</x:f>
        <x:v>13262.78590503167</x:v>
      </x:c>
      <x:c r="R673" s="28" t="n">
        <x:f>1-M673/Q673</x:f>
        <x:v>0.28614165654800494</x:v>
      </x:c>
      <x:c r="S673" s="33" t="str">
        <x:f>'Raw trace'!Y669</x:f>
        <x:v>-0.0031535237980575559</x:v>
      </x:c>
      <x:c r="T673" s="31" t="n">
        <x:f>ABS(K673-S673)</x:f>
        <x:v>0</x:v>
      </x:c>
      <x:c r="U673" s="33" t="str">
        <x:f>'Raw trace'!X669</x:f>
        <x:v>0.0022142527892344832</x:v>
      </x:c>
      <x:c r="V673" s="31" t="n">
        <x:f>ABS(G673-U673)</x:f>
        <x:v>0</x:v>
      </x:c>
      <x:c r="W673" s="30" t="n">
        <x:f>L673*H673</x:f>
        <x:v>0.021030312267439476</x:v>
      </x:c>
      <x:c r="X673" s="30" t="n">
        <x:f>X672*(1+S673)</x:f>
        <x:v>9467.750375724429</x:v>
      </x:c>
      <x:c r="Y673" s="31" t="n">
        <x:f>ABS(M673-X673)</x:f>
        <x:v>5.275069270282984e-11</x:v>
      </x:c>
      <x:c r="Z673" s="27" t="n">
        <x:f>IF(M673&gt;=N672,B673,Z672)</x:f>
        <x:v>44508</x:v>
      </x:c>
      <x:c r="AA673" s="27" t="n">
        <x:f>IF(C673=C672,IF(M673&gt;=Q672,B673,AA672),IF(M673&gt;=P673,B673,A673))</x:f>
        <x:v>44649</x:v>
      </x:c>
      <x:c r="AB673" s="1" t="str">
        <x:f>IF(AND(B673-A673=1,B673-B672=1),"PASS","FAIL")</x:f>
        <x:v>PASS</x:v>
      </x:c>
    </x:row>
    <x:row r="674" ht="22" customHeight="1">
      <x:c r="A674" s="32" t="n">
        <x:f>'Raw trace'!A670</x:f>
        <x:v>44865</x:v>
      </x:c>
      <x:c r="B674" s="32" t="n">
        <x:f>'Raw trace'!B670</x:f>
        <x:v>44866</x:v>
      </x:c>
      <x:c r="C674" s="1" t="n">
        <x:f>YEAR(B674)</x:f>
        <x:v>2022</x:v>
      </x:c>
      <x:c r="D674" s="33" t="str">
        <x:f>'Raw trace'!AL670</x:f>
        <x:v>-0.00062450295907049997</x:v>
      </x:c>
      <x:c r="E674" s="33" t="str">
        <x:f>'Raw trace'!W670</x:f>
        <x:v>0.5</x:v>
      </x:c>
      <x:c r="F674" s="28" t="n">
        <x:f>E673*(1+D673)/(1+E673*D673)</x:f>
        <x:v>0.4984193606435391</x:v>
      </x:c>
      <x:c r="G674" s="28" t="n">
        <x:f>ABS(E674-F674)</x:f>
        <x:v>0.0015806393564609111</x:v>
      </x:c>
      <x:c r="H674" s="28" t="n">
        <x:f>G674*'Assumptions'!$B$6</x:f>
        <x:v>0.0000015806393564609113</x:v>
      </x:c>
      <x:c r="I674" s="29" t="n">
        <x:f>1+E674*D674</x:f>
        <x:v>0.9996877485204647</x:v>
      </x:c>
      <x:c r="J674" s="29" t="n">
        <x:f>(1-H674)*I674</x:f>
        <x:v>0.9996861683746652</x:v>
      </x:c>
      <x:c r="K674" s="28" t="n">
        <x:f>J674-1</x:f>
        <x:v>-0.0003138316253348261</x:v>
      </x:c>
      <x:c r="L674" s="30" t="n">
        <x:f>M673</x:f>
        <x:v>9467.750375724376</x:v>
      </x:c>
      <x:c r="M674" s="30" t="n">
        <x:f>L674*J674</x:f>
        <x:v>9464.779096235698</x:v>
      </x:c>
      <x:c r="N674" s="30" t="n">
        <x:f>MAX(N673,M674)</x:f>
        <x:v>15341.863280252299</x:v>
      </x:c>
      <x:c r="O674" s="28" t="n">
        <x:f>1-M674/N674</x:f>
        <x:v>0.3830749939990309</x:v>
      </x:c>
      <x:c r="P674" s="30" t="n">
        <x:f>IF(C674=C673,P673,L674)</x:f>
        <x:v>12895.437557478066</x:v>
      </x:c>
      <x:c r="Q674" s="30" t="n">
        <x:f>IF(C674=C673,MAX(Q673,M674),MAX(P674,M674))</x:f>
        <x:v>13262.78590503167</x:v>
      </x:c>
      <x:c r="R674" s="28" t="n">
        <x:f>1-M674/Q674</x:f>
        <x:v>0.2863656878721894</x:v>
      </x:c>
      <x:c r="S674" s="33" t="str">
        <x:f>'Raw trace'!Y670</x:f>
        <x:v>-0.00031383162533482611</x:v>
      </x:c>
      <x:c r="T674" s="31" t="n">
        <x:f>ABS(K674-S674)</x:f>
        <x:v>0</x:v>
      </x:c>
      <x:c r="U674" s="33" t="str">
        <x:f>'Raw trace'!X670</x:f>
        <x:v>0.0015806393564609111</x:v>
      </x:c>
      <x:c r="V674" s="31" t="n">
        <x:f>ABS(G674-U674)</x:f>
        <x:v>0</x:v>
      </x:c>
      <x:c r="W674" s="30" t="n">
        <x:f>L674*H674</x:f>
        <x:v>0.014965098861017528</x:v>
      </x:c>
      <x:c r="X674" s="30" t="n">
        <x:f>X673*(1+S674)</x:f>
        <x:v>9464.77909623575</x:v>
      </x:c>
      <x:c r="Y674" s="31" t="n">
        <x:f>ABS(M674-X674)</x:f>
        <x:v>5.275069270282984e-11</x:v>
      </x:c>
      <x:c r="Z674" s="27" t="n">
        <x:f>IF(M674&gt;=N673,B674,Z673)</x:f>
        <x:v>44508</x:v>
      </x:c>
      <x:c r="AA674" s="27" t="n">
        <x:f>IF(C674=C673,IF(M674&gt;=Q673,B674,AA673),IF(M674&gt;=P674,B674,A674))</x:f>
        <x:v>44649</x:v>
      </x:c>
      <x:c r="AB674" s="1" t="str">
        <x:f>IF(AND(B674-A674=1,B674-B673=1),"PASS","FAIL")</x:f>
        <x:v>PASS</x:v>
      </x:c>
    </x:row>
    <x:row r="675" ht="22" customHeight="1">
      <x:c r="A675" s="32" t="n">
        <x:f>'Raw trace'!A671</x:f>
        <x:v>44866</x:v>
      </x:c>
      <x:c r="B675" s="32" t="n">
        <x:f>'Raw trace'!B671</x:f>
        <x:v>44867</x:v>
      </x:c>
      <x:c r="C675" s="1" t="n">
        <x:f>YEAR(B675)</x:f>
        <x:v>2022</x:v>
      </x:c>
      <x:c r="D675" s="33" t="str">
        <x:f>'Raw trace'!AL671</x:f>
        <x:v>-0.0160665901823418</x:v>
      </x:c>
      <x:c r="E675" s="33" t="str">
        <x:f>'Raw trace'!W671</x:f>
        <x:v>0.5</x:v>
      </x:c>
      <x:c r="F675" s="28" t="n">
        <x:f>E674*(1+D674)/(1+E674*D674)</x:f>
        <x:v>0.499843825494512</x:v>
      </x:c>
      <x:c r="G675" s="28" t="n">
        <x:f>ABS(E675-F675)</x:f>
        <x:v>0.00015617450548799372</x:v>
      </x:c>
      <x:c r="H675" s="28" t="n">
        <x:f>G675*'Assumptions'!$B$6</x:f>
        <x:v>1.5617450548799372e-7</x:v>
      </x:c>
      <x:c r="I675" s="29" t="n">
        <x:f>1+E675*D675</x:f>
        <x:v>0.9919667049088291</x:v>
      </x:c>
      <x:c r="J675" s="29" t="n">
        <x:f>(1-H675)*I675</x:f>
        <x:v>0.9919665499889195</x:v>
      </x:c>
      <x:c r="K675" s="28" t="n">
        <x:f>J675-1</x:f>
        <x:v>-0.008033450011080467</x:v>
      </x:c>
      <x:c r="L675" s="30" t="n">
        <x:f>M674</x:f>
        <x:v>9464.779096235698</x:v>
      </x:c>
      <x:c r="M675" s="30" t="n">
        <x:f>L675*J675</x:f>
        <x:v>9388.744266500169</x:v>
      </x:c>
      <x:c r="N675" s="30" t="n">
        <x:f>MAX(N674,M675)</x:f>
        <x:v>15341.863280252299</x:v>
      </x:c>
      <x:c r="O675" s="28" t="n">
        <x:f>1-M675/N675</x:f>
        <x:v>0.38803103019532514</x:v>
      </x:c>
      <x:c r="P675" s="30" t="n">
        <x:f>IF(C675=C674,P674,L675)</x:f>
        <x:v>12895.437557478066</x:v>
      </x:c>
      <x:c r="Q675" s="30" t="n">
        <x:f>IF(C675=C674,MAX(Q674,M675),MAX(P675,M675))</x:f>
        <x:v>13262.78590503167</x:v>
      </x:c>
      <x:c r="R675" s="28" t="n">
        <x:f>1-M675/Q675</x:f>
        <x:v>0.29209863344485987</x:v>
      </x:c>
      <x:c r="S675" s="33" t="str">
        <x:f>'Raw trace'!Y671</x:f>
        <x:v>-0.0080334500110804674</x:v>
      </x:c>
      <x:c r="T675" s="31" t="n">
        <x:f>ABS(K675-S675)</x:f>
        <x:v>0</x:v>
      </x:c>
      <x:c r="U675" s="33" t="str">
        <x:f>'Raw trace'!X671</x:f>
        <x:v>0.00015617450548799372</x:v>
      </x:c>
      <x:c r="V675" s="31" t="n">
        <x:f>ABS(G675-U675)</x:f>
        <x:v>0</x:v>
      </x:c>
      <x:c r="W675" s="30" t="n">
        <x:f>L675*H675</x:f>
        <x:v>0.00147815719490771</x:v>
      </x:c>
      <x:c r="X675" s="30" t="n">
        <x:f>X674*(1+S675)</x:f>
        <x:v>9388.744266500222</x:v>
      </x:c>
      <x:c r="Y675" s="31" t="n">
        <x:f>ABS(M675-X675)</x:f>
        <x:v>5.275069270282984e-11</x:v>
      </x:c>
      <x:c r="Z675" s="27" t="n">
        <x:f>IF(M675&gt;=N674,B675,Z674)</x:f>
        <x:v>44508</x:v>
      </x:c>
      <x:c r="AA675" s="27" t="n">
        <x:f>IF(C675=C674,IF(M675&gt;=Q674,B675,AA674),IF(M675&gt;=P675,B675,A675))</x:f>
        <x:v>44649</x:v>
      </x:c>
      <x:c r="AB675" s="1" t="str">
        <x:f>IF(AND(B675-A675=1,B675-B674=1),"PASS","FAIL")</x:f>
        <x:v>PASS</x:v>
      </x:c>
    </x:row>
    <x:row r="676" ht="22" customHeight="1">
      <x:c r="A676" s="32" t="n">
        <x:f>'Raw trace'!A672</x:f>
        <x:v>44867</x:v>
      </x:c>
      <x:c r="B676" s="32" t="n">
        <x:f>'Raw trace'!B672</x:f>
        <x:v>44868</x:v>
      </x:c>
      <x:c r="C676" s="1" t="n">
        <x:f>YEAR(B676)</x:f>
        <x:v>2022</x:v>
      </x:c>
      <x:c r="D676" s="33" t="str">
        <x:f>'Raw trace'!AL672</x:f>
        <x:v>0.0025800817687453002</x:v>
      </x:c>
      <x:c r="E676" s="33" t="str">
        <x:f>'Raw trace'!W672</x:f>
        <x:v>0.5</x:v>
      </x:c>
      <x:c r="F676" s="28" t="n">
        <x:f>E675*(1+D675)/(1+E675*D675)</x:f>
        <x:v>0.4959508242305828</x:v>
      </x:c>
      <x:c r="G676" s="28" t="n">
        <x:f>ABS(E676-F676)</x:f>
        <x:v>0.004049175769417213</x:v>
      </x:c>
      <x:c r="H676" s="28" t="n">
        <x:f>G676*'Assumptions'!$B$6</x:f>
        <x:v>0.000004049175769417213</x:v>
      </x:c>
      <x:c r="I676" s="29" t="n">
        <x:f>1+E676*D676</x:f>
        <x:v>1.0012900408843726</x:v>
      </x:c>
      <x:c r="J676" s="29" t="n">
        <x:f>(1-H676)*I676</x:f>
        <x:v>1.0012859864850008</x:v>
      </x:c>
      <x:c r="K676" s="28" t="n">
        <x:f>J676-1</x:f>
        <x:v>0.0012859864850007785</x:v>
      </x:c>
      <x:c r="L676" s="30" t="n">
        <x:f>M675</x:f>
        <x:v>9388.744266500169</x:v>
      </x:c>
      <x:c r="M676" s="30" t="n">
        <x:f>L676*J676</x:f>
        <x:v>9400.818064738016</x:v>
      </x:c>
      <x:c r="N676" s="30" t="n">
        <x:f>MAX(N675,M676)</x:f>
        <x:v>15341.863280252299</x:v>
      </x:c>
      <x:c r="O676" s="28" t="n">
        <x:f>1-M676/N676</x:f>
        <x:v>0.3872440463709166</x:v>
      </x:c>
      <x:c r="P676" s="30" t="n">
        <x:f>IF(C676=C675,P675,L676)</x:f>
        <x:v>12895.437557478066</x:v>
      </x:c>
      <x:c r="Q676" s="30" t="n">
        <x:f>IF(C676=C675,MAX(Q675,M676),MAX(P676,M676))</x:f>
        <x:v>13262.78590503167</x:v>
      </x:c>
      <x:c r="R676" s="28" t="n">
        <x:f>1-M676/Q676</x:f>
        <x:v>0.29118828185475654</x:v>
      </x:c>
      <x:c r="S676" s="33" t="str">
        <x:f>'Raw trace'!Y672</x:f>
        <x:v>0.0012859864850007785</x:v>
      </x:c>
      <x:c r="T676" s="31" t="n">
        <x:f>ABS(K676-S676)</x:f>
        <x:v>0</x:v>
      </x:c>
      <x:c r="U676" s="33" t="str">
        <x:f>'Raw trace'!X672</x:f>
        <x:v>0.0040491757694172126</x:v>
      </x:c>
      <x:c r="V676" s="31" t="n">
        <x:f>ABS(G676-U676)</x:f>
        <x:v>0</x:v>
      </x:c>
      <x:c r="W676" s="30" t="n">
        <x:f>L676*H676</x:f>
        <x:v>0.038016675789167266</x:v>
      </x:c>
      <x:c r="X676" s="30" t="n">
        <x:f>X675*(1+S676)</x:f>
        <x:v>9400.81806473807</x:v>
      </x:c>
      <x:c r="Y676" s="31" t="n">
        <x:f>ABS(M676-X676)</x:f>
        <x:v>5.4569682106375694e-11</x:v>
      </x:c>
      <x:c r="Z676" s="27" t="n">
        <x:f>IF(M676&gt;=N675,B676,Z675)</x:f>
        <x:v>44508</x:v>
      </x:c>
      <x:c r="AA676" s="27" t="n">
        <x:f>IF(C676=C675,IF(M676&gt;=Q675,B676,AA675),IF(M676&gt;=P676,B676,A676))</x:f>
        <x:v>44649</x:v>
      </x:c>
      <x:c r="AB676" s="1" t="str">
        <x:f>IF(AND(B676-A676=1,B676-B675=1),"PASS","FAIL")</x:f>
        <x:v>PASS</x:v>
      </x:c>
    </x:row>
    <x:row r="677" ht="22" customHeight="1">
      <x:c r="A677" s="32" t="n">
        <x:f>'Raw trace'!A673</x:f>
        <x:v>44868</x:v>
      </x:c>
      <x:c r="B677" s="32" t="n">
        <x:f>'Raw trace'!B673</x:f>
        <x:v>44869</x:v>
      </x:c>
      <x:c r="C677" s="1" t="n">
        <x:f>YEAR(B677)</x:f>
        <x:v>2022</x:v>
      </x:c>
      <x:c r="D677" s="33" t="str">
        <x:f>'Raw trace'!AL673</x:f>
        <x:v>0.046495169847177102</x:v>
      </x:c>
      <x:c r="E677" s="33" t="str">
        <x:f>'Raw trace'!W673</x:f>
        <x:v>0.45000000000000001</x:v>
      </x:c>
      <x:c r="F677" s="28" t="n">
        <x:f>E676*(1+D676)/(1+E676*D676)</x:f>
        <x:v>0.5006441894115082</x:v>
      </x:c>
      <x:c r="G677" s="28" t="n">
        <x:f>ABS(E677-F677)</x:f>
        <x:v>0.05064418941150822</x:v>
      </x:c>
      <x:c r="H677" s="28" t="n">
        <x:f>G677*'Assumptions'!$B$6</x:f>
        <x:v>0.000050644189411508225</x:v>
      </x:c>
      <x:c r="I677" s="29" t="n">
        <x:f>1+E677*D677</x:f>
        <x:v>1.0209228264312298</x:v>
      </x:c>
      <x:c r="J677" s="29" t="n">
        <x:f>(1-H677)*I677</x:f>
        <x:v>1.0208711226222336</x:v>
      </x:c>
      <x:c r="K677" s="28" t="n">
        <x:f>J677-1</x:f>
        <x:v>0.020871122622233562</x:v>
      </x:c>
      <x:c r="L677" s="30" t="n">
        <x:f>M676</x:f>
        <x:v>9400.818064738016</x:v>
      </x:c>
      <x:c r="M677" s="30" t="n">
        <x:f>L677*J677</x:f>
        <x:v>9597.023691316472</x:v>
      </x:c>
      <x:c r="N677" s="30" t="n">
        <x:f>MAX(N676,M677)</x:f>
        <x:v>15341.863280252299</x:v>
      </x:c>
      <x:c r="O677" s="28" t="n">
        <x:f>1-M677/N677</x:f>
        <x:v>0.3744551417252202</x:v>
      </x:c>
      <x:c r="P677" s="30" t="n">
        <x:f>IF(C677=C676,P676,L677)</x:f>
        <x:v>12895.437557478066</x:v>
      </x:c>
      <x:c r="Q677" s="30" t="n">
        <x:f>IF(C677=C676,MAX(Q676,M677),MAX(P677,M677))</x:f>
        <x:v>13262.78590503167</x:v>
      </x:c>
      <x:c r="R677" s="28" t="n">
        <x:f>1-M677/Q677</x:f>
        <x:v>0.276394585569271</x:v>
      </x:c>
      <x:c r="S677" s="33" t="str">
        <x:f>'Raw trace'!Y673</x:f>
        <x:v>0.020871122622233562</x:v>
      </x:c>
      <x:c r="T677" s="31" t="n">
        <x:f>ABS(K677-S677)</x:f>
        <x:v>0</x:v>
      </x:c>
      <x:c r="U677" s="33" t="str">
        <x:f>'Raw trace'!X673</x:f>
        <x:v>0.050644189411508223</x:v>
      </x:c>
      <x:c r="V677" s="31" t="n">
        <x:f>ABS(G677-U677)</x:f>
        <x:v>0</x:v>
      </x:c>
      <x:c r="W677" s="30" t="n">
        <x:f>L677*H677</x:f>
        <x:v>0.4760968106937203</x:v>
      </x:c>
      <x:c r="X677" s="30" t="n">
        <x:f>X676*(1+S677)</x:f>
        <x:v>9597.023691316526</x:v>
      </x:c>
      <x:c r="Y677" s="31" t="n">
        <x:f>ABS(M677-X677)</x:f>
        <x:v>5.4569682106375694e-11</x:v>
      </x:c>
      <x:c r="Z677" s="27" t="n">
        <x:f>IF(M677&gt;=N676,B677,Z676)</x:f>
        <x:v>44508</x:v>
      </x:c>
      <x:c r="AA677" s="27" t="n">
        <x:f>IF(C677=C676,IF(M677&gt;=Q676,B677,AA676),IF(M677&gt;=P677,B677,A677))</x:f>
        <x:v>44649</x:v>
      </x:c>
      <x:c r="AB677" s="1" t="str">
        <x:f>IF(AND(B677-A677=1,B677-B676=1),"PASS","FAIL")</x:f>
        <x:v>PASS</x:v>
      </x:c>
    </x:row>
    <x:row r="678" ht="22" customHeight="1">
      <x:c r="A678" s="32" t="n">
        <x:f>'Raw trace'!A674</x:f>
        <x:v>44869</x:v>
      </x:c>
      <x:c r="B678" s="32" t="n">
        <x:f>'Raw trace'!B674</x:f>
        <x:v>44870</x:v>
      </x:c>
      <x:c r="C678" s="1" t="n">
        <x:f>YEAR(B678)</x:f>
        <x:v>2022</x:v>
      </x:c>
      <x:c r="D678" s="33" t="str">
        <x:f>'Raw trace'!AL674</x:f>
        <x:v>0.0073631294955522003</x:v>
      </x:c>
      <x:c r="E678" s="33" t="str">
        <x:f>'Raw trace'!W674</x:f>
        <x:v>0.45000000000000001</x:v>
      </x:c>
      <x:c r="F678" s="28" t="n">
        <x:f>E677*(1+D677)/(1+E677*D677)</x:f>
        <x:v>0.46127171833095604</x:v>
      </x:c>
      <x:c r="G678" s="28" t="n">
        <x:f>ABS(E678-F678)</x:f>
        <x:v>0.011271718330956026</x:v>
      </x:c>
      <x:c r="H678" s="28" t="n">
        <x:f>G678*'Assumptions'!$B$6</x:f>
        <x:v>0.000011271718330956027</x:v>
      </x:c>
      <x:c r="I678" s="29" t="n">
        <x:f>1+E678*D678</x:f>
        <x:v>1.0033134082729984</x:v>
      </x:c>
      <x:c r="J678" s="29" t="n">
        <x:f>(1-H678)*I678</x:f>
        <x:v>1.0033020992068626</x:v>
      </x:c>
      <x:c r="K678" s="28" t="n">
        <x:f>J678-1</x:f>
        <x:v>0.003302099206862641</x:v>
      </x:c>
      <x:c r="L678" s="30" t="n">
        <x:f>M677</x:f>
        <x:v>9597.023691316472</x:v>
      </x:c>
      <x:c r="M678" s="30" t="n">
        <x:f>L678*J678</x:f>
        <x:v>9628.71401563581</x:v>
      </x:c>
      <x:c r="N678" s="30" t="n">
        <x:f>MAX(N677,M678)</x:f>
        <x:v>15341.863280252299</x:v>
      </x:c>
      <x:c r="O678" s="28" t="n">
        <x:f>1-M678/N678</x:f>
        <x:v>0.37238953054485413</x:v>
      </x:c>
      <x:c r="P678" s="30" t="n">
        <x:f>IF(C678=C677,P677,L678)</x:f>
        <x:v>12895.437557478066</x:v>
      </x:c>
      <x:c r="Q678" s="30" t="n">
        <x:f>IF(C678=C677,MAX(Q677,M678),MAX(P678,M678))</x:f>
        <x:v>13262.78590503167</x:v>
      </x:c>
      <x:c r="R678" s="28" t="n">
        <x:f>1-M678/Q678</x:f>
        <x:v>0.2740051687041979</x:v>
      </x:c>
      <x:c r="S678" s="33" t="str">
        <x:f>'Raw trace'!Y674</x:f>
        <x:v>0.0033020992068626409</x:v>
      </x:c>
      <x:c r="T678" s="31" t="n">
        <x:f>ABS(K678-S678)</x:f>
        <x:v>0</x:v>
      </x:c>
      <x:c r="U678" s="33" t="str">
        <x:f>'Raw trace'!X674</x:f>
        <x:v>0.011271718330956026</x:v>
      </x:c>
      <x:c r="V678" s="31" t="n">
        <x:f>ABS(G678-U678)</x:f>
        <x:v>0</x:v>
      </x:c>
      <x:c r="W678" s="30" t="n">
        <x:f>L678*H678</x:f>
        <x:v>0.10817494786403115</x:v>
      </x:c>
      <x:c r="X678" s="30" t="n">
        <x:f>X677*(1+S678)</x:f>
        <x:v>9628.714015635864</x:v>
      </x:c>
      <x:c r="Y678" s="31" t="n">
        <x:f>ABS(M678-X678)</x:f>
        <x:v>5.4569682106375694e-11</x:v>
      </x:c>
      <x:c r="Z678" s="27" t="n">
        <x:f>IF(M678&gt;=N677,B678,Z677)</x:f>
        <x:v>44508</x:v>
      </x:c>
      <x:c r="AA678" s="27" t="n">
        <x:f>IF(C678=C677,IF(M678&gt;=Q677,B678,AA677),IF(M678&gt;=P678,B678,A678))</x:f>
        <x:v>44649</x:v>
      </x:c>
      <x:c r="AB678" s="1" t="str">
        <x:f>IF(AND(B678-A678=1,B678-B677=1),"PASS","FAIL")</x:f>
        <x:v>PASS</x:v>
      </x:c>
    </x:row>
    <x:row r="679" ht="22" customHeight="1">
      <x:c r="A679" s="32" t="n">
        <x:f>'Raw trace'!A675</x:f>
        <x:v>44870</x:v>
      </x:c>
      <x:c r="B679" s="32" t="n">
        <x:f>'Raw trace'!B675</x:f>
        <x:v>44871</x:v>
      </x:c>
      <x:c r="C679" s="1" t="n">
        <x:f>YEAR(B679)</x:f>
        <x:v>2022</x:v>
      </x:c>
      <x:c r="D679" s="33" t="str">
        <x:f>'Raw trace'!AL675</x:f>
        <x:v>-0.018087843166710402</x:v>
      </x:c>
      <x:c r="E679" s="33" t="str">
        <x:f>'Raw trace'!W675</x:f>
        <x:v>0.5</x:v>
      </x:c>
      <x:c r="F679" s="28" t="n">
        <x:f>E678*(1+D678)/(1+E678*D678)</x:f>
        <x:v>0.4518163562204218</x:v>
      </x:c>
      <x:c r="G679" s="28" t="n">
        <x:f>ABS(E679-F679)</x:f>
        <x:v>0.04818364377957818</x:v>
      </x:c>
      <x:c r="H679" s="28" t="n">
        <x:f>G679*'Assumptions'!$B$6</x:f>
        <x:v>0.00004818364377957818</x:v>
      </x:c>
      <x:c r="I679" s="29" t="n">
        <x:f>1+E679*D679</x:f>
        <x:v>0.9909560784166448</x:v>
      </x:c>
      <x:c r="J679" s="29" t="n">
        <x:f>(1-H679)*I679</x:f>
        <x:v>0.9909083305419611</x:v>
      </x:c>
      <x:c r="K679" s="28" t="n">
        <x:f>J679-1</x:f>
        <x:v>-0.009091669458038854</x:v>
      </x:c>
      <x:c r="L679" s="30" t="n">
        <x:f>M678</x:f>
        <x:v>9628.71401563581</x:v>
      </x:c>
      <x:c r="M679" s="30" t="n">
        <x:f>L679*J679</x:f>
        <x:v>9541.172930499662</x:v>
      </x:c>
      <x:c r="N679" s="30" t="n">
        <x:f>MAX(N678,M679)</x:f>
        <x:v>15341.863280252299</x:v>
      </x:c>
      <x:c r="O679" s="28" t="n">
        <x:f>1-M679/N679</x:f>
        <x:v>0.3780955574815449</x:v>
      </x:c>
      <x:c r="P679" s="30" t="n">
        <x:f>IF(C679=C678,P678,L679)</x:f>
        <x:v>12895.437557478066</x:v>
      </x:c>
      <x:c r="Q679" s="30" t="n">
        <x:f>IF(C679=C678,MAX(Q678,M679),MAX(P679,M679))</x:f>
        <x:v>13262.78590503167</x:v>
      </x:c>
      <x:c r="R679" s="28" t="n">
        <x:f>1-M679/Q679</x:f>
        <x:v>0.280605673738584</x:v>
      </x:c>
      <x:c r="S679" s="33" t="str">
        <x:f>'Raw trace'!Y675</x:f>
        <x:v>-0.0090916694580388535</x:v>
      </x:c>
      <x:c r="T679" s="31" t="n">
        <x:f>ABS(K679-S679)</x:f>
        <x:v>0</x:v>
      </x:c>
      <x:c r="U679" s="33" t="str">
        <x:f>'Raw trace'!X675</x:f>
        <x:v>0.048183643779578178</x:v>
      </x:c>
      <x:c r="V679" s="31" t="n">
        <x:f>ABS(G679-U679)</x:f>
        <x:v>0</x:v>
      </x:c>
      <x:c r="W679" s="30" t="n">
        <x:f>L679*H679</x:f>
        <x:v>0.46394652618482757</x:v>
      </x:c>
      <x:c r="X679" s="30" t="n">
        <x:f>X678*(1+S679)</x:f>
        <x:v>9541.172930499717</x:v>
      </x:c>
      <x:c r="Y679" s="31" t="n">
        <x:f>ABS(M679-X679)</x:f>
        <x:v>5.4569682106375694e-11</x:v>
      </x:c>
      <x:c r="Z679" s="27" t="n">
        <x:f>IF(M679&gt;=N678,B679,Z678)</x:f>
        <x:v>44508</x:v>
      </x:c>
      <x:c r="AA679" s="27" t="n">
        <x:f>IF(C679=C678,IF(M679&gt;=Q678,B679,AA678),IF(M679&gt;=P679,B679,A679))</x:f>
        <x:v>44649</x:v>
      </x:c>
      <x:c r="AB679" s="1" t="str">
        <x:f>IF(AND(B679-A679=1,B679-B678=1),"PASS","FAIL")</x:f>
        <x:v>PASS</x:v>
      </x:c>
    </x:row>
    <x:row r="680" ht="22" customHeight="1">
      <x:c r="A680" s="32" t="n">
        <x:f>'Raw trace'!A676</x:f>
        <x:v>44871</x:v>
      </x:c>
      <x:c r="B680" s="32" t="n">
        <x:f>'Raw trace'!B676</x:f>
        <x:v>44872</x:v>
      </x:c>
      <x:c r="C680" s="1" t="n">
        <x:f>YEAR(B680)</x:f>
        <x:v>2022</x:v>
      </x:c>
      <x:c r="D680" s="33" t="str">
        <x:f>'Raw trace'!AL676</x:f>
        <x:v>-0.015648083073966201</x:v>
      </x:c>
      <x:c r="E680" s="33" t="str">
        <x:f>'Raw trace'!W676</x:f>
        <x:v>0.5</x:v>
      </x:c>
      <x:c r="F680" s="28" t="n">
        <x:f>E679*(1+D679)/(1+E679*D679)</x:f>
        <x:v>0.49543676971142575</x:v>
      </x:c>
      <x:c r="G680" s="28" t="n">
        <x:f>ABS(E680-F680)</x:f>
        <x:v>0.004563230288574249</x:v>
      </x:c>
      <x:c r="H680" s="28" t="n">
        <x:f>G680*'Assumptions'!$B$6</x:f>
        <x:v>0.00000456323028857425</x:v>
      </x:c>
      <x:c r="I680" s="29" t="n">
        <x:f>1+E680*D680</x:f>
        <x:v>0.9921759584630169</x:v>
      </x:c>
      <x:c r="J680" s="29" t="n">
        <x:f>(1-H680)*I680</x:f>
        <x:v>0.9921714309356316</x:v>
      </x:c>
      <x:c r="K680" s="28" t="n">
        <x:f>J680-1</x:f>
        <x:v>-0.007828569064368351</x:v>
      </x:c>
      <x:c r="L680" s="30" t="n">
        <x:f>M679</x:f>
        <x:v>9541.172930499662</x:v>
      </x:c>
      <x:c r="M680" s="30" t="n">
        <x:f>L680*J680</x:f>
        <x:v>9466.479199258165</x:v>
      </x:c>
      <x:c r="N680" s="30" t="n">
        <x:f>MAX(N679,M680)</x:f>
        <x:v>15341.863280252299</x:v>
      </x:c>
      <x:c r="O680" s="28" t="n">
        <x:f>1-M680/N680</x:f>
        <x:v>0.38296417936123806</x:v>
      </x:c>
      <x:c r="P680" s="30" t="n">
        <x:f>IF(C680=C679,P679,L680)</x:f>
        <x:v>12895.437557478066</x:v>
      </x:c>
      <x:c r="Q680" s="30" t="n">
        <x:f>IF(C680=C679,MAX(Q679,M680),MAX(P680,M680))</x:f>
        <x:v>13262.78590503167</x:v>
      </x:c>
      <x:c r="R680" s="28" t="n">
        <x:f>1-M680/Q680</x:f>
        <x:v>0.2862375019062361</x:v>
      </x:c>
      <x:c r="S680" s="33" t="str">
        <x:f>'Raw trace'!Y676</x:f>
        <x:v>-0.0078285690643683514</x:v>
      </x:c>
      <x:c r="T680" s="31" t="n">
        <x:f>ABS(K680-S680)</x:f>
        <x:v>0</x:v>
      </x:c>
      <x:c r="U680" s="33" t="str">
        <x:f>'Raw trace'!X676</x:f>
        <x:v>0.0045632302885742493</x:v>
      </x:c>
      <x:c r="V680" s="31" t="n">
        <x:f>ABS(G680-U680)</x:f>
        <x:v>0</x:v>
      </x:c>
      <x:c r="W680" s="30" t="n">
        <x:f>L680*H680</x:f>
        <x:v>0.0435385693049808</x:v>
      </x:c>
      <x:c r="X680" s="30" t="n">
        <x:f>X679*(1+S680)</x:f>
        <x:v>9466.479199258218</x:v>
      </x:c>
      <x:c r="Y680" s="31" t="n">
        <x:f>ABS(M680-X680)</x:f>
        <x:v>5.275069270282984e-11</x:v>
      </x:c>
      <x:c r="Z680" s="27" t="n">
        <x:f>IF(M680&gt;=N679,B680,Z679)</x:f>
        <x:v>44508</x:v>
      </x:c>
      <x:c r="AA680" s="27" t="n">
        <x:f>IF(C680=C679,IF(M680&gt;=Q679,B680,AA679),IF(M680&gt;=P680,B680,A680))</x:f>
        <x:v>44649</x:v>
      </x:c>
      <x:c r="AB680" s="1" t="str">
        <x:f>IF(AND(B680-A680=1,B680-B679=1),"PASS","FAIL")</x:f>
        <x:v>PASS</x:v>
      </x:c>
    </x:row>
    <x:row r="681" ht="22" customHeight="1">
      <x:c r="A681" s="32" t="n">
        <x:f>'Raw trace'!A677</x:f>
        <x:v>44872</x:v>
      </x:c>
      <x:c r="B681" s="32" t="n">
        <x:f>'Raw trace'!B677</x:f>
        <x:v>44873</x:v>
      </x:c>
      <x:c r="C681" s="1" t="n">
        <x:f>YEAR(B681)</x:f>
        <x:v>2022</x:v>
      </x:c>
      <x:c r="D681" s="33" t="str">
        <x:f>'Raw trace'!AL677</x:f>
        <x:v>-0.1001311379863032</x:v>
      </x:c>
      <x:c r="E681" s="33" t="str">
        <x:f>'Raw trace'!W677</x:f>
        <x:v>0.5</x:v>
      </x:c>
      <x:c r="F681" s="28" t="n">
        <x:f>E680*(1+D680)/(1+E680*D680)</x:f>
        <x:v>0.4960571300532703</x:v>
      </x:c>
      <x:c r="G681" s="28" t="n">
        <x:f>ABS(E681-F681)</x:f>
        <x:v>0.00394286994672971</x:v>
      </x:c>
      <x:c r="H681" s="28" t="n">
        <x:f>G681*'Assumptions'!$B$6</x:f>
        <x:v>0.0000039428699467297104</x:v>
      </x:c>
      <x:c r="I681" s="29" t="n">
        <x:f>1+E681*D681</x:f>
        <x:v>0.9499344310068484</x:v>
      </x:c>
      <x:c r="J681" s="29" t="n">
        <x:f>(1-H681)*I681</x:f>
        <x:v>0.949930685538929</x:v>
      </x:c>
      <x:c r="K681" s="28" t="n">
        <x:f>J681-1</x:f>
        <x:v>-0.05006931446107099</x:v>
      </x:c>
      <x:c r="L681" s="30" t="n">
        <x:f>M680</x:f>
        <x:v>9466.479199258165</x:v>
      </x:c>
      <x:c r="M681" s="30" t="n">
        <x:f>L681*J681</x:f>
        <x:v>8992.49907539132</x:v>
      </x:c>
      <x:c r="N681" s="30" t="n">
        <x:f>MAX(N680,M681)</x:f>
        <x:v>15341.863280252299</x:v>
      </x:c>
      <x:c r="O681" s="28" t="n">
        <x:f>1-M681/N681</x:f>
        <x:v>0.41385873989854527</x:v>
      </x:c>
      <x:c r="P681" s="30" t="n">
        <x:f>IF(C681=C680,P680,L681)</x:f>
        <x:v>12895.437557478066</x:v>
      </x:c>
      <x:c r="Q681" s="30" t="n">
        <x:f>IF(C681=C680,MAX(Q680,M681),MAX(P681,M681))</x:f>
        <x:v>13262.78590503167</x:v>
      </x:c>
      <x:c r="R681" s="28" t="n">
        <x:f>1-M681/Q681</x:f>
        <x:v>0.3219751008738123</x:v>
      </x:c>
      <x:c r="S681" s="33" t="str">
        <x:f>'Raw trace'!Y677</x:f>
        <x:v>-0.050069314461070991</x:v>
      </x:c>
      <x:c r="T681" s="31" t="n">
        <x:f>ABS(K681-S681)</x:f>
        <x:v>0</x:v>
      </x:c>
      <x:c r="U681" s="33" t="str">
        <x:f>'Raw trace'!X677</x:f>
        <x:v>0.0039428699467297101</x:v>
      </x:c>
      <x:c r="V681" s="31" t="n">
        <x:f>ABS(G681-U681)</x:f>
        <x:v>0</x:v>
      </x:c>
      <x:c r="W681" s="30" t="n">
        <x:f>L681*H681</x:f>
        <x:v>0.03732509633609695</x:v>
      </x:c>
      <x:c r="X681" s="30" t="n">
        <x:f>X680*(1+S681)</x:f>
        <x:v>8992.49907539137</x:v>
      </x:c>
      <x:c r="Y681" s="31" t="n">
        <x:f>ABS(M681-X681)</x:f>
        <x:v>4.9112713895738125e-11</x:v>
      </x:c>
      <x:c r="Z681" s="27" t="n">
        <x:f>IF(M681&gt;=N680,B681,Z680)</x:f>
        <x:v>44508</x:v>
      </x:c>
      <x:c r="AA681" s="27" t="n">
        <x:f>IF(C681=C680,IF(M681&gt;=Q680,B681,AA680),IF(M681&gt;=P681,B681,A681))</x:f>
        <x:v>44649</x:v>
      </x:c>
      <x:c r="AB681" s="1" t="str">
        <x:f>IF(AND(B681-A681=1,B681-B680=1),"PASS","FAIL")</x:f>
        <x:v>PASS</x:v>
      </x:c>
    </x:row>
    <x:row r="682" ht="22" customHeight="1">
      <x:c r="A682" s="32" t="n">
        <x:f>'Raw trace'!A678</x:f>
        <x:v>44873</x:v>
      </x:c>
      <x:c r="B682" s="32" t="n">
        <x:f>'Raw trace'!B678</x:f>
        <x:v>44874</x:v>
      </x:c>
      <x:c r="C682" s="1" t="n">
        <x:f>YEAR(B682)</x:f>
        <x:v>2022</x:v>
      </x:c>
      <x:c r="D682" s="33" t="str">
        <x:f>'Raw trace'!AL678</x:f>
        <x:v>-0.14251864805639219</x:v>
      </x:c>
      <x:c r="E682" s="33" t="str">
        <x:f>'Raw trace'!W678</x:f>
        <x:v>0.5</x:v>
      </x:c>
      <x:c r="F682" s="28" t="n">
        <x:f>E681*(1+D681)/(1+E681*D681)</x:f>
        <x:v>0.4736478817069056</x:v>
      </x:c>
      <x:c r="G682" s="28" t="n">
        <x:f>ABS(E682-F682)</x:f>
        <x:v>0.026352118293094418</x:v>
      </x:c>
      <x:c r="H682" s="28" t="n">
        <x:f>G682*'Assumptions'!$B$6</x:f>
        <x:v>0.000026352118293094417</x:v>
      </x:c>
      <x:c r="I682" s="29" t="n">
        <x:f>1+E682*D682</x:f>
        <x:v>0.9287406759718039</x:v>
      </x:c>
      <x:c r="J682" s="29" t="n">
        <x:f>(1-H682)*I682</x:f>
        <x:v>0.9287162016876471</x:v>
      </x:c>
      <x:c r="K682" s="28" t="n">
        <x:f>J682-1</x:f>
        <x:v>-0.07128379831235288</x:v>
      </x:c>
      <x:c r="L682" s="30" t="n">
        <x:f>M681</x:f>
        <x:v>8992.49907539132</x:v>
      </x:c>
      <x:c r="M682" s="30" t="n">
        <x:f>L682*J682</x:f>
        <x:v>8351.479584977105</x:v>
      </x:c>
      <x:c r="N682" s="30" t="n">
        <x:f>MAX(N681,M682)</x:f>
        <x:v>15341.863280252299</x:v>
      </x:c>
      <x:c r="O682" s="28" t="n">
        <x:f>1-M682/N682</x:f>
        <x:v>0.4556411152661658</x:v>
      </x:c>
      <x:c r="P682" s="30" t="n">
        <x:f>IF(C682=C681,P681,L682)</x:f>
        <x:v>12895.437557478066</x:v>
      </x:c>
      <x:c r="Q682" s="30" t="n">
        <x:f>IF(C682=C681,MAX(Q681,M682),MAX(P682,M682))</x:f>
        <x:v>13262.78590503167</x:v>
      </x:c>
      <x:c r="R682" s="28" t="n">
        <x:f>1-M682/Q682</x:f>
        <x:v>0.37030729103387694</x:v>
      </x:c>
      <x:c r="S682" s="33" t="str">
        <x:f>'Raw trace'!Y678</x:f>
        <x:v>-0.071283798312352875</x:v>
      </x:c>
      <x:c r="T682" s="31" t="n">
        <x:f>ABS(K682-S682)</x:f>
        <x:v>0</x:v>
      </x:c>
      <x:c r="U682" s="33" t="str">
        <x:f>'Raw trace'!X678</x:f>
        <x:v>0.026352118293094418</x:v>
      </x:c>
      <x:c r="V682" s="31" t="n">
        <x:f>ABS(G682-U682)</x:f>
        <x:v>0</x:v>
      </x:c>
      <x:c r="W682" s="30" t="n">
        <x:f>L682*H682</x:f>
        <x:v>0.23697139938525424</x:v>
      </x:c>
      <x:c r="X682" s="30" t="n">
        <x:f>X681*(1+S682)</x:f>
        <x:v>8351.479584977153</x:v>
      </x:c>
      <x:c r="Y682" s="31" t="n">
        <x:f>ABS(M682-X682)</x:f>
        <x:v>4.729372449219227e-11</x:v>
      </x:c>
      <x:c r="Z682" s="27" t="n">
        <x:f>IF(M682&gt;=N681,B682,Z681)</x:f>
        <x:v>44508</x:v>
      </x:c>
      <x:c r="AA682" s="27" t="n">
        <x:f>IF(C682=C681,IF(M682&gt;=Q681,B682,AA681),IF(M682&gt;=P682,B682,A682))</x:f>
        <x:v>44649</x:v>
      </x:c>
      <x:c r="AB682" s="1" t="str">
        <x:f>IF(AND(B682-A682=1,B682-B681=1),"PASS","FAIL")</x:f>
        <x:v>PASS</x:v>
      </x:c>
    </x:row>
    <x:row r="683" ht="22" customHeight="1">
      <x:c r="A683" s="32" t="n">
        <x:f>'Raw trace'!A679</x:f>
        <x:v>44874</x:v>
      </x:c>
      <x:c r="B683" s="32" t="n">
        <x:f>'Raw trace'!B679</x:f>
        <x:v>44875</x:v>
      </x:c>
      <x:c r="C683" s="1" t="n">
        <x:f>YEAR(B683)</x:f>
        <x:v>2022</x:v>
      </x:c>
      <x:c r="D683" s="33" t="str">
        <x:f>'Raw trace'!AL679</x:f>
        <x:v>0.1071448803731376</x:v>
      </x:c>
      <x:c r="E683" s="33" t="str">
        <x:f>'Raw trace'!W679</x:f>
        <x:v>0.35000000000000003</x:v>
      </x:c>
      <x:c r="F683" s="28" t="n">
        <x:f>E682*(1+D682)/(1+E682*D682)</x:f>
        <x:v>0.46163658711640215</x:v>
      </x:c>
      <x:c r="G683" s="28" t="n">
        <x:f>ABS(E683-F683)</x:f>
        <x:v>0.11163658711640212</x:v>
      </x:c>
      <x:c r="H683" s="28" t="n">
        <x:f>G683*'Assumptions'!$B$6</x:f>
        <x:v>0.00011163658711640213</x:v>
      </x:c>
      <x:c r="I683" s="29" t="n">
        <x:f>1+E683*D683</x:f>
        <x:v>1.0375007081305982</x:v>
      </x:c>
      <x:c r="J683" s="29" t="n">
        <x:f>(1-H683)*I683</x:f>
        <x:v>1.0373848850924117</x:v>
      </x:c>
      <x:c r="K683" s="28" t="n">
        <x:f>J683-1</x:f>
        <x:v>0.03738488509241167</x:v>
      </x:c>
      <x:c r="L683" s="30" t="n">
        <x:f>M682</x:f>
        <x:v>8351.479584977105</x:v>
      </x:c>
      <x:c r="M683" s="30" t="n">
        <x:f>L683*J683</x:f>
        <x:v>8663.698689613097</x:v>
      </x:c>
      <x:c r="N683" s="30" t="n">
        <x:f>MAX(N682,M683)</x:f>
        <x:v>15341.863280252299</x:v>
      </x:c>
      <x:c r="O683" s="28" t="n">
        <x:f>1-M683/N683</x:f>
        <x:v>0.435290320911358</x:v>
      </x:c>
      <x:c r="P683" s="30" t="n">
        <x:f>IF(C683=C682,P682,L683)</x:f>
        <x:v>12895.437557478066</x:v>
      </x:c>
      <x:c r="Q683" s="30" t="n">
        <x:f>IF(C683=C682,MAX(Q682,M683),MAX(P683,M683))</x:f>
        <x:v>13262.78590503167</x:v>
      </x:c>
      <x:c r="R683" s="28" t="n">
        <x:f>1-M683/Q683</x:f>
        <x:v>0.346766301465649</x:v>
      </x:c>
      <x:c r="S683" s="33" t="str">
        <x:f>'Raw trace'!Y679</x:f>
        <x:v>0.037384885092411668</x:v>
      </x:c>
      <x:c r="T683" s="31" t="n">
        <x:f>ABS(K683-S683)</x:f>
        <x:v>0</x:v>
      </x:c>
      <x:c r="U683" s="33" t="str">
        <x:f>'Raw trace'!X679</x:f>
        <x:v>0.11163658711640212</x:v>
      </x:c>
      <x:c r="V683" s="31" t="n">
        <x:f>ABS(G683-U683)</x:f>
        <x:v>0</x:v>
      </x:c>
      <x:c r="W683" s="30" t="n">
        <x:f>L683*H683</x:f>
        <x:v>0.9323306782391505</x:v>
      </x:c>
      <x:c r="X683" s="30" t="n">
        <x:f>X682*(1+S683)</x:f>
        <x:v>8663.698689613146</x:v>
      </x:c>
      <x:c r="Y683" s="31" t="n">
        <x:f>ABS(M683-X683)</x:f>
        <x:v>4.9112713895738125e-11</x:v>
      </x:c>
      <x:c r="Z683" s="27" t="n">
        <x:f>IF(M683&gt;=N682,B683,Z682)</x:f>
        <x:v>44508</x:v>
      </x:c>
      <x:c r="AA683" s="27" t="n">
        <x:f>IF(C683=C682,IF(M683&gt;=Q682,B683,AA682),IF(M683&gt;=P683,B683,A683))</x:f>
        <x:v>44649</x:v>
      </x:c>
      <x:c r="AB683" s="1" t="str">
        <x:f>IF(AND(B683-A683=1,B683-B682=1),"PASS","FAIL")</x:f>
        <x:v>PASS</x:v>
      </x:c>
    </x:row>
    <x:row r="684" ht="22" customHeight="1">
      <x:c r="A684" s="32" t="n">
        <x:f>'Raw trace'!A680</x:f>
        <x:v>44875</x:v>
      </x:c>
      <x:c r="B684" s="32" t="n">
        <x:f>'Raw trace'!B680</x:f>
        <x:v>44876</x:v>
      </x:c>
      <x:c r="C684" s="1" t="n">
        <x:f>YEAR(B684)</x:f>
        <x:v>2022</x:v>
      </x:c>
      <x:c r="D684" s="33" t="str">
        <x:f>'Raw trace'!AL680</x:f>
        <x:v>-0.030655349051400899</x:v>
      </x:c>
      <x:c r="E684" s="33" t="str">
        <x:f>'Raw trace'!W680</x:f>
        <x:v>0.35000000000000003</x:v>
      </x:c>
      <x:c r="F684" s="28" t="n">
        <x:f>E683*(1+D683)/(1+E683*D683)</x:f>
        <x:v>0.37349440351593527</x:v>
      </x:c>
      <x:c r="G684" s="28" t="n">
        <x:f>ABS(E684-F684)</x:f>
        <x:v>0.023494403515935236</x:v>
      </x:c>
      <x:c r="H684" s="28" t="n">
        <x:f>G684*'Assumptions'!$B$6</x:f>
        <x:v>0.000023494403515935237</x:v>
      </x:c>
      <x:c r="I684" s="29" t="n">
        <x:f>1+E684*D684</x:f>
        <x:v>0.9892706278320097</x:v>
      </x:c>
      <x:c r="J684" s="29" t="n">
        <x:f>(1-H684)*I684</x:f>
        <x:v>0.989247385508693</x:v>
      </x:c>
      <x:c r="K684" s="28" t="n">
        <x:f>J684-1</x:f>
        <x:v>-0.010752614491307044</x:v>
      </x:c>
      <x:c r="L684" s="30" t="n">
        <x:f>M683</x:f>
        <x:v>8663.698689613097</x:v>
      </x:c>
      <x:c r="M684" s="30" t="n">
        <x:f>L684*J684</x:f>
        <x:v>8570.541277534845</x:v>
      </x:c>
      <x:c r="N684" s="30" t="n">
        <x:f>MAX(N683,M684)</x:f>
        <x:v>15341.863280252299</x:v>
      </x:c>
      <x:c r="O684" s="28" t="n">
        <x:f>1-M684/N684</x:f>
        <x:v>0.4413624263901078</x:v>
      </x:c>
      <x:c r="P684" s="30" t="n">
        <x:f>IF(C684=C683,P683,L684)</x:f>
        <x:v>12895.437557478066</x:v>
      </x:c>
      <x:c r="Q684" s="30" t="n">
        <x:f>IF(C684=C683,MAX(Q683,M684),MAX(P684,M684))</x:f>
        <x:v>13262.78590503167</x:v>
      </x:c>
      <x:c r="R684" s="28" t="n">
        <x:f>1-M684/Q684</x:f>
        <x:v>0.35379027159871956</x:v>
      </x:c>
      <x:c r="S684" s="33" t="str">
        <x:f>'Raw trace'!Y680</x:f>
        <x:v>-0.010752614491307044</x:v>
      </x:c>
      <x:c r="T684" s="31" t="n">
        <x:f>ABS(K684-S684)</x:f>
        <x:v>0</x:v>
      </x:c>
      <x:c r="U684" s="33" t="str">
        <x:f>'Raw trace'!X680</x:f>
        <x:v>0.023494403515935236</x:v>
      </x:c>
      <x:c r="V684" s="31" t="n">
        <x:f>ABS(G684-U684)</x:f>
        <x:v>0</x:v>
      </x:c>
      <x:c r="W684" s="30" t="n">
        <x:f>L684*H684</x:f>
        <x:v>0.20354843295424943</x:v>
      </x:c>
      <x:c r="X684" s="30" t="n">
        <x:f>X683*(1+S684)</x:f>
        <x:v>8570.541277534894</x:v>
      </x:c>
      <x:c r="Y684" s="31" t="n">
        <x:f>ABS(M684-X684)</x:f>
        <x:v>4.9112713895738125e-11</x:v>
      </x:c>
      <x:c r="Z684" s="27" t="n">
        <x:f>IF(M684&gt;=N683,B684,Z683)</x:f>
        <x:v>44508</x:v>
      </x:c>
      <x:c r="AA684" s="27" t="n">
        <x:f>IF(C684=C683,IF(M684&gt;=Q683,B684,AA683),IF(M684&gt;=P684,B684,A684))</x:f>
        <x:v>44649</x:v>
      </x:c>
      <x:c r="AB684" s="1" t="str">
        <x:f>IF(AND(B684-A684=1,B684-B683=1),"PASS","FAIL")</x:f>
        <x:v>PASS</x:v>
      </x:c>
    </x:row>
    <x:row r="685" ht="22" customHeight="1">
      <x:c r="A685" s="32" t="n">
        <x:f>'Raw trace'!A681</x:f>
        <x:v>44876</x:v>
      </x:c>
      <x:c r="B685" s="32" t="n">
        <x:f>'Raw trace'!B681</x:f>
        <x:v>44877</x:v>
      </x:c>
      <x:c r="C685" s="1" t="n">
        <x:f>YEAR(B685)</x:f>
        <x:v>2022</x:v>
      </x:c>
      <x:c r="D685" s="33" t="str">
        <x:f>'Raw trace'!AL681</x:f>
        <x:v>-0.0149385040381468</x:v>
      </x:c>
      <x:c r="E685" s="33" t="str">
        <x:f>'Raw trace'!W681</x:f>
        <x:v>0.35000000000000003</x:v>
      </x:c>
      <x:c r="F685" s="28" t="n">
        <x:f>E684*(1+D684)/(1+E684*D684)</x:f>
        <x:v>0.3429502689021735</x:v>
      </x:c>
      <x:c r="G685" s="28" t="n">
        <x:f>ABS(E685-F685)</x:f>
        <x:v>0.007049731097826528</x:v>
      </x:c>
      <x:c r="H685" s="28" t="n">
        <x:f>G685*'Assumptions'!$B$6</x:f>
        <x:v>0.000007049731097826528</x:v>
      </x:c>
      <x:c r="I685" s="29" t="n">
        <x:f>1+E685*D685</x:f>
        <x:v>0.9947715235866487</x:v>
      </x:c>
      <x:c r="J685" s="29" t="n">
        <x:f>(1-H685)*I685</x:f>
        <x:v>0.9947645107149037</x:v>
      </x:c>
      <x:c r="K685" s="28" t="n">
        <x:f>J685-1</x:f>
        <x:v>-0.0052354892850963175</x:v>
      </x:c>
      <x:c r="L685" s="30" t="n">
        <x:f>M684</x:f>
        <x:v>8570.541277534845</x:v>
      </x:c>
      <x:c r="M685" s="30" t="n">
        <x:f>L685*J685</x:f>
        <x:v>8525.670300508835</x:v>
      </x:c>
      <x:c r="N685" s="30" t="n">
        <x:f>MAX(N684,M685)</x:f>
        <x:v>15341.863280252299</x:v>
      </x:c>
      <x:c r="O685" s="28" t="n">
        <x:f>1-M685/N685</x:f>
        <x:v>0.4442871674209947</x:v>
      </x:c>
      <x:c r="P685" s="30" t="n">
        <x:f>IF(C685=C684,P684,L685)</x:f>
        <x:v>12895.437557478066</x:v>
      </x:c>
      <x:c r="Q685" s="30" t="n">
        <x:f>IF(C685=C684,MAX(Q684,M685),MAX(P685,M685))</x:f>
        <x:v>13262.78590503167</x:v>
      </x:c>
      <x:c r="R685" s="28" t="n">
        <x:f>1-M685/Q685</x:f>
        <x:v>0.3571734957076895</x:v>
      </x:c>
      <x:c r="S685" s="33" t="str">
        <x:f>'Raw trace'!Y681</x:f>
        <x:v>-0.0052354892850963175</x:v>
      </x:c>
      <x:c r="T685" s="31" t="n">
        <x:f>ABS(K685-S685)</x:f>
        <x:v>0</x:v>
      </x:c>
      <x:c r="U685" s="33" t="str">
        <x:f>'Raw trace'!X681</x:f>
        <x:v>0.0070497310978265282</x:v>
      </x:c>
      <x:c r="V685" s="31" t="n">
        <x:f>ABS(G685-U685)</x:f>
        <x:v>0</x:v>
      </x:c>
      <x:c r="W685" s="30" t="n">
        <x:f>L685*H685</x:f>
        <x:v>0.0604200113694433</x:v>
      </x:c>
      <x:c r="X685" s="30" t="n">
        <x:f>X684*(1+S685)</x:f>
        <x:v>8525.670300508884</x:v>
      </x:c>
      <x:c r="Y685" s="31" t="n">
        <x:f>ABS(M685-X685)</x:f>
        <x:v>4.9112713895738125e-11</x:v>
      </x:c>
      <x:c r="Z685" s="27" t="n">
        <x:f>IF(M685&gt;=N684,B685,Z684)</x:f>
        <x:v>44508</x:v>
      </x:c>
      <x:c r="AA685" s="27" t="n">
        <x:f>IF(C685=C684,IF(M685&gt;=Q684,B685,AA684),IF(M685&gt;=P685,B685,A685))</x:f>
        <x:v>44649</x:v>
      </x:c>
      <x:c r="AB685" s="1" t="str">
        <x:f>IF(AND(B685-A685=1,B685-B684=1),"PASS","FAIL")</x:f>
        <x:v>PASS</x:v>
      </x:c>
    </x:row>
    <x:row r="686" ht="22" customHeight="1">
      <x:c r="A686" s="32" t="n">
        <x:f>'Raw trace'!A682</x:f>
        <x:v>44877</x:v>
      </x:c>
      <x:c r="B686" s="32" t="n">
        <x:f>'Raw trace'!B682</x:f>
        <x:v>44878</x:v>
      </x:c>
      <x:c r="C686" s="1" t="n">
        <x:f>YEAR(B686)</x:f>
        <x:v>2022</x:v>
      </x:c>
      <x:c r="D686" s="33" t="str">
        <x:f>'Raw trace'!AL682</x:f>
        <x:v>-0.0280258645327237</x:v>
      </x:c>
      <x:c r="E686" s="33" t="str">
        <x:f>'Raw trace'!W682</x:f>
        <x:v>0.35000000000000003</x:v>
      </x:c>
      <x:c r="F686" s="28" t="n">
        <x:f>E685*(1+D685)/(1+E685*D685)</x:f>
        <x:v>0.34658362791043207</x:v>
      </x:c>
      <x:c r="G686" s="28" t="n">
        <x:f>ABS(E686-F686)</x:f>
        <x:v>0.003416372089567965</x:v>
      </x:c>
      <x:c r="H686" s="28" t="n">
        <x:f>G686*'Assumptions'!$B$6</x:f>
        <x:v>0.000003416372089567965</x:v>
      </x:c>
      <x:c r="I686" s="29" t="n">
        <x:f>1+E686*D686</x:f>
        <x:v>0.9901909474135467</x:v>
      </x:c>
      <x:c r="J686" s="29" t="n">
        <x:f>(1-H686)*I686</x:f>
        <x:v>0.9901875645528306</x:v>
      </x:c>
      <x:c r="K686" s="28" t="n">
        <x:f>J686-1</x:f>
        <x:v>-0.009812435447169365</x:v>
      </x:c>
      <x:c r="L686" s="30" t="n">
        <x:f>M685</x:f>
        <x:v>8525.670300508835</x:v>
      </x:c>
      <x:c r="M686" s="30" t="n">
        <x:f>L686*J686</x:f>
        <x:v>8442.012711041243</x:v>
      </x:c>
      <x:c r="N686" s="30" t="n">
        <x:f>MAX(N685,M686)</x:f>
        <x:v>15341.863280252299</x:v>
      </x:c>
      <x:c r="O686" s="28" t="n">
        <x:f>1-M686/N686</x:f>
        <x:v>0.4497400637178398</x:v>
      </x:c>
      <x:c r="P686" s="30" t="n">
        <x:f>IF(C686=C685,P685,L686)</x:f>
        <x:v>12895.437557478066</x:v>
      </x:c>
      <x:c r="Q686" s="30" t="n">
        <x:f>IF(C686=C685,MAX(Q685,M686),MAX(P686,M686))</x:f>
        <x:v>13262.78590503167</x:v>
      </x:c>
      <x:c r="R686" s="28" t="n">
        <x:f>1-M686/Q686</x:f>
        <x:v>0.36348118928478734</x:v>
      </x:c>
      <x:c r="S686" s="33" t="str">
        <x:f>'Raw trace'!Y682</x:f>
        <x:v>-0.0098124354471693653</x:v>
      </x:c>
      <x:c r="T686" s="31" t="n">
        <x:f>ABS(K686-S686)</x:f>
        <x:v>0</x:v>
      </x:c>
      <x:c r="U686" s="33" t="str">
        <x:f>'Raw trace'!X682</x:f>
        <x:v>0.003416372089567965</x:v>
      </x:c>
      <x:c r="V686" s="31" t="n">
        <x:f>ABS(G686-U686)</x:f>
        <x:v>0</x:v>
      </x:c>
      <x:c r="W686" s="30" t="n">
        <x:f>L686*H686</x:f>
        <x:v>0.02912686205951691</x:v>
      </x:c>
      <x:c r="X686" s="30" t="n">
        <x:f>X685*(1+S686)</x:f>
        <x:v>8442.012711041292</x:v>
      </x:c>
      <x:c r="Y686" s="31" t="n">
        <x:f>ABS(M686-X686)</x:f>
        <x:v>4.9112713895738125e-11</x:v>
      </x:c>
      <x:c r="Z686" s="27" t="n">
        <x:f>IF(M686&gt;=N685,B686,Z685)</x:f>
        <x:v>44508</x:v>
      </x:c>
      <x:c r="AA686" s="27" t="n">
        <x:f>IF(C686=C685,IF(M686&gt;=Q685,B686,AA685),IF(M686&gt;=P686,B686,A686))</x:f>
        <x:v>44649</x:v>
      </x:c>
      <x:c r="AB686" s="1" t="str">
        <x:f>IF(AND(B686-A686=1,B686-B685=1),"PASS","FAIL")</x:f>
        <x:v>PASS</x:v>
      </x:c>
    </x:row>
    <x:row r="687" ht="22" customHeight="1">
      <x:c r="A687" s="32" t="n">
        <x:f>'Raw trace'!A683</x:f>
        <x:v>44878</x:v>
      </x:c>
      <x:c r="B687" s="32" t="n">
        <x:f>'Raw trace'!B683</x:f>
        <x:v>44879</x:v>
      </x:c>
      <x:c r="C687" s="1" t="n">
        <x:f>YEAR(B687)</x:f>
        <x:v>2022</x:v>
      </x:c>
      <x:c r="D687" s="33" t="str">
        <x:f>'Raw trace'!AL683</x:f>
        <x:v>0.017715703390609201</x:v>
      </x:c>
      <x:c r="E687" s="33" t="str">
        <x:f>'Raw trace'!W683</x:f>
        <x:v>0.35000000000000003</x:v>
      </x:c>
      <x:c r="F687" s="28" t="n">
        <x:f>E686*(1+D686)/(1+E686*D686)</x:f>
        <x:v>0.34356095488668226</x:v>
      </x:c>
      <x:c r="G687" s="28" t="n">
        <x:f>ABS(E687-F687)</x:f>
        <x:v>0.006439045113317776</x:v>
      </x:c>
      <x:c r="H687" s="28" t="n">
        <x:f>G687*'Assumptions'!$B$6</x:f>
        <x:v>0.0000064390451133177764</x:v>
      </x:c>
      <x:c r="I687" s="29" t="n">
        <x:f>1+E687*D687</x:f>
        <x:v>1.0062004961867133</x:v>
      </x:c>
      <x:c r="J687" s="29" t="n">
        <x:f>(1-H687)*I687</x:f>
        <x:v>1.0061940172163253</x:v>
      </x:c>
      <x:c r="K687" s="28" t="n">
        <x:f>J687-1</x:f>
        <x:v>0.006194017216325287</x:v>
      </x:c>
      <x:c r="L687" s="30" t="n">
        <x:f>M686</x:f>
        <x:v>8442.012711041243</x:v>
      </x:c>
      <x:c r="M687" s="30" t="n">
        <x:f>L687*J687</x:f>
        <x:v>8494.30268311387</x:v>
      </x:c>
      <x:c r="N687" s="30" t="n">
        <x:f>MAX(N686,M687)</x:f>
        <x:v>15341.863280252299</x:v>
      </x:c>
      <x:c r="O687" s="28" t="n">
        <x:f>1-M687/N687</x:f>
        <x:v>0.44633174419905397</x:v>
      </x:c>
      <x:c r="P687" s="30" t="n">
        <x:f>IF(C687=C686,P686,L687)</x:f>
        <x:v>12895.437557478066</x:v>
      </x:c>
      <x:c r="Q687" s="30" t="n">
        <x:f>IF(C687=C686,MAX(Q686,M687),MAX(P687,M687))</x:f>
        <x:v>13262.78590503167</x:v>
      </x:c>
      <x:c r="R687" s="28" t="n">
        <x:f>1-M687/Q687</x:f>
        <x:v>0.3595385808127024</x:v>
      </x:c>
      <x:c r="S687" s="33" t="str">
        <x:f>'Raw trace'!Y683</x:f>
        <x:v>0.0061940172163252871</x:v>
      </x:c>
      <x:c r="T687" s="31" t="n">
        <x:f>ABS(K687-S687)</x:f>
        <x:v>0</x:v>
      </x:c>
      <x:c r="U687" s="33" t="str">
        <x:f>'Raw trace'!X683</x:f>
        <x:v>0.0064390451133177762</x:v>
      </x:c>
      <x:c r="V687" s="31" t="n">
        <x:f>ABS(G687-U687)</x:f>
        <x:v>0</x:v>
      </x:c>
      <x:c r="W687" s="30" t="n">
        <x:f>L687*H687</x:f>
        <x:v>0.05435850069359667</x:v>
      </x:c>
      <x:c r="X687" s="30" t="n">
        <x:f>X686*(1+S687)</x:f>
        <x:v>8494.30268311392</x:v>
      </x:c>
      <x:c r="Y687" s="31" t="n">
        <x:f>ABS(M687-X687)</x:f>
        <x:v>4.9112713895738125e-11</x:v>
      </x:c>
      <x:c r="Z687" s="27" t="n">
        <x:f>IF(M687&gt;=N686,B687,Z686)</x:f>
        <x:v>44508</x:v>
      </x:c>
      <x:c r="AA687" s="27" t="n">
        <x:f>IF(C687=C686,IF(M687&gt;=Q686,B687,AA686),IF(M687&gt;=P687,B687,A687))</x:f>
        <x:v>44649</x:v>
      </x:c>
      <x:c r="AB687" s="1" t="str">
        <x:f>IF(AND(B687-A687=1,B687-B686=1),"PASS","FAIL")</x:f>
        <x:v>PASS</x:v>
      </x:c>
    </x:row>
    <x:row r="688" ht="22" customHeight="1">
      <x:c r="A688" s="32" t="n">
        <x:f>'Raw trace'!A684</x:f>
        <x:v>44879</x:v>
      </x:c>
      <x:c r="B688" s="32" t="n">
        <x:f>'Raw trace'!B684</x:f>
        <x:v>44880</x:v>
      </x:c>
      <x:c r="C688" s="1" t="n">
        <x:f>YEAR(B688)</x:f>
        <x:v>2022</x:v>
      </x:c>
      <x:c r="D688" s="33" t="str">
        <x:f>'Raw trace'!AL684</x:f>
        <x:v>0.016937828418714398</x:v>
      </x:c>
      <x:c r="E688" s="33" t="str">
        <x:f>'Raw trace'!W684</x:f>
        <x:v>0.35000000000000003</x:v>
      </x:c>
      <x:c r="F688" s="28" t="n">
        <x:f>E687*(1+D687)/(1+E687*D687)</x:f>
        <x:v>0.35400548651748603</x:v>
      </x:c>
      <x:c r="G688" s="28" t="n">
        <x:f>ABS(E688-F688)</x:f>
        <x:v>0.004005486517486001</x:v>
      </x:c>
      <x:c r="H688" s="28" t="n">
        <x:f>G688*'Assumptions'!$B$6</x:f>
        <x:v>0.000004005486517486001</x:v>
      </x:c>
      <x:c r="I688" s="29" t="n">
        <x:f>1+E688*D688</x:f>
        <x:v>1.0059282399465501</x:v>
      </x:c>
      <x:c r="J688" s="29" t="n">
        <x:f>(1-H688)*I688</x:f>
        <x:v>1.0059242107145474</x:v>
      </x:c>
      <x:c r="K688" s="28" t="n">
        <x:f>J688-1</x:f>
        <x:v>0.0059242107145474066</x:v>
      </x:c>
      <x:c r="L688" s="30" t="n">
        <x:f>M687</x:f>
        <x:v>8494.30268311387</x:v>
      </x:c>
      <x:c r="M688" s="30" t="n">
        <x:f>L688*J688</x:f>
        <x:v>8544.624722081782</x:v>
      </x:c>
      <x:c r="N688" s="30" t="n">
        <x:f>MAX(N687,M688)</x:f>
        <x:v>15341.863280252299</x:v>
      </x:c>
      <x:c r="O688" s="28" t="n">
        <x:f>1-M688/N688</x:f>
        <x:v>0.4430516967857333</x:v>
      </x:c>
      <x:c r="P688" s="30" t="n">
        <x:f>IF(C688=C687,P687,L688)</x:f>
        <x:v>12895.437557478066</x:v>
      </x:c>
      <x:c r="Q688" s="30" t="n">
        <x:f>IF(C688=C687,MAX(Q687,M688),MAX(P688,M688))</x:f>
        <x:v>13262.78590503167</x:v>
      </x:c>
      <x:c r="R688" s="28" t="n">
        <x:f>1-M688/Q688</x:f>
        <x:v>0.35574435241089875</x:v>
      </x:c>
      <x:c r="S688" s="33" t="str">
        <x:f>'Raw trace'!Y684</x:f>
        <x:v>0.0059242107145474066</x:v>
      </x:c>
      <x:c r="T688" s="31" t="n">
        <x:f>ABS(K688-S688)</x:f>
        <x:v>0</x:v>
      </x:c>
      <x:c r="U688" s="33" t="str">
        <x:f>'Raw trace'!X684</x:f>
        <x:v>0.004005486517486001</x:v>
      </x:c>
      <x:c r="V688" s="31" t="n">
        <x:f>ABS(G688-U688)</x:f>
        <x:v>0</x:v>
      </x:c>
      <x:c r="W688" s="30" t="n">
        <x:f>L688*H688</x:f>
        <x:v>0.03402381487265777</x:v>
      </x:c>
      <x:c r="X688" s="30" t="n">
        <x:f>X687*(1+S688)</x:f>
        <x:v>8544.624722081831</x:v>
      </x:c>
      <x:c r="Y688" s="31" t="n">
        <x:f>ABS(M688-X688)</x:f>
        <x:v>4.9112713895738125e-11</x:v>
      </x:c>
      <x:c r="Z688" s="27" t="n">
        <x:f>IF(M688&gt;=N687,B688,Z687)</x:f>
        <x:v>44508</x:v>
      </x:c>
      <x:c r="AA688" s="27" t="n">
        <x:f>IF(C688=C687,IF(M688&gt;=Q687,B688,AA687),IF(M688&gt;=P688,B688,A688))</x:f>
        <x:v>44649</x:v>
      </x:c>
      <x:c r="AB688" s="1" t="str">
        <x:f>IF(AND(B688-A688=1,B688-B687=1),"PASS","FAIL")</x:f>
        <x:v>PASS</x:v>
      </x:c>
    </x:row>
    <x:row r="689" ht="22" customHeight="1">
      <x:c r="A689" s="32" t="n">
        <x:f>'Raw trace'!A685</x:f>
        <x:v>44880</x:v>
      </x:c>
      <x:c r="B689" s="32" t="n">
        <x:f>'Raw trace'!B685</x:f>
        <x:v>44881</x:v>
      </x:c>
      <x:c r="C689" s="1" t="n">
        <x:f>YEAR(B689)</x:f>
        <x:v>2022</x:v>
      </x:c>
      <x:c r="D689" s="33" t="str">
        <x:f>'Raw trace'!AL685</x:f>
        <x:v>-0.020988333895626401</x:v>
      </x:c>
      <x:c r="E689" s="33" t="str">
        <x:f>'Raw trace'!W685</x:f>
        <x:v>0.35000000000000003</x:v>
      </x:c>
      <x:c r="F689" s="28" t="n">
        <x:f>E688*(1+D688)/(1+E688*D688)</x:f>
        <x:v>0.35383064697086375</x:v>
      </x:c>
      <x:c r="G689" s="28" t="n">
        <x:f>ABS(E689-F689)</x:f>
        <x:v>0.003830646970863716</x:v>
      </x:c>
      <x:c r="H689" s="28" t="n">
        <x:f>G689*'Assumptions'!$B$6</x:f>
        <x:v>0.000003830646970863716</x:v>
      </x:c>
      <x:c r="I689" s="29" t="n">
        <x:f>1+E689*D689</x:f>
        <x:v>0.9926540831365308</x:v>
      </x:c>
      <x:c r="J689" s="29" t="n">
        <x:f>(1-H689)*I689</x:f>
        <x:v>0.9926502806291742</x:v>
      </x:c>
      <x:c r="K689" s="28" t="n">
        <x:f>J689-1</x:f>
        <x:v>-0.007349719370825847</x:v>
      </x:c>
      <x:c r="L689" s="30" t="n">
        <x:f>M688</x:f>
        <x:v>8544.624722081782</x:v>
      </x:c>
      <x:c r="M689" s="30" t="n">
        <x:f>L689*J689</x:f>
        <x:v>8481.82412824546</x:v>
      </x:c>
      <x:c r="N689" s="30" t="n">
        <x:f>MAX(N688,M689)</x:f>
        <x:v>15341.863280252299</x:v>
      </x:c>
      <x:c r="O689" s="28" t="n">
        <x:f>1-M689/N689</x:f>
        <x:v>0.44714511051841577</x:v>
      </x:c>
      <x:c r="P689" s="30" t="n">
        <x:f>IF(C689=C688,P688,L689)</x:f>
        <x:v>12895.437557478066</x:v>
      </x:c>
      <x:c r="Q689" s="30" t="n">
        <x:f>IF(C689=C688,MAX(Q688,M689),MAX(P689,M689))</x:f>
        <x:v>13262.78590503167</x:v>
      </x:c>
      <x:c r="R689" s="28" t="n">
        <x:f>1-M689/Q689</x:f>
        <x:v>0.3604794506237483</x:v>
      </x:c>
      <x:c r="S689" s="33" t="str">
        <x:f>'Raw trace'!Y685</x:f>
        <x:v>-0.0073497193708258468</x:v>
      </x:c>
      <x:c r="T689" s="31" t="n">
        <x:f>ABS(K689-S689)</x:f>
        <x:v>0</x:v>
      </x:c>
      <x:c r="U689" s="33" t="str">
        <x:f>'Raw trace'!X685</x:f>
        <x:v>0.0038306469708637159</x:v>
      </x:c>
      <x:c r="V689" s="31" t="n">
        <x:f>ABS(G689-U689)</x:f>
        <x:v>0</x:v>
      </x:c>
      <x:c r="W689" s="30" t="n">
        <x:f>L689*H689</x:f>
        <x:v>0.032731440808809804</x:v>
      </x:c>
      <x:c r="X689" s="30" t="n">
        <x:f>X688*(1+S689)</x:f>
        <x:v>8481.82412824551</x:v>
      </x:c>
      <x:c r="Y689" s="31" t="n">
        <x:f>ABS(M689-X689)</x:f>
        <x:v>4.9112713895738125e-11</x:v>
      </x:c>
      <x:c r="Z689" s="27" t="n">
        <x:f>IF(M689&gt;=N688,B689,Z688)</x:f>
        <x:v>44508</x:v>
      </x:c>
      <x:c r="AA689" s="27" t="n">
        <x:f>IF(C689=C688,IF(M689&gt;=Q688,B689,AA688),IF(M689&gt;=P689,B689,A689))</x:f>
        <x:v>44649</x:v>
      </x:c>
      <x:c r="AB689" s="1" t="str">
        <x:f>IF(AND(B689-A689=1,B689-B688=1),"PASS","FAIL")</x:f>
        <x:v>PASS</x:v>
      </x:c>
    </x:row>
    <x:row r="690" ht="22" customHeight="1">
      <x:c r="A690" s="32" t="n">
        <x:f>'Raw trace'!A686</x:f>
        <x:v>44881</x:v>
      </x:c>
      <x:c r="B690" s="32" t="n">
        <x:f>'Raw trace'!B686</x:f>
        <x:v>44882</x:v>
      </x:c>
      <x:c r="C690" s="1" t="n">
        <x:f>YEAR(B690)</x:f>
        <x:v>2022</x:v>
      </x:c>
      <x:c r="D690" s="33" t="str">
        <x:f>'Raw trace'!AL686</x:f>
        <x:v>0.0091109700432272008</x:v>
      </x:c>
      <x:c r="E690" s="33" t="str">
        <x:f>'Raw trace'!W686</x:f>
        <x:v>0.35000000000000003</x:v>
      </x:c>
      <x:c r="F690" s="28" t="n">
        <x:f>E689*(1+D689)/(1+E689*D689)</x:f>
        <x:v>0.34518981884790345</x:v>
      </x:c>
      <x:c r="G690" s="28" t="n">
        <x:f>ABS(E690-F690)</x:f>
        <x:v>0.004810181152096582</x:v>
      </x:c>
      <x:c r="H690" s="28" t="n">
        <x:f>G690*'Assumptions'!$B$6</x:f>
        <x:v>0.0000048101811520965824</x:v>
      </x:c>
      <x:c r="I690" s="29" t="n">
        <x:f>1+E690*D690</x:f>
        <x:v>1.0031888395151296</x:v>
      </x:c>
      <x:c r="J690" s="29" t="n">
        <x:f>(1-H690)*I690</x:f>
        <x:v>1.0031840139950818</x:v>
      </x:c>
      <x:c r="K690" s="28" t="n">
        <x:f>J690-1</x:f>
        <x:v>0.003184013995081836</x:v>
      </x:c>
      <x:c r="L690" s="30" t="n">
        <x:f>M689</x:f>
        <x:v>8481.82412824546</x:v>
      </x:c>
      <x:c r="M690" s="30" t="n">
        <x:f>L690*J690</x:f>
        <x:v>8508.830374973617</x:v>
      </x:c>
      <x:c r="N690" s="30" t="n">
        <x:f>MAX(N689,M690)</x:f>
        <x:v>15341.863280252299</x:v>
      </x:c>
      <x:c r="O690" s="28" t="n">
        <x:f>1-M690/N690</x:f>
        <x:v>0.445384812813057</x:v>
      </x:c>
      <x:c r="P690" s="30" t="n">
        <x:f>IF(C690=C689,P689,L690)</x:f>
        <x:v>12895.437557478066</x:v>
      </x:c>
      <x:c r="Q690" s="30" t="n">
        <x:f>IF(C690=C689,MAX(Q689,M690),MAX(P690,M690))</x:f>
        <x:v>13262.78590503167</x:v>
      </x:c>
      <x:c r="R690" s="28" t="n">
        <x:f>1-M690/Q690</x:f>
        <x:v>0.3584432082443919</x:v>
      </x:c>
      <x:c r="S690" s="33" t="str">
        <x:f>'Raw trace'!Y686</x:f>
        <x:v>0.0031840139950818358</x:v>
      </x:c>
      <x:c r="T690" s="31" t="n">
        <x:f>ABS(K690-S690)</x:f>
        <x:v>0</x:v>
      </x:c>
      <x:c r="U690" s="33" t="str">
        <x:f>'Raw trace'!X686</x:f>
        <x:v>0.004810181152096582</x:v>
      </x:c>
      <x:c r="V690" s="31" t="n">
        <x:f>ABS(G690-U690)</x:f>
        <x:v>0</x:v>
      </x:c>
      <x:c r="W690" s="30" t="n">
        <x:f>L690*H690</x:f>
        <x:v>0.04079911055708434</x:v>
      </x:c>
      <x:c r="X690" s="30" t="n">
        <x:f>X689*(1+S690)</x:f>
        <x:v>8508.830374973666</x:v>
      </x:c>
      <x:c r="Y690" s="31" t="n">
        <x:f>ABS(M690-X690)</x:f>
        <x:v>4.9112713895738125e-11</x:v>
      </x:c>
      <x:c r="Z690" s="27" t="n">
        <x:f>IF(M690&gt;=N689,B690,Z689)</x:f>
        <x:v>44508</x:v>
      </x:c>
      <x:c r="AA690" s="27" t="n">
        <x:f>IF(C690=C689,IF(M690&gt;=Q689,B690,AA689),IF(M690&gt;=P690,B690,A690))</x:f>
        <x:v>44649</x:v>
      </x:c>
      <x:c r="AB690" s="1" t="str">
        <x:f>IF(AND(B690-A690=1,B690-B689=1),"PASS","FAIL")</x:f>
        <x:v>PASS</x:v>
      </x:c>
    </x:row>
    <x:row r="691" ht="22" customHeight="1">
      <x:c r="A691" s="32" t="n">
        <x:f>'Raw trace'!A687</x:f>
        <x:v>44882</x:v>
      </x:c>
      <x:c r="B691" s="32" t="n">
        <x:f>'Raw trace'!B687</x:f>
        <x:v>44883</x:v>
      </x:c>
      <x:c r="C691" s="1" t="n">
        <x:f>YEAR(B691)</x:f>
        <x:v>2022</x:v>
      </x:c>
      <x:c r="D691" s="33" t="str">
        <x:f>'Raw trace'!AL687</x:f>
        <x:v>-0.0031693347392638001</x:v>
      </x:c>
      <x:c r="E691" s="33" t="str">
        <x:f>'Raw trace'!W687</x:f>
        <x:v>0.35000000000000003</x:v>
      </x:c>
      <x:c r="F691" s="28" t="n">
        <x:f>E690*(1+D690)/(1+E690*D690)</x:f>
        <x:v>0.3520661570416155</x:v>
      </x:c>
      <x:c r="G691" s="28" t="n">
        <x:f>ABS(E691-F691)</x:f>
        <x:v>0.0020661570416154462</x:v>
      </x:c>
      <x:c r="H691" s="28" t="n">
        <x:f>G691*'Assumptions'!$B$6</x:f>
        <x:v>0.0000020661570416154462</x:v>
      </x:c>
      <x:c r="I691" s="29" t="n">
        <x:f>1+E691*D691</x:f>
        <x:v>0.9988907328412576</x:v>
      </x:c>
      <x:c r="J691" s="29" t="n">
        <x:f>(1-H691)*I691</x:f>
        <x:v>0.9988886689761362</x:v>
      </x:c>
      <x:c r="K691" s="28" t="n">
        <x:f>J691-1</x:f>
        <x:v>-0.0011113310238638485</x:v>
      </x:c>
      <x:c r="L691" s="30" t="n">
        <x:f>M690</x:f>
        <x:v>8508.830374973617</x:v>
      </x:c>
      <x:c r="M691" s="30" t="n">
        <x:f>L691*J691</x:f>
        <x:v>8499.374247801114</x:v>
      </x:c>
      <x:c r="N691" s="30" t="n">
        <x:f>MAX(N690,M691)</x:f>
        <x:v>15341.863280252299</x:v>
      </x:c>
      <x:c r="O691" s="28" t="n">
        <x:f>1-M691/N691</x:f>
        <x:v>0.44600117387688387</x:v>
      </x:c>
      <x:c r="P691" s="30" t="n">
        <x:f>IF(C691=C690,P690,L691)</x:f>
        <x:v>12895.437557478066</x:v>
      </x:c>
      <x:c r="Q691" s="30" t="n">
        <x:f>IF(C691=C690,MAX(Q690,M691),MAX(P691,M691))</x:f>
        <x:v>13262.78590503167</x:v>
      </x:c>
      <x:c r="R691" s="28" t="n">
        <x:f>1-M691/Q691</x:f>
        <x:v>0.3591561902106405</x:v>
      </x:c>
      <x:c r="S691" s="33" t="str">
        <x:f>'Raw trace'!Y687</x:f>
        <x:v>-0.0011113310238638485</x:v>
      </x:c>
      <x:c r="T691" s="31" t="n">
        <x:f>ABS(K691-S691)</x:f>
        <x:v>0</x:v>
      </x:c>
      <x:c r="U691" s="33" t="str">
        <x:f>'Raw trace'!X687</x:f>
        <x:v>0.0020661570416154462</x:v>
      </x:c>
      <x:c r="V691" s="31" t="n">
        <x:f>ABS(G691-U691)</x:f>
        <x:v>0</x:v>
      </x:c>
      <x:c r="W691" s="30" t="n">
        <x:f>L691*H691</x:f>
        <x:v>0.017580579795163136</x:v>
      </x:c>
      <x:c r="X691" s="30" t="n">
        <x:f>X690*(1+S691)</x:f>
        <x:v>8499.374247801163</x:v>
      </x:c>
      <x:c r="Y691" s="31" t="n">
        <x:f>ABS(M691-X691)</x:f>
        <x:v>4.9112713895738125e-11</x:v>
      </x:c>
      <x:c r="Z691" s="27" t="n">
        <x:f>IF(M691&gt;=N690,B691,Z690)</x:f>
        <x:v>44508</x:v>
      </x:c>
      <x:c r="AA691" s="27" t="n">
        <x:f>IF(C691=C690,IF(M691&gt;=Q690,B691,AA690),IF(M691&gt;=P691,B691,A691))</x:f>
        <x:v>44649</x:v>
      </x:c>
      <x:c r="AB691" s="1" t="str">
        <x:f>IF(AND(B691-A691=1,B691-B690=1),"PASS","FAIL")</x:f>
        <x:v>PASS</x:v>
      </x:c>
    </x:row>
    <x:row r="692" ht="22" customHeight="1">
      <x:c r="A692" s="32" t="n">
        <x:f>'Raw trace'!A688</x:f>
        <x:v>44883</x:v>
      </x:c>
      <x:c r="B692" s="32" t="n">
        <x:f>'Raw trace'!B688</x:f>
        <x:v>44884</x:v>
      </x:c>
      <x:c r="C692" s="1" t="n">
        <x:f>YEAR(B692)</x:f>
        <x:v>2022</x:v>
      </x:c>
      <x:c r="D692" s="33" t="str">
        <x:f>'Raw trace'!AL688</x:f>
        <x:v>0.0036602297109682002</x:v>
      </x:c>
      <x:c r="E692" s="33" t="str">
        <x:f>'Raw trace'!W688</x:f>
        <x:v>0.35000000000000003</x:v>
      </x:c>
      <x:c r="F692" s="28" t="n">
        <x:f>E691*(1+D691)/(1+E691*D691)</x:f>
        <x:v>0.34927817565077257</x:v>
      </x:c>
      <x:c r="G692" s="28" t="n">
        <x:f>ABS(E692-F692)</x:f>
        <x:v>0.0007218243492274623</x:v>
      </x:c>
      <x:c r="H692" s="28" t="n">
        <x:f>G692*'Assumptions'!$B$6</x:f>
        <x:v>7.218243492274623e-7</x:v>
      </x:c>
      <x:c r="I692" s="29" t="n">
        <x:f>1+E692*D692</x:f>
        <x:v>1.0012810803988388</x:v>
      </x:c>
      <x:c r="J692" s="29" t="n">
        <x:f>(1-H692)*I692</x:f>
        <x:v>1.0012803576497746</x:v>
      </x:c>
      <x:c r="K692" s="28" t="n">
        <x:f>J692-1</x:f>
        <x:v>0.0012803576497746327</x:v>
      </x:c>
      <x:c r="L692" s="30" t="n">
        <x:f>M691</x:f>
        <x:v>8499.374247801114</x:v>
      </x:c>
      <x:c r="M692" s="30" t="n">
        <x:f>L692*J692</x:f>
        <x:v>8510.256486637583</x:v>
      </x:c>
      <x:c r="N692" s="30" t="n">
        <x:f>MAX(N691,M692)</x:f>
        <x:v>15341.863280252299</x:v>
      </x:c>
      <x:c r="O692" s="28" t="n">
        <x:f>1-M692/N692</x:f>
        <x:v>0.4452918572418909</x:v>
      </x:c>
      <x:c r="P692" s="30" t="n">
        <x:f>IF(C692=C691,P691,L692)</x:f>
        <x:v>12895.437557478066</x:v>
      </x:c>
      <x:c r="Q692" s="30" t="n">
        <x:f>IF(C692=C691,MAX(Q691,M692),MAX(P692,M692))</x:f>
        <x:v>13262.78590503167</x:v>
      </x:c>
      <x:c r="R692" s="28" t="n">
        <x:f>1-M692/Q692</x:f>
        <x:v>0.35833568093646595</x:v>
      </x:c>
      <x:c r="S692" s="33" t="str">
        <x:f>'Raw trace'!Y688</x:f>
        <x:v>0.0012803576497746327</x:v>
      </x:c>
      <x:c r="T692" s="31" t="n">
        <x:f>ABS(K692-S692)</x:f>
        <x:v>0</x:v>
      </x:c>
      <x:c r="U692" s="33" t="str">
        <x:f>'Raw trace'!X688</x:f>
        <x:v>0.0007218243492274623</x:v>
      </x:c>
      <x:c r="V692" s="31" t="n">
        <x:f>ABS(G692-U692)</x:f>
        <x:v>0</x:v>
      </x:c>
      <x:c r="W692" s="30" t="n">
        <x:f>L692*H692</x:f>
        <x:v>0.00613505528525969</x:v>
      </x:c>
      <x:c r="X692" s="30" t="n">
        <x:f>X691*(1+S692)</x:f>
        <x:v>8510.256486637632</x:v>
      </x:c>
      <x:c r="Y692" s="31" t="n">
        <x:f>ABS(M692-X692)</x:f>
        <x:v>4.9112713895738125e-11</x:v>
      </x:c>
      <x:c r="Z692" s="27" t="n">
        <x:f>IF(M692&gt;=N691,B692,Z691)</x:f>
        <x:v>44508</x:v>
      </x:c>
      <x:c r="AA692" s="27" t="n">
        <x:f>IF(C692=C691,IF(M692&gt;=Q691,B692,AA691),IF(M692&gt;=P692,B692,A692))</x:f>
        <x:v>44649</x:v>
      </x:c>
      <x:c r="AB692" s="1" t="str">
        <x:f>IF(AND(B692-A692=1,B692-B691=1),"PASS","FAIL")</x:f>
        <x:v>PASS</x:v>
      </x:c>
    </x:row>
    <x:row r="693" ht="22" customHeight="1">
      <x:c r="A693" s="32" t="n">
        <x:f>'Raw trace'!A689</x:f>
        <x:v>44884</x:v>
      </x:c>
      <x:c r="B693" s="32" t="n">
        <x:f>'Raw trace'!B689</x:f>
        <x:v>44885</x:v>
      </x:c>
      <x:c r="C693" s="1" t="n">
        <x:f>YEAR(B693)</x:f>
        <x:v>2022</x:v>
      </x:c>
      <x:c r="D693" s="33" t="str">
        <x:f>'Raw trace'!AL689</x:f>
        <x:v>-0.024701782121299198</x:v>
      </x:c>
      <x:c r="E693" s="33" t="str">
        <x:f>'Raw trace'!W689</x:f>
        <x:v>0.35000000000000003</x:v>
      </x:c>
      <x:c r="F693" s="28" t="n">
        <x:f>E692*(1+D692)/(1+E692*D692)</x:f>
        <x:v>0.35083163686555796</x:v>
      </x:c>
      <x:c r="G693" s="28" t="n">
        <x:f>ABS(E693-F693)</x:f>
        <x:v>0.0008316368655579276</x:v>
      </x:c>
      <x:c r="H693" s="28" t="n">
        <x:f>G693*'Assumptions'!$B$6</x:f>
        <x:v>8.316368655579276e-7</x:v>
      </x:c>
      <x:c r="I693" s="29" t="n">
        <x:f>1+E693*D693</x:f>
        <x:v>0.9913543762575453</x:v>
      </x:c>
      <x:c r="J693" s="29" t="n">
        <x:f>(1-H693)*I693</x:f>
        <x:v>0.9913535518106992</x:v>
      </x:c>
      <x:c r="K693" s="28" t="n">
        <x:f>J693-1</x:f>
        <x:v>-0.008646448189300826</x:v>
      </x:c>
      <x:c r="L693" s="30" t="n">
        <x:f>M692</x:f>
        <x:v>8510.256486637583</x:v>
      </x:c>
      <x:c r="M693" s="30" t="n">
        <x:f>L693*J693</x:f>
        <x:v>8436.67299484821</x:v>
      </x:c>
      <x:c r="N693" s="30" t="n">
        <x:f>MAX(N692,M693)</x:f>
        <x:v>15341.863280252299</x:v>
      </x:c>
      <x:c r="O693" s="28" t="n">
        <x:f>1-M693/N693</x:f>
        <x:v>0.4500881124584323</x:v>
      </x:c>
      <x:c r="P693" s="30" t="n">
        <x:f>IF(C693=C692,P692,L693)</x:f>
        <x:v>12895.437557478066</x:v>
      </x:c>
      <x:c r="Q693" s="30" t="n">
        <x:f>IF(C693=C692,MAX(Q692,M693),MAX(P693,M693))</x:f>
        <x:v>13262.78590503167</x:v>
      </x:c>
      <x:c r="R693" s="28" t="n">
        <x:f>1-M693/Q693</x:f>
        <x:v>0.3638837982261718</x:v>
      </x:c>
      <x:c r="S693" s="33" t="str">
        <x:f>'Raw trace'!Y689</x:f>
        <x:v>-0.008646448189300826</x:v>
      </x:c>
      <x:c r="T693" s="31" t="n">
        <x:f>ABS(K693-S693)</x:f>
        <x:v>0</x:v>
      </x:c>
      <x:c r="U693" s="33" t="str">
        <x:f>'Raw trace'!X689</x:f>
        <x:v>0.0008316368655579276</x:v>
      </x:c>
      <x:c r="V693" s="31" t="n">
        <x:f>ABS(G693-U693)</x:f>
        <x:v>0</x:v>
      </x:c>
      <x:c r="W693" s="30" t="n">
        <x:f>L693*H693</x:f>
        <x:v>0.007077443029641301</x:v>
      </x:c>
      <x:c r="X693" s="30" t="n">
        <x:f>X692*(1+S693)</x:f>
        <x:v>8436.672994848259</x:v>
      </x:c>
      <x:c r="Y693" s="31" t="n">
        <x:f>ABS(M693-X693)</x:f>
        <x:v>4.9112713895738125e-11</x:v>
      </x:c>
      <x:c r="Z693" s="27" t="n">
        <x:f>IF(M693&gt;=N692,B693,Z692)</x:f>
        <x:v>44508</x:v>
      </x:c>
      <x:c r="AA693" s="27" t="n">
        <x:f>IF(C693=C692,IF(M693&gt;=Q692,B693,AA692),IF(M693&gt;=P693,B693,A693))</x:f>
        <x:v>44649</x:v>
      </x:c>
      <x:c r="AB693" s="1" t="str">
        <x:f>IF(AND(B693-A693=1,B693-B692=1),"PASS","FAIL")</x:f>
        <x:v>PASS</x:v>
      </x:c>
    </x:row>
    <x:row r="694" ht="22" customHeight="1">
      <x:c r="A694" s="32" t="n">
        <x:f>'Raw trace'!A690</x:f>
        <x:v>44885</x:v>
      </x:c>
      <x:c r="B694" s="32" t="n">
        <x:f>'Raw trace'!B690</x:f>
        <x:v>44886</x:v>
      </x:c>
      <x:c r="C694" s="1" t="n">
        <x:f>YEAR(B694)</x:f>
        <x:v>2022</x:v>
      </x:c>
      <x:c r="D694" s="33" t="str">
        <x:f>'Raw trace'!AL690</x:f>
        <x:v>-0.031344594055272103</x:v>
      </x:c>
      <x:c r="E694" s="33" t="str">
        <x:f>'Raw trace'!W690</x:f>
        <x:v>0.35000000000000003</x:v>
      </x:c>
      <x:c r="F694" s="28" t="n">
        <x:f>E693*(1+D693)/(1+E693*D693)</x:f>
        <x:v>0.3443313354263788</x:v>
      </x:c>
      <x:c r="G694" s="28" t="n">
        <x:f>ABS(E694-F694)</x:f>
        <x:v>0.0056686645736212515</x:v>
      </x:c>
      <x:c r="H694" s="28" t="n">
        <x:f>G694*'Assumptions'!$B$6</x:f>
        <x:v>0.000005668664573621252</x:v>
      </x:c>
      <x:c r="I694" s="29" t="n">
        <x:f>1+E694*D694</x:f>
        <x:v>0.9890293920806548</x:v>
      </x:c>
      <x:c r="J694" s="29" t="n">
        <x:f>(1-H694)*I694</x:f>
        <x:v>0.9890237856047775</x:v>
      </x:c>
      <x:c r="K694" s="28" t="n">
        <x:f>J694-1</x:f>
        <x:v>-0.01097621439522245</x:v>
      </x:c>
      <x:c r="L694" s="30" t="n">
        <x:f>M693</x:f>
        <x:v>8436.67299484821</x:v>
      </x:c>
      <x:c r="M694" s="30" t="n">
        <x:f>L694*J694</x:f>
        <x:v>8344.070263274372</x:v>
      </x:c>
      <x:c r="N694" s="30" t="n">
        <x:f>MAX(N693,M694)</x:f>
        <x:v>15341.863280252299</x:v>
      </x:c>
      <x:c r="O694" s="28" t="n">
        <x:f>1-M694/N694</x:f>
        <x:v>0.45612406323457</x:v>
      </x:c>
      <x:c r="P694" s="30" t="n">
        <x:f>IF(C694=C693,P693,L694)</x:f>
        <x:v>12895.437557478066</x:v>
      </x:c>
      <x:c r="Q694" s="30" t="n">
        <x:f>IF(C694=C693,MAX(Q693,M694),MAX(P694,M694))</x:f>
        <x:v>13262.78590503167</x:v>
      </x:c>
      <x:c r="R694" s="28" t="n">
        <x:f>1-M694/Q694</x:f>
        <x:v>0.370865946037116</x:v>
      </x:c>
      <x:c r="S694" s="33" t="str">
        <x:f>'Raw trace'!Y690</x:f>
        <x:v>-0.01097621439522245</x:v>
      </x:c>
      <x:c r="T694" s="31" t="n">
        <x:f>ABS(K694-S694)</x:f>
        <x:v>0</x:v>
      </x:c>
      <x:c r="U694" s="33" t="str">
        <x:f>'Raw trace'!X690</x:f>
        <x:v>0.0056686645736212515</x:v>
      </x:c>
      <x:c r="V694" s="31" t="n">
        <x:f>ABS(G694-U694)</x:f>
        <x:v>0</x:v>
      </x:c>
      <x:c r="W694" s="30" t="n">
        <x:f>L694*H694</x:f>
        <x:v>0.04782466932512316</x:v>
      </x:c>
      <x:c r="X694" s="30" t="n">
        <x:f>X693*(1+S694)</x:f>
        <x:v>8344.070263274421</x:v>
      </x:c>
      <x:c r="Y694" s="31" t="n">
        <x:f>ABS(M694-X694)</x:f>
        <x:v>4.9112713895738125e-11</x:v>
      </x:c>
      <x:c r="Z694" s="27" t="n">
        <x:f>IF(M694&gt;=N693,B694,Z693)</x:f>
        <x:v>44508</x:v>
      </x:c>
      <x:c r="AA694" s="27" t="n">
        <x:f>IF(C694=C693,IF(M694&gt;=Q693,B694,AA693),IF(M694&gt;=P694,B694,A694))</x:f>
        <x:v>44649</x:v>
      </x:c>
      <x:c r="AB694" s="1" t="str">
        <x:f>IF(AND(B694-A694=1,B694-B693=1),"PASS","FAIL")</x:f>
        <x:v>PASS</x:v>
      </x:c>
    </x:row>
    <x:row r="695" ht="22" customHeight="1">
      <x:c r="A695" s="32" t="n">
        <x:f>'Raw trace'!A691</x:f>
        <x:v>44886</x:v>
      </x:c>
      <x:c r="B695" s="32" t="n">
        <x:f>'Raw trace'!B691</x:f>
        <x:v>44887</x:v>
      </x:c>
      <x:c r="C695" s="1" t="n">
        <x:f>YEAR(B695)</x:f>
        <x:v>2022</x:v>
      </x:c>
      <x:c r="D695" s="33" t="str">
        <x:f>'Raw trace'!AL691</x:f>
        <x:v>0.027680937107795199</x:v>
      </x:c>
      <x:c r="E695" s="33" t="str">
        <x:f>'Raw trace'!W691</x:f>
        <x:v>0.35000000000000003</x:v>
      </x:c>
      <x:c r="F695" s="28" t="n">
        <x:f>E694*(1+D694)/(1+E694*D694)</x:f>
        <x:v>0.3427900068444145</x:v>
      </x:c>
      <x:c r="G695" s="28" t="n">
        <x:f>ABS(E695-F695)</x:f>
        <x:v>0.007209993155585515</x:v>
      </x:c>
      <x:c r="H695" s="28" t="n">
        <x:f>G695*'Assumptions'!$B$6</x:f>
        <x:v>0.000007209993155585514</x:v>
      </x:c>
      <x:c r="I695" s="29" t="n">
        <x:f>1+E695*D695</x:f>
        <x:v>1.0096883279877282</x:v>
      </x:c>
      <x:c r="J695" s="29" t="n">
        <x:f>(1-H695)*I695</x:f>
        <x:v>1.0096810481417942</x:v>
      </x:c>
      <x:c r="K695" s="28" t="n">
        <x:f>J695-1</x:f>
        <x:v>0.009681048141794157</x:v>
      </x:c>
      <x:c r="L695" s="30" t="n">
        <x:f>M694</x:f>
        <x:v>8344.070263274372</x:v>
      </x:c>
      <x:c r="M695" s="30" t="n">
        <x:f>L695*J695</x:f>
        <x:v>8424.849609191644</x:v>
      </x:c>
      <x:c r="N695" s="30" t="n">
        <x:f>MAX(N694,M695)</x:f>
        <x:v>15341.863280252299</x:v>
      </x:c>
      <x:c r="O695" s="28" t="n">
        <x:f>1-M695/N695</x:f>
        <x:v>0.45085877410758046</x:v>
      </x:c>
      <x:c r="P695" s="30" t="n">
        <x:f>IF(C695=C694,P694,L695)</x:f>
        <x:v>12895.437557478066</x:v>
      </x:c>
      <x:c r="Q695" s="30" t="n">
        <x:f>IF(C695=C694,MAX(Q694,M695),MAX(P695,M695))</x:f>
        <x:v>13262.78590503167</x:v>
      </x:c>
      <x:c r="R695" s="28" t="n">
        <x:f>1-M695/Q695</x:f>
        <x:v>0.3647752689730591</x:v>
      </x:c>
      <x:c r="S695" s="33" t="str">
        <x:f>'Raw trace'!Y691</x:f>
        <x:v>0.0096810481417941574</x:v>
      </x:c>
      <x:c r="T695" s="31" t="n">
        <x:f>ABS(K695-S695)</x:f>
        <x:v>0</x:v>
      </x:c>
      <x:c r="U695" s="33" t="str">
        <x:f>'Raw trace'!X691</x:f>
        <x:v>0.0072099931555855146</x:v>
      </x:c>
      <x:c r="V695" s="31" t="n">
        <x:f>ABS(G695-U695)</x:f>
        <x:v>0</x:v>
      </x:c>
      <x:c r="W695" s="30" t="n">
        <x:f>L695*H695</x:f>
        <x:v>0.06016068948793284</x:v>
      </x:c>
      <x:c r="X695" s="30" t="n">
        <x:f>X694*(1+S695)</x:f>
        <x:v>8424.849609191695</x:v>
      </x:c>
      <x:c r="Y695" s="31" t="n">
        <x:f>ABS(M695-X695)</x:f>
        <x:v>5.093170329928398e-11</x:v>
      </x:c>
      <x:c r="Z695" s="27" t="n">
        <x:f>IF(M695&gt;=N694,B695,Z694)</x:f>
        <x:v>44508</x:v>
      </x:c>
      <x:c r="AA695" s="27" t="n">
        <x:f>IF(C695=C694,IF(M695&gt;=Q694,B695,AA694),IF(M695&gt;=P695,B695,A695))</x:f>
        <x:v>44649</x:v>
      </x:c>
      <x:c r="AB695" s="1" t="str">
        <x:f>IF(AND(B695-A695=1,B695-B694=1),"PASS","FAIL")</x:f>
        <x:v>PASS</x:v>
      </x:c>
    </x:row>
    <x:row r="696" ht="22" customHeight="1">
      <x:c r="A696" s="32" t="n">
        <x:f>'Raw trace'!A692</x:f>
        <x:v>44887</x:v>
      </x:c>
      <x:c r="B696" s="32" t="n">
        <x:f>'Raw trace'!B692</x:f>
        <x:v>44888</x:v>
      </x:c>
      <x:c r="C696" s="1" t="n">
        <x:f>YEAR(B696)</x:f>
        <x:v>2022</x:v>
      </x:c>
      <x:c r="D696" s="33" t="str">
        <x:f>'Raw trace'!AL692</x:f>
        <x:v>0.025350184112651102</x:v>
      </x:c>
      <x:c r="E696" s="33" t="str">
        <x:f>'Raw trace'!W692</x:f>
        <x:v>0.35000000000000003</x:v>
      </x:c>
      <x:c r="F696" s="28" t="n">
        <x:f>E695*(1+D695)/(1+E695*D695)</x:f>
        <x:v>0.3562369872142367</x:v>
      </x:c>
      <x:c r="G696" s="28" t="n">
        <x:f>ABS(E696-F696)</x:f>
        <x:v>0.006236987214236656</x:v>
      </x:c>
      <x:c r="H696" s="28" t="n">
        <x:f>G696*'Assumptions'!$B$6</x:f>
        <x:v>0.000006236987214236656</x:v>
      </x:c>
      <x:c r="I696" s="29" t="n">
        <x:f>1+E696*D696</x:f>
        <x:v>1.0088725644394279</x:v>
      </x:c>
      <x:c r="J696" s="29" t="n">
        <x:f>(1-H696)*I696</x:f>
        <x:v>1.0088662721141426</x:v>
      </x:c>
      <x:c r="K696" s="28" t="n">
        <x:f>J696-1</x:f>
        <x:v>0.008866272114142593</x:v>
      </x:c>
      <x:c r="L696" s="30" t="n">
        <x:f>M695</x:f>
        <x:v>8424.849609191644</x:v>
      </x:c>
      <x:c r="M696" s="30" t="n">
        <x:f>L696*J696</x:f>
        <x:v>8499.546618347465</x:v>
      </x:c>
      <x:c r="N696" s="30" t="n">
        <x:f>MAX(N695,M696)</x:f>
        <x:v>15341.863280252299</x:v>
      </x:c>
      <x:c r="O696" s="28" t="n">
        <x:f>1-M696/N696</x:f>
        <x:v>0.44598993856972435</x:v>
      </x:c>
      <x:c r="P696" s="30" t="n">
        <x:f>IF(C696=C695,P695,L696)</x:f>
        <x:v>12895.437557478066</x:v>
      </x:c>
      <x:c r="Q696" s="30" t="n">
        <x:f>IF(C696=C695,MAX(Q695,M696),MAX(P696,M696))</x:f>
        <x:v>13262.78590503167</x:v>
      </x:c>
      <x:c r="R696" s="28" t="n">
        <x:f>1-M696/Q696</x:f>
        <x:v>0.35914319365414127</x:v>
      </x:c>
      <x:c r="S696" s="33" t="str">
        <x:f>'Raw trace'!Y692</x:f>
        <x:v>0.0088662721141425926</x:v>
      </x:c>
      <x:c r="T696" s="31" t="n">
        <x:f>ABS(K696-S696)</x:f>
        <x:v>0</x:v>
      </x:c>
      <x:c r="U696" s="33" t="str">
        <x:f>'Raw trace'!X692</x:f>
        <x:v>0.0062369872142366556</x:v>
      </x:c>
      <x:c r="V696" s="31" t="n">
        <x:f>ABS(G696-U696)</x:f>
        <x:v>0</x:v>
      </x:c>
      <x:c r="W696" s="30" t="n">
        <x:f>L696*H696</x:f>
        <x:v>0.05254567929439497</x:v>
      </x:c>
      <x:c r="X696" s="30" t="n">
        <x:f>X695*(1+S696)</x:f>
        <x:v>8499.546618347516</x:v>
      </x:c>
      <x:c r="Y696" s="31" t="n">
        <x:f>ABS(M696-X696)</x:f>
        <x:v>5.093170329928398e-11</x:v>
      </x:c>
      <x:c r="Z696" s="27" t="n">
        <x:f>IF(M696&gt;=N695,B696,Z695)</x:f>
        <x:v>44508</x:v>
      </x:c>
      <x:c r="AA696" s="27" t="n">
        <x:f>IF(C696=C695,IF(M696&gt;=Q695,B696,AA695),IF(M696&gt;=P696,B696,A696))</x:f>
        <x:v>44649</x:v>
      </x:c>
      <x:c r="AB696" s="1" t="str">
        <x:f>IF(AND(B696-A696=1,B696-B695=1),"PASS","FAIL")</x:f>
        <x:v>PASS</x:v>
      </x:c>
    </x:row>
    <x:row r="697" ht="22" customHeight="1">
      <x:c r="A697" s="32" t="n">
        <x:f>'Raw trace'!A693</x:f>
        <x:v>44888</x:v>
      </x:c>
      <x:c r="B697" s="32" t="n">
        <x:f>'Raw trace'!B693</x:f>
        <x:v>44889</x:v>
      </x:c>
      <x:c r="C697" s="1" t="n">
        <x:f>YEAR(B697)</x:f>
        <x:v>2022</x:v>
      </x:c>
      <x:c r="D697" s="33" t="str">
        <x:f>'Raw trace'!AL693</x:f>
        <x:v>-0.0013655038829637001</x:v>
      </x:c>
      <x:c r="E697" s="33" t="str">
        <x:f>'Raw trace'!W693</x:f>
        <x:v>0.35000000000000003</x:v>
      </x:c>
      <x:c r="F697" s="28" t="n">
        <x:f>E696*(1+D696)/(1+E696*D696)</x:f>
        <x:v>0.3557164473382549</x:v>
      </x:c>
      <x:c r="G697" s="28" t="n">
        <x:f>ABS(E697-F697)</x:f>
        <x:v>0.005716447338254882</x:v>
      </x:c>
      <x:c r="H697" s="28" t="n">
        <x:f>G697*'Assumptions'!$B$6</x:f>
        <x:v>0.000005716447338254882</x:v>
      </x:c>
      <x:c r="I697" s="29" t="n">
        <x:f>1+E697*D697</x:f>
        <x:v>0.9995220736409627</x:v>
      </x:c>
      <x:c r="J697" s="29" t="n">
        <x:f>(1-H697)*I697</x:f>
        <x:v>0.9995163599256652</x:v>
      </x:c>
      <x:c r="K697" s="28" t="n">
        <x:f>J697-1</x:f>
        <x:v>-0.00048364007433476797</x:v>
      </x:c>
      <x:c r="L697" s="30" t="n">
        <x:f>M696</x:f>
        <x:v>8499.546618347465</x:v>
      </x:c>
      <x:c r="M697" s="30" t="n">
        <x:f>L697*J697</x:f>
        <x:v>8495.435896989156</x:v>
      </x:c>
      <x:c r="N697" s="30" t="n">
        <x:f>MAX(N696,M697)</x:f>
        <x:v>15341.863280252299</x:v>
      </x:c>
      <x:c r="O697" s="28" t="n">
        <x:f>1-M697/N697</x:f>
        <x:v>0.4462578800370167</x:v>
      </x:c>
      <x:c r="P697" s="30" t="n">
        <x:f>IF(C697=C696,P696,L697)</x:f>
        <x:v>12895.437557478066</x:v>
      </x:c>
      <x:c r="Q697" s="30" t="n">
        <x:f>IF(C697=C696,MAX(Q696,M697),MAX(P697,M697))</x:f>
        <x:v>13262.78590503167</x:v>
      </x:c>
      <x:c r="R697" s="28" t="n">
        <x:f>1-M697/Q697</x:f>
        <x:v>0.35945313768760023</x:v>
      </x:c>
      <x:c r="S697" s="33" t="str">
        <x:f>'Raw trace'!Y693</x:f>
        <x:v>-0.00048364007433476797</x:v>
      </x:c>
      <x:c r="T697" s="31" t="n">
        <x:f>ABS(K697-S697)</x:f>
        <x:v>0</x:v>
      </x:c>
      <x:c r="U697" s="33" t="str">
        <x:f>'Raw trace'!X693</x:f>
        <x:v>0.0057164473382548819</x:v>
      </x:c>
      <x:c r="V697" s="31" t="n">
        <x:f>ABS(G697-U697)</x:f>
        <x:v>0</x:v>
      </x:c>
      <x:c r="W697" s="30" t="n">
        <x:f>L697*H697</x:f>
        <x:v>0.04858721064282565</x:v>
      </x:c>
      <x:c r="X697" s="30" t="n">
        <x:f>X696*(1+S697)</x:f>
        <x:v>8495.435896989207</x:v>
      </x:c>
      <x:c r="Y697" s="31" t="n">
        <x:f>ABS(M697-X697)</x:f>
        <x:v>5.093170329928398e-11</x:v>
      </x:c>
      <x:c r="Z697" s="27" t="n">
        <x:f>IF(M697&gt;=N696,B697,Z696)</x:f>
        <x:v>44508</x:v>
      </x:c>
      <x:c r="AA697" s="27" t="n">
        <x:f>IF(C697=C696,IF(M697&gt;=Q696,B697,AA696),IF(M697&gt;=P697,B697,A697))</x:f>
        <x:v>44649</x:v>
      </x:c>
      <x:c r="AB697" s="1" t="str">
        <x:f>IF(AND(B697-A697=1,B697-B696=1),"PASS","FAIL")</x:f>
        <x:v>PASS</x:v>
      </x:c>
    </x:row>
    <x:row r="698" ht="22" customHeight="1">
      <x:c r="A698" s="32" t="n">
        <x:f>'Raw trace'!A694</x:f>
        <x:v>44889</x:v>
      </x:c>
      <x:c r="B698" s="32" t="n">
        <x:f>'Raw trace'!B694</x:f>
        <x:v>44890</x:v>
      </x:c>
      <x:c r="C698" s="1" t="n">
        <x:f>YEAR(B698)</x:f>
        <x:v>2022</x:v>
      </x:c>
      <x:c r="D698" s="33" t="str">
        <x:f>'Raw trace'!AL694</x:f>
        <x:v>-0.0053550345758138001</x:v>
      </x:c>
      <x:c r="E698" s="33" t="str">
        <x:f>'Raw trace'!W694</x:f>
        <x:v>0.35000000000000003</x:v>
      </x:c>
      <x:c r="F698" s="28" t="n">
        <x:f>E697*(1+D697)/(1+E697*D697)</x:f>
        <x:v>0.34968919932679166</x:v>
      </x:c>
      <x:c r="G698" s="28" t="n">
        <x:f>ABS(E698-F698)</x:f>
        <x:v>0.0003108006732083779</x:v>
      </x:c>
      <x:c r="H698" s="28" t="n">
        <x:f>G698*'Assumptions'!$B$6</x:f>
        <x:v>3.108006732083779e-7</x:v>
      </x:c>
      <x:c r="I698" s="29" t="n">
        <x:f>1+E698*D698</x:f>
        <x:v>0.9981257378984651</x:v>
      </x:c>
      <x:c r="J698" s="29" t="n">
        <x:f>(1-H698)*I698</x:f>
        <x:v>0.9981254276803139</x:v>
      </x:c>
      <x:c r="K698" s="28" t="n">
        <x:f>J698-1</x:f>
        <x:v>-0.0018745723196861297</x:v>
      </x:c>
      <x:c r="L698" s="30" t="n">
        <x:f>M697</x:f>
        <x:v>8495.435896989156</x:v>
      </x:c>
      <x:c r="M698" s="30" t="n">
        <x:f>L698*J698</x:f>
        <x:v>8479.510588012992</x:v>
      </x:c>
      <x:c r="N698" s="30" t="n">
        <x:f>MAX(N697,M698)</x:f>
        <x:v>15341.863280252299</x:v>
      </x:c>
      <x:c r="O698" s="28" t="n">
        <x:f>1-M698/N698</x:f>
        <x:v>0.4472959096873437</x:v>
      </x:c>
      <x:c r="P698" s="30" t="n">
        <x:f>IF(C698=C697,P697,L698)</x:f>
        <x:v>12895.437557478066</x:v>
      </x:c>
      <x:c r="Q698" s="30" t="n">
        <x:f>IF(C698=C697,MAX(Q697,M698),MAX(P698,M698))</x:f>
        <x:v>13262.78590503167</x:v>
      </x:c>
      <x:c r="R698" s="28" t="n">
        <x:f>1-M698/Q698</x:f>
        <x:v>0.36065388910515295</x:v>
      </x:c>
      <x:c r="S698" s="33" t="str">
        <x:f>'Raw trace'!Y694</x:f>
        <x:v>-0.0018745723196861297</x:v>
      </x:c>
      <x:c r="T698" s="31" t="n">
        <x:f>ABS(K698-S698)</x:f>
        <x:v>0</x:v>
      </x:c>
      <x:c r="U698" s="33" t="str">
        <x:f>'Raw trace'!X694</x:f>
        <x:v>0.0003108006732083779</x:v>
      </x:c>
      <x:c r="V698" s="31" t="n">
        <x:f>ABS(G698-U698)</x:f>
        <x:v>0</x:v>
      </x:c>
      <x:c r="W698" s="30" t="n">
        <x:f>L698*H698</x:f>
        <x:v>0.0026403871959828494</x:v>
      </x:c>
      <x:c r="X698" s="30" t="n">
        <x:f>X697*(1+S698)</x:f>
        <x:v>8479.510588013043</x:v>
      </x:c>
      <x:c r="Y698" s="31" t="n">
        <x:f>ABS(M698-X698)</x:f>
        <x:v>5.093170329928398e-11</x:v>
      </x:c>
      <x:c r="Z698" s="27" t="n">
        <x:f>IF(M698&gt;=N697,B698,Z697)</x:f>
        <x:v>44508</x:v>
      </x:c>
      <x:c r="AA698" s="27" t="n">
        <x:f>IF(C698=C697,IF(M698&gt;=Q697,B698,AA697),IF(M698&gt;=P698,B698,A698))</x:f>
        <x:v>44649</x:v>
      </x:c>
      <x:c r="AB698" s="1" t="str">
        <x:f>IF(AND(B698-A698=1,B698-B697=1),"PASS","FAIL")</x:f>
        <x:v>PASS</x:v>
      </x:c>
    </x:row>
    <x:row r="699" ht="22" customHeight="1">
      <x:c r="A699" s="32" t="n">
        <x:f>'Raw trace'!A695</x:f>
        <x:v>44890</x:v>
      </x:c>
      <x:c r="B699" s="32" t="n">
        <x:f>'Raw trace'!B695</x:f>
        <x:v>44891</x:v>
      </x:c>
      <x:c r="C699" s="1" t="n">
        <x:f>YEAR(B699)</x:f>
        <x:v>2022</x:v>
      </x:c>
      <x:c r="D699" s="33" t="str">
        <x:f>'Raw trace'!AL695</x:f>
        <x:v>-0.0033792990679674998</x:v>
      </x:c>
      <x:c r="E699" s="33" t="str">
        <x:f>'Raw trace'!W695</x:f>
        <x:v>0.35000000000000003</x:v>
      </x:c>
      <x:c r="F699" s="28" t="n">
        <x:f>E698*(1+D698)/(1+E698*D698)</x:f>
        <x:v>0.3487794419883785</x:v>
      </x:c>
      <x:c r="G699" s="28" t="n">
        <x:f>ABS(E699-F699)</x:f>
        <x:v>0.0012205580116215198</x:v>
      </x:c>
      <x:c r="H699" s="28" t="n">
        <x:f>G699*'Assumptions'!$B$6</x:f>
        <x:v>0.0000012205580116215198</x:v>
      </x:c>
      <x:c r="I699" s="29" t="n">
        <x:f>1+E699*D699</x:f>
        <x:v>0.9988172453262114</x:v>
      </x:c>
      <x:c r="J699" s="29" t="n">
        <x:f>(1-H699)*I699</x:f>
        <x:v>0.9988160262118204</x:v>
      </x:c>
      <x:c r="K699" s="28" t="n">
        <x:f>J699-1</x:f>
        <x:v>-0.001183973788179582</x:v>
      </x:c>
      <x:c r="L699" s="30" t="n">
        <x:f>M698</x:f>
        <x:v>8479.510588012992</x:v>
      </x:c>
      <x:c r="M699" s="30" t="n">
        <x:f>L699*J699</x:f>
        <x:v>8469.471069740193</x:v>
      </x:c>
      <x:c r="N699" s="30" t="n">
        <x:f>MAX(N698,M699)</x:f>
        <x:v>15341.863280252299</x:v>
      </x:c>
      <x:c r="O699" s="28" t="n">
        <x:f>1-M699/N699</x:f>
        <x:v>0.44795029684289356</x:v>
      </x:c>
      <x:c r="P699" s="30" t="n">
        <x:f>IF(C699=C698,P698,L699)</x:f>
        <x:v>12895.437557478066</x:v>
      </x:c>
      <x:c r="Q699" s="30" t="n">
        <x:f>IF(C699=C698,MAX(Q698,M699),MAX(P699,M699))</x:f>
        <x:v>13262.78590503167</x:v>
      </x:c>
      <x:c r="R699" s="28" t="n">
        <x:f>1-M699/Q699</x:f>
        <x:v>0.361410858142027</x:v>
      </x:c>
      <x:c r="S699" s="33" t="str">
        <x:f>'Raw trace'!Y695</x:f>
        <x:v>-0.001183973788179582</x:v>
      </x:c>
      <x:c r="T699" s="31" t="n">
        <x:f>ABS(K699-S699)</x:f>
        <x:v>0</x:v>
      </x:c>
      <x:c r="U699" s="33" t="str">
        <x:f>'Raw trace'!X695</x:f>
        <x:v>0.0012205580116215198</x:v>
      </x:c>
      <x:c r="V699" s="31" t="n">
        <x:f>ABS(G699-U699)</x:f>
        <x:v>0</x:v>
      </x:c>
      <x:c r="W699" s="30" t="n">
        <x:f>L699*H699</x:f>
        <x:v>0.010349734582828762</x:v>
      </x:c>
      <x:c r="X699" s="30" t="n">
        <x:f>X698*(1+S699)</x:f>
        <x:v>8469.471069740244</x:v>
      </x:c>
      <x:c r="Y699" s="31" t="n">
        <x:f>ABS(M699-X699)</x:f>
        <x:v>5.093170329928398e-11</x:v>
      </x:c>
      <x:c r="Z699" s="27" t="n">
        <x:f>IF(M699&gt;=N698,B699,Z698)</x:f>
        <x:v>44508</x:v>
      </x:c>
      <x:c r="AA699" s="27" t="n">
        <x:f>IF(C699=C698,IF(M699&gt;=Q698,B699,AA698),IF(M699&gt;=P699,B699,A699))</x:f>
        <x:v>44649</x:v>
      </x:c>
      <x:c r="AB699" s="1" t="str">
        <x:f>IF(AND(B699-A699=1,B699-B698=1),"PASS","FAIL")</x:f>
        <x:v>PASS</x:v>
      </x:c>
    </x:row>
    <x:row r="700" ht="22" customHeight="1">
      <x:c r="A700" s="32" t="n">
        <x:f>'Raw trace'!A696</x:f>
        <x:v>44891</x:v>
      </x:c>
      <x:c r="B700" s="32" t="n">
        <x:f>'Raw trace'!B696</x:f>
        <x:v>44892</x:v>
      </x:c>
      <x:c r="C700" s="1" t="n">
        <x:f>YEAR(B700)</x:f>
        <x:v>2022</x:v>
      </x:c>
      <x:c r="D700" s="33" t="str">
        <x:f>'Raw trace'!AL696</x:f>
        <x:v>-0.0018776775134444999</x:v>
      </x:c>
      <x:c r="E700" s="33" t="str">
        <x:f>'Raw trace'!W696</x:f>
        <x:v>0.35000000000000003</x:v>
      </x:c>
      <x:c r="F700" s="28" t="n">
        <x:f>E699*(1+D699)/(1+E699*D699)</x:f>
        <x:v>0.3492302990946942</x:v>
      </x:c>
      <x:c r="G700" s="28" t="n">
        <x:f>ABS(E700-F700)</x:f>
        <x:v>0.0007697009053058146</x:v>
      </x:c>
      <x:c r="H700" s="28" t="n">
        <x:f>G700*'Assumptions'!$B$6</x:f>
        <x:v>7.697009053058146e-7</x:v>
      </x:c>
      <x:c r="I700" s="29" t="n">
        <x:f>1+E700*D700</x:f>
        <x:v>0.9993428128702945</x:v>
      </x:c>
      <x:c r="J700" s="29" t="n">
        <x:f>(1-H700)*I700</x:f>
        <x:v>0.9993420436752266</x:v>
      </x:c>
      <x:c r="K700" s="28" t="n">
        <x:f>J700-1</x:f>
        <x:v>-0.0006579563247733899</x:v>
      </x:c>
      <x:c r="L700" s="30" t="n">
        <x:f>M699</x:f>
        <x:v>8469.471069740193</x:v>
      </x:c>
      <x:c r="M700" s="30" t="n">
        <x:f>L700*J700</x:f>
        <x:v>8463.898527682373</x:v>
      </x:c>
      <x:c r="N700" s="30" t="n">
        <x:f>MAX(N699,M700)</x:f>
        <x:v>15341.863280252299</x:v>
      </x:c>
      <x:c r="O700" s="28" t="n">
        <x:f>1-M700/N700</x:f>
        <x:v>0.448313521436675</x:v>
      </x:c>
      <x:c r="P700" s="30" t="n">
        <x:f>IF(C700=C699,P699,L700)</x:f>
        <x:v>12895.437557478066</x:v>
      </x:c>
      <x:c r="Q700" s="30" t="n">
        <x:f>IF(C700=C699,MAX(Q699,M700),MAX(P700,M700))</x:f>
        <x:v>13262.78590503167</x:v>
      </x:c>
      <x:c r="R700" s="28" t="n">
        <x:f>1-M700/Q700</x:f>
        <x:v>0.361831021906844</x:v>
      </x:c>
      <x:c r="S700" s="33" t="str">
        <x:f>'Raw trace'!Y696</x:f>
        <x:v>-0.00065795632477338994</x:v>
      </x:c>
      <x:c r="T700" s="31" t="n">
        <x:f>ABS(K700-S700)</x:f>
        <x:v>0</x:v>
      </x:c>
      <x:c r="U700" s="33" t="str">
        <x:f>'Raw trace'!X696</x:f>
        <x:v>0.00076970090530581459</x:v>
      </x:c>
      <x:c r="V700" s="31" t="n">
        <x:f>ABS(G700-U700)</x:f>
        <x:v>0</x:v>
      </x:c>
      <x:c r="W700" s="30" t="n">
        <x:f>L700*H700</x:f>
        <x:v>0.006518959549840433</x:v>
      </x:c>
      <x:c r="X700" s="30" t="n">
        <x:f>X699*(1+S700)</x:f>
        <x:v>8463.898527682424</x:v>
      </x:c>
      <x:c r="Y700" s="31" t="n">
        <x:f>ABS(M700-X700)</x:f>
        <x:v>5.093170329928398e-11</x:v>
      </x:c>
      <x:c r="Z700" s="27" t="n">
        <x:f>IF(M700&gt;=N699,B700,Z699)</x:f>
        <x:v>44508</x:v>
      </x:c>
      <x:c r="AA700" s="27" t="n">
        <x:f>IF(C700=C699,IF(M700&gt;=Q699,B700,AA699),IF(M700&gt;=P700,B700,A700))</x:f>
        <x:v>44649</x:v>
      </x:c>
      <x:c r="AB700" s="1" t="str">
        <x:f>IF(AND(B700-A700=1,B700-B699=1),"PASS","FAIL")</x:f>
        <x:v>PASS</x:v>
      </x:c>
    </x:row>
    <x:row r="701" ht="22" customHeight="1">
      <x:c r="A701" s="32" t="n">
        <x:f>'Raw trace'!A697</x:f>
        <x:v>44892</x:v>
      </x:c>
      <x:c r="B701" s="32" t="n">
        <x:f>'Raw trace'!B697</x:f>
        <x:v>44893</x:v>
      </x:c>
      <x:c r="C701" s="1" t="n">
        <x:f>YEAR(B701)</x:f>
        <x:v>2022</x:v>
      </x:c>
      <x:c r="D701" s="33" t="str">
        <x:f>'Raw trace'!AL697</x:f>
        <x:v>-0.0130223553477497</x:v>
      </x:c>
      <x:c r="E701" s="33" t="str">
        <x:f>'Raw trace'!W697</x:f>
        <x:v>0.35000000000000003</x:v>
      </x:c>
      <x:c r="F701" s="28" t="n">
        <x:f>E700*(1+D700)/(1+E700*D700)</x:f>
        <x:v>0.34957254744937655</x:v>
      </x:c>
      <x:c r="G701" s="28" t="n">
        <x:f>ABS(E701-F701)</x:f>
        <x:v>0.0004274525506234861</x:v>
      </x:c>
      <x:c r="H701" s="28" t="n">
        <x:f>G701*'Assumptions'!$B$6</x:f>
        <x:v>4.274525506234861e-7</x:v>
      </x:c>
      <x:c r="I701" s="29" t="n">
        <x:f>1+E701*D701</x:f>
        <x:v>0.9954421756282876</x:v>
      </x:c>
      <x:c r="J701" s="29" t="n">
        <x:f>(1-H701)*I701</x:f>
        <x:v>0.9954417501239907</x:v>
      </x:c>
      <x:c r="K701" s="28" t="n">
        <x:f>J701-1</x:f>
        <x:v>-0.004558249876009279</x:v>
      </x:c>
      <x:c r="L701" s="30" t="n">
        <x:f>M700</x:f>
        <x:v>8463.898527682373</x:v>
      </x:c>
      <x:c r="M701" s="30" t="n">
        <x:f>L701*J701</x:f>
        <x:v>8425.31796326801</x:v>
      </x:c>
      <x:c r="N701" s="30" t="n">
        <x:f>MAX(N700,M701)</x:f>
        <x:v>15341.863280252299</x:v>
      </x:c>
      <x:c r="O701" s="28" t="n">
        <x:f>1-M701/N701</x:f>
        <x:v>0.4508282462591823</x:v>
      </x:c>
      <x:c r="P701" s="30" t="n">
        <x:f>IF(C701=C700,P700,L701)</x:f>
        <x:v>12895.437557478066</x:v>
      </x:c>
      <x:c r="Q701" s="30" t="n">
        <x:f>IF(C701=C700,MAX(Q700,M701),MAX(P701,M701))</x:f>
        <x:v>13262.78590503167</x:v>
      </x:c>
      <x:c r="R701" s="28" t="n">
        <x:f>1-M701/Q701</x:f>
        <x:v>0.36473995557211014</x:v>
      </x:c>
      <x:c r="S701" s="33" t="str">
        <x:f>'Raw trace'!Y697</x:f>
        <x:v>-0.0045582498760092793</x:v>
      </x:c>
      <x:c r="T701" s="31" t="n">
        <x:f>ABS(K701-S701)</x:f>
        <x:v>0</x:v>
      </x:c>
      <x:c r="U701" s="33" t="str">
        <x:f>'Raw trace'!X697</x:f>
        <x:v>0.00042745255062348608</x:v>
      </x:c>
      <x:c r="V701" s="31" t="n">
        <x:f>ABS(G701-U701)</x:f>
        <x:v>0</x:v>
      </x:c>
      <x:c r="W701" s="30" t="n">
        <x:f>L701*H701</x:f>
        <x:v>0.003617915013876199</x:v>
      </x:c>
      <x:c r="X701" s="30" t="n">
        <x:f>X700*(1+S701)</x:f>
        <x:v>8425.31796326806</x:v>
      </x:c>
      <x:c r="Y701" s="31" t="n">
        <x:f>ABS(M701-X701)</x:f>
        <x:v>5.093170329928398e-11</x:v>
      </x:c>
      <x:c r="Z701" s="27" t="n">
        <x:f>IF(M701&gt;=N700,B701,Z700)</x:f>
        <x:v>44508</x:v>
      </x:c>
      <x:c r="AA701" s="27" t="n">
        <x:f>IF(C701=C700,IF(M701&gt;=Q700,B701,AA700),IF(M701&gt;=P701,B701,A701))</x:f>
        <x:v>44649</x:v>
      </x:c>
      <x:c r="AB701" s="1" t="str">
        <x:f>IF(AND(B701-A701=1,B701-B700=1),"PASS","FAIL")</x:f>
        <x:v>PASS</x:v>
      </x:c>
    </x:row>
    <x:row r="702" ht="22" customHeight="1">
      <x:c r="A702" s="32" t="n">
        <x:f>'Raw trace'!A698</x:f>
        <x:v>44893</x:v>
      </x:c>
      <x:c r="B702" s="32" t="n">
        <x:f>'Raw trace'!B698</x:f>
        <x:v>44894</x:v>
      </x:c>
      <x:c r="C702" s="1" t="n">
        <x:f>YEAR(B702)</x:f>
        <x:v>2022</x:v>
      </x:c>
      <x:c r="D702" s="33" t="str">
        <x:f>'Raw trace'!AL698</x:f>
        <x:v>0.014107095492761301</x:v>
      </x:c>
      <x:c r="E702" s="33" t="str">
        <x:f>'Raw trace'!W698</x:f>
        <x:v>0.35000000000000003</x:v>
      </x:c>
      <x:c r="F702" s="28" t="n">
        <x:f>E701*(1+D701)/(1+E701*D701)</x:f>
        <x:v>0.3470238493865873</x:v>
      </x:c>
      <x:c r="G702" s="28" t="n">
        <x:f>ABS(E702-F702)</x:f>
        <x:v>0.0029761506134127202</x:v>
      </x:c>
      <x:c r="H702" s="28" t="n">
        <x:f>G702*'Assumptions'!$B$6</x:f>
        <x:v>0.0000029761506134127205</x:v>
      </x:c>
      <x:c r="I702" s="29" t="n">
        <x:f>1+E702*D702</x:f>
        <x:v>1.0049374834224665</x:v>
      </x:c>
      <x:c r="J702" s="29" t="n">
        <x:f>(1-H702)*I702</x:f>
        <x:v>1.0049344925771588</x:v>
      </x:c>
      <x:c r="K702" s="28" t="n">
        <x:f>J702-1</x:f>
        <x:v>0.004934492577158833</x:v>
      </x:c>
      <x:c r="L702" s="30" t="n">
        <x:f>M701</x:f>
        <x:v>8425.31796326801</x:v>
      </x:c>
      <x:c r="M702" s="30" t="n">
        <x:f>L702*J702</x:f>
        <x:v>8466.892632217958</x:v>
      </x:c>
      <x:c r="N702" s="30" t="n">
        <x:f>MAX(N701,M702)</x:f>
        <x:v>15341.863280252299</x:v>
      </x:c>
      <x:c r="O702" s="28" t="n">
        <x:f>1-M702/N702</x:f>
        <x:v>0.44811836231676294</x:v>
      </x:c>
      <x:c r="P702" s="30" t="n">
        <x:f>IF(C702=C701,P701,L702)</x:f>
        <x:v>12895.437557478066</x:v>
      </x:c>
      <x:c r="Q702" s="30" t="n">
        <x:f>IF(C702=C701,MAX(Q701,M702),MAX(P702,M702))</x:f>
        <x:v>13262.78590503167</x:v>
      </x:c>
      <x:c r="R702" s="28" t="n">
        <x:f>1-M702/Q702</x:f>
        <x:v>0.3616052695983152</x:v>
      </x:c>
      <x:c r="S702" s="33" t="str">
        <x:f>'Raw trace'!Y698</x:f>
        <x:v>0.0049344925771588333</x:v>
      </x:c>
      <x:c r="T702" s="31" t="n">
        <x:f>ABS(K702-S702)</x:f>
        <x:v>0</x:v>
      </x:c>
      <x:c r="U702" s="33" t="str">
        <x:f>'Raw trace'!X698</x:f>
        <x:v>0.0029761506134127202</x:v>
      </x:c>
      <x:c r="V702" s="31" t="n">
        <x:f>ABS(G702-U702)</x:f>
        <x:v>0</x:v>
      </x:c>
      <x:c r="W702" s="30" t="n">
        <x:f>L702*H702</x:f>
        <x:v>0.0250750152245773</x:v>
      </x:c>
      <x:c r="X702" s="30" t="n">
        <x:f>X701*(1+S702)</x:f>
        <x:v>8466.892632218009</x:v>
      </x:c>
      <x:c r="Y702" s="31" t="n">
        <x:f>ABS(M702-X702)</x:f>
        <x:v>5.093170329928398e-11</x:v>
      </x:c>
      <x:c r="Z702" s="27" t="n">
        <x:f>IF(M702&gt;=N701,B702,Z701)</x:f>
        <x:v>44508</x:v>
      </x:c>
      <x:c r="AA702" s="27" t="n">
        <x:f>IF(C702=C701,IF(M702&gt;=Q701,B702,AA701),IF(M702&gt;=P702,B702,A702))</x:f>
        <x:v>44649</x:v>
      </x:c>
      <x:c r="AB702" s="1" t="str">
        <x:f>IF(AND(B702-A702=1,B702-B701=1),"PASS","FAIL")</x:f>
        <x:v>PASS</x:v>
      </x:c>
    </x:row>
    <x:row r="703" ht="22" customHeight="1">
      <x:c r="A703" s="32" t="n">
        <x:f>'Raw trace'!A699</x:f>
        <x:v>44894</x:v>
      </x:c>
      <x:c r="B703" s="32" t="n">
        <x:f>'Raw trace'!B699</x:f>
        <x:v>44895</x:v>
      </x:c>
      <x:c r="C703" s="1" t="n">
        <x:f>YEAR(B703)</x:f>
        <x:v>2022</x:v>
      </x:c>
      <x:c r="D703" s="33" t="str">
        <x:f>'Raw trace'!AL699</x:f>
        <x:v>0.044007445074329</x:v>
      </x:c>
      <x:c r="E703" s="33" t="str">
        <x:f>'Raw trace'!W699</x:f>
        <x:v>0.35000000000000003</x:v>
      </x:c>
      <x:c r="F703" s="28" t="n">
        <x:f>E702*(1+D702)/(1+E702*D702)</x:f>
        <x:v>0.3531935958977998</x:v>
      </x:c>
      <x:c r="G703" s="28" t="n">
        <x:f>ABS(E703-F703)</x:f>
        <x:v>0.0031935958977997725</x:v>
      </x:c>
      <x:c r="H703" s="28" t="n">
        <x:f>G703*'Assumptions'!$B$6</x:f>
        <x:v>0.0000031935958977997724</x:v>
      </x:c>
      <x:c r="I703" s="29" t="n">
        <x:f>1+E703*D703</x:f>
        <x:v>1.015402605776015</x:v>
      </x:c>
      <x:c r="J703" s="29" t="n">
        <x:f>(1-H703)*I703</x:f>
        <x:v>1.0153993629904186</x:v>
      </x:c>
      <x:c r="K703" s="28" t="n">
        <x:f>J703-1</x:f>
        <x:v>0.015399362990418552</x:v>
      </x:c>
      <x:c r="L703" s="30" t="n">
        <x:f>M702</x:f>
        <x:v>8466.892632217958</x:v>
      </x:c>
      <x:c r="M703" s="30" t="n">
        <x:f>L703*J703</x:f>
        <x:v>8597.277385262383</x:v>
      </x:c>
      <x:c r="N703" s="30" t="n">
        <x:f>MAX(N702,M703)</x:f>
        <x:v>15341.863280252299</x:v>
      </x:c>
      <x:c r="O703" s="28" t="n">
        <x:f>1-M703/N703</x:f>
        <x:v>0.43961973665033205</x:v>
      </x:c>
      <x:c r="P703" s="30" t="n">
        <x:f>IF(C703=C702,P702,L703)</x:f>
        <x:v>12895.437557478066</x:v>
      </x:c>
      <x:c r="Q703" s="30" t="n">
        <x:f>IF(C703=C702,MAX(Q702,M703),MAX(P703,M703))</x:f>
        <x:v>13262.78590503167</x:v>
      </x:c>
      <x:c r="R703" s="28" t="n">
        <x:f>1-M703/Q703</x:f>
        <x:v>0.3517743974136892</x:v>
      </x:c>
      <x:c r="S703" s="33" t="str">
        <x:f>'Raw trace'!Y699</x:f>
        <x:v>0.015399362990418552</x:v>
      </x:c>
      <x:c r="T703" s="31" t="n">
        <x:f>ABS(K703-S703)</x:f>
        <x:v>0</x:v>
      </x:c>
      <x:c r="U703" s="33" t="str">
        <x:f>'Raw trace'!X699</x:f>
        <x:v>0.0031935958977997725</x:v>
      </x:c>
      <x:c r="V703" s="31" t="n">
        <x:f>ABS(G703-U703)</x:f>
        <x:v>0</x:v>
      </x:c>
      <x:c r="W703" s="30" t="n">
        <x:f>L703*H703</x:f>
        <x:v>0.027039833577362386</x:v>
      </x:c>
      <x:c r="X703" s="30" t="n">
        <x:f>X702*(1+S703)</x:f>
        <x:v>8597.277385262434</x:v>
      </x:c>
      <x:c r="Y703" s="31" t="n">
        <x:f>ABS(M703-X703)</x:f>
        <x:v>5.093170329928398e-11</x:v>
      </x:c>
      <x:c r="Z703" s="27" t="n">
        <x:f>IF(M703&gt;=N702,B703,Z702)</x:f>
        <x:v>44508</x:v>
      </x:c>
      <x:c r="AA703" s="27" t="n">
        <x:f>IF(C703=C702,IF(M703&gt;=Q702,B703,AA702),IF(M703&gt;=P703,B703,A703))</x:f>
        <x:v>44649</x:v>
      </x:c>
      <x:c r="AB703" s="1" t="str">
        <x:f>IF(AND(B703-A703=1,B703-B702=1),"PASS","FAIL")</x:f>
        <x:v>PASS</x:v>
      </x:c>
    </x:row>
    <x:row r="704" ht="22" customHeight="1">
      <x:c r="A704" s="32" t="n">
        <x:f>'Raw trace'!A700</x:f>
        <x:v>44895</x:v>
      </x:c>
      <x:c r="B704" s="32" t="n">
        <x:f>'Raw trace'!B700</x:f>
        <x:v>44896</x:v>
      </x:c>
      <x:c r="C704" s="1" t="n">
        <x:f>YEAR(B704)</x:f>
        <x:v>2022</x:v>
      </x:c>
      <x:c r="D704" s="33" t="str">
        <x:f>'Raw trace'!AL700</x:f>
        <x:v>-0.0111804426732853</x:v>
      </x:c>
      <x:c r="E704" s="33" t="str">
        <x:f>'Raw trace'!W700</x:f>
        <x:v>0.35000000000000003</x:v>
      </x:c>
      <x:c r="F704" s="28" t="n">
        <x:f>E703*(1+D703)/(1+E703*D703)</x:f>
        <x:v>0.35985982673026384</x:v>
      </x:c>
      <x:c r="G704" s="28" t="n">
        <x:f>ABS(E704-F704)</x:f>
        <x:v>0.00985982673026381</x:v>
      </x:c>
      <x:c r="H704" s="28" t="n">
        <x:f>G704*'Assumptions'!$B$6</x:f>
        <x:v>0.00000985982673026381</x:v>
      </x:c>
      <x:c r="I704" s="29" t="n">
        <x:f>1+E704*D704</x:f>
        <x:v>0.9960868450643502</x:v>
      </x:c>
      <x:c r="J704" s="29" t="n">
        <x:f>(1-H704)*I704</x:f>
        <x:v>0.9960770238206496</x:v>
      </x:c>
      <x:c r="K704" s="28" t="n">
        <x:f>J704-1</x:f>
        <x:v>-0.003922976179350446</x:v>
      </x:c>
      <x:c r="L704" s="30" t="n">
        <x:f>M703</x:f>
        <x:v>8597.277385262383</x:v>
      </x:c>
      <x:c r="M704" s="30" t="n">
        <x:f>L704*J704</x:f>
        <x:v>8563.550470872731</x:v>
      </x:c>
      <x:c r="N704" s="30" t="n">
        <x:f>MAX(N703,M704)</x:f>
        <x:v>15341.863280252299</x:v>
      </x:c>
      <x:c r="O704" s="28" t="n">
        <x:f>1-M704/N704</x:f>
        <x:v>0.44181809507483094</x:v>
      </x:c>
      <x:c r="P704" s="30" t="n">
        <x:f>IF(C704=C703,P703,L704)</x:f>
        <x:v>12895.437557478066</x:v>
      </x:c>
      <x:c r="Q704" s="30" t="n">
        <x:f>IF(C704=C703,MAX(Q703,M704),MAX(P704,M704))</x:f>
        <x:v>13262.78590503167</x:v>
      </x:c>
      <x:c r="R704" s="28" t="n">
        <x:f>1-M704/Q704</x:f>
        <x:v>0.3543173710114803</x:v>
      </x:c>
      <x:c r="S704" s="33" t="str">
        <x:f>'Raw trace'!Y700</x:f>
        <x:v>-0.0039229761793504458</x:v>
      </x:c>
      <x:c r="T704" s="31" t="n">
        <x:f>ABS(K704-S704)</x:f>
        <x:v>0</x:v>
      </x:c>
      <x:c r="U704" s="33" t="str">
        <x:f>'Raw trace'!X700</x:f>
        <x:v>0.0098598267302638098</x:v>
      </x:c>
      <x:c r="V704" s="31" t="n">
        <x:f>ABS(G704-U704)</x:f>
        <x:v>0</x:v>
      </x:c>
      <x:c r="W704" s="30" t="n">
        <x:f>L704*H704</x:f>
        <x:v>0.0847676653707026</x:v>
      </x:c>
      <x:c r="X704" s="30" t="n">
        <x:f>X703*(1+S704)</x:f>
        <x:v>8563.550470872782</x:v>
      </x:c>
      <x:c r="Y704" s="31" t="n">
        <x:f>ABS(M704-X704)</x:f>
        <x:v>5.093170329928398e-11</x:v>
      </x:c>
      <x:c r="Z704" s="27" t="n">
        <x:f>IF(M704&gt;=N703,B704,Z703)</x:f>
        <x:v>44508</x:v>
      </x:c>
      <x:c r="AA704" s="27" t="n">
        <x:f>IF(C704=C703,IF(M704&gt;=Q703,B704,AA703),IF(M704&gt;=P704,B704,A704))</x:f>
        <x:v>44649</x:v>
      </x:c>
      <x:c r="AB704" s="1" t="str">
        <x:f>IF(AND(B704-A704=1,B704-B703=1),"PASS","FAIL")</x:f>
        <x:v>PASS</x:v>
      </x:c>
    </x:row>
    <x:row r="705" ht="22" customHeight="1">
      <x:c r="A705" s="32" t="n">
        <x:f>'Raw trace'!A701</x:f>
        <x:v>44896</x:v>
      </x:c>
      <x:c r="B705" s="32" t="n">
        <x:f>'Raw trace'!B701</x:f>
        <x:v>44897</x:v>
      </x:c>
      <x:c r="C705" s="1" t="n">
        <x:f>YEAR(B705)</x:f>
        <x:v>2022</x:v>
      </x:c>
      <x:c r="D705" s="33" t="str">
        <x:f>'Raw trace'!AL701</x:f>
        <x:v>0.007164741927881</x:v>
      </x:c>
      <x:c r="E705" s="33" t="str">
        <x:f>'Raw trace'!W701</x:f>
        <x:v>0.35000000000000003</x:v>
      </x:c>
      <x:c r="F705" s="28" t="n">
        <x:f>E704*(1+D704)/(1+E704*D704)</x:f>
        <x:v>0.3474464568819719</x:v>
      </x:c>
      <x:c r="G705" s="28" t="n">
        <x:f>ABS(E705-F705)</x:f>
        <x:v>0.0025535431180281343</x:v>
      </x:c>
      <x:c r="H705" s="28" t="n">
        <x:f>G705*'Assumptions'!$B$6</x:f>
        <x:v>0.0000025535431180281343</x:v>
      </x:c>
      <x:c r="I705" s="29" t="n">
        <x:f>1+E705*D705</x:f>
        <x:v>1.0025076596747584</x:v>
      </x:c>
      <x:c r="J705" s="29" t="n">
        <x:f>(1-H705)*I705</x:f>
        <x:v>1.0025050997282232</x:v>
      </x:c>
      <x:c r="K705" s="28" t="n">
        <x:f>J705-1</x:f>
        <x:v>0.0025050997282232146</x:v>
      </x:c>
      <x:c r="L705" s="30" t="n">
        <x:f>M704</x:f>
        <x:v>8563.550470872731</x:v>
      </x:c>
      <x:c r="M705" s="30" t="n">
        <x:f>L705*J705</x:f>
        <x:v>8585.00301882994</x:v>
      </x:c>
      <x:c r="N705" s="30" t="n">
        <x:f>MAX(N704,M705)</x:f>
        <x:v>15341.863280252299</x:v>
      </x:c>
      <x:c r="O705" s="28" t="n">
        <x:f>1-M705/N705</x:f>
        <x:v>0.44041979373650375</x:v>
      </x:c>
      <x:c r="P705" s="30" t="n">
        <x:f>IF(C705=C704,P704,L705)</x:f>
        <x:v>12895.437557478066</x:v>
      </x:c>
      <x:c r="Q705" s="30" t="n">
        <x:f>IF(C705=C704,MAX(Q704,M705),MAX(P705,M705))</x:f>
        <x:v>13262.78590503167</x:v>
      </x:c>
      <x:c r="R705" s="28" t="n">
        <x:f>1-M705/Q705</x:f>
        <x:v>0.3526998716330827</x:v>
      </x:c>
      <x:c r="S705" s="33" t="str">
        <x:f>'Raw trace'!Y701</x:f>
        <x:v>0.0025050997282232146</x:v>
      </x:c>
      <x:c r="T705" s="31" t="n">
        <x:f>ABS(K705-S705)</x:f>
        <x:v>0</x:v>
      </x:c>
      <x:c r="U705" s="33" t="str">
        <x:f>'Raw trace'!X701</x:f>
        <x:v>0.0025535431180281343</x:v>
      </x:c>
      <x:c r="V705" s="31" t="n">
        <x:f>ABS(G705-U705)</x:f>
        <x:v>0</x:v>
      </x:c>
      <x:c r="W705" s="30" t="n">
        <x:f>L705*H705</x:f>
        <x:v>0.02186739537078365</x:v>
      </x:c>
      <x:c r="X705" s="30" t="n">
        <x:f>X704*(1+S705)</x:f>
        <x:v>8585.003018829992</x:v>
      </x:c>
      <x:c r="Y705" s="31" t="n">
        <x:f>ABS(M705-X705)</x:f>
        <x:v>5.093170329928398e-11</x:v>
      </x:c>
      <x:c r="Z705" s="27" t="n">
        <x:f>IF(M705&gt;=N704,B705,Z704)</x:f>
        <x:v>44508</x:v>
      </x:c>
      <x:c r="AA705" s="27" t="n">
        <x:f>IF(C705=C704,IF(M705&gt;=Q704,B705,AA704),IF(M705&gt;=P705,B705,A705))</x:f>
        <x:v>44649</x:v>
      </x:c>
      <x:c r="AB705" s="1" t="str">
        <x:f>IF(AND(B705-A705=1,B705-B704=1),"PASS","FAIL")</x:f>
        <x:v>PASS</x:v>
      </x:c>
    </x:row>
    <x:row r="706" ht="22" customHeight="1">
      <x:c r="A706" s="32" t="n">
        <x:f>'Raw trace'!A702</x:f>
        <x:v>44897</x:v>
      </x:c>
      <x:c r="B706" s="32" t="n">
        <x:f>'Raw trace'!B702</x:f>
        <x:v>44898</x:v>
      </x:c>
      <x:c r="C706" s="1" t="n">
        <x:f>YEAR(B706)</x:f>
        <x:v>2022</x:v>
      </x:c>
      <x:c r="D706" s="33" t="str">
        <x:f>'Raw trace'!AL702</x:f>
        <x:v>-0.0122326484766227</x:v>
      </x:c>
      <x:c r="E706" s="33" t="str">
        <x:f>'Raw trace'!W702</x:f>
        <x:v>0.35000000000000003</x:v>
      </x:c>
      <x:c r="F706" s="28" t="n">
        <x:f>E705*(1+D705)/(1+E705*D705)</x:f>
        <x:v>0.35162590158076373</x:v>
      </x:c>
      <x:c r="G706" s="28" t="n">
        <x:f>ABS(E706-F706)</x:f>
        <x:v>0.0016259015807637</x:v>
      </x:c>
      <x:c r="H706" s="28" t="n">
        <x:f>G706*'Assumptions'!$B$6</x:f>
        <x:v>0.0000016259015807637001</x:v>
      </x:c>
      <x:c r="I706" s="29" t="n">
        <x:f>1+E706*D706</x:f>
        <x:v>0.995718573033182</x:v>
      </x:c>
      <x:c r="J706" s="29" t="n">
        <x:f>(1-H706)*I706</x:f>
        <x:v>0.99571695409278</x:v>
      </x:c>
      <x:c r="K706" s="28" t="n">
        <x:f>J706-1</x:f>
        <x:v>-0.004283045907219951</x:v>
      </x:c>
      <x:c r="L706" s="30" t="n">
        <x:f>M705</x:f>
        <x:v>8585.00301882994</x:v>
      </x:c>
      <x:c r="M706" s="30" t="n">
        <x:f>L706*J706</x:f>
        <x:v>8548.23305678667</x:v>
      </x:c>
      <x:c r="N706" s="30" t="n">
        <x:f>MAX(N705,M706)</x:f>
        <x:v>15341.863280252299</x:v>
      </x:c>
      <x:c r="O706" s="28" t="n">
        <x:f>1-M706/N706</x:f>
        <x:v>0.4428165014487019</x:v>
      </x:c>
      <x:c r="P706" s="30" t="n">
        <x:f>IF(C706=C705,P705,L706)</x:f>
        <x:v>12895.437557478066</x:v>
      </x:c>
      <x:c r="Q706" s="30" t="n">
        <x:f>IF(C706=C705,MAX(Q705,M706),MAX(P706,M706))</x:f>
        <x:v>13262.78590503167</x:v>
      </x:c>
      <x:c r="R706" s="28" t="n">
        <x:f>1-M706/Q706</x:f>
        <x:v>0.3554722877986276</x:v>
      </x:c>
      <x:c r="S706" s="33" t="str">
        <x:f>'Raw trace'!Y702</x:f>
        <x:v>-0.0042830459072199512</x:v>
      </x:c>
      <x:c r="T706" s="31" t="n">
        <x:f>ABS(K706-S706)</x:f>
        <x:v>0</x:v>
      </x:c>
      <x:c r="U706" s="33" t="str">
        <x:f>'Raw trace'!X702</x:f>
        <x:v>0.0016259015807637001</x:v>
      </x:c>
      <x:c r="V706" s="31" t="n">
        <x:f>ABS(G706-U706)</x:f>
        <x:v>0</x:v>
      </x:c>
      <x:c r="W706" s="30" t="n">
        <x:f>L706*H706</x:f>
        <x:v>0.013958369979176738</x:v>
      </x:c>
      <x:c r="X706" s="30" t="n">
        <x:f>X705*(1+S706)</x:f>
        <x:v>8548.233056786721</x:v>
      </x:c>
      <x:c r="Y706" s="31" t="n">
        <x:f>ABS(M706-X706)</x:f>
        <x:v>5.093170329928398e-11</x:v>
      </x:c>
      <x:c r="Z706" s="27" t="n">
        <x:f>IF(M706&gt;=N705,B706,Z705)</x:f>
        <x:v>44508</x:v>
      </x:c>
      <x:c r="AA706" s="27" t="n">
        <x:f>IF(C706=C705,IF(M706&gt;=Q705,B706,AA705),IF(M706&gt;=P706,B706,A706))</x:f>
        <x:v>44649</x:v>
      </x:c>
      <x:c r="AB706" s="1" t="str">
        <x:f>IF(AND(B706-A706=1,B706-B705=1),"PASS","FAIL")</x:f>
        <x:v>PASS</x:v>
      </x:c>
    </x:row>
    <x:row r="707" ht="22" customHeight="1">
      <x:c r="A707" s="32" t="n">
        <x:f>'Raw trace'!A703</x:f>
        <x:v>44898</x:v>
      </x:c>
      <x:c r="B707" s="32" t="n">
        <x:f>'Raw trace'!B703</x:f>
        <x:v>44899</x:v>
      </x:c>
      <x:c r="C707" s="1" t="n">
        <x:f>YEAR(B707)</x:f>
        <x:v>2022</x:v>
      </x:c>
      <x:c r="D707" s="33" t="str">
        <x:f>'Raw trace'!AL703</x:f>
        <x:v>0.013509431727323801</x:v>
      </x:c>
      <x:c r="E707" s="33" t="str">
        <x:f>'Raw trace'!W703</x:f>
        <x:v>0.35000000000000003</x:v>
      </x:c>
      <x:c r="F707" s="28" t="n">
        <x:f>E706*(1+D706)/(1+E706*D706)</x:f>
        <x:v>0.3472051063384765</x:v>
      </x:c>
      <x:c r="G707" s="28" t="n">
        <x:f>ABS(E707-F707)</x:f>
        <x:v>0.002794893661523523</x:v>
      </x:c>
      <x:c r="H707" s="28" t="n">
        <x:f>G707*'Assumptions'!$B$6</x:f>
        <x:v>0.000002794893661523523</x:v>
      </x:c>
      <x:c r="I707" s="29" t="n">
        <x:f>1+E707*D707</x:f>
        <x:v>1.0047283011045633</x:v>
      </x:c>
      <x:c r="J707" s="29" t="n">
        <x:f>(1-H707)*I707</x:f>
        <x:v>1.0047254929958032</x:v>
      </x:c>
      <x:c r="K707" s="28" t="n">
        <x:f>J707-1</x:f>
        <x:v>0.00472549299580316</x:v>
      </x:c>
      <x:c r="L707" s="30" t="n">
        <x:f>M706</x:f>
        <x:v>8548.23305678667</x:v>
      </x:c>
      <x:c r="M707" s="30" t="n">
        <x:f>L707*J707</x:f>
        <x:v>8588.627672223009</x:v>
      </x:c>
      <x:c r="N707" s="30" t="n">
        <x:f>MAX(N706,M707)</x:f>
        <x:v>15341.863280252299</x:v>
      </x:c>
      <x:c r="O707" s="28" t="n">
        <x:f>1-M707/N707</x:f>
        <x:v>0.4401835347289207</x:v>
      </x:c>
      <x:c r="P707" s="30" t="n">
        <x:f>IF(C707=C706,P706,L707)</x:f>
        <x:v>12895.437557478066</x:v>
      </x:c>
      <x:c r="Q707" s="30" t="n">
        <x:f>IF(C707=C706,MAX(Q706,M707),MAX(P707,M707))</x:f>
        <x:v>13262.78590503167</x:v>
      </x:c>
      <x:c r="R707" s="28" t="n">
        <x:f>1-M707/Q707</x:f>
        <x:v>0.352426576609019</x:v>
      </x:c>
      <x:c r="S707" s="33" t="str">
        <x:f>'Raw trace'!Y703</x:f>
        <x:v>0.00472549299580316</x:v>
      </x:c>
      <x:c r="T707" s="31" t="n">
        <x:f>ABS(K707-S707)</x:f>
        <x:v>0</x:v>
      </x:c>
      <x:c r="U707" s="33" t="str">
        <x:f>'Raw trace'!X703</x:f>
        <x:v>0.0027948936615235231</x:v>
      </x:c>
      <x:c r="V707" s="31" t="n">
        <x:f>ABS(G707-U707)</x:f>
        <x:v>0</x:v>
      </x:c>
      <x:c r="W707" s="30" t="n">
        <x:f>L707*H707</x:f>
        <x:v>0.023891402387638913</x:v>
      </x:c>
      <x:c r="X707" s="30" t="n">
        <x:f>X706*(1+S707)</x:f>
        <x:v>8588.62767222306</x:v>
      </x:c>
      <x:c r="Y707" s="31" t="n">
        <x:f>ABS(M707-X707)</x:f>
        <x:v>5.093170329928398e-11</x:v>
      </x:c>
      <x:c r="Z707" s="27" t="n">
        <x:f>IF(M707&gt;=N706,B707,Z706)</x:f>
        <x:v>44508</x:v>
      </x:c>
      <x:c r="AA707" s="27" t="n">
        <x:f>IF(C707=C706,IF(M707&gt;=Q706,B707,AA706),IF(M707&gt;=P707,B707,A707))</x:f>
        <x:v>44649</x:v>
      </x:c>
      <x:c r="AB707" s="1" t="str">
        <x:f>IF(AND(B707-A707=1,B707-B706=1),"PASS","FAIL")</x:f>
        <x:v>PASS</x:v>
      </x:c>
    </x:row>
    <x:row r="708" ht="22" customHeight="1">
      <x:c r="A708" s="32" t="n">
        <x:f>'Raw trace'!A704</x:f>
        <x:v>44899</x:v>
      </x:c>
      <x:c r="B708" s="32" t="n">
        <x:f>'Raw trace'!B704</x:f>
        <x:v>44900</x:v>
      </x:c>
      <x:c r="C708" s="1" t="n">
        <x:f>YEAR(B708)</x:f>
        <x:v>2022</x:v>
      </x:c>
      <x:c r="D708" s="33" t="str">
        <x:f>'Raw trace'!AL704</x:f>
        <x:v>-0.0085375688089476993</x:v>
      </x:c>
      <x:c r="E708" s="33" t="str">
        <x:f>'Raw trace'!W704</x:f>
        <x:v>0.35000000000000003</x:v>
      </x:c>
      <x:c r="F708" s="28" t="n">
        <x:f>E707*(1+D707)/(1+E707*D707)</x:f>
        <x:v>0.35305893216562867</x:v>
      </x:c>
      <x:c r="G708" s="28" t="n">
        <x:f>ABS(E708-F708)</x:f>
        <x:v>0.003058932165628636</x:v>
      </x:c>
      <x:c r="H708" s="28" t="n">
        <x:f>G708*'Assumptions'!$B$6</x:f>
        <x:v>0.0000030589321656286362</x:v>
      </x:c>
      <x:c r="I708" s="29" t="n">
        <x:f>1+E708*D708</x:f>
        <x:v>0.9970118509168683</x:v>
      </x:c>
      <x:c r="J708" s="29" t="n">
        <x:f>(1-H708)*I708</x:f>
        <x:v>0.9970088011252479</x:v>
      </x:c>
      <x:c r="K708" s="28" t="n">
        <x:f>J708-1</x:f>
        <x:v>-0.002991198874752077</x:v>
      </x:c>
      <x:c r="L708" s="30" t="n">
        <x:f>M707</x:f>
        <x:v>8588.627672223009</x:v>
      </x:c>
      <x:c r="M708" s="30" t="n">
        <x:f>L708*J708</x:f>
        <x:v>8562.937378794191</x:v>
      </x:c>
      <x:c r="N708" s="30" t="n">
        <x:f>MAX(N707,M708)</x:f>
        <x:v>15341.863280252299</x:v>
      </x:c>
      <x:c r="O708" s="28" t="n">
        <x:f>1-M708/N708</x:f>
        <x:v>0.4418580571099071</x:v>
      </x:c>
      <x:c r="P708" s="30" t="n">
        <x:f>IF(C708=C707,P707,L708)</x:f>
        <x:v>12895.437557478066</x:v>
      </x:c>
      <x:c r="Q708" s="30" t="n">
        <x:f>IF(C708=C707,MAX(Q707,M708),MAX(P708,M708))</x:f>
        <x:v>13262.78590503167</x:v>
      </x:c>
      <x:c r="R708" s="28" t="n">
        <x:f>1-M708/Q708</x:f>
        <x:v>0.3543635975043854</x:v>
      </x:c>
      <x:c r="S708" s="33" t="str">
        <x:f>'Raw trace'!Y704</x:f>
        <x:v>-0.0029911988747520768</x:v>
      </x:c>
      <x:c r="T708" s="31" t="n">
        <x:f>ABS(K708-S708)</x:f>
        <x:v>0</x:v>
      </x:c>
      <x:c r="U708" s="33" t="str">
        <x:f>'Raw trace'!X704</x:f>
        <x:v>0.0030589321656286361</x:v>
      </x:c>
      <x:c r="V708" s="31" t="n">
        <x:f>ABS(G708-U708)</x:f>
        <x:v>0</x:v>
      </x:c>
      <x:c r="W708" s="30" t="n">
        <x:f>L708*H708</x:f>
        <x:v>0.02627202944517116</x:v>
      </x:c>
      <x:c r="X708" s="30" t="n">
        <x:f>X707*(1+S708)</x:f>
        <x:v>8562.937378794242</x:v>
      </x:c>
      <x:c r="Y708" s="31" t="n">
        <x:f>ABS(M708-X708)</x:f>
        <x:v>5.093170329928398e-11</x:v>
      </x:c>
      <x:c r="Z708" s="27" t="n">
        <x:f>IF(M708&gt;=N707,B708,Z707)</x:f>
        <x:v>44508</x:v>
      </x:c>
      <x:c r="AA708" s="27" t="n">
        <x:f>IF(C708=C707,IF(M708&gt;=Q707,B708,AA707),IF(M708&gt;=P708,B708,A708))</x:f>
        <x:v>44649</x:v>
      </x:c>
      <x:c r="AB708" s="1" t="str">
        <x:f>IF(AND(B708-A708=1,B708-B707=1),"PASS","FAIL")</x:f>
        <x:v>PASS</x:v>
      </x:c>
    </x:row>
    <x:row r="709" ht="22" customHeight="1">
      <x:c r="A709" s="32" t="n">
        <x:f>'Raw trace'!A705</x:f>
        <x:v>44900</x:v>
      </x:c>
      <x:c r="B709" s="32" t="n">
        <x:f>'Raw trace'!B705</x:f>
        <x:v>44901</x:v>
      </x:c>
      <x:c r="C709" s="1" t="n">
        <x:f>YEAR(B709)</x:f>
        <x:v>2022</x:v>
      </x:c>
      <x:c r="D709" s="33" t="str">
        <x:f>'Raw trace'!AL705</x:f>
        <x:v>0.0072377921197652002</x:v>
      </x:c>
      <x:c r="E709" s="33" t="str">
        <x:f>'Raw trace'!W705</x:f>
        <x:v>0.35000000000000003</x:v>
      </x:c>
      <x:c r="F709" s="28" t="n">
        <x:f>E708*(1+D708)/(1+E708*D708)</x:f>
        <x:v>0.3480518818284362</x:v>
      </x:c>
      <x:c r="G709" s="28" t="n">
        <x:f>ABS(E709-F709)</x:f>
        <x:v>0.0019481181715638174</x:v>
      </x:c>
      <x:c r="H709" s="28" t="n">
        <x:f>G709*'Assumptions'!$B$6</x:f>
        <x:v>0.0000019481181715638173</x:v>
      </x:c>
      <x:c r="I709" s="29" t="n">
        <x:f>1+E709*D709</x:f>
        <x:v>1.0025332272419178</x:v>
      </x:c>
      <x:c r="J709" s="29" t="n">
        <x:f>(1-H709)*I709</x:f>
        <x:v>1.0025312741887202</x:v>
      </x:c>
      <x:c r="K709" s="28" t="n">
        <x:f>J709-1</x:f>
        <x:v>0.002531274188720234</x:v>
      </x:c>
      <x:c r="L709" s="30" t="n">
        <x:f>M708</x:f>
        <x:v>8562.937378794191</x:v>
      </x:c>
      <x:c r="M709" s="30" t="n">
        <x:f>L709*J709</x:f>
        <x:v>8584.612521160761</x:v>
      </x:c>
      <x:c r="N709" s="30" t="n">
        <x:f>MAX(N708,M709)</x:f>
        <x:v>15341.863280252299</x:v>
      </x:c>
      <x:c r="O709" s="28" t="n">
        <x:f>1-M709/N709</x:f>
        <x:v>0.4404452468162272</x:v>
      </x:c>
      <x:c r="P709" s="30" t="n">
        <x:f>IF(C709=C708,P708,L709)</x:f>
        <x:v>12895.437557478066</x:v>
      </x:c>
      <x:c r="Q709" s="30" t="n">
        <x:f>IF(C709=C708,MAX(Q708,M709),MAX(P709,M709))</x:f>
        <x:v>13262.78590503167</x:v>
      </x:c>
      <x:c r="R709" s="28" t="n">
        <x:f>1-M709/Q709</x:f>
        <x:v>0.35272931474345004</x:v>
      </x:c>
      <x:c r="S709" s="33" t="str">
        <x:f>'Raw trace'!Y705</x:f>
        <x:v>0.0025312741887202339</x:v>
      </x:c>
      <x:c r="T709" s="31" t="n">
        <x:f>ABS(K709-S709)</x:f>
        <x:v>0</x:v>
      </x:c>
      <x:c r="U709" s="33" t="str">
        <x:f>'Raw trace'!X705</x:f>
        <x:v>0.0019481181715638174</x:v>
      </x:c>
      <x:c r="V709" s="31" t="n">
        <x:f>ABS(G709-U709)</x:f>
        <x:v>0</x:v>
      </x:c>
      <x:c r="W709" s="30" t="n">
        <x:f>L709*H709</x:f>
        <x:v>0.016681613909592007</x:v>
      </x:c>
      <x:c r="X709" s="30" t="n">
        <x:f>X708*(1+S709)</x:f>
        <x:v>8584.612521160812</x:v>
      </x:c>
      <x:c r="Y709" s="31" t="n">
        <x:f>ABS(M709-X709)</x:f>
        <x:v>5.093170329928398e-11</x:v>
      </x:c>
      <x:c r="Z709" s="27" t="n">
        <x:f>IF(M709&gt;=N708,B709,Z708)</x:f>
        <x:v>44508</x:v>
      </x:c>
      <x:c r="AA709" s="27" t="n">
        <x:f>IF(C709=C708,IF(M709&gt;=Q708,B709,AA708),IF(M709&gt;=P709,B709,A709))</x:f>
        <x:v>44649</x:v>
      </x:c>
      <x:c r="AB709" s="1" t="str">
        <x:f>IF(AND(B709-A709=1,B709-B708=1),"PASS","FAIL")</x:f>
        <x:v>PASS</x:v>
      </x:c>
    </x:row>
    <x:row r="710" ht="22" customHeight="1">
      <x:c r="A710" s="32" t="n">
        <x:f>'Raw trace'!A706</x:f>
        <x:v>44901</x:v>
      </x:c>
      <x:c r="B710" s="32" t="n">
        <x:f>'Raw trace'!B706</x:f>
        <x:v>44902</x:v>
      </x:c>
      <x:c r="C710" s="1" t="n">
        <x:f>YEAR(B710)</x:f>
        <x:v>2022</x:v>
      </x:c>
      <x:c r="D710" s="33" t="str">
        <x:f>'Raw trace'!AL706</x:f>
        <x:v>-0.0148689530876043</x:v>
      </x:c>
      <x:c r="E710" s="33" t="str">
        <x:f>'Raw trace'!W706</x:f>
        <x:v>0.35000000000000003</x:v>
      </x:c>
      <x:c r="F710" s="28" t="n">
        <x:f>E709*(1+D709)/(1+E709*D709)</x:f>
        <x:v>0.35164243704099124</x:v>
      </x:c>
      <x:c r="G710" s="28" t="n">
        <x:f>ABS(E710-F710)</x:f>
        <x:v>0.001642437040991207</x:v>
      </x:c>
      <x:c r="H710" s="28" t="n">
        <x:f>G710*'Assumptions'!$B$6</x:f>
        <x:v>0.000001642437040991207</x:v>
      </x:c>
      <x:c r="I710" s="29" t="n">
        <x:f>1+E710*D710</x:f>
        <x:v>0.9947958664193385</x:v>
      </x:c>
      <x:c r="J710" s="29" t="n">
        <x:f>(1-H710)*I710</x:f>
        <x:v>0.9947942325297592</x:v>
      </x:c>
      <x:c r="K710" s="28" t="n">
        <x:f>J710-1</x:f>
        <x:v>-0.0052057674702408185</x:v>
      </x:c>
      <x:c r="L710" s="30" t="n">
        <x:f>M709</x:f>
        <x:v>8584.612521160761</x:v>
      </x:c>
      <x:c r="M710" s="30" t="n">
        <x:f>L710*J710</x:f>
        <x:v>8539.92302455348</x:v>
      </x:c>
      <x:c r="N710" s="30" t="n">
        <x:f>MAX(N709,M710)</x:f>
        <x:v>15341.863280252299</x:v>
      </x:c>
      <x:c r="O710" s="28" t="n">
        <x:f>1-M710/N710</x:f>
        <x:v>0.44335815874817</x:v>
      </x:c>
      <x:c r="P710" s="30" t="n">
        <x:f>IF(C710=C709,P709,L710)</x:f>
        <x:v>12895.437557478066</x:v>
      </x:c>
      <x:c r="Q710" s="30" t="n">
        <x:f>IF(C710=C709,MAX(Q709,M710),MAX(P710,M710))</x:f>
        <x:v>13262.78590503167</x:v>
      </x:c>
      <x:c r="R710" s="28" t="n">
        <x:f>1-M710/Q710</x:f>
        <x:v>0.3560988554211991</x:v>
      </x:c>
      <x:c r="S710" s="33" t="str">
        <x:f>'Raw trace'!Y706</x:f>
        <x:v>-0.0052057674702408185</x:v>
      </x:c>
      <x:c r="T710" s="31" t="n">
        <x:f>ABS(K710-S710)</x:f>
        <x:v>0</x:v>
      </x:c>
      <x:c r="U710" s="33" t="str">
        <x:f>'Raw trace'!X706</x:f>
        <x:v>0.001642437040991207</x:v>
      </x:c>
      <x:c r="V710" s="31" t="n">
        <x:f>ABS(G710-U710)</x:f>
        <x:v>0</x:v>
      </x:c>
      <x:c r="W710" s="30" t="n">
        <x:f>L710*H710</x:f>
        <x:v>0.014099685587311348</x:v>
      </x:c>
      <x:c r="X710" s="30" t="n">
        <x:f>X709*(1+S710)</x:f>
        <x:v>8539.923024553531</x:v>
      </x:c>
      <x:c r="Y710" s="31" t="n">
        <x:f>ABS(M710-X710)</x:f>
        <x:v>5.093170329928398e-11</x:v>
      </x:c>
      <x:c r="Z710" s="27" t="n">
        <x:f>IF(M710&gt;=N709,B710,Z709)</x:f>
        <x:v>44508</x:v>
      </x:c>
      <x:c r="AA710" s="27" t="n">
        <x:f>IF(C710=C709,IF(M710&gt;=Q709,B710,AA709),IF(M710&gt;=P710,B710,A710))</x:f>
        <x:v>44649</x:v>
      </x:c>
      <x:c r="AB710" s="1" t="str">
        <x:f>IF(AND(B710-A710=1,B710-B709=1),"PASS","FAIL")</x:f>
        <x:v>PASS</x:v>
      </x:c>
    </x:row>
    <x:row r="711" ht="22" customHeight="1">
      <x:c r="A711" s="32" t="n">
        <x:f>'Raw trace'!A707</x:f>
        <x:v>44902</x:v>
      </x:c>
      <x:c r="B711" s="32" t="n">
        <x:f>'Raw trace'!B707</x:f>
        <x:v>44903</x:v>
      </x:c>
      <x:c r="C711" s="1" t="n">
        <x:f>YEAR(B711)</x:f>
        <x:v>2022</x:v>
      </x:c>
      <x:c r="D711" s="33" t="str">
        <x:f>'Raw trace'!AL707</x:f>
        <x:v>0.023195447633529601</x:v>
      </x:c>
      <x:c r="E711" s="33" t="str">
        <x:f>'Raw trace'!W707</x:f>
        <x:v>0.35000000000000003</x:v>
      </x:c>
      <x:c r="F711" s="28" t="n">
        <x:f>E710*(1+D710)/(1+E710*D710)</x:f>
        <x:v>0.3465996171258677</x:v>
      </x:c>
      <x:c r="G711" s="28" t="n">
        <x:f>ABS(E711-F711)</x:f>
        <x:v>0.003400382874132357</x:v>
      </x:c>
      <x:c r="H711" s="28" t="n">
        <x:f>G711*'Assumptions'!$B$6</x:f>
        <x:v>0.0000034003828741323574</x:v>
      </x:c>
      <x:c r="I711" s="29" t="n">
        <x:f>1+E711*D711</x:f>
        <x:v>1.0081184066717355</x:v>
      </x:c>
      <x:c r="J711" s="29" t="n">
        <x:f>(1-H711)*I711</x:f>
        <x:v>1.0081149786831702</x:v>
      </x:c>
      <x:c r="K711" s="28" t="n">
        <x:f>J711-1</x:f>
        <x:v>0.008114978683170238</x:v>
      </x:c>
      <x:c r="L711" s="30" t="n">
        <x:f>M710</x:f>
        <x:v>8539.92302455348</x:v>
      </x:c>
      <x:c r="M711" s="30" t="n">
        <x:f>L711*J711</x:f>
        <x:v>8609.224317853646</x:v>
      </x:c>
      <x:c r="N711" s="30" t="n">
        <x:f>MAX(N710,M711)</x:f>
        <x:v>15341.863280252299</x:v>
      </x:c>
      <x:c r="O711" s="28" t="n">
        <x:f>1-M711/N711</x:f>
        <x:v>0.43884102207225073</x:v>
      </x:c>
      <x:c r="P711" s="30" t="n">
        <x:f>IF(C711=C710,P710,L711)</x:f>
        <x:v>12895.437557478066</x:v>
      </x:c>
      <x:c r="Q711" s="30" t="n">
        <x:f>IF(C711=C710,MAX(Q710,M711),MAX(P711,M711))</x:f>
        <x:v>13262.78590503167</x:v>
      </x:c>
      <x:c r="R711" s="28" t="n">
        <x:f>1-M711/Q711</x:f>
        <x:v>0.3508736113588732</x:v>
      </x:c>
      <x:c r="S711" s="33" t="str">
        <x:f>'Raw trace'!Y707</x:f>
        <x:v>0.0081149786831702375</x:v>
      </x:c>
      <x:c r="T711" s="31" t="n">
        <x:f>ABS(K711-S711)</x:f>
        <x:v>0</x:v>
      </x:c>
      <x:c r="U711" s="33" t="str">
        <x:f>'Raw trace'!X707</x:f>
        <x:v>0.0034003828741323572</x:v>
      </x:c>
      <x:c r="V711" s="31" t="n">
        <x:f>ABS(G711-U711)</x:f>
        <x:v>0</x:v>
      </x:c>
      <x:c r="W711" s="30" t="n">
        <x:f>L711*H711</x:f>
        <x:v>0.029039007999100256</x:v>
      </x:c>
      <x:c r="X711" s="30" t="n">
        <x:f>X710*(1+S711)</x:f>
        <x:v>8609.224317853697</x:v>
      </x:c>
      <x:c r="Y711" s="31" t="n">
        <x:f>ABS(M711-X711)</x:f>
        <x:v>5.093170329928398e-11</x:v>
      </x:c>
      <x:c r="Z711" s="27" t="n">
        <x:f>IF(M711&gt;=N710,B711,Z710)</x:f>
        <x:v>44508</x:v>
      </x:c>
      <x:c r="AA711" s="27" t="n">
        <x:f>IF(C711=C710,IF(M711&gt;=Q710,B711,AA710),IF(M711&gt;=P711,B711,A711))</x:f>
        <x:v>44649</x:v>
      </x:c>
      <x:c r="AB711" s="1" t="str">
        <x:f>IF(AND(B711-A711=1,B711-B710=1),"PASS","FAIL")</x:f>
        <x:v>PASS</x:v>
      </x:c>
    </x:row>
    <x:row r="712" ht="22" customHeight="1">
      <x:c r="A712" s="32" t="n">
        <x:f>'Raw trace'!A708</x:f>
        <x:v>44903</x:v>
      </x:c>
      <x:c r="B712" s="32" t="n">
        <x:f>'Raw trace'!B708</x:f>
        <x:v>44904</x:v>
      </x:c>
      <x:c r="C712" s="1" t="n">
        <x:f>YEAR(B712)</x:f>
        <x:v>2022</x:v>
      </x:c>
      <x:c r="D712" s="33" t="str">
        <x:f>'Raw trace'!AL708</x:f>
        <x:v>-0.0058052793210144</x:v>
      </x:c>
      <x:c r="E712" s="33" t="str">
        <x:f>'Raw trace'!W708</x:f>
        <x:v>0.35000000000000003</x:v>
      </x:c>
      <x:c r="F712" s="28" t="n">
        <x:f>E711*(1+D711)/(1+E711*D711)</x:f>
        <x:v>0.355234468790278</x:v>
      </x:c>
      <x:c r="G712" s="28" t="n">
        <x:f>ABS(E712-F712)</x:f>
        <x:v>0.005234468790277946</x:v>
      </x:c>
      <x:c r="H712" s="28" t="n">
        <x:f>G712*'Assumptions'!$B$6</x:f>
        <x:v>0.000005234468790277946</x:v>
      </x:c>
      <x:c r="I712" s="29" t="n">
        <x:f>1+E712*D712</x:f>
        <x:v>0.997968152237645</x:v>
      </x:c>
      <x:c r="J712" s="29" t="n">
        <x:f>(1-H712)*I712</x:f>
        <x:v>0.9979629284044984</x:v>
      </x:c>
      <x:c r="K712" s="28" t="n">
        <x:f>J712-1</x:f>
        <x:v>-0.002037071595501594</x:v>
      </x:c>
      <x:c r="L712" s="30" t="n">
        <x:f>M711</x:f>
        <x:v>8609.224317853646</x:v>
      </x:c>
      <x:c r="M712" s="30" t="n">
        <x:f>L712*J712</x:f>
        <x:v>8591.686711536446</x:v>
      </x:c>
      <x:c r="N712" s="30" t="n">
        <x:f>MAX(N711,M712)</x:f>
        <x:v>15341.863280252299</x:v>
      </x:c>
      <x:c r="O712" s="28" t="n">
        <x:f>1-M712/N712</x:f>
        <x:v>0.43998414308674805</x:v>
      </x:c>
      <x:c r="P712" s="30" t="n">
        <x:f>IF(C712=C711,P711,L712)</x:f>
        <x:v>12895.437557478066</x:v>
      </x:c>
      <x:c r="Q712" s="30" t="n">
        <x:f>IF(C712=C711,MAX(Q711,M712),MAX(P712,M712))</x:f>
        <x:v>13262.78590503167</x:v>
      </x:c>
      <x:c r="R712" s="28" t="n">
        <x:f>1-M712/Q712</x:f>
        <x:v>0.3521959282870645</x:v>
      </x:c>
      <x:c r="S712" s="33" t="str">
        <x:f>'Raw trace'!Y708</x:f>
        <x:v>-0.0020370715955015939</x:v>
      </x:c>
      <x:c r="T712" s="31" t="n">
        <x:f>ABS(K712-S712)</x:f>
        <x:v>0</x:v>
      </x:c>
      <x:c r="U712" s="33" t="str">
        <x:f>'Raw trace'!X708</x:f>
        <x:v>0.0052344687902779463</x:v>
      </x:c>
      <x:c r="V712" s="31" t="n">
        <x:f>ABS(G712-U712)</x:f>
        <x:v>0</x:v>
      </x:c>
      <x:c r="W712" s="30" t="n">
        <x:f>L712*H712</x:f>
        <x:v>0.045064716000306856</x:v>
      </x:c>
      <x:c r="X712" s="30" t="n">
        <x:f>X711*(1+S712)</x:f>
        <x:v>8591.686711536497</x:v>
      </x:c>
      <x:c r="Y712" s="31" t="n">
        <x:f>ABS(M712-X712)</x:f>
        <x:v>5.093170329928398e-11</x:v>
      </x:c>
      <x:c r="Z712" s="27" t="n">
        <x:f>IF(M712&gt;=N711,B712,Z711)</x:f>
        <x:v>44508</x:v>
      </x:c>
      <x:c r="AA712" s="27" t="n">
        <x:f>IF(C712=C711,IF(M712&gt;=Q711,B712,AA711),IF(M712&gt;=P712,B712,A712))</x:f>
        <x:v>44649</x:v>
      </x:c>
      <x:c r="AB712" s="1" t="str">
        <x:f>IF(AND(B712-A712=1,B712-B711=1),"PASS","FAIL")</x:f>
        <x:v>PASS</x:v>
      </x:c>
    </x:row>
    <x:row r="713" ht="22" customHeight="1">
      <x:c r="A713" s="32" t="n">
        <x:f>'Raw trace'!A709</x:f>
        <x:v>44904</x:v>
      </x:c>
      <x:c r="B713" s="32" t="n">
        <x:f>'Raw trace'!B709</x:f>
        <x:v>44905</x:v>
      </x:c>
      <x:c r="C713" s="1" t="n">
        <x:f>YEAR(B713)</x:f>
        <x:v>2022</x:v>
      </x:c>
      <x:c r="D713" s="33" t="str">
        <x:f>'Raw trace'!AL709</x:f>
        <x:v>8.7587660650312302e-05</x:v>
      </x:c>
      <x:c r="E713" s="33" t="str">
        <x:f>'Raw trace'!W709</x:f>
        <x:v>0.35000000000000003</x:v>
      </x:c>
      <x:c r="F713" s="28" t="n">
        <x:f>E712*(1+D712)/(1+E712*D712)</x:f>
        <x:v>0.34867661002751493</x:v>
      </x:c>
      <x:c r="G713" s="28" t="n">
        <x:f>ABS(E713-F713)</x:f>
        <x:v>0.0013233899724851006</x:v>
      </x:c>
      <x:c r="H713" s="28" t="n">
        <x:f>G713*'Assumptions'!$B$6</x:f>
        <x:v>0.0000013233899724851006</x:v>
      </x:c>
      <x:c r="I713" s="29" t="n">
        <x:f>1+E713*D713</x:f>
        <x:v>1.0000306556812275</x:v>
      </x:c>
      <x:c r="J713" s="29" t="n">
        <x:f>(1-H713)*I713</x:f>
        <x:v>1.0000293322506857</x:v>
      </x:c>
      <x:c r="K713" s="28" t="n">
        <x:f>J713-1</x:f>
        <x:v>0.000029332250685687455</x:v>
      </x:c>
      <x:c r="L713" s="30" t="n">
        <x:f>M712</x:f>
        <x:v>8591.686711536446</x:v>
      </x:c>
      <x:c r="M713" s="30" t="n">
        <x:f>L713*J713</x:f>
        <x:v>8591.938725044882</x:v>
      </x:c>
      <x:c r="N713" s="30" t="n">
        <x:f>MAX(N712,M713)</x:f>
        <x:v>15341.863280252299</x:v>
      </x:c>
      <x:c r="O713" s="28" t="n">
        <x:f>1-M713/N713</x:f>
        <x:v>0.4399677165612451</x:v>
      </x:c>
      <x:c r="P713" s="30" t="n">
        <x:f>IF(C713=C712,P712,L713)</x:f>
        <x:v>12895.437557478066</x:v>
      </x:c>
      <x:c r="Q713" s="30" t="n">
        <x:f>IF(C713=C712,MAX(Q712,M713),MAX(P713,M713))</x:f>
        <x:v>13262.78590503167</x:v>
      </x:c>
      <x:c r="R713" s="28" t="n">
        <x:f>1-M713/Q713</x:f>
        <x:v>0.35217692673563783</x:v>
      </x:c>
      <x:c r="S713" s="33" t="str">
        <x:f>'Raw trace'!Y709</x:f>
        <x:v>2.9332250685687455e-05</x:v>
      </x:c>
      <x:c r="T713" s="31" t="n">
        <x:f>ABS(K713-S713)</x:f>
        <x:v>0</x:v>
      </x:c>
      <x:c r="U713" s="33" t="str">
        <x:f>'Raw trace'!X709</x:f>
        <x:v>0.0013233899724851006</x:v>
      </x:c>
      <x:c r="V713" s="31" t="n">
        <x:f>ABS(G713-U713)</x:f>
        <x:v>0</x:v>
      </x:c>
      <x:c r="W713" s="30" t="n">
        <x:f>L713*H713</x:f>
        <x:v>0.011370152040780821</x:v>
      </x:c>
      <x:c r="X713" s="30" t="n">
        <x:f>X712*(1+S713)</x:f>
        <x:v>8591.938725044933</x:v>
      </x:c>
      <x:c r="Y713" s="31" t="n">
        <x:f>ABS(M713-X713)</x:f>
        <x:v>5.093170329928398e-11</x:v>
      </x:c>
      <x:c r="Z713" s="27" t="n">
        <x:f>IF(M713&gt;=N712,B713,Z712)</x:f>
        <x:v>44508</x:v>
      </x:c>
      <x:c r="AA713" s="27" t="n">
        <x:f>IF(C713=C712,IF(M713&gt;=Q712,B713,AA712),IF(M713&gt;=P713,B713,A713))</x:f>
        <x:v>44649</x:v>
      </x:c>
      <x:c r="AB713" s="1" t="str">
        <x:f>IF(AND(B713-A713=1,B713-B712=1),"PASS","FAIL")</x:f>
        <x:v>PASS</x:v>
      </x:c>
    </x:row>
    <x:row r="714" ht="22" customHeight="1">
      <x:c r="A714" s="32" t="n">
        <x:f>'Raw trace'!A710</x:f>
        <x:v>44905</x:v>
      </x:c>
      <x:c r="B714" s="32" t="n">
        <x:f>'Raw trace'!B710</x:f>
        <x:v>44906</x:v>
      </x:c>
      <x:c r="C714" s="1" t="n">
        <x:f>YEAR(B714)</x:f>
        <x:v>2022</x:v>
      </x:c>
      <x:c r="D714" s="33" t="str">
        <x:f>'Raw trace'!AL710</x:f>
        <x:v>-0.0019793077677612999</x:v>
      </x:c>
      <x:c r="E714" s="33" t="str">
        <x:f>'Raw trace'!W710</x:f>
        <x:v>0.40000000000000002</x:v>
      </x:c>
      <x:c r="F714" s="28" t="n">
        <x:f>E713*(1+D713)/(1+E713*D713)</x:f>
        <x:v>0.35001992558196576</x:v>
      </x:c>
      <x:c r="G714" s="28" t="n">
        <x:f>ABS(E714-F714)</x:f>
        <x:v>0.04998007441803426</x:v>
      </x:c>
      <x:c r="H714" s="28" t="n">
        <x:f>G714*'Assumptions'!$B$6</x:f>
        <x:v>0.00004998007441803426</x:v>
      </x:c>
      <x:c r="I714" s="29" t="n">
        <x:f>1+E714*D714</x:f>
        <x:v>0.9992082768928955</x:v>
      </x:c>
      <x:c r="J714" s="29" t="n">
        <x:f>(1-H714)*I714</x:f>
        <x:v>0.9991583363888573</x:v>
      </x:c>
      <x:c r="K714" s="28" t="n">
        <x:f>J714-1</x:f>
        <x:v>-0.0008416636111426845</x:v>
      </x:c>
      <x:c r="L714" s="30" t="n">
        <x:f>M713</x:f>
        <x:v>8591.938725044882</x:v>
      </x:c>
      <x:c r="M714" s="30" t="n">
        <x:f>L714*J714</x:f>
        <x:v>8584.707202870844</x:v>
      </x:c>
      <x:c r="N714" s="30" t="n">
        <x:f>MAX(N713,M714)</x:f>
        <x:v>15341.863280252299</x:v>
      </x:c>
      <x:c r="O714" s="28" t="n">
        <x:f>1-M714/N714</x:f>
        <x:v>0.4404390753552806</x:v>
      </x:c>
      <x:c r="P714" s="30" t="n">
        <x:f>IF(C714=C713,P713,L714)</x:f>
        <x:v>12895.437557478066</x:v>
      </x:c>
      <x:c r="Q714" s="30" t="n">
        <x:f>IF(C714=C713,MAX(Q713,M714),MAX(P714,M714))</x:f>
        <x:v>13262.78590503167</x:v>
      </x:c>
      <x:c r="R714" s="28" t="n">
        <x:f>1-M714/Q714</x:f>
        <x:v>0.3527221758428629</x:v>
      </x:c>
      <x:c r="S714" s="33" t="str">
        <x:f>'Raw trace'!Y710</x:f>
        <x:v>-0.00084166361114268451</x:v>
      </x:c>
      <x:c r="T714" s="31" t="n">
        <x:f>ABS(K714-S714)</x:f>
        <x:v>0</x:v>
      </x:c>
      <x:c r="U714" s="33" t="str">
        <x:f>'Raw trace'!X710</x:f>
        <x:v>0.049980074418034259</x:v>
      </x:c>
      <x:c r="V714" s="31" t="n">
        <x:f>ABS(G714-U714)</x:f>
        <x:v>0</x:v>
      </x:c>
      <x:c r="W714" s="30" t="n">
        <x:f>L714*H714</x:f>
        <x:v>0.4294257368729336</x:v>
      </x:c>
      <x:c r="X714" s="30" t="n">
        <x:f>X713*(1+S714)</x:f>
        <x:v>8584.707202870895</x:v>
      </x:c>
      <x:c r="Y714" s="31" t="n">
        <x:f>ABS(M714-X714)</x:f>
        <x:v>5.093170329928398e-11</x:v>
      </x:c>
      <x:c r="Z714" s="27" t="n">
        <x:f>IF(M714&gt;=N713,B714,Z713)</x:f>
        <x:v>44508</x:v>
      </x:c>
      <x:c r="AA714" s="27" t="n">
        <x:f>IF(C714=C713,IF(M714&gt;=Q713,B714,AA713),IF(M714&gt;=P714,B714,A714))</x:f>
        <x:v>44649</x:v>
      </x:c>
      <x:c r="AB714" s="1" t="str">
        <x:f>IF(AND(B714-A714=1,B714-B713=1),"PASS","FAIL")</x:f>
        <x:v>PASS</x:v>
      </x:c>
    </x:row>
    <x:row r="715" ht="22" customHeight="1">
      <x:c r="A715" s="32" t="n">
        <x:f>'Raw trace'!A711</x:f>
        <x:v>44906</x:v>
      </x:c>
      <x:c r="B715" s="32" t="n">
        <x:f>'Raw trace'!B711</x:f>
        <x:v>44907</x:v>
      </x:c>
      <x:c r="C715" s="1" t="n">
        <x:f>YEAR(B715)</x:f>
        <x:v>2022</x:v>
      </x:c>
      <x:c r="D715" s="33" t="str">
        <x:f>'Raw trace'!AL711</x:f>
        <x:v>0.0068506373842382997</x:v>
      </x:c>
      <x:c r="E715" s="33" t="str">
        <x:f>'Raw trace'!W711</x:f>
        <x:v>0.40000000000000002</x:v>
      </x:c>
      <x:c r="F715" s="28" t="n">
        <x:f>E714*(1+D714)/(1+E714*D714)</x:f>
        <x:v>0.39952458974245103</x:v>
      </x:c>
      <x:c r="G715" s="28" t="n">
        <x:f>ABS(E715-F715)</x:f>
        <x:v>0.0004754102575489916</x:v>
      </x:c>
      <x:c r="H715" s="28" t="n">
        <x:f>G715*'Assumptions'!$B$6</x:f>
        <x:v>4.7541025754899157e-7</x:v>
      </x:c>
      <x:c r="I715" s="29" t="n">
        <x:f>1+E715*D715</x:f>
        <x:v>1.0027402549536952</x:v>
      </x:c>
      <x:c r="J715" s="29" t="n">
        <x:f>(1-H715)*I715</x:f>
        <x:v>1.0027397782406924</x:v>
      </x:c>
      <x:c r="K715" s="28" t="n">
        <x:f>J715-1</x:f>
        <x:v>0.002739778240692381</x:v>
      </x:c>
      <x:c r="L715" s="30" t="n">
        <x:f>M714</x:f>
        <x:v>8584.707202870844</x:v>
      </x:c>
      <x:c r="M715" s="30" t="n">
        <x:f>L715*J715</x:f>
        <x:v>8608.227396867986</x:v>
      </x:c>
      <x:c r="N715" s="30" t="n">
        <x:f>MAX(N714,M715)</x:f>
        <x:v>15341.863280252299</x:v>
      </x:c>
      <x:c r="O715" s="28" t="n">
        <x:f>1-M715/N715</x:f>
        <x:v>0.4389060025095972</x:v>
      </x:c>
      <x:c r="P715" s="30" t="n">
        <x:f>IF(C715=C714,P714,L715)</x:f>
        <x:v>12895.437557478066</x:v>
      </x:c>
      <x:c r="Q715" s="30" t="n">
        <x:f>IF(C715=C714,MAX(Q714,M715),MAX(P715,M715))</x:f>
        <x:v>13262.78590503167</x:v>
      </x:c>
      <x:c r="R715" s="28" t="n">
        <x:f>1-M715/Q715</x:f>
        <x:v>0.3509487781445545</x:v>
      </x:c>
      <x:c r="S715" s="33" t="str">
        <x:f>'Raw trace'!Y711</x:f>
        <x:v>0.002739778240692381</x:v>
      </x:c>
      <x:c r="T715" s="31" t="n">
        <x:f>ABS(K715-S715)</x:f>
        <x:v>0</x:v>
      </x:c>
      <x:c r="U715" s="33" t="str">
        <x:f>'Raw trace'!X711</x:f>
        <x:v>0.00047541025754899158</x:v>
      </x:c>
      <x:c r="V715" s="31" t="n">
        <x:f>ABS(G715-U715)</x:f>
        <x:v>0</x:v>
      </x:c>
      <x:c r="W715" s="30" t="n">
        <x:f>L715*H715</x:f>
        <x:v>0.004081257862299511</x:v>
      </x:c>
      <x:c r="X715" s="30" t="n">
        <x:f>X714*(1+S715)</x:f>
        <x:v>8608.227396868037</x:v>
      </x:c>
      <x:c r="Y715" s="31" t="n">
        <x:f>ABS(M715-X715)</x:f>
        <x:v>5.093170329928398e-11</x:v>
      </x:c>
      <x:c r="Z715" s="27" t="n">
        <x:f>IF(M715&gt;=N714,B715,Z714)</x:f>
        <x:v>44508</x:v>
      </x:c>
      <x:c r="AA715" s="27" t="n">
        <x:f>IF(C715=C714,IF(M715&gt;=Q714,B715,AA714),IF(M715&gt;=P715,B715,A715))</x:f>
        <x:v>44649</x:v>
      </x:c>
      <x:c r="AB715" s="1" t="str">
        <x:f>IF(AND(B715-A715=1,B715-B714=1),"PASS","FAIL")</x:f>
        <x:v>PASS</x:v>
      </x:c>
    </x:row>
    <x:row r="716" ht="22" customHeight="1">
      <x:c r="A716" s="32" t="n">
        <x:f>'Raw trace'!A712</x:f>
        <x:v>44907</x:v>
      </x:c>
      <x:c r="B716" s="32" t="n">
        <x:f>'Raw trace'!B712</x:f>
        <x:v>44908</x:v>
      </x:c>
      <x:c r="C716" s="1" t="n">
        <x:f>YEAR(B716)</x:f>
        <x:v>2022</x:v>
      </x:c>
      <x:c r="D716" s="33" t="str">
        <x:f>'Raw trace'!AL712</x:f>
        <x:v>0.033014921210430703</x:v>
      </x:c>
      <x:c r="E716" s="33" t="str">
        <x:f>'Raw trace'!W712</x:f>
        <x:v>0.40000000000000002</x:v>
      </x:c>
      <x:c r="F716" s="28" t="n">
        <x:f>E715*(1+D715)/(1+E715*D715)</x:f>
        <x:v>0.401639659886092</x:v>
      </x:c>
      <x:c r="G716" s="28" t="n">
        <x:f>ABS(E716-F716)</x:f>
        <x:v>0.001639659886091993</x:v>
      </x:c>
      <x:c r="H716" s="28" t="n">
        <x:f>G716*'Assumptions'!$B$6</x:f>
        <x:v>0.0000016396598860919932</x:v>
      </x:c>
      <x:c r="I716" s="29" t="n">
        <x:f>1+E716*D716</x:f>
        <x:v>1.0132059684841723</x:v>
      </x:c>
      <x:c r="J716" s="29" t="n">
        <x:f>(1-H716)*I716</x:f>
        <x:v>1.0132043071709895</x:v>
      </x:c>
      <x:c r="K716" s="28" t="n">
        <x:f>J716-1</x:f>
        <x:v>0.013204307170989527</x:v>
      </x:c>
      <x:c r="L716" s="30" t="n">
        <x:f>M715</x:f>
        <x:v>8608.227396867986</x:v>
      </x:c>
      <x:c r="M716" s="30" t="n">
        <x:f>L716*J716</x:f>
        <x:v>8721.893075613958</x:v>
      </x:c>
      <x:c r="N716" s="30" t="n">
        <x:f>MAX(N715,M716)</x:f>
        <x:v>15341.863280252299</x:v>
      </x:c>
      <x:c r="O716" s="28" t="n">
        <x:f>1-M716/N716</x:f>
        <x:v>0.4314971450149355</x:v>
      </x:c>
      <x:c r="P716" s="30" t="n">
        <x:f>IF(C716=C715,P715,L716)</x:f>
        <x:v>12895.437557478066</x:v>
      </x:c>
      <x:c r="Q716" s="30" t="n">
        <x:f>IF(C716=C715,MAX(Q715,M716),MAX(P716,M716))</x:f>
        <x:v>13262.78590503167</x:v>
      </x:c>
      <x:c r="R716" s="28" t="n">
        <x:f>1-M716/Q716</x:f>
        <x:v>0.34237850644146917</x:v>
      </x:c>
      <x:c r="S716" s="33" t="str">
        <x:f>'Raw trace'!Y712</x:f>
        <x:v>0.013204307170989527</x:v>
      </x:c>
      <x:c r="T716" s="31" t="n">
        <x:f>ABS(K716-S716)</x:f>
        <x:v>0</x:v>
      </x:c>
      <x:c r="U716" s="33" t="str">
        <x:f>'Raw trace'!X712</x:f>
        <x:v>0.0016396598860919931</x:v>
      </x:c>
      <x:c r="V716" s="31" t="n">
        <x:f>ABS(G716-U716)</x:f>
        <x:v>0</x:v>
      </x:c>
      <x:c r="W716" s="30" t="n">
        <x:f>L716*H716</x:f>
        <x:v>0.014114565153002537</x:v>
      </x:c>
      <x:c r="X716" s="30" t="n">
        <x:f>X715*(1+S716)</x:f>
        <x:v>8721.893075614009</x:v>
      </x:c>
      <x:c r="Y716" s="31" t="n">
        <x:f>ABS(M716-X716)</x:f>
        <x:v>5.093170329928398e-11</x:v>
      </x:c>
      <x:c r="Z716" s="27" t="n">
        <x:f>IF(M716&gt;=N715,B716,Z715)</x:f>
        <x:v>44508</x:v>
      </x:c>
      <x:c r="AA716" s="27" t="n">
        <x:f>IF(C716=C715,IF(M716&gt;=Q715,B716,AA715),IF(M716&gt;=P716,B716,A716))</x:f>
        <x:v>44649</x:v>
      </x:c>
      <x:c r="AB716" s="1" t="str">
        <x:f>IF(AND(B716-A716=1,B716-B715=1),"PASS","FAIL")</x:f>
        <x:v>PASS</x:v>
      </x:c>
    </x:row>
    <x:row r="717" ht="22" customHeight="1">
      <x:c r="A717" s="32" t="n">
        <x:f>'Raw trace'!A713</x:f>
        <x:v>44908</x:v>
      </x:c>
      <x:c r="B717" s="32" t="n">
        <x:f>'Raw trace'!B713</x:f>
        <x:v>44909</x:v>
      </x:c>
      <x:c r="C717" s="1" t="n">
        <x:f>YEAR(B717)</x:f>
        <x:v>2022</x:v>
      </x:c>
      <x:c r="D717" s="33" t="str">
        <x:f>'Raw trace'!AL713</x:f>
        <x:v>0.0010012036943292</x:v>
      </x:c>
      <x:c r="E717" s="33" t="str">
        <x:f>'Raw trace'!W713</x:f>
        <x:v>0.45000000000000001</x:v>
      </x:c>
      <x:c r="F717" s="28" t="n">
        <x:f>E716*(1+D716)/(1+E716*D716)</x:f>
        <x:v>0.40782030637103095</x:v>
      </x:c>
      <x:c r="G717" s="28" t="n">
        <x:f>ABS(E717-F717)</x:f>
        <x:v>0.04217969362896906</x:v>
      </x:c>
      <x:c r="H717" s="28" t="n">
        <x:f>G717*'Assumptions'!$B$6</x:f>
        <x:v>0.000042179693628969065</x:v>
      </x:c>
      <x:c r="I717" s="29" t="n">
        <x:f>1+E717*D717</x:f>
        <x:v>1.000450541662448</x:v>
      </x:c>
      <x:c r="J717" s="29" t="n">
        <x:f>(1-H717)*I717</x:f>
        <x:v>1.0004083429651098</x:v>
      </x:c>
      <x:c r="K717" s="28" t="n">
        <x:f>J717-1</x:f>
        <x:v>0.00040834296510983137</x:v>
      </x:c>
      <x:c r="L717" s="30" t="n">
        <x:f>M716</x:f>
        <x:v>8721.893075613958</x:v>
      </x:c>
      <x:c r="M717" s="30" t="n">
        <x:f>L717*J717</x:f>
        <x:v>8725.454599293826</x:v>
      </x:c>
      <x:c r="N717" s="30" t="n">
        <x:f>MAX(N716,M717)</x:f>
        <x:v>15341.863280252299</x:v>
      </x:c>
      <x:c r="O717" s="28" t="n">
        <x:f>1-M717/N717</x:f>
        <x:v>0.43126500087345754</x:v>
      </x:c>
      <x:c r="P717" s="30" t="n">
        <x:f>IF(C717=C716,P716,L717)</x:f>
        <x:v>12895.437557478066</x:v>
      </x:c>
      <x:c r="Q717" s="30" t="n">
        <x:f>IF(C717=C716,MAX(Q716,M717),MAX(P717,M717))</x:f>
        <x:v>13262.78590503167</x:v>
      </x:c>
      <x:c r="R717" s="28" t="n">
        <x:f>1-M717/Q717</x:f>
        <x:v>0.3421099713308694</x:v>
      </x:c>
      <x:c r="S717" s="33" t="str">
        <x:f>'Raw trace'!Y713</x:f>
        <x:v>0.00040834296510983137</x:v>
      </x:c>
      <x:c r="T717" s="31" t="n">
        <x:f>ABS(K717-S717)</x:f>
        <x:v>0</x:v>
      </x:c>
      <x:c r="U717" s="33" t="str">
        <x:f>'Raw trace'!X713</x:f>
        <x:v>0.042179693628969062</x:v>
      </x:c>
      <x:c r="V717" s="31" t="n">
        <x:f>ABS(G717-U717)</x:f>
        <x:v>0</x:v>
      </x:c>
      <x:c r="W717" s="30" t="n">
        <x:f>L717*H717</x:f>
        <x:v>0.36788677779402346</x:v>
      </x:c>
      <x:c r="X717" s="30" t="n">
        <x:f>X716*(1+S717)</x:f>
        <x:v>8725.454599293877</x:v>
      </x:c>
      <x:c r="Y717" s="31" t="n">
        <x:f>ABS(M717-X717)</x:f>
        <x:v>5.093170329928398e-11</x:v>
      </x:c>
      <x:c r="Z717" s="27" t="n">
        <x:f>IF(M717&gt;=N716,B717,Z716)</x:f>
        <x:v>44508</x:v>
      </x:c>
      <x:c r="AA717" s="27" t="n">
        <x:f>IF(C717=C716,IF(M717&gt;=Q716,B717,AA716),IF(M717&gt;=P717,B717,A717))</x:f>
        <x:v>44649</x:v>
      </x:c>
      <x:c r="AB717" s="1" t="str">
        <x:f>IF(AND(B717-A717=1,B717-B716=1),"PASS","FAIL")</x:f>
        <x:v>PASS</x:v>
      </x:c>
    </x:row>
    <x:row r="718" ht="22" customHeight="1">
      <x:c r="A718" s="32" t="n">
        <x:f>'Raw trace'!A714</x:f>
        <x:v>44909</x:v>
      </x:c>
      <x:c r="B718" s="32" t="n">
        <x:f>'Raw trace'!B714</x:f>
        <x:v>44910</x:v>
      </x:c>
      <x:c r="C718" s="1" t="n">
        <x:f>YEAR(B718)</x:f>
        <x:v>2022</x:v>
      </x:c>
      <x:c r="D718" s="33" t="str">
        <x:f>'Raw trace'!AL714</x:f>
        <x:v>-0.024740958845609302</x:v>
      </x:c>
      <x:c r="E718" s="33" t="str">
        <x:f>'Raw trace'!W714</x:f>
        <x:v>0.45000000000000001</x:v>
      </x:c>
      <x:c r="F718" s="28" t="n">
        <x:f>E717*(1+D717)/(1+E717*D717)</x:f>
        <x:v>0.45024768632133955</x:v>
      </x:c>
      <x:c r="G718" s="28" t="n">
        <x:f>ABS(E718-F718)</x:f>
        <x:v>0.0002476863213395353</x:v>
      </x:c>
      <x:c r="H718" s="28" t="n">
        <x:f>G718*'Assumptions'!$B$6</x:f>
        <x:v>2.476863213395353e-7</x:v>
      </x:c>
      <x:c r="I718" s="29" t="n">
        <x:f>1+E718*D718</x:f>
        <x:v>0.9888665685194759</x:v>
      </x:c>
      <x:c r="J718" s="29" t="n">
        <x:f>(1-H718)*I718</x:f>
        <x:v>0.9888663235907532</x:v>
      </x:c>
      <x:c r="K718" s="28" t="n">
        <x:f>J718-1</x:f>
        <x:v>-0.011133676409246784</x:v>
      </x:c>
      <x:c r="L718" s="30" t="n">
        <x:f>M717</x:f>
        <x:v>8725.454599293826</x:v>
      </x:c>
      <x:c r="M718" s="30" t="n">
        <x:f>L718*J718</x:f>
        <x:v>8628.308211261714</x:v>
      </x:c>
      <x:c r="N718" s="30" t="n">
        <x:f>MAX(N717,M718)</x:f>
        <x:v>15341.863280252299</x:v>
      </x:c>
      <x:c r="O718" s="28" t="n">
        <x:f>1-M718/N718</x:f>
        <x:v>0.4375971123163457</x:v>
      </x:c>
      <x:c r="P718" s="30" t="n">
        <x:f>IF(C718=C717,P717,L718)</x:f>
        <x:v>12895.437557478066</x:v>
      </x:c>
      <x:c r="Q718" s="30" t="n">
        <x:f>IF(C718=C717,MAX(Q717,M718),MAX(P718,M718))</x:f>
        <x:v>13262.78590503167</x:v>
      </x:c>
      <x:c r="R718" s="28" t="n">
        <x:f>1-M718/Q718</x:f>
        <x:v>0.3494347060229417</x:v>
      </x:c>
      <x:c r="S718" s="33" t="str">
        <x:f>'Raw trace'!Y714</x:f>
        <x:v>-0.011133676409246784</x:v>
      </x:c>
      <x:c r="T718" s="31" t="n">
        <x:f>ABS(K718-S718)</x:f>
        <x:v>0</x:v>
      </x:c>
      <x:c r="U718" s="33" t="str">
        <x:f>'Raw trace'!X714</x:f>
        <x:v>0.00024768632133953528</x:v>
      </x:c>
      <x:c r="V718" s="31" t="n">
        <x:f>ABS(G718-U718)</x:f>
        <x:v>0</x:v>
      </x:c>
      <x:c r="W718" s="30" t="n">
        <x:f>L718*H718</x:f>
        <x:v>0.0021611757517142165</x:v>
      </x:c>
      <x:c r="X718" s="30" t="n">
        <x:f>X717*(1+S718)</x:f>
        <x:v>8628.308211261765</x:v>
      </x:c>
      <x:c r="Y718" s="31" t="n">
        <x:f>ABS(M718-X718)</x:f>
        <x:v>5.093170329928398e-11</x:v>
      </x:c>
      <x:c r="Z718" s="27" t="n">
        <x:f>IF(M718&gt;=N717,B718,Z717)</x:f>
        <x:v>44508</x:v>
      </x:c>
      <x:c r="AA718" s="27" t="n">
        <x:f>IF(C718=C717,IF(M718&gt;=Q717,B718,AA717),IF(M718&gt;=P718,B718,A718))</x:f>
        <x:v>44649</x:v>
      </x:c>
      <x:c r="AB718" s="1" t="str">
        <x:f>IF(AND(B718-A718=1,B718-B717=1),"PASS","FAIL")</x:f>
        <x:v>PASS</x:v>
      </x:c>
    </x:row>
    <x:row r="719" ht="22" customHeight="1">
      <x:c r="A719" s="32" t="n">
        <x:f>'Raw trace'!A715</x:f>
        <x:v>44910</x:v>
      </x:c>
      <x:c r="B719" s="32" t="n">
        <x:f>'Raw trace'!B715</x:f>
        <x:v>44911</x:v>
      </x:c>
      <x:c r="C719" s="1" t="n">
        <x:f>YEAR(B719)</x:f>
        <x:v>2022</x:v>
      </x:c>
      <x:c r="D719" s="33" t="str">
        <x:f>'Raw trace'!AL715</x:f>
        <x:v>-0.041858482032253799</x:v>
      </x:c>
      <x:c r="E719" s="33" t="str">
        <x:f>'Raw trace'!W715</x:f>
        <x:v>0.45000000000000001</x:v>
      </x:c>
      <x:c r="F719" s="28" t="n">
        <x:f>E718*(1+D718)/(1+E718*D718)</x:f>
        <x:v>0.4438076708130034</x:v>
      </x:c>
      <x:c r="G719" s="28" t="n">
        <x:f>ABS(E719-F719)</x:f>
        <x:v>0.006192329186996637</x:v>
      </x:c>
      <x:c r="H719" s="28" t="n">
        <x:f>G719*'Assumptions'!$B$6</x:f>
        <x:v>0.0000061923291869966365</x:v>
      </x:c>
      <x:c r="I719" s="29" t="n">
        <x:f>1+E719*D719</x:f>
        <x:v>0.9811636830854857</x:v>
      </x:c>
      <x:c r="J719" s="29" t="n">
        <x:f>(1-H719)*I719</x:f>
        <x:v>0.9811576073969738</x:v>
      </x:c>
      <x:c r="K719" s="28" t="n">
        <x:f>J719-1</x:f>
        <x:v>-0.018842392603026226</x:v>
      </x:c>
      <x:c r="L719" s="30" t="n">
        <x:f>M718</x:f>
        <x:v>8628.308211261714</x:v>
      </x:c>
      <x:c r="M719" s="30" t="n">
        <x:f>L719*J719</x:f>
        <x:v>8465.730240445206</x:v>
      </x:c>
      <x:c r="N719" s="30" t="n">
        <x:f>MAX(N718,M719)</x:f>
        <x:v>15341.863280252299</x:v>
      </x:c>
      <x:c r="O719" s="28" t="n">
        <x:f>1-M719/N719</x:f>
        <x:v>0.44819412832715677</x:v>
      </x:c>
      <x:c r="P719" s="30" t="n">
        <x:f>IF(C719=C718,P718,L719)</x:f>
        <x:v>12895.437557478066</x:v>
      </x:c>
      <x:c r="Q719" s="30" t="n">
        <x:f>IF(C719=C718,MAX(Q718,M719),MAX(P719,M719))</x:f>
        <x:v>13262.78590503167</x:v>
      </x:c>
      <x:c r="R719" s="28" t="n">
        <x:f>1-M719/Q719</x:f>
        <x:v>0.3616929127059606</x:v>
      </x:c>
      <x:c r="S719" s="33" t="str">
        <x:f>'Raw trace'!Y715</x:f>
        <x:v>-0.018842392603026226</x:v>
      </x:c>
      <x:c r="T719" s="31" t="n">
        <x:f>ABS(K719-S719)</x:f>
        <x:v>0</x:v>
      </x:c>
      <x:c r="U719" s="33" t="str">
        <x:f>'Raw trace'!X715</x:f>
        <x:v>0.0061923291869966368</x:v>
      </x:c>
      <x:c r="V719" s="31" t="n">
        <x:f>ABS(G719-U719)</x:f>
        <x:v>0</x:v>
      </x:c>
      <x:c r="W719" s="30" t="n">
        <x:f>L719*H719</x:f>
        <x:v>0.053429324770998654</x:v>
      </x:c>
      <x:c r="X719" s="30" t="n">
        <x:f>X718*(1+S719)</x:f>
        <x:v>8465.730240445257</x:v>
      </x:c>
      <x:c r="Y719" s="31" t="n">
        <x:f>ABS(M719-X719)</x:f>
        <x:v>5.093170329928398e-11</x:v>
      </x:c>
      <x:c r="Z719" s="27" t="n">
        <x:f>IF(M719&gt;=N718,B719,Z718)</x:f>
        <x:v>44508</x:v>
      </x:c>
      <x:c r="AA719" s="27" t="n">
        <x:f>IF(C719=C718,IF(M719&gt;=Q718,B719,AA718),IF(M719&gt;=P719,B719,A719))</x:f>
        <x:v>44649</x:v>
      </x:c>
      <x:c r="AB719" s="1" t="str">
        <x:f>IF(AND(B719-A719=1,B719-B718=1),"PASS","FAIL")</x:f>
        <x:v>PASS</x:v>
      </x:c>
    </x:row>
    <x:row r="720" ht="22" customHeight="1">
      <x:c r="A720" s="32" t="n">
        <x:f>'Raw trace'!A716</x:f>
        <x:v>44911</x:v>
      </x:c>
      <x:c r="B720" s="32" t="n">
        <x:f>'Raw trace'!B716</x:f>
        <x:v>44912</x:v>
      </x:c>
      <x:c r="C720" s="1" t="n">
        <x:f>YEAR(B720)</x:f>
        <x:v>2022</x:v>
      </x:c>
      <x:c r="D720" s="33" t="str">
        <x:f>'Raw trace'!AL716</x:f>
        <x:v>0.0088697262712270995</x:v>
      </x:c>
      <x:c r="E720" s="33" t="str">
        <x:f>'Raw trace'!W716</x:f>
        <x:v>0.45000000000000001</x:v>
      </x:c>
      <x:c r="F720" s="28" t="n">
        <x:f>E719*(1+D719)/(1+E719*D719)</x:f>
        <x:v>0.4394411355805552</x:v>
      </x:c>
      <x:c r="G720" s="28" t="n">
        <x:f>ABS(E720-F720)</x:f>
        <x:v>0.010558864419444813</x:v>
      </x:c>
      <x:c r="H720" s="28" t="n">
        <x:f>G720*'Assumptions'!$B$6</x:f>
        <x:v>0.000010558864419444813</x:v>
      </x:c>
      <x:c r="I720" s="29" t="n">
        <x:f>1+E720*D720</x:f>
        <x:v>1.0039913768220523</x:v>
      </x:c>
      <x:c r="J720" s="29" t="n">
        <x:f>(1-H720)*I720</x:f>
        <x:v>1.0039807758132262</x:v>
      </x:c>
      <x:c r="K720" s="28" t="n">
        <x:f>J720-1</x:f>
        <x:v>0.0039807758132262006</x:v>
      </x:c>
      <x:c r="L720" s="30" t="n">
        <x:f>M719</x:f>
        <x:v>8465.730240445206</x:v>
      </x:c>
      <x:c r="M720" s="30" t="n">
        <x:f>L720*J720</x:f>
        <x:v>8499.430414627668</x:v>
      </x:c>
      <x:c r="N720" s="30" t="n">
        <x:f>MAX(N719,M720)</x:f>
        <x:v>15341.863280252299</x:v>
      </x:c>
      <x:c r="O720" s="28" t="n">
        <x:f>1-M720/N720</x:f>
        <x:v>0.4459975128596053</x:v>
      </x:c>
      <x:c r="P720" s="30" t="n">
        <x:f>IF(C720=C719,P719,L720)</x:f>
        <x:v>12895.437557478066</x:v>
      </x:c>
      <x:c r="Q720" s="30" t="n">
        <x:f>IF(C720=C719,MAX(Q719,M720),MAX(P720,M720))</x:f>
        <x:v>13262.78590503167</x:v>
      </x:c>
      <x:c r="R720" s="28" t="n">
        <x:f>1-M720/Q720</x:f>
        <x:v>0.3591519552914495</x:v>
      </x:c>
      <x:c r="S720" s="33" t="str">
        <x:f>'Raw trace'!Y716</x:f>
        <x:v>0.0039807758132262006</x:v>
      </x:c>
      <x:c r="T720" s="31" t="n">
        <x:f>ABS(K720-S720)</x:f>
        <x:v>0</x:v>
      </x:c>
      <x:c r="U720" s="33" t="str">
        <x:f>'Raw trace'!X716</x:f>
        <x:v>0.010558864419444813</x:v>
      </x:c>
      <x:c r="V720" s="31" t="n">
        <x:f>ABS(G720-U720)</x:f>
        <x:v>0</x:v>
      </x:c>
      <x:c r="W720" s="30" t="n">
        <x:f>L720*H720</x:f>
        <x:v>0.08938849782045487</x:v>
      </x:c>
      <x:c r="X720" s="30" t="n">
        <x:f>X719*(1+S720)</x:f>
        <x:v>8499.430414627719</x:v>
      </x:c>
      <x:c r="Y720" s="31" t="n">
        <x:f>ABS(M720-X720)</x:f>
        <x:v>5.093170329928398e-11</x:v>
      </x:c>
      <x:c r="Z720" s="27" t="n">
        <x:f>IF(M720&gt;=N719,B720,Z719)</x:f>
        <x:v>44508</x:v>
      </x:c>
      <x:c r="AA720" s="27" t="n">
        <x:f>IF(C720=C719,IF(M720&gt;=Q719,B720,AA719),IF(M720&gt;=P720,B720,A720))</x:f>
        <x:v>44649</x:v>
      </x:c>
      <x:c r="AB720" s="1" t="str">
        <x:f>IF(AND(B720-A720=1,B720-B719=1),"PASS","FAIL")</x:f>
        <x:v>PASS</x:v>
      </x:c>
    </x:row>
    <x:row r="721" ht="22" customHeight="1">
      <x:c r="A721" s="32" t="n">
        <x:f>'Raw trace'!A717</x:f>
        <x:v>44912</x:v>
      </x:c>
      <x:c r="B721" s="32" t="n">
        <x:f>'Raw trace'!B717</x:f>
        <x:v>44913</x:v>
      </x:c>
      <x:c r="C721" s="1" t="n">
        <x:f>YEAR(B721)</x:f>
        <x:v>2022</x:v>
      </x:c>
      <x:c r="D721" s="33" t="str">
        <x:f>'Raw trace'!AL717</x:f>
        <x:v>-0.0021457820481489</x:v>
      </x:c>
      <x:c r="E721" s="33" t="str">
        <x:f>'Raw trace'!W717</x:f>
        <x:v>0.35000000000000003</x:v>
      </x:c>
      <x:c r="F721" s="28" t="n">
        <x:f>E720*(1+D720)/(1+E720*D720)</x:f>
        <x:v>0.4521865299870178</x:v>
      </x:c>
      <x:c r="G721" s="28" t="n">
        <x:f>ABS(E721-F721)</x:f>
        <x:v>0.10218652998701777</x:v>
      </x:c>
      <x:c r="H721" s="28" t="n">
        <x:f>G721*'Assumptions'!$B$6</x:f>
        <x:v>0.00010218652998701777</x:v>
      </x:c>
      <x:c r="I721" s="29" t="n">
        <x:f>1+E721*D721</x:f>
        <x:v>0.9992489762831479</x:v>
      </x:c>
      <x:c r="J721" s="29" t="n">
        <x:f>(1-H721)*I721</x:f>
        <x:v>0.9991468664976684</x:v>
      </x:c>
      <x:c r="K721" s="28" t="n">
        <x:f>J721-1</x:f>
        <x:v>-0.0008531335023316267</x:v>
      </x:c>
      <x:c r="L721" s="30" t="n">
        <x:f>M720</x:f>
        <x:v>8499.430414627668</x:v>
      </x:c>
      <x:c r="M721" s="30" t="n">
        <x:f>L721*J721</x:f>
        <x:v>8492.179265790213</x:v>
      </x:c>
      <x:c r="N721" s="30" t="n">
        <x:f>MAX(N720,M721)</x:f>
        <x:v>15341.863280252299</x:v>
      </x:c>
      <x:c r="O721" s="28" t="n">
        <x:f>1-M721/N721</x:f>
        <x:v>0.4464701509417598</x:v>
      </x:c>
      <x:c r="P721" s="30" t="n">
        <x:f>IF(C721=C720,P720,L721)</x:f>
        <x:v>12895.437557478066</x:v>
      </x:c>
      <x:c r="Q721" s="30" t="n">
        <x:f>IF(C721=C720,MAX(Q720,M721),MAX(P721,M721))</x:f>
        <x:v>13262.78590503167</x:v>
      </x:c>
      <x:c r="R721" s="28" t="n">
        <x:f>1-M721/Q721</x:f>
        <x:v>0.3596986842282941</x:v>
      </x:c>
      <x:c r="S721" s="33" t="str">
        <x:f>'Raw trace'!Y717</x:f>
        <x:v>-0.00085313350233162666</x:v>
      </x:c>
      <x:c r="T721" s="31" t="n">
        <x:f>ABS(K721-S721)</x:f>
        <x:v>0</x:v>
      </x:c>
      <x:c r="U721" s="33" t="str">
        <x:f>'Raw trace'!X717</x:f>
        <x:v>0.10218652998701777</x:v>
      </x:c>
      <x:c r="V721" s="31" t="n">
        <x:f>ABS(G721-U721)</x:f>
        <x:v>0</x:v>
      </x:c>
      <x:c r="W721" s="30" t="n">
        <x:f>L721*H721</x:f>
        <x:v>0.8685273009369211</x:v>
      </x:c>
      <x:c r="X721" s="30" t="n">
        <x:f>X720*(1+S721)</x:f>
        <x:v>8492.179265790264</x:v>
      </x:c>
      <x:c r="Y721" s="31" t="n">
        <x:f>ABS(M721-X721)</x:f>
        <x:v>5.093170329928398e-11</x:v>
      </x:c>
      <x:c r="Z721" s="27" t="n">
        <x:f>IF(M721&gt;=N720,B721,Z720)</x:f>
        <x:v>44508</x:v>
      </x:c>
      <x:c r="AA721" s="27" t="n">
        <x:f>IF(C721=C720,IF(M721&gt;=Q720,B721,AA720),IF(M721&gt;=P721,B721,A721))</x:f>
        <x:v>44649</x:v>
      </x:c>
      <x:c r="AB721" s="1" t="str">
        <x:f>IF(AND(B721-A721=1,B721-B720=1),"PASS","FAIL")</x:f>
        <x:v>PASS</x:v>
      </x:c>
    </x:row>
    <x:row r="722" ht="22" customHeight="1">
      <x:c r="A722" s="32" t="n">
        <x:f>'Raw trace'!A718</x:f>
        <x:v>44913</x:v>
      </x:c>
      <x:c r="B722" s="32" t="n">
        <x:f>'Raw trace'!B718</x:f>
        <x:v>44914</x:v>
      </x:c>
      <x:c r="C722" s="1" t="n">
        <x:f>YEAR(B722)</x:f>
        <x:v>2022</x:v>
      </x:c>
      <x:c r="D722" s="33" t="str">
        <x:f>'Raw trace'!AL718</x:f>
        <x:v>-0.017908022770307699</x:v>
      </x:c>
      <x:c r="E722" s="33" t="str">
        <x:f>'Raw trace'!W718</x:f>
        <x:v>0.40000000000000002</x:v>
      </x:c>
      <x:c r="F722" s="28" t="n">
        <x:f>E721*(1+D721)/(1+E721*D721)</x:f>
        <x:v>0.34951146768469094</x:v>
      </x:c>
      <x:c r="G722" s="28" t="n">
        <x:f>ABS(E722-F722)</x:f>
        <x:v>0.05048853231530909</x:v>
      </x:c>
      <x:c r="H722" s="28" t="n">
        <x:f>G722*'Assumptions'!$B$6</x:f>
        <x:v>0.00005048853231530909</x:v>
      </x:c>
      <x:c r="I722" s="29" t="n">
        <x:f>1+E722*D722</x:f>
        <x:v>0.9928367908918769</x:v>
      </x:c>
      <x:c r="J722" s="29" t="n">
        <x:f>(1-H722)*I722</x:f>
        <x:v>0.9927866640194762</x:v>
      </x:c>
      <x:c r="K722" s="28" t="n">
        <x:f>J722-1</x:f>
        <x:v>-0.007213335980523761</x:v>
      </x:c>
      <x:c r="L722" s="30" t="n">
        <x:f>M721</x:f>
        <x:v>8492.179265790213</x:v>
      </x:c>
      <x:c r="M722" s="30" t="n">
        <x:f>L722*J722</x:f>
        <x:v>8430.922323539231</x:v>
      </x:c>
      <x:c r="N722" s="30" t="n">
        <x:f>MAX(N721,M722)</x:f>
        <x:v>15341.863280252299</x:v>
      </x:c>
      <x:c r="O722" s="28" t="n">
        <x:f>1-M722/N722</x:f>
        <x:v>0.45046294771826545</x:v>
      </x:c>
      <x:c r="P722" s="30" t="n">
        <x:f>IF(C722=C721,P721,L722)</x:f>
        <x:v>12895.437557478066</x:v>
      </x:c>
      <x:c r="Q722" s="30" t="n">
        <x:f>IF(C722=C721,MAX(Q721,M722),MAX(P722,M722))</x:f>
        <x:v>13262.78590503167</x:v>
      </x:c>
      <x:c r="R722" s="28" t="n">
        <x:f>1-M722/Q722</x:f>
        <x:v>0.3643173927477268</x:v>
      </x:c>
      <x:c r="S722" s="33" t="str">
        <x:f>'Raw trace'!Y718</x:f>
        <x:v>-0.0072133359805237607</x:v>
      </x:c>
      <x:c r="T722" s="31" t="n">
        <x:f>ABS(K722-S722)</x:f>
        <x:v>0</x:v>
      </x:c>
      <x:c r="U722" s="33" t="str">
        <x:f>'Raw trace'!X718</x:f>
        <x:v>0.050488532315309087</x:v>
      </x:c>
      <x:c r="V722" s="31" t="n">
        <x:f>ABS(G722-U722)</x:f>
        <x:v>0</x:v>
      </x:c>
      <x:c r="W722" s="30" t="n">
        <x:f>L722*H722</x:f>
        <x:v>0.428757667288247</x:v>
      </x:c>
      <x:c r="X722" s="30" t="n">
        <x:f>X721*(1+S722)</x:f>
        <x:v>8430.922323539282</x:v>
      </x:c>
      <x:c r="Y722" s="31" t="n">
        <x:f>ABS(M722-X722)</x:f>
        <x:v>5.093170329928398e-11</x:v>
      </x:c>
      <x:c r="Z722" s="27" t="n">
        <x:f>IF(M722&gt;=N721,B722,Z721)</x:f>
        <x:v>44508</x:v>
      </x:c>
      <x:c r="AA722" s="27" t="n">
        <x:f>IF(C722=C721,IF(M722&gt;=Q721,B722,AA721),IF(M722&gt;=P722,B722,A722))</x:f>
        <x:v>44649</x:v>
      </x:c>
      <x:c r="AB722" s="1" t="str">
        <x:f>IF(AND(B722-A722=1,B722-B721=1),"PASS","FAIL")</x:f>
        <x:v>PASS</x:v>
      </x:c>
    </x:row>
    <x:row r="723" ht="22" customHeight="1">
      <x:c r="A723" s="32" t="n">
        <x:f>'Raw trace'!A719</x:f>
        <x:v>44914</x:v>
      </x:c>
      <x:c r="B723" s="32" t="n">
        <x:f>'Raw trace'!B719</x:f>
        <x:v>44915</x:v>
      </x:c>
      <x:c r="C723" s="1" t="n">
        <x:f>YEAR(B723)</x:f>
        <x:v>2022</x:v>
      </x:c>
      <x:c r="D723" s="33" t="str">
        <x:f>'Raw trace'!AL719</x:f>
        <x:v>0.028069556543582199</x:v>
      </x:c>
      <x:c r="E723" s="33" t="str">
        <x:f>'Raw trace'!W719</x:f>
        <x:v>0.35000000000000003</x:v>
      </x:c>
      <x:c r="F723" s="28" t="n">
        <x:f>E722*(1+D722)/(1+E722*D722)</x:f>
        <x:v>0.3956710654718859</x:v>
      </x:c>
      <x:c r="G723" s="28" t="n">
        <x:f>ABS(E723-F723)</x:f>
        <x:v>0.045671065471885874</x:v>
      </x:c>
      <x:c r="H723" s="28" t="n">
        <x:f>G723*'Assumptions'!$B$6</x:f>
        <x:v>0.00004567106547188588</x:v>
      </x:c>
      <x:c r="I723" s="29" t="n">
        <x:f>1+E723*D723</x:f>
        <x:v>1.0098243447902537</x:v>
      </x:c>
      <x:c r="J723" s="29" t="n">
        <x:f>(1-H723)*I723</x:f>
        <x:v>1.0097782250364877</x:v>
      </x:c>
      <x:c r="K723" s="28" t="n">
        <x:f>J723-1</x:f>
        <x:v>0.009778225036487731</x:v>
      </x:c>
      <x:c r="L723" s="30" t="n">
        <x:f>M722</x:f>
        <x:v>8430.922323539231</x:v>
      </x:c>
      <x:c r="M723" s="30" t="n">
        <x:f>L723*J723</x:f>
        <x:v>8513.361779283945</x:v>
      </x:c>
      <x:c r="N723" s="30" t="n">
        <x:f>MAX(N722,M723)</x:f>
        <x:v>15341.863280252299</x:v>
      </x:c>
      <x:c r="O723" s="28" t="n">
        <x:f>1-M723/N723</x:f>
        <x:v>0.4450894507551666</x:v>
      </x:c>
      <x:c r="P723" s="30" t="n">
        <x:f>IF(C723=C722,P722,L723)</x:f>
        <x:v>12895.437557478066</x:v>
      </x:c>
      <x:c r="Q723" s="30" t="n">
        <x:f>IF(C723=C722,MAX(Q722,M723),MAX(P723,M723))</x:f>
        <x:v>13262.78590503167</x:v>
      </x:c>
      <x:c r="R723" s="28" t="n">
        <x:f>1-M723/Q723</x:f>
        <x:v>0.3581015451622329</x:v>
      </x:c>
      <x:c r="S723" s="33" t="str">
        <x:f>'Raw trace'!Y719</x:f>
        <x:v>0.009778225036487731</x:v>
      </x:c>
      <x:c r="T723" s="31" t="n">
        <x:f>ABS(K723-S723)</x:f>
        <x:v>0</x:v>
      </x:c>
      <x:c r="U723" s="33" t="str">
        <x:f>'Raw trace'!X719</x:f>
        <x:v>0.045671065471885874</x:v>
      </x:c>
      <x:c r="V723" s="31" t="n">
        <x:f>ABS(G723-U723)</x:f>
        <x:v>0</x:v>
      </x:c>
      <x:c r="W723" s="30" t="n">
        <x:f>L723*H723</x:f>
        <x:v>0.3850492054267444</x:v>
      </x:c>
      <x:c r="X723" s="30" t="n">
        <x:f>X722*(1+S723)</x:f>
        <x:v>8513.361779283998</x:v>
      </x:c>
      <x:c r="Y723" s="31" t="n">
        <x:f>ABS(M723-X723)</x:f>
        <x:v>5.275069270282984e-11</x:v>
      </x:c>
      <x:c r="Z723" s="27" t="n">
        <x:f>IF(M723&gt;=N722,B723,Z722)</x:f>
        <x:v>44508</x:v>
      </x:c>
      <x:c r="AA723" s="27" t="n">
        <x:f>IF(C723=C722,IF(M723&gt;=Q722,B723,AA722),IF(M723&gt;=P723,B723,A723))</x:f>
        <x:v>44649</x:v>
      </x:c>
      <x:c r="AB723" s="1" t="str">
        <x:f>IF(AND(B723-A723=1,B723-B722=1),"PASS","FAIL")</x:f>
        <x:v>PASS</x:v>
      </x:c>
    </x:row>
    <x:row r="724" ht="22" customHeight="1">
      <x:c r="A724" s="32" t="n">
        <x:f>'Raw trace'!A720</x:f>
        <x:v>44915</x:v>
      </x:c>
      <x:c r="B724" s="32" t="n">
        <x:f>'Raw trace'!B720</x:f>
        <x:v>44916</x:v>
      </x:c>
      <x:c r="C724" s="1" t="n">
        <x:f>YEAR(B724)</x:f>
        <x:v>2022</x:v>
      </x:c>
      <x:c r="D724" s="33" t="str">
        <x:f>'Raw trace'!AL720</x:f>
        <x:v>-0.0042004874931962999</x:v>
      </x:c>
      <x:c r="E724" s="33" t="str">
        <x:f>'Raw trace'!W720</x:f>
        <x:v>0.35000000000000003</x:v>
      </x:c>
      <x:c r="F724" s="28" t="n">
        <x:f>E723*(1+D723)/(1+E723*D723)</x:f>
        <x:v>0.3563236979249014</x:v>
      </x:c>
      <x:c r="G724" s="28" t="n">
        <x:f>ABS(E724-F724)</x:f>
        <x:v>0.006323697924901339</x:v>
      </x:c>
      <x:c r="H724" s="28" t="n">
        <x:f>G724*'Assumptions'!$B$6</x:f>
        <x:v>0.000006323697924901339</x:v>
      </x:c>
      <x:c r="I724" s="29" t="n">
        <x:f>1+E724*D724</x:f>
        <x:v>0.9985298293773813</x:v>
      </x:c>
      <x:c r="J724" s="29" t="n">
        <x:f>(1-H724)*I724</x:f>
        <x:v>0.9985235149763714</x:v>
      </x:c>
      <x:c r="K724" s="28" t="n">
        <x:f>J724-1</x:f>
        <x:v>-0.0014764850236286264</x:v>
      </x:c>
      <x:c r="L724" s="30" t="n">
        <x:f>M723</x:f>
        <x:v>8513.361779283945</x:v>
      </x:c>
      <x:c r="M724" s="30" t="n">
        <x:f>L724*J724</x:f>
        <x:v>8500.7919281161</x:v>
      </x:c>
      <x:c r="N724" s="30" t="n">
        <x:f>MAX(N723,M724)</x:f>
        <x:v>15341.863280252299</x:v>
      </x:c>
      <x:c r="O724" s="28" t="n">
        <x:f>1-M724/N724</x:f>
        <x:v>0.4459087678705801</x:v>
      </x:c>
      <x:c r="P724" s="30" t="n">
        <x:f>IF(C724=C723,P723,L724)</x:f>
        <x:v>12895.437557478066</x:v>
      </x:c>
      <x:c r="Q724" s="30" t="n">
        <x:f>IF(C724=C723,MAX(Q723,M724),MAX(P724,M724))</x:f>
        <x:v>13262.78590503167</x:v>
      </x:c>
      <x:c r="R724" s="28" t="n">
        <x:f>1-M724/Q724</x:f>
        <x:v>0.35904929861749124</x:v>
      </x:c>
      <x:c r="S724" s="33" t="str">
        <x:f>'Raw trace'!Y720</x:f>
        <x:v>-0.0014764850236286264</x:v>
      </x:c>
      <x:c r="T724" s="31" t="n">
        <x:f>ABS(K724-S724)</x:f>
        <x:v>0</x:v>
      </x:c>
      <x:c r="U724" s="33" t="str">
        <x:f>'Raw trace'!X720</x:f>
        <x:v>0.0063236979249013392</x:v>
      </x:c>
      <x:c r="V724" s="31" t="n">
        <x:f>ABS(G724-U724)</x:f>
        <x:v>0</x:v>
      </x:c>
      <x:c r="W724" s="30" t="n">
        <x:f>L724*H724</x:f>
        <x:v>0.053835928217592255</x:v>
      </x:c>
      <x:c r="X724" s="30" t="n">
        <x:f>X723*(1+S724)</x:f>
        <x:v>8500.791928116152</x:v>
      </x:c>
      <x:c r="Y724" s="31" t="n">
        <x:f>ABS(M724-X724)</x:f>
        <x:v>5.275069270282984e-11</x:v>
      </x:c>
      <x:c r="Z724" s="27" t="n">
        <x:f>IF(M724&gt;=N723,B724,Z723)</x:f>
        <x:v>44508</x:v>
      </x:c>
      <x:c r="AA724" s="27" t="n">
        <x:f>IF(C724=C723,IF(M724&gt;=Q723,B724,AA723),IF(M724&gt;=P724,B724,A724))</x:f>
        <x:v>44649</x:v>
      </x:c>
      <x:c r="AB724" s="1" t="str">
        <x:f>IF(AND(B724-A724=1,B724-B723=1),"PASS","FAIL")</x:f>
        <x:v>PASS</x:v>
      </x:c>
    </x:row>
    <x:row r="725" ht="22" customHeight="1">
      <x:c r="A725" s="32" t="n">
        <x:f>'Raw trace'!A721</x:f>
        <x:v>44916</x:v>
      </x:c>
      <x:c r="B725" s="32" t="n">
        <x:f>'Raw trace'!B721</x:f>
        <x:v>44917</x:v>
      </x:c>
      <x:c r="C725" s="1" t="n">
        <x:f>YEAR(B725)</x:f>
        <x:v>2022</x:v>
      </x:c>
      <x:c r="D725" s="33" t="str">
        <x:f>'Raw trace'!AL721</x:f>
        <x:v>-0.00066540714599739995</x:v>
      </x:c>
      <x:c r="E725" s="33" t="str">
        <x:f>'Raw trace'!W721</x:f>
        <x:v>0.35000000000000003</x:v>
      </x:c>
      <x:c r="F725" s="28" t="n">
        <x:f>E724*(1+D724)/(1+E724*D724)</x:f>
        <x:v>0.34904298211571905</x:v>
      </x:c>
      <x:c r="G725" s="28" t="n">
        <x:f>ABS(E725-F725)</x:f>
        <x:v>0.0009570178842809862</x:v>
      </x:c>
      <x:c r="H725" s="28" t="n">
        <x:f>G725*'Assumptions'!$B$6</x:f>
        <x:v>9.570178842809862e-7</x:v>
      </x:c>
      <x:c r="I725" s="29" t="n">
        <x:f>1+E725*D725</x:f>
        <x:v>0.999767107498901</x:v>
      </x:c>
      <x:c r="J725" s="29" t="n">
        <x:f>(1-H725)*I725</x:f>
        <x:v>0.999766150703899</x:v>
      </x:c>
      <x:c r="K725" s="28" t="n">
        <x:f>J725-1</x:f>
        <x:v>-0.00023384929610104077</x:v>
      </x:c>
      <x:c r="L725" s="30" t="n">
        <x:f>M724</x:f>
        <x:v>8500.7919281161</x:v>
      </x:c>
      <x:c r="M725" s="30" t="n">
        <x:f>L725*J725</x:f>
        <x:v>8498.804023907409</x:v>
      </x:c>
      <x:c r="N725" s="30" t="n">
        <x:f>MAX(N724,M725)</x:f>
        <x:v>15341.863280252299</x:v>
      </x:c>
      <x:c r="O725" s="28" t="n">
        <x:f>1-M725/N725</x:f>
        <x:v>0.4460383417151893</x:v>
      </x:c>
      <x:c r="P725" s="30" t="n">
        <x:f>IF(C725=C724,P724,L725)</x:f>
        <x:v>12895.437557478066</x:v>
      </x:c>
      <x:c r="Q725" s="30" t="n">
        <x:f>IF(C725=C724,MAX(Q724,M725),MAX(P725,M725))</x:f>
        <x:v>13262.78590503167</x:v>
      </x:c>
      <x:c r="R725" s="28" t="n">
        <x:f>1-M725/Q725</x:f>
        <x:v>0.35919918448784494</x:v>
      </x:c>
      <x:c r="S725" s="33" t="str">
        <x:f>'Raw trace'!Y721</x:f>
        <x:v>-0.00023384929610104077</x:v>
      </x:c>
      <x:c r="T725" s="31" t="n">
        <x:f>ABS(K725-S725)</x:f>
        <x:v>0</x:v>
      </x:c>
      <x:c r="U725" s="33" t="str">
        <x:f>'Raw trace'!X721</x:f>
        <x:v>0.00095701788428098622</x:v>
      </x:c>
      <x:c r="V725" s="31" t="n">
        <x:f>ABS(G725-U725)</x:f>
        <x:v>0</x:v>
      </x:c>
      <x:c r="W725" s="30" t="n">
        <x:f>L725*H725</x:f>
        <x:v>0.008135409905758555</x:v>
      </x:c>
      <x:c r="X725" s="30" t="n">
        <x:f>X724*(1+S725)</x:f>
        <x:v>8498.80402390746</x:v>
      </x:c>
      <x:c r="Y725" s="31" t="n">
        <x:f>ABS(M725-X725)</x:f>
        <x:v>5.093170329928398e-11</x:v>
      </x:c>
      <x:c r="Z725" s="27" t="n">
        <x:f>IF(M725&gt;=N724,B725,Z724)</x:f>
        <x:v>44508</x:v>
      </x:c>
      <x:c r="AA725" s="27" t="n">
        <x:f>IF(C725=C724,IF(M725&gt;=Q724,B725,AA724),IF(M725&gt;=P725,B725,A725))</x:f>
        <x:v>44649</x:v>
      </x:c>
      <x:c r="AB725" s="1" t="str">
        <x:f>IF(AND(B725-A725=1,B725-B724=1),"PASS","FAIL")</x:f>
        <x:v>PASS</x:v>
      </x:c>
    </x:row>
    <x:row r="726" ht="22" customHeight="1">
      <x:c r="A726" s="32" t="n">
        <x:f>'Raw trace'!A722</x:f>
        <x:v>44917</x:v>
      </x:c>
      <x:c r="B726" s="32" t="n">
        <x:f>'Raw trace'!B722</x:f>
        <x:v>44918</x:v>
      </x:c>
      <x:c r="C726" s="1" t="n">
        <x:f>YEAR(B726)</x:f>
        <x:v>2022</x:v>
      </x:c>
      <x:c r="D726" s="33" t="str">
        <x:f>'Raw trace'!AL722</x:f>
        <x:v>-0.0024672128223726</x:v>
      </x:c>
      <x:c r="E726" s="33" t="str">
        <x:f>'Raw trace'!W722</x:f>
        <x:v>0.40000000000000002</x:v>
      </x:c>
      <x:c r="F726" s="28" t="n">
        <x:f>E725*(1+D725)/(1+E725*D725)</x:f>
        <x:v>0.3498485846107769</x:v>
      </x:c>
      <x:c r="G726" s="28" t="n">
        <x:f>ABS(E726-F726)</x:f>
        <x:v>0.05015141538922313</x:v>
      </x:c>
      <x:c r="H726" s="28" t="n">
        <x:f>G726*'Assumptions'!$B$6</x:f>
        <x:v>0.00005015141538922313</x:v>
      </x:c>
      <x:c r="I726" s="29" t="n">
        <x:f>1+E726*D726</x:f>
        <x:v>0.9990131148710509</x:v>
      </x:c>
      <x:c r="J726" s="29" t="n">
        <x:f>(1-H726)*I726</x:f>
        <x:v>0.9989630129493478</x:v>
      </x:c>
      <x:c r="K726" s="28" t="n">
        <x:f>J726-1</x:f>
        <x:v>-0.0010369870506522494</x:v>
      </x:c>
      <x:c r="L726" s="30" t="n">
        <x:f>M725</x:f>
        <x:v>8498.804023907409</x:v>
      </x:c>
      <x:c r="M726" s="30" t="n">
        <x:f>L726*J726</x:f>
        <x:v>8489.990874188587</x:v>
      </x:c>
      <x:c r="N726" s="30" t="n">
        <x:f>MAX(N725,M726)</x:f>
        <x:v>15341.863280252299</x:v>
      </x:c>
      <x:c r="O726" s="28" t="n">
        <x:f>1-M726/N726</x:f>
        <x:v>0.44661279278138843</x:v>
      </x:c>
      <x:c r="P726" s="30" t="n">
        <x:f>IF(C726=C725,P725,L726)</x:f>
        <x:v>12895.437557478066</x:v>
      </x:c>
      <x:c r="Q726" s="30" t="n">
        <x:f>IF(C726=C725,MAX(Q725,M726),MAX(P726,M726))</x:f>
        <x:v>13262.78590503167</x:v>
      </x:c>
      <x:c r="R726" s="28" t="n">
        <x:f>1-M726/Q726</x:f>
        <x:v>0.35986368663557844</x:v>
      </x:c>
      <x:c r="S726" s="33" t="str">
        <x:f>'Raw trace'!Y722</x:f>
        <x:v>-0.0010369870506522494</x:v>
      </x:c>
      <x:c r="T726" s="31" t="n">
        <x:f>ABS(K726-S726)</x:f>
        <x:v>0</x:v>
      </x:c>
      <x:c r="U726" s="33" t="str">
        <x:f>'Raw trace'!X722</x:f>
        <x:v>0.050151415389223131</x:v>
      </x:c>
      <x:c r="V726" s="31" t="n">
        <x:f>ABS(G726-U726)</x:f>
        <x:v>0</x:v>
      </x:c>
      <x:c r="W726" s="30" t="n">
        <x:f>L726*H726</x:f>
        <x:v>0.42622705091458146</x:v>
      </x:c>
      <x:c r="X726" s="30" t="n">
        <x:f>X725*(1+S726)</x:f>
        <x:v>8489.990874188637</x:v>
      </x:c>
      <x:c r="Y726" s="31" t="n">
        <x:f>ABS(M726-X726)</x:f>
        <x:v>5.093170329928398e-11</x:v>
      </x:c>
      <x:c r="Z726" s="27" t="n">
        <x:f>IF(M726&gt;=N725,B726,Z725)</x:f>
        <x:v>44508</x:v>
      </x:c>
      <x:c r="AA726" s="27" t="n">
        <x:f>IF(C726=C725,IF(M726&gt;=Q725,B726,AA725),IF(M726&gt;=P726,B726,A726))</x:f>
        <x:v>44649</x:v>
      </x:c>
      <x:c r="AB726" s="1" t="str">
        <x:f>IF(AND(B726-A726=1,B726-B725=1),"PASS","FAIL")</x:f>
        <x:v>PASS</x:v>
      </x:c>
    </x:row>
    <x:row r="727" ht="22" customHeight="1">
      <x:c r="A727" s="32" t="n">
        <x:f>'Raw trace'!A723</x:f>
        <x:v>44918</x:v>
      </x:c>
      <x:c r="B727" s="32" t="n">
        <x:f>'Raw trace'!B723</x:f>
        <x:v>44919</x:v>
      </x:c>
      <x:c r="C727" s="1" t="n">
        <x:f>YEAR(B727)</x:f>
        <x:v>2022</x:v>
      </x:c>
      <x:c r="D727" s="33" t="str">
        <x:f>'Raw trace'!AL723</x:f>
        <x:v>0.0034626410236543999</x:v>
      </x:c>
      <x:c r="E727" s="33" t="str">
        <x:f>'Raw trace'!W723</x:f>
        <x:v>0.35000000000000003</x:v>
      </x:c>
      <x:c r="F727" s="28" t="n">
        <x:f>E726*(1+D726)/(1+E726*D726)</x:f>
        <x:v>0.39940728398000475</x:v>
      </x:c>
      <x:c r="G727" s="28" t="n">
        <x:f>ABS(E727-F727)</x:f>
        <x:v>0.04940728398000471</x:v>
      </x:c>
      <x:c r="H727" s="28" t="n">
        <x:f>G727*'Assumptions'!$B$6</x:f>
        <x:v>0.00004940728398000472</x:v>
      </x:c>
      <x:c r="I727" s="29" t="n">
        <x:f>1+E727*D727</x:f>
        <x:v>1.001211924358279</x:v>
      </x:c>
      <x:c r="J727" s="29" t="n">
        <x:f>(1-H727)*I727</x:f>
        <x:v>1.0011624571964082</x:v>
      </x:c>
      <x:c r="K727" s="28" t="n">
        <x:f>J727-1</x:f>
        <x:v>0.0011624571964081731</x:v>
      </x:c>
      <x:c r="L727" s="30" t="n">
        <x:f>M726</x:f>
        <x:v>8489.990874188587</x:v>
      </x:c>
      <x:c r="M727" s="30" t="n">
        <x:f>L727*J727</x:f>
        <x:v>8499.860125177727</x:v>
      </x:c>
      <x:c r="N727" s="30" t="n">
        <x:f>MAX(N726,M727)</x:f>
        <x:v>15341.863280252299</x:v>
      </x:c>
      <x:c r="O727" s="28" t="n">
        <x:f>1-M727/N727</x:f>
        <x:v>0.4459695038399569</x:v>
      </x:c>
      <x:c r="P727" s="30" t="n">
        <x:f>IF(C727=C726,P726,L727)</x:f>
        <x:v>12895.437557478066</x:v>
      </x:c>
      <x:c r="Q727" s="30" t="n">
        <x:f>IF(C727=C726,MAX(Q726,M727),MAX(P727,M727))</x:f>
        <x:v>13262.78590503167</x:v>
      </x:c>
      <x:c r="R727" s="28" t="n">
        <x:f>1-M727/Q727</x:f>
        <x:v>0.3591195555714257</x:v>
      </x:c>
      <x:c r="S727" s="33" t="str">
        <x:f>'Raw trace'!Y723</x:f>
        <x:v>0.0011624571964081731</x:v>
      </x:c>
      <x:c r="T727" s="31" t="n">
        <x:f>ABS(K727-S727)</x:f>
        <x:v>0</x:v>
      </x:c>
      <x:c r="U727" s="33" t="str">
        <x:f>'Raw trace'!X723</x:f>
        <x:v>0.049407283980004713</x:v>
      </x:c>
      <x:c r="V727" s="31" t="n">
        <x:f>ABS(G727-U727)</x:f>
        <x:v>0</x:v>
      </x:c>
      <x:c r="W727" s="30" t="n">
        <x:f>L727*H727</x:f>
        <x:v>0.419467390108684</x:v>
      </x:c>
      <x:c r="X727" s="30" t="n">
        <x:f>X726*(1+S727)</x:f>
        <x:v>8499.860125177778</x:v>
      </x:c>
      <x:c r="Y727" s="31" t="n">
        <x:f>ABS(M727-X727)</x:f>
        <x:v>5.093170329928398e-11</x:v>
      </x:c>
      <x:c r="Z727" s="27" t="n">
        <x:f>IF(M727&gt;=N726,B727,Z726)</x:f>
        <x:v>44508</x:v>
      </x:c>
      <x:c r="AA727" s="27" t="n">
        <x:f>IF(C727=C726,IF(M727&gt;=Q726,B727,AA726),IF(M727&gt;=P727,B727,A727))</x:f>
        <x:v>44649</x:v>
      </x:c>
      <x:c r="AB727" s="1" t="str">
        <x:f>IF(AND(B727-A727=1,B727-B726=1),"PASS","FAIL")</x:f>
        <x:v>PASS</x:v>
      </x:c>
    </x:row>
    <x:row r="728" ht="22" customHeight="1">
      <x:c r="A728" s="32" t="n">
        <x:f>'Raw trace'!A724</x:f>
        <x:v>44919</x:v>
      </x:c>
      <x:c r="B728" s="32" t="n">
        <x:f>'Raw trace'!B724</x:f>
        <x:v>44920</x:v>
      </x:c>
      <x:c r="C728" s="1" t="n">
        <x:f>YEAR(B728)</x:f>
        <x:v>2022</x:v>
      </x:c>
      <x:c r="D728" s="33" t="str">
        <x:f>'Raw trace'!AL724</x:f>
        <x:v>-0.00032071840923669998</x:v>
      </x:c>
      <x:c r="E728" s="33" t="str">
        <x:f>'Raw trace'!W724</x:f>
        <x:v>0.35000000000000003</x:v>
      </x:c>
      <x:c r="F728" s="28" t="n">
        <x:f>E727*(1+D727)/(1+E727*D727)</x:f>
        <x:v>0.3507867972940757</x:v>
      </x:c>
      <x:c r="G728" s="28" t="n">
        <x:f>ABS(E728-F728)</x:f>
        <x:v>0.0007867972940756585</x:v>
      </x:c>
      <x:c r="H728" s="28" t="n">
        <x:f>G728*'Assumptions'!$B$6</x:f>
        <x:v>7.867972940756585e-7</x:v>
      </x:c>
      <x:c r="I728" s="29" t="n">
        <x:f>1+E728*D728</x:f>
        <x:v>0.9998877485567672</x:v>
      </x:c>
      <x:c r="J728" s="29" t="n">
        <x:f>(1-H728)*I728</x:f>
        <x:v>0.9998869618477922</x:v>
      </x:c>
      <x:c r="K728" s="28" t="n">
        <x:f>J728-1</x:f>
        <x:v>-0.00011303815220775615</x:v>
      </x:c>
      <x:c r="L728" s="30" t="n">
        <x:f>M727</x:f>
        <x:v>8499.860125177727</x:v>
      </x:c>
      <x:c r="M728" s="30" t="n">
        <x:f>L728*J728</x:f>
        <x:v>8498.899316695153</x:v>
      </x:c>
      <x:c r="N728" s="30" t="n">
        <x:f>MAX(N727,M728)</x:f>
        <x:v>15341.863280252299</x:v>
      </x:c>
      <x:c r="O728" s="28" t="n">
        <x:f>1-M728/N728</x:f>
        <x:v>0.44603213042350953</x:v>
      </x:c>
      <x:c r="P728" s="30" t="n">
        <x:f>IF(C728=C727,P727,L728)</x:f>
        <x:v>12895.437557478066</x:v>
      </x:c>
      <x:c r="Q728" s="30" t="n">
        <x:f>IF(C728=C727,MAX(Q727,M728),MAX(P728,M728))</x:f>
        <x:v>13262.78590503167</x:v>
      </x:c>
      <x:c r="R728" s="28" t="n">
        <x:f>1-M728/Q728</x:f>
        <x:v>0.3591919995126499</x:v>
      </x:c>
      <x:c r="S728" s="33" t="str">
        <x:f>'Raw trace'!Y724</x:f>
        <x:v>-0.00011303815220775615</x:v>
      </x:c>
      <x:c r="T728" s="31" t="n">
        <x:f>ABS(K728-S728)</x:f>
        <x:v>0</x:v>
      </x:c>
      <x:c r="U728" s="33" t="str">
        <x:f>'Raw trace'!X724</x:f>
        <x:v>0.00078679729407565846</x:v>
      </x:c>
      <x:c r="V728" s="31" t="n">
        <x:f>ABS(G728-U728)</x:f>
        <x:v>0</x:v>
      </x:c>
      <x:c r="W728" s="30" t="n">
        <x:f>L728*H728</x:f>
        <x:v>0.006687666946511424</x:v>
      </x:c>
      <x:c r="X728" s="30" t="n">
        <x:f>X727*(1+S728)</x:f>
        <x:v>8498.899316695204</x:v>
      </x:c>
      <x:c r="Y728" s="31" t="n">
        <x:f>ABS(M728-X728)</x:f>
        <x:v>5.093170329928398e-11</x:v>
      </x:c>
      <x:c r="Z728" s="27" t="n">
        <x:f>IF(M728&gt;=N727,B728,Z727)</x:f>
        <x:v>44508</x:v>
      </x:c>
      <x:c r="AA728" s="27" t="n">
        <x:f>IF(C728=C727,IF(M728&gt;=Q727,B728,AA727),IF(M728&gt;=P728,B728,A728))</x:f>
        <x:v>44649</x:v>
      </x:c>
      <x:c r="AB728" s="1" t="str">
        <x:f>IF(AND(B728-A728=1,B728-B727=1),"PASS","FAIL")</x:f>
        <x:v>PASS</x:v>
      </x:c>
    </x:row>
    <x:row r="729" ht="22" customHeight="1">
      <x:c r="A729" s="32" t="n">
        <x:f>'Raw trace'!A725</x:f>
        <x:v>44920</x:v>
      </x:c>
      <x:c r="B729" s="32" t="n">
        <x:f>'Raw trace'!B725</x:f>
        <x:v>44921</x:v>
      </x:c>
      <x:c r="C729" s="1" t="n">
        <x:f>YEAR(B729)</x:f>
        <x:v>2022</x:v>
      </x:c>
      <x:c r="D729" s="33" t="str">
        <x:f>'Raw trace'!AL725</x:f>
        <x:v>0.0051271997053197</x:v>
      </x:c>
      <x:c r="E729" s="33" t="str">
        <x:f>'Raw trace'!W725</x:f>
        <x:v>0.35000000000000003</x:v>
      </x:c>
      <x:c r="F729" s="28" t="n">
        <x:f>E728*(1+D728)/(1+E728*D728)</x:f>
        <x:v>0.349927028370728</x:v>
      </x:c>
      <x:c r="G729" s="28" t="n">
        <x:f>ABS(E729-F729)</x:f>
        <x:v>0.00007297162927205614</x:v>
      </x:c>
      <x:c r="H729" s="28" t="n">
        <x:f>G729*'Assumptions'!$B$6</x:f>
        <x:v>7.297162927205613e-8</x:v>
      </x:c>
      <x:c r="I729" s="29" t="n">
        <x:f>1+E729*D729</x:f>
        <x:v>1.0017945198968619</x:v>
      </x:c>
      <x:c r="J729" s="29" t="n">
        <x:f>(1-H729)*I729</x:f>
        <x:v>1.0017944467942834</x:v>
      </x:c>
      <x:c r="K729" s="28" t="n">
        <x:f>J729-1</x:f>
        <x:v>0.001794446794283422</x:v>
      </x:c>
      <x:c r="L729" s="30" t="n">
        <x:f>M728</x:f>
        <x:v>8498.899316695153</x:v>
      </x:c>
      <x:c r="M729" s="30" t="n">
        <x:f>L729*J729</x:f>
        <x:v>8514.150139328935</x:v>
      </x:c>
      <x:c r="N729" s="30" t="n">
        <x:f>MAX(N728,M729)</x:f>
        <x:v>15341.863280252299</x:v>
      </x:c>
      <x:c r="O729" s="28" t="n">
        <x:f>1-M729/N729</x:f>
        <x:v>0.44503806455581196</x:v>
      </x:c>
      <x:c r="P729" s="30" t="n">
        <x:f>IF(C729=C728,P728,L729)</x:f>
        <x:v>12895.437557478066</x:v>
      </x:c>
      <x:c r="Q729" s="30" t="n">
        <x:f>IF(C729=C728,MAX(Q728,M729),MAX(P729,M729))</x:f>
        <x:v>13262.78590503167</x:v>
      </x:c>
      <x:c r="R729" s="28" t="n">
        <x:f>1-M729/Q729</x:f>
        <x:v>0.3580421036504242</x:v>
      </x:c>
      <x:c r="S729" s="33" t="str">
        <x:f>'Raw trace'!Y725</x:f>
        <x:v>0.0017944467942834219</x:v>
      </x:c>
      <x:c r="T729" s="31" t="n">
        <x:f>ABS(K729-S729)</x:f>
        <x:v>0</x:v>
      </x:c>
      <x:c r="U729" s="33" t="str">
        <x:f>'Raw trace'!X725</x:f>
        <x:v>7.2971629272056138e-05</x:v>
      </x:c>
      <x:c r="V729" s="31" t="n">
        <x:f>ABS(G729-U729)</x:f>
        <x:v>0</x:v>
      </x:c>
      <x:c r="W729" s="30" t="n">
        <x:f>L729*H729</x:f>
        <x:v>0.0006201785301584099</x:v>
      </x:c>
      <x:c r="X729" s="30" t="n">
        <x:f>X728*(1+S729)</x:f>
        <x:v>8514.150139328985</x:v>
      </x:c>
      <x:c r="Y729" s="31" t="n">
        <x:f>ABS(M729-X729)</x:f>
        <x:v>5.093170329928398e-11</x:v>
      </x:c>
      <x:c r="Z729" s="27" t="n">
        <x:f>IF(M729&gt;=N728,B729,Z728)</x:f>
        <x:v>44508</x:v>
      </x:c>
      <x:c r="AA729" s="27" t="n">
        <x:f>IF(C729=C728,IF(M729&gt;=Q728,B729,AA728),IF(M729&gt;=P729,B729,A729))</x:f>
        <x:v>44649</x:v>
      </x:c>
      <x:c r="AB729" s="1" t="str">
        <x:f>IF(AND(B729-A729=1,B729-B728=1),"PASS","FAIL")</x:f>
        <x:v>PASS</x:v>
      </x:c>
    </x:row>
    <x:row r="730" ht="22" customHeight="1">
      <x:c r="A730" s="32" t="n">
        <x:f>'Raw trace'!A726</x:f>
        <x:v>44921</x:v>
      </x:c>
      <x:c r="B730" s="32" t="n">
        <x:f>'Raw trace'!B726</x:f>
        <x:v>44922</x:v>
      </x:c>
      <x:c r="C730" s="1" t="n">
        <x:f>YEAR(B730)</x:f>
        <x:v>2022</x:v>
      </x:c>
      <x:c r="D730" s="33" t="str">
        <x:f>'Raw trace'!AL726</x:f>
        <x:v>-0.012530957968093301</x:v>
      </x:c>
      <x:c r="E730" s="33" t="str">
        <x:f>'Raw trace'!W726</x:f>
        <x:v>0.40000000000000002</x:v>
      </x:c>
      <x:c r="F730" s="28" t="n">
        <x:f>E729*(1+D729)/(1+E729*D729)</x:f>
        <x:v>0.3511643484864345</x:v>
      </x:c>
      <x:c r="G730" s="28" t="n">
        <x:f>ABS(E730-F730)</x:f>
        <x:v>0.0488356515135655</x:v>
      </x:c>
      <x:c r="H730" s="28" t="n">
        <x:f>G730*'Assumptions'!$B$6</x:f>
        <x:v>0.000048835651513565505</x:v>
      </x:c>
      <x:c r="I730" s="29" t="n">
        <x:f>1+E730*D730</x:f>
        <x:v>0.9949876168127627</x:v>
      </x:c>
      <x:c r="J730" s="29" t="n">
        <x:f>(1-H730)*I730</x:f>
        <x:v>0.9949390259442477</x:v>
      </x:c>
      <x:c r="K730" s="28" t="n">
        <x:f>J730-1</x:f>
        <x:v>-0.005060974055752343</x:v>
      </x:c>
      <x:c r="L730" s="30" t="n">
        <x:f>M729</x:f>
        <x:v>8514.150139328935</x:v>
      </x:c>
      <x:c r="M730" s="30" t="n">
        <x:f>L730*J730</x:f>
        <x:v>8471.060246367011</x:v>
      </x:c>
      <x:c r="N730" s="30" t="n">
        <x:f>MAX(N729,M730)</x:f>
        <x:v>15341.863280252299</x:v>
      </x:c>
      <x:c r="O730" s="28" t="n">
        <x:f>1-M730/N730</x:f>
        <x:v>0.4478467125130251</x:v>
      </x:c>
      <x:c r="P730" s="30" t="n">
        <x:f>IF(C730=C729,P729,L730)</x:f>
        <x:v>12895.437557478066</x:v>
      </x:c>
      <x:c r="Q730" s="30" t="n">
        <x:f>IF(C730=C729,MAX(Q729,M730),MAX(P730,M730))</x:f>
        <x:v>13262.78590503167</x:v>
      </x:c>
      <x:c r="R730" s="28" t="n">
        <x:f>1-M730/Q730</x:f>
        <x:v>0.3612910359087348</x:v>
      </x:c>
      <x:c r="S730" s="33" t="str">
        <x:f>'Raw trace'!Y726</x:f>
        <x:v>-0.005060974055752343</x:v>
      </x:c>
      <x:c r="T730" s="31" t="n">
        <x:f>ABS(K730-S730)</x:f>
        <x:v>0</x:v>
      </x:c>
      <x:c r="U730" s="33" t="str">
        <x:f>'Raw trace'!X726</x:f>
        <x:v>0.048835651513565503</x:v>
      </x:c>
      <x:c r="V730" s="31" t="n">
        <x:f>ABS(G730-U730)</x:f>
        <x:v>0</x:v>
      </x:c>
      <x:c r="W730" s="30" t="n">
        <x:f>L730*H730</x:f>
        <x:v>0.415794069138443</x:v>
      </x:c>
      <x:c r="X730" s="30" t="n">
        <x:f>X729*(1+S730)</x:f>
        <x:v>8471.060246367062</x:v>
      </x:c>
      <x:c r="Y730" s="31" t="n">
        <x:f>ABS(M730-X730)</x:f>
        <x:v>5.093170329928398e-11</x:v>
      </x:c>
      <x:c r="Z730" s="27" t="n">
        <x:f>IF(M730&gt;=N729,B730,Z729)</x:f>
        <x:v>44508</x:v>
      </x:c>
      <x:c r="AA730" s="27" t="n">
        <x:f>IF(C730=C729,IF(M730&gt;=Q729,B730,AA729),IF(M730&gt;=P730,B730,A730))</x:f>
        <x:v>44649</x:v>
      </x:c>
      <x:c r="AB730" s="1" t="str">
        <x:f>IF(AND(B730-A730=1,B730-B729=1),"PASS","FAIL")</x:f>
        <x:v>PASS</x:v>
      </x:c>
    </x:row>
    <x:row r="731" ht="22" customHeight="1">
      <x:c r="A731" s="32" t="n">
        <x:f>'Raw trace'!A727</x:f>
        <x:v>44922</x:v>
      </x:c>
      <x:c r="B731" s="32" t="n">
        <x:f>'Raw trace'!B727</x:f>
        <x:v>44923</x:v>
      </x:c>
      <x:c r="C731" s="1" t="n">
        <x:f>YEAR(B731)</x:f>
        <x:v>2022</x:v>
      </x:c>
      <x:c r="D731" s="33" t="str">
        <x:f>'Raw trace'!AL727</x:f>
        <x:v>-0.0095713541760193005</x:v>
      </x:c>
      <x:c r="E731" s="33" t="str">
        <x:f>'Raw trace'!W727</x:f>
        <x:v>0.40000000000000002</x:v>
      </x:c>
      <x:c r="F731" s="28" t="n">
        <x:f>E730*(1+D730)/(1+E730*D730)</x:f>
        <x:v>0.39697741975726686</x:v>
      </x:c>
      <x:c r="G731" s="28" t="n">
        <x:f>ABS(E731-F731)</x:f>
        <x:v>0.003022580242733164</x:v>
      </x:c>
      <x:c r="H731" s="28" t="n">
        <x:f>G731*'Assumptions'!$B$6</x:f>
        <x:v>0.000003022580242733164</x:v>
      </x:c>
      <x:c r="I731" s="29" t="n">
        <x:f>1+E731*D731</x:f>
        <x:v>0.9961714583295923</x:v>
      </x:c>
      <x:c r="J731" s="29" t="n">
        <x:f>(1-H731)*I731</x:f>
        <x:v>0.996168447321424</x:v>
      </x:c>
      <x:c r="K731" s="28" t="n">
        <x:f>J731-1</x:f>
        <x:v>-0.0038315526785760445</x:v>
      </x:c>
      <x:c r="L731" s="30" t="n">
        <x:f>M730</x:f>
        <x:v>8471.060246367011</x:v>
      </x:c>
      <x:c r="M731" s="30" t="n">
        <x:f>L731*J731</x:f>
        <x:v>8438.602932789665</x:v>
      </x:c>
      <x:c r="N731" s="30" t="n">
        <x:f>MAX(N730,M731)</x:f>
        <x:v>15341.863280252299</x:v>
      </x:c>
      <x:c r="O731" s="28" t="n">
        <x:f>1-M731/N731</x:f>
        <x:v>0.44996231692068034</x:v>
      </x:c>
      <x:c r="P731" s="30" t="n">
        <x:f>IF(C731=C730,P730,L731)</x:f>
        <x:v>12895.437557478066</x:v>
      </x:c>
      <x:c r="Q731" s="30" t="n">
        <x:f>IF(C731=C730,MAX(Q730,M731),MAX(P731,M731))</x:f>
        <x:v>13262.78590503167</x:v>
      </x:c>
      <x:c r="R731" s="28" t="n">
        <x:f>1-M731/Q731</x:f>
        <x:v>0.36373828295092914</x:v>
      </x:c>
      <x:c r="S731" s="33" t="str">
        <x:f>'Raw trace'!Y727</x:f>
        <x:v>-0.0038315526785760445</x:v>
      </x:c>
      <x:c r="T731" s="31" t="n">
        <x:f>ABS(K731-S731)</x:f>
        <x:v>0</x:v>
      </x:c>
      <x:c r="U731" s="33" t="str">
        <x:f>'Raw trace'!X727</x:f>
        <x:v>0.0030225802427331638</x:v>
      </x:c>
      <x:c r="V731" s="31" t="n">
        <x:f>ABS(G731-U731)</x:f>
        <x:v>0</x:v>
      </x:c>
      <x:c r="W731" s="30" t="n">
        <x:f>L731*H731</x:f>
        <x:v>0.025604459335671258</x:v>
      </x:c>
      <x:c r="X731" s="30" t="n">
        <x:f>X730*(1+S731)</x:f>
        <x:v>8438.602932789716</x:v>
      </x:c>
      <x:c r="Y731" s="31" t="n">
        <x:f>ABS(M731-X731)</x:f>
        <x:v>5.093170329928398e-11</x:v>
      </x:c>
      <x:c r="Z731" s="27" t="n">
        <x:f>IF(M731&gt;=N730,B731,Z730)</x:f>
        <x:v>44508</x:v>
      </x:c>
      <x:c r="AA731" s="27" t="n">
        <x:f>IF(C731=C730,IF(M731&gt;=Q730,B731,AA730),IF(M731&gt;=P731,B731,A731))</x:f>
        <x:v>44649</x:v>
      </x:c>
      <x:c r="AB731" s="1" t="str">
        <x:f>IF(AND(B731-A731=1,B731-B730=1),"PASS","FAIL")</x:f>
        <x:v>PASS</x:v>
      </x:c>
    </x:row>
    <x:row r="732" ht="22" customHeight="1">
      <x:c r="A732" s="32" t="n">
        <x:f>'Raw trace'!A728</x:f>
        <x:v>44923</x:v>
      </x:c>
      <x:c r="B732" s="32" t="n">
        <x:f>'Raw trace'!B728</x:f>
        <x:v>44924</x:v>
      </x:c>
      <x:c r="C732" s="1" t="n">
        <x:f>YEAR(B732)</x:f>
        <x:v>2022</x:v>
      </x:c>
      <x:c r="D732" s="33" t="str">
        <x:f>'Raw trace'!AL728</x:f>
        <x:v>0.0054514027389974996</x:v>
      </x:c>
      <x:c r="E732" s="33" t="str">
        <x:f>'Raw trace'!W728</x:f>
        <x:v>0.35000000000000003</x:v>
      </x:c>
      <x:c r="F732" s="28" t="n">
        <x:f>E731*(1+D731)/(1+E731*D731)</x:f>
        <x:v>0.3976940465589162</x:v>
      </x:c>
      <x:c r="G732" s="28" t="n">
        <x:f>ABS(E732-F732)</x:f>
        <x:v>0.04769404655891618</x:v>
      </x:c>
      <x:c r="H732" s="28" t="n">
        <x:f>G732*'Assumptions'!$B$6</x:f>
        <x:v>0.00004769404655891618</x:v>
      </x:c>
      <x:c r="I732" s="29" t="n">
        <x:f>1+E732*D732</x:f>
        <x:v>1.001907990958649</x:v>
      </x:c>
      <x:c r="J732" s="29" t="n">
        <x:f>(1-H732)*I732</x:f>
        <x:v>1.0018602059122805</x:v>
      </x:c>
      <x:c r="K732" s="28" t="n">
        <x:f>J732-1</x:f>
        <x:v>0.0018602059122805326</x:v>
      </x:c>
      <x:c r="L732" s="30" t="n">
        <x:f>M731</x:f>
        <x:v>8438.602932789665</x:v>
      </x:c>
      <x:c r="M732" s="30" t="n">
        <x:f>L732*J732</x:f>
        <x:v>8454.300471856628</x:v>
      </x:c>
      <x:c r="N732" s="30" t="n">
        <x:f>MAX(N731,M732)</x:f>
        <x:v>15341.863280252299</x:v>
      </x:c>
      <x:c r="O732" s="28" t="n">
        <x:f>1-M732/N732</x:f>
        <x:v>0.4489391335706392</x:v>
      </x:c>
      <x:c r="P732" s="30" t="n">
        <x:f>IF(C732=C731,P731,L732)</x:f>
        <x:v>12895.437557478066</x:v>
      </x:c>
      <x:c r="Q732" s="30" t="n">
        <x:f>IF(C732=C731,MAX(Q731,M732),MAX(P732,M732))</x:f>
        <x:v>13262.78590503167</x:v>
      </x:c>
      <x:c r="R732" s="28" t="n">
        <x:f>1-M732/Q732</x:f>
        <x:v>0.3625547051431167</x:v>
      </x:c>
      <x:c r="S732" s="33" t="str">
        <x:f>'Raw trace'!Y728</x:f>
        <x:v>0.0018602059122805326</x:v>
      </x:c>
      <x:c r="T732" s="31" t="n">
        <x:f>ABS(K732-S732)</x:f>
        <x:v>0</x:v>
      </x:c>
      <x:c r="U732" s="33" t="str">
        <x:f>'Raw trace'!X728</x:f>
        <x:v>0.047694046558916181</x:v>
      </x:c>
      <x:c r="V732" s="31" t="n">
        <x:f>ABS(G732-U732)</x:f>
        <x:v>0</x:v>
      </x:c>
      <x:c r="W732" s="30" t="n">
        <x:f>L732*H732</x:f>
        <x:v>0.4024711211686769</x:v>
      </x:c>
      <x:c r="X732" s="30" t="n">
        <x:f>X731*(1+S732)</x:f>
        <x:v>8454.300471856679</x:v>
      </x:c>
      <x:c r="Y732" s="31" t="n">
        <x:f>ABS(M732-X732)</x:f>
        <x:v>5.093170329928398e-11</x:v>
      </x:c>
      <x:c r="Z732" s="27" t="n">
        <x:f>IF(M732&gt;=N731,B732,Z731)</x:f>
        <x:v>44508</x:v>
      </x:c>
      <x:c r="AA732" s="27" t="n">
        <x:f>IF(C732=C731,IF(M732&gt;=Q731,B732,AA731),IF(M732&gt;=P732,B732,A732))</x:f>
        <x:v>44649</x:v>
      </x:c>
      <x:c r="AB732" s="1" t="str">
        <x:f>IF(AND(B732-A732=1,B732-B731=1),"PASS","FAIL")</x:f>
        <x:v>PASS</x:v>
      </x:c>
    </x:row>
    <x:row r="733" ht="22" customHeight="1">
      <x:c r="A733" s="32" t="n">
        <x:f>'Raw trace'!A729</x:f>
        <x:v>44924</x:v>
      </x:c>
      <x:c r="B733" s="32" t="n">
        <x:f>'Raw trace'!B729</x:f>
        <x:v>44925</x:v>
      </x:c>
      <x:c r="C733" s="1" t="n">
        <x:f>YEAR(B733)</x:f>
        <x:v>2022</x:v>
      </x:c>
      <x:c r="D733" s="33" t="str">
        <x:f>'Raw trace'!AL729</x:f>
        <x:v>-0.0017551874203554001</x:v>
      </x:c>
      <x:c r="E733" s="33" t="str">
        <x:f>'Raw trace'!W729</x:f>
        <x:v>0.35000000000000003</x:v>
      </x:c>
      <x:c r="F733" s="28" t="n">
        <x:f>E732*(1+D732)/(1+E732*D732)</x:f>
        <x:v>0.3512378323501895</x:v>
      </x:c>
      <x:c r="G733" s="28" t="n">
        <x:f>ABS(E733-F733)</x:f>
        <x:v>0.0012378323501894828</x:v>
      </x:c>
      <x:c r="H733" s="28" t="n">
        <x:f>G733*'Assumptions'!$B$6</x:f>
        <x:v>0.0000012378323501894828</x:v>
      </x:c>
      <x:c r="I733" s="29" t="n">
        <x:f>1+E733*D733</x:f>
        <x:v>0.9993856844028756</x:v>
      </x:c>
      <x:c r="J733" s="29" t="n">
        <x:f>(1-H733)*I733</x:f>
        <x:v>0.9993844473309451</x:v>
      </x:c>
      <x:c r="K733" s="28" t="n">
        <x:f>J733-1</x:f>
        <x:v>-0.0006155526690548863</x:v>
      </x:c>
      <x:c r="L733" s="30" t="n">
        <x:f>M732</x:f>
        <x:v>8454.300471856628</x:v>
      </x:c>
      <x:c r="M733" s="30" t="n">
        <x:f>L733*J733</x:f>
        <x:v>8449.096404636184</x:v>
      </x:c>
      <x:c r="N733" s="30" t="n">
        <x:f>MAX(N732,M733)</x:f>
        <x:v>15341.863280252299</x:v>
      </x:c>
      <x:c r="O733" s="28" t="n">
        <x:f>1-M733/N733</x:f>
        <x:v>0.4492783405577815</x:v>
      </x:c>
      <x:c r="P733" s="30" t="n">
        <x:f>IF(C733=C732,P732,L733)</x:f>
        <x:v>12895.437557478066</x:v>
      </x:c>
      <x:c r="Q733" s="30" t="n">
        <x:f>IF(C733=C732,MAX(Q732,M733),MAX(P733,M733))</x:f>
        <x:v>13262.78590503167</x:v>
      </x:c>
      <x:c r="R733" s="28" t="n">
        <x:f>1-M733/Q733</x:f>
        <x:v>0.36294708629574235</x:v>
      </x:c>
      <x:c r="S733" s="33" t="str">
        <x:f>'Raw trace'!Y729</x:f>
        <x:v>-0.00061555266905488626</x:v>
      </x:c>
      <x:c r="T733" s="31" t="n">
        <x:f>ABS(K733-S733)</x:f>
        <x:v>0</x:v>
      </x:c>
      <x:c r="U733" s="33" t="str">
        <x:f>'Raw trace'!X729</x:f>
        <x:v>0.0012378323501894828</x:v>
      </x:c>
      <x:c r="V733" s="31" t="n">
        <x:f>ABS(G733-U733)</x:f>
        <x:v>0</x:v>
      </x:c>
      <x:c r="W733" s="30" t="n">
        <x:f>L733*H733</x:f>
        <x:v>0.010465006622286343</x:v>
      </x:c>
      <x:c r="X733" s="30" t="n">
        <x:f>X732*(1+S733)</x:f>
        <x:v>8449.096404636235</x:v>
      </x:c>
      <x:c r="Y733" s="31" t="n">
        <x:f>ABS(M733-X733)</x:f>
        <x:v>5.093170329928398e-11</x:v>
      </x:c>
      <x:c r="Z733" s="27" t="n">
        <x:f>IF(M733&gt;=N732,B733,Z732)</x:f>
        <x:v>44508</x:v>
      </x:c>
      <x:c r="AA733" s="27" t="n">
        <x:f>IF(C733=C732,IF(M733&gt;=Q732,B733,AA732),IF(M733&gt;=P733,B733,A733))</x:f>
        <x:v>44649</x:v>
      </x:c>
      <x:c r="AB733" s="1" t="str">
        <x:f>IF(AND(B733-A733=1,B733-B732=1),"PASS","FAIL")</x:f>
        <x:v>PASS</x:v>
      </x:c>
    </x:row>
    <x:row r="734" ht="22" customHeight="1">
      <x:c r="A734" s="32" t="n">
        <x:f>'Raw trace'!A730</x:f>
        <x:v>44925</x:v>
      </x:c>
      <x:c r="B734" s="32" t="n">
        <x:f>'Raw trace'!B730</x:f>
        <x:v>44926</x:v>
      </x:c>
      <x:c r="C734" s="1" t="n">
        <x:f>YEAR(B734)</x:f>
        <x:v>2022</x:v>
      </x:c>
      <x:c r="D734" s="33" t="str">
        <x:f>'Raw trace'!AL730</x:f>
        <x:v>-0.0042029962907653004</x:v>
      </x:c>
      <x:c r="E734" s="33" t="str">
        <x:f>'Raw trace'!W730</x:f>
        <x:v>0.35000000000000003</x:v>
      </x:c>
      <x:c r="F734" s="28" t="n">
        <x:f>E733*(1+D733)/(1+E733*D733)</x:f>
        <x:v>0.349600449411711</x:v>
      </x:c>
      <x:c r="G734" s="28" t="n">
        <x:f>ABS(E734-F734)</x:f>
        <x:v>0.0003995505882890549</x:v>
      </x:c>
      <x:c r="H734" s="28" t="n">
        <x:f>G734*'Assumptions'!$B$6</x:f>
        <x:v>3.995505882890549e-7</x:v>
      </x:c>
      <x:c r="I734" s="29" t="n">
        <x:f>1+E734*D734</x:f>
        <x:v>0.9985289512982322</x:v>
      </x:c>
      <x:c r="J734" s="29" t="n">
        <x:f>(1-H734)*I734</x:f>
        <x:v>0.9985285523354023</x:v>
      </x:c>
      <x:c r="K734" s="28" t="n">
        <x:f>J734-1</x:f>
        <x:v>-0.0014714476645977248</x:v>
      </x:c>
      <x:c r="L734" s="30" t="n">
        <x:f>M733</x:f>
        <x:v>8449.096404636184</x:v>
      </x:c>
      <x:c r="M734" s="30" t="n">
        <x:f>L734*J734</x:f>
        <x:v>8436.664001463621</x:v>
      </x:c>
      <x:c r="N734" s="30" t="n">
        <x:f>MAX(N733,M734)</x:f>
        <x:v>15341.863280252299</x:v>
      </x:c>
      <x:c r="O734" s="28" t="n">
        <x:f>1-M734/N734</x:f>
        <x:v>0.4500886986574111</x:v>
      </x:c>
      <x:c r="P734" s="30" t="n">
        <x:f>IF(C734=C733,P733,L734)</x:f>
        <x:v>12895.437557478066</x:v>
      </x:c>
      <x:c r="Q734" s="30" t="n">
        <x:f>IF(C734=C733,MAX(Q733,M734),MAX(P734,M734))</x:f>
        <x:v>13262.78590503167</x:v>
      </x:c>
      <x:c r="R734" s="28" t="n">
        <x:f>1-M734/Q734</x:f>
        <x:v>0.3638844763178377</x:v>
      </x:c>
      <x:c r="S734" s="33" t="str">
        <x:f>'Raw trace'!Y730</x:f>
        <x:v>-0.0014714476645977248</x:v>
      </x:c>
      <x:c r="T734" s="31" t="n">
        <x:f>ABS(K734-S734)</x:f>
        <x:v>0</x:v>
      </x:c>
      <x:c r="U734" s="33" t="str">
        <x:f>'Raw trace'!X730</x:f>
        <x:v>0.00039955058828905488</x:v>
      </x:c>
      <x:c r="V734" s="31" t="n">
        <x:f>ABS(G734-U734)</x:f>
        <x:v>0</x:v>
      </x:c>
      <x:c r="W734" s="30" t="n">
        <x:f>L734*H734</x:f>
        <x:v>0.003375841438983326</x:v>
      </x:c>
      <x:c r="X734" s="30" t="n">
        <x:f>X733*(1+S734)</x:f>
        <x:v>8436.664001463672</x:v>
      </x:c>
      <x:c r="Y734" s="31" t="n">
        <x:f>ABS(M734-X734)</x:f>
        <x:v>5.093170329928398e-11</x:v>
      </x:c>
      <x:c r="Z734" s="27" t="n">
        <x:f>IF(M734&gt;=N733,B734,Z733)</x:f>
        <x:v>44508</x:v>
      </x:c>
      <x:c r="AA734" s="27" t="n">
        <x:f>IF(C734=C733,IF(M734&gt;=Q733,B734,AA733),IF(M734&gt;=P734,B734,A734))</x:f>
        <x:v>44649</x:v>
      </x:c>
      <x:c r="AB734" s="1" t="str">
        <x:f>IF(AND(B734-A734=1,B734-B733=1),"PASS","FAIL")</x:f>
        <x:v>PASS</x:v>
      </x:c>
    </x:row>
    <x:row r="735" ht="22" customHeight="1">
      <x:c r="A735" s="32" t="n">
        <x:f>'Raw trace'!A731</x:f>
        <x:v>44926</x:v>
      </x:c>
      <x:c r="B735" s="32" t="n">
        <x:f>'Raw trace'!B731</x:f>
        <x:v>44927</x:v>
      </x:c>
      <x:c r="C735" s="1" t="n">
        <x:f>YEAR(B735)</x:f>
        <x:v>2023</x:v>
      </x:c>
      <x:c r="D735" s="33" t="str">
        <x:f>'Raw trace'!AL731</x:f>
        <x:v>0.0048979888011415002</x:v>
      </x:c>
      <x:c r="E735" s="33" t="str">
        <x:f>'Raw trace'!W731</x:f>
        <x:v>0.35000000000000003</x:v>
      </x:c>
      <x:c r="F735" s="28" t="n">
        <x:f>E734*(1+D734)/(1+E734*D734)</x:f>
        <x:v>0.3490424096818566</x:v>
      </x:c>
      <x:c r="G735" s="28" t="n">
        <x:f>ABS(E735-F735)</x:f>
        <x:v>0.0009575903181434087</x:v>
      </x:c>
      <x:c r="H735" s="28" t="n">
        <x:f>G735*'Assumptions'!$B$6</x:f>
        <x:v>9.575903181434088e-7</x:v>
      </x:c>
      <x:c r="I735" s="29" t="n">
        <x:f>1+E735*D735</x:f>
        <x:v>1.0017142960803995</x:v>
      </x:c>
      <x:c r="J735" s="29" t="n">
        <x:f>(1-H735)*I735</x:f>
        <x:v>1.001713336848488</x:v>
      </x:c>
      <x:c r="K735" s="28" t="n">
        <x:f>J735-1</x:f>
        <x:v>0.0017133368484880673</x:v>
      </x:c>
      <x:c r="L735" s="30" t="n">
        <x:f>M734</x:f>
        <x:v>8436.664001463621</x:v>
      </x:c>
      <x:c r="M735" s="30" t="n">
        <x:f>L735*J735</x:f>
        <x:v>8451.118848775643</x:v>
      </x:c>
      <x:c r="N735" s="30" t="n">
        <x:f>MAX(N734,M735)</x:f>
        <x:v>15341.863280252299</x:v>
      </x:c>
      <x:c r="O735" s="28" t="n">
        <x:f>1-M735/N735</x:f>
        <x:v>0.4491465153614208</x:v>
      </x:c>
      <x:c r="P735" s="30" t="n">
        <x:f>IF(C735=C734,P734,L735)</x:f>
        <x:v>8436.664001463621</x:v>
      </x:c>
      <x:c r="Q735" s="30" t="n">
        <x:f>IF(C735=C734,MAX(Q734,M735),MAX(P735,M735))</x:f>
        <x:v>8451.118848775643</x:v>
      </x:c>
      <x:c r="R735" s="28" t="n">
        <x:f>1-M735/Q735</x:f>
        <x:v>0</x:v>
      </x:c>
      <x:c r="S735" s="33" t="str">
        <x:f>'Raw trace'!Y731</x:f>
        <x:v>0.0017133368484880673</x:v>
      </x:c>
      <x:c r="T735" s="31" t="n">
        <x:f>ABS(K735-S735)</x:f>
        <x:v>0</x:v>
      </x:c>
      <x:c r="U735" s="33" t="str">
        <x:f>'Raw trace'!X731</x:f>
        <x:v>0.00095759031814340867</x:v>
      </x:c>
      <x:c r="V735" s="31" t="n">
        <x:f>ABS(G735-U735)</x:f>
        <x:v>0</x:v>
      </x:c>
      <x:c r="W735" s="30" t="n">
        <x:f>L735*H735</x:f>
        <x:v>0.008078867765230594</x:v>
      </x:c>
      <x:c r="X735" s="30" t="n">
        <x:f>X734*(1+S735)</x:f>
        <x:v>8451.118848775694</x:v>
      </x:c>
      <x:c r="Y735" s="31" t="n">
        <x:f>ABS(M735-X735)</x:f>
        <x:v>5.093170329928398e-11</x:v>
      </x:c>
      <x:c r="Z735" s="27" t="n">
        <x:f>IF(M735&gt;=N734,B735,Z734)</x:f>
        <x:v>44508</x:v>
      </x:c>
      <x:c r="AA735" s="27" t="n">
        <x:f>IF(C735=C734,IF(M735&gt;=Q734,B735,AA734),IF(M735&gt;=P735,B735,A735))</x:f>
        <x:v>44927</x:v>
      </x:c>
      <x:c r="AB735" s="1" t="str">
        <x:f>IF(AND(B735-A735=1,B735-B734=1),"PASS","FAIL")</x:f>
        <x:v>PASS</x:v>
      </x:c>
    </x:row>
    <x:row r="736" ht="22" customHeight="1">
      <x:c r="A736" s="32" t="n">
        <x:f>'Raw trace'!A732</x:f>
        <x:v>44927</x:v>
      </x:c>
      <x:c r="B736" s="32" t="n">
        <x:f>'Raw trace'!B732</x:f>
        <x:v>44928</x:v>
      </x:c>
      <x:c r="C736" s="1" t="n">
        <x:f>YEAR(B736)</x:f>
        <x:v>2023</x:v>
      </x:c>
      <x:c r="D736" s="33" t="str">
        <x:f>'Raw trace'!AL732</x:f>
        <x:v>0.0033637413950799002</x:v>
      </x:c>
      <x:c r="E736" s="33" t="str">
        <x:f>'Raw trace'!W732</x:f>
        <x:v>0.45000000000000001</x:v>
      </x:c>
      <x:c r="F736" s="28" t="n">
        <x:f>E735*(1+D735)/(1+E735*D735)</x:f>
        <x:v>0.3511123854941672</x:v>
      </x:c>
      <x:c r="G736" s="28" t="n">
        <x:f>ABS(E736-F736)</x:f>
        <x:v>0.09888761450583283</x:v>
      </x:c>
      <x:c r="H736" s="28" t="n">
        <x:f>G736*'Assumptions'!$B$6</x:f>
        <x:v>0.00009888761450583283</x:v>
      </x:c>
      <x:c r="I736" s="29" t="n">
        <x:f>1+E736*D736</x:f>
        <x:v>1.001513683627786</x:v>
      </x:c>
      <x:c r="J736" s="29" t="n">
        <x:f>(1-H736)*I736</x:f>
        <x:v>1.0014146463287172</x:v>
      </x:c>
      <x:c r="K736" s="28" t="n">
        <x:f>J736-1</x:f>
        <x:v>0.0014146463287172395</x:v>
      </x:c>
      <x:c r="L736" s="30" t="n">
        <x:f>M735</x:f>
        <x:v>8451.118848775643</x:v>
      </x:c>
      <x:c r="M736" s="30" t="n">
        <x:f>L736*J736</x:f>
        <x:v>8463.074193028617</x:v>
      </x:c>
      <x:c r="N736" s="30" t="n">
        <x:f>MAX(N735,M736)</x:f>
        <x:v>15341.863280252299</x:v>
      </x:c>
      <x:c r="O736" s="28" t="n">
        <x:f>1-M736/N736</x:f>
        <x:v>0.4483672525017156</x:v>
      </x:c>
      <x:c r="P736" s="30" t="n">
        <x:f>IF(C736=C735,P735,L736)</x:f>
        <x:v>8436.664001463621</x:v>
      </x:c>
      <x:c r="Q736" s="30" t="n">
        <x:f>IF(C736=C735,MAX(Q735,M736),MAX(P736,M736))</x:f>
        <x:v>8463.074193028617</x:v>
      </x:c>
      <x:c r="R736" s="28" t="n">
        <x:f>1-M736/Q736</x:f>
        <x:v>0</x:v>
      </x:c>
      <x:c r="S736" s="33" t="str">
        <x:f>'Raw trace'!Y732</x:f>
        <x:v>0.0014146463287172395</x:v>
      </x:c>
      <x:c r="T736" s="31" t="n">
        <x:f>ABS(K736-S736)</x:f>
        <x:v>0</x:v>
      </x:c>
      <x:c r="U736" s="33" t="str">
        <x:f>'Raw trace'!X732</x:f>
        <x:v>0.098887614505832833</x:v>
      </x:c>
      <x:c r="V736" s="31" t="n">
        <x:f>ABS(G736-U736)</x:f>
        <x:v>0</x:v>
      </x:c>
      <x:c r="W736" s="30" t="n">
        <x:f>L736*H736</x:f>
        <x:v>0.8357109828607036</x:v>
      </x:c>
      <x:c r="X736" s="30" t="n">
        <x:f>X735*(1+S736)</x:f>
        <x:v>8463.074193028668</x:v>
      </x:c>
      <x:c r="Y736" s="31" t="n">
        <x:f>ABS(M736-X736)</x:f>
        <x:v>5.093170329928398e-11</x:v>
      </x:c>
      <x:c r="Z736" s="27" t="n">
        <x:f>IF(M736&gt;=N735,B736,Z735)</x:f>
        <x:v>44508</x:v>
      </x:c>
      <x:c r="AA736" s="27" t="n">
        <x:f>IF(C736=C735,IF(M736&gt;=Q735,B736,AA735),IF(M736&gt;=P736,B736,A736))</x:f>
        <x:v>44928</x:v>
      </x:c>
      <x:c r="AB736" s="1" t="str">
        <x:f>IF(AND(B736-A736=1,B736-B735=1),"PASS","FAIL")</x:f>
        <x:v>PASS</x:v>
      </x:c>
    </x:row>
    <x:row r="737" ht="22" customHeight="1">
      <x:c r="A737" s="32" t="n">
        <x:f>'Raw trace'!A733</x:f>
        <x:v>44928</x:v>
      </x:c>
      <x:c r="B737" s="32" t="n">
        <x:f>'Raw trace'!B733</x:f>
        <x:v>44929</x:v>
      </x:c>
      <x:c r="C737" s="1" t="n">
        <x:f>YEAR(B737)</x:f>
        <x:v>2023</x:v>
      </x:c>
      <x:c r="D737" s="33" t="str">
        <x:f>'Raw trace'!AL733</x:f>
        <x:v>-5.9972532578944637e-06</x:v>
      </x:c>
      <x:c r="E737" s="33" t="str">
        <x:f>'Raw trace'!W733</x:f>
        <x:v>0.45000000000000001</x:v>
      </x:c>
      <x:c r="F737" s="28" t="n">
        <x:f>E736*(1+D736)/(1+E736*D736)</x:f>
        <x:v>0.45083126771894577</x:v>
      </x:c>
      <x:c r="G737" s="28" t="n">
        <x:f>ABS(E737-F737)</x:f>
        <x:v>0.0008312677189457607</x:v>
      </x:c>
      <x:c r="H737" s="28" t="n">
        <x:f>G737*'Assumptions'!$B$6</x:f>
        <x:v>8.312677189457607e-7</x:v>
      </x:c>
      <x:c r="I737" s="29" t="n">
        <x:f>1+E737*D737</x:f>
        <x:v>0.9999973012360339</x:v>
      </x:c>
      <x:c r="J737" s="29" t="n">
        <x:f>(1-H737)*I737</x:f>
        <x:v>0.9999964699705584</x:v>
      </x:c>
      <x:c r="K737" s="28" t="n">
        <x:f>J737-1</x:f>
        <x:v>-0.000003530029441645155</x:v>
      </x:c>
      <x:c r="L737" s="30" t="n">
        <x:f>M736</x:f>
        <x:v>8463.074193028617</x:v>
      </x:c>
      <x:c r="M737" s="30" t="n">
        <x:f>L737*J737</x:f>
        <x:v>8463.044318127548</x:v>
      </x:c>
      <x:c r="N737" s="30" t="n">
        <x:f>MAX(N736,M737)</x:f>
        <x:v>15341.863280252299</x:v>
      </x:c>
      <x:c r="O737" s="28" t="n">
        <x:f>1-M737/N737</x:f>
        <x:v>0.4483691997815553</x:v>
      </x:c>
      <x:c r="P737" s="30" t="n">
        <x:f>IF(C737=C736,P736,L737)</x:f>
        <x:v>8436.664001463621</x:v>
      </x:c>
      <x:c r="Q737" s="30" t="n">
        <x:f>IF(C737=C736,MAX(Q736,M737),MAX(P737,M737))</x:f>
        <x:v>8463.074193028617</x:v>
      </x:c>
      <x:c r="R737" s="28" t="n">
        <x:f>1-M737/Q737</x:f>
        <x:v>0.0000035300294417561773</x:v>
      </x:c>
      <x:c r="S737" s="33" t="str">
        <x:f>'Raw trace'!Y733</x:f>
        <x:v>-3.530029441645155e-06</x:v>
      </x:c>
      <x:c r="T737" s="31" t="n">
        <x:f>ABS(K737-S737)</x:f>
        <x:v>0</x:v>
      </x:c>
      <x:c r="U737" s="33" t="str">
        <x:f>'Raw trace'!X733</x:f>
        <x:v>0.00083126771894576068</x:v>
      </x:c>
      <x:c r="V737" s="31" t="n">
        <x:f>ABS(G737-U737)</x:f>
        <x:v>0</x:v>
      </x:c>
      <x:c r="W737" s="30" t="n">
        <x:f>L737*H737</x:f>
        <x:v>0.0070350803797076325</x:v>
      </x:c>
      <x:c r="X737" s="30" t="n">
        <x:f>X736*(1+S737)</x:f>
        <x:v>8463.044318127599</x:v>
      </x:c>
      <x:c r="Y737" s="31" t="n">
        <x:f>ABS(M737-X737)</x:f>
        <x:v>5.093170329928398e-11</x:v>
      </x:c>
      <x:c r="Z737" s="27" t="n">
        <x:f>IF(M737&gt;=N736,B737,Z736)</x:f>
        <x:v>44508</x:v>
      </x:c>
      <x:c r="AA737" s="27" t="n">
        <x:f>IF(C737=C736,IF(M737&gt;=Q736,B737,AA736),IF(M737&gt;=P737,B737,A737))</x:f>
        <x:v>44928</x:v>
      </x:c>
      <x:c r="AB737" s="1" t="str">
        <x:f>IF(AND(B737-A737=1,B737-B736=1),"PASS","FAIL")</x:f>
        <x:v>PASS</x:v>
      </x:c>
    </x:row>
    <x:row r="738" ht="22" customHeight="1">
      <x:c r="A738" s="32" t="n">
        <x:f>'Raw trace'!A734</x:f>
        <x:v>44929</x:v>
      </x:c>
      <x:c r="B738" s="32" t="n">
        <x:f>'Raw trace'!B734</x:f>
        <x:v>44930</x:v>
      </x:c>
      <x:c r="C738" s="1" t="n">
        <x:f>YEAR(B738)</x:f>
        <x:v>2023</x:v>
      </x:c>
      <x:c r="D738" s="33" t="str">
        <x:f>'Raw trace'!AL734</x:f>
        <x:v>0.010669177531755499</x:v>
      </x:c>
      <x:c r="E738" s="33" t="str">
        <x:f>'Raw trace'!W734</x:f>
        <x:v>0.45000000000000001</x:v>
      </x:c>
      <x:c r="F738" s="28" t="n">
        <x:f>E737*(1+D737)/(1+E737*D737)</x:f>
        <x:v>0.44999851567581284</x:v>
      </x:c>
      <x:c r="G738" s="28" t="n">
        <x:f>ABS(E738-F738)</x:f>
        <x:v>0.0000014843241871731472</x:v>
      </x:c>
      <x:c r="H738" s="28" t="n">
        <x:f>G738*'Assumptions'!$B$6</x:f>
        <x:v>1.4843241871731472e-9</x:v>
      </x:c>
      <x:c r="I738" s="29" t="n">
        <x:f>1+E738*D738</x:f>
        <x:v>1.00480112988929</x:v>
      </x:c>
      <x:c r="J738" s="29" t="n">
        <x:f>(1-H738)*I738</x:f>
        <x:v>1.0048011283978393</x:v>
      </x:c>
      <x:c r="K738" s="28" t="n">
        <x:f>J738-1</x:f>
        <x:v>0.004801128397839305</x:v>
      </x:c>
      <x:c r="L738" s="30" t="n">
        <x:f>M737</x:f>
        <x:v>8463.044318127548</x:v>
      </x:c>
      <x:c r="M738" s="30" t="n">
        <x:f>L738*J738</x:f>
        <x:v>8503.676480535483</x:v>
      </x:c>
      <x:c r="N738" s="30" t="n">
        <x:f>MAX(N737,M738)</x:f>
        <x:v>15341.863280252299</x:v>
      </x:c>
      <x:c r="O738" s="28" t="n">
        <x:f>1-M738/N738</x:f>
        <x:v>0.44572074948150375</x:v>
      </x:c>
      <x:c r="P738" s="30" t="n">
        <x:f>IF(C738=C737,P737,L738)</x:f>
        <x:v>8436.664001463621</x:v>
      </x:c>
      <x:c r="Q738" s="30" t="n">
        <x:f>IF(C738=C737,MAX(Q737,M738),MAX(P738,M738))</x:f>
        <x:v>8503.676480535483</x:v>
      </x:c>
      <x:c r="R738" s="28" t="n">
        <x:f>1-M738/Q738</x:f>
        <x:v>0</x:v>
      </x:c>
      <x:c r="S738" s="33" t="str">
        <x:f>'Raw trace'!Y734</x:f>
        <x:v>0.0048011283978393049</x:v>
      </x:c>
      <x:c r="T738" s="31" t="n">
        <x:f>ABS(K738-S738)</x:f>
        <x:v>0</x:v>
      </x:c>
      <x:c r="U738" s="33" t="str">
        <x:f>'Raw trace'!X734</x:f>
        <x:v>1.4843241871731472e-06</x:v>
      </x:c>
      <x:c r="V738" s="31" t="n">
        <x:f>ABS(G738-U738)</x:f>
        <x:v>0</x:v>
      </x:c>
      <x:c r="W738" s="30" t="n">
        <x:f>L738*H738</x:f>
        <x:v>0.000012561901378514994</x:v>
      </x:c>
      <x:c r="X738" s="30" t="n">
        <x:f>X737*(1+S738)</x:f>
        <x:v>8503.676480535534</x:v>
      </x:c>
      <x:c r="Y738" s="31" t="n">
        <x:f>ABS(M738-X738)</x:f>
        <x:v>5.093170329928398e-11</x:v>
      </x:c>
      <x:c r="Z738" s="27" t="n">
        <x:f>IF(M738&gt;=N737,B738,Z737)</x:f>
        <x:v>44508</x:v>
      </x:c>
      <x:c r="AA738" s="27" t="n">
        <x:f>IF(C738=C737,IF(M738&gt;=Q737,B738,AA737),IF(M738&gt;=P738,B738,A738))</x:f>
        <x:v>44930</x:v>
      </x:c>
      <x:c r="AB738" s="1" t="str">
        <x:f>IF(AND(B738-A738=1,B738-B737=1),"PASS","FAIL")</x:f>
        <x:v>PASS</x:v>
      </x:c>
    </x:row>
    <x:row r="739" ht="22" customHeight="1">
      <x:c r="A739" s="32" t="n">
        <x:f>'Raw trace'!A735</x:f>
        <x:v>44930</x:v>
      </x:c>
      <x:c r="B739" s="32" t="n">
        <x:f>'Raw trace'!B735</x:f>
        <x:v>44931</x:v>
      </x:c>
      <x:c r="C739" s="1" t="n">
        <x:f>YEAR(B739)</x:f>
        <x:v>2023</x:v>
      </x:c>
      <x:c r="D739" s="33" t="str">
        <x:f>'Raw trace'!AL735</x:f>
        <x:v>-0.0013232772176760999</x:v>
      </x:c>
      <x:c r="E739" s="33" t="str">
        <x:f>'Raw trace'!W735</x:f>
        <x:v>0.45000000000000001</x:v>
      </x:c>
      <x:c r="F739" s="28" t="n">
        <x:f>E738*(1+D738)/(1+E738*D738)</x:f>
        <x:v>0.45262800405031434</x:v>
      </x:c>
      <x:c r="G739" s="28" t="n">
        <x:f>ABS(E739-F739)</x:f>
        <x:v>0.0026280040503143254</x:v>
      </x:c>
      <x:c r="H739" s="28" t="n">
        <x:f>G739*'Assumptions'!$B$6</x:f>
        <x:v>0.0000026280040503143256</x:v>
      </x:c>
      <x:c r="I739" s="29" t="n">
        <x:f>1+E739*D739</x:f>
        <x:v>0.9994045252520457</x:v>
      </x:c>
      <x:c r="J739" s="29" t="n">
        <x:f>(1-H739)*I739</x:f>
        <x:v>0.9994018988129055</x:v>
      </x:c>
      <x:c r="K739" s="28" t="n">
        <x:f>J739-1</x:f>
        <x:v>-0.0005981011870944686</x:v>
      </x:c>
      <x:c r="L739" s="30" t="n">
        <x:f>M738</x:f>
        <x:v>8503.676480535483</x:v>
      </x:c>
      <x:c r="M739" s="30" t="n">
        <x:f>L739*J739</x:f>
        <x:v>8498.590421537807</x:v>
      </x:c>
      <x:c r="N739" s="30" t="n">
        <x:f>MAX(N738,M739)</x:f>
        <x:v>15341.863280252299</x:v>
      </x:c>
      <x:c r="O739" s="28" t="n">
        <x:f>1-M739/N739</x:f>
        <x:v>0.44605226455922076</x:v>
      </x:c>
      <x:c r="P739" s="30" t="n">
        <x:f>IF(C739=C738,P738,L739)</x:f>
        <x:v>8436.664001463621</x:v>
      </x:c>
      <x:c r="Q739" s="30" t="n">
        <x:f>IF(C739=C738,MAX(Q738,M739),MAX(P739,M739))</x:f>
        <x:v>8503.676480535483</x:v>
      </x:c>
      <x:c r="R739" s="28" t="n">
        <x:f>1-M739/Q739</x:f>
        <x:v>0.0005981011870945796</x:v>
      </x:c>
      <x:c r="S739" s="33" t="str">
        <x:f>'Raw trace'!Y735</x:f>
        <x:v>-0.00059810118709446858</x:v>
      </x:c>
      <x:c r="T739" s="31" t="n">
        <x:f>ABS(K739-S739)</x:f>
        <x:v>0</x:v>
      </x:c>
      <x:c r="U739" s="33" t="str">
        <x:f>'Raw trace'!X735</x:f>
        <x:v>0.0026280040503143254</x:v>
      </x:c>
      <x:c r="V739" s="31" t="n">
        <x:f>ABS(G739-U739)</x:f>
        <x:v>0</x:v>
      </x:c>
      <x:c r="W739" s="30" t="n">
        <x:f>L739*H739</x:f>
        <x:v>0.02234769623340992</x:v>
      </x:c>
      <x:c r="X739" s="30" t="n">
        <x:f>X738*(1+S739)</x:f>
        <x:v>8498.590421537858</x:v>
      </x:c>
      <x:c r="Y739" s="31" t="n">
        <x:f>ABS(M739-X739)</x:f>
        <x:v>5.093170329928398e-11</x:v>
      </x:c>
      <x:c r="Z739" s="27" t="n">
        <x:f>IF(M739&gt;=N738,B739,Z738)</x:f>
        <x:v>44508</x:v>
      </x:c>
      <x:c r="AA739" s="27" t="n">
        <x:f>IF(C739=C738,IF(M739&gt;=Q738,B739,AA738),IF(M739&gt;=P739,B739,A739))</x:f>
        <x:v>44930</x:v>
      </x:c>
      <x:c r="AB739" s="1" t="str">
        <x:f>IF(AND(B739-A739=1,B739-B738=1),"PASS","FAIL")</x:f>
        <x:v>PASS</x:v>
      </x:c>
    </x:row>
    <x:row r="740" ht="22" customHeight="1">
      <x:c r="A740" s="32" t="n">
        <x:f>'Raw trace'!A736</x:f>
        <x:v>44931</x:v>
      </x:c>
      <x:c r="B740" s="32" t="n">
        <x:f>'Raw trace'!B736</x:f>
        <x:v>44932</x:v>
      </x:c>
      <x:c r="C740" s="1" t="n">
        <x:f>YEAR(B740)</x:f>
        <x:v>2023</x:v>
      </x:c>
      <x:c r="D740" s="33" t="str">
        <x:f>'Raw trace'!AL736</x:f>
        <x:v>0.0071955697631581996</x:v>
      </x:c>
      <x:c r="E740" s="33" t="str">
        <x:f>'Raw trace'!W736</x:f>
        <x:v>0.45000000000000001</x:v>
      </x:c>
      <x:c r="F740" s="28" t="n">
        <x:f>E739*(1+D739)/(1+E739*D739)</x:f>
        <x:v>0.4496722937478273</x:v>
      </x:c>
      <x:c r="G740" s="28" t="n">
        <x:f>ABS(E740-F740)</x:f>
        <x:v>0.0003277062521727103</x:v>
      </x:c>
      <x:c r="H740" s="28" t="n">
        <x:f>G740*'Assumptions'!$B$6</x:f>
        <x:v>3.277062521727103e-7</x:v>
      </x:c>
      <x:c r="I740" s="29" t="n">
        <x:f>1+E740*D740</x:f>
        <x:v>1.0032380063934212</x:v>
      </x:c>
      <x:c r="J740" s="29" t="n">
        <x:f>(1-H740)*I740</x:f>
        <x:v>1.003237677626054</x:v>
      </x:c>
      <x:c r="K740" s="28" t="n">
        <x:f>J740-1</x:f>
        <x:v>0.003237677626054092</x:v>
      </x:c>
      <x:c r="L740" s="30" t="n">
        <x:f>M739</x:f>
        <x:v>8498.590421537807</x:v>
      </x:c>
      <x:c r="M740" s="30" t="n">
        <x:f>L740*J740</x:f>
        <x:v>8526.106117598618</x:v>
      </x:c>
      <x:c r="N740" s="30" t="n">
        <x:f>MAX(N739,M740)</x:f>
        <x:v>15341.863280252299</x:v>
      </x:c>
      <x:c r="O740" s="28" t="n">
        <x:f>1-M740/N740</x:f>
        <x:v>0.44425876037018075</x:v>
      </x:c>
      <x:c r="P740" s="30" t="n">
        <x:f>IF(C740=C739,P739,L740)</x:f>
        <x:v>8436.664001463621</x:v>
      </x:c>
      <x:c r="Q740" s="30" t="n">
        <x:f>IF(C740=C739,MAX(Q739,M740),MAX(P740,M740))</x:f>
        <x:v>8526.106117598618</x:v>
      </x:c>
      <x:c r="R740" s="28" t="n">
        <x:f>1-M740/Q740</x:f>
        <x:v>0</x:v>
      </x:c>
      <x:c r="S740" s="33" t="str">
        <x:f>'Raw trace'!Y736</x:f>
        <x:v>0.0032376776260540918</x:v>
      </x:c>
      <x:c r="T740" s="31" t="n">
        <x:f>ABS(K740-S740)</x:f>
        <x:v>0</x:v>
      </x:c>
      <x:c r="U740" s="33" t="str">
        <x:f>'Raw trace'!X736</x:f>
        <x:v>0.00032770625217271032</x:v>
      </x:c>
      <x:c r="V740" s="31" t="n">
        <x:f>ABS(G740-U740)</x:f>
        <x:v>0</x:v>
      </x:c>
      <x:c r="W740" s="30" t="n">
        <x:f>L740*H740</x:f>
        <x:v>0.002785041215793049</x:v>
      </x:c>
      <x:c r="X740" s="30" t="n">
        <x:f>X739*(1+S740)</x:f>
        <x:v>8526.106117598669</x:v>
      </x:c>
      <x:c r="Y740" s="31" t="n">
        <x:f>ABS(M740-X740)</x:f>
        <x:v>5.093170329928398e-11</x:v>
      </x:c>
      <x:c r="Z740" s="27" t="n">
        <x:f>IF(M740&gt;=N739,B740,Z739)</x:f>
        <x:v>44508</x:v>
      </x:c>
      <x:c r="AA740" s="27" t="n">
        <x:f>IF(C740=C739,IF(M740&gt;=Q739,B740,AA739),IF(M740&gt;=P740,B740,A740))</x:f>
        <x:v>44932</x:v>
      </x:c>
      <x:c r="AB740" s="1" t="str">
        <x:f>IF(AND(B740-A740=1,B740-B739=1),"PASS","FAIL")</x:f>
        <x:v>PASS</x:v>
      </x:c>
    </x:row>
    <x:row r="741" ht="22" customHeight="1">
      <x:c r="A741" s="32" t="n">
        <x:f>'Raw trace'!A737</x:f>
        <x:v>44932</x:v>
      </x:c>
      <x:c r="B741" s="32" t="n">
        <x:f>'Raw trace'!B737</x:f>
        <x:v>44933</x:v>
      </x:c>
      <x:c r="C741" s="1" t="n">
        <x:f>YEAR(B741)</x:f>
        <x:v>2023</x:v>
      </x:c>
      <x:c r="D741" s="33" t="str">
        <x:f>'Raw trace'!AL737</x:f>
        <x:v>-0.0004306555994079</x:v>
      </x:c>
      <x:c r="E741" s="33" t="str">
        <x:f>'Raw trace'!W737</x:f>
        <x:v>0.45000000000000001</x:v>
      </x:c>
      <x:c r="F741" s="28" t="n">
        <x:f>E740*(1+D740)/(1+E740*D740)</x:f>
        <x:v>0.45177515555135705</x:v>
      </x:c>
      <x:c r="G741" s="28" t="n">
        <x:f>ABS(E741-F741)</x:f>
        <x:v>0.0017751555513570438</x:v>
      </x:c>
      <x:c r="H741" s="28" t="n">
        <x:f>G741*'Assumptions'!$B$6</x:f>
        <x:v>0.0000017751555513570438</x:v>
      </x:c>
      <x:c r="I741" s="29" t="n">
        <x:f>1+E741*D741</x:f>
        <x:v>0.9998062049802664</x:v>
      </x:c>
      <x:c r="J741" s="29" t="n">
        <x:f>(1-H741)*I741</x:f>
        <x:v>0.9998044301687313</x:v>
      </x:c>
      <x:c r="K741" s="28" t="n">
        <x:f>J741-1</x:f>
        <x:v>-0.00019556983126867156</x:v>
      </x:c>
      <x:c r="L741" s="30" t="n">
        <x:f>M740</x:f>
        <x:v>8526.106117598618</x:v>
      </x:c>
      <x:c r="M741" s="30" t="n">
        <x:f>L741*J741</x:f>
        <x:v>8524.438668463821</x:v>
      </x:c>
      <x:c r="N741" s="30" t="n">
        <x:f>MAX(N740,M741)</x:f>
        <x:v>15341.863280252299</x:v>
      </x:c>
      <x:c r="O741" s="28" t="n">
        <x:f>1-M741/N741</x:f>
        <x:v>0.4443674465906441</x:v>
      </x:c>
      <x:c r="P741" s="30" t="n">
        <x:f>IF(C741=C740,P740,L741)</x:f>
        <x:v>8436.664001463621</x:v>
      </x:c>
      <x:c r="Q741" s="30" t="n">
        <x:f>IF(C741=C740,MAX(Q740,M741),MAX(P741,M741))</x:f>
        <x:v>8526.106117598618</x:v>
      </x:c>
      <x:c r="R741" s="28" t="n">
        <x:f>1-M741/Q741</x:f>
        <x:v>0.00019556983126856053</x:v>
      </x:c>
      <x:c r="S741" s="33" t="str">
        <x:f>'Raw trace'!Y737</x:f>
        <x:v>-0.00019556983126867156</x:v>
      </x:c>
      <x:c r="T741" s="31" t="n">
        <x:f>ABS(K741-S741)</x:f>
        <x:v>0</x:v>
      </x:c>
      <x:c r="U741" s="33" t="str">
        <x:f>'Raw trace'!X737</x:f>
        <x:v>0.0017751555513570438</x:v>
      </x:c>
      <x:c r="V741" s="31" t="n">
        <x:f>ABS(G741-U741)</x:f>
        <x:v>0</x:v>
      </x:c>
      <x:c r="W741" s="30" t="n">
        <x:f>L741*H741</x:f>
        <x:v>0.01513516460611444</x:v>
      </x:c>
      <x:c r="X741" s="30" t="n">
        <x:f>X740*(1+S741)</x:f>
        <x:v>8524.438668463872</x:v>
      </x:c>
      <x:c r="Y741" s="31" t="n">
        <x:f>ABS(M741-X741)</x:f>
        <x:v>5.093170329928398e-11</x:v>
      </x:c>
      <x:c r="Z741" s="27" t="n">
        <x:f>IF(M741&gt;=N740,B741,Z740)</x:f>
        <x:v>44508</x:v>
      </x:c>
      <x:c r="AA741" s="27" t="n">
        <x:f>IF(C741=C740,IF(M741&gt;=Q740,B741,AA740),IF(M741&gt;=P741,B741,A741))</x:f>
        <x:v>44932</x:v>
      </x:c>
      <x:c r="AB741" s="1" t="str">
        <x:f>IF(AND(B741-A741=1,B741-B740=1),"PASS","FAIL")</x:f>
        <x:v>PASS</x:v>
      </x:c>
    </x:row>
    <x:row r="742" ht="22" customHeight="1">
      <x:c r="A742" s="32" t="n">
        <x:f>'Raw trace'!A738</x:f>
        <x:v>44933</x:v>
      </x:c>
      <x:c r="B742" s="32" t="n">
        <x:f>'Raw trace'!B738</x:f>
        <x:v>44934</x:v>
      </x:c>
      <x:c r="C742" s="1" t="n">
        <x:f>YEAR(B742)</x:f>
        <x:v>2023</x:v>
      </x:c>
      <x:c r="D742" s="33" t="str">
        <x:f>'Raw trace'!AL738</x:f>
        <x:v>0.010351991312353899</x:v>
      </x:c>
      <x:c r="E742" s="33" t="str">
        <x:f>'Raw trace'!W738</x:f>
        <x:v>0.45000000000000001</x:v>
      </x:c>
      <x:c r="F742" s="28" t="n">
        <x:f>E741*(1+D741)/(1+E741*D741)</x:f>
        <x:v>0.4498933920790624</x:v>
      </x:c>
      <x:c r="G742" s="28" t="n">
        <x:f>ABS(E742-F742)</x:f>
        <x:v>0.00010660792093758475</x:v>
      </x:c>
      <x:c r="H742" s="28" t="n">
        <x:f>G742*'Assumptions'!$B$6</x:f>
        <x:v>1.0660792093758475e-7</x:v>
      </x:c>
      <x:c r="I742" s="29" t="n">
        <x:f>1+E742*D742</x:f>
        <x:v>1.0046583960905593</x:v>
      </x:c>
      <x:c r="J742" s="29" t="n">
        <x:f>(1-H742)*I742</x:f>
        <x:v>1.0046582889860165</x:v>
      </x:c>
      <x:c r="K742" s="28" t="n">
        <x:f>J742-1</x:f>
        <x:v>0.004658288986016501</x:v>
      </x:c>
      <x:c r="L742" s="30" t="n">
        <x:f>M741</x:f>
        <x:v>8524.438668463821</x:v>
      </x:c>
      <x:c r="M742" s="30" t="n">
        <x:f>L742*J742</x:f>
        <x:v>8564.147967225099</x:v>
      </x:c>
      <x:c r="N742" s="30" t="n">
        <x:f>MAX(N741,M742)</x:f>
        <x:v>15341.863280252299</x:v>
      </x:c>
      <x:c r="O742" s="28" t="n">
        <x:f>1-M742/N742</x:f>
        <x:v>0.4417791495868252</x:v>
      </x:c>
      <x:c r="P742" s="30" t="n">
        <x:f>IF(C742=C741,P741,L742)</x:f>
        <x:v>8436.664001463621</x:v>
      </x:c>
      <x:c r="Q742" s="30" t="n">
        <x:f>IF(C742=C741,MAX(Q741,M742),MAX(P742,M742))</x:f>
        <x:v>8564.147967225099</x:v>
      </x:c>
      <x:c r="R742" s="28" t="n">
        <x:f>1-M742/Q742</x:f>
        <x:v>0</x:v>
      </x:c>
      <x:c r="S742" s="33" t="str">
        <x:f>'Raw trace'!Y738</x:f>
        <x:v>0.0046582889860165011</x:v>
      </x:c>
      <x:c r="T742" s="31" t="n">
        <x:f>ABS(K742-S742)</x:f>
        <x:v>0</x:v>
      </x:c>
      <x:c r="U742" s="33" t="str">
        <x:f>'Raw trace'!X738</x:f>
        <x:v>0.00010660792093758475</x:v>
      </x:c>
      <x:c r="V742" s="31" t="n">
        <x:f>ABS(G742-U742)</x:f>
        <x:v>0</x:v>
      </x:c>
      <x:c r="W742" s="30" t="n">
        <x:f>L742*H742</x:f>
        <x:v>0.0009087726836048813</x:v>
      </x:c>
      <x:c r="X742" s="30" t="n">
        <x:f>X741*(1+S742)</x:f>
        <x:v>8564.14796722515</x:v>
      </x:c>
      <x:c r="Y742" s="31" t="n">
        <x:f>ABS(M742-X742)</x:f>
        <x:v>5.093170329928398e-11</x:v>
      </x:c>
      <x:c r="Z742" s="27" t="n">
        <x:f>IF(M742&gt;=N741,B742,Z741)</x:f>
        <x:v>44508</x:v>
      </x:c>
      <x:c r="AA742" s="27" t="n">
        <x:f>IF(C742=C741,IF(M742&gt;=Q741,B742,AA741),IF(M742&gt;=P742,B742,A742))</x:f>
        <x:v>44934</x:v>
      </x:c>
      <x:c r="AB742" s="1" t="str">
        <x:f>IF(AND(B742-A742=1,B742-B741=1),"PASS","FAIL")</x:f>
        <x:v>PASS</x:v>
      </x:c>
    </x:row>
    <x:row r="743" ht="22" customHeight="1">
      <x:c r="A743" s="32" t="n">
        <x:f>'Raw trace'!A739</x:f>
        <x:v>44934</x:v>
      </x:c>
      <x:c r="B743" s="32" t="n">
        <x:f>'Raw trace'!B739</x:f>
        <x:v>44935</x:v>
      </x:c>
      <x:c r="C743" s="1" t="n">
        <x:f>YEAR(B743)</x:f>
        <x:v>2023</x:v>
      </x:c>
      <x:c r="D743" s="33" t="str">
        <x:f>'Raw trace'!AL739</x:f>
        <x:v>0.0035691337110811999</x:v>
      </x:c>
      <x:c r="E743" s="33" t="str">
        <x:f>'Raw trace'!W739</x:f>
        <x:v>0.45000000000000001</x:v>
      </x:c>
      <x:c r="F743" s="28" t="n">
        <x:f>E742*(1+D742)/(1+E742*D742)</x:f>
        <x:v>0.45255023783186166</x:v>
      </x:c>
      <x:c r="G743" s="28" t="n">
        <x:f>ABS(E743-F743)</x:f>
        <x:v>0.002550237831861646</x:v>
      </x:c>
      <x:c r="H743" s="28" t="n">
        <x:f>G743*'Assumptions'!$B$6</x:f>
        <x:v>0.000002550237831861646</x:v>
      </x:c>
      <x:c r="I743" s="29" t="n">
        <x:f>1+E743*D743</x:f>
        <x:v>1.0016061101699865</x:v>
      </x:c>
      <x:c r="J743" s="29" t="n">
        <x:f>(1-H743)*I743</x:f>
        <x:v>1.0016035558361915</x:v>
      </x:c>
      <x:c r="K743" s="28" t="n">
        <x:f>J743-1</x:f>
        <x:v>0.0016035558361915392</x:v>
      </x:c>
      <x:c r="L743" s="30" t="n">
        <x:f>M742</x:f>
        <x:v>8564.147967225099</x:v>
      </x:c>
      <x:c r="M743" s="30" t="n">
        <x:f>L743*J743</x:f>
        <x:v>8577.881056679951</x:v>
      </x:c>
      <x:c r="N743" s="30" t="n">
        <x:f>MAX(N742,M743)</x:f>
        <x:v>15341.863280252299</x:v>
      </x:c>
      <x:c r="O743" s="28" t="n">
        <x:f>1-M743/N743</x:f>
        <x:v>0.44088401128426125</x:v>
      </x:c>
      <x:c r="P743" s="30" t="n">
        <x:f>IF(C743=C742,P742,L743)</x:f>
        <x:v>8436.664001463621</x:v>
      </x:c>
      <x:c r="Q743" s="30" t="n">
        <x:f>IF(C743=C742,MAX(Q742,M743),MAX(P743,M743))</x:f>
        <x:v>8577.881056679951</x:v>
      </x:c>
      <x:c r="R743" s="28" t="n">
        <x:f>1-M743/Q743</x:f>
        <x:v>0</x:v>
      </x:c>
      <x:c r="S743" s="33" t="str">
        <x:f>'Raw trace'!Y739</x:f>
        <x:v>0.0016035558361915392</x:v>
      </x:c>
      <x:c r="T743" s="31" t="n">
        <x:f>ABS(K743-S743)</x:f>
        <x:v>0</x:v>
      </x:c>
      <x:c r="U743" s="33" t="str">
        <x:f>'Raw trace'!X739</x:f>
        <x:v>0.0025502378318616459</x:v>
      </x:c>
      <x:c r="V743" s="31" t="n">
        <x:f>ABS(G743-U743)</x:f>
        <x:v>0</x:v>
      </x:c>
      <x:c r="W743" s="30" t="n">
        <x:f>L743*H743</x:f>
        <x:v>0.02184061414367846</x:v>
      </x:c>
      <x:c r="X743" s="30" t="n">
        <x:f>X742*(1+S743)</x:f>
        <x:v>8577.881056680002</x:v>
      </x:c>
      <x:c r="Y743" s="31" t="n">
        <x:f>ABS(M743-X743)</x:f>
        <x:v>5.093170329928398e-11</x:v>
      </x:c>
      <x:c r="Z743" s="27" t="n">
        <x:f>IF(M743&gt;=N742,B743,Z742)</x:f>
        <x:v>44508</x:v>
      </x:c>
      <x:c r="AA743" s="27" t="n">
        <x:f>IF(C743=C742,IF(M743&gt;=Q742,B743,AA742),IF(M743&gt;=P743,B743,A743))</x:f>
        <x:v>44935</x:v>
      </x:c>
      <x:c r="AB743" s="1" t="str">
        <x:f>IF(AND(B743-A743=1,B743-B742=1),"PASS","FAIL")</x:f>
        <x:v>PASS</x:v>
      </x:c>
    </x:row>
    <x:row r="744" ht="22" customHeight="1">
      <x:c r="A744" s="32" t="n">
        <x:f>'Raw trace'!A740</x:f>
        <x:v>44935</x:v>
      </x:c>
      <x:c r="B744" s="32" t="n">
        <x:f>'Raw trace'!B740</x:f>
        <x:v>44936</x:v>
      </x:c>
      <x:c r="C744" s="1" t="n">
        <x:f>YEAR(B744)</x:f>
        <x:v>2023</x:v>
      </x:c>
      <x:c r="D744" s="33" t="str">
        <x:f>'Raw trace'!AL740</x:f>
        <x:v>0.015075581632237199</x:v>
      </x:c>
      <x:c r="E744" s="33" t="str">
        <x:f>'Raw trace'!W740</x:f>
        <x:v>0.45000000000000001</x:v>
      </x:c>
      <x:c r="F744" s="28" t="n">
        <x:f>E743*(1+D743)/(1+E743*D743)</x:f>
        <x:v>0.45088194409411375</x:v>
      </x:c>
      <x:c r="G744" s="28" t="n">
        <x:f>ABS(E744-F744)</x:f>
        <x:v>0.0008819440941137402</x:v>
      </x:c>
      <x:c r="H744" s="28" t="n">
        <x:f>G744*'Assumptions'!$B$6</x:f>
        <x:v>8.819440941137402e-7</x:v>
      </x:c>
      <x:c r="I744" s="29" t="n">
        <x:f>1+E744*D744</x:f>
        <x:v>1.0067840117345068</x:v>
      </x:c>
      <x:c r="J744" s="29" t="n">
        <x:f>(1-H744)*I744</x:f>
        <x:v>1.0067831238072937</x:v>
      </x:c>
      <x:c r="K744" s="28" t="n">
        <x:f>J744-1</x:f>
        <x:v>0.006783123807293734</x:v>
      </x:c>
      <x:c r="L744" s="30" t="n">
        <x:f>M743</x:f>
        <x:v>8577.881056679951</x:v>
      </x:c>
      <x:c r="M744" s="30" t="n">
        <x:f>L744*J744</x:f>
        <x:v>8636.06588589165</x:v>
      </x:c>
      <x:c r="N744" s="30" t="n">
        <x:f>MAX(N743,M744)</x:f>
        <x:v>15341.863280252299</x:v>
      </x:c>
      <x:c r="O744" s="28" t="n">
        <x:f>1-M744/N744</x:f>
        <x:v>0.43709145831016494</x:v>
      </x:c>
      <x:c r="P744" s="30" t="n">
        <x:f>IF(C744=C743,P743,L744)</x:f>
        <x:v>8436.664001463621</x:v>
      </x:c>
      <x:c r="Q744" s="30" t="n">
        <x:f>IF(C744=C743,MAX(Q743,M744),MAX(P744,M744))</x:f>
        <x:v>8636.06588589165</x:v>
      </x:c>
      <x:c r="R744" s="28" t="n">
        <x:f>1-M744/Q744</x:f>
        <x:v>0</x:v>
      </x:c>
      <x:c r="S744" s="33" t="str">
        <x:f>'Raw trace'!Y740</x:f>
        <x:v>0.0067831238072937339</x:v>
      </x:c>
      <x:c r="T744" s="31" t="n">
        <x:f>ABS(K744-S744)</x:f>
        <x:v>0</x:v>
      </x:c>
      <x:c r="U744" s="33" t="str">
        <x:f>'Raw trace'!X740</x:f>
        <x:v>0.0008819440941137402</x:v>
      </x:c>
      <x:c r="V744" s="31" t="n">
        <x:f>ABS(G744-U744)</x:f>
        <x:v>0</x:v>
      </x:c>
      <x:c r="W744" s="30" t="n">
        <x:f>L744*H744</x:f>
        <x:v>0.007565211537949011</x:v>
      </x:c>
      <x:c r="X744" s="30" t="n">
        <x:f>X743*(1+S744)</x:f>
        <x:v>8636.065885891701</x:v>
      </x:c>
      <x:c r="Y744" s="31" t="n">
        <x:f>ABS(M744-X744)</x:f>
        <x:v>5.093170329928398e-11</x:v>
      </x:c>
      <x:c r="Z744" s="27" t="n">
        <x:f>IF(M744&gt;=N743,B744,Z743)</x:f>
        <x:v>44508</x:v>
      </x:c>
      <x:c r="AA744" s="27" t="n">
        <x:f>IF(C744=C743,IF(M744&gt;=Q743,B744,AA743),IF(M744&gt;=P744,B744,A744))</x:f>
        <x:v>44936</x:v>
      </x:c>
      <x:c r="AB744" s="1" t="str">
        <x:f>IF(AND(B744-A744=1,B744-B743=1),"PASS","FAIL")</x:f>
        <x:v>PASS</x:v>
      </x:c>
    </x:row>
    <x:row r="745" ht="22" customHeight="1">
      <x:c r="A745" s="32" t="n">
        <x:f>'Raw trace'!A741</x:f>
        <x:v>44936</x:v>
      </x:c>
      <x:c r="B745" s="32" t="n">
        <x:f>'Raw trace'!B741</x:f>
        <x:v>44937</x:v>
      </x:c>
      <x:c r="C745" s="1" t="n">
        <x:f>YEAR(B745)</x:f>
        <x:v>2023</x:v>
      </x:c>
      <x:c r="D745" s="33" t="str">
        <x:f>'Raw trace'!AL741</x:f>
        <x:v>0.028854700070531199</x:v>
      </x:c>
      <x:c r="E745" s="33" t="str">
        <x:f>'Raw trace'!W741</x:f>
        <x:v>0.45000000000000001</x:v>
      </x:c>
      <x:c r="F745" s="28" t="n">
        <x:f>E744*(1+D744)/(1+E744*D744)</x:f>
        <x:v>0.4537060644691313</x:v>
      </x:c>
      <x:c r="G745" s="28" t="n">
        <x:f>ABS(E745-F745)</x:f>
        <x:v>0.0037060644691312983</x:v>
      </x:c>
      <x:c r="H745" s="28" t="n">
        <x:f>G745*'Assumptions'!$B$6</x:f>
        <x:v>0.0000037060644691312983</x:v>
      </x:c>
      <x:c r="I745" s="29" t="n">
        <x:f>1+E745*D745</x:f>
        <x:v>1.012984615031739</x:v>
      </x:c>
      <x:c r="J745" s="29" t="n">
        <x:f>(1-H745)*I745</x:f>
        <x:v>1.0129808608454496</x:v>
      </x:c>
      <x:c r="K745" s="28" t="n">
        <x:f>J745-1</x:f>
        <x:v>0.012980860845449582</x:v>
      </x:c>
      <x:c r="L745" s="30" t="n">
        <x:f>M744</x:f>
        <x:v>8636.06588589165</x:v>
      </x:c>
      <x:c r="M745" s="30" t="n">
        <x:f>L745*J745</x:f>
        <x:v>8748.169455408544</x:v>
      </x:c>
      <x:c r="N745" s="30" t="n">
        <x:f>MAX(N744,M745)</x:f>
        <x:v>15341.863280252299</x:v>
      </x:c>
      <x:c r="O745" s="28" t="n">
        <x:f>1-M745/N745</x:f>
        <x:v>0.42978442086177426</x:v>
      </x:c>
      <x:c r="P745" s="30" t="n">
        <x:f>IF(C745=C744,P744,L745)</x:f>
        <x:v>8436.664001463621</x:v>
      </x:c>
      <x:c r="Q745" s="30" t="n">
        <x:f>IF(C745=C744,MAX(Q744,M745),MAX(P745,M745))</x:f>
        <x:v>8748.169455408544</x:v>
      </x:c>
      <x:c r="R745" s="28" t="n">
        <x:f>1-M745/Q745</x:f>
        <x:v>0</x:v>
      </x:c>
      <x:c r="S745" s="33" t="str">
        <x:f>'Raw trace'!Y741</x:f>
        <x:v>0.012980860845449582</x:v>
      </x:c>
      <x:c r="T745" s="31" t="n">
        <x:f>ABS(K745-S745)</x:f>
        <x:v>0</x:v>
      </x:c>
      <x:c r="U745" s="33" t="str">
        <x:f>'Raw trace'!X741</x:f>
        <x:v>0.0037060644691312983</x:v>
      </x:c>
      <x:c r="V745" s="31" t="n">
        <x:f>ABS(G745-U745)</x:f>
        <x:v>0</x:v>
      </x:c>
      <x:c r="W745" s="30" t="n">
        <x:f>L745*H745</x:f>
        <x:v>0.03200581693277996</x:v>
      </x:c>
      <x:c r="X745" s="30" t="n">
        <x:f>X744*(1+S745)</x:f>
        <x:v>8748.169455408595</x:v>
      </x:c>
      <x:c r="Y745" s="31" t="n">
        <x:f>ABS(M745-X745)</x:f>
        <x:v>5.093170329928398e-11</x:v>
      </x:c>
      <x:c r="Z745" s="27" t="n">
        <x:f>IF(M745&gt;=N744,B745,Z744)</x:f>
        <x:v>44508</x:v>
      </x:c>
      <x:c r="AA745" s="27" t="n">
        <x:f>IF(C745=C744,IF(M745&gt;=Q744,B745,AA744),IF(M745&gt;=P745,B745,A745))</x:f>
        <x:v>44937</x:v>
      </x:c>
      <x:c r="AB745" s="1" t="str">
        <x:f>IF(AND(B745-A745=1,B745-B744=1),"PASS","FAIL")</x:f>
        <x:v>PASS</x:v>
      </x:c>
    </x:row>
    <x:row r="746" ht="22" customHeight="1">
      <x:c r="A746" s="32" t="n">
        <x:f>'Raw trace'!A742</x:f>
        <x:v>44937</x:v>
      </x:c>
      <x:c r="B746" s="32" t="n">
        <x:f>'Raw trace'!B742</x:f>
        <x:v>44938</x:v>
      </x:c>
      <x:c r="C746" s="1" t="n">
        <x:f>YEAR(B746)</x:f>
        <x:v>2023</x:v>
      </x:c>
      <x:c r="D746" s="33" t="str">
        <x:f>'Raw trace'!AL742</x:f>
        <x:v>0.050662401141436698</x:v>
      </x:c>
      <x:c r="E746" s="33" t="str">
        <x:f>'Raw trace'!W742</x:f>
        <x:v>0.45000000000000001</x:v>
      </x:c>
      <x:c r="F746" s="28" t="n">
        <x:f>E745*(1+D745)/(1+E745*D745)</x:f>
        <x:v>0.4570499967733792</x:v>
      </x:c>
      <x:c r="G746" s="28" t="n">
        <x:f>ABS(E746-F746)</x:f>
        <x:v>0.007049996773379197</x:v>
      </x:c>
      <x:c r="H746" s="28" t="n">
        <x:f>G746*'Assumptions'!$B$6</x:f>
        <x:v>0.000007049996773379197</x:v>
      </x:c>
      <x:c r="I746" s="29" t="n">
        <x:f>1+E746*D746</x:f>
        <x:v>1.0227980805136465</x:v>
      </x:c>
      <x:c r="J746" s="29" t="n">
        <x:f>(1-H746)*I746</x:f>
        <x:v>1.022790869790479</x:v>
      </x:c>
      <x:c r="K746" s="28" t="n">
        <x:f>J746-1</x:f>
        <x:v>0.022790869790479062</x:v>
      </x:c>
      <x:c r="L746" s="30" t="n">
        <x:f>M745</x:f>
        <x:v>8748.169455408544</x:v>
      </x:c>
      <x:c r="M746" s="30" t="n">
        <x:f>L746*J746</x:f>
        <x:v>8947.547846371806</x:v>
      </x:c>
      <x:c r="N746" s="30" t="n">
        <x:f>MAX(N745,M746)</x:f>
        <x:v>15341.863280252299</x:v>
      </x:c>
      <x:c r="O746" s="28" t="n">
        <x:f>1-M746/N746</x:f>
        <x:v>0.41678871184513233</x:v>
      </x:c>
      <x:c r="P746" s="30" t="n">
        <x:f>IF(C746=C745,P745,L746)</x:f>
        <x:v>8436.664001463621</x:v>
      </x:c>
      <x:c r="Q746" s="30" t="n">
        <x:f>IF(C746=C745,MAX(Q745,M746),MAX(P746,M746))</x:f>
        <x:v>8947.547846371806</x:v>
      </x:c>
      <x:c r="R746" s="28" t="n">
        <x:f>1-M746/Q746</x:f>
        <x:v>0</x:v>
      </x:c>
      <x:c r="S746" s="33" t="str">
        <x:f>'Raw trace'!Y742</x:f>
        <x:v>0.022790869790479062</x:v>
      </x:c>
      <x:c r="T746" s="31" t="n">
        <x:f>ABS(K746-S746)</x:f>
        <x:v>0</x:v>
      </x:c>
      <x:c r="U746" s="33" t="str">
        <x:f>'Raw trace'!X742</x:f>
        <x:v>0.0070499967733791968</x:v>
      </x:c>
      <x:c r="V746" s="31" t="n">
        <x:f>ABS(G746-U746)</x:f>
        <x:v>0</x:v>
      </x:c>
      <x:c r="W746" s="30" t="n">
        <x:f>L746*H746</x:f>
        <x:v>0.06167456643360468</x:v>
      </x:c>
      <x:c r="X746" s="30" t="n">
        <x:f>X745*(1+S746)</x:f>
        <x:v>8947.54784637186</x:v>
      </x:c>
      <x:c r="Y746" s="31" t="n">
        <x:f>ABS(M746-X746)</x:f>
        <x:v>5.275069270282984e-11</x:v>
      </x:c>
      <x:c r="Z746" s="27" t="n">
        <x:f>IF(M746&gt;=N745,B746,Z745)</x:f>
        <x:v>44508</x:v>
      </x:c>
      <x:c r="AA746" s="27" t="n">
        <x:f>IF(C746=C745,IF(M746&gt;=Q745,B746,AA745),IF(M746&gt;=P746,B746,A746))</x:f>
        <x:v>44938</x:v>
      </x:c>
      <x:c r="AB746" s="1" t="str">
        <x:f>IF(AND(B746-A746=1,B746-B745=1),"PASS","FAIL")</x:f>
        <x:v>PASS</x:v>
      </x:c>
    </x:row>
    <x:row r="747" ht="22" customHeight="1">
      <x:c r="A747" s="32" t="n">
        <x:f>'Raw trace'!A743</x:f>
        <x:v>44938</x:v>
      </x:c>
      <x:c r="B747" s="32" t="n">
        <x:f>'Raw trace'!B743</x:f>
        <x:v>44939</x:v>
      </x:c>
      <x:c r="C747" s="1" t="n">
        <x:f>YEAR(B747)</x:f>
        <x:v>2023</x:v>
      </x:c>
      <x:c r="D747" s="33" t="str">
        <x:f>'Raw trace'!AL743</x:f>
        <x:v>0.057062377660957099</x:v>
      </x:c>
      <x:c r="E747" s="33" t="str">
        <x:f>'Raw trace'!W743</x:f>
        <x:v>0.5</x:v>
      </x:c>
      <x:c r="F747" s="28" t="n">
        <x:f>E746*(1+D746)/(1+E746*D746)</x:f>
        <x:v>0.46225945230187426</x:v>
      </x:c>
      <x:c r="G747" s="28" t="n">
        <x:f>ABS(E747-F747)</x:f>
        <x:v>0.03774054769812574</x:v>
      </x:c>
      <x:c r="H747" s="28" t="n">
        <x:f>G747*'Assumptions'!$B$6</x:f>
        <x:v>0.00003774054769812574</x:v>
      </x:c>
      <x:c r="I747" s="29" t="n">
        <x:f>1+E747*D747</x:f>
        <x:v>1.0285311888304784</x:v>
      </x:c>
      <x:c r="J747" s="29" t="n">
        <x:f>(1-H747)*I747</x:f>
        <x:v>1.0284923715000873</x:v>
      </x:c>
      <x:c r="K747" s="28" t="n">
        <x:f>J747-1</x:f>
        <x:v>0.02849237150008732</x:v>
      </x:c>
      <x:c r="L747" s="30" t="n">
        <x:f>M746</x:f>
        <x:v>8947.547846371806</x:v>
      </x:c>
      <x:c r="M747" s="30" t="n">
        <x:f>L747*J747</x:f>
        <x:v>9202.484703625438</x:v>
      </x:c>
      <x:c r="N747" s="30" t="n">
        <x:f>MAX(N746,M747)</x:f>
        <x:v>15341.863280252299</x:v>
      </x:c>
      <x:c r="O747" s="28" t="n">
        <x:f>1-M747/N747</x:f>
        <x:v>0.40017163915997944</x:v>
      </x:c>
      <x:c r="P747" s="30" t="n">
        <x:f>IF(C747=C746,P746,L747)</x:f>
        <x:v>8436.664001463621</x:v>
      </x:c>
      <x:c r="Q747" s="30" t="n">
        <x:f>IF(C747=C746,MAX(Q746,M747),MAX(P747,M747))</x:f>
        <x:v>9202.484703625438</x:v>
      </x:c>
      <x:c r="R747" s="28" t="n">
        <x:f>1-M747/Q747</x:f>
        <x:v>0</x:v>
      </x:c>
      <x:c r="S747" s="33" t="str">
        <x:f>'Raw trace'!Y743</x:f>
        <x:v>0.028492371500087321</x:v>
      </x:c>
      <x:c r="T747" s="31" t="n">
        <x:f>ABS(K747-S747)</x:f>
        <x:v>0</x:v>
      </x:c>
      <x:c r="U747" s="33" t="str">
        <x:f>'Raw trace'!X743</x:f>
        <x:v>0.037740547698125737</x:v>
      </x:c>
      <x:c r="V747" s="31" t="n">
        <x:f>ABS(G747-U747)</x:f>
        <x:v>0</x:v>
      </x:c>
      <x:c r="W747" s="30" t="n">
        <x:f>L747*H747</x:f>
        <x:v>0.3376853562772574</x:v>
      </x:c>
      <x:c r="X747" s="30" t="n">
        <x:f>X746*(1+S747)</x:f>
        <x:v>9202.484703625492</x:v>
      </x:c>
      <x:c r="Y747" s="31" t="n">
        <x:f>ABS(M747-X747)</x:f>
        <x:v>5.4569682106375694e-11</x:v>
      </x:c>
      <x:c r="Z747" s="27" t="n">
        <x:f>IF(M747&gt;=N746,B747,Z746)</x:f>
        <x:v>44508</x:v>
      </x:c>
      <x:c r="AA747" s="27" t="n">
        <x:f>IF(C747=C746,IF(M747&gt;=Q746,B747,AA746),IF(M747&gt;=P747,B747,A747))</x:f>
        <x:v>44939</x:v>
      </x:c>
      <x:c r="AB747" s="1" t="str">
        <x:f>IF(AND(B747-A747=1,B747-B746=1),"PASS","FAIL")</x:f>
        <x:v>PASS</x:v>
      </x:c>
    </x:row>
    <x:row r="748" ht="22" customHeight="1">
      <x:c r="A748" s="32" t="n">
        <x:f>'Raw trace'!A744</x:f>
        <x:v>44939</x:v>
      </x:c>
      <x:c r="B748" s="32" t="n">
        <x:f>'Raw trace'!B744</x:f>
        <x:v>44940</x:v>
      </x:c>
      <x:c r="C748" s="1" t="n">
        <x:f>YEAR(B748)</x:f>
        <x:v>2023</x:v>
      </x:c>
      <x:c r="D748" s="33" t="str">
        <x:f>'Raw trace'!AL744</x:f>
        <x:v>0.051748883424499403</x:v>
      </x:c>
      <x:c r="E748" s="33" t="str">
        <x:f>'Raw trace'!W744</x:f>
        <x:v>0.5</x:v>
      </x:c>
      <x:c r="F748" s="28" t="n">
        <x:f>E747*(1+D747)/(1+E747*D747)</x:f>
        <x:v>0.5138698705203684</x:v>
      </x:c>
      <x:c r="G748" s="28" t="n">
        <x:f>ABS(E748-F748)</x:f>
        <x:v>0.013869870520368366</x:v>
      </x:c>
      <x:c r="H748" s="28" t="n">
        <x:f>G748*'Assumptions'!$B$6</x:f>
        <x:v>0.000013869870520368366</x:v>
      </x:c>
      <x:c r="I748" s="29" t="n">
        <x:f>1+E748*D748</x:f>
        <x:v>1.0258744417122496</x:v>
      </x:c>
      <x:c r="J748" s="29" t="n">
        <x:f>(1-H748)*I748</x:f>
        <x:v>1.025860212966573</x:v>
      </x:c>
      <x:c r="K748" s="28" t="n">
        <x:f>J748-1</x:f>
        <x:v>0.025860212966573037</x:v>
      </x:c>
      <x:c r="L748" s="30" t="n">
        <x:f>M747</x:f>
        <x:v>9202.484703625438</x:v>
      </x:c>
      <x:c r="M748" s="30" t="n">
        <x:f>L748*J748</x:f>
        <x:v>9440.462917882822</x:v>
      </x:c>
      <x:c r="N748" s="30" t="n">
        <x:f>MAX(N747,M748)</x:f>
        <x:v>15341.863280252299</x:v>
      </x:c>
      <x:c r="O748" s="28" t="n">
        <x:f>1-M748/N748</x:f>
        <x:v>0.3846599500052661</x:v>
      </x:c>
      <x:c r="P748" s="30" t="n">
        <x:f>IF(C748=C747,P747,L748)</x:f>
        <x:v>8436.664001463621</x:v>
      </x:c>
      <x:c r="Q748" s="30" t="n">
        <x:f>IF(C748=C747,MAX(Q747,M748),MAX(P748,M748))</x:f>
        <x:v>9440.462917882822</x:v>
      </x:c>
      <x:c r="R748" s="28" t="n">
        <x:f>1-M748/Q748</x:f>
        <x:v>0</x:v>
      </x:c>
      <x:c r="S748" s="33" t="str">
        <x:f>'Raw trace'!Y744</x:f>
        <x:v>0.025860212966573037</x:v>
      </x:c>
      <x:c r="T748" s="31" t="n">
        <x:f>ABS(K748-S748)</x:f>
        <x:v>0</x:v>
      </x:c>
      <x:c r="U748" s="33" t="str">
        <x:f>'Raw trace'!X744</x:f>
        <x:v>0.013869870520368366</x:v>
      </x:c>
      <x:c r="V748" s="31" t="n">
        <x:f>ABS(G748-U748)</x:f>
        <x:v>0</x:v>
      </x:c>
      <x:c r="W748" s="30" t="n">
        <x:f>L748*H748</x:f>
        <x:v>0.12763727130495528</x:v>
      </x:c>
      <x:c r="X748" s="30" t="n">
        <x:f>X747*(1+S748)</x:f>
        <x:v>9440.462917882878</x:v>
      </x:c>
      <x:c r="Y748" s="31" t="n">
        <x:f>ABS(M748-X748)</x:f>
        <x:v>5.638867150992155e-11</x:v>
      </x:c>
      <x:c r="Z748" s="27" t="n">
        <x:f>IF(M748&gt;=N747,B748,Z747)</x:f>
        <x:v>44508</x:v>
      </x:c>
      <x:c r="AA748" s="27" t="n">
        <x:f>IF(C748=C747,IF(M748&gt;=Q747,B748,AA747),IF(M748&gt;=P748,B748,A748))</x:f>
        <x:v>44940</x:v>
      </x:c>
      <x:c r="AB748" s="1" t="str">
        <x:f>IF(AND(B748-A748=1,B748-B747=1),"PASS","FAIL")</x:f>
        <x:v>PASS</x:v>
      </x:c>
    </x:row>
    <x:row r="749" ht="22" customHeight="1">
      <x:c r="A749" s="32" t="n">
        <x:f>'Raw trace'!A745</x:f>
        <x:v>44940</x:v>
      </x:c>
      <x:c r="B749" s="32" t="n">
        <x:f>'Raw trace'!B745</x:f>
        <x:v>44941</x:v>
      </x:c>
      <x:c r="C749" s="1" t="n">
        <x:f>YEAR(B749)</x:f>
        <x:v>2023</x:v>
      </x:c>
      <x:c r="D749" s="33" t="str">
        <x:f>'Raw trace'!AL745</x:f>
        <x:v>-0.0037407792653949001</x:v>
      </x:c>
      <x:c r="E749" s="33" t="str">
        <x:f>'Raw trace'!W745</x:f>
        <x:v>0.5</x:v>
      </x:c>
      <x:c r="F749" s="28" t="n">
        <x:f>E748*(1+D748)/(1+E748*D748)</x:f>
        <x:v>0.5126109203330301</x:v>
      </x:c>
      <x:c r="G749" s="28" t="n">
        <x:f>ABS(E749-F749)</x:f>
        <x:v>0.012610920333030129</x:v>
      </x:c>
      <x:c r="H749" s="28" t="n">
        <x:f>G749*'Assumptions'!$B$6</x:f>
        <x:v>0.000012610920333030129</x:v>
      </x:c>
      <x:c r="I749" s="29" t="n">
        <x:f>1+E749*D749</x:f>
        <x:v>0.9981296103673025</x:v>
      </x:c>
      <x:c r="J749" s="29" t="n">
        <x:f>(1-H749)*I749</x:f>
        <x:v>0.9981170230343042</x:v>
      </x:c>
      <x:c r="K749" s="28" t="n">
        <x:f>J749-1</x:f>
        <x:v>-0.0018829769656958373</x:v>
      </x:c>
      <x:c r="L749" s="30" t="n">
        <x:f>M748</x:f>
        <x:v>9440.462917882822</x:v>
      </x:c>
      <x:c r="M749" s="30" t="n">
        <x:f>L749*J749</x:f>
        <x:v>9422.686743662944</x:v>
      </x:c>
      <x:c r="N749" s="30" t="n">
        <x:f>MAX(N748,M749)</x:f>
        <x:v>15341.863280252299</x:v>
      </x:c>
      <x:c r="O749" s="28" t="n">
        <x:f>1-M749/N749</x:f>
        <x:v>0.38581862114547627</x:v>
      </x:c>
      <x:c r="P749" s="30" t="n">
        <x:f>IF(C749=C748,P748,L749)</x:f>
        <x:v>8436.664001463621</x:v>
      </x:c>
      <x:c r="Q749" s="30" t="n">
        <x:f>IF(C749=C748,MAX(Q748,M749),MAX(P749,M749))</x:f>
        <x:v>9440.462917882822</x:v>
      </x:c>
      <x:c r="R749" s="28" t="n">
        <x:f>1-M749/Q749</x:f>
        <x:v>0.0018829769656957263</x:v>
      </x:c>
      <x:c r="S749" s="33" t="str">
        <x:f>'Raw trace'!Y745</x:f>
        <x:v>-0.0018829769656958373</x:v>
      </x:c>
      <x:c r="T749" s="31" t="n">
        <x:f>ABS(K749-S749)</x:f>
        <x:v>0</x:v>
      </x:c>
      <x:c r="U749" s="33" t="str">
        <x:f>'Raw trace'!X745</x:f>
        <x:v>0.012610920333030129</x:v>
      </x:c>
      <x:c r="V749" s="31" t="n">
        <x:f>ABS(G749-U749)</x:f>
        <x:v>0</x:v>
      </x:c>
      <x:c r="W749" s="30" t="n">
        <x:f>L749*H749</x:f>
        <x:v>0.11905292576434541</x:v>
      </x:c>
      <x:c r="X749" s="30" t="n">
        <x:f>X748*(1+S749)</x:f>
        <x:v>9422.686743662998</x:v>
      </x:c>
      <x:c r="Y749" s="31" t="n">
        <x:f>ABS(M749-X749)</x:f>
        <x:v>5.4569682106375694e-11</x:v>
      </x:c>
      <x:c r="Z749" s="27" t="n">
        <x:f>IF(M749&gt;=N748,B749,Z748)</x:f>
        <x:v>44508</x:v>
      </x:c>
      <x:c r="AA749" s="27" t="n">
        <x:f>IF(C749=C748,IF(M749&gt;=Q748,B749,AA748),IF(M749&gt;=P749,B749,A749))</x:f>
        <x:v>44940</x:v>
      </x:c>
      <x:c r="AB749" s="1" t="str">
        <x:f>IF(AND(B749-A749=1,B749-B748=1),"PASS","FAIL")</x:f>
        <x:v>PASS</x:v>
      </x:c>
    </x:row>
    <x:row r="750" ht="22" customHeight="1">
      <x:c r="A750" s="32" t="n">
        <x:f>'Raw trace'!A746</x:f>
        <x:v>44941</x:v>
      </x:c>
      <x:c r="B750" s="32" t="n">
        <x:f>'Raw trace'!B746</x:f>
        <x:v>44942</x:v>
      </x:c>
      <x:c r="C750" s="1" t="n">
        <x:f>YEAR(B750)</x:f>
        <x:v>2023</x:v>
      </x:c>
      <x:c r="D750" s="33" t="str">
        <x:f>'Raw trace'!AL746</x:f>
        <x:v>0.014578683703867</x:v>
      </x:c>
      <x:c r="E750" s="33" t="str">
        <x:f>'Raw trace'!W746</x:f>
        <x:v>0.45000000000000001</x:v>
      </x:c>
      <x:c r="F750" s="28" t="n">
        <x:f>E749*(1+D749)/(1+E749*D749)</x:f>
        <x:v>0.4990630527271858</x:v>
      </x:c>
      <x:c r="G750" s="28" t="n">
        <x:f>ABS(E750-F750)</x:f>
        <x:v>0.04906305272718581</x:v>
      </x:c>
      <x:c r="H750" s="28" t="n">
        <x:f>G750*'Assumptions'!$B$6</x:f>
        <x:v>0.00004906305272718581</x:v>
      </x:c>
      <x:c r="I750" s="29" t="n">
        <x:f>1+E750*D750</x:f>
        <x:v>1.00656040766674</x:v>
      </x:c>
      <x:c r="J750" s="29" t="n">
        <x:f>(1-H750)*I750</x:f>
        <x:v>1.0065110227403855</x:v>
      </x:c>
      <x:c r="K750" s="28" t="n">
        <x:f>J750-1</x:f>
        <x:v>0.006511022740385508</x:v>
      </x:c>
      <x:c r="L750" s="30" t="n">
        <x:f>M749</x:f>
        <x:v>9422.686743662944</x:v>
      </x:c>
      <x:c r="M750" s="30" t="n">
        <x:f>L750*J750</x:f>
        <x:v>9484.038071326462</x:v>
      </x:c>
      <x:c r="N750" s="30" t="n">
        <x:f>MAX(N749,M750)</x:f>
        <x:v>15341.863280252299</x:v>
      </x:c>
      <x:c r="O750" s="28" t="n">
        <x:f>1-M750/N750</x:f>
        <x:v>0.3818196722210331</x:v>
      </x:c>
      <x:c r="P750" s="30" t="n">
        <x:f>IF(C750=C749,P749,L750)</x:f>
        <x:v>8436.664001463621</x:v>
      </x:c>
      <x:c r="Q750" s="30" t="n">
        <x:f>IF(C750=C749,MAX(Q749,M750),MAX(P750,M750))</x:f>
        <x:v>9484.038071326462</x:v>
      </x:c>
      <x:c r="R750" s="28" t="n">
        <x:f>1-M750/Q750</x:f>
        <x:v>0</x:v>
      </x:c>
      <x:c r="S750" s="33" t="str">
        <x:f>'Raw trace'!Y746</x:f>
        <x:v>0.0065110227403855081</x:v>
      </x:c>
      <x:c r="T750" s="31" t="n">
        <x:f>ABS(K750-S750)</x:f>
        <x:v>0</x:v>
      </x:c>
      <x:c r="U750" s="33" t="str">
        <x:f>'Raw trace'!X746</x:f>
        <x:v>0.049063052727185807</x:v>
      </x:c>
      <x:c r="V750" s="31" t="n">
        <x:f>ABS(G750-U750)</x:f>
        <x:v>0</x:v>
      </x:c>
      <x:c r="W750" s="30" t="n">
        <x:f>L750*H750</x:f>
        <x:v>0.4623057765360898</x:v>
      </x:c>
      <x:c r="X750" s="30" t="n">
        <x:f>X749*(1+S750)</x:f>
        <x:v>9484.038071326517</x:v>
      </x:c>
      <x:c r="Y750" s="31" t="n">
        <x:f>ABS(M750-X750)</x:f>
        <x:v>5.4569682106375694e-11</x:v>
      </x:c>
      <x:c r="Z750" s="27" t="n">
        <x:f>IF(M750&gt;=N749,B750,Z749)</x:f>
        <x:v>44508</x:v>
      </x:c>
      <x:c r="AA750" s="27" t="n">
        <x:f>IF(C750=C749,IF(M750&gt;=Q749,B750,AA749),IF(M750&gt;=P750,B750,A750))</x:f>
        <x:v>44942</x:v>
      </x:c>
      <x:c r="AB750" s="1" t="str">
        <x:f>IF(AND(B750-A750=1,B750-B749=1),"PASS","FAIL")</x:f>
        <x:v>PASS</x:v>
      </x:c>
    </x:row>
    <x:row r="751" ht="22" customHeight="1">
      <x:c r="A751" s="32" t="n">
        <x:f>'Raw trace'!A747</x:f>
        <x:v>44942</x:v>
      </x:c>
      <x:c r="B751" s="32" t="n">
        <x:f>'Raw trace'!B747</x:f>
        <x:v>44943</x:v>
      </x:c>
      <x:c r="C751" s="1" t="n">
        <x:f>YEAR(B751)</x:f>
        <x:v>2023</x:v>
      </x:c>
      <x:c r="D751" s="33" t="str">
        <x:f>'Raw trace'!AL747</x:f>
        <x:v>-0.0022233551420399</x:v>
      </x:c>
      <x:c r="E751" s="33" t="str">
        <x:f>'Raw trace'!W747</x:f>
        <x:v>0.45000000000000001</x:v>
      </x:c>
      <x:c r="F751" s="28" t="n">
        <x:f>E750*(1+D750)/(1+E750*D750)</x:f>
        <x:v>0.4535847070769167</x:v>
      </x:c>
      <x:c r="G751" s="28" t="n">
        <x:f>ABS(E751-F751)</x:f>
        <x:v>0.0035847070769167155</x:v>
      </x:c>
      <x:c r="H751" s="28" t="n">
        <x:f>G751*'Assumptions'!$B$6</x:f>
        <x:v>0.000003584707076916716</x:v>
      </x:c>
      <x:c r="I751" s="29" t="n">
        <x:f>1+E751*D751</x:f>
        <x:v>0.998999490186082</x:v>
      </x:c>
      <x:c r="J751" s="29" t="n">
        <x:f>(1-H751)*I751</x:f>
        <x:v>0.9989959090655397</x:v>
      </x:c>
      <x:c r="K751" s="28" t="n">
        <x:f>J751-1</x:f>
        <x:v>-0.0010040909344603</x:v>
      </x:c>
      <x:c r="L751" s="30" t="n">
        <x:f>M750</x:f>
        <x:v>9484.038071326462</x:v>
      </x:c>
      <x:c r="M751" s="30" t="n">
        <x:f>L751*J751</x:f>
        <x:v>9474.515234676966</x:v>
      </x:c>
      <x:c r="N751" s="30" t="n">
        <x:f>MAX(N750,M751)</x:f>
        <x:v>15341.863280252299</x:v>
      </x:c>
      <x:c r="O751" s="28" t="n">
        <x:f>1-M751/N751</x:f>
        <x:v>0.3824403814840177</x:v>
      </x:c>
      <x:c r="P751" s="30" t="n">
        <x:f>IF(C751=C750,P750,L751)</x:f>
        <x:v>8436.664001463621</x:v>
      </x:c>
      <x:c r="Q751" s="30" t="n">
        <x:f>IF(C751=C750,MAX(Q750,M751),MAX(P751,M751))</x:f>
        <x:v>9484.038071326462</x:v>
      </x:c>
      <x:c r="R751" s="28" t="n">
        <x:f>1-M751/Q751</x:f>
        <x:v>0.0010040909344603</x:v>
      </x:c>
      <x:c r="S751" s="33" t="str">
        <x:f>'Raw trace'!Y747</x:f>
        <x:v>-0.0010040909344603</x:v>
      </x:c>
      <x:c r="T751" s="31" t="n">
        <x:f>ABS(K751-S751)</x:f>
        <x:v>0</x:v>
      </x:c>
      <x:c r="U751" s="33" t="str">
        <x:f>'Raw trace'!X747</x:f>
        <x:v>0.0035847070769167155</x:v>
      </x:c>
      <x:c r="V751" s="31" t="n">
        <x:f>ABS(G751-U751)</x:f>
        <x:v>0</x:v>
      </x:c>
      <x:c r="W751" s="30" t="n">
        <x:f>L751*H751</x:f>
        <x:v>0.033997498392031526</x:v>
      </x:c>
      <x:c r="X751" s="30" t="n">
        <x:f>X750*(1+S751)</x:f>
        <x:v>9474.515234677021</x:v>
      </x:c>
      <x:c r="Y751" s="31" t="n">
        <x:f>ABS(M751-X751)</x:f>
        <x:v>5.4569682106375694e-11</x:v>
      </x:c>
      <x:c r="Z751" s="27" t="n">
        <x:f>IF(M751&gt;=N750,B751,Z750)</x:f>
        <x:v>44508</x:v>
      </x:c>
      <x:c r="AA751" s="27" t="n">
        <x:f>IF(C751=C750,IF(M751&gt;=Q750,B751,AA750),IF(M751&gt;=P751,B751,A751))</x:f>
        <x:v>44942</x:v>
      </x:c>
      <x:c r="AB751" s="1" t="str">
        <x:f>IF(AND(B751-A751=1,B751-B750=1),"PASS","FAIL")</x:f>
        <x:v>PASS</x:v>
      </x:c>
    </x:row>
    <x:row r="752" ht="22" customHeight="1">
      <x:c r="A752" s="32" t="n">
        <x:f>'Raw trace'!A748</x:f>
        <x:v>44943</x:v>
      </x:c>
      <x:c r="B752" s="32" t="n">
        <x:f>'Raw trace'!B748</x:f>
        <x:v>44944</x:v>
      </x:c>
      <x:c r="C752" s="1" t="n">
        <x:f>YEAR(B752)</x:f>
        <x:v>2023</x:v>
      </x:c>
      <x:c r="D752" s="33" t="str">
        <x:f>'Raw trace'!AL748</x:f>
        <x:v>-0.022070198844685401</x:v>
      </x:c>
      <x:c r="E752" s="33" t="str">
        <x:f>'Raw trace'!W748</x:f>
        <x:v>0.45000000000000001</x:v>
      </x:c>
      <x:c r="F752" s="28" t="n">
        <x:f>E751*(1+D751)/(1+E751*D751)</x:f>
        <x:v>0.44944916849001365</x:v>
      </x:c>
      <x:c r="G752" s="28" t="n">
        <x:f>ABS(E752-F752)</x:f>
        <x:v>0.0005508315099863603</x:v>
      </x:c>
      <x:c r="H752" s="28" t="n">
        <x:f>G752*'Assumptions'!$B$6</x:f>
        <x:v>5.508315099863604e-7</x:v>
      </x:c>
      <x:c r="I752" s="29" t="n">
        <x:f>1+E752*D752</x:f>
        <x:v>0.9900684105198916</x:v>
      </x:c>
      <x:c r="J752" s="29" t="n">
        <x:f>(1-H752)*I752</x:f>
        <x:v>0.990067865159014</x:v>
      </x:c>
      <x:c r="K752" s="28" t="n">
        <x:f>J752-1</x:f>
        <x:v>-0.009932134840985984</x:v>
      </x:c>
      <x:c r="L752" s="30" t="n">
        <x:f>M751</x:f>
        <x:v>9474.515234676966</x:v>
      </x:c>
      <x:c r="M752" s="30" t="n">
        <x:f>L752*J752</x:f>
        <x:v>9380.413071813178</x:v>
      </x:c>
      <x:c r="N752" s="30" t="n">
        <x:f>MAX(N751,M752)</x:f>
        <x:v>15341.863280252299</x:v>
      </x:c>
      <x:c r="O752" s="28" t="n">
        <x:f>1-M752/N752</x:f>
        <x:v>0.3885740668874663</x:v>
      </x:c>
      <x:c r="P752" s="30" t="n">
        <x:f>IF(C752=C751,P751,L752)</x:f>
        <x:v>8436.664001463621</x:v>
      </x:c>
      <x:c r="Q752" s="30" t="n">
        <x:f>IF(C752=C751,MAX(Q751,M752),MAX(P752,M752))</x:f>
        <x:v>9484.038071326462</x:v>
      </x:c>
      <x:c r="R752" s="28" t="n">
        <x:f>1-M752/Q752</x:f>
        <x:v>0.010926253008892717</x:v>
      </x:c>
      <x:c r="S752" s="33" t="str">
        <x:f>'Raw trace'!Y748</x:f>
        <x:v>-0.0099321348409859844</x:v>
      </x:c>
      <x:c r="T752" s="31" t="n">
        <x:f>ABS(K752-S752)</x:f>
        <x:v>0</x:v>
      </x:c>
      <x:c r="U752" s="33" t="str">
        <x:f>'Raw trace'!X748</x:f>
        <x:v>0.00055083150998636032</x:v>
      </x:c>
      <x:c r="V752" s="31" t="n">
        <x:f>ABS(G752-U752)</x:f>
        <x:v>0</x:v>
      </x:c>
      <x:c r="W752" s="30" t="n">
        <x:f>L752*H752</x:f>
        <x:v>0.005218861533105889</x:v>
      </x:c>
      <x:c r="X752" s="30" t="n">
        <x:f>X751*(1+S752)</x:f>
        <x:v>9380.413071813233</x:v>
      </x:c>
      <x:c r="Y752" s="31" t="n">
        <x:f>ABS(M752-X752)</x:f>
        <x:v>5.4569682106375694e-11</x:v>
      </x:c>
      <x:c r="Z752" s="27" t="n">
        <x:f>IF(M752&gt;=N751,B752,Z751)</x:f>
        <x:v>44508</x:v>
      </x:c>
      <x:c r="AA752" s="27" t="n">
        <x:f>IF(C752=C751,IF(M752&gt;=Q751,B752,AA751),IF(M752&gt;=P752,B752,A752))</x:f>
        <x:v>44942</x:v>
      </x:c>
      <x:c r="AB752" s="1" t="str">
        <x:f>IF(AND(B752-A752=1,B752-B751=1),"PASS","FAIL")</x:f>
        <x:v>PASS</x:v>
      </x:c>
    </x:row>
    <x:row r="753" ht="22" customHeight="1">
      <x:c r="A753" s="32" t="n">
        <x:f>'Raw trace'!A749</x:f>
        <x:v>44944</x:v>
      </x:c>
      <x:c r="B753" s="32" t="n">
        <x:f>'Raw trace'!B749</x:f>
        <x:v>44945</x:v>
      </x:c>
      <x:c r="C753" s="1" t="n">
        <x:f>YEAR(B753)</x:f>
        <x:v>2023</x:v>
      </x:c>
      <x:c r="D753" s="33" t="str">
        <x:f>'Raw trace'!AL749</x:f>
        <x:v>0.019863961375093199</x:v>
      </x:c>
      <x:c r="E753" s="33" t="str">
        <x:f>'Raw trace'!W749</x:f>
        <x:v>0.45000000000000001</x:v>
      </x:c>
      <x:c r="F753" s="28" t="n">
        <x:f>E752*(1+D752)/(1+E752*D752)</x:f>
        <x:v>0.4444828315336399</x:v>
      </x:c>
      <x:c r="G753" s="28" t="n">
        <x:f>ABS(E753-F753)</x:f>
        <x:v>0.005517168466360134</x:v>
      </x:c>
      <x:c r="H753" s="28" t="n">
        <x:f>G753*'Assumptions'!$B$6</x:f>
        <x:v>0.000005517168466360134</x:v>
      </x:c>
      <x:c r="I753" s="29" t="n">
        <x:f>1+E753*D753</x:f>
        <x:v>1.0089387826187919</x:v>
      </x:c>
      <x:c r="J753" s="29" t="n">
        <x:f>(1-H753)*I753</x:f>
        <x:v>1.008933216133556</x:v>
      </x:c>
      <x:c r="K753" s="28" t="n">
        <x:f>J753-1</x:f>
        <x:v>0.008933216133556021</x:v>
      </x:c>
      <x:c r="L753" s="30" t="n">
        <x:f>M752</x:f>
        <x:v>9380.413071813178</x:v>
      </x:c>
      <x:c r="M753" s="30" t="n">
        <x:f>L753*J753</x:f>
        <x:v>9464.21032920572</x:v>
      </x:c>
      <x:c r="N753" s="30" t="n">
        <x:f>MAX(N752,M753)</x:f>
        <x:v>15341.863280252299</x:v>
      </x:c>
      <x:c r="O753" s="28" t="n">
        <x:f>1-M753/N753</x:f>
        <x:v>0.3831120668773109</x:v>
      </x:c>
      <x:c r="P753" s="30" t="n">
        <x:f>IF(C753=C752,P752,L753)</x:f>
        <x:v>8436.664001463621</x:v>
      </x:c>
      <x:c r="Q753" s="30" t="n">
        <x:f>IF(C753=C752,MAX(Q752,M753),MAX(P753,M753))</x:f>
        <x:v>9484.038071326462</x:v>
      </x:c>
      <x:c r="R753" s="28" t="n">
        <x:f>1-M753/Q753</x:f>
        <x:v>0.0020906434549949893</x:v>
      </x:c>
      <x:c r="S753" s="33" t="str">
        <x:f>'Raw trace'!Y749</x:f>
        <x:v>0.0089332161335560212</x:v>
      </x:c>
      <x:c r="T753" s="31" t="n">
        <x:f>ABS(K753-S753)</x:f>
        <x:v>0</x:v>
      </x:c>
      <x:c r="U753" s="33" t="str">
        <x:f>'Raw trace'!X749</x:f>
        <x:v>0.0055171684663601339</x:v>
      </x:c>
      <x:c r="V753" s="31" t="n">
        <x:f>ABS(G753-U753)</x:f>
        <x:v>0</x:v>
      </x:c>
      <x:c r="W753" s="30" t="n">
        <x:f>L753*H753</x:f>
        <x:v>0.051753319201240065</x:v>
      </x:c>
      <x:c r="X753" s="30" t="n">
        <x:f>X752*(1+S753)</x:f>
        <x:v>9464.210329205775</x:v>
      </x:c>
      <x:c r="Y753" s="31" t="n">
        <x:f>ABS(M753-X753)</x:f>
        <x:v>5.4569682106375694e-11</x:v>
      </x:c>
      <x:c r="Z753" s="27" t="n">
        <x:f>IF(M753&gt;=N752,B753,Z752)</x:f>
        <x:v>44508</x:v>
      </x:c>
      <x:c r="AA753" s="27" t="n">
        <x:f>IF(C753=C752,IF(M753&gt;=Q752,B753,AA752),IF(M753&gt;=P753,B753,A753))</x:f>
        <x:v>44942</x:v>
      </x:c>
      <x:c r="AB753" s="1" t="str">
        <x:f>IF(AND(B753-A753=1,B753-B752=1),"PASS","FAIL")</x:f>
        <x:v>PASS</x:v>
      </x:c>
    </x:row>
    <x:row r="754" ht="22" customHeight="1">
      <x:c r="A754" s="32" t="n">
        <x:f>'Raw trace'!A750</x:f>
        <x:v>44945</x:v>
      </x:c>
      <x:c r="B754" s="32" t="n">
        <x:f>'Raw trace'!B750</x:f>
        <x:v>44946</x:v>
      </x:c>
      <x:c r="C754" s="1" t="n">
        <x:f>YEAR(B754)</x:f>
        <x:v>2023</x:v>
      </x:c>
      <x:c r="D754" s="33" t="str">
        <x:f>'Raw trace'!AL750</x:f>
        <x:v>0.075707265241067898</x:v>
      </x:c>
      <x:c r="E754" s="33" t="str">
        <x:f>'Raw trace'!W750</x:f>
        <x:v>0.45000000000000001</x:v>
      </x:c>
      <x:c r="F754" s="28" t="n">
        <x:f>E753*(1+D753)/(1+E753*D753)</x:f>
        <x:v>0.45487277377481206</x:v>
      </x:c>
      <x:c r="G754" s="28" t="n">
        <x:f>ABS(E754-F754)</x:f>
        <x:v>0.004872773774812045</x:v>
      </x:c>
      <x:c r="H754" s="28" t="n">
        <x:f>G754*'Assumptions'!$B$6</x:f>
        <x:v>0.000004872773774812045</x:v>
      </x:c>
      <x:c r="I754" s="29" t="n">
        <x:f>1+E754*D754</x:f>
        <x:v>1.0340682693584806</x:v>
      </x:c>
      <x:c r="J754" s="29" t="n">
        <x:f>(1-H754)*I754</x:f>
        <x:v>1.0340632305777364</x:v>
      </x:c>
      <x:c r="K754" s="28" t="n">
        <x:f>J754-1</x:f>
        <x:v>0.034063230577736414</x:v>
      </x:c>
      <x:c r="L754" s="30" t="n">
        <x:f>M753</x:f>
        <x:v>9464.21032920572</x:v>
      </x:c>
      <x:c r="M754" s="30" t="n">
        <x:f>L754*J754</x:f>
        <x:v>9786.59190788565</x:v>
      </x:c>
      <x:c r="N754" s="30" t="n">
        <x:f>MAX(N753,M754)</x:f>
        <x:v>15341.863280252299</x:v>
      </x:c>
      <x:c r="O754" s="28" t="n">
        <x:f>1-M754/N754</x:f>
        <x:v>0.36209887097072946</x:v>
      </x:c>
      <x:c r="P754" s="30" t="n">
        <x:f>IF(C754=C753,P753,L754)</x:f>
        <x:v>8436.664001463621</x:v>
      </x:c>
      <x:c r="Q754" s="30" t="n">
        <x:f>IF(C754=C753,MAX(Q753,M754),MAX(P754,M754))</x:f>
        <x:v>9786.59190788565</x:v>
      </x:c>
      <x:c r="R754" s="28" t="n">
        <x:f>1-M754/Q754</x:f>
        <x:v>0</x:v>
      </x:c>
      <x:c r="S754" s="33" t="str">
        <x:f>'Raw trace'!Y750</x:f>
        <x:v>0.034063230577736414</x:v>
      </x:c>
      <x:c r="T754" s="31" t="n">
        <x:f>ABS(K754-S754)</x:f>
        <x:v>0</x:v>
      </x:c>
      <x:c r="U754" s="33" t="str">
        <x:f>'Raw trace'!X750</x:f>
        <x:v>0.0048727737748120448</x:v>
      </x:c>
      <x:c r="V754" s="31" t="n">
        <x:f>ABS(G754-U754)</x:f>
        <x:v>0</x:v>
      </x:c>
      <x:c r="W754" s="30" t="n">
        <x:f>L754*H754</x:f>
        <x:v>0.0461169558914589</x:v>
      </x:c>
      <x:c r="X754" s="30" t="n">
        <x:f>X753*(1+S754)</x:f>
        <x:v>9786.591907885706</x:v>
      </x:c>
      <x:c r="Y754" s="31" t="n">
        <x:f>ABS(M754-X754)</x:f>
        <x:v>5.638867150992155e-11</x:v>
      </x:c>
      <x:c r="Z754" s="27" t="n">
        <x:f>IF(M754&gt;=N753,B754,Z753)</x:f>
        <x:v>44508</x:v>
      </x:c>
      <x:c r="AA754" s="27" t="n">
        <x:f>IF(C754=C753,IF(M754&gt;=Q753,B754,AA753),IF(M754&gt;=P754,B754,A754))</x:f>
        <x:v>44946</x:v>
      </x:c>
      <x:c r="AB754" s="1" t="str">
        <x:f>IF(AND(B754-A754=1,B754-B753=1),"PASS","FAIL")</x:f>
        <x:v>PASS</x:v>
      </x:c>
    </x:row>
    <x:row r="755" ht="22" customHeight="1">
      <x:c r="A755" s="32" t="n">
        <x:f>'Raw trace'!A751</x:f>
        <x:v>44946</x:v>
      </x:c>
      <x:c r="B755" s="32" t="n">
        <x:f>'Raw trace'!B751</x:f>
        <x:v>44947</x:v>
      </x:c>
      <x:c r="C755" s="1" t="n">
        <x:f>YEAR(B755)</x:f>
        <x:v>2023</x:v>
      </x:c>
      <x:c r="D755" s="33" t="str">
        <x:f>'Raw trace'!AL751</x:f>
        <x:v>0.0043435697528795003</x:v>
      </x:c>
      <x:c r="E755" s="33" t="str">
        <x:f>'Raw trace'!W751</x:f>
        <x:v>0.45000000000000001</x:v>
      </x:c>
      <x:c r="F755" s="28" t="n">
        <x:f>E754*(1+D754)/(1+E754*D754)</x:f>
        <x:v>0.4681202234923897</x:v>
      </x:c>
      <x:c r="G755" s="28" t="n">
        <x:f>ABS(E755-F755)</x:f>
        <x:v>0.018120223492389675</x:v>
      </x:c>
      <x:c r="H755" s="28" t="n">
        <x:f>G755*'Assumptions'!$B$6</x:f>
        <x:v>0.000018120223492389677</x:v>
      </x:c>
      <x:c r="I755" s="29" t="n">
        <x:f>1+E755*D755</x:f>
        <x:v>1.0019546063887959</x:v>
      </x:c>
      <x:c r="J755" s="29" t="n">
        <x:f>(1-H755)*I755</x:f>
        <x:v>1.001936450747399</x:v>
      </x:c>
      <x:c r="K755" s="28" t="n">
        <x:f>J755-1</x:f>
        <x:v>0.001936450747398899</x:v>
      </x:c>
      <x:c r="L755" s="30" t="n">
        <x:f>M754</x:f>
        <x:v>9786.59190788565</x:v>
      </x:c>
      <x:c r="M755" s="30" t="n">
        <x:f>L755*J755</x:f>
        <x:v>9805.543161100162</x:v>
      </x:c>
      <x:c r="N755" s="30" t="n">
        <x:f>MAX(N754,M755)</x:f>
        <x:v>15341.863280252299</x:v>
      </x:c>
      <x:c r="O755" s="28" t="n">
        <x:f>1-M755/N755</x:f>
        <x:v>0.3608636068526542</x:v>
      </x:c>
      <x:c r="P755" s="30" t="n">
        <x:f>IF(C755=C754,P754,L755)</x:f>
        <x:v>8436.664001463621</x:v>
      </x:c>
      <x:c r="Q755" s="30" t="n">
        <x:f>IF(C755=C754,MAX(Q754,M755),MAX(P755,M755))</x:f>
        <x:v>9805.543161100162</x:v>
      </x:c>
      <x:c r="R755" s="28" t="n">
        <x:f>1-M755/Q755</x:f>
        <x:v>0</x:v>
      </x:c>
      <x:c r="S755" s="33" t="str">
        <x:f>'Raw trace'!Y751</x:f>
        <x:v>0.001936450747398899</x:v>
      </x:c>
      <x:c r="T755" s="31" t="n">
        <x:f>ABS(K755-S755)</x:f>
        <x:v>0</x:v>
      </x:c>
      <x:c r="U755" s="33" t="str">
        <x:f>'Raw trace'!X751</x:f>
        <x:v>0.018120223492389675</x:v>
      </x:c>
      <x:c r="V755" s="31" t="n">
        <x:f>ABS(G755-U755)</x:f>
        <x:v>0</x:v>
      </x:c>
      <x:c r="W755" s="30" t="n">
        <x:f>L755*H755</x:f>
        <x:v>0.17733523259970027</x:v>
      </x:c>
      <x:c r="X755" s="30" t="n">
        <x:f>X754*(1+S755)</x:f>
        <x:v>9805.543161100219</x:v>
      </x:c>
      <x:c r="Y755" s="31" t="n">
        <x:f>ABS(M755-X755)</x:f>
        <x:v>5.638867150992155e-11</x:v>
      </x:c>
      <x:c r="Z755" s="27" t="n">
        <x:f>IF(M755&gt;=N754,B755,Z754)</x:f>
        <x:v>44508</x:v>
      </x:c>
      <x:c r="AA755" s="27" t="n">
        <x:f>IF(C755=C754,IF(M755&gt;=Q754,B755,AA754),IF(M755&gt;=P755,B755,A755))</x:f>
        <x:v>44947</x:v>
      </x:c>
      <x:c r="AB755" s="1" t="str">
        <x:f>IF(AND(B755-A755=1,B755-B754=1),"PASS","FAIL")</x:f>
        <x:v>PASS</x:v>
      </x:c>
    </x:row>
    <x:row r="756" ht="22" customHeight="1">
      <x:c r="A756" s="32" t="n">
        <x:f>'Raw trace'!A752</x:f>
        <x:v>44947</x:v>
      </x:c>
      <x:c r="B756" s="32" t="n">
        <x:f>'Raw trace'!B752</x:f>
        <x:v>44948</x:v>
      </x:c>
      <x:c r="C756" s="1" t="n">
        <x:f>YEAR(B756)</x:f>
        <x:v>2023</x:v>
      </x:c>
      <x:c r="D756" s="33" t="str">
        <x:f>'Raw trace'!AL752</x:f>
        <x:v>-0.0029812475577041002</x:v>
      </x:c>
      <x:c r="E756" s="33" t="str">
        <x:f>'Raw trace'!W752</x:f>
        <x:v>0.45000000000000001</x:v>
      </x:c>
      <x:c r="F756" s="28" t="n">
        <x:f>E755*(1+D755)/(1+E755*D755)</x:f>
        <x:v>0.4510729363456018</x:v>
      </x:c>
      <x:c r="G756" s="28" t="n">
        <x:f>ABS(E756-F756)</x:f>
        <x:v>0.0010729363456017937</x:v>
      </x:c>
      <x:c r="H756" s="28" t="n">
        <x:f>G756*'Assumptions'!$B$6</x:f>
        <x:v>0.0000010729363456017938</x:v>
      </x:c>
      <x:c r="I756" s="29" t="n">
        <x:f>1+E756*D756</x:f>
        <x:v>0.9986584385990331</x:v>
      </x:c>
      <x:c r="J756" s="29" t="n">
        <x:f>(1-H756)*I756</x:f>
        <x:v>0.9986573671020976</x:v>
      </x:c>
      <x:c r="K756" s="28" t="n">
        <x:f>J756-1</x:f>
        <x:v>-0.0013426328979023738</x:v>
      </x:c>
      <x:c r="L756" s="30" t="n">
        <x:f>M755</x:f>
        <x:v>9805.543161100162</x:v>
      </x:c>
      <x:c r="M756" s="30" t="n">
        <x:f>L756*J756</x:f>
        <x:v>9792.377916270267</x:v>
      </x:c>
      <x:c r="N756" s="30" t="n">
        <x:f>MAX(N755,M756)</x:f>
        <x:v>15341.863280252299</x:v>
      </x:c>
      <x:c r="O756" s="28" t="n">
        <x:f>1-M756/N756</x:f>
        <x:v>0.36172173240034045</x:v>
      </x:c>
      <x:c r="P756" s="30" t="n">
        <x:f>IF(C756=C755,P755,L756)</x:f>
        <x:v>8436.664001463621</x:v>
      </x:c>
      <x:c r="Q756" s="30" t="n">
        <x:f>IF(C756=C755,MAX(Q755,M756),MAX(P756,M756))</x:f>
        <x:v>9805.543161100162</x:v>
      </x:c>
      <x:c r="R756" s="28" t="n">
        <x:f>1-M756/Q756</x:f>
        <x:v>0.0013426328979024849</x:v>
      </x:c>
      <x:c r="S756" s="33" t="str">
        <x:f>'Raw trace'!Y752</x:f>
        <x:v>-0.0013426328979023738</x:v>
      </x:c>
      <x:c r="T756" s="31" t="n">
        <x:f>ABS(K756-S756)</x:f>
        <x:v>0</x:v>
      </x:c>
      <x:c r="U756" s="33" t="str">
        <x:f>'Raw trace'!X752</x:f>
        <x:v>0.0010729363456017937</x:v>
      </x:c>
      <x:c r="V756" s="31" t="n">
        <x:f>ABS(G756-U756)</x:f>
        <x:v>0</x:v>
      </x:c>
      <x:c r="W756" s="30" t="n">
        <x:f>L756*H756</x:f>
        <x:v>0.01052072364591147</x:v>
      </x:c>
      <x:c r="X756" s="30" t="n">
        <x:f>X755*(1+S756)</x:f>
        <x:v>9792.377916270323</x:v>
      </x:c>
      <x:c r="Y756" s="31" t="n">
        <x:f>ABS(M756-X756)</x:f>
        <x:v>5.638867150992155e-11</x:v>
      </x:c>
      <x:c r="Z756" s="27" t="n">
        <x:f>IF(M756&gt;=N755,B756,Z755)</x:f>
        <x:v>44508</x:v>
      </x:c>
      <x:c r="AA756" s="27" t="n">
        <x:f>IF(C756=C755,IF(M756&gt;=Q755,B756,AA755),IF(M756&gt;=P756,B756,A756))</x:f>
        <x:v>44947</x:v>
      </x:c>
      <x:c r="AB756" s="1" t="str">
        <x:f>IF(AND(B756-A756=1,B756-B755=1),"PASS","FAIL")</x:f>
        <x:v>PASS</x:v>
      </x:c>
    </x:row>
    <x:row r="757" ht="22" customHeight="1">
      <x:c r="A757" s="32" t="n">
        <x:f>'Raw trace'!A753</x:f>
        <x:v>44948</x:v>
      </x:c>
      <x:c r="B757" s="32" t="n">
        <x:f>'Raw trace'!B753</x:f>
        <x:v>44949</x:v>
      </x:c>
      <x:c r="C757" s="1" t="n">
        <x:f>YEAR(B757)</x:f>
        <x:v>2023</x:v>
      </x:c>
      <x:c r="D757" s="33" t="str">
        <x:f>'Raw trace'!AL753</x:f>
        <x:v>0.0091466368384430993</x:v>
      </x:c>
      <x:c r="E757" s="33" t="str">
        <x:f>'Raw trace'!W753</x:f>
        <x:v>0.45000000000000001</x:v>
      </x:c>
      <x:c r="F757" s="28" t="n">
        <x:f>E756*(1+D756)/(1+E756*D756)</x:f>
        <x:v>0.44926115001684974</x:v>
      </x:c>
      <x:c r="G757" s="28" t="n">
        <x:f>ABS(E757-F757)</x:f>
        <x:v>0.0007388499831502693</x:v>
      </x:c>
      <x:c r="H757" s="28" t="n">
        <x:f>G757*'Assumptions'!$B$6</x:f>
        <x:v>7.388499831502693e-7</x:v>
      </x:c>
      <x:c r="I757" s="29" t="n">
        <x:f>1+E757*D757</x:f>
        <x:v>1.0041159865772995</x:v>
      </x:c>
      <x:c r="J757" s="29" t="n">
        <x:f>(1-H757)*I757</x:f>
        <x:v>1.0041152446862196</x:v>
      </x:c>
      <x:c r="K757" s="28" t="n">
        <x:f>J757-1</x:f>
        <x:v>0.004115244686219599</x:v>
      </x:c>
      <x:c r="L757" s="30" t="n">
        <x:f>M756</x:f>
        <x:v>9792.377916270267</x:v>
      </x:c>
      <x:c r="M757" s="30" t="n">
        <x:f>L757*J757</x:f>
        <x:v>9832.675947455653</x:v>
      </x:c>
      <x:c r="N757" s="30" t="n">
        <x:f>MAX(N756,M757)</x:f>
        <x:v>15341.863280252299</x:v>
      </x:c>
      <x:c r="O757" s="28" t="n">
        <x:f>1-M757/N757</x:f>
        <x:v>0.35909506115127154</x:v>
      </x:c>
      <x:c r="P757" s="30" t="n">
        <x:f>IF(C757=C756,P756,L757)</x:f>
        <x:v>8436.664001463621</x:v>
      </x:c>
      <x:c r="Q757" s="30" t="n">
        <x:f>IF(C757=C756,MAX(Q756,M757),MAX(P757,M757))</x:f>
        <x:v>9832.675947455653</x:v>
      </x:c>
      <x:c r="R757" s="28" t="n">
        <x:f>1-M757/Q757</x:f>
        <x:v>0</x:v>
      </x:c>
      <x:c r="S757" s="33" t="str">
        <x:f>'Raw trace'!Y753</x:f>
        <x:v>0.004115244686219599</x:v>
      </x:c>
      <x:c r="T757" s="31" t="n">
        <x:f>ABS(K757-S757)</x:f>
        <x:v>0</x:v>
      </x:c>
      <x:c r="U757" s="33" t="str">
        <x:f>'Raw trace'!X753</x:f>
        <x:v>0.00073884998315026928</x:v>
      </x:c>
      <x:c r="V757" s="31" t="n">
        <x:f>ABS(G757-U757)</x:f>
        <x:v>0</x:v>
      </x:c>
      <x:c r="W757" s="30" t="n">
        <x:f>L757*H757</x:f>
        <x:v>0.007235098258437356</x:v>
      </x:c>
      <x:c r="X757" s="30" t="n">
        <x:f>X756*(1+S757)</x:f>
        <x:v>9832.67594745571</x:v>
      </x:c>
      <x:c r="Y757" s="31" t="n">
        <x:f>ABS(M757-X757)</x:f>
        <x:v>5.638867150992155e-11</x:v>
      </x:c>
      <x:c r="Z757" s="27" t="n">
        <x:f>IF(M757&gt;=N756,B757,Z756)</x:f>
        <x:v>44508</x:v>
      </x:c>
      <x:c r="AA757" s="27" t="n">
        <x:f>IF(C757=C756,IF(M757&gt;=Q756,B757,AA756),IF(M757&gt;=P757,B757,A757))</x:f>
        <x:v>44949</x:v>
      </x:c>
      <x:c r="AB757" s="1" t="str">
        <x:f>IF(AND(B757-A757=1,B757-B756=1),"PASS","FAIL")</x:f>
        <x:v>PASS</x:v>
      </x:c>
    </x:row>
    <x:row r="758" ht="22" customHeight="1">
      <x:c r="A758" s="32" t="n">
        <x:f>'Raw trace'!A754</x:f>
        <x:v>44949</x:v>
      </x:c>
      <x:c r="B758" s="32" t="n">
        <x:f>'Raw trace'!B754</x:f>
        <x:v>44950</x:v>
      </x:c>
      <x:c r="C758" s="1" t="n">
        <x:f>YEAR(B758)</x:f>
        <x:v>2023</x:v>
      </x:c>
      <x:c r="D758" s="33" t="str">
        <x:f>'Raw trace'!AL754</x:f>
        <x:v>-0.0123497196220898</x:v>
      </x:c>
      <x:c r="E758" s="33" t="str">
        <x:f>'Raw trace'!W754</x:f>
        <x:v>0.45000000000000001</x:v>
      </x:c>
      <x:c r="F758" s="28" t="n">
        <x:f>E757*(1+D757)/(1+E757*D757)</x:f>
        <x:v>0.4522545130719721</x:v>
      </x:c>
      <x:c r="G758" s="28" t="n">
        <x:f>ABS(E758-F758)</x:f>
        <x:v>0.0022545130719721085</x:v>
      </x:c>
      <x:c r="H758" s="28" t="n">
        <x:f>G758*'Assumptions'!$B$6</x:f>
        <x:v>0.0000022545130719721086</x:v>
      </x:c>
      <x:c r="I758" s="29" t="n">
        <x:f>1+E758*D758</x:f>
        <x:v>0.9944426261700596</x:v>
      </x:c>
      <x:c r="J758" s="29" t="n">
        <x:f>(1-H758)*I758</x:f>
        <x:v>0.9944403841861595</x:v>
      </x:c>
      <x:c r="K758" s="28" t="n">
        <x:f>J758-1</x:f>
        <x:v>-0.005559615813840457</x:v>
      </x:c>
      <x:c r="L758" s="30" t="n">
        <x:f>M757</x:f>
        <x:v>9832.675947455653</x:v>
      </x:c>
      <x:c r="M758" s="30" t="n">
        <x:f>L758*J758</x:f>
        <x:v>9778.01004676581</x:v>
      </x:c>
      <x:c r="N758" s="30" t="n">
        <x:f>MAX(N757,M758)</x:f>
        <x:v>15341.863280252299</x:v>
      </x:c>
      <x:c r="O758" s="28" t="n">
        <x:f>1-M758/N758</x:f>
        <x:v>0.3626582463844633</x:v>
      </x:c>
      <x:c r="P758" s="30" t="n">
        <x:f>IF(C758=C757,P757,L758)</x:f>
        <x:v>8436.664001463621</x:v>
      </x:c>
      <x:c r="Q758" s="30" t="n">
        <x:f>IF(C758=C757,MAX(Q757,M758),MAX(P758,M758))</x:f>
        <x:v>9832.675947455653</x:v>
      </x:c>
      <x:c r="R758" s="28" t="n">
        <x:f>1-M758/Q758</x:f>
        <x:v>0.005559615813840346</x:v>
      </x:c>
      <x:c r="S758" s="33" t="str">
        <x:f>'Raw trace'!Y754</x:f>
        <x:v>-0.0055596158138404572</x:v>
      </x:c>
      <x:c r="T758" s="31" t="n">
        <x:f>ABS(K758-S758)</x:f>
        <x:v>0</x:v>
      </x:c>
      <x:c r="U758" s="33" t="str">
        <x:f>'Raw trace'!X754</x:f>
        <x:v>0.0022545130719721085</x:v>
      </x:c>
      <x:c r="V758" s="31" t="n">
        <x:f>ABS(G758-U758)</x:f>
        <x:v>0</x:v>
      </x:c>
      <x:c r="W758" s="30" t="n">
        <x:f>L758*H758</x:f>
        <x:v>0.022167896456004508</x:v>
      </x:c>
      <x:c r="X758" s="30" t="n">
        <x:f>X757*(1+S758)</x:f>
        <x:v>9778.010046765867</x:v>
      </x:c>
      <x:c r="Y758" s="31" t="n">
        <x:f>ABS(M758-X758)</x:f>
        <x:v>5.638867150992155e-11</x:v>
      </x:c>
      <x:c r="Z758" s="27" t="n">
        <x:f>IF(M758&gt;=N757,B758,Z757)</x:f>
        <x:v>44508</x:v>
      </x:c>
      <x:c r="AA758" s="27" t="n">
        <x:f>IF(C758=C757,IF(M758&gt;=Q757,B758,AA757),IF(M758&gt;=P758,B758,A758))</x:f>
        <x:v>44949</x:v>
      </x:c>
      <x:c r="AB758" s="1" t="str">
        <x:f>IF(AND(B758-A758=1,B758-B757=1),"PASS","FAIL")</x:f>
        <x:v>PASS</x:v>
      </x:c>
    </x:row>
    <x:row r="759" ht="22" customHeight="1">
      <x:c r="A759" s="32" t="n">
        <x:f>'Raw trace'!A755</x:f>
        <x:v>44950</x:v>
      </x:c>
      <x:c r="B759" s="32" t="n">
        <x:f>'Raw trace'!B755</x:f>
        <x:v>44951</x:v>
      </x:c>
      <x:c r="C759" s="1" t="n">
        <x:f>YEAR(B759)</x:f>
        <x:v>2023</x:v>
      </x:c>
      <x:c r="D759" s="33" t="str">
        <x:f>'Raw trace'!AL755</x:f>
        <x:v>0.018672263338119902</x:v>
      </x:c>
      <x:c r="E759" s="33" t="str">
        <x:f>'Raw trace'!W755</x:f>
        <x:v>0.45000000000000001</x:v>
      </x:c>
      <x:c r="F759" s="28" t="n">
        <x:f>E758*(1+D758)/(1+E758*D758)</x:f>
        <x:v>0.4469263630439505</x:v>
      </x:c>
      <x:c r="G759" s="28" t="n">
        <x:f>ABS(E759-F759)</x:f>
        <x:v>0.003073636956049508</x:v>
      </x:c>
      <x:c r="H759" s="28" t="n">
        <x:f>G759*'Assumptions'!$B$6</x:f>
        <x:v>0.000003073636956049508</x:v>
      </x:c>
      <x:c r="I759" s="29" t="n">
        <x:f>1+E759*D759</x:f>
        <x:v>1.008402518502154</x:v>
      </x:c>
      <x:c r="J759" s="29" t="n">
        <x:f>(1-H759)*I759</x:f>
        <x:v>1.0083994190389065</x:v>
      </x:c>
      <x:c r="K759" s="28" t="n">
        <x:f>J759-1</x:f>
        <x:v>0.008399419038906508</x:v>
      </x:c>
      <x:c r="L759" s="30" t="n">
        <x:f>M758</x:f>
        <x:v>9778.01004676581</x:v>
      </x:c>
      <x:c r="M759" s="30" t="n">
        <x:f>L759*J759</x:f>
        <x:v>9860.139650515233</x:v>
      </x:c>
      <x:c r="N759" s="30" t="n">
        <x:f>MAX(N758,M759)</x:f>
        <x:v>15341.863280252299</x:v>
      </x:c>
      <x:c r="O759" s="28" t="n">
        <x:f>1-M759/N759</x:f>
        <x:v>0.35730494592485496</x:v>
      </x:c>
      <x:c r="P759" s="30" t="n">
        <x:f>IF(C759=C758,P758,L759)</x:f>
        <x:v>8436.664001463621</x:v>
      </x:c>
      <x:c r="Q759" s="30" t="n">
        <x:f>IF(C759=C758,MAX(Q758,M759),MAX(P759,M759))</x:f>
        <x:v>9860.139650515233</x:v>
      </x:c>
      <x:c r="R759" s="28" t="n">
        <x:f>1-M759/Q759</x:f>
        <x:v>0</x:v>
      </x:c>
      <x:c r="S759" s="33" t="str">
        <x:f>'Raw trace'!Y755</x:f>
        <x:v>0.0083994190389065082</x:v>
      </x:c>
      <x:c r="T759" s="31" t="n">
        <x:f>ABS(K759-S759)</x:f>
        <x:v>0</x:v>
      </x:c>
      <x:c r="U759" s="33" t="str">
        <x:f>'Raw trace'!X755</x:f>
        <x:v>0.003073636956049508</x:v>
      </x:c>
      <x:c r="V759" s="31" t="n">
        <x:f>ABS(G759-U759)</x:f>
        <x:v>0</x:v>
      </x:c>
      <x:c r="W759" s="30" t="n">
        <x:f>L759*H759</x:f>
        <x:v>0.030054053036362775</x:v>
      </x:c>
      <x:c r="X759" s="30" t="n">
        <x:f>X758*(1+S759)</x:f>
        <x:v>9860.139650515292</x:v>
      </x:c>
      <x:c r="Y759" s="31" t="n">
        <x:f>ABS(M759-X759)</x:f>
        <x:v>5.820766091346741e-11</x:v>
      </x:c>
      <x:c r="Z759" s="27" t="n">
        <x:f>IF(M759&gt;=N758,B759,Z758)</x:f>
        <x:v>44508</x:v>
      </x:c>
      <x:c r="AA759" s="27" t="n">
        <x:f>IF(C759=C758,IF(M759&gt;=Q758,B759,AA758),IF(M759&gt;=P759,B759,A759))</x:f>
        <x:v>44951</x:v>
      </x:c>
      <x:c r="AB759" s="1" t="str">
        <x:f>IF(AND(B759-A759=1,B759-B758=1),"PASS","FAIL")</x:f>
        <x:v>PASS</x:v>
      </x:c>
    </x:row>
    <x:row r="760" ht="22" customHeight="1">
      <x:c r="A760" s="32" t="n">
        <x:f>'Raw trace'!A756</x:f>
        <x:v>44951</x:v>
      </x:c>
      <x:c r="B760" s="32" t="n">
        <x:f>'Raw trace'!B756</x:f>
        <x:v>44952</x:v>
      </x:c>
      <x:c r="C760" s="1" t="n">
        <x:f>YEAR(B760)</x:f>
        <x:v>2023</x:v>
      </x:c>
      <x:c r="D760" s="33" t="str">
        <x:f>'Raw trace'!AL756</x:f>
        <x:v>-0.0016959371245407</x:v>
      </x:c>
      <x:c r="E760" s="33" t="str">
        <x:f>'Raw trace'!W756</x:f>
        <x:v>0.45000000000000001</x:v>
      </x:c>
      <x:c r="F760" s="28" t="n">
        <x:f>E759*(1+D759)/(1+E759*D759)</x:f>
        <x:v>0.45458287746350456</x:v>
      </x:c>
      <x:c r="G760" s="28" t="n">
        <x:f>ABS(E760-F760)</x:f>
        <x:v>0.004582877463504553</x:v>
      </x:c>
      <x:c r="H760" s="28" t="n">
        <x:f>G760*'Assumptions'!$B$6</x:f>
        <x:v>0.000004582877463504554</x:v>
      </x:c>
      <x:c r="I760" s="29" t="n">
        <x:f>1+E760*D760</x:f>
        <x:v>0.9992368282939567</x:v>
      </x:c>
      <x:c r="J760" s="29" t="n">
        <x:f>(1-H760)*I760</x:f>
        <x:v>0.9992322489140155</x:v>
      </x:c>
      <x:c r="K760" s="28" t="n">
        <x:f>J760-1</x:f>
        <x:v>-0.0007677510859844805</x:v>
      </x:c>
      <x:c r="L760" s="30" t="n">
        <x:f>M759</x:f>
        <x:v>9860.139650515233</x:v>
      </x:c>
      <x:c r="M760" s="30" t="n">
        <x:f>L760*J760</x:f>
        <x:v>9852.569517590591</x:v>
      </x:c>
      <x:c r="N760" s="30" t="n">
        <x:f>MAX(N759,M760)</x:f>
        <x:v>15341.863280252299</x:v>
      </x:c>
      <x:c r="O760" s="28" t="n">
        <x:f>1-M760/N760</x:f>
        <x:v>0.35779837575057805</x:v>
      </x:c>
      <x:c r="P760" s="30" t="n">
        <x:f>IF(C760=C759,P759,L760)</x:f>
        <x:v>8436.664001463621</x:v>
      </x:c>
      <x:c r="Q760" s="30" t="n">
        <x:f>IF(C760=C759,MAX(Q759,M760),MAX(P760,M760))</x:f>
        <x:v>9860.139650515233</x:v>
      </x:c>
      <x:c r="R760" s="28" t="n">
        <x:f>1-M760/Q760</x:f>
        <x:v>0.0007677510859844805</x:v>
      </x:c>
      <x:c r="S760" s="33" t="str">
        <x:f>'Raw trace'!Y756</x:f>
        <x:v>-0.0007677510859844805</x:v>
      </x:c>
      <x:c r="T760" s="31" t="n">
        <x:f>ABS(K760-S760)</x:f>
        <x:v>0</x:v>
      </x:c>
      <x:c r="U760" s="33" t="str">
        <x:f>'Raw trace'!X756</x:f>
        <x:v>0.0045828774635045533</x:v>
      </x:c>
      <x:c r="V760" s="31" t="n">
        <x:f>ABS(G760-U760)</x:f>
        <x:v>0</x:v>
      </x:c>
      <x:c r="W760" s="30" t="n">
        <x:f>L760*H760</x:f>
        <x:v>0.04518781179135393</x:v>
      </x:c>
      <x:c r="X760" s="30" t="n">
        <x:f>X759*(1+S760)</x:f>
        <x:v>9852.56951759065</x:v>
      </x:c>
      <x:c r="Y760" s="31" t="n">
        <x:f>ABS(M760-X760)</x:f>
        <x:v>5.820766091346741e-11</x:v>
      </x:c>
      <x:c r="Z760" s="27" t="n">
        <x:f>IF(M760&gt;=N759,B760,Z759)</x:f>
        <x:v>44508</x:v>
      </x:c>
      <x:c r="AA760" s="27" t="n">
        <x:f>IF(C760=C759,IF(M760&gt;=Q759,B760,AA759),IF(M760&gt;=P760,B760,A760))</x:f>
        <x:v>44951</x:v>
      </x:c>
      <x:c r="AB760" s="1" t="str">
        <x:f>IF(AND(B760-A760=1,B760-B759=1),"PASS","FAIL")</x:f>
        <x:v>PASS</x:v>
      </x:c>
    </x:row>
    <x:row r="761" ht="22" customHeight="1">
      <x:c r="A761" s="32" t="n">
        <x:f>'Raw trace'!A757</x:f>
        <x:v>44952</x:v>
      </x:c>
      <x:c r="B761" s="32" t="n">
        <x:f>'Raw trace'!B757</x:f>
        <x:v>44953</x:v>
      </x:c>
      <x:c r="C761" s="1" t="n">
        <x:f>YEAR(B761)</x:f>
        <x:v>2023</x:v>
      </x:c>
      <x:c r="D761" s="33" t="str">
        <x:f>'Raw trace'!AL757</x:f>
        <x:v>0.0025460549183176002</x:v>
      </x:c>
      <x:c r="E761" s="33" t="str">
        <x:f>'Raw trace'!W757</x:f>
        <x:v>0.45000000000000001</x:v>
      </x:c>
      <x:c r="F761" s="28" t="n">
        <x:f>E760*(1+D760)/(1+E760*D760)</x:f>
        <x:v>0.44957993497993815</x:v>
      </x:c>
      <x:c r="G761" s="28" t="n">
        <x:f>ABS(E761-F761)</x:f>
        <x:v>0.0004200650200618661</x:v>
      </x:c>
      <x:c r="H761" s="28" t="n">
        <x:f>G761*'Assumptions'!$B$6</x:f>
        <x:v>4.200650200618661e-7</x:v>
      </x:c>
      <x:c r="I761" s="29" t="n">
        <x:f>1+E761*D761</x:f>
        <x:v>1.001145724713243</x:v>
      </x:c>
      <x:c r="J761" s="29" t="n">
        <x:f>(1-H761)*I761</x:f>
        <x:v>1.001145304166944</x:v>
      </x:c>
      <x:c r="K761" s="28" t="n">
        <x:f>J761-1</x:f>
        <x:v>0.0011453041669440278</x:v>
      </x:c>
      <x:c r="L761" s="30" t="n">
        <x:f>M760</x:f>
        <x:v>9852.569517590591</x:v>
      </x:c>
      <x:c r="M761" s="30" t="n">
        <x:f>L761*J761</x:f>
        <x:v>9863.853706514194</x:v>
      </x:c>
      <x:c r="N761" s="30" t="n">
        <x:f>MAX(N760,M761)</x:f>
        <x:v>15341.863280252299</x:v>
      </x:c>
      <x:c r="O761" s="28" t="n">
        <x:f>1-M761/N761</x:f>
        <x:v>0.35706285955430694</x:v>
      </x:c>
      <x:c r="P761" s="30" t="n">
        <x:f>IF(C761=C760,P760,L761)</x:f>
        <x:v>8436.664001463621</x:v>
      </x:c>
      <x:c r="Q761" s="30" t="n">
        <x:f>IF(C761=C760,MAX(Q760,M761),MAX(P761,M761))</x:f>
        <x:v>9863.853706514194</x:v>
      </x:c>
      <x:c r="R761" s="28" t="n">
        <x:f>1-M761/Q761</x:f>
        <x:v>0</x:v>
      </x:c>
      <x:c r="S761" s="33" t="str">
        <x:f>'Raw trace'!Y757</x:f>
        <x:v>0.0011453041669440278</x:v>
      </x:c>
      <x:c r="T761" s="31" t="n">
        <x:f>ABS(K761-S761)</x:f>
        <x:v>0</x:v>
      </x:c>
      <x:c r="U761" s="33" t="str">
        <x:f>'Raw trace'!X757</x:f>
        <x:v>0.00042006502006186608</x:v>
      </x:c>
      <x:c r="V761" s="31" t="n">
        <x:f>ABS(G761-U761)</x:f>
        <x:v>0</x:v>
      </x:c>
      <x:c r="W761" s="30" t="n">
        <x:f>L761*H761</x:f>
        <x:v>0.004138719812067622</x:v>
      </x:c>
      <x:c r="X761" s="30" t="n">
        <x:f>X760*(1+S761)</x:f>
        <x:v>9863.853706514252</x:v>
      </x:c>
      <x:c r="Y761" s="31" t="n">
        <x:f>ABS(M761-X761)</x:f>
        <x:v>5.820766091346741e-11</x:v>
      </x:c>
      <x:c r="Z761" s="27" t="n">
        <x:f>IF(M761&gt;=N760,B761,Z760)</x:f>
        <x:v>44508</x:v>
      </x:c>
      <x:c r="AA761" s="27" t="n">
        <x:f>IF(C761=C760,IF(M761&gt;=Q760,B761,AA760),IF(M761&gt;=P761,B761,A761))</x:f>
        <x:v>44953</x:v>
      </x:c>
      <x:c r="AB761" s="1" t="str">
        <x:f>IF(AND(B761-A761=1,B761-B760=1),"PASS","FAIL")</x:f>
        <x:v>PASS</x:v>
      </x:c>
    </x:row>
    <x:row r="762" ht="22" customHeight="1">
      <x:c r="A762" s="32" t="n">
        <x:f>'Raw trace'!A758</x:f>
        <x:v>44953</x:v>
      </x:c>
      <x:c r="B762" s="32" t="n">
        <x:f>'Raw trace'!B758</x:f>
        <x:v>44954</x:v>
      </x:c>
      <x:c r="C762" s="1" t="n">
        <x:f>YEAR(B762)</x:f>
        <x:v>2023</x:v>
      </x:c>
      <x:c r="D762" s="33" t="str">
        <x:f>'Raw trace'!AL758</x:f>
        <x:v>-0.0020238704029538002</x:v>
      </x:c>
      <x:c r="E762" s="33" t="str">
        <x:f>'Raw trace'!W758</x:f>
        <x:v>0.45000000000000001</x:v>
      </x:c>
      <x:c r="F762" s="28" t="n">
        <x:f>E761*(1+D761)/(1+E761*D761)</x:f>
        <x:v>0.4506294274417085</x:v>
      </x:c>
      <x:c r="G762" s="28" t="n">
        <x:f>ABS(E762-F762)</x:f>
        <x:v>0.0006294274417084633</x:v>
      </x:c>
      <x:c r="H762" s="28" t="n">
        <x:f>G762*'Assumptions'!$B$6</x:f>
        <x:v>6.294274417084633e-7</x:v>
      </x:c>
      <x:c r="I762" s="29" t="n">
        <x:f>1+E762*D762</x:f>
        <x:v>0.9990892583186708</x:v>
      </x:c>
      <x:c r="J762" s="29" t="n">
        <x:f>(1-H762)*I762</x:f>
        <x:v>0.9990886294644749</x:v>
      </x:c>
      <x:c r="K762" s="28" t="n">
        <x:f>J762-1</x:f>
        <x:v>-0.0009113705355251467</x:v>
      </x:c>
      <x:c r="L762" s="30" t="n">
        <x:f>M761</x:f>
        <x:v>9863.853706514194</x:v>
      </x:c>
      <x:c r="M762" s="30" t="n">
        <x:f>L762*J762</x:f>
        <x:v>9854.864080879346</x:v>
      </x:c>
      <x:c r="N762" s="30" t="n">
        <x:f>MAX(N761,M762)</x:f>
        <x:v>15341.863280252299</x:v>
      </x:c>
      <x:c r="O762" s="28" t="n">
        <x:f>1-M762/N762</x:f>
        <x:v>0.357648813520304</x:v>
      </x:c>
      <x:c r="P762" s="30" t="n">
        <x:f>IF(C762=C761,P761,L762)</x:f>
        <x:v>8436.664001463621</x:v>
      </x:c>
      <x:c r="Q762" s="30" t="n">
        <x:f>IF(C762=C761,MAX(Q761,M762),MAX(P762,M762))</x:f>
        <x:v>9863.853706514194</x:v>
      </x:c>
      <x:c r="R762" s="28" t="n">
        <x:f>1-M762/Q762</x:f>
        <x:v>0.0009113705355251467</x:v>
      </x:c>
      <x:c r="S762" s="33" t="str">
        <x:f>'Raw trace'!Y758</x:f>
        <x:v>-0.00091137053552514669</x:v>
      </x:c>
      <x:c r="T762" s="31" t="n">
        <x:f>ABS(K762-S762)</x:f>
        <x:v>0</x:v>
      </x:c>
      <x:c r="U762" s="33" t="str">
        <x:f>'Raw trace'!X758</x:f>
        <x:v>0.00062942744170846332</x:v>
      </x:c>
      <x:c r="V762" s="31" t="n">
        <x:f>ABS(G762-U762)</x:f>
        <x:v>0</x:v>
      </x:c>
      <x:c r="W762" s="30" t="n">
        <x:f>L762*H762</x:f>
        <x:v>0.006208580203877772</x:v>
      </x:c>
      <x:c r="X762" s="30" t="n">
        <x:f>X761*(1+S762)</x:f>
        <x:v>9854.864080879404</x:v>
      </x:c>
      <x:c r="Y762" s="31" t="n">
        <x:f>ABS(M762-X762)</x:f>
        <x:v>5.820766091346741e-11</x:v>
      </x:c>
      <x:c r="Z762" s="27" t="n">
        <x:f>IF(M762&gt;=N761,B762,Z761)</x:f>
        <x:v>44508</x:v>
      </x:c>
      <x:c r="AA762" s="27" t="n">
        <x:f>IF(C762=C761,IF(M762&gt;=Q761,B762,AA761),IF(M762&gt;=P762,B762,A762))</x:f>
        <x:v>44953</x:v>
      </x:c>
      <x:c r="AB762" s="1" t="str">
        <x:f>IF(AND(B762-A762=1,B762-B761=1),"PASS","FAIL")</x:f>
        <x:v>PASS</x:v>
      </x:c>
    </x:row>
    <x:row r="763" ht="22" customHeight="1">
      <x:c r="A763" s="32" t="n">
        <x:f>'Raw trace'!A759</x:f>
        <x:v>44954</x:v>
      </x:c>
      <x:c r="B763" s="32" t="n">
        <x:f>'Raw trace'!B759</x:f>
        <x:v>44955</x:v>
      </x:c>
      <x:c r="C763" s="1" t="n">
        <x:f>YEAR(B763)</x:f>
        <x:v>2023</x:v>
      </x:c>
      <x:c r="D763" s="33" t="str">
        <x:f>'Raw trace'!AL759</x:f>
        <x:v>0.031492233334346302</x:v>
      </x:c>
      <x:c r="E763" s="33" t="str">
        <x:f>'Raw trace'!W759</x:f>
        <x:v>0.45000000000000001</x:v>
      </x:c>
      <x:c r="F763" s="28" t="n">
        <x:f>E762*(1+D762)/(1+E762*D762)</x:f>
        <x:v>0.4494986354616864</x:v>
      </x:c>
      <x:c r="G763" s="28" t="n">
        <x:f>ABS(E763-F763)</x:f>
        <x:v>0.00050136453831362</x:v>
      </x:c>
      <x:c r="H763" s="28" t="n">
        <x:f>G763*'Assumptions'!$B$6</x:f>
        <x:v>5.013645383136201e-7</x:v>
      </x:c>
      <x:c r="I763" s="29" t="n">
        <x:f>1+E763*D763</x:f>
        <x:v>1.0141715050004558</x:v>
      </x:c>
      <x:c r="J763" s="29" t="n">
        <x:f>(1-H763)*I763</x:f>
        <x:v>1.0141709965308274</x:v>
      </x:c>
      <x:c r="K763" s="28" t="n">
        <x:f>J763-1</x:f>
        <x:v>0.014170996530827429</x:v>
      </x:c>
      <x:c r="L763" s="30" t="n">
        <x:f>M762</x:f>
        <x:v>9854.864080879346</x:v>
      </x:c>
      <x:c r="M763" s="30" t="n">
        <x:f>L763*J763</x:f>
        <x:v>9994.517325581262</x:v>
      </x:c>
      <x:c r="N763" s="30" t="n">
        <x:f>MAX(N762,M763)</x:f>
        <x:v>15341.863280252299</x:v>
      </x:c>
      <x:c r="O763" s="28" t="n">
        <x:f>1-M763/N763</x:f>
        <x:v>0.3485460570851273</x:v>
      </x:c>
      <x:c r="P763" s="30" t="n">
        <x:f>IF(C763=C762,P762,L763)</x:f>
        <x:v>8436.664001463621</x:v>
      </x:c>
      <x:c r="Q763" s="30" t="n">
        <x:f>IF(C763=C762,MAX(Q762,M763),MAX(P763,M763))</x:f>
        <x:v>9994.517325581262</x:v>
      </x:c>
      <x:c r="R763" s="28" t="n">
        <x:f>1-M763/Q763</x:f>
        <x:v>0</x:v>
      </x:c>
      <x:c r="S763" s="33" t="str">
        <x:f>'Raw trace'!Y759</x:f>
        <x:v>0.014170996530827429</x:v>
      </x:c>
      <x:c r="T763" s="31" t="n">
        <x:f>ABS(K763-S763)</x:f>
        <x:v>0</x:v>
      </x:c>
      <x:c r="U763" s="33" t="str">
        <x:f>'Raw trace'!X759</x:f>
        <x:v>0.00050136453831362005</x:v>
      </x:c>
      <x:c r="V763" s="31" t="n">
        <x:f>ABS(G763-U763)</x:f>
        <x:v>0</x:v>
      </x:c>
      <x:c r="W763" s="30" t="n">
        <x:f>L763*H763</x:f>
        <x:v>0.004940879380053552</x:v>
      </x:c>
      <x:c r="X763" s="30" t="n">
        <x:f>X762*(1+S763)</x:f>
        <x:v>9994.517325581322</x:v>
      </x:c>
      <x:c r="Y763" s="31" t="n">
        <x:f>ABS(M763-X763)</x:f>
        <x:v>6.002665031701326e-11</x:v>
      </x:c>
      <x:c r="Z763" s="27" t="n">
        <x:f>IF(M763&gt;=N762,B763,Z762)</x:f>
        <x:v>44508</x:v>
      </x:c>
      <x:c r="AA763" s="27" t="n">
        <x:f>IF(C763=C762,IF(M763&gt;=Q762,B763,AA762),IF(M763&gt;=P763,B763,A763))</x:f>
        <x:v>44955</x:v>
      </x:c>
      <x:c r="AB763" s="1" t="str">
        <x:f>IF(AND(B763-A763=1,B763-B762=1),"PASS","FAIL")</x:f>
        <x:v>PASS</x:v>
      </x:c>
    </x:row>
    <x:row r="764" ht="22" customHeight="1">
      <x:c r="A764" s="32" t="n">
        <x:f>'Raw trace'!A760</x:f>
        <x:v>44955</x:v>
      </x:c>
      <x:c r="B764" s="32" t="n">
        <x:f>'Raw trace'!B760</x:f>
        <x:v>44956</x:v>
      </x:c>
      <x:c r="C764" s="1" t="n">
        <x:f>YEAR(B764)</x:f>
        <x:v>2023</x:v>
      </x:c>
      <x:c r="D764" s="33" t="str">
        <x:f>'Raw trace'!AL760</x:f>
        <x:v>-0.038769676379082997</x:v>
      </x:c>
      <x:c r="E764" s="33" t="str">
        <x:f>'Raw trace'!W760</x:f>
        <x:v>0.45000000000000001</x:v>
      </x:c>
      <x:c r="F764" s="28" t="n">
        <x:f>E763*(1+D763)/(1+E763*D763)</x:f>
        <x:v>0.4576854138691732</x:v>
      </x:c>
      <x:c r="G764" s="28" t="n">
        <x:f>ABS(E764-F764)</x:f>
        <x:v>0.007685413869173208</x:v>
      </x:c>
      <x:c r="H764" s="28" t="n">
        <x:f>G764*'Assumptions'!$B$6</x:f>
        <x:v>0.000007685413869173208</x:v>
      </x:c>
      <x:c r="I764" s="29" t="n">
        <x:f>1+E764*D764</x:f>
        <x:v>0.9825536456294126</x:v>
      </x:c>
      <x:c r="J764" s="29" t="n">
        <x:f>(1-H764)*I764</x:f>
        <x:v>0.9825460942979972</x:v>
      </x:c>
      <x:c r="K764" s="28" t="n">
        <x:f>J764-1</x:f>
        <x:v>-0.01745390570200278</x:v>
      </x:c>
      <x:c r="L764" s="30" t="n">
        <x:f>M763</x:f>
        <x:v>9994.517325581262</x:v>
      </x:c>
      <x:c r="M764" s="30" t="n">
        <x:f>L764*J764</x:f>
        <x:v>9820.073962643533</x:v>
      </x:c>
      <x:c r="N764" s="30" t="n">
        <x:f>MAX(N763,M764)</x:f>
        <x:v>15341.863280252299</x:v>
      </x:c>
      <x:c r="O764" s="28" t="n">
        <x:f>1-M764/N764</x:f>
        <x:v>0.35991647277396144</x:v>
      </x:c>
      <x:c r="P764" s="30" t="n">
        <x:f>IF(C764=C763,P763,L764)</x:f>
        <x:v>8436.664001463621</x:v>
      </x:c>
      <x:c r="Q764" s="30" t="n">
        <x:f>IF(C764=C763,MAX(Q763,M764),MAX(P764,M764))</x:f>
        <x:v>9994.517325581262</x:v>
      </x:c>
      <x:c r="R764" s="28" t="n">
        <x:f>1-M764/Q764</x:f>
        <x:v>0.017453905702002892</x:v>
      </x:c>
      <x:c r="S764" s="33" t="str">
        <x:f>'Raw trace'!Y760</x:f>
        <x:v>-0.017453905702002781</x:v>
      </x:c>
      <x:c r="T764" s="31" t="n">
        <x:f>ABS(K764-S764)</x:f>
        <x:v>0</x:v>
      </x:c>
      <x:c r="U764" s="33" t="str">
        <x:f>'Raw trace'!X760</x:f>
        <x:v>0.0076854138691732077</x:v>
      </x:c>
      <x:c r="V764" s="31" t="n">
        <x:f>ABS(G764-U764)</x:f>
        <x:v>0</x:v>
      </x:c>
      <x:c r="W764" s="30" t="n">
        <x:f>L764*H764</x:f>
        <x:v>0.07681200206971416</x:v>
      </x:c>
      <x:c r="X764" s="30" t="n">
        <x:f>X763*(1+S764)</x:f>
        <x:v>9820.073962643593</x:v>
      </x:c>
      <x:c r="Y764" s="31" t="n">
        <x:f>ABS(M764-X764)</x:f>
        <x:v>6.002665031701326e-11</x:v>
      </x:c>
      <x:c r="Z764" s="27" t="n">
        <x:f>IF(M764&gt;=N763,B764,Z763)</x:f>
        <x:v>44508</x:v>
      </x:c>
      <x:c r="AA764" s="27" t="n">
        <x:f>IF(C764=C763,IF(M764&gt;=Q763,B764,AA763),IF(M764&gt;=P764,B764,A764))</x:f>
        <x:v>44955</x:v>
      </x:c>
      <x:c r="AB764" s="1" t="str">
        <x:f>IF(AND(B764-A764=1,B764-B763=1),"PASS","FAIL")</x:f>
        <x:v>PASS</x:v>
      </x:c>
    </x:row>
    <x:row r="765" ht="22" customHeight="1">
      <x:c r="A765" s="32" t="n">
        <x:f>'Raw trace'!A761</x:f>
        <x:v>44956</x:v>
      </x:c>
      <x:c r="B765" s="32" t="n">
        <x:f>'Raw trace'!B761</x:f>
        <x:v>44957</x:v>
      </x:c>
      <x:c r="C765" s="1" t="n">
        <x:f>YEAR(B765)</x:f>
        <x:v>2023</x:v>
      </x:c>
      <x:c r="D765" s="33" t="str">
        <x:f>'Raw trace'!AL761</x:f>
        <x:v>0.012828373963087201</x:v>
      </x:c>
      <x:c r="E765" s="33" t="str">
        <x:f>'Raw trace'!W761</x:f>
        <x:v>0.45000000000000001</x:v>
      </x:c>
      <x:c r="F765" s="28" t="n">
        <x:f>E764*(1+D764)/(1+E764*D764)</x:f>
        <x:v>0.4402341262011437</x:v>
      </x:c>
      <x:c r="G765" s="28" t="n">
        <x:f>ABS(E765-F765)</x:f>
        <x:v>0.009765873798856295</x:v>
      </x:c>
      <x:c r="H765" s="28" t="n">
        <x:f>G765*'Assumptions'!$B$6</x:f>
        <x:v>0.000009765873798856295</x:v>
      </x:c>
      <x:c r="I765" s="29" t="n">
        <x:f>1+E765*D765</x:f>
        <x:v>1.0057727682833892</x:v>
      </x:c>
      <x:c r="J765" s="29" t="n">
        <x:f>(1-H765)*I765</x:f>
        <x:v>1.0057629460334638</x:v>
      </x:c>
      <x:c r="K765" s="28" t="n">
        <x:f>J765-1</x:f>
        <x:v>0.005762946033463834</x:v>
      </x:c>
      <x:c r="L765" s="30" t="n">
        <x:f>M764</x:f>
        <x:v>9820.073962643533</x:v>
      </x:c>
      <x:c r="M765" s="30" t="n">
        <x:f>L765*J765</x:f>
        <x:v>9876.666518934871</x:v>
      </x:c>
      <x:c r="N765" s="30" t="n">
        <x:f>MAX(N764,M765)</x:f>
        <x:v>15341.863280252299</x:v>
      </x:c>
      <x:c r="O765" s="28" t="n">
        <x:f>1-M765/N765</x:f>
        <x:v>0.3562277059496486</x:v>
      </x:c>
      <x:c r="P765" s="30" t="n">
        <x:f>IF(C765=C764,P764,L765)</x:f>
        <x:v>8436.664001463621</x:v>
      </x:c>
      <x:c r="Q765" s="30" t="n">
        <x:f>IF(C765=C764,MAX(Q764,M765),MAX(P765,M765))</x:f>
        <x:v>9994.517325581262</x:v>
      </x:c>
      <x:c r="R765" s="28" t="n">
        <x:f>1-M765/Q765</x:f>
        <x:v>0.011791545585172813</x:v>
      </x:c>
      <x:c r="S765" s="33" t="str">
        <x:f>'Raw trace'!Y761</x:f>
        <x:v>0.0057629460334638338</x:v>
      </x:c>
      <x:c r="T765" s="31" t="n">
        <x:f>ABS(K765-S765)</x:f>
        <x:v>0</x:v>
      </x:c>
      <x:c r="U765" s="33" t="str">
        <x:f>'Raw trace'!X761</x:f>
        <x:v>0.0097658737988562949</x:v>
      </x:c>
      <x:c r="V765" s="31" t="n">
        <x:f>ABS(G765-U765)</x:f>
        <x:v>0</x:v>
      </x:c>
      <x:c r="W765" s="30" t="n">
        <x:f>L765*H765</x:f>
        <x:v>0.0959016030146114</x:v>
      </x:c>
      <x:c r="X765" s="30" t="n">
        <x:f>X764*(1+S765)</x:f>
        <x:v>9876.666518934931</x:v>
      </x:c>
      <x:c r="Y765" s="31" t="n">
        <x:f>ABS(M765-X765)</x:f>
        <x:v>6.002665031701326e-11</x:v>
      </x:c>
      <x:c r="Z765" s="27" t="n">
        <x:f>IF(M765&gt;=N764,B765,Z764)</x:f>
        <x:v>44508</x:v>
      </x:c>
      <x:c r="AA765" s="27" t="n">
        <x:f>IF(C765=C764,IF(M765&gt;=Q764,B765,AA764),IF(M765&gt;=P765,B765,A765))</x:f>
        <x:v>44955</x:v>
      </x:c>
      <x:c r="AB765" s="1" t="str">
        <x:f>IF(AND(B765-A765=1,B765-B764=1),"PASS","FAIL")</x:f>
        <x:v>PASS</x:v>
      </x:c>
    </x:row>
    <x:row r="766" ht="22" customHeight="1">
      <x:c r="A766" s="32" t="n">
        <x:f>'Raw trace'!A762</x:f>
        <x:v>44957</x:v>
      </x:c>
      <x:c r="B766" s="32" t="n">
        <x:f>'Raw trace'!B762</x:f>
        <x:v>44958</x:v>
      </x:c>
      <x:c r="C766" s="1" t="n">
        <x:f>YEAR(B766)</x:f>
        <x:v>2023</x:v>
      </x:c>
      <x:c r="D766" s="33" t="str">
        <x:f>'Raw trace'!AL762</x:f>
        <x:v>0.025967455275869002</x:v>
      </x:c>
      <x:c r="E766" s="33" t="str">
        <x:f>'Raw trace'!W762</x:f>
        <x:v>0.45000000000000001</x:v>
      </x:c>
      <x:c r="F766" s="28" t="n">
        <x:f>E765*(1+D765)/(1+E765*D765)</x:f>
        <x:v>0.45315679908622214</x:v>
      </x:c>
      <x:c r="G766" s="28" t="n">
        <x:f>ABS(E766-F766)</x:f>
        <x:v>0.0031567990862221285</x:v>
      </x:c>
      <x:c r="H766" s="28" t="n">
        <x:f>G766*'Assumptions'!$B$6</x:f>
        <x:v>0.0000031567990862221283</x:v>
      </x:c>
      <x:c r="I766" s="29" t="n">
        <x:f>1+E766*D766</x:f>
        <x:v>1.0116853548741411</x:v>
      </x:c>
      <x:c r="J766" s="29" t="n">
        <x:f>(1-H766)*I766</x:f>
        <x:v>1.0116821611867373</x:v>
      </x:c>
      <x:c r="K766" s="28" t="n">
        <x:f>J766-1</x:f>
        <x:v>0.011682161186737261</x:v>
      </x:c>
      <x:c r="L766" s="30" t="n">
        <x:f>M765</x:f>
        <x:v>9876.666518934871</x:v>
      </x:c>
      <x:c r="M766" s="30" t="n">
        <x:f>L766*J766</x:f>
        <x:v>9992.04732919672</x:v>
      </x:c>
      <x:c r="N766" s="30" t="n">
        <x:f>MAX(N765,M766)</x:f>
        <x:v>15341.863280252299</x:v>
      </x:c>
      <x:c r="O766" s="28" t="n">
        <x:f>1-M766/N766</x:f>
        <x:v>0.34870705424299686</x:v>
      </x:c>
      <x:c r="P766" s="30" t="n">
        <x:f>IF(C766=C765,P765,L766)</x:f>
        <x:v>8436.664001463621</x:v>
      </x:c>
      <x:c r="Q766" s="30" t="n">
        <x:f>IF(C766=C765,MAX(Q765,M766),MAX(P766,M766))</x:f>
        <x:v>9994.517325581262</x:v>
      </x:c>
      <x:c r="R766" s="28" t="n">
        <x:f>1-M766/Q766</x:f>
        <x:v>0.0002471351346023942</x:v>
      </x:c>
      <x:c r="S766" s="33" t="str">
        <x:f>'Raw trace'!Y762</x:f>
        <x:v>0.011682161186737261</x:v>
      </x:c>
      <x:c r="T766" s="31" t="n">
        <x:f>ABS(K766-S766)</x:f>
        <x:v>0</x:v>
      </x:c>
      <x:c r="U766" s="33" t="str">
        <x:f>'Raw trace'!X762</x:f>
        <x:v>0.0031567990862221285</x:v>
      </x:c>
      <x:c r="V766" s="31" t="n">
        <x:f>ABS(G766-U766)</x:f>
        <x:v>0</x:v>
      </x:c>
      <x:c r="W766" s="30" t="n">
        <x:f>L766*H766</x:f>
        <x:v>0.031178651841894292</x:v>
      </x:c>
      <x:c r="X766" s="30" t="n">
        <x:f>X765*(1+S766)</x:f>
        <x:v>9992.047329196781</x:v>
      </x:c>
      <x:c r="Y766" s="31" t="n">
        <x:f>ABS(M766-X766)</x:f>
        <x:v>6.184563972055912e-11</x:v>
      </x:c>
      <x:c r="Z766" s="27" t="n">
        <x:f>IF(M766&gt;=N765,B766,Z765)</x:f>
        <x:v>44508</x:v>
      </x:c>
      <x:c r="AA766" s="27" t="n">
        <x:f>IF(C766=C765,IF(M766&gt;=Q765,B766,AA765),IF(M766&gt;=P766,B766,A766))</x:f>
        <x:v>44955</x:v>
      </x:c>
      <x:c r="AB766" s="1" t="str">
        <x:f>IF(AND(B766-A766=1,B766-B765=1),"PASS","FAIL")</x:f>
        <x:v>PASS</x:v>
      </x:c>
    </x:row>
    <x:row r="767" ht="22" customHeight="1">
      <x:c r="A767" s="32" t="n">
        <x:f>'Raw trace'!A763</x:f>
        <x:v>44958</x:v>
      </x:c>
      <x:c r="B767" s="32" t="n">
        <x:f>'Raw trace'!B763</x:f>
        <x:v>44959</x:v>
      </x:c>
      <x:c r="C767" s="1" t="n">
        <x:f>YEAR(B767)</x:f>
        <x:v>2023</x:v>
      </x:c>
      <x:c r="D767" s="33" t="str">
        <x:f>'Raw trace'!AL763</x:f>
        <x:v>-0.012560272448325799</x:v>
      </x:c>
      <x:c r="E767" s="33" t="str">
        <x:f>'Raw trace'!W763</x:f>
        <x:v>0.45000000000000001</x:v>
      </x:c>
      <x:c r="F767" s="28" t="n">
        <x:f>E766*(1+D766)/(1+E766*D766)</x:f>
        <x:v>0.45635271149257384</x:v>
      </x:c>
      <x:c r="G767" s="28" t="n">
        <x:f>ABS(E767-F767)</x:f>
        <x:v>0.006352711492573826</x:v>
      </x:c>
      <x:c r="H767" s="28" t="n">
        <x:f>G767*'Assumptions'!$B$6</x:f>
        <x:v>0.000006352711492573826</x:v>
      </x:c>
      <x:c r="I767" s="29" t="n">
        <x:f>1+E767*D767</x:f>
        <x:v>0.9943478773982534</x:v>
      </x:c>
      <x:c r="J767" s="29" t="n">
        <x:f>(1-H767)*I767</x:f>
        <x:v>0.9943415605930651</x:v>
      </x:c>
      <x:c r="K767" s="28" t="n">
        <x:f>J767-1</x:f>
        <x:v>-0.00565843940693489</x:v>
      </x:c>
      <x:c r="L767" s="30" t="n">
        <x:f>M766</x:f>
        <x:v>9992.04732919672</x:v>
      </x:c>
      <x:c r="M767" s="30" t="n">
        <x:f>L767*J767</x:f>
        <x:v>9935.507934833235</x:v>
      </x:c>
      <x:c r="N767" s="30" t="n">
        <x:f>MAX(N766,M767)</x:f>
        <x:v>15341.863280252299</x:v>
      </x:c>
      <x:c r="O767" s="28" t="n">
        <x:f>1-M767/N767</x:f>
        <x:v>0.3523923559127269</x:v>
      </x:c>
      <x:c r="P767" s="30" t="n">
        <x:f>IF(C767=C766,P766,L767)</x:f>
        <x:v>8436.664001463621</x:v>
      </x:c>
      <x:c r="Q767" s="30" t="n">
        <x:f>IF(C767=C766,MAX(Q766,M767),MAX(P767,M767))</x:f>
        <x:v>9994.517325581262</x:v>
      </x:c>
      <x:c r="R767" s="28" t="n">
        <x:f>1-M767/Q767</x:f>
        <x:v>0.005904176142352724</x:v>
      </x:c>
      <x:c r="S767" s="33" t="str">
        <x:f>'Raw trace'!Y763</x:f>
        <x:v>-0.0056584394069348898</x:v>
      </x:c>
      <x:c r="T767" s="31" t="n">
        <x:f>ABS(K767-S767)</x:f>
        <x:v>0</x:v>
      </x:c>
      <x:c r="U767" s="33" t="str">
        <x:f>'Raw trace'!X763</x:f>
        <x:v>0.0063527114925738259</x:v>
      </x:c>
      <x:c r="V767" s="31" t="n">
        <x:f>ABS(G767-U767)</x:f>
        <x:v>0</x:v>
      </x:c>
      <x:c r="W767" s="30" t="n">
        <x:f>L767*H767</x:f>
        <x:v>0.0634765939025296</x:v>
      </x:c>
      <x:c r="X767" s="30" t="n">
        <x:f>X766*(1+S767)</x:f>
        <x:v>9935.507934833295</x:v>
      </x:c>
      <x:c r="Y767" s="31" t="n">
        <x:f>ABS(M767-X767)</x:f>
        <x:v>6.002665031701326e-11</x:v>
      </x:c>
      <x:c r="Z767" s="27" t="n">
        <x:f>IF(M767&gt;=N766,B767,Z766)</x:f>
        <x:v>44508</x:v>
      </x:c>
      <x:c r="AA767" s="27" t="n">
        <x:f>IF(C767=C766,IF(M767&gt;=Q766,B767,AA766),IF(M767&gt;=P767,B767,A767))</x:f>
        <x:v>44955</x:v>
      </x:c>
      <x:c r="AB767" s="1" t="str">
        <x:f>IF(AND(B767-A767=1,B767-B766=1),"PASS","FAIL")</x:f>
        <x:v>PASS</x:v>
      </x:c>
    </x:row>
    <x:row r="768" ht="22" customHeight="1">
      <x:c r="A768" s="32" t="n">
        <x:f>'Raw trace'!A764</x:f>
        <x:v>44959</x:v>
      </x:c>
      <x:c r="B768" s="32" t="n">
        <x:f>'Raw trace'!B764</x:f>
        <x:v>44960</x:v>
      </x:c>
      <x:c r="C768" s="1" t="n">
        <x:f>YEAR(B768)</x:f>
        <x:v>2023</x:v>
      </x:c>
      <x:c r="D768" s="33" t="str">
        <x:f>'Raw trace'!AL764</x:f>
        <x:v>0.00015366490805730001</x:v>
      </x:c>
      <x:c r="E768" s="33" t="str">
        <x:f>'Raw trace'!W764</x:f>
        <x:v>0.45000000000000001</x:v>
      </x:c>
      <x:c r="F768" s="28" t="n">
        <x:f>E767*(1+D767)/(1+E767*D767)</x:f>
        <x:v>0.44687366212407015</x:v>
      </x:c>
      <x:c r="G768" s="28" t="n">
        <x:f>ABS(E768-F768)</x:f>
        <x:v>0.0031263378759298632</x:v>
      </x:c>
      <x:c r="H768" s="28" t="n">
        <x:f>G768*'Assumptions'!$B$6</x:f>
        <x:v>0.0000031263378759298633</x:v>
      </x:c>
      <x:c r="I768" s="29" t="n">
        <x:f>1+E768*D768</x:f>
        <x:v>1.0000691492086258</x:v>
      </x:c>
      <x:c r="J768" s="29" t="n">
        <x:f>(1-H768)*I768</x:f>
        <x:v>1.0000660226545661</x:v>
      </x:c>
      <x:c r="K768" s="28" t="n">
        <x:f>J768-1</x:f>
        <x:v>0.00006602265456612244</x:v>
      </x:c>
      <x:c r="L768" s="30" t="n">
        <x:f>M767</x:f>
        <x:v>9935.507934833235</x:v>
      </x:c>
      <x:c r="M768" s="30" t="n">
        <x:f>L768*J768</x:f>
        <x:v>9936.163903441555</x:v>
      </x:c>
      <x:c r="N768" s="30" t="n">
        <x:f>MAX(N767,M768)</x:f>
        <x:v>15341.863280252299</x:v>
      </x:c>
      <x:c r="O768" s="28" t="n">
        <x:f>1-M768/N768</x:f>
        <x:v>0.35234959913694697</x:v>
      </x:c>
      <x:c r="P768" s="30" t="n">
        <x:f>IF(C768=C767,P767,L768)</x:f>
        <x:v>8436.664001463621</x:v>
      </x:c>
      <x:c r="Q768" s="30" t="n">
        <x:f>IF(C768=C767,MAX(Q767,M768),MAX(P768,M768))</x:f>
        <x:v>9994.517325581262</x:v>
      </x:c>
      <x:c r="R768" s="28" t="n">
        <x:f>1-M768/Q768</x:f>
        <x:v>0.005838543297168597</x:v>
      </x:c>
      <x:c r="S768" s="33" t="str">
        <x:f>'Raw trace'!Y764</x:f>
        <x:v>6.6022654566122441e-05</x:v>
      </x:c>
      <x:c r="T768" s="31" t="n">
        <x:f>ABS(K768-S768)</x:f>
        <x:v>0</x:v>
      </x:c>
      <x:c r="U768" s="33" t="str">
        <x:f>'Raw trace'!X764</x:f>
        <x:v>0.0031263378759298632</x:v>
      </x:c>
      <x:c r="V768" s="31" t="n">
        <x:f>ABS(G768-U768)</x:f>
        <x:v>0</x:v>
      </x:c>
      <x:c r="W768" s="30" t="n">
        <x:f>L768*H768</x:f>
        <x:v>0.031061754773270837</x:v>
      </x:c>
      <x:c r="X768" s="30" t="n">
        <x:f>X767*(1+S768)</x:f>
        <x:v>9936.163903441615</x:v>
      </x:c>
      <x:c r="Y768" s="31" t="n">
        <x:f>ABS(M768-X768)</x:f>
        <x:v>6.002665031701326e-11</x:v>
      </x:c>
      <x:c r="Z768" s="27" t="n">
        <x:f>IF(M768&gt;=N767,B768,Z767)</x:f>
        <x:v>44508</x:v>
      </x:c>
      <x:c r="AA768" s="27" t="n">
        <x:f>IF(C768=C767,IF(M768&gt;=Q767,B768,AA767),IF(M768&gt;=P768,B768,A768))</x:f>
        <x:v>44955</x:v>
      </x:c>
      <x:c r="AB768" s="1" t="str">
        <x:f>IF(AND(B768-A768=1,B768-B767=1),"PASS","FAIL")</x:f>
        <x:v>PASS</x:v>
      </x:c>
    </x:row>
    <x:row r="769" ht="22" customHeight="1">
      <x:c r="A769" s="32" t="n">
        <x:f>'Raw trace'!A765</x:f>
        <x:v>44960</x:v>
      </x:c>
      <x:c r="B769" s="32" t="n">
        <x:f>'Raw trace'!B765</x:f>
        <x:v>44961</x:v>
      </x:c>
      <x:c r="C769" s="1" t="n">
        <x:f>YEAR(B769)</x:f>
        <x:v>2023</x:v>
      </x:c>
      <x:c r="D769" s="33" t="str">
        <x:f>'Raw trace'!AL765</x:f>
        <x:v>-0.0045836320803031997</x:v>
      </x:c>
      <x:c r="E769" s="33" t="str">
        <x:f>'Raw trace'!W765</x:f>
        <x:v>0.45000000000000001</x:v>
      </x:c>
      <x:c r="F769" s="28" t="n">
        <x:f>E768*(1+D768)/(1+E768*D768)</x:f>
        <x:v>0.4500380294350389</x:v>
      </x:c>
      <x:c r="G769" s="28" t="n">
        <x:f>ABS(E769-F769)</x:f>
        <x:v>0.00003802943503888878</x:v>
      </x:c>
      <x:c r="H769" s="28" t="n">
        <x:f>G769*'Assumptions'!$B$6</x:f>
        <x:v>3.8029435038888784e-8</x:v>
      </x:c>
      <x:c r="I769" s="29" t="n">
        <x:f>1+E769*D769</x:f>
        <x:v>0.9979373655638636</x:v>
      </x:c>
      <x:c r="J769" s="29" t="n">
        <x:f>(1-H769)*I769</x:f>
        <x:v>0.9979373276128694</x:v>
      </x:c>
      <x:c r="K769" s="28" t="n">
        <x:f>J769-1</x:f>
        <x:v>-0.0020626723871306485</x:v>
      </x:c>
      <x:c r="L769" s="30" t="n">
        <x:f>M768</x:f>
        <x:v>9936.163903441555</x:v>
      </x:c>
      <x:c r="M769" s="30" t="n">
        <x:f>L769*J769</x:f>
        <x:v>9915.668852523922</x:v>
      </x:c>
      <x:c r="N769" s="30" t="n">
        <x:f>MAX(N768,M769)</x:f>
        <x:v>15341.863280252299</x:v>
      </x:c>
      <x:c r="O769" s="28" t="n">
        <x:f>1-M769/N769</x:f>
        <x:v>0.3536854897353212</x:v>
      </x:c>
      <x:c r="P769" s="30" t="n">
        <x:f>IF(C769=C768,P768,L769)</x:f>
        <x:v>8436.664001463621</x:v>
      </x:c>
      <x:c r="Q769" s="30" t="n">
        <x:f>IF(C769=C768,MAX(Q768,M769),MAX(P769,M769))</x:f>
        <x:v>9994.517325581262</x:v>
      </x:c>
      <x:c r="R769" s="28" t="n">
        <x:f>1-M769/Q769</x:f>
        <x:v>0.007889172682258971</x:v>
      </x:c>
      <x:c r="S769" s="33" t="str">
        <x:f>'Raw trace'!Y765</x:f>
        <x:v>-0.0020626723871306485</x:v>
      </x:c>
      <x:c r="T769" s="31" t="n">
        <x:f>ABS(K769-S769)</x:f>
        <x:v>0</x:v>
      </x:c>
      <x:c r="U769" s="33" t="str">
        <x:f>'Raw trace'!X765</x:f>
        <x:v>3.8029435038888781e-05</x:v>
      </x:c>
      <x:c r="V769" s="31" t="n">
        <x:f>ABS(G769-U769)</x:f>
        <x:v>0</x:v>
      </x:c>
      <x:c r="W769" s="30" t="n">
        <x:f>L769*H769</x:f>
        <x:v>0.0003778666997016822</x:v>
      </x:c>
      <x:c r="X769" s="30" t="n">
        <x:f>X768*(1+S769)</x:f>
        <x:v>9915.668852523982</x:v>
      </x:c>
      <x:c r="Y769" s="31" t="n">
        <x:f>ABS(M769-X769)</x:f>
        <x:v>6.002665031701326e-11</x:v>
      </x:c>
      <x:c r="Z769" s="27" t="n">
        <x:f>IF(M769&gt;=N768,B769,Z768)</x:f>
        <x:v>44508</x:v>
      </x:c>
      <x:c r="AA769" s="27" t="n">
        <x:f>IF(C769=C768,IF(M769&gt;=Q768,B769,AA768),IF(M769&gt;=P769,B769,A769))</x:f>
        <x:v>44955</x:v>
      </x:c>
      <x:c r="AB769" s="1" t="str">
        <x:f>IF(AND(B769-A769=1,B769-B768=1),"PASS","FAIL")</x:f>
        <x:v>PASS</x:v>
      </x:c>
    </x:row>
    <x:row r="770" ht="22" customHeight="1">
      <x:c r="A770" s="32" t="n">
        <x:f>'Raw trace'!A766</x:f>
        <x:v>44961</x:v>
      </x:c>
      <x:c r="B770" s="32" t="n">
        <x:f>'Raw trace'!B766</x:f>
        <x:v>44962</x:v>
      </x:c>
      <x:c r="C770" s="1" t="n">
        <x:f>YEAR(B770)</x:f>
        <x:v>2023</x:v>
      </x:c>
      <x:c r="D770" s="33" t="str">
        <x:f>'Raw trace'!AL766</x:f>
        <x:v>-0.0166267932326635</x:v>
      </x:c>
      <x:c r="E770" s="33" t="str">
        <x:f>'Raw trace'!W766</x:f>
        <x:v>0.45000000000000001</x:v>
      </x:c>
      <x:c r="F770" s="28" t="n">
        <x:f>E769*(1+D769)/(1+E769*D769)</x:f>
        <x:v>0.44886320627023113</x:v>
      </x:c>
      <x:c r="G770" s="28" t="n">
        <x:f>ABS(E770-F770)</x:f>
        <x:v>0.0011367937297688813</x:v>
      </x:c>
      <x:c r="H770" s="28" t="n">
        <x:f>G770*'Assumptions'!$B$6</x:f>
        <x:v>0.0000011367937297688813</x:v>
      </x:c>
      <x:c r="I770" s="29" t="n">
        <x:f>1+E770*D770</x:f>
        <x:v>0.9925179430453014</x:v>
      </x:c>
      <x:c r="J770" s="29" t="n">
        <x:f>(1-H770)*I770</x:f>
        <x:v>0.992516814757127</x:v>
      </x:c>
      <x:c r="K770" s="28" t="n">
        <x:f>J770-1</x:f>
        <x:v>-0.007483185242872947</x:v>
      </x:c>
      <x:c r="L770" s="30" t="n">
        <x:f>M769</x:f>
        <x:v>9915.668852523922</x:v>
      </x:c>
      <x:c r="M770" s="30" t="n">
        <x:f>L770*J770</x:f>
        <x:v>9841.4680656935</x:v>
      </x:c>
      <x:c r="N770" s="30" t="n">
        <x:f>MAX(N769,M770)</x:f>
        <x:v>15341.863280252299</x:v>
      </x:c>
      <x:c r="O770" s="28" t="n">
        <x:f>1-M770/N770</x:f>
        <x:v>0.3585219809407886</x:v>
      </x:c>
      <x:c r="P770" s="30" t="n">
        <x:f>IF(C770=C769,P769,L770)</x:f>
        <x:v>8436.664001463621</x:v>
      </x:c>
      <x:c r="Q770" s="30" t="n">
        <x:f>IF(C770=C769,MAX(Q769,M770),MAX(P770,M770))</x:f>
        <x:v>9994.517325581262</x:v>
      </x:c>
      <x:c r="R770" s="28" t="n">
        <x:f>1-M770/Q770</x:f>
        <x:v>0.015313321784537703</x:v>
      </x:c>
      <x:c r="S770" s="33" t="str">
        <x:f>'Raw trace'!Y766</x:f>
        <x:v>-0.0074831852428729473</x:v>
      </x:c>
      <x:c r="T770" s="31" t="n">
        <x:f>ABS(K770-S770)</x:f>
        <x:v>0</x:v>
      </x:c>
      <x:c r="U770" s="33" t="str">
        <x:f>'Raw trace'!X766</x:f>
        <x:v>0.0011367937297688813</x:v>
      </x:c>
      <x:c r="V770" s="31" t="n">
        <x:f>ABS(G770-U770)</x:f>
        <x:v>0</x:v>
      </x:c>
      <x:c r="W770" s="30" t="n">
        <x:f>L770*H770</x:f>
        <x:v>0.011272070178013793</x:v>
      </x:c>
      <x:c r="X770" s="30" t="n">
        <x:f>X769*(1+S770)</x:f>
        <x:v>9841.46806569356</x:v>
      </x:c>
      <x:c r="Y770" s="31" t="n">
        <x:f>ABS(M770-X770)</x:f>
        <x:v>6.002665031701326e-11</x:v>
      </x:c>
      <x:c r="Z770" s="27" t="n">
        <x:f>IF(M770&gt;=N769,B770,Z769)</x:f>
        <x:v>44508</x:v>
      </x:c>
      <x:c r="AA770" s="27" t="n">
        <x:f>IF(C770=C769,IF(M770&gt;=Q769,B770,AA769),IF(M770&gt;=P770,B770,A770))</x:f>
        <x:v>44955</x:v>
      </x:c>
      <x:c r="AB770" s="1" t="str">
        <x:f>IF(AND(B770-A770=1,B770-B769=1),"PASS","FAIL")</x:f>
        <x:v>PASS</x:v>
      </x:c>
    </x:row>
    <x:row r="771" ht="22" customHeight="1">
      <x:c r="A771" s="32" t="n">
        <x:f>'Raw trace'!A767</x:f>
        <x:v>44962</x:v>
      </x:c>
      <x:c r="B771" s="32" t="n">
        <x:f>'Raw trace'!B767</x:f>
        <x:v>44963</x:v>
      </x:c>
      <x:c r="C771" s="1" t="n">
        <x:f>YEAR(B771)</x:f>
        <x:v>2023</x:v>
      </x:c>
      <x:c r="D771" s="33" t="str">
        <x:f>'Raw trace'!AL767</x:f>
        <x:v>-0.0075950470875479001</x:v>
      </x:c>
      <x:c r="E771" s="33" t="str">
        <x:f>'Raw trace'!W767</x:f>
        <x:v>0.45000000000000001</x:v>
      </x:c>
      <x:c r="F771" s="28" t="n">
        <x:f>E770*(1+D770)/(1+E770*D770)</x:f>
        <x:v>0.44585384692143915</x:v>
      </x:c>
      <x:c r="G771" s="28" t="n">
        <x:f>ABS(E771-F771)</x:f>
        <x:v>0.004146153078560866</x:v>
      </x:c>
      <x:c r="H771" s="28" t="n">
        <x:f>G771*'Assumptions'!$B$6</x:f>
        <x:v>0.000004146153078560866</x:v>
      </x:c>
      <x:c r="I771" s="29" t="n">
        <x:f>1+E771*D771</x:f>
        <x:v>0.9965822288106034</x:v>
      </x:c>
      <x:c r="J771" s="29" t="n">
        <x:f>(1-H771)*I771</x:f>
        <x:v>0.9965780968281275</x:v>
      </x:c>
      <x:c r="K771" s="28" t="n">
        <x:f>J771-1</x:f>
        <x:v>-0.00342190317187252</x:v>
      </x:c>
      <x:c r="L771" s="30" t="n">
        <x:f>M770</x:f>
        <x:v>9841.4680656935</x:v>
      </x:c>
      <x:c r="M771" s="30" t="n">
        <x:f>L771*J771</x:f>
        <x:v>9807.791514903622</x:v>
      </x:c>
      <x:c r="N771" s="30" t="n">
        <x:f>MAX(N770,M771)</x:f>
        <x:v>15341.863280252299</x:v>
      </x:c>
      <x:c r="O771" s="28" t="n">
        <x:f>1-M771/N771</x:f>
        <x:v>0.36071705660889375</x:v>
      </x:c>
      <x:c r="P771" s="30" t="n">
        <x:f>IF(C771=C770,P770,L771)</x:f>
        <x:v>8436.664001463621</x:v>
      </x:c>
      <x:c r="Q771" s="30" t="n">
        <x:f>IF(C771=C770,MAX(Q770,M771),MAX(P771,M771))</x:f>
        <x:v>9994.517325581262</x:v>
      </x:c>
      <x:c r="R771" s="28" t="n">
        <x:f>1-M771/Q771</x:f>
        <x:v>0.018682824252023722</x:v>
      </x:c>
      <x:c r="S771" s="33" t="str">
        <x:f>'Raw trace'!Y767</x:f>
        <x:v>-0.0034219031718725201</x:v>
      </x:c>
      <x:c r="T771" s="31" t="n">
        <x:f>ABS(K771-S771)</x:f>
        <x:v>0</x:v>
      </x:c>
      <x:c r="U771" s="33" t="str">
        <x:f>'Raw trace'!X767</x:f>
        <x:v>0.0041461530785608658</x:v>
      </x:c>
      <x:c r="V771" s="31" t="n">
        <x:f>ABS(G771-U771)</x:f>
        <x:v>0</x:v>
      </x:c>
      <x:c r="W771" s="30" t="n">
        <x:f>L771*H771</x:f>
        <x:v>0.040804233118133554</x:v>
      </x:c>
      <x:c r="X771" s="30" t="n">
        <x:f>X770*(1+S771)</x:f>
        <x:v>9807.791514903682</x:v>
      </x:c>
      <x:c r="Y771" s="31" t="n">
        <x:f>ABS(M771-X771)</x:f>
        <x:v>6.002665031701326e-11</x:v>
      </x:c>
      <x:c r="Z771" s="27" t="n">
        <x:f>IF(M771&gt;=N770,B771,Z770)</x:f>
        <x:v>44508</x:v>
      </x:c>
      <x:c r="AA771" s="27" t="n">
        <x:f>IF(C771=C770,IF(M771&gt;=Q770,B771,AA770),IF(M771&gt;=P771,B771,A771))</x:f>
        <x:v>44955</x:v>
      </x:c>
      <x:c r="AB771" s="1" t="str">
        <x:f>IF(AND(B771-A771=1,B771-B770=1),"PASS","FAIL")</x:f>
        <x:v>PASS</x:v>
      </x:c>
    </x:row>
    <x:row r="772" ht="22" customHeight="1">
      <x:c r="A772" s="32" t="n">
        <x:f>'Raw trace'!A768</x:f>
        <x:v>44963</x:v>
      </x:c>
      <x:c r="B772" s="32" t="n">
        <x:f>'Raw trace'!B768</x:f>
        <x:v>44964</x:v>
      </x:c>
      <x:c r="C772" s="1" t="n">
        <x:f>YEAR(B772)</x:f>
        <x:v>2023</x:v>
      </x:c>
      <x:c r="D772" s="33" t="str">
        <x:f>'Raw trace'!AL768</x:f>
        <x:v>0.0215229024066638</x:v>
      </x:c>
      <x:c r="E772" s="33" t="str">
        <x:f>'Raw trace'!W768</x:f>
        <x:v>0.45000000000000001</x:v>
      </x:c>
      <x:c r="F772" s="28" t="n">
        <x:f>E771*(1+D771)/(1+E771*D771)</x:f>
        <x:v>0.4481137791746381</x:v>
      </x:c>
      <x:c r="G772" s="28" t="n">
        <x:f>ABS(E772-F772)</x:f>
        <x:v>0.001886220825361884</x:v>
      </x:c>
      <x:c r="H772" s="28" t="n">
        <x:f>G772*'Assumptions'!$B$6</x:f>
        <x:v>0.000001886220825361884</x:v>
      </x:c>
      <x:c r="I772" s="29" t="n">
        <x:f>1+E772*D772</x:f>
        <x:v>1.0096853060829987</x:v>
      </x:c>
      <x:c r="J772" s="29" t="n">
        <x:f>(1-H772)*I772</x:f>
        <x:v>1.0096834015935474</x:v>
      </x:c>
      <x:c r="K772" s="28" t="n">
        <x:f>J772-1</x:f>
        <x:v>0.009683401593547414</x:v>
      </x:c>
      <x:c r="L772" s="30" t="n">
        <x:f>M771</x:f>
        <x:v>9807.791514903622</x:v>
      </x:c>
      <x:c r="M772" s="30" t="n">
        <x:f>L772*J772</x:f>
        <x:v>9902.76429888822</x:v>
      </x:c>
      <x:c r="N772" s="30" t="n">
        <x:f>MAX(N771,M772)</x:f>
        <x:v>15341.863280252299</x:v>
      </x:c>
      <x:c r="O772" s="28" t="n">
        <x:f>1-M772/N772</x:f>
        <x:v>0.3545266231361327</x:v>
      </x:c>
      <x:c r="P772" s="30" t="n">
        <x:f>IF(C772=C771,P771,L772)</x:f>
        <x:v>8436.664001463621</x:v>
      </x:c>
      <x:c r="Q772" s="30" t="n">
        <x:f>IF(C772=C771,MAX(Q771,M772),MAX(P772,M772))</x:f>
        <x:v>9994.517325581262</x:v>
      </x:c>
      <x:c r="R772" s="28" t="n">
        <x:f>1-M772/Q772</x:f>
        <x:v>0.00918033594861034</x:v>
      </x:c>
      <x:c r="S772" s="33" t="str">
        <x:f>'Raw trace'!Y768</x:f>
        <x:v>0.0096834015935474138</x:v>
      </x:c>
      <x:c r="T772" s="31" t="n">
        <x:f>ABS(K772-S772)</x:f>
        <x:v>0</x:v>
      </x:c>
      <x:c r="U772" s="33" t="str">
        <x:f>'Raw trace'!X768</x:f>
        <x:v>0.001886220825361884</x:v>
      </x:c>
      <x:c r="V772" s="31" t="n">
        <x:f>ABS(G772-U772)</x:f>
        <x:v>0</x:v>
      </x:c>
      <x:c r="W772" s="30" t="n">
        <x:f>L772*H772</x:f>
        <x:v>0.01849966060621879</x:v>
      </x:c>
      <x:c r="X772" s="30" t="n">
        <x:f>X771*(1+S772)</x:f>
        <x:v>9902.76429888828</x:v>
      </x:c>
      <x:c r="Y772" s="31" t="n">
        <x:f>ABS(M772-X772)</x:f>
        <x:v>6.002665031701326e-11</x:v>
      </x:c>
      <x:c r="Z772" s="27" t="n">
        <x:f>IF(M772&gt;=N771,B772,Z771)</x:f>
        <x:v>44508</x:v>
      </x:c>
      <x:c r="AA772" s="27" t="n">
        <x:f>IF(C772=C771,IF(M772&gt;=Q771,B772,AA771),IF(M772&gt;=P772,B772,A772))</x:f>
        <x:v>44955</x:v>
      </x:c>
      <x:c r="AB772" s="1" t="str">
        <x:f>IF(AND(B772-A772=1,B772-B771=1),"PASS","FAIL")</x:f>
        <x:v>PASS</x:v>
      </x:c>
    </x:row>
    <x:row r="773" ht="22" customHeight="1">
      <x:c r="A773" s="32" t="n">
        <x:f>'Raw trace'!A769</x:f>
        <x:v>44964</x:v>
      </x:c>
      <x:c r="B773" s="32" t="n">
        <x:f>'Raw trace'!B769</x:f>
        <x:v>44965</x:v>
      </x:c>
      <x:c r="C773" s="1" t="n">
        <x:f>YEAR(B773)</x:f>
        <x:v>2023</x:v>
      </x:c>
      <x:c r="D773" s="33" t="str">
        <x:f>'Raw trace'!AL769</x:f>
        <x:v>-0.0123474842699674</x:v>
      </x:c>
      <x:c r="E773" s="33" t="str">
        <x:f>'Raw trace'!W769</x:f>
        <x:v>0.45000000000000001</x:v>
      </x:c>
      <x:c r="F773" s="28" t="n">
        <x:f>E772*(1+D772)/(1+E772*D772)</x:f>
        <x:v>0.4552758204101382</x:v>
      </x:c>
      <x:c r="G773" s="28" t="n">
        <x:f>ABS(E773-F773)</x:f>
        <x:v>0.005275820410138188</x:v>
      </x:c>
      <x:c r="H773" s="28" t="n">
        <x:f>G773*'Assumptions'!$B$6</x:f>
        <x:v>0.000005275820410138188</x:v>
      </x:c>
      <x:c r="I773" s="29" t="n">
        <x:f>1+E773*D773</x:f>
        <x:v>0.9944436320785147</x:v>
      </x:c>
      <x:c r="J773" s="29" t="n">
        <x:f>(1-H773)*I773</x:f>
        <x:v>0.9944383855725039</x:v>
      </x:c>
      <x:c r="K773" s="28" t="n">
        <x:f>J773-1</x:f>
        <x:v>-0.005561614427496142</x:v>
      </x:c>
      <x:c r="L773" s="30" t="n">
        <x:f>M772</x:f>
        <x:v>9902.76429888822</x:v>
      </x:c>
      <x:c r="M773" s="30" t="n">
        <x:f>L773*J773</x:f>
        <x:v>9847.688942091429</x:v>
      </x:c>
      <x:c r="N773" s="30" t="n">
        <x:f>MAX(N772,M773)</x:f>
        <x:v>15341.863280252299</x:v>
      </x:c>
      <x:c r="O773" s="28" t="n">
        <x:f>1-M773/N773</x:f>
        <x:v>0.35811649718146343</x:v>
      </x:c>
      <x:c r="P773" s="30" t="n">
        <x:f>IF(C773=C772,P772,L773)</x:f>
        <x:v>8436.664001463621</x:v>
      </x:c>
      <x:c r="Q773" s="30" t="n">
        <x:f>IF(C773=C772,MAX(Q772,M773),MAX(P773,M773))</x:f>
        <x:v>9994.517325581262</x:v>
      </x:c>
      <x:c r="R773" s="28" t="n">
        <x:f>1-M773/Q773</x:f>
        <x:v>0.014690892887245566</x:v>
      </x:c>
      <x:c r="S773" s="33" t="str">
        <x:f>'Raw trace'!Y769</x:f>
        <x:v>-0.0055616144274961421</x:v>
      </x:c>
      <x:c r="T773" s="31" t="n">
        <x:f>ABS(K773-S773)</x:f>
        <x:v>0</x:v>
      </x:c>
      <x:c r="U773" s="33" t="str">
        <x:f>'Raw trace'!X769</x:f>
        <x:v>0.0052758204101381878</x:v>
      </x:c>
      <x:c r="V773" s="31" t="n">
        <x:f>ABS(G773-U773)</x:f>
        <x:v>0</x:v>
      </x:c>
      <x:c r="W773" s="30" t="n">
        <x:f>L773*H773</x:f>
        <x:v>0.05224520600486225</x:v>
      </x:c>
      <x:c r="X773" s="30" t="n">
        <x:f>X772*(1+S773)</x:f>
        <x:v>9847.688942091489</x:v>
      </x:c>
      <x:c r="Y773" s="31" t="n">
        <x:f>ABS(M773-X773)</x:f>
        <x:v>6.002665031701326e-11</x:v>
      </x:c>
      <x:c r="Z773" s="27" t="n">
        <x:f>IF(M773&gt;=N772,B773,Z772)</x:f>
        <x:v>44508</x:v>
      </x:c>
      <x:c r="AA773" s="27" t="n">
        <x:f>IF(C773=C772,IF(M773&gt;=Q772,B773,AA772),IF(M773&gt;=P773,B773,A773))</x:f>
        <x:v>44955</x:v>
      </x:c>
      <x:c r="AB773" s="1" t="str">
        <x:f>IF(AND(B773-A773=1,B773-B772=1),"PASS","FAIL")</x:f>
        <x:v>PASS</x:v>
      </x:c>
    </x:row>
    <x:row r="774" ht="22" customHeight="1">
      <x:c r="A774" s="32" t="n">
        <x:f>'Raw trace'!A770</x:f>
        <x:v>44965</x:v>
      </x:c>
      <x:c r="B774" s="32" t="n">
        <x:f>'Raw trace'!B770</x:f>
        <x:v>44966</x:v>
      </x:c>
      <x:c r="C774" s="1" t="n">
        <x:f>YEAR(B774)</x:f>
        <x:v>2023</x:v>
      </x:c>
      <x:c r="D774" s="33" t="str">
        <x:f>'Raw trace'!AL770</x:f>
        <x:v>-0.051039425898992297</x:v>
      </x:c>
      <x:c r="E774" s="33" t="str">
        <x:f>'Raw trace'!W770</x:f>
        <x:v>0.45000000000000001</x:v>
      </x:c>
      <x:c r="F774" s="28" t="n">
        <x:f>E773*(1+D773)/(1+E773*D773)</x:f>
        <x:v>0.44692692249390803</x:v>
      </x:c>
      <x:c r="G774" s="28" t="n">
        <x:f>ABS(E774-F774)</x:f>
        <x:v>0.0030730775060919813</x:v>
      </x:c>
      <x:c r="H774" s="28" t="n">
        <x:f>G774*'Assumptions'!$B$6</x:f>
        <x:v>0.000003073077506091981</x:v>
      </x:c>
      <x:c r="I774" s="29" t="n">
        <x:f>1+E774*D774</x:f>
        <x:v>0.9770322583454535</x:v>
      </x:c>
      <x:c r="J774" s="29" t="n">
        <x:f>(1-H774)*I774</x:f>
        <x:v>0.9770292558495975</x:v>
      </x:c>
      <x:c r="K774" s="28" t="n">
        <x:f>J774-1</x:f>
        <x:v>-0.022970744150402456</x:v>
      </x:c>
      <x:c r="L774" s="30" t="n">
        <x:f>M773</x:f>
        <x:v>9847.688942091429</x:v>
      </x:c>
      <x:c r="M774" s="30" t="n">
        <x:f>L774*J774</x:f>
        <x:v>9621.4801989299</x:v>
      </x:c>
      <x:c r="N774" s="30" t="n">
        <x:f>MAX(N773,M774)</x:f>
        <x:v>15341.863280252299</x:v>
      </x:c>
      <x:c r="O774" s="28" t="n">
        <x:f>1-M774/N774</x:f>
        <x:v>0.3728610388990722</x:v>
      </x:c>
      <x:c r="P774" s="30" t="n">
        <x:f>IF(C774=C773,P773,L774)</x:f>
        <x:v>8436.664001463621</x:v>
      </x:c>
      <x:c r="Q774" s="30" t="n">
        <x:f>IF(C774=C773,MAX(Q773,M774),MAX(P774,M774))</x:f>
        <x:v>9994.517325581262</x:v>
      </x:c>
      <x:c r="R774" s="28" t="n">
        <x:f>1-M774/Q774</x:f>
        <x:v>0.03732417629579399</x:v>
      </x:c>
      <x:c r="S774" s="33" t="str">
        <x:f>'Raw trace'!Y770</x:f>
        <x:v>-0.022970744150402456</x:v>
      </x:c>
      <x:c r="T774" s="31" t="n">
        <x:f>ABS(K774-S774)</x:f>
        <x:v>0</x:v>
      </x:c>
      <x:c r="U774" s="33" t="str">
        <x:f>'Raw trace'!X770</x:f>
        <x:v>0.0030730775060919813</x:v>
      </x:c>
      <x:c r="V774" s="31" t="n">
        <x:f>ABS(G774-U774)</x:f>
        <x:v>0</x:v>
      </x:c>
      <x:c r="W774" s="30" t="n">
        <x:f>L774*H774</x:f>
        <x:v>0.03026271137493191</x:v>
      </x:c>
      <x:c r="X774" s="30" t="n">
        <x:f>X773*(1+S774)</x:f>
        <x:v>9621.480198929958</x:v>
      </x:c>
      <x:c r="Y774" s="31" t="n">
        <x:f>ABS(M774-X774)</x:f>
        <x:v>5.820766091346741e-11</x:v>
      </x:c>
      <x:c r="Z774" s="27" t="n">
        <x:f>IF(M774&gt;=N773,B774,Z773)</x:f>
        <x:v>44508</x:v>
      </x:c>
      <x:c r="AA774" s="27" t="n">
        <x:f>IF(C774=C773,IF(M774&gt;=Q773,B774,AA773),IF(M774&gt;=P774,B774,A774))</x:f>
        <x:v>44955</x:v>
      </x:c>
      <x:c r="AB774" s="1" t="str">
        <x:f>IF(AND(B774-A774=1,B774-B773=1),"PASS","FAIL")</x:f>
        <x:v>PASS</x:v>
      </x:c>
    </x:row>
    <x:row r="775" ht="22" customHeight="1">
      <x:c r="A775" s="32" t="n">
        <x:f>'Raw trace'!A771</x:f>
        <x:v>44966</x:v>
      </x:c>
      <x:c r="B775" s="32" t="n">
        <x:f>'Raw trace'!B771</x:f>
        <x:v>44967</x:v>
      </x:c>
      <x:c r="C775" s="1" t="n">
        <x:f>YEAR(B775)</x:f>
        <x:v>2023</x:v>
      </x:c>
      <x:c r="D775" s="33" t="str">
        <x:f>'Raw trace'!AL771</x:f>
        <x:v>-0.0072272570838590004</x:v>
      </x:c>
      <x:c r="E775" s="33" t="str">
        <x:f>'Raw trace'!W771</x:f>
        <x:v>0.45000000000000001</x:v>
      </x:c>
      <x:c r="F775" s="28" t="n">
        <x:f>E774*(1+D774)/(1+E774*D774)</x:f>
        <x:v>0.4370707872722722</x:v>
      </x:c>
      <x:c r="G775" s="28" t="n">
        <x:f>ABS(E775-F775)</x:f>
        <x:v>0.01292921272772779</x:v>
      </x:c>
      <x:c r="H775" s="28" t="n">
        <x:f>G775*'Assumptions'!$B$6</x:f>
        <x:v>0.00001292921272772779</x:v>
      </x:c>
      <x:c r="I775" s="29" t="n">
        <x:f>1+E775*D775</x:f>
        <x:v>0.9967477343122635</x:v>
      </x:c>
      <x:c r="J775" s="29" t="n">
        <x:f>(1-H775)*I775</x:f>
        <x:v>0.9967348471487706</x:v>
      </x:c>
      <x:c r="K775" s="28" t="n">
        <x:f>J775-1</x:f>
        <x:v>-0.0032651528512294137</x:v>
      </x:c>
      <x:c r="L775" s="30" t="n">
        <x:f>M774</x:f>
        <x:v>9621.4801989299</x:v>
      </x:c>
      <x:c r="M775" s="30" t="n">
        <x:f>L775*J775</x:f>
        <x:v>9590.064595425316</x:v>
      </x:c>
      <x:c r="N775" s="30" t="n">
        <x:f>MAX(N774,M775)</x:f>
        <x:v>15341.863280252299</x:v>
      </x:c>
      <x:c r="O775" s="28" t="n">
        <x:f>1-M775/N775</x:f>
        <x:v>0.374908743466028</x:v>
      </x:c>
      <x:c r="P775" s="30" t="n">
        <x:f>IF(C775=C774,P774,L775)</x:f>
        <x:v>8436.664001463621</x:v>
      </x:c>
      <x:c r="Q775" s="30" t="n">
        <x:f>IF(C775=C774,MAX(Q774,M775),MAX(P775,M775))</x:f>
        <x:v>9994.517325581262</x:v>
      </x:c>
      <x:c r="R775" s="28" t="n">
        <x:f>1-M775/Q775</x:f>
        <x:v>0.04046746000637147</x:v>
      </x:c>
      <x:c r="S775" s="33" t="str">
        <x:f>'Raw trace'!Y771</x:f>
        <x:v>-0.0032651528512294137</x:v>
      </x:c>
      <x:c r="T775" s="31" t="n">
        <x:f>ABS(K775-S775)</x:f>
        <x:v>0</x:v>
      </x:c>
      <x:c r="U775" s="33" t="str">
        <x:f>'Raw trace'!X771</x:f>
        <x:v>0.01292921272772779</x:v>
      </x:c>
      <x:c r="V775" s="31" t="n">
        <x:f>ABS(G775-U775)</x:f>
        <x:v>0</x:v>
      </x:c>
      <x:c r="W775" s="30" t="n">
        <x:f>L775*H775</x:f>
        <x:v>0.12439816424758536</x:v>
      </x:c>
      <x:c r="X775" s="30" t="n">
        <x:f>X774*(1+S775)</x:f>
        <x:v>9590.064595425374</x:v>
      </x:c>
      <x:c r="Y775" s="31" t="n">
        <x:f>ABS(M775-X775)</x:f>
        <x:v>5.820766091346741e-11</x:v>
      </x:c>
      <x:c r="Z775" s="27" t="n">
        <x:f>IF(M775&gt;=N774,B775,Z774)</x:f>
        <x:v>44508</x:v>
      </x:c>
      <x:c r="AA775" s="27" t="n">
        <x:f>IF(C775=C774,IF(M775&gt;=Q774,B775,AA774),IF(M775&gt;=P775,B775,A775))</x:f>
        <x:v>44955</x:v>
      </x:c>
      <x:c r="AB775" s="1" t="str">
        <x:f>IF(AND(B775-A775=1,B775-B774=1),"PASS","FAIL")</x:f>
        <x:v>PASS</x:v>
      </x:c>
    </x:row>
    <x:row r="776" ht="22" customHeight="1">
      <x:c r="A776" s="32" t="n">
        <x:f>'Raw trace'!A772</x:f>
        <x:v>44967</x:v>
      </x:c>
      <x:c r="B776" s="32" t="n">
        <x:f>'Raw trace'!B772</x:f>
        <x:v>44968</x:v>
      </x:c>
      <x:c r="C776" s="1" t="n">
        <x:f>YEAR(B776)</x:f>
        <x:v>2023</x:v>
      </x:c>
      <x:c r="D776" s="33" t="str">
        <x:f>'Raw trace'!AL772</x:f>
        <x:v>0.010390570834296099</x:v>
      </x:c>
      <x:c r="E776" s="33" t="str">
        <x:f>'Raw trace'!W772</x:f>
        <x:v>0.45000000000000001</x:v>
      </x:c>
      <x:c r="F776" s="28" t="n">
        <x:f>E775*(1+D775)/(1+E775*D775)</x:f>
        <x:v>0.44820541741237135</x:v>
      </x:c>
      <x:c r="G776" s="28" t="n">
        <x:f>ABS(E776-F776)</x:f>
        <x:v>0.001794582587628657</x:v>
      </x:c>
      <x:c r="H776" s="28" t="n">
        <x:f>G776*'Assumptions'!$B$6</x:f>
        <x:v>0.000001794582587628657</x:v>
      </x:c>
      <x:c r="I776" s="29" t="n">
        <x:f>1+E776*D776</x:f>
        <x:v>1.0046757568754332</x:v>
      </x:c>
      <x:c r="J776" s="29" t="n">
        <x:f>(1-H776)*I776</x:f>
        <x:v>1.0046739539018137</x:v>
      </x:c>
      <x:c r="K776" s="28" t="n">
        <x:f>J776-1</x:f>
        <x:v>0.004673953901813688</x:v>
      </x:c>
      <x:c r="L776" s="30" t="n">
        <x:f>M775</x:f>
        <x:v>9590.064595425316</x:v>
      </x:c>
      <x:c r="M776" s="30" t="n">
        <x:f>L776*J776</x:f>
        <x:v>9634.88811525975</x:v>
      </x:c>
      <x:c r="N776" s="30" t="n">
        <x:f>MAX(N775,M776)</x:f>
        <x:v>15341.863280252299</x:v>
      </x:c>
      <x:c r="O776" s="28" t="n">
        <x:f>1-M776/N776</x:f>
        <x:v>0.37198709574856137</x:v>
      </x:c>
      <x:c r="P776" s="30" t="n">
        <x:f>IF(C776=C775,P775,L776)</x:f>
        <x:v>8436.664001463621</x:v>
      </x:c>
      <x:c r="Q776" s="30" t="n">
        <x:f>IF(C776=C775,MAX(Q775,M776),MAX(P776,M776))</x:f>
        <x:v>9994.517325581262</x:v>
      </x:c>
      <x:c r="R776" s="28" t="n">
        <x:f>1-M776/Q776</x:f>
        <x:v>0.03598264914715099</x:v>
      </x:c>
      <x:c r="S776" s="33" t="str">
        <x:f>'Raw trace'!Y772</x:f>
        <x:v>0.0046739539018136878</x:v>
      </x:c>
      <x:c r="T776" s="31" t="n">
        <x:f>ABS(K776-S776)</x:f>
        <x:v>0</x:v>
      </x:c>
      <x:c r="U776" s="33" t="str">
        <x:f>'Raw trace'!X772</x:f>
        <x:v>0.001794582587628657</x:v>
      </x:c>
      <x:c r="V776" s="31" t="n">
        <x:f>ABS(G776-U776)</x:f>
        <x:v>0</x:v>
      </x:c>
      <x:c r="W776" s="30" t="n">
        <x:f>L776*H776</x:f>
        <x:v>0.017210162937184335</x:v>
      </x:c>
      <x:c r="X776" s="30" t="n">
        <x:f>X775*(1+S776)</x:f>
        <x:v>9634.888115259808</x:v>
      </x:c>
      <x:c r="Y776" s="31" t="n">
        <x:f>ABS(M776-X776)</x:f>
        <x:v>5.820766091346741e-11</x:v>
      </x:c>
      <x:c r="Z776" s="27" t="n">
        <x:f>IF(M776&gt;=N775,B776,Z775)</x:f>
        <x:v>44508</x:v>
      </x:c>
      <x:c r="AA776" s="27" t="n">
        <x:f>IF(C776=C775,IF(M776&gt;=Q775,B776,AA775),IF(M776&gt;=P776,B776,A776))</x:f>
        <x:v>44955</x:v>
      </x:c>
      <x:c r="AB776" s="1" t="str">
        <x:f>IF(AND(B776-A776=1,B776-B775=1),"PASS","FAIL")</x:f>
        <x:v>PASS</x:v>
      </x:c>
    </x:row>
    <x:row r="777" ht="22" customHeight="1">
      <x:c r="A777" s="32" t="n">
        <x:f>'Raw trace'!A773</x:f>
        <x:v>44968</x:v>
      </x:c>
      <x:c r="B777" s="32" t="n">
        <x:f>'Raw trace'!B773</x:f>
        <x:v>44969</x:v>
      </x:c>
      <x:c r="C777" s="1" t="n">
        <x:f>YEAR(B777)</x:f>
        <x:v>2023</x:v>
      </x:c>
      <x:c r="D777" s="33" t="str">
        <x:f>'Raw trace'!AL773</x:f>
        <x:v>-0.0033394633070751001</x:v>
      </x:c>
      <x:c r="E777" s="33" t="str">
        <x:f>'Raw trace'!W773</x:f>
        <x:v>0.45000000000000001</x:v>
      </x:c>
      <x:c r="F777" s="28" t="n">
        <x:f>E776*(1+D776)/(1+E776*D776)</x:f>
        <x:v>0.45255969775710153</x:v>
      </x:c>
      <x:c r="G777" s="28" t="n">
        <x:f>ABS(E777-F777)</x:f>
        <x:v>0.00255969775710152</x:v>
      </x:c>
      <x:c r="H777" s="28" t="n">
        <x:f>G777*'Assumptions'!$B$6</x:f>
        <x:v>0.00000255969775710152</x:v>
      </x:c>
      <x:c r="I777" s="29" t="n">
        <x:f>1+E777*D777</x:f>
        <x:v>0.9984972415118162</x:v>
      </x:c>
      <x:c r="J777" s="29" t="n">
        <x:f>(1-H777)*I777</x:f>
        <x:v>0.9984946856606666</x:v>
      </x:c>
      <x:c r="K777" s="28" t="n">
        <x:f>J777-1</x:f>
        <x:v>-0.00150531433933343</x:v>
      </x:c>
      <x:c r="L777" s="30" t="n">
        <x:f>M776</x:f>
        <x:v>9634.88811525975</x:v>
      </x:c>
      <x:c r="M777" s="30" t="n">
        <x:f>L777*J777</x:f>
        <x:v>9620.384580021975</x:v>
      </x:c>
      <x:c r="N777" s="30" t="n">
        <x:f>MAX(N776,M777)</x:f>
        <x:v>15341.863280252299</x:v>
      </x:c>
      <x:c r="O777" s="28" t="n">
        <x:f>1-M777/N777</x:f>
        <x:v>0.3729324525786175</x:v>
      </x:c>
      <x:c r="P777" s="30" t="n">
        <x:f>IF(C777=C776,P776,L777)</x:f>
        <x:v>8436.664001463621</x:v>
      </x:c>
      <x:c r="Q777" s="30" t="n">
        <x:f>IF(C777=C776,MAX(Q776,M777),MAX(P777,M777))</x:f>
        <x:v>9994.517325581262</x:v>
      </x:c>
      <x:c r="R777" s="28" t="n">
        <x:f>1-M777/Q777</x:f>
        <x:v>0.03743379828875615</x:v>
      </x:c>
      <x:c r="S777" s="33" t="str">
        <x:f>'Raw trace'!Y773</x:f>
        <x:v>-0.0015053143393334301</x:v>
      </x:c>
      <x:c r="T777" s="31" t="n">
        <x:f>ABS(K777-S777)</x:f>
        <x:v>0</x:v>
      </x:c>
      <x:c r="U777" s="33" t="str">
        <x:f>'Raw trace'!X773</x:f>
        <x:v>0.00255969775710152</x:v>
      </x:c>
      <x:c r="V777" s="31" t="n">
        <x:f>ABS(G777-U777)</x:f>
        <x:v>0</x:v>
      </x:c>
      <x:c r="W777" s="30" t="n">
        <x:f>L777*H777</x:f>
        <x:v>0.024662401498554472</x:v>
      </x:c>
      <x:c r="X777" s="30" t="n">
        <x:f>X776*(1+S777)</x:f>
        <x:v>9620.384580022033</x:v>
      </x:c>
      <x:c r="Y777" s="31" t="n">
        <x:f>ABS(M777-X777)</x:f>
        <x:v>5.820766091346741e-11</x:v>
      </x:c>
      <x:c r="Z777" s="27" t="n">
        <x:f>IF(M777&gt;=N776,B777,Z776)</x:f>
        <x:v>44508</x:v>
      </x:c>
      <x:c r="AA777" s="27" t="n">
        <x:f>IF(C777=C776,IF(M777&gt;=Q776,B777,AA776),IF(M777&gt;=P777,B777,A777))</x:f>
        <x:v>44955</x:v>
      </x:c>
      <x:c r="AB777" s="1" t="str">
        <x:f>IF(AND(B777-A777=1,B777-B776=1),"PASS","FAIL")</x:f>
        <x:v>PASS</x:v>
      </x:c>
    </x:row>
    <x:row r="778" ht="22" customHeight="1">
      <x:c r="A778" s="32" t="n">
        <x:f>'Raw trace'!A774</x:f>
        <x:v>44969</x:v>
      </x:c>
      <x:c r="B778" s="32" t="n">
        <x:f>'Raw trace'!B774</x:f>
        <x:v>44970</x:v>
      </x:c>
      <x:c r="C778" s="1" t="n">
        <x:f>YEAR(B778)</x:f>
        <x:v>2023</x:v>
      </x:c>
      <x:c r="D778" s="33" t="str">
        <x:f>'Raw trace'!AL774</x:f>
        <x:v>-0.00065177079699639995</x:v>
      </x:c>
      <x:c r="E778" s="33" t="str">
        <x:f>'Raw trace'!W774</x:f>
        <x:v>0.45000000000000001</x:v>
      </x:c>
      <x:c r="F778" s="28" t="n">
        <x:f>E777*(1+D777)/(1+E777*D777)</x:f>
        <x:v>0.44917223890648944</x:v>
      </x:c>
      <x:c r="G778" s="28" t="n">
        <x:f>ABS(E778-F778)</x:f>
        <x:v>0.0008277610935105706</x:v>
      </x:c>
      <x:c r="H778" s="28" t="n">
        <x:f>G778*'Assumptions'!$B$6</x:f>
        <x:v>8.277610935105706e-7</x:v>
      </x:c>
      <x:c r="I778" s="29" t="n">
        <x:f>1+E778*D778</x:f>
        <x:v>0.9997067031413516</x:v>
      </x:c>
      <x:c r="J778" s="29" t="n">
        <x:f>(1-H778)*I778</x:f>
        <x:v>0.9997058756230377</x:v>
      </x:c>
      <x:c r="K778" s="28" t="n">
        <x:f>J778-1</x:f>
        <x:v>-0.0002941243769623014</x:v>
      </x:c>
      <x:c r="L778" s="30" t="n">
        <x:f>M777</x:f>
        <x:v>9620.384580021975</x:v>
      </x:c>
      <x:c r="M778" s="30" t="n">
        <x:f>L778*J778</x:f>
        <x:v>9617.554990401239</x:v>
      </x:c>
      <x:c r="N778" s="30" t="n">
        <x:f>MAX(N777,M778)</x:f>
        <x:v>15341.863280252299</x:v>
      </x:c>
      <x:c r="O778" s="28" t="n">
        <x:f>1-M778/N778</x:f>
        <x:v>0.3731168884303161</x:v>
      </x:c>
      <x:c r="P778" s="30" t="n">
        <x:f>IF(C778=C777,P777,L778)</x:f>
        <x:v>8436.664001463621</x:v>
      </x:c>
      <x:c r="Q778" s="30" t="n">
        <x:f>IF(C778=C777,MAX(Q777,M778),MAX(P778,M778))</x:f>
        <x:v>9994.517325581262</x:v>
      </x:c>
      <x:c r="R778" s="28" t="n">
        <x:f>1-M778/Q778</x:f>
        <x:v>0.03771691247311937</x:v>
      </x:c>
      <x:c r="S778" s="33" t="str">
        <x:f>'Raw trace'!Y774</x:f>
        <x:v>-0.00029412437696230143</x:v>
      </x:c>
      <x:c r="T778" s="31" t="n">
        <x:f>ABS(K778-S778)</x:f>
        <x:v>0</x:v>
      </x:c>
      <x:c r="U778" s="33" t="str">
        <x:f>'Raw trace'!X774</x:f>
        <x:v>0.00082776109351057059</x:v>
      </x:c>
      <x:c r="V778" s="31" t="n">
        <x:f>ABS(G778-U778)</x:f>
        <x:v>0</x:v>
      </x:c>
      <x:c r="W778" s="30" t="n">
        <x:f>L778*H778</x:f>
        <x:v>0.007963380059951222</x:v>
      </x:c>
      <x:c r="X778" s="30" t="n">
        <x:f>X777*(1+S778)</x:f>
        <x:v>9617.554990401297</x:v>
      </x:c>
      <x:c r="Y778" s="31" t="n">
        <x:f>ABS(M778-X778)</x:f>
        <x:v>5.820766091346741e-11</x:v>
      </x:c>
      <x:c r="Z778" s="27" t="n">
        <x:f>IF(M778&gt;=N777,B778,Z777)</x:f>
        <x:v>44508</x:v>
      </x:c>
      <x:c r="AA778" s="27" t="n">
        <x:f>IF(C778=C777,IF(M778&gt;=Q777,B778,AA777),IF(M778&gt;=P778,B778,A778))</x:f>
        <x:v>44955</x:v>
      </x:c>
      <x:c r="AB778" s="1" t="str">
        <x:f>IF(AND(B778-A778=1,B778-B777=1),"PASS","FAIL")</x:f>
        <x:v>PASS</x:v>
      </x:c>
    </x:row>
    <x:row r="779" ht="22" customHeight="1">
      <x:c r="A779" s="32" t="n">
        <x:f>'Raw trace'!A775</x:f>
        <x:v>44970</x:v>
      </x:c>
      <x:c r="B779" s="32" t="n">
        <x:f>'Raw trace'!B775</x:f>
        <x:v>44971</x:v>
      </x:c>
      <x:c r="C779" s="1" t="n">
        <x:f>YEAR(B779)</x:f>
        <x:v>2023</x:v>
      </x:c>
      <x:c r="D779" s="33" t="str">
        <x:f>'Raw trace'!AL775</x:f>
        <x:v>0.0195612834480034</x:v>
      </x:c>
      <x:c r="E779" s="33" t="str">
        <x:f>'Raw trace'!W775</x:f>
        <x:v>0.5</x:v>
      </x:c>
      <x:c r="F779" s="28" t="n">
        <x:f>E778*(1+D778)/(1+E778*D778)</x:f>
        <x:v>0.4498386394011867</x:v>
      </x:c>
      <x:c r="G779" s="28" t="n">
        <x:f>ABS(E779-F779)</x:f>
        <x:v>0.05016136059881332</x:v>
      </x:c>
      <x:c r="H779" s="28" t="n">
        <x:f>G779*'Assumptions'!$B$6</x:f>
        <x:v>0.000050161360598813325</x:v>
      </x:c>
      <x:c r="I779" s="29" t="n">
        <x:f>1+E779*D779</x:f>
        <x:v>1.0097806417240016</x:v>
      </x:c>
      <x:c r="J779" s="29" t="n">
        <x:f>(1-H779)*I779</x:f>
        <x:v>1.0097299897531065</x:v>
      </x:c>
      <x:c r="K779" s="28" t="n">
        <x:f>J779-1</x:f>
        <x:v>0.00972998975310646</x:v>
      </x:c>
      <x:c r="L779" s="30" t="n">
        <x:f>M778</x:f>
        <x:v>9617.554990401239</x:v>
      </x:c>
      <x:c r="M779" s="30" t="n">
        <x:f>L779*J779</x:f>
        <x:v>9711.13370190778</x:v>
      </x:c>
      <x:c r="N779" s="30" t="n">
        <x:f>MAX(N778,M779)</x:f>
        <x:v>15341.863280252299</x:v>
      </x:c>
      <x:c r="O779" s="28" t="n">
        <x:f>1-M779/N779</x:f>
        <x:v>0.3670173221783476</x:v>
      </x:c>
      <x:c r="P779" s="30" t="n">
        <x:f>IF(C779=C778,P778,L779)</x:f>
        <x:v>8436.664001463621</x:v>
      </x:c>
      <x:c r="Q779" s="30" t="n">
        <x:f>IF(C779=C778,MAX(Q778,M779),MAX(P779,M779))</x:f>
        <x:v>9994.517325581262</x:v>
      </x:c>
      <x:c r="R779" s="28" t="n">
        <x:f>1-M779/Q779</x:f>
        <x:v>0.02835390789189529</x:v>
      </x:c>
      <x:c r="S779" s="33" t="str">
        <x:f>'Raw trace'!Y775</x:f>
        <x:v>0.0097299897531064605</x:v>
      </x:c>
      <x:c r="T779" s="31" t="n">
        <x:f>ABS(K779-S779)</x:f>
        <x:v>0</x:v>
      </x:c>
      <x:c r="U779" s="33" t="str">
        <x:f>'Raw trace'!X775</x:f>
        <x:v>0.05016136059881332</x:v>
      </x:c>
      <x:c r="V779" s="31" t="n">
        <x:f>ABS(G779-U779)</x:f>
        <x:v>0</x:v>
      </x:c>
      <x:c r="W779" s="30" t="n">
        <x:f>L779*H779</x:f>
        <x:v>0.48242964395243315</x:v>
      </x:c>
      <x:c r="X779" s="30" t="n">
        <x:f>X778*(1+S779)</x:f>
        <x:v>9711.13370190784</x:v>
      </x:c>
      <x:c r="Y779" s="31" t="n">
        <x:f>ABS(M779-X779)</x:f>
        <x:v>6.002665031701326e-11</x:v>
      </x:c>
      <x:c r="Z779" s="27" t="n">
        <x:f>IF(M779&gt;=N778,B779,Z778)</x:f>
        <x:v>44508</x:v>
      </x:c>
      <x:c r="AA779" s="27" t="n">
        <x:f>IF(C779=C778,IF(M779&gt;=Q778,B779,AA778),IF(M779&gt;=P779,B779,A779))</x:f>
        <x:v>44955</x:v>
      </x:c>
      <x:c r="AB779" s="1" t="str">
        <x:f>IF(AND(B779-A779=1,B779-B778=1),"PASS","FAIL")</x:f>
        <x:v>PASS</x:v>
      </x:c>
    </x:row>
    <x:row r="780" ht="22" customHeight="1">
      <x:c r="A780" s="32" t="n">
        <x:f>'Raw trace'!A776</x:f>
        <x:v>44971</x:v>
      </x:c>
      <x:c r="B780" s="32" t="n">
        <x:f>'Raw trace'!B776</x:f>
        <x:v>44972</x:v>
      </x:c>
      <x:c r="C780" s="1" t="n">
        <x:f>YEAR(B780)</x:f>
        <x:v>2023</x:v>
      </x:c>
      <x:c r="D780" s="33" t="str">
        <x:f>'Raw trace'!AL776</x:f>
        <x:v>0.095925400364889502</x:v>
      </x:c>
      <x:c r="E780" s="33" t="str">
        <x:f>'Raw trace'!W776</x:f>
        <x:v>0.5</x:v>
      </x:c>
      <x:c r="F780" s="28" t="n">
        <x:f>E779*(1+D779)/(1+E779*D779)</x:f>
        <x:v>0.5048429536672951</x:v>
      </x:c>
      <x:c r="G780" s="28" t="n">
        <x:f>ABS(E780-F780)</x:f>
        <x:v>0.004842953667295147</x:v>
      </x:c>
      <x:c r="H780" s="28" t="n">
        <x:f>G780*'Assumptions'!$B$6</x:f>
        <x:v>0.000004842953667295147</x:v>
      </x:c>
      <x:c r="I780" s="29" t="n">
        <x:f>1+E780*D780</x:f>
        <x:v>1.0479627001824448</x:v>
      </x:c>
      <x:c r="J780" s="29" t="n">
        <x:f>(1-H780)*I780</x:f>
        <x:v>1.0479576249476428</x:v>
      </x:c>
      <x:c r="K780" s="28" t="n">
        <x:f>J780-1</x:f>
        <x:v>0.047957624947642774</x:v>
      </x:c>
      <x:c r="L780" s="30" t="n">
        <x:f>M779</x:f>
        <x:v>9711.13370190778</x:v>
      </x:c>
      <x:c r="M780" s="30" t="n">
        <x:f>L780*J780</x:f>
        <x:v>10176.856609800287</x:v>
      </x:c>
      <x:c r="N780" s="30" t="n">
        <x:f>MAX(N779,M780)</x:f>
        <x:v>15341.863280252299</x:v>
      </x:c>
      <x:c r="O780" s="28" t="n">
        <x:f>1-M780/N780</x:f>
        <x:v>0.3366609763170222</x:v>
      </x:c>
      <x:c r="P780" s="30" t="n">
        <x:f>IF(C780=C779,P779,L780)</x:f>
        <x:v>8436.664001463621</x:v>
      </x:c>
      <x:c r="Q780" s="30" t="n">
        <x:f>IF(C780=C779,MAX(Q779,M780),MAX(P780,M780))</x:f>
        <x:v>10176.856609800287</x:v>
      </x:c>
      <x:c r="R780" s="28" t="n">
        <x:f>1-M780/Q780</x:f>
        <x:v>0</x:v>
      </x:c>
      <x:c r="S780" s="33" t="str">
        <x:f>'Raw trace'!Y776</x:f>
        <x:v>0.047957624947642774</x:v>
      </x:c>
      <x:c r="T780" s="31" t="n">
        <x:f>ABS(K780-S780)</x:f>
        <x:v>0</x:v>
      </x:c>
      <x:c r="U780" s="33" t="str">
        <x:f>'Raw trace'!X776</x:f>
        <x:v>0.0048429536672951468</x:v>
      </x:c>
      <x:c r="V780" s="31" t="n">
        <x:f>ABS(G780-U780)</x:f>
        <x:v>0</x:v>
      </x:c>
      <x:c r="W780" s="30" t="n">
        <x:f>L780*H780</x:f>
        <x:v>0.04703057057524778</x:v>
      </x:c>
      <x:c r="X780" s="30" t="n">
        <x:f>X779*(1+S780)</x:f>
        <x:v>10176.85660980035</x:v>
      </x:c>
      <x:c r="Y780" s="31" t="n">
        <x:f>ABS(M780-X780)</x:f>
        <x:v>6.366462912410498e-11</x:v>
      </x:c>
      <x:c r="Z780" s="27" t="n">
        <x:f>IF(M780&gt;=N779,B780,Z779)</x:f>
        <x:v>44508</x:v>
      </x:c>
      <x:c r="AA780" s="27" t="n">
        <x:f>IF(C780=C779,IF(M780&gt;=Q779,B780,AA779),IF(M780&gt;=P780,B780,A780))</x:f>
        <x:v>44972</x:v>
      </x:c>
      <x:c r="AB780" s="1" t="str">
        <x:f>IF(AND(B780-A780=1,B780-B779=1),"PASS","FAIL")</x:f>
        <x:v>PASS</x:v>
      </x:c>
    </x:row>
    <x:row r="781" ht="22" customHeight="1">
      <x:c r="A781" s="32" t="n">
        <x:f>'Raw trace'!A777</x:f>
        <x:v>44972</x:v>
      </x:c>
      <x:c r="B781" s="32" t="n">
        <x:f>'Raw trace'!B777</x:f>
        <x:v>44973</x:v>
      </x:c>
      <x:c r="C781" s="1" t="n">
        <x:f>YEAR(B781)</x:f>
        <x:v>2023</x:v>
      </x:c>
      <x:c r="D781" s="33" t="str">
        <x:f>'Raw trace'!AL777</x:f>
        <x:v>-0.032403125629421402</x:v>
      </x:c>
      <x:c r="E781" s="33" t="str">
        <x:f>'Raw trace'!W777</x:f>
        <x:v>0.45000000000000001</x:v>
      </x:c>
      <x:c r="F781" s="28" t="n">
        <x:f>E780*(1+D780)/(1+E780*D780)</x:f>
        <x:v>0.5228837821108016</x:v>
      </x:c>
      <x:c r="G781" s="28" t="n">
        <x:f>ABS(E781-F781)</x:f>
        <x:v>0.07288378211080154</x:v>
      </x:c>
      <x:c r="H781" s="28" t="n">
        <x:f>G781*'Assumptions'!$B$6</x:f>
        <x:v>0.00007288378211080154</x:v>
      </x:c>
      <x:c r="I781" s="29" t="n">
        <x:f>1+E781*D781</x:f>
        <x:v>0.9854185934667604</x:v>
      </x:c>
      <x:c r="J781" s="29" t="n">
        <x:f>(1-H781)*I781</x:f>
        <x:v>0.9853467724327063</x:v>
      </x:c>
      <x:c r="K781" s="28" t="n">
        <x:f>J781-1</x:f>
        <x:v>-0.014653227567293703</x:v>
      </x:c>
      <x:c r="L781" s="30" t="n">
        <x:f>M780</x:f>
        <x:v>10176.856609800287</x:v>
      </x:c>
      <x:c r="M781" s="30" t="n">
        <x:f>L781*J781</x:f>
        <x:v>10027.732813977165</x:v>
      </x:c>
      <x:c r="N781" s="30" t="n">
        <x:f>MAX(N780,M781)</x:f>
        <x:v>15341.863280252299</x:v>
      </x:c>
      <x:c r="O781" s="28" t="n">
        <x:f>1-M781/N781</x:f>
        <x:v>0.3463810339853154</x:v>
      </x:c>
      <x:c r="P781" s="30" t="n">
        <x:f>IF(C781=C780,P780,L781)</x:f>
        <x:v>8436.664001463621</x:v>
      </x:c>
      <x:c r="Q781" s="30" t="n">
        <x:f>IF(C781=C780,MAX(Q780,M781),MAX(P781,M781))</x:f>
        <x:v>10176.856609800287</x:v>
      </x:c>
      <x:c r="R781" s="28" t="n">
        <x:f>1-M781/Q781</x:f>
        <x:v>0.014653227567293814</x:v>
      </x:c>
      <x:c r="S781" s="33" t="str">
        <x:f>'Raw trace'!Y777</x:f>
        <x:v>-0.014653227567293703</x:v>
      </x:c>
      <x:c r="T781" s="31" t="n">
        <x:f>ABS(K781-S781)</x:f>
        <x:v>0</x:v>
      </x:c>
      <x:c r="U781" s="33" t="str">
        <x:f>'Raw trace'!X777</x:f>
        <x:v>0.072883782110801543</x:v>
      </x:c>
      <x:c r="V781" s="31" t="n">
        <x:f>ABS(G781-U781)</x:f>
        <x:v>0</x:v>
      </x:c>
      <x:c r="W781" s="30" t="n">
        <x:f>L781*H781</x:f>
        <x:v>0.7417277997215546</x:v>
      </x:c>
      <x:c r="X781" s="30" t="n">
        <x:f>X780*(1+S781)</x:f>
        <x:v>10027.732813977229</x:v>
      </x:c>
      <x:c r="Y781" s="31" t="n">
        <x:f>ABS(M781-X781)</x:f>
        <x:v>6.366462912410498e-11</x:v>
      </x:c>
      <x:c r="Z781" s="27" t="n">
        <x:f>IF(M781&gt;=N780,B781,Z780)</x:f>
        <x:v>44508</x:v>
      </x:c>
      <x:c r="AA781" s="27" t="n">
        <x:f>IF(C781=C780,IF(M781&gt;=Q780,B781,AA780),IF(M781&gt;=P781,B781,A781))</x:f>
        <x:v>44972</x:v>
      </x:c>
      <x:c r="AB781" s="1" t="str">
        <x:f>IF(AND(B781-A781=1,B781-B780=1),"PASS","FAIL")</x:f>
        <x:v>PASS</x:v>
      </x:c>
    </x:row>
    <x:row r="782" ht="22" customHeight="1">
      <x:c r="A782" s="32" t="n">
        <x:f>'Raw trace'!A778</x:f>
        <x:v>44973</x:v>
      </x:c>
      <x:c r="B782" s="32" t="n">
        <x:f>'Raw trace'!B778</x:f>
        <x:v>44974</x:v>
      </x:c>
      <x:c r="C782" s="1" t="n">
        <x:f>YEAR(B782)</x:f>
        <x:v>2023</x:v>
      </x:c>
      <x:c r="D782" s="33" t="str">
        <x:f>'Raw trace'!AL778</x:f>
        <x:v>0.0439217318900917</x:v>
      </x:c>
      <x:c r="E782" s="33" t="str">
        <x:f>'Raw trace'!W778</x:f>
        <x:v>0.45000000000000001</x:v>
      </x:c>
      <x:c r="F782" s="28" t="n">
        <x:f>E781*(1+D781)/(1+E781*D781)</x:f>
        <x:v>0.4418615564528088</x:v>
      </x:c>
      <x:c r="G782" s="28" t="n">
        <x:f>ABS(E782-F782)</x:f>
        <x:v>0.008138443547191232</x:v>
      </x:c>
      <x:c r="H782" s="28" t="n">
        <x:f>G782*'Assumptions'!$B$6</x:f>
        <x:v>0.000008138443547191232</x:v>
      </x:c>
      <x:c r="I782" s="29" t="n">
        <x:f>1+E782*D782</x:f>
        <x:v>1.0197647793505413</x:v>
      </x:c>
      <x:c r="J782" s="29" t="n">
        <x:f>(1-H782)*I782</x:f>
        <x:v>1.0197564800524532</x:v>
      </x:c>
      <x:c r="K782" s="28" t="n">
        <x:f>J782-1</x:f>
        <x:v>0.01975648005245323</x:v>
      </x:c>
      <x:c r="L782" s="30" t="n">
        <x:f>M781</x:f>
        <x:v>10027.732813977165</x:v>
      </x:c>
      <x:c r="M782" s="30" t="n">
        <x:f>L782*J782</x:f>
        <x:v>10225.845517287837</x:v>
      </x:c>
      <x:c r="N782" s="30" t="n">
        <x:f>MAX(N781,M782)</x:f>
        <x:v>15341.863280252299</x:v>
      </x:c>
      <x:c r="O782" s="28" t="n">
        <x:f>1-M782/N782</x:f>
        <x:v>0.3334678239213411</x:v>
      </x:c>
      <x:c r="P782" s="30" t="n">
        <x:f>IF(C782=C781,P781,L782)</x:f>
        <x:v>8436.664001463621</x:v>
      </x:c>
      <x:c r="Q782" s="30" t="n">
        <x:f>IF(C782=C781,MAX(Q781,M782),MAX(P782,M782))</x:f>
        <x:v>10225.845517287837</x:v>
      </x:c>
      <x:c r="R782" s="28" t="n">
        <x:f>1-M782/Q782</x:f>
        <x:v>0</x:v>
      </x:c>
      <x:c r="S782" s="33" t="str">
        <x:f>'Raw trace'!Y778</x:f>
        <x:v>0.019756480052453229</x:v>
      </x:c>
      <x:c r="T782" s="31" t="n">
        <x:f>ABS(K782-S782)</x:f>
        <x:v>0</x:v>
      </x:c>
      <x:c r="U782" s="33" t="str">
        <x:f>'Raw trace'!X778</x:f>
        <x:v>0.008138443547191232</x:v>
      </x:c>
      <x:c r="V782" s="31" t="n">
        <x:f>ABS(G782-U782)</x:f>
        <x:v>0</x:v>
      </x:c>
      <x:c r="W782" s="30" t="n">
        <x:f>L782*H782</x:f>
        <x:v>0.08161013741287024</x:v>
      </x:c>
      <x:c r="X782" s="30" t="n">
        <x:f>X781*(1+S782)</x:f>
        <x:v>10225.8455172879</x:v>
      </x:c>
      <x:c r="Y782" s="31" t="n">
        <x:f>ABS(M782-X782)</x:f>
        <x:v>6.366462912410498e-11</x:v>
      </x:c>
      <x:c r="Z782" s="27" t="n">
        <x:f>IF(M782&gt;=N781,B782,Z781)</x:f>
        <x:v>44508</x:v>
      </x:c>
      <x:c r="AA782" s="27" t="n">
        <x:f>IF(C782=C781,IF(M782&gt;=Q781,B782,AA781),IF(M782&gt;=P782,B782,A782))</x:f>
        <x:v>44974</x:v>
      </x:c>
      <x:c r="AB782" s="1" t="str">
        <x:f>IF(AND(B782-A782=1,B782-B781=1),"PASS","FAIL")</x:f>
        <x:v>PASS</x:v>
      </x:c>
    </x:row>
    <x:row r="783" ht="22" customHeight="1">
      <x:c r="A783" s="32" t="n">
        <x:f>'Raw trace'!A779</x:f>
        <x:v>44974</x:v>
      </x:c>
      <x:c r="B783" s="32" t="n">
        <x:f>'Raw trace'!B779</x:f>
        <x:v>44975</x:v>
      </x:c>
      <x:c r="C783" s="1" t="n">
        <x:f>YEAR(B783)</x:f>
        <x:v>2023</x:v>
      </x:c>
      <x:c r="D783" s="33" t="str">
        <x:f>'Raw trace'!AL779</x:f>
        <x:v>0.0023561967159746</x:v>
      </x:c>
      <x:c r="E783" s="33" t="str">
        <x:f>'Raw trace'!W779</x:f>
        <x:v>0.45000000000000001</x:v>
      </x:c>
      <x:c r="F783" s="28" t="n">
        <x:f>E782*(1+D782)/(1+E782*D782)</x:f>
        <x:v>0.46065993733351024</x:v>
      </x:c>
      <x:c r="G783" s="28" t="n">
        <x:f>ABS(E783-F783)</x:f>
        <x:v>0.010659937333510228</x:v>
      </x:c>
      <x:c r="H783" s="28" t="n">
        <x:f>G783*'Assumptions'!$B$6</x:f>
        <x:v>0.000010659937333510228</x:v>
      </x:c>
      <x:c r="I783" s="29" t="n">
        <x:f>1+E783*D783</x:f>
        <x:v>1.0010602885221886</x:v>
      </x:c>
      <x:c r="J783" s="29" t="n">
        <x:f>(1-H783)*I783</x:f>
        <x:v>1.0010496172822458</x:v>
      </x:c>
      <x:c r="K783" s="28" t="n">
        <x:f>J783-1</x:f>
        <x:v>0.0010496172822458405</x:v>
      </x:c>
      <x:c r="L783" s="30" t="n">
        <x:f>M782</x:f>
        <x:v>10225.845517287837</x:v>
      </x:c>
      <x:c r="M783" s="30" t="n">
        <x:f>L783*J783</x:f>
        <x:v>10236.578741468358</x:v>
      </x:c>
      <x:c r="N783" s="30" t="n">
        <x:f>MAX(N782,M783)</x:f>
        <x:v>15341.863280252299</x:v>
      </x:c>
      <x:c r="O783" s="28" t="n">
        <x:f>1-M783/N783</x:f>
        <x:v>0.33276822023015595</x:v>
      </x:c>
      <x:c r="P783" s="30" t="n">
        <x:f>IF(C783=C782,P782,L783)</x:f>
        <x:v>8436.664001463621</x:v>
      </x:c>
      <x:c r="Q783" s="30" t="n">
        <x:f>IF(C783=C782,MAX(Q782,M783),MAX(P783,M783))</x:f>
        <x:v>10236.578741468358</x:v>
      </x:c>
      <x:c r="R783" s="28" t="n">
        <x:f>1-M783/Q783</x:f>
        <x:v>0</x:v>
      </x:c>
      <x:c r="S783" s="33" t="str">
        <x:f>'Raw trace'!Y779</x:f>
        <x:v>0.0010496172822458405</x:v>
      </x:c>
      <x:c r="T783" s="31" t="n">
        <x:f>ABS(K783-S783)</x:f>
        <x:v>0</x:v>
      </x:c>
      <x:c r="U783" s="33" t="str">
        <x:f>'Raw trace'!X779</x:f>
        <x:v>0.010659937333510228</x:v>
      </x:c>
      <x:c r="V783" s="31" t="n">
        <x:f>ABS(G783-U783)</x:f>
        <x:v>0</x:v>
      </x:c>
      <x:c r="W783" s="30" t="n">
        <x:f>L783*H783</x:f>
        <x:v>0.10900687239644483</x:v>
      </x:c>
      <x:c r="X783" s="30" t="n">
        <x:f>X782*(1+S783)</x:f>
        <x:v>10236.578741468422</x:v>
      </x:c>
      <x:c r="Y783" s="31" t="n">
        <x:f>ABS(M783-X783)</x:f>
        <x:v>6.366462912410498e-11</x:v>
      </x:c>
      <x:c r="Z783" s="27" t="n">
        <x:f>IF(M783&gt;=N782,B783,Z782)</x:f>
        <x:v>44508</x:v>
      </x:c>
      <x:c r="AA783" s="27" t="n">
        <x:f>IF(C783=C782,IF(M783&gt;=Q782,B783,AA782),IF(M783&gt;=P783,B783,A783))</x:f>
        <x:v>44975</x:v>
      </x:c>
      <x:c r="AB783" s="1" t="str">
        <x:f>IF(AND(B783-A783=1,B783-B782=1),"PASS","FAIL")</x:f>
        <x:v>PASS</x:v>
      </x:c>
    </x:row>
    <x:row r="784" ht="22" customHeight="1">
      <x:c r="A784" s="32" t="n">
        <x:f>'Raw trace'!A780</x:f>
        <x:v>44975</x:v>
      </x:c>
      <x:c r="B784" s="32" t="n">
        <x:f>'Raw trace'!B780</x:f>
        <x:v>44976</x:v>
      </x:c>
      <x:c r="C784" s="1" t="n">
        <x:f>YEAR(B784)</x:f>
        <x:v>2023</x:v>
      </x:c>
      <x:c r="D784" s="33" t="str">
        <x:f>'Raw trace'!AL780</x:f>
        <x:v>-0.0133366353516243</x:v>
      </x:c>
      <x:c r="E784" s="33" t="str">
        <x:f>'Raw trace'!W780</x:f>
        <x:v>0.45000000000000001</x:v>
      </x:c>
      <x:c r="F784" s="28" t="n">
        <x:f>E783*(1+D783)/(1+E783*D783)</x:f>
        <x:v>0.4505825410256405</x:v>
      </x:c>
      <x:c r="G784" s="28" t="n">
        <x:f>ABS(E784-F784)</x:f>
        <x:v>0.0005825410256404817</x:v>
      </x:c>
      <x:c r="H784" s="28" t="n">
        <x:f>G784*'Assumptions'!$B$6</x:f>
        <x:v>5.825410256404817e-7</x:v>
      </x:c>
      <x:c r="I784" s="29" t="n">
        <x:f>1+E784*D784</x:f>
        <x:v>0.9939985140917691</x:v>
      </x:c>
      <x:c r="J784" s="29" t="n">
        <x:f>(1-H784)*I784</x:f>
        <x:v>0.9939979350468552</x:v>
      </x:c>
      <x:c r="K784" s="28" t="n">
        <x:f>J784-1</x:f>
        <x:v>-0.0060020649531448145</x:v>
      </x:c>
      <x:c r="L784" s="30" t="n">
        <x:f>M783</x:f>
        <x:v>10236.578741468358</x:v>
      </x:c>
      <x:c r="M784" s="30" t="n">
        <x:f>L784*J784</x:f>
        <x:v>10175.138130964084</x:v>
      </x:c>
      <x:c r="N784" s="30" t="n">
        <x:f>MAX(N783,M784)</x:f>
        <x:v>15341.863280252299</x:v>
      </x:c>
      <x:c r="O784" s="28" t="n">
        <x:f>1-M784/N784</x:f>
        <x:v>0.33677298871113703</x:v>
      </x:c>
      <x:c r="P784" s="30" t="n">
        <x:f>IF(C784=C783,P783,L784)</x:f>
        <x:v>8436.664001463621</x:v>
      </x:c>
      <x:c r="Q784" s="30" t="n">
        <x:f>IF(C784=C783,MAX(Q783,M784),MAX(P784,M784))</x:f>
        <x:v>10236.578741468358</x:v>
      </x:c>
      <x:c r="R784" s="28" t="n">
        <x:f>1-M784/Q784</x:f>
        <x:v>0.0060020649531448145</x:v>
      </x:c>
      <x:c r="S784" s="33" t="str">
        <x:f>'Raw trace'!Y780</x:f>
        <x:v>-0.0060020649531448145</x:v>
      </x:c>
      <x:c r="T784" s="31" t="n">
        <x:f>ABS(K784-S784)</x:f>
        <x:v>0</x:v>
      </x:c>
      <x:c r="U784" s="33" t="str">
        <x:f>'Raw trace'!X780</x:f>
        <x:v>0.00058254102564048171</x:v>
      </x:c>
      <x:c r="V784" s="31" t="n">
        <x:f>ABS(G784-U784)</x:f>
        <x:v>0</x:v>
      </x:c>
      <x:c r="W784" s="30" t="n">
        <x:f>L784*H784</x:f>
        <x:v>0.005963227079104529</x:v>
      </x:c>
      <x:c r="X784" s="30" t="n">
        <x:f>X783*(1+S784)</x:f>
        <x:v>10175.138130964147</x:v>
      </x:c>
      <x:c r="Y784" s="31" t="n">
        <x:f>ABS(M784-X784)</x:f>
        <x:v>6.366462912410498e-11</x:v>
      </x:c>
      <x:c r="Z784" s="27" t="n">
        <x:f>IF(M784&gt;=N783,B784,Z783)</x:f>
        <x:v>44508</x:v>
      </x:c>
      <x:c r="AA784" s="27" t="n">
        <x:f>IF(C784=C783,IF(M784&gt;=Q783,B784,AA783),IF(M784&gt;=P784,B784,A784))</x:f>
        <x:v>44975</x:v>
      </x:c>
      <x:c r="AB784" s="1" t="str">
        <x:f>IF(AND(B784-A784=1,B784-B783=1),"PASS","FAIL")</x:f>
        <x:v>PASS</x:v>
      </x:c>
    </x:row>
    <x:row r="785" ht="22" customHeight="1">
      <x:c r="A785" s="32" t="n">
        <x:f>'Raw trace'!A781</x:f>
        <x:v>44976</x:v>
      </x:c>
      <x:c r="B785" s="32" t="n">
        <x:f>'Raw trace'!B781</x:f>
        <x:v>44977</x:v>
      </x:c>
      <x:c r="C785" s="1" t="n">
        <x:f>YEAR(B785)</x:f>
        <x:v>2023</x:v>
      </x:c>
      <x:c r="D785" s="33" t="str">
        <x:f>'Raw trace'!AL781</x:f>
        <x:v>0.022079669504462201</x:v>
      </x:c>
      <x:c r="E785" s="33" t="str">
        <x:f>'Raw trace'!W781</x:f>
        <x:v>0.45000000000000001</x:v>
      </x:c>
      <x:c r="F785" s="28" t="n">
        <x:f>E784*(1+D784)/(1+E784*D784)</x:f>
        <x:v>0.44667925333616515</x:v>
      </x:c>
      <x:c r="G785" s="28" t="n">
        <x:f>ABS(E785-F785)</x:f>
        <x:v>0.0033207466638348615</x:v>
      </x:c>
      <x:c r="H785" s="28" t="n">
        <x:f>G785*'Assumptions'!$B$6</x:f>
        <x:v>0.0000033207466638348617</x:v>
      </x:c>
      <x:c r="I785" s="29" t="n">
        <x:f>1+E785*D785</x:f>
        <x:v>1.009935851277008</x:v>
      </x:c>
      <x:c r="J785" s="29" t="n">
        <x:f>(1-H785)*I785</x:f>
        <x:v>1.0099324975358992</x:v>
      </x:c>
      <x:c r="K785" s="28" t="n">
        <x:f>J785-1</x:f>
        <x:v>0.009932497535899198</x:v>
      </x:c>
      <x:c r="L785" s="30" t="n">
        <x:f>M784</x:f>
        <x:v>10175.138130964084</x:v>
      </x:c>
      <x:c r="M785" s="30" t="n">
        <x:f>L785*J785</x:f>
        <x:v>10276.20266537732</x:v>
      </x:c>
      <x:c r="N785" s="30" t="n">
        <x:f>MAX(N784,M785)</x:f>
        <x:v>15341.863280252299</x:v>
      </x:c>
      <x:c r="O785" s="28" t="n">
        <x:f>1-M785/N785</x:f>
        <x:v>0.33018548805576853</x:v>
      </x:c>
      <x:c r="P785" s="30" t="n">
        <x:f>IF(C785=C784,P784,L785)</x:f>
        <x:v>8436.664001463621</x:v>
      </x:c>
      <x:c r="Q785" s="30" t="n">
        <x:f>IF(C785=C784,MAX(Q784,M785),MAX(P785,M785))</x:f>
        <x:v>10276.20266537732</x:v>
      </x:c>
      <x:c r="R785" s="28" t="n">
        <x:f>1-M785/Q785</x:f>
        <x:v>0</x:v>
      </x:c>
      <x:c r="S785" s="33" t="str">
        <x:f>'Raw trace'!Y781</x:f>
        <x:v>0.0099324975358991985</x:v>
      </x:c>
      <x:c r="T785" s="31" t="n">
        <x:f>ABS(K785-S785)</x:f>
        <x:v>0</x:v>
      </x:c>
      <x:c r="U785" s="33" t="str">
        <x:f>'Raw trace'!X781</x:f>
        <x:v>0.0033207466638348615</x:v>
      </x:c>
      <x:c r="V785" s="31" t="n">
        <x:f>ABS(G785-U785)</x:f>
        <x:v>0</x:v>
      </x:c>
      <x:c r="W785" s="30" t="n">
        <x:f>L785*H785</x:f>
        <x:v>0.03378905600245787</x:v>
      </x:c>
      <x:c r="X785" s="30" t="n">
        <x:f>X784*(1+S785)</x:f>
        <x:v>10276.202665377383</x:v>
      </x:c>
      <x:c r="Y785" s="31" t="n">
        <x:f>ABS(M785-X785)</x:f>
        <x:v>6.366462912410498e-11</x:v>
      </x:c>
      <x:c r="Z785" s="27" t="n">
        <x:f>IF(M785&gt;=N784,B785,Z784)</x:f>
        <x:v>44508</x:v>
      </x:c>
      <x:c r="AA785" s="27" t="n">
        <x:f>IF(C785=C784,IF(M785&gt;=Q784,B785,AA784),IF(M785&gt;=P785,B785,A785))</x:f>
        <x:v>44977</x:v>
      </x:c>
      <x:c r="AB785" s="1" t="str">
        <x:f>IF(AND(B785-A785=1,B785-B784=1),"PASS","FAIL")</x:f>
        <x:v>PASS</x:v>
      </x:c>
    </x:row>
    <x:row r="786" ht="22" customHeight="1">
      <x:c r="A786" s="32" t="n">
        <x:f>'Raw trace'!A782</x:f>
        <x:v>44977</x:v>
      </x:c>
      <x:c r="B786" s="32" t="n">
        <x:f>'Raw trace'!B782</x:f>
        <x:v>44978</x:v>
      </x:c>
      <x:c r="C786" s="1" t="n">
        <x:f>YEAR(B786)</x:f>
        <x:v>2023</x:v>
      </x:c>
      <x:c r="D786" s="33" t="str">
        <x:f>'Raw trace'!AL782</x:f>
        <x:v>-0.0156524889792467</x:v>
      </x:c>
      <x:c r="E786" s="33" t="str">
        <x:f>'Raw trace'!W782</x:f>
        <x:v>0.45000000000000001</x:v>
      </x:c>
      <x:c r="F786" s="28" t="n">
        <x:f>E785*(1+D785)/(1+E785*D785)</x:f>
        <x:v>0.4554109557507485</x:v>
      </x:c>
      <x:c r="G786" s="28" t="n">
        <x:f>ABS(E786-F786)</x:f>
        <x:v>0.005410955750748514</x:v>
      </x:c>
      <x:c r="H786" s="28" t="n">
        <x:f>G786*'Assumptions'!$B$6</x:f>
        <x:v>0.000005410955750748514</x:v>
      </x:c>
      <x:c r="I786" s="29" t="n">
        <x:f>1+E786*D786</x:f>
        <x:v>0.9929563799593389</x:v>
      </x:c>
      <x:c r="J786" s="29" t="n">
        <x:f>(1-H786)*I786</x:f>
        <x:v>0.9929510071163045</x:v>
      </x:c>
      <x:c r="K786" s="28" t="n">
        <x:f>J786-1</x:f>
        <x:v>-0.007048992883695537</x:v>
      </x:c>
      <x:c r="L786" s="30" t="n">
        <x:f>M785</x:f>
        <x:v>10276.20266537732</x:v>
      </x:c>
      <x:c r="M786" s="30" t="n">
        <x:f>L786*J786</x:f>
        <x:v>10203.765785917662</x:v>
      </x:c>
      <x:c r="N786" s="30" t="n">
        <x:f>MAX(N785,M786)</x:f>
        <x:v>15341.863280252299</x:v>
      </x:c>
      <x:c r="O786" s="28" t="n">
        <x:f>1-M786/N786</x:f>
        <x:v>0.33490700578385946</x:v>
      </x:c>
      <x:c r="P786" s="30" t="n">
        <x:f>IF(C786=C785,P785,L786)</x:f>
        <x:v>8436.664001463621</x:v>
      </x:c>
      <x:c r="Q786" s="30" t="n">
        <x:f>IF(C786=C785,MAX(Q785,M786),MAX(P786,M786))</x:f>
        <x:v>10276.20266537732</x:v>
      </x:c>
      <x:c r="R786" s="28" t="n">
        <x:f>1-M786/Q786</x:f>
        <x:v>0.007048992883695537</x:v>
      </x:c>
      <x:c r="S786" s="33" t="str">
        <x:f>'Raw trace'!Y782</x:f>
        <x:v>-0.0070489928836955373</x:v>
      </x:c>
      <x:c r="T786" s="31" t="n">
        <x:f>ABS(K786-S786)</x:f>
        <x:v>0</x:v>
      </x:c>
      <x:c r="U786" s="33" t="str">
        <x:f>'Raw trace'!X782</x:f>
        <x:v>0.005410955750748514</x:v>
      </x:c>
      <x:c r="V786" s="31" t="n">
        <x:f>ABS(G786-U786)</x:f>
        <x:v>0</x:v>
      </x:c>
      <x:c r="W786" s="30" t="n">
        <x:f>L786*H786</x:f>
        <x:v>0.05560407790808061</x:v>
      </x:c>
      <x:c r="X786" s="30" t="n">
        <x:f>X785*(1+S786)</x:f>
        <x:v>10203.765785917725</x:v>
      </x:c>
      <x:c r="Y786" s="31" t="n">
        <x:f>ABS(M786-X786)</x:f>
        <x:v>6.366462912410498e-11</x:v>
      </x:c>
      <x:c r="Z786" s="27" t="n">
        <x:f>IF(M786&gt;=N785,B786,Z785)</x:f>
        <x:v>44508</x:v>
      </x:c>
      <x:c r="AA786" s="27" t="n">
        <x:f>IF(C786=C785,IF(M786&gt;=Q785,B786,AA785),IF(M786&gt;=P786,B786,A786))</x:f>
        <x:v>44977</x:v>
      </x:c>
      <x:c r="AB786" s="1" t="str">
        <x:f>IF(AND(B786-A786=1,B786-B785=1),"PASS","FAIL")</x:f>
        <x:v>PASS</x:v>
      </x:c>
    </x:row>
    <x:row r="787" ht="22" customHeight="1">
      <x:c r="A787" s="32" t="n">
        <x:f>'Raw trace'!A783</x:f>
        <x:v>44978</x:v>
      </x:c>
      <x:c r="B787" s="32" t="n">
        <x:f>'Raw trace'!B783</x:f>
        <x:v>44979</x:v>
      </x:c>
      <x:c r="C787" s="1" t="n">
        <x:f>YEAR(B787)</x:f>
        <x:v>2023</x:v>
      </x:c>
      <x:c r="D787" s="33" t="str">
        <x:f>'Raw trace'!AL783</x:f>
        <x:v>-0.0108013267513814</x:v>
      </x:c>
      <x:c r="E787" s="33" t="str">
        <x:f>'Raw trace'!W783</x:f>
        <x:v>0.45000000000000001</x:v>
      </x:c>
      <x:c r="F787" s="28" t="n">
        <x:f>E786*(1+D786)/(1+E786*D786)</x:f>
        <x:v>0.44609852849475407</x:v>
      </x:c>
      <x:c r="G787" s="28" t="n">
        <x:f>ABS(E787-F787)</x:f>
        <x:v>0.003901471505245946</x:v>
      </x:c>
      <x:c r="H787" s="28" t="n">
        <x:f>G787*'Assumptions'!$B$6</x:f>
        <x:v>0.000003901471505245946</x:v>
      </x:c>
      <x:c r="I787" s="29" t="n">
        <x:f>1+E787*D787</x:f>
        <x:v>0.9951394029618784</x:v>
      </x:c>
      <x:c r="J787" s="29" t="n">
        <x:f>(1-H787)*I787</x:f>
        <x:v>0.9951355204538541</x:v>
      </x:c>
      <x:c r="K787" s="28" t="n">
        <x:f>J787-1</x:f>
        <x:v>-0.004864479546145883</x:v>
      </x:c>
      <x:c r="L787" s="30" t="n">
        <x:f>M786</x:f>
        <x:v>10203.765785917662</x:v>
      </x:c>
      <x:c r="M787" s="30" t="n">
        <x:f>L787*J787</x:f>
        <x:v>10154.129775958401</x:v>
      </x:c>
      <x:c r="N787" s="30" t="n">
        <x:f>MAX(N786,M787)</x:f>
        <x:v>15341.863280252299</x:v>
      </x:c>
      <x:c r="O787" s="28" t="n">
        <x:f>1-M787/N787</x:f>
        <x:v>0.3381423370505088</x:v>
      </x:c>
      <x:c r="P787" s="30" t="n">
        <x:f>IF(C787=C786,P786,L787)</x:f>
        <x:v>8436.664001463621</x:v>
      </x:c>
      <x:c r="Q787" s="30" t="n">
        <x:f>IF(C787=C786,MAX(Q786,M787),MAX(P787,M787))</x:f>
        <x:v>10276.20266537732</x:v>
      </x:c>
      <x:c r="R787" s="28" t="n">
        <x:f>1-M787/Q787</x:f>
        <x:v>0.011879182748137818</x:v>
      </x:c>
      <x:c r="S787" s="33" t="str">
        <x:f>'Raw trace'!Y783</x:f>
        <x:v>-0.0048644795461458834</x:v>
      </x:c>
      <x:c r="T787" s="31" t="n">
        <x:f>ABS(K787-S787)</x:f>
        <x:v>0</x:v>
      </x:c>
      <x:c r="U787" s="33" t="str">
        <x:f>'Raw trace'!X783</x:f>
        <x:v>0.0039014715052459459</x:v>
      </x:c>
      <x:c r="V787" s="31" t="n">
        <x:f>ABS(G787-U787)</x:f>
        <x:v>0</x:v>
      </x:c>
      <x:c r="W787" s="30" t="n">
        <x:f>L787*H787</x:f>
        <x:v>0.039809701459961266</x:v>
      </x:c>
      <x:c r="X787" s="30" t="n">
        <x:f>X786*(1+S787)</x:f>
        <x:v>10154.129775958465</x:v>
      </x:c>
      <x:c r="Y787" s="31" t="n">
        <x:f>ABS(M787-X787)</x:f>
        <x:v>6.366462912410498e-11</x:v>
      </x:c>
      <x:c r="Z787" s="27" t="n">
        <x:f>IF(M787&gt;=N786,B787,Z786)</x:f>
        <x:v>44508</x:v>
      </x:c>
      <x:c r="AA787" s="27" t="n">
        <x:f>IF(C787=C786,IF(M787&gt;=Q786,B787,AA786),IF(M787&gt;=P787,B787,A787))</x:f>
        <x:v>44977</x:v>
      </x:c>
      <x:c r="AB787" s="1" t="str">
        <x:f>IF(AND(B787-A787=1,B787-B786=1),"PASS","FAIL")</x:f>
        <x:v>PASS</x:v>
      </x:c>
    </x:row>
    <x:row r="788" ht="22" customHeight="1">
      <x:c r="A788" s="32" t="n">
        <x:f>'Raw trace'!A784</x:f>
        <x:v>44979</x:v>
      </x:c>
      <x:c r="B788" s="32" t="n">
        <x:f>'Raw trace'!B784</x:f>
        <x:v>44980</x:v>
      </x:c>
      <x:c r="C788" s="1" t="n">
        <x:f>YEAR(B788)</x:f>
        <x:v>2023</x:v>
      </x:c>
      <x:c r="D788" s="33" t="str">
        <x:f>'Raw trace'!AL784</x:f>
        <x:v>-0.0103487054815476</x:v>
      </x:c>
      <x:c r="E788" s="33" t="str">
        <x:f>'Raw trace'!W784</x:f>
        <x:v>0.45000000000000001</x:v>
      </x:c>
      <x:c r="F788" s="28" t="n">
        <x:f>E787*(1+D787)/(1+E787*D787)</x:f>
        <x:v>0.4473136141901224</x:v>
      </x:c>
      <x:c r="G788" s="28" t="n">
        <x:f>ABS(E788-F788)</x:f>
        <x:v>0.0026863858098776228</x:v>
      </x:c>
      <x:c r="H788" s="28" t="n">
        <x:f>G788*'Assumptions'!$B$6</x:f>
        <x:v>0.000002686385809877623</x:v>
      </x:c>
      <x:c r="I788" s="29" t="n">
        <x:f>1+E788*D788</x:f>
        <x:v>0.9953430825333036</x:v>
      </x:c>
      <x:c r="J788" s="29" t="n">
        <x:f>(1-H788)*I788</x:f>
        <x:v>0.9953404086577707</x:v>
      </x:c>
      <x:c r="K788" s="28" t="n">
        <x:f>J788-1</x:f>
        <x:v>-0.004659591342229263</x:v>
      </x:c>
      <x:c r="L788" s="30" t="n">
        <x:f>M787</x:f>
        <x:v>10154.129775958401</x:v>
      </x:c>
      <x:c r="M788" s="30" t="n">
        <x:f>L788*J788</x:f>
        <x:v>10106.815680766473</x:v>
      </x:c>
      <x:c r="N788" s="30" t="n">
        <x:f>MAX(N787,M788)</x:f>
        <x:v>15341.863280252299</x:v>
      </x:c>
      <x:c r="O788" s="28" t="n">
        <x:f>1-M788/N788</x:f>
        <x:v>0.3412263232865764</x:v>
      </x:c>
      <x:c r="P788" s="30" t="n">
        <x:f>IF(C788=C787,P787,L788)</x:f>
        <x:v>8436.664001463621</x:v>
      </x:c>
      <x:c r="Q788" s="30" t="n">
        <x:f>IF(C788=C787,MAX(Q787,M788),MAX(P788,M788))</x:f>
        <x:v>10276.20266537732</x:v>
      </x:c>
      <x:c r="R788" s="28" t="n">
        <x:f>1-M788/Q788</x:f>
        <x:v>0.01648342195328112</x:v>
      </x:c>
      <x:c r="S788" s="33" t="str">
        <x:f>'Raw trace'!Y784</x:f>
        <x:v>-0.0046595913422292634</x:v>
      </x:c>
      <x:c r="T788" s="31" t="n">
        <x:f>ABS(K788-S788)</x:f>
        <x:v>0</x:v>
      </x:c>
      <x:c r="U788" s="33" t="str">
        <x:f>'Raw trace'!X784</x:f>
        <x:v>0.0026863858098776228</x:v>
      </x:c>
      <x:c r="V788" s="31" t="n">
        <x:f>ABS(G788-U788)</x:f>
        <x:v>0</x:v>
      </x:c>
      <x:c r="W788" s="30" t="n">
        <x:f>L788*H788</x:f>
        <x:v>0.027277910141790495</x:v>
      </x:c>
      <x:c r="X788" s="30" t="n">
        <x:f>X787*(1+S788)</x:f>
        <x:v>10106.815680766536</x:v>
      </x:c>
      <x:c r="Y788" s="31" t="n">
        <x:f>ABS(M788-X788)</x:f>
        <x:v>6.366462912410498e-11</x:v>
      </x:c>
      <x:c r="Z788" s="27" t="n">
        <x:f>IF(M788&gt;=N787,B788,Z787)</x:f>
        <x:v>44508</x:v>
      </x:c>
      <x:c r="AA788" s="27" t="n">
        <x:f>IF(C788=C787,IF(M788&gt;=Q787,B788,AA787),IF(M788&gt;=P788,B788,A788))</x:f>
        <x:v>44977</x:v>
      </x:c>
      <x:c r="AB788" s="1" t="str">
        <x:f>IF(AND(B788-A788=1,B788-B787=1),"PASS","FAIL")</x:f>
        <x:v>PASS</x:v>
      </x:c>
    </x:row>
    <x:row r="789" ht="22" customHeight="1">
      <x:c r="A789" s="32" t="n">
        <x:f>'Raw trace'!A785</x:f>
        <x:v>44980</x:v>
      </x:c>
      <x:c r="B789" s="32" t="n">
        <x:f>'Raw trace'!B785</x:f>
        <x:v>44981</x:v>
      </x:c>
      <x:c r="C789" s="1" t="n">
        <x:f>YEAR(B789)</x:f>
        <x:v>2023</x:v>
      </x:c>
      <x:c r="D789" s="33" t="str">
        <x:f>'Raw trace'!AL785</x:f>
        <x:v>-0.031115920171455001</x:v>
      </x:c>
      <x:c r="E789" s="33" t="str">
        <x:f>'Raw trace'!W785</x:f>
        <x:v>0.45000000000000001</x:v>
      </x:c>
      <x:c r="F789" s="28" t="n">
        <x:f>E788*(1+D788)/(1+E788*D788)</x:f>
        <x:v>0.44742671180256344</x:v>
      </x:c>
      <x:c r="G789" s="28" t="n">
        <x:f>ABS(E789-F789)</x:f>
        <x:v>0.002573288197436574</x:v>
      </x:c>
      <x:c r="H789" s="28" t="n">
        <x:f>G789*'Assumptions'!$B$6</x:f>
        <x:v>0.000002573288197436574</x:v>
      </x:c>
      <x:c r="I789" s="29" t="n">
        <x:f>1+E789*D789</x:f>
        <x:v>0.9859978359228453</x:v>
      </x:c>
      <x:c r="J789" s="29" t="n">
        <x:f>(1-H789)*I789</x:f>
        <x:v>0.9859952986662515</x:v>
      </x:c>
      <x:c r="K789" s="28" t="n">
        <x:f>J789-1</x:f>
        <x:v>-0.014004701333748537</x:v>
      </x:c>
      <x:c r="L789" s="30" t="n">
        <x:f>M788</x:f>
        <x:v>10106.815680766473</x:v>
      </x:c>
      <x:c r="M789" s="30" t="n">
        <x:f>L789*J789</x:f>
        <x:v>9965.272745722092</x:v>
      </x:c>
      <x:c r="N789" s="30" t="n">
        <x:f>MAX(N788,M789)</x:f>
        <x:v>15341.863280252299</x:v>
      </x:c>
      <x:c r="O789" s="28" t="n">
        <x:f>1-M789/N789</x:f>
        <x:v>0.35045225187548334</x:v>
      </x:c>
      <x:c r="P789" s="30" t="n">
        <x:f>IF(C789=C788,P788,L789)</x:f>
        <x:v>8436.664001463621</x:v>
      </x:c>
      <x:c r="Q789" s="30" t="n">
        <x:f>IF(C789=C788,MAX(Q788,M789),MAX(P789,M789))</x:f>
        <x:v>10276.20266537732</x:v>
      </x:c>
      <x:c r="R789" s="28" t="n">
        <x:f>1-M789/Q789</x:f>
        <x:v>0.03025727788561583</x:v>
      </x:c>
      <x:c r="S789" s="33" t="str">
        <x:f>'Raw trace'!Y785</x:f>
        <x:v>-0.014004701333748537</x:v>
      </x:c>
      <x:c r="T789" s="31" t="n">
        <x:f>ABS(K789-S789)</x:f>
        <x:v>0</x:v>
      </x:c>
      <x:c r="U789" s="33" t="str">
        <x:f>'Raw trace'!X785</x:f>
        <x:v>0.002573288197436574</x:v>
      </x:c>
      <x:c r="V789" s="31" t="n">
        <x:f>ABS(G789-U789)</x:f>
        <x:v>0</x:v>
      </x:c>
      <x:c r="W789" s="30" t="n">
        <x:f>L789*H789</x:f>
        <x:v>0.02600774950498326</x:v>
      </x:c>
      <x:c r="X789" s="30" t="n">
        <x:f>X788*(1+S789)</x:f>
        <x:v>9965.272745722155</x:v>
      </x:c>
      <x:c r="Y789" s="31" t="n">
        <x:f>ABS(M789-X789)</x:f>
        <x:v>6.366462912410498e-11</x:v>
      </x:c>
      <x:c r="Z789" s="27" t="n">
        <x:f>IF(M789&gt;=N788,B789,Z788)</x:f>
        <x:v>44508</x:v>
      </x:c>
      <x:c r="AA789" s="27" t="n">
        <x:f>IF(C789=C788,IF(M789&gt;=Q788,B789,AA788),IF(M789&gt;=P789,B789,A789))</x:f>
        <x:v>44977</x:v>
      </x:c>
      <x:c r="AB789" s="1" t="str">
        <x:f>IF(AND(B789-A789=1,B789-B788=1),"PASS","FAIL")</x:f>
        <x:v>PASS</x:v>
      </x:c>
    </x:row>
    <x:row r="790" ht="22" customHeight="1">
      <x:c r="A790" s="32" t="n">
        <x:f>'Raw trace'!A786</x:f>
        <x:v>44981</x:v>
      </x:c>
      <x:c r="B790" s="32" t="n">
        <x:f>'Raw trace'!B786</x:f>
        <x:v>44982</x:v>
      </x:c>
      <x:c r="C790" s="1" t="n">
        <x:f>YEAR(B790)</x:f>
        <x:v>2023</x:v>
      </x:c>
      <x:c r="D790" s="33" t="str">
        <x:f>'Raw trace'!AL786</x:f>
        <x:v>-0.0010952288553996001</x:v>
      </x:c>
      <x:c r="E790" s="33" t="str">
        <x:f>'Raw trace'!W786</x:f>
        <x:v>0.45000000000000001</x:v>
      </x:c>
      <x:c r="F790" s="28" t="n">
        <x:f>E789*(1+D789)/(1+E789*D789)</x:f>
        <x:v>0.4421894450861272</x:v>
      </x:c>
      <x:c r="G790" s="28" t="n">
        <x:f>ABS(E790-F790)</x:f>
        <x:v>0.007810554913872836</x:v>
      </x:c>
      <x:c r="H790" s="28" t="n">
        <x:f>G790*'Assumptions'!$B$6</x:f>
        <x:v>0.000007810554913872836</x:v>
      </x:c>
      <x:c r="I790" s="29" t="n">
        <x:f>1+E790*D790</x:f>
        <x:v>0.9995071470150702</x:v>
      </x:c>
      <x:c r="J790" s="29" t="n">
        <x:f>(1-H790)*I790</x:f>
        <x:v>0.9994993403096116</x:v>
      </x:c>
      <x:c r="K790" s="28" t="n">
        <x:f>J790-1</x:f>
        <x:v>-0.000500659690388372</x:v>
      </x:c>
      <x:c r="L790" s="30" t="n">
        <x:f>M789</x:f>
        <x:v>9965.272745722092</x:v>
      </x:c>
      <x:c r="M790" s="30" t="n">
        <x:f>L790*J790</x:f>
        <x:v>9960.283535354583</x:v>
      </x:c>
      <x:c r="N790" s="30" t="n">
        <x:f>MAX(N789,M790)</x:f>
        <x:v>15341.863280252299</x:v>
      </x:c>
      <x:c r="O790" s="28" t="n">
        <x:f>1-M790/N790</x:f>
        <x:v>0.35077745424995177</x:v>
      </x:c>
      <x:c r="P790" s="30" t="n">
        <x:f>IF(C790=C789,P789,L790)</x:f>
        <x:v>8436.664001463621</x:v>
      </x:c>
      <x:c r="Q790" s="30" t="n">
        <x:f>IF(C790=C789,MAX(Q789,M790),MAX(P790,M790))</x:f>
        <x:v>10276.20266537732</x:v>
      </x:c>
      <x:c r="R790" s="28" t="n">
        <x:f>1-M790/Q790</x:f>
        <x:v>0.030742788976625968</x:v>
      </x:c>
      <x:c r="S790" s="33" t="str">
        <x:f>'Raw trace'!Y786</x:f>
        <x:v>-0.00050065969038837199</x:v>
      </x:c>
      <x:c r="T790" s="31" t="n">
        <x:f>ABS(K790-S790)</x:f>
        <x:v>0</x:v>
      </x:c>
      <x:c r="U790" s="33" t="str">
        <x:f>'Raw trace'!X786</x:f>
        <x:v>0.0078105549138728358</x:v>
      </x:c>
      <x:c r="V790" s="31" t="n">
        <x:f>ABS(G790-U790)</x:f>
        <x:v>0</x:v>
      </x:c>
      <x:c r="W790" s="30" t="n">
        <x:f>L790*H790</x:f>
        <x:v>0.07783431001218273</x:v>
      </x:c>
      <x:c r="X790" s="30" t="n">
        <x:f>X789*(1+S790)</x:f>
        <x:v>9960.283535354647</x:v>
      </x:c>
      <x:c r="Y790" s="31" t="n">
        <x:f>ABS(M790-X790)</x:f>
        <x:v>6.366462912410498e-11</x:v>
      </x:c>
      <x:c r="Z790" s="27" t="n">
        <x:f>IF(M790&gt;=N789,B790,Z789)</x:f>
        <x:v>44508</x:v>
      </x:c>
      <x:c r="AA790" s="27" t="n">
        <x:f>IF(C790=C789,IF(M790&gt;=Q789,B790,AA789),IF(M790&gt;=P790,B790,A790))</x:f>
        <x:v>44977</x:v>
      </x:c>
      <x:c r="AB790" s="1" t="str">
        <x:f>IF(AND(B790-A790=1,B790-B789=1),"PASS","FAIL")</x:f>
        <x:v>PASS</x:v>
      </x:c>
    </x:row>
    <x:row r="791" ht="22" customHeight="1">
      <x:c r="A791" s="32" t="n">
        <x:f>'Raw trace'!A787</x:f>
        <x:v>44982</x:v>
      </x:c>
      <x:c r="B791" s="32" t="n">
        <x:f>'Raw trace'!B787</x:f>
        <x:v>44983</x:v>
      </x:c>
      <x:c r="C791" s="1" t="n">
        <x:f>YEAR(B791)</x:f>
        <x:v>2023</x:v>
      </x:c>
      <x:c r="D791" s="33" t="str">
        <x:f>'Raw trace'!AL787</x:f>
        <x:v>0.016947177125195799</x:v>
      </x:c>
      <x:c r="E791" s="33" t="str">
        <x:f>'Raw trace'!W787</x:f>
        <x:v>0.5</x:v>
      </x:c>
      <x:c r="F791" s="28" t="n">
        <x:f>E790*(1+D790)/(1+E790*D790)</x:f>
        <x:v>0.4497287971951768</x:v>
      </x:c>
      <x:c r="G791" s="28" t="n">
        <x:f>ABS(E791-F791)</x:f>
        <x:v>0.05027120280482322</x:v>
      </x:c>
      <x:c r="H791" s="28" t="n">
        <x:f>G791*'Assumptions'!$B$6</x:f>
        <x:v>0.00005027120280482322</x:v>
      </x:c>
      <x:c r="I791" s="29" t="n">
        <x:f>1+E791*D791</x:f>
        <x:v>1.008473588562598</x:v>
      </x:c>
      <x:c r="J791" s="29" t="n">
        <x:f>(1-H791)*I791</x:f>
        <x:v>1.008422891382304</x:v>
      </x:c>
      <x:c r="K791" s="28" t="n">
        <x:f>J791-1</x:f>
        <x:v>0.008422891382303899</x:v>
      </x:c>
      <x:c r="L791" s="30" t="n">
        <x:f>M790</x:f>
        <x:v>9960.283535354583</x:v>
      </x:c>
      <x:c r="M791" s="30" t="n">
        <x:f>L791*J791</x:f>
        <x:v>10044.177921709825</x:v>
      </x:c>
      <x:c r="N791" s="30" t="n">
        <x:f>MAX(N790,M791)</x:f>
        <x:v>15341.863280252299</x:v>
      </x:c>
      <x:c r="O791" s="28" t="n">
        <x:f>1-M791/N791</x:f>
        <x:v>0.3453091232641563</x:v>
      </x:c>
      <x:c r="P791" s="30" t="n">
        <x:f>IF(C791=C790,P790,L791)</x:f>
        <x:v>8436.664001463621</x:v>
      </x:c>
      <x:c r="Q791" s="30" t="n">
        <x:f>IF(C791=C790,MAX(Q790,M791),MAX(P791,M791))</x:f>
        <x:v>10276.20266537732</x:v>
      </x:c>
      <x:c r="R791" s="28" t="n">
        <x:f>1-M791/Q791</x:f>
        <x:v>0.02257884076666128</x:v>
      </x:c>
      <x:c r="S791" s="33" t="str">
        <x:f>'Raw trace'!Y787</x:f>
        <x:v>0.0084228913823038987</x:v>
      </x:c>
      <x:c r="T791" s="31" t="n">
        <x:f>ABS(K791-S791)</x:f>
        <x:v>0</x:v>
      </x:c>
      <x:c r="U791" s="33" t="str">
        <x:f>'Raw trace'!X787</x:f>
        <x:v>0.050271202804823223</x:v>
      </x:c>
      <x:c r="V791" s="31" t="n">
        <x:f>ABS(G791-U791)</x:f>
        <x:v>0</x:v>
      </x:c>
      <x:c r="W791" s="30" t="n">
        <x:f>L791*H791</x:f>
        <x:v>0.5007154335993519</x:v>
      </x:c>
      <x:c r="X791" s="30" t="n">
        <x:f>X790*(1+S791)</x:f>
        <x:v>10044.177921709888</x:v>
      </x:c>
      <x:c r="Y791" s="31" t="n">
        <x:f>ABS(M791-X791)</x:f>
        <x:v>6.366462912410498e-11</x:v>
      </x:c>
      <x:c r="Z791" s="27" t="n">
        <x:f>IF(M791&gt;=N790,B791,Z790)</x:f>
        <x:v>44508</x:v>
      </x:c>
      <x:c r="AA791" s="27" t="n">
        <x:f>IF(C791=C790,IF(M791&gt;=Q790,B791,AA790),IF(M791&gt;=P791,B791,A791))</x:f>
        <x:v>44977</x:v>
      </x:c>
      <x:c r="AB791" s="1" t="str">
        <x:f>IF(AND(B791-A791=1,B791-B790=1),"PASS","FAIL")</x:f>
        <x:v>PASS</x:v>
      </x:c>
    </x:row>
    <x:row r="792" ht="22" customHeight="1">
      <x:c r="A792" s="32" t="n">
        <x:f>'Raw trace'!A788</x:f>
        <x:v>44983</x:v>
      </x:c>
      <x:c r="B792" s="32" t="n">
        <x:f>'Raw trace'!B788</x:f>
        <x:v>44984</x:v>
      </x:c>
      <x:c r="C792" s="1" t="n">
        <x:f>YEAR(B792)</x:f>
        <x:v>2023</x:v>
      </x:c>
      <x:c r="D792" s="33" t="str">
        <x:f>'Raw trace'!AL788</x:f>
        <x:v>-0.0027420867874712999</x:v>
      </x:c>
      <x:c r="E792" s="33" t="str">
        <x:f>'Raw trace'!W788</x:f>
        <x:v>0.5</x:v>
      </x:c>
      <x:c r="F792" s="28" t="n">
        <x:f>E791*(1+D791)/(1+E791*D791)</x:f>
        <x:v>0.504201195082697</x:v>
      </x:c>
      <x:c r="G792" s="28" t="n">
        <x:f>ABS(E792-F792)</x:f>
        <x:v>0.004201195082697007</x:v>
      </x:c>
      <x:c r="H792" s="28" t="n">
        <x:f>G792*'Assumptions'!$B$6</x:f>
        <x:v>0.000004201195082697007</x:v>
      </x:c>
      <x:c r="I792" s="29" t="n">
        <x:f>1+E792*D792</x:f>
        <x:v>0.9986289566062644</x:v>
      </x:c>
      <x:c r="J792" s="29" t="n">
        <x:f>(1-H792)*I792</x:f>
        <x:v>0.9986247611712025</x:v>
      </x:c>
      <x:c r="K792" s="28" t="n">
        <x:f>J792-1</x:f>
        <x:v>-0.0013752388287975315</x:v>
      </x:c>
      <x:c r="L792" s="30" t="n">
        <x:f>M791</x:f>
        <x:v>10044.177921709825</x:v>
      </x:c>
      <x:c r="M792" s="30" t="n">
        <x:f>L792*J792</x:f>
        <x:v>10030.364778228539</x:v>
      </x:c>
      <x:c r="N792" s="30" t="n">
        <x:f>MAX(N791,M792)</x:f>
        <x:v>15341.863280252299</x:v>
      </x:c>
      <x:c r="O792" s="28" t="n">
        <x:f>1-M792/N792</x:f>
        <x:v>0.34620947957870285</x:v>
      </x:c>
      <x:c r="P792" s="30" t="n">
        <x:f>IF(C792=C791,P791,L792)</x:f>
        <x:v>8436.664001463621</x:v>
      </x:c>
      <x:c r="Q792" s="30" t="n">
        <x:f>IF(C792=C791,MAX(Q791,M792),MAX(P792,M792))</x:f>
        <x:v>10276.20266537732</x:v>
      </x:c>
      <x:c r="R792" s="28" t="n">
        <x:f>1-M792/Q792</x:f>
        <x:v>0.023923028296927162</x:v>
      </x:c>
      <x:c r="S792" s="33" t="str">
        <x:f>'Raw trace'!Y788</x:f>
        <x:v>-0.0013752388287975315</x:v>
      </x:c>
      <x:c r="T792" s="31" t="n">
        <x:f>ABS(K792-S792)</x:f>
        <x:v>0</x:v>
      </x:c>
      <x:c r="U792" s="33" t="str">
        <x:f>'Raw trace'!X788</x:f>
        <x:v>0.0042011950826970068</x:v>
      </x:c>
      <x:c r="V792" s="31" t="n">
        <x:f>ABS(G792-U792)</x:f>
        <x:v>0</x:v>
      </x:c>
      <x:c r="W792" s="30" t="n">
        <x:f>L792*H792</x:f>
        <x:v>0.042197550894421156</x:v>
      </x:c>
      <x:c r="X792" s="30" t="n">
        <x:f>X791*(1+S792)</x:f>
        <x:v>10030.364778228603</x:v>
      </x:c>
      <x:c r="Y792" s="31" t="n">
        <x:f>ABS(M792-X792)</x:f>
        <x:v>6.366462912410498e-11</x:v>
      </x:c>
      <x:c r="Z792" s="27" t="n">
        <x:f>IF(M792&gt;=N791,B792,Z791)</x:f>
        <x:v>44508</x:v>
      </x:c>
      <x:c r="AA792" s="27" t="n">
        <x:f>IF(C792=C791,IF(M792&gt;=Q791,B792,AA791),IF(M792&gt;=P792,B792,A792))</x:f>
        <x:v>44977</x:v>
      </x:c>
      <x:c r="AB792" s="1" t="str">
        <x:f>IF(AND(B792-A792=1,B792-B791=1),"PASS","FAIL")</x:f>
        <x:v>PASS</x:v>
      </x:c>
    </x:row>
    <x:row r="793" ht="22" customHeight="1">
      <x:c r="A793" s="32" t="n">
        <x:f>'Raw trace'!A789</x:f>
        <x:v>44984</x:v>
      </x:c>
      <x:c r="B793" s="32" t="n">
        <x:f>'Raw trace'!B789</x:f>
        <x:v>44985</x:v>
      </x:c>
      <x:c r="C793" s="1" t="n">
        <x:f>YEAR(B793)</x:f>
        <x:v>2023</x:v>
      </x:c>
      <x:c r="D793" s="33" t="str">
        <x:f>'Raw trace'!AL789</x:f>
        <x:v>-0.015476225946088501</x:v>
      </x:c>
      <x:c r="E793" s="33" t="str">
        <x:f>'Raw trace'!W789</x:f>
        <x:v>0.45000000000000001</x:v>
      </x:c>
      <x:c r="F793" s="28" t="n">
        <x:f>E792*(1+D792)/(1+E792*D792)</x:f>
        <x:v>0.49931353713275295</x:v>
      </x:c>
      <x:c r="G793" s="28" t="n">
        <x:f>ABS(E793-F793)</x:f>
        <x:v>0.04931353713275294</x:v>
      </x:c>
      <x:c r="H793" s="28" t="n">
        <x:f>G793*'Assumptions'!$B$6</x:f>
        <x:v>0.00004931353713275294</x:v>
      </x:c>
      <x:c r="I793" s="29" t="n">
        <x:f>1+E793*D793</x:f>
        <x:v>0.9930356983242602</x:v>
      </x:c>
      <x:c r="J793" s="29" t="n">
        <x:f>(1-H793)*I793</x:f>
        <x:v>0.9929867282214767</x:v>
      </x:c>
      <x:c r="K793" s="28" t="n">
        <x:f>J793-1</x:f>
        <x:v>-0.007013271778523289</x:v>
      </x:c>
      <x:c r="L793" s="30" t="n">
        <x:f>M792</x:f>
        <x:v>10030.364778228539</x:v>
      </x:c>
      <x:c r="M793" s="30" t="n">
        <x:f>L793*J793</x:f>
        <x:v>9960.019104001094</x:v>
      </x:c>
      <x:c r="N793" s="30" t="n">
        <x:f>MAX(N792,M793)</x:f>
        <x:v>15341.863280252299</x:v>
      </x:c>
      <x:c r="O793" s="28" t="n">
        <x:f>1-M793/N793</x:f>
        <x:v>0.3507946901846397</x:v>
      </x:c>
      <x:c r="P793" s="30" t="n">
        <x:f>IF(C793=C792,P792,L793)</x:f>
        <x:v>8436.664001463621</x:v>
      </x:c>
      <x:c r="Q793" s="30" t="n">
        <x:f>IF(C793=C792,MAX(Q792,M793),MAX(P793,M793))</x:f>
        <x:v>10276.20266537732</x:v>
      </x:c>
      <x:c r="R793" s="28" t="n">
        <x:f>1-M793/Q793</x:f>
        <x:v>0.030768521376238867</x:v>
      </x:c>
      <x:c r="S793" s="33" t="str">
        <x:f>'Raw trace'!Y789</x:f>
        <x:v>-0.007013271778523289</x:v>
      </x:c>
      <x:c r="T793" s="31" t="n">
        <x:f>ABS(K793-S793)</x:f>
        <x:v>0</x:v>
      </x:c>
      <x:c r="U793" s="33" t="str">
        <x:f>'Raw trace'!X789</x:f>
        <x:v>0.049313537132752938</x:v>
      </x:c>
      <x:c r="V793" s="31" t="n">
        <x:f>ABS(G793-U793)</x:f>
        <x:v>0</x:v>
      </x:c>
      <x:c r="W793" s="30" t="n">
        <x:f>L793*H793</x:f>
        <x:v>0.4946327659462303</x:v>
      </x:c>
      <x:c r="X793" s="30" t="n">
        <x:f>X792*(1+S793)</x:f>
        <x:v>9960.019104001158</x:v>
      </x:c>
      <x:c r="Y793" s="31" t="n">
        <x:f>ABS(M793-X793)</x:f>
        <x:v>6.366462912410498e-11</x:v>
      </x:c>
      <x:c r="Z793" s="27" t="n">
        <x:f>IF(M793&gt;=N792,B793,Z792)</x:f>
        <x:v>44508</x:v>
      </x:c>
      <x:c r="AA793" s="27" t="n">
        <x:f>IF(C793=C792,IF(M793&gt;=Q792,B793,AA792),IF(M793&gt;=P793,B793,A793))</x:f>
        <x:v>44977</x:v>
      </x:c>
      <x:c r="AB793" s="1" t="str">
        <x:f>IF(AND(B793-A793=1,B793-B792=1),"PASS","FAIL")</x:f>
        <x:v>PASS</x:v>
      </x:c>
    </x:row>
    <x:row r="794" ht="22" customHeight="1">
      <x:c r="A794" s="32" t="n">
        <x:f>'Raw trace'!A790</x:f>
        <x:v>44985</x:v>
      </x:c>
      <x:c r="B794" s="32" t="n">
        <x:f>'Raw trace'!B790</x:f>
        <x:v>44986</x:v>
      </x:c>
      <x:c r="C794" s="1" t="n">
        <x:f>YEAR(B794)</x:f>
        <x:v>2023</x:v>
      </x:c>
      <x:c r="D794" s="33" t="str">
        <x:f>'Raw trace'!AL790</x:f>
        <x:v>0.022122306046129501</x:v>
      </x:c>
      <x:c r="E794" s="33" t="str">
        <x:f>'Raw trace'!W790</x:f>
        <x:v>0.45000000000000001</x:v>
      </x:c>
      <x:c r="F794" s="28" t="n">
        <x:f>E793*(1+D793)/(1+E793*D793)</x:f>
        <x:v>0.4461427711731606</x:v>
      </x:c>
      <x:c r="G794" s="28" t="n">
        <x:f>ABS(E794-F794)</x:f>
        <x:v>0.0038572288268394206</x:v>
      </x:c>
      <x:c r="H794" s="28" t="n">
        <x:f>G794*'Assumptions'!$B$6</x:f>
        <x:v>0.000003857228826839421</x:v>
      </x:c>
      <x:c r="I794" s="29" t="n">
        <x:f>1+E794*D794</x:f>
        <x:v>1.0099550377207582</x:v>
      </x:c>
      <x:c r="J794" s="29" t="n">
        <x:f>(1-H794)*I794</x:f>
        <x:v>1.009951142093073</x:v>
      </x:c>
      <x:c r="K794" s="28" t="n">
        <x:f>J794-1</x:f>
        <x:v>0.009951142093072907</x:v>
      </x:c>
      <x:c r="L794" s="30" t="n">
        <x:f>M793</x:f>
        <x:v>9960.019104001094</x:v>
      </x:c>
      <x:c r="M794" s="30" t="n">
        <x:f>L794*J794</x:f>
        <x:v>10059.132669354729</x:v>
      </x:c>
      <x:c r="N794" s="30" t="n">
        <x:f>MAX(N793,M794)</x:f>
        <x:v>15341.863280252299</x:v>
      </x:c>
      <x:c r="O794" s="28" t="n">
        <x:f>1-M794/N794</x:f>
        <x:v>0.3443343558990897</x:v>
      </x:c>
      <x:c r="P794" s="30" t="n">
        <x:f>IF(C794=C793,P793,L794)</x:f>
        <x:v>8436.664001463621</x:v>
      </x:c>
      <x:c r="Q794" s="30" t="n">
        <x:f>IF(C794=C793,MAX(Q793,M794),MAX(P794,M794))</x:f>
        <x:v>10276.20266537732</x:v>
      </x:c>
      <x:c r="R794" s="28" t="n">
        <x:f>1-M794/Q794</x:f>
        <x:v>0.02112356121137471</x:v>
      </x:c>
      <x:c r="S794" s="33" t="str">
        <x:f>'Raw trace'!Y790</x:f>
        <x:v>0.0099511420930729066</x:v>
      </x:c>
      <x:c r="T794" s="31" t="n">
        <x:f>ABS(K794-S794)</x:f>
        <x:v>0</x:v>
      </x:c>
      <x:c r="U794" s="33" t="str">
        <x:f>'Raw trace'!X790</x:f>
        <x:v>0.0038572288268394206</x:v>
      </x:c>
      <x:c r="V794" s="31" t="n">
        <x:f>ABS(G794-U794)</x:f>
        <x:v>0</x:v>
      </x:c>
      <x:c r="W794" s="30" t="n">
        <x:f>L794*H794</x:f>
        <x:v>0.03841807280382436</x:v>
      </x:c>
      <x:c r="X794" s="30" t="n">
        <x:f>X793*(1+S794)</x:f>
        <x:v>10059.132669354794</x:v>
      </x:c>
      <x:c r="Y794" s="31" t="n">
        <x:f>ABS(M794-X794)</x:f>
        <x:v>6.548361852765083e-11</x:v>
      </x:c>
      <x:c r="Z794" s="27" t="n">
        <x:f>IF(M794&gt;=N793,B794,Z793)</x:f>
        <x:v>44508</x:v>
      </x:c>
      <x:c r="AA794" s="27" t="n">
        <x:f>IF(C794=C793,IF(M794&gt;=Q793,B794,AA793),IF(M794&gt;=P794,B794,A794))</x:f>
        <x:v>44977</x:v>
      </x:c>
      <x:c r="AB794" s="1" t="str">
        <x:f>IF(AND(B794-A794=1,B794-B793=1),"PASS","FAIL")</x:f>
        <x:v>PASS</x:v>
      </x:c>
    </x:row>
    <x:row r="795" ht="22" customHeight="1">
      <x:c r="A795" s="32" t="n">
        <x:f>'Raw trace'!A791</x:f>
        <x:v>44986</x:v>
      </x:c>
      <x:c r="B795" s="32" t="n">
        <x:f>'Raw trace'!B791</x:f>
        <x:v>44987</x:v>
      </x:c>
      <x:c r="C795" s="1" t="n">
        <x:f>YEAR(B795)</x:f>
        <x:v>2023</x:v>
      </x:c>
      <x:c r="D795" s="33" t="str">
        <x:f>'Raw trace'!AL791</x:f>
        <x:v>-0.0074781534713350001</x:v>
      </x:c>
      <x:c r="E795" s="33" t="str">
        <x:f>'Raw trace'!W791</x:f>
        <x:v>0.5</x:v>
      </x:c>
      <x:c r="F795" s="28" t="n">
        <x:f>E794*(1+D794)/(1+E794*D794)</x:f>
        <x:v>0.45542130148563204</x:v>
      </x:c>
      <x:c r="G795" s="28" t="n">
        <x:f>ABS(E795-F795)</x:f>
        <x:v>0.044578698514367965</x:v>
      </x:c>
      <x:c r="H795" s="28" t="n">
        <x:f>G795*'Assumptions'!$B$6</x:f>
        <x:v>0.00004457869851436797</x:v>
      </x:c>
      <x:c r="I795" s="29" t="n">
        <x:f>1+E795*D795</x:f>
        <x:v>0.9962609232643325</x:v>
      </x:c>
      <x:c r="J795" s="29" t="n">
        <x:f>(1-H795)*I795</x:f>
        <x:v>0.9962165112489926</x:v>
      </x:c>
      <x:c r="K795" s="28" t="n">
        <x:f>J795-1</x:f>
        <x:v>-0.0037834887510074244</x:v>
      </x:c>
      <x:c r="L795" s="30" t="n">
        <x:f>M794</x:f>
        <x:v>10059.132669354729</x:v>
      </x:c>
      <x:c r="M795" s="30" t="n">
        <x:f>L795*J795</x:f>
        <x:v>10021.074054055334</x:v>
      </x:c>
      <x:c r="N795" s="30" t="n">
        <x:f>MAX(N794,M795)</x:f>
        <x:v>15341.863280252299</x:v>
      </x:c>
      <x:c r="O795" s="28" t="n">
        <x:f>1-M795/N795</x:f>
        <x:v>0.3468150594879674</x:v>
      </x:c>
      <x:c r="P795" s="30" t="n">
        <x:f>IF(C795=C794,P794,L795)</x:f>
        <x:v>8436.664001463621</x:v>
      </x:c>
      <x:c r="Q795" s="30" t="n">
        <x:f>IF(C795=C794,MAX(Q794,M795),MAX(P795,M795))</x:f>
        <x:v>10276.20266537732</x:v>
      </x:c>
      <x:c r="R795" s="28" t="n">
        <x:f>1-M795/Q795</x:f>
        <x:v>0.024827129206157705</x:v>
      </x:c>
      <x:c r="S795" s="33" t="str">
        <x:f>'Raw trace'!Y791</x:f>
        <x:v>-0.0037834887510074244</x:v>
      </x:c>
      <x:c r="T795" s="31" t="n">
        <x:f>ABS(K795-S795)</x:f>
        <x:v>0</x:v>
      </x:c>
      <x:c r="U795" s="33" t="str">
        <x:f>'Raw trace'!X791</x:f>
        <x:v>0.044578698514367965</x:v>
      </x:c>
      <x:c r="V795" s="31" t="n">
        <x:f>ABS(G795-U795)</x:f>
        <x:v>0</x:v>
      </x:c>
      <x:c r="W795" s="30" t="n">
        <x:f>L795*H795</x:f>
        <x:v>0.44842304258319393</x:v>
      </x:c>
      <x:c r="X795" s="30" t="n">
        <x:f>X794*(1+S795)</x:f>
        <x:v>10021.0740540554</x:v>
      </x:c>
      <x:c r="Y795" s="31" t="n">
        <x:f>ABS(M795-X795)</x:f>
        <x:v>6.548361852765083e-11</x:v>
      </x:c>
      <x:c r="Z795" s="27" t="n">
        <x:f>IF(M795&gt;=N794,B795,Z794)</x:f>
        <x:v>44508</x:v>
      </x:c>
      <x:c r="AA795" s="27" t="n">
        <x:f>IF(C795=C794,IF(M795&gt;=Q794,B795,AA794),IF(M795&gt;=P795,B795,A795))</x:f>
        <x:v>44977</x:v>
      </x:c>
      <x:c r="AB795" s="1" t="str">
        <x:f>IF(AND(B795-A795=1,B795-B794=1),"PASS","FAIL")</x:f>
        <x:v>PASS</x:v>
      </x:c>
    </x:row>
    <x:row r="796" ht="22" customHeight="1">
      <x:c r="A796" s="32" t="n">
        <x:f>'Raw trace'!A792</x:f>
        <x:v>44987</x:v>
      </x:c>
      <x:c r="B796" s="32" t="n">
        <x:f>'Raw trace'!B792</x:f>
        <x:v>44988</x:v>
      </x:c>
      <x:c r="C796" s="1" t="n">
        <x:f>YEAR(B796)</x:f>
        <x:v>2023</x:v>
      </x:c>
      <x:c r="D796" s="33" t="str">
        <x:f>'Raw trace'!AL792</x:f>
        <x:v>-0.047346305624451301</x:v>
      </x:c>
      <x:c r="E796" s="33" t="str">
        <x:f>'Raw trace'!W792</x:f>
        <x:v>0.45000000000000001</x:v>
      </x:c>
      <x:c r="F796" s="28" t="n">
        <x:f>E795*(1+D795)/(1+E795*D795)</x:f>
        <x:v>0.4981234450492066</x:v>
      </x:c>
      <x:c r="G796" s="28" t="n">
        <x:f>ABS(E796-F796)</x:f>
        <x:v>0.04812344504920657</x:v>
      </x:c>
      <x:c r="H796" s="28" t="n">
        <x:f>G796*'Assumptions'!$B$6</x:f>
        <x:v>0.000048123445049206574</x:v>
      </x:c>
      <x:c r="I796" s="29" t="n">
        <x:f>1+E796*D796</x:f>
        <x:v>0.9786941624689969</x:v>
      </x:c>
      <x:c r="J796" s="29" t="n">
        <x:f>(1-H796)*I796</x:f>
        <x:v>0.9786470643342493</x:v>
      </x:c>
      <x:c r="K796" s="28" t="n">
        <x:f>J796-1</x:f>
        <x:v>-0.021352935665750694</x:v>
      </x:c>
      <x:c r="L796" s="30" t="n">
        <x:f>M795</x:f>
        <x:v>10021.074054055334</x:v>
      </x:c>
      <x:c r="M796" s="30" t="n">
        <x:f>L796*J796</x:f>
        <x:v>9807.094704477367</x:v>
      </x:c>
      <x:c r="N796" s="30" t="n">
        <x:f>MAX(N795,M796)</x:f>
        <x:v>15341.863280252299</x:v>
      </x:c>
      <x:c r="O796" s="28" t="n">
        <x:f>1-M796/N796</x:f>
        <x:v>0.36076247550055807</x:v>
      </x:c>
      <x:c r="P796" s="30" t="n">
        <x:f>IF(C796=C795,P795,L796)</x:f>
        <x:v>8436.664001463621</x:v>
      </x:c>
      <x:c r="Q796" s="30" t="n">
        <x:f>IF(C796=C795,MAX(Q795,M796),MAX(P796,M796))</x:f>
        <x:v>10276.20266537732</x:v>
      </x:c>
      <x:c r="R796" s="28" t="n">
        <x:f>1-M796/Q796</x:f>
        <x:v>0.04564993277920404</x:v>
      </x:c>
      <x:c r="S796" s="33" t="str">
        <x:f>'Raw trace'!Y792</x:f>
        <x:v>-0.021352935665750694</x:v>
      </x:c>
      <x:c r="T796" s="31" t="n">
        <x:f>ABS(K796-S796)</x:f>
        <x:v>0</x:v>
      </x:c>
      <x:c r="U796" s="33" t="str">
        <x:f>'Raw trace'!X792</x:f>
        <x:v>0.04812344504920657</x:v>
      </x:c>
      <x:c r="V796" s="31" t="n">
        <x:f>ABS(G796-U796)</x:f>
        <x:v>0</x:v>
      </x:c>
      <x:c r="W796" s="30" t="n">
        <x:f>L796*H796</x:f>
        <x:v>0.48224860657436164</x:v>
      </x:c>
      <x:c r="X796" s="30" t="n">
        <x:f>X795*(1+S796)</x:f>
        <x:v>9807.094704477431</x:v>
      </x:c>
      <x:c r="Y796" s="31" t="n">
        <x:f>ABS(M796-X796)</x:f>
        <x:v>6.366462912410498e-11</x:v>
      </x:c>
      <x:c r="Z796" s="27" t="n">
        <x:f>IF(M796&gt;=N795,B796,Z795)</x:f>
        <x:v>44508</x:v>
      </x:c>
      <x:c r="AA796" s="27" t="n">
        <x:f>IF(C796=C795,IF(M796&gt;=Q795,B796,AA795),IF(M796&gt;=P796,B796,A796))</x:f>
        <x:v>44977</x:v>
      </x:c>
      <x:c r="AB796" s="1" t="str">
        <x:f>IF(AND(B796-A796=1,B796-B795=1),"PASS","FAIL")</x:f>
        <x:v>PASS</x:v>
      </x:c>
    </x:row>
    <x:row r="797" ht="22" customHeight="1">
      <x:c r="A797" s="32" t="n">
        <x:f>'Raw trace'!A793</x:f>
        <x:v>44988</x:v>
      </x:c>
      <x:c r="B797" s="32" t="n">
        <x:f>'Raw trace'!B793</x:f>
        <x:v>44989</x:v>
      </x:c>
      <x:c r="C797" s="1" t="n">
        <x:f>YEAR(B797)</x:f>
        <x:v>2023</x:v>
      </x:c>
      <x:c r="D797" s="33" t="str">
        <x:f>'Raw trace'!AL793</x:f>
        <x:v>-0.00032655763518599999</x:v>
      </x:c>
      <x:c r="E797" s="33" t="str">
        <x:f>'Raw trace'!W793</x:f>
        <x:v>0.45000000000000001</x:v>
      </x:c>
      <x:c r="F797" s="28" t="n">
        <x:f>E796*(1+D796)/(1+E796*D796)</x:f>
        <x:v>0.4380266879159782</x:v>
      </x:c>
      <x:c r="G797" s="28" t="n">
        <x:f>ABS(E797-F797)</x:f>
        <x:v>0.011973312084021803</x:v>
      </x:c>
      <x:c r="H797" s="28" t="n">
        <x:f>G797*'Assumptions'!$B$6</x:f>
        <x:v>0.000011973312084021803</x:v>
      </x:c>
      <x:c r="I797" s="29" t="n">
        <x:f>1+E797*D797</x:f>
        <x:v>0.9998530490641663</x:v>
      </x:c>
      <x:c r="J797" s="29" t="n">
        <x:f>(1-H797)*I797</x:f>
        <x:v>0.9998410775115717</x:v>
      </x:c>
      <x:c r="K797" s="28" t="n">
        <x:f>J797-1</x:f>
        <x:v>-0.0001589224884283036</x:v>
      </x:c>
      <x:c r="L797" s="30" t="n">
        <x:f>M796</x:f>
        <x:v>9807.094704477367</x:v>
      </x:c>
      <x:c r="M797" s="30" t="n">
        <x:f>L797*J797</x:f>
        <x:v>9805.53613658268</x:v>
      </x:c>
      <x:c r="N797" s="30" t="n">
        <x:f>MAX(N796,M797)</x:f>
        <x:v>15341.863280252299</x:v>
      </x:c>
      <x:c r="O797" s="28" t="n">
        <x:f>1-M797/N797</x:f>
        <x:v>0.3608640647186483</x:v>
      </x:c>
      <x:c r="P797" s="30" t="n">
        <x:f>IF(C797=C796,P796,L797)</x:f>
        <x:v>8436.664001463621</x:v>
      </x:c>
      <x:c r="Q797" s="30" t="n">
        <x:f>IF(C797=C796,MAX(Q796,M797),MAX(P797,M797))</x:f>
        <x:v>10276.20266537732</x:v>
      </x:c>
      <x:c r="R797" s="28" t="n">
        <x:f>1-M797/Q797</x:f>
        <x:v>0.04580160046671855</x:v>
      </x:c>
      <x:c r="S797" s="33" t="str">
        <x:f>'Raw trace'!Y793</x:f>
        <x:v>-0.00015892248842830359</x:v>
      </x:c>
      <x:c r="T797" s="31" t="n">
        <x:f>ABS(K797-S797)</x:f>
        <x:v>0</x:v>
      </x:c>
      <x:c r="U797" s="33" t="str">
        <x:f>'Raw trace'!X793</x:f>
        <x:v>0.011973312084021803</x:v>
      </x:c>
      <x:c r="V797" s="31" t="n">
        <x:f>ABS(G797-U797)</x:f>
        <x:v>0</x:v>
      </x:c>
      <x:c r="W797" s="30" t="n">
        <x:f>L797*H797</x:f>
        <x:v>0.1174234055342651</x:v>
      </x:c>
      <x:c r="X797" s="30" t="n">
        <x:f>X796*(1+S797)</x:f>
        <x:v>9805.536136582743</x:v>
      </x:c>
      <x:c r="Y797" s="31" t="n">
        <x:f>ABS(M797-X797)</x:f>
        <x:v>6.366462912410498e-11</x:v>
      </x:c>
      <x:c r="Z797" s="27" t="n">
        <x:f>IF(M797&gt;=N796,B797,Z796)</x:f>
        <x:v>44508</x:v>
      </x:c>
      <x:c r="AA797" s="27" t="n">
        <x:f>IF(C797=C796,IF(M797&gt;=Q796,B797,AA796),IF(M797&gt;=P797,B797,A797))</x:f>
        <x:v>44977</x:v>
      </x:c>
      <x:c r="AB797" s="1" t="str">
        <x:f>IF(AND(B797-A797=1,B797-B796=1),"PASS","FAIL")</x:f>
        <x:v>PASS</x:v>
      </x:c>
    </x:row>
    <x:row r="798" ht="22" customHeight="1">
      <x:c r="A798" s="32" t="n">
        <x:f>'Raw trace'!A794</x:f>
        <x:v>44989</x:v>
      </x:c>
      <x:c r="B798" s="32" t="n">
        <x:f>'Raw trace'!B794</x:f>
        <x:v>44990</x:v>
      </x:c>
      <x:c r="C798" s="1" t="n">
        <x:f>YEAR(B798)</x:f>
        <x:v>2023</x:v>
      </x:c>
      <x:c r="D798" s="33" t="str">
        <x:f>'Raw trace'!AL794</x:f>
        <x:v>0.0036335810910588001</x:v>
      </x:c>
      <x:c r="E798" s="33" t="str">
        <x:f>'Raw trace'!W794</x:f>
        <x:v>0.5</x:v>
      </x:c>
      <x:c r="F798" s="28" t="n">
        <x:f>E797*(1+D797)/(1+E797*D797)</x:f>
        <x:v>0.4499191651065283</x:v>
      </x:c>
      <x:c r="G798" s="28" t="n">
        <x:f>ABS(E798-F798)</x:f>
        <x:v>0.050080834893471704</x:v>
      </x:c>
      <x:c r="H798" s="28" t="n">
        <x:f>G798*'Assumptions'!$B$6</x:f>
        <x:v>0.00005008083489347171</x:v>
      </x:c>
      <x:c r="I798" s="29" t="n">
        <x:f>1+E798*D798</x:f>
        <x:v>1.0018167905455293</x:v>
      </x:c>
      <x:c r="J798" s="29" t="n">
        <x:f>(1-H798)*I798</x:f>
        <x:v>1.0017666187242484</x:v>
      </x:c>
      <x:c r="K798" s="28" t="n">
        <x:f>J798-1</x:f>
        <x:v>0.0017666187242484366</x:v>
      </x:c>
      <x:c r="L798" s="30" t="n">
        <x:f>M797</x:f>
        <x:v>9805.53613658268</x:v>
      </x:c>
      <x:c r="M798" s="30" t="n">
        <x:f>L798*J798</x:f>
        <x:v>9822.85878032286</x:v>
      </x:c>
      <x:c r="N798" s="30" t="n">
        <x:f>MAX(N797,M798)</x:f>
        <x:v>15341.863280252299</x:v>
      </x:c>
      <x:c r="O798" s="28" t="n">
        <x:f>1-M798/N798</x:f>
        <x:v>0.35973495520804033</x:v>
      </x:c>
      <x:c r="P798" s="30" t="n">
        <x:f>IF(C798=C797,P797,L798)</x:f>
        <x:v>8436.664001463621</x:v>
      </x:c>
      <x:c r="Q798" s="30" t="n">
        <x:f>IF(C798=C797,MAX(Q797,M798),MAX(P798,M798))</x:f>
        <x:v>10276.20266537732</x:v>
      </x:c>
      <x:c r="R798" s="28" t="n">
        <x:f>1-M798/Q798</x:f>
        <x:v>0.04411589570745522</x:v>
      </x:c>
      <x:c r="S798" s="33" t="str">
        <x:f>'Raw trace'!Y794</x:f>
        <x:v>0.0017666187242484366</x:v>
      </x:c>
      <x:c r="T798" s="31" t="n">
        <x:f>ABS(K798-S798)</x:f>
        <x:v>0</x:v>
      </x:c>
      <x:c r="U798" s="33" t="str">
        <x:f>'Raw trace'!X794</x:f>
        <x:v>0.050080834893471704</x:v>
      </x:c>
      <x:c r="V798" s="31" t="n">
        <x:f>ABS(G798-U798)</x:f>
        <x:v>0</x:v>
      </x:c>
      <x:c r="W798" s="30" t="n">
        <x:f>L798*H798</x:f>
        <x:v>0.4910694362981676</x:v>
      </x:c>
      <x:c r="X798" s="30" t="n">
        <x:f>X797*(1+S798)</x:f>
        <x:v>9822.858780322924</x:v>
      </x:c>
      <x:c r="Y798" s="31" t="n">
        <x:f>ABS(M798-X798)</x:f>
        <x:v>6.366462912410498e-11</x:v>
      </x:c>
      <x:c r="Z798" s="27" t="n">
        <x:f>IF(M798&gt;=N797,B798,Z797)</x:f>
        <x:v>44508</x:v>
      </x:c>
      <x:c r="AA798" s="27" t="n">
        <x:f>IF(C798=C797,IF(M798&gt;=Q797,B798,AA797),IF(M798&gt;=P798,B798,A798))</x:f>
        <x:v>44977</x:v>
      </x:c>
      <x:c r="AB798" s="1" t="str">
        <x:f>IF(AND(B798-A798=1,B798-B797=1),"PASS","FAIL")</x:f>
        <x:v>PASS</x:v>
      </x:c>
    </x:row>
    <x:row r="799" ht="22" customHeight="1">
      <x:c r="A799" s="32" t="n">
        <x:f>'Raw trace'!A795</x:f>
        <x:v>44990</x:v>
      </x:c>
      <x:c r="B799" s="32" t="n">
        <x:f>'Raw trace'!B795</x:f>
        <x:v>44991</x:v>
      </x:c>
      <x:c r="C799" s="1" t="n">
        <x:f>YEAR(B799)</x:f>
        <x:v>2023</x:v>
      </x:c>
      <x:c r="D799" s="33" t="str">
        <x:f>'Raw trace'!AL795</x:f>
        <x:v>-0.00081593344123259996</x:v>
      </x:c>
      <x:c r="E799" s="33" t="str">
        <x:f>'Raw trace'!W795</x:f>
        <x:v>0.5</x:v>
      </x:c>
      <x:c r="F799" s="28" t="n">
        <x:f>E798*(1+D798)/(1+E798*D798)</x:f>
        <x:v>0.5009067479017497</x:v>
      </x:c>
      <x:c r="G799" s="28" t="n">
        <x:f>ABS(E799-F799)</x:f>
        <x:v>0.000906747901749716</x:v>
      </x:c>
      <x:c r="H799" s="28" t="n">
        <x:f>G799*'Assumptions'!$B$6</x:f>
        <x:v>9.06747901749716e-7</x:v>
      </x:c>
      <x:c r="I799" s="29" t="n">
        <x:f>1+E799*D799</x:f>
        <x:v>0.9995920332793837</x:v>
      </x:c>
      <x:c r="J799" s="29" t="n">
        <x:f>(1-H799)*I799</x:f>
        <x:v>0.999591126901405</x:v>
      </x:c>
      <x:c r="K799" s="28" t="n">
        <x:f>J799-1</x:f>
        <x:v>-0.00040887309859505283</x:v>
      </x:c>
      <x:c r="L799" s="30" t="n">
        <x:f>M798</x:f>
        <x:v>9822.85878032286</x:v>
      </x:c>
      <x:c r="M799" s="30" t="n">
        <x:f>L799*J799</x:f>
        <x:v>9818.842477616288</x:v>
      </x:c>
      <x:c r="N799" s="30" t="n">
        <x:f>MAX(N798,M799)</x:f>
        <x:v>15341.863280252299</x:v>
      </x:c>
      <x:c r="O799" s="28" t="n">
        <x:f>1-M799/N799</x:f>
        <x:v>0.35999674236082646</x:v>
      </x:c>
      <x:c r="P799" s="30" t="n">
        <x:f>IF(C799=C798,P798,L799)</x:f>
        <x:v>8436.664001463621</x:v>
      </x:c>
      <x:c r="Q799" s="30" t="n">
        <x:f>IF(C799=C798,MAX(Q798,M799),MAX(P799,M799))</x:f>
        <x:v>10276.20266537732</x:v>
      </x:c>
      <x:c r="R799" s="28" t="n">
        <x:f>1-M799/Q799</x:f>
        <x:v>0.044506731003075006</x:v>
      </x:c>
      <x:c r="S799" s="33" t="str">
        <x:f>'Raw trace'!Y795</x:f>
        <x:v>-0.00040887309859505283</x:v>
      </x:c>
      <x:c r="T799" s="31" t="n">
        <x:f>ABS(K799-S799)</x:f>
        <x:v>0</x:v>
      </x:c>
      <x:c r="U799" s="33" t="str">
        <x:f>'Raw trace'!X795</x:f>
        <x:v>0.00090674790174971598</x:v>
      </x:c>
      <x:c r="V799" s="31" t="n">
        <x:f>ABS(G799-U799)</x:f>
        <x:v>0</x:v>
      </x:c>
      <x:c r="W799" s="30" t="n">
        <x:f>L799*H799</x:f>
        <x:v>0.008906856588241528</x:v>
      </x:c>
      <x:c r="X799" s="30" t="n">
        <x:f>X798*(1+S799)</x:f>
        <x:v>9818.842477616352</x:v>
      </x:c>
      <x:c r="Y799" s="31" t="n">
        <x:f>ABS(M799-X799)</x:f>
        <x:v>6.366462912410498e-11</x:v>
      </x:c>
      <x:c r="Z799" s="27" t="n">
        <x:f>IF(M799&gt;=N798,B799,Z798)</x:f>
        <x:v>44508</x:v>
      </x:c>
      <x:c r="AA799" s="27" t="n">
        <x:f>IF(C799=C798,IF(M799&gt;=Q798,B799,AA798),IF(M799&gt;=P799,B799,A799))</x:f>
        <x:v>44977</x:v>
      </x:c>
      <x:c r="AB799" s="1" t="str">
        <x:f>IF(AND(B799-A799=1,B799-B798=1),"PASS","FAIL")</x:f>
        <x:v>PASS</x:v>
      </x:c>
    </x:row>
    <x:row r="800" ht="22" customHeight="1">
      <x:c r="A800" s="32" t="n">
        <x:f>'Raw trace'!A796</x:f>
        <x:v>44991</x:v>
      </x:c>
      <x:c r="B800" s="32" t="n">
        <x:f>'Raw trace'!B796</x:f>
        <x:v>44992</x:v>
      </x:c>
      <x:c r="C800" s="1" t="n">
        <x:f>YEAR(B800)</x:f>
        <x:v>2023</x:v>
      </x:c>
      <x:c r="D800" s="33" t="str">
        <x:f>'Raw trace'!AL796</x:f>
        <x:v>-0.0094689870593485</x:v>
      </x:c>
      <x:c r="E800" s="33" t="str">
        <x:f>'Raw trace'!W796</x:f>
        <x:v>0.5</x:v>
      </x:c>
      <x:c r="F800" s="28" t="n">
        <x:f>E799*(1+D799)/(1+E799*D799)</x:f>
        <x:v>0.49979593338730505</x:v>
      </x:c>
      <x:c r="G800" s="28" t="n">
        <x:f>ABS(E800-F800)</x:f>
        <x:v>0.00020406661269495308</x:v>
      </x:c>
      <x:c r="H800" s="28" t="n">
        <x:f>G800*'Assumptions'!$B$6</x:f>
        <x:v>2.0406661269495307e-7</x:v>
      </x:c>
      <x:c r="I800" s="29" t="n">
        <x:f>1+E800*D800</x:f>
        <x:v>0.9952655064703257</x:v>
      </x:c>
      <x:c r="J800" s="29" t="n">
        <x:f>(1-H800)*I800</x:f>
        <x:v>0.9952653033698651</x:v>
      </x:c>
      <x:c r="K800" s="28" t="n">
        <x:f>J800-1</x:f>
        <x:v>-0.004734696630134927</x:v>
      </x:c>
      <x:c r="L800" s="30" t="n">
        <x:f>M799</x:f>
        <x:v>9818.842477616288</x:v>
      </x:c>
      <x:c r="M800" s="30" t="n">
        <x:f>L800*J800</x:f>
        <x:v>9772.353237225692</x:v>
      </x:c>
      <x:c r="N800" s="30" t="n">
        <x:f>MAX(N799,M800)</x:f>
        <x:v>15341.863280252299</x:v>
      </x:c>
      <x:c r="O800" s="28" t="n">
        <x:f>1-M800/N800</x:f>
        <x:v>0.3630269636280461</x:v>
      </x:c>
      <x:c r="P800" s="30" t="n">
        <x:f>IF(C800=C799,P799,L800)</x:f>
        <x:v>8436.664001463621</x:v>
      </x:c>
      <x:c r="Q800" s="30" t="n">
        <x:f>IF(C800=C799,MAX(Q799,M800),MAX(P800,M800))</x:f>
        <x:v>10276.20266537732</x:v>
      </x:c>
      <x:c r="R800" s="28" t="n">
        <x:f>1-M800/Q800</x:f>
        <x:v>0.049030701763911444</x:v>
      </x:c>
      <x:c r="S800" s="33" t="str">
        <x:f>'Raw trace'!Y796</x:f>
        <x:v>-0.0047346966301349269</x:v>
      </x:c>
      <x:c r="T800" s="31" t="n">
        <x:f>ABS(K800-S800)</x:f>
        <x:v>0</x:v>
      </x:c>
      <x:c r="U800" s="33" t="str">
        <x:f>'Raw trace'!X796</x:f>
        <x:v>0.00020406661269495308</x:v>
      </x:c>
      <x:c r="V800" s="31" t="n">
        <x:f>ABS(G800-U800)</x:f>
        <x:v>0</x:v>
      </x:c>
      <x:c r="W800" s="30" t="n">
        <x:f>L800*H800</x:f>
        <x:v>0.0020036979249924763</x:v>
      </x:c>
      <x:c r="X800" s="30" t="n">
        <x:f>X799*(1+S800)</x:f>
        <x:v>9772.353237225756</x:v>
      </x:c>
      <x:c r="Y800" s="31" t="n">
        <x:f>ABS(M800-X800)</x:f>
        <x:v>6.366462912410498e-11</x:v>
      </x:c>
      <x:c r="Z800" s="27" t="n">
        <x:f>IF(M800&gt;=N799,B800,Z799)</x:f>
        <x:v>44508</x:v>
      </x:c>
      <x:c r="AA800" s="27" t="n">
        <x:f>IF(C800=C799,IF(M800&gt;=Q799,B800,AA799),IF(M800&gt;=P800,B800,A800))</x:f>
        <x:v>44977</x:v>
      </x:c>
      <x:c r="AB800" s="1" t="str">
        <x:f>IF(AND(B800-A800=1,B800-B799=1),"PASS","FAIL")</x:f>
        <x:v>PASS</x:v>
      </x:c>
    </x:row>
    <x:row r="801" ht="22" customHeight="1">
      <x:c r="A801" s="32" t="n">
        <x:f>'Raw trace'!A797</x:f>
        <x:v>44992</x:v>
      </x:c>
      <x:c r="B801" s="32" t="n">
        <x:f>'Raw trace'!B797</x:f>
        <x:v>44993</x:v>
      </x:c>
      <x:c r="C801" s="1" t="n">
        <x:f>YEAR(B801)</x:f>
        <x:v>2023</x:v>
      </x:c>
      <x:c r="D801" s="33" t="str">
        <x:f>'Raw trace'!AL797</x:f>
        <x:v>-0.0219391110830803</x:v>
      </x:c>
      <x:c r="E801" s="33" t="str">
        <x:f>'Raw trace'!W797</x:f>
        <x:v>0.5</x:v>
      </x:c>
      <x:c r="F801" s="28" t="n">
        <x:f>E800*(1+D800)/(1+E800*D800)</x:f>
        <x:v>0.49762149220539903</x:v>
      </x:c>
      <x:c r="G801" s="28" t="n">
        <x:f>ABS(E801-F801)</x:f>
        <x:v>0.0023785077946009703</x:v>
      </x:c>
      <x:c r="H801" s="28" t="n">
        <x:f>G801*'Assumptions'!$B$6</x:f>
        <x:v>0.00000237850779460097</x:v>
      </x:c>
      <x:c r="I801" s="29" t="n">
        <x:f>1+E801*D801</x:f>
        <x:v>0.9890304444584599</x:v>
      </x:c>
      <x:c r="J801" s="29" t="n">
        <x:f>(1-H801)*I801</x:f>
        <x:v>0.9890280920418386</x:v>
      </x:c>
      <x:c r="K801" s="28" t="n">
        <x:f>J801-1</x:f>
        <x:v>-0.010971907958161387</x:v>
      </x:c>
      <x:c r="L801" s="30" t="n">
        <x:f>M800</x:f>
        <x:v>9772.353237225692</x:v>
      </x:c>
      <x:c r="M801" s="30" t="n">
        <x:f>L801*J801</x:f>
        <x:v>9665.131876972211</x:v>
      </x:c>
      <x:c r="N801" s="30" t="n">
        <x:f>MAX(N800,M801)</x:f>
        <x:v>15341.863280252299</x:v>
      </x:c>
      <x:c r="O801" s="28" t="n">
        <x:f>1-M801/N801</x:f>
        <x:v>0.3700157731549497</x:v>
      </x:c>
      <x:c r="P801" s="30" t="n">
        <x:f>IF(C801=C800,P800,L801)</x:f>
        <x:v>8436.664001463621</x:v>
      </x:c>
      <x:c r="Q801" s="30" t="n">
        <x:f>IF(C801=C800,MAX(Q800,M801),MAX(P801,M801))</x:f>
        <x:v>10276.20266537732</x:v>
      </x:c>
      <x:c r="R801" s="28" t="n">
        <x:f>1-M801/Q801</x:f>
        <x:v>0.05946464937519513</x:v>
      </x:c>
      <x:c r="S801" s="33" t="str">
        <x:f>'Raw trace'!Y797</x:f>
        <x:v>-0.010971907958161387</x:v>
      </x:c>
      <x:c r="T801" s="31" t="n">
        <x:f>ABS(K801-S801)</x:f>
        <x:v>0</x:v>
      </x:c>
      <x:c r="U801" s="33" t="str">
        <x:f>'Raw trace'!X797</x:f>
        <x:v>0.0023785077946009703</x:v>
      </x:c>
      <x:c r="V801" s="31" t="n">
        <x:f>ABS(G801-U801)</x:f>
        <x:v>0</x:v>
      </x:c>
      <x:c r="W801" s="30" t="n">
        <x:f>L801*H801</x:f>
        <x:v>0.023243618346335333</x:v>
      </x:c>
      <x:c r="X801" s="30" t="n">
        <x:f>X800*(1+S801)</x:f>
        <x:v>9665.131876972275</x:v>
      </x:c>
      <x:c r="Y801" s="31" t="n">
        <x:f>ABS(M801-X801)</x:f>
        <x:v>6.366462912410498e-11</x:v>
      </x:c>
      <x:c r="Z801" s="27" t="n">
        <x:f>IF(M801&gt;=N800,B801,Z800)</x:f>
        <x:v>44508</x:v>
      </x:c>
      <x:c r="AA801" s="27" t="n">
        <x:f>IF(C801=C800,IF(M801&gt;=Q800,B801,AA800),IF(M801&gt;=P801,B801,A801))</x:f>
        <x:v>44977</x:v>
      </x:c>
      <x:c r="AB801" s="1" t="str">
        <x:f>IF(AND(B801-A801=1,B801-B800=1),"PASS","FAIL")</x:f>
        <x:v>PASS</x:v>
      </x:c>
    </x:row>
    <x:row r="802" ht="22" customHeight="1">
      <x:c r="A802" s="32" t="n">
        <x:f>'Raw trace'!A798</x:f>
        <x:v>44993</x:v>
      </x:c>
      <x:c r="B802" s="32" t="n">
        <x:f>'Raw trace'!B798</x:f>
        <x:v>44994</x:v>
      </x:c>
      <x:c r="C802" s="1" t="n">
        <x:f>YEAR(B802)</x:f>
        <x:v>2023</x:v>
      </x:c>
      <x:c r="D802" s="33" t="str">
        <x:f>'Raw trace'!AL798</x:f>
        <x:v>-0.062134974298505702</x:v>
      </x:c>
      <x:c r="E802" s="33" t="str">
        <x:f>'Raw trace'!W798</x:f>
        <x:v>0.5</x:v>
      </x:c>
      <x:c r="F802" s="28" t="n">
        <x:f>E801*(1+D801)/(1+E801*D801)</x:f>
        <x:v>0.49445438934513963</x:v>
      </x:c>
      <x:c r="G802" s="28" t="n">
        <x:f>ABS(E802-F802)</x:f>
        <x:v>0.005545610654860367</x:v>
      </x:c>
      <x:c r="H802" s="28" t="n">
        <x:f>G802*'Assumptions'!$B$6</x:f>
        <x:v>0.000005545610654860367</x:v>
      </x:c>
      <x:c r="I802" s="29" t="n">
        <x:f>1+E802*D802</x:f>
        <x:v>0.9689325128507471</x:v>
      </x:c>
      <x:c r="J802" s="29" t="n">
        <x:f>(1-H802)*I802</x:f>
        <x:v>0.9689271395282799</x:v>
      </x:c>
      <x:c r="K802" s="28" t="n">
        <x:f>J802-1</x:f>
        <x:v>-0.031072860471720087</x:v>
      </x:c>
      <x:c r="L802" s="30" t="n">
        <x:f>M801</x:f>
        <x:v>9665.131876972211</x:v>
      </x:c>
      <x:c r="M802" s="30" t="n">
        <x:f>L802*J802</x:f>
        <x:v>9364.80858271828</x:v>
      </x:c>
      <x:c r="N802" s="30" t="n">
        <x:f>MAX(N801,M802)</x:f>
        <x:v>15341.863280252299</x:v>
      </x:c>
      <x:c r="O802" s="28" t="n">
        <x:f>1-M802/N802</x:f>
        <x:v>0.3895911851350904</x:v>
      </x:c>
      <x:c r="P802" s="30" t="n">
        <x:f>IF(C802=C801,P801,L802)</x:f>
        <x:v>8436.664001463621</x:v>
      </x:c>
      <x:c r="Q802" s="30" t="n">
        <x:f>IF(C802=C801,MAX(Q801,M802),MAX(P802,M802))</x:f>
        <x:v>10276.20266537732</x:v>
      </x:c>
      <x:c r="R802" s="28" t="n">
        <x:f>1-M802/Q802</x:f>
        <x:v>0.08868977309387993</x:v>
      </x:c>
      <x:c r="S802" s="33" t="str">
        <x:f>'Raw trace'!Y798</x:f>
        <x:v>-0.031072860471720087</x:v>
      </x:c>
      <x:c r="T802" s="31" t="n">
        <x:f>ABS(K802-S802)</x:f>
        <x:v>0</x:v>
      </x:c>
      <x:c r="U802" s="33" t="str">
        <x:f>'Raw trace'!X798</x:f>
        <x:v>0.0055456106548603668</x:v>
      </x:c>
      <x:c r="V802" s="31" t="n">
        <x:f>ABS(G802-U802)</x:f>
        <x:v>0</x:v>
      </x:c>
      <x:c r="W802" s="30" t="n">
        <x:f>L802*H802</x:f>
        <x:v>0.05359905831756767</x:v>
      </x:c>
      <x:c r="X802" s="30" t="n">
        <x:f>X801*(1+S802)</x:f>
        <x:v>9364.80858271834</x:v>
      </x:c>
      <x:c r="Y802" s="31" t="n">
        <x:f>ABS(M802-X802)</x:f>
        <x:v>6.002665031701326e-11</x:v>
      </x:c>
      <x:c r="Z802" s="27" t="n">
        <x:f>IF(M802&gt;=N801,B802,Z801)</x:f>
        <x:v>44508</x:v>
      </x:c>
      <x:c r="AA802" s="27" t="n">
        <x:f>IF(C802=C801,IF(M802&gt;=Q801,B802,AA801),IF(M802&gt;=P802,B802,A802))</x:f>
        <x:v>44977</x:v>
      </x:c>
      <x:c r="AB802" s="1" t="str">
        <x:f>IF(AND(B802-A802=1,B802-B801=1),"PASS","FAIL")</x:f>
        <x:v>PASS</x:v>
      </x:c>
    </x:row>
    <x:row r="803" ht="22" customHeight="1">
      <x:c r="A803" s="32" t="n">
        <x:f>'Raw trace'!A799</x:f>
        <x:v>44994</x:v>
      </x:c>
      <x:c r="B803" s="32" t="n">
        <x:f>'Raw trace'!B799</x:f>
        <x:v>44995</x:v>
      </x:c>
      <x:c r="C803" s="1" t="n">
        <x:f>YEAR(B803)</x:f>
        <x:v>2023</x:v>
      </x:c>
      <x:c r="D803" s="33" t="str">
        <x:f>'Raw trace'!AL799</x:f>
        <x:v>-0.0100727833492126</x:v>
      </x:c>
      <x:c r="E803" s="33" t="str">
        <x:f>'Raw trace'!W799</x:f>
        <x:v>0.5</x:v>
      </x:c>
      <x:c r="F803" s="28" t="n">
        <x:f>E802*(1+D802)/(1+E802*D802)</x:f>
        <x:v>0.48396818832209093</x:v>
      </x:c>
      <x:c r="G803" s="28" t="n">
        <x:f>ABS(E803-F803)</x:f>
        <x:v>0.01603181167790907</x:v>
      </x:c>
      <x:c r="H803" s="28" t="n">
        <x:f>G803*'Assumptions'!$B$6</x:f>
        <x:v>0.000016031811677909068</x:v>
      </x:c>
      <x:c r="I803" s="29" t="n">
        <x:f>1+E803*D803</x:f>
        <x:v>0.9949636083253937</x:v>
      </x:c>
      <x:c r="J803" s="29" t="n">
        <x:f>(1-H803)*I803</x:f>
        <x:v>0.9949476572561986</x:v>
      </x:c>
      <x:c r="K803" s="28" t="n">
        <x:f>J803-1</x:f>
        <x:v>-0.005052342743801397</x:v>
      </x:c>
      <x:c r="L803" s="30" t="n">
        <x:f>M802</x:f>
        <x:v>9364.80858271828</x:v>
      </x:c>
      <x:c r="M803" s="30" t="n">
        <x:f>L803*J803</x:f>
        <x:v>9317.494360028295</x:v>
      </x:c>
      <x:c r="N803" s="30" t="n">
        <x:f>MAX(N802,M803)</x:f>
        <x:v>15341.863280252299</x:v>
      </x:c>
      <x:c r="O803" s="28" t="n">
        <x:f>1-M803/N803</x:f>
        <x:v>0.39267517968162546</x:v>
      </x:c>
      <x:c r="P803" s="30" t="n">
        <x:f>IF(C803=C802,P802,L803)</x:f>
        <x:v>8436.664001463621</x:v>
      </x:c>
      <x:c r="Q803" s="30" t="n">
        <x:f>IF(C803=C802,MAX(Q802,M803),MAX(P803,M803))</x:f>
        <x:v>10276.20266537732</x:v>
      </x:c>
      <x:c r="R803" s="28" t="n">
        <x:f>1-M803/Q803</x:f>
        <x:v>0.09329402470614101</x:v>
      </x:c>
      <x:c r="S803" s="33" t="str">
        <x:f>'Raw trace'!Y799</x:f>
        <x:v>-0.0050523427438013968</x:v>
      </x:c>
      <x:c r="T803" s="31" t="n">
        <x:f>ABS(K803-S803)</x:f>
        <x:v>0</x:v>
      </x:c>
      <x:c r="U803" s="33" t="str">
        <x:f>'Raw trace'!X799</x:f>
        <x:v>0.016031811677909069</x:v>
      </x:c>
      <x:c r="V803" s="31" t="n">
        <x:f>ABS(G803-U803)</x:f>
        <x:v>0</x:v>
      </x:c>
      <x:c r="W803" s="30" t="n">
        <x:f>L803*H803</x:f>
        <x:v>0.150134847597806</x:v>
      </x:c>
      <x:c r="X803" s="30" t="n">
        <x:f>X802*(1+S803)</x:f>
        <x:v>9317.494360028355</x:v>
      </x:c>
      <x:c r="Y803" s="31" t="n">
        <x:f>ABS(M803-X803)</x:f>
        <x:v>6.002665031701326e-11</x:v>
      </x:c>
      <x:c r="Z803" s="27" t="n">
        <x:f>IF(M803&gt;=N802,B803,Z802)</x:f>
        <x:v>44508</x:v>
      </x:c>
      <x:c r="AA803" s="27" t="n">
        <x:f>IF(C803=C802,IF(M803&gt;=Q802,B803,AA802),IF(M803&gt;=P803,B803,A803))</x:f>
        <x:v>44977</x:v>
      </x:c>
      <x:c r="AB803" s="1" t="str">
        <x:f>IF(AND(B803-A803=1,B803-B802=1),"PASS","FAIL")</x:f>
        <x:v>PASS</x:v>
      </x:c>
    </x:row>
    <x:row r="804" ht="22" customHeight="1">
      <x:c r="A804" s="32" t="n">
        <x:f>'Raw trace'!A800</x:f>
        <x:v>44995</x:v>
      </x:c>
      <x:c r="B804" s="32" t="n">
        <x:f>'Raw trace'!B800</x:f>
        <x:v>44996</x:v>
      </x:c>
      <x:c r="C804" s="1" t="n">
        <x:f>YEAR(B804)</x:f>
        <x:v>2023</x:v>
      </x:c>
      <x:c r="D804" s="33" t="str">
        <x:f>'Raw trace'!AL800</x:f>
        <x:v>0.015419190641325201</x:v>
      </x:c>
      <x:c r="E804" s="33" t="str">
        <x:f>'Raw trace'!W800</x:f>
        <x:v>0.45000000000000001</x:v>
      </x:c>
      <x:c r="F804" s="28" t="n">
        <x:f>E803*(1+D803)/(1+E803*D803)</x:f>
        <x:v>0.4974690573441762</x:v>
      </x:c>
      <x:c r="G804" s="28" t="n">
        <x:f>ABS(E804-F804)</x:f>
        <x:v>0.04746905734417617</x:v>
      </x:c>
      <x:c r="H804" s="28" t="n">
        <x:f>G804*'Assumptions'!$B$6</x:f>
        <x:v>0.00004746905734417617</x:v>
      </x:c>
      <x:c r="I804" s="29" t="n">
        <x:f>1+E804*D804</x:f>
        <x:v>1.0069386357885963</x:v>
      </x:c>
      <x:c r="J804" s="29" t="n">
        <x:f>(1-H804)*I804</x:f>
        <x:v>1.006890837360752</x:v>
      </x:c>
      <x:c r="K804" s="28" t="n">
        <x:f>J804-1</x:f>
        <x:v>0.006890837360751911</x:v>
      </x:c>
      <x:c r="L804" s="30" t="n">
        <x:f>M803</x:f>
        <x:v>9317.494360028295</x:v>
      </x:c>
      <x:c r="M804" s="30" t="n">
        <x:f>L804*J804</x:f>
        <x:v>9381.699698272972</x:v>
      </x:c>
      <x:c r="N804" s="30" t="n">
        <x:f>MAX(N803,M804)</x:f>
        <x:v>15341.863280252299</x:v>
      </x:c>
      <x:c r="O804" s="28" t="n">
        <x:f>1-M804/N804</x:f>
        <x:v>0.38849020311966376</x:v>
      </x:c>
      <x:c r="P804" s="30" t="n">
        <x:f>IF(C804=C803,P803,L804)</x:f>
        <x:v>8436.664001463621</x:v>
      </x:c>
      <x:c r="Q804" s="30" t="n">
        <x:f>IF(C804=C803,MAX(Q803,M804),MAX(P804,M804))</x:f>
        <x:v>10276.20266537732</x:v>
      </x:c>
      <x:c r="R804" s="28" t="n">
        <x:f>1-M804/Q804</x:f>
        <x:v>0.08704606129636916</x:v>
      </x:c>
      <x:c r="S804" s="33" t="str">
        <x:f>'Raw trace'!Y800</x:f>
        <x:v>0.0068908373607519113</x:v>
      </x:c>
      <x:c r="T804" s="31" t="n">
        <x:f>ABS(K804-S804)</x:f>
        <x:v>0</x:v>
      </x:c>
      <x:c r="U804" s="33" t="str">
        <x:f>'Raw trace'!X800</x:f>
        <x:v>0.047469057344176169</x:v>
      </x:c>
      <x:c r="V804" s="31" t="n">
        <x:f>ABS(G804-U804)</x:f>
        <x:v>0</x:v>
      </x:c>
      <x:c r="W804" s="30" t="n">
        <x:f>L804*H804</x:f>
        <x:v>0.44229267408022116</x:v>
      </x:c>
      <x:c r="X804" s="30" t="n">
        <x:f>X803*(1+S804)</x:f>
        <x:v>9381.699698273034</x:v>
      </x:c>
      <x:c r="Y804" s="31" t="n">
        <x:f>ABS(M804-X804)</x:f>
        <x:v>6.184563972055912e-11</x:v>
      </x:c>
      <x:c r="Z804" s="27" t="n">
        <x:f>IF(M804&gt;=N803,B804,Z803)</x:f>
        <x:v>44508</x:v>
      </x:c>
      <x:c r="AA804" s="27" t="n">
        <x:f>IF(C804=C803,IF(M804&gt;=Q803,B804,AA803),IF(M804&gt;=P804,B804,A804))</x:f>
        <x:v>44977</x:v>
      </x:c>
      <x:c r="AB804" s="1" t="str">
        <x:f>IF(AND(B804-A804=1,B804-B803=1),"PASS","FAIL")</x:f>
        <x:v>PASS</x:v>
      </x:c>
    </x:row>
    <x:row r="805" ht="22" customHeight="1">
      <x:c r="A805" s="32" t="n">
        <x:f>'Raw trace'!A801</x:f>
        <x:v>44996</x:v>
      </x:c>
      <x:c r="B805" s="32" t="n">
        <x:f>'Raw trace'!B801</x:f>
        <x:v>44997</x:v>
      </x:c>
      <x:c r="C805" s="1" t="n">
        <x:f>YEAR(B805)</x:f>
        <x:v>2023</x:v>
      </x:c>
      <x:c r="D805" s="33" t="str">
        <x:f>'Raw trace'!AL801</x:f>
        <x:v>0.074620740197874597</x:v>
      </x:c>
      <x:c r="E805" s="33" t="str">
        <x:f>'Raw trace'!W801</x:f>
        <x:v>0.45000000000000001</x:v>
      </x:c>
      <x:c r="F805" s="28" t="n">
        <x:f>E804*(1+D804)/(1+E804*D804)</x:f>
        <x:v>0.4537899525830979</x:v>
      </x:c>
      <x:c r="G805" s="28" t="n">
        <x:f>ABS(E805-F805)</x:f>
        <x:v>0.0037899525830978886</x:v>
      </x:c>
      <x:c r="H805" s="28" t="n">
        <x:f>G805*'Assumptions'!$B$6</x:f>
        <x:v>0.000003789952583097889</x:v>
      </x:c>
      <x:c r="I805" s="29" t="n">
        <x:f>1+E805*D805</x:f>
        <x:v>1.0335793330890435</x:v>
      </x:c>
      <x:c r="J805" s="29" t="n">
        <x:f>(1-H805)*I805</x:f>
        <x:v>1.0335754158723802</x:v>
      </x:c>
      <x:c r="K805" s="28" t="n">
        <x:f>J805-1</x:f>
        <x:v>0.03357541587238022</x:v>
      </x:c>
      <x:c r="L805" s="30" t="n">
        <x:f>M804</x:f>
        <x:v>9381.699698272972</x:v>
      </x:c>
      <x:c r="M805" s="30" t="n">
        <x:f>L805*J805</x:f>
        <x:v>9696.694167232272</x:v>
      </x:c>
      <x:c r="N805" s="30" t="n">
        <x:f>MAX(N804,M805)</x:f>
        <x:v>15341.863280252299</x:v>
      </x:c>
      <x:c r="O805" s="28" t="n">
        <x:f>1-M805/N805</x:f>
        <x:v>0.36795850737937164</x:v>
      </x:c>
      <x:c r="P805" s="30" t="n">
        <x:f>IF(C805=C804,P804,L805)</x:f>
        <x:v>8436.664001463621</x:v>
      </x:c>
      <x:c r="Q805" s="30" t="n">
        <x:f>IF(C805=C804,MAX(Q804,M805),MAX(P805,M805))</x:f>
        <x:v>10276.20266537732</x:v>
      </x:c>
      <x:c r="R805" s="28" t="n">
        <x:f>1-M805/Q805</x:f>
        <x:v>0.05639325313206722</x:v>
      </x:c>
      <x:c r="S805" s="33" t="str">
        <x:f>'Raw trace'!Y801</x:f>
        <x:v>0.033575415872380221</x:v>
      </x:c>
      <x:c r="T805" s="31" t="n">
        <x:f>ABS(K805-S805)</x:f>
        <x:v>0</x:v>
      </x:c>
      <x:c r="U805" s="33" t="str">
        <x:f>'Raw trace'!X801</x:f>
        <x:v>0.0037899525830978886</x:v>
      </x:c>
      <x:c r="V805" s="31" t="n">
        <x:f>ABS(G805-U805)</x:f>
        <x:v>0</x:v>
      </x:c>
      <x:c r="W805" s="30" t="n">
        <x:f>L805*H805</x:f>
        <x:v>0.035556197005318334</x:v>
      </x:c>
      <x:c r="X805" s="30" t="n">
        <x:f>X804*(1+S805)</x:f>
        <x:v>9696.694167232336</x:v>
      </x:c>
      <x:c r="Y805" s="31" t="n">
        <x:f>ABS(M805-X805)</x:f>
        <x:v>6.366462912410498e-11</x:v>
      </x:c>
      <x:c r="Z805" s="27" t="n">
        <x:f>IF(M805&gt;=N804,B805,Z804)</x:f>
        <x:v>44508</x:v>
      </x:c>
      <x:c r="AA805" s="27" t="n">
        <x:f>IF(C805=C804,IF(M805&gt;=Q804,B805,AA804),IF(M805&gt;=P805,B805,A805))</x:f>
        <x:v>44977</x:v>
      </x:c>
      <x:c r="AB805" s="1" t="str">
        <x:f>IF(AND(B805-A805=1,B805-B804=1),"PASS","FAIL")</x:f>
        <x:v>PASS</x:v>
      </x:c>
    </x:row>
    <x:row r="806" ht="22" customHeight="1">
      <x:c r="A806" s="32" t="n">
        <x:f>'Raw trace'!A802</x:f>
        <x:v>44997</x:v>
      </x:c>
      <x:c r="B806" s="32" t="n">
        <x:f>'Raw trace'!B802</x:f>
        <x:v>44998</x:v>
      </x:c>
      <x:c r="C806" s="1" t="n">
        <x:f>YEAR(B806)</x:f>
        <x:v>2023</x:v>
      </x:c>
      <x:c r="D806" s="33" t="str">
        <x:f>'Raw trace'!AL802</x:f>
        <x:v>0.096368232491316194</x:v>
      </x:c>
      <x:c r="E806" s="33" t="str">
        <x:f>'Raw trace'!W802</x:f>
        <x:v>0.5</x:v>
      </x:c>
      <x:c r="F806" s="28" t="n">
        <x:f>E805*(1+D805)/(1+E805*D805)</x:f>
        <x:v>0.4678686169582911</x:v>
      </x:c>
      <x:c r="G806" s="28" t="n">
        <x:f>ABS(E806-F806)</x:f>
        <x:v>0.03213138304170893</x:v>
      </x:c>
      <x:c r="H806" s="28" t="n">
        <x:f>G806*'Assumptions'!$B$6</x:f>
        <x:v>0.00003213138304170893</x:v>
      </x:c>
      <x:c r="I806" s="29" t="n">
        <x:f>1+E806*D806</x:f>
        <x:v>1.048184116245658</x:v>
      </x:c>
      <x:c r="J806" s="29" t="n">
        <x:f>(1-H806)*I806</x:f>
        <x:v>1.0481504366403207</x:v>
      </x:c>
      <x:c r="K806" s="28" t="n">
        <x:f>J806-1</x:f>
        <x:v>0.048150436640320704</x:v>
      </x:c>
      <x:c r="L806" s="30" t="n">
        <x:f>M805</x:f>
        <x:v>9696.694167232272</x:v>
      </x:c>
      <x:c r="M806" s="30" t="n">
        <x:f>L806*J806</x:f>
        <x:v>10163.594225352157</x:v>
      </x:c>
      <x:c r="N806" s="30" t="n">
        <x:f>MAX(N805,M806)</x:f>
        <x:v>15341.863280252299</x:v>
      </x:c>
      <x:c r="O806" s="28" t="n">
        <x:f>1-M806/N806</x:f>
        <x:v>0.3375254335348884</x:v>
      </x:c>
      <x:c r="P806" s="30" t="n">
        <x:f>IF(C806=C805,P805,L806)</x:f>
        <x:v>8436.664001463621</x:v>
      </x:c>
      <x:c r="Q806" s="30" t="n">
        <x:f>IF(C806=C805,MAX(Q805,M806),MAX(P806,M806))</x:f>
        <x:v>10276.20266537732</x:v>
      </x:c>
      <x:c r="R806" s="28" t="n">
        <x:f>1-M806/Q806</x:f>
        <x:v>0.01095817625362372</x:v>
      </x:c>
      <x:c r="S806" s="33" t="str">
        <x:f>'Raw trace'!Y802</x:f>
        <x:v>0.048150436640320704</x:v>
      </x:c>
      <x:c r="T806" s="31" t="n">
        <x:f>ABS(K806-S806)</x:f>
        <x:v>0</x:v>
      </x:c>
      <x:c r="U806" s="33" t="str">
        <x:f>'Raw trace'!X802</x:f>
        <x:v>0.032131383041708927</x:v>
      </x:c>
      <x:c r="V806" s="31" t="n">
        <x:f>ABS(G806-U806)</x:f>
        <x:v>0</x:v>
      </x:c>
      <x:c r="W806" s="30" t="n">
        <x:f>L806*H806</x:f>
        <x:v>0.3115681945256449</x:v>
      </x:c>
      <x:c r="X806" s="30" t="n">
        <x:f>X805*(1+S806)</x:f>
        <x:v>10163.594225352223</x:v>
      </x:c>
      <x:c r="Y806" s="31" t="n">
        <x:f>ABS(M806-X806)</x:f>
        <x:v>6.548361852765083e-11</x:v>
      </x:c>
      <x:c r="Z806" s="27" t="n">
        <x:f>IF(M806&gt;=N805,B806,Z805)</x:f>
        <x:v>44508</x:v>
      </x:c>
      <x:c r="AA806" s="27" t="n">
        <x:f>IF(C806=C805,IF(M806&gt;=Q805,B806,AA805),IF(M806&gt;=P806,B806,A806))</x:f>
        <x:v>44977</x:v>
      </x:c>
      <x:c r="AB806" s="1" t="str">
        <x:f>IF(AND(B806-A806=1,B806-B805=1),"PASS","FAIL")</x:f>
        <x:v>PASS</x:v>
      </x:c>
    </x:row>
    <x:row r="807" ht="22" customHeight="1">
      <x:c r="A807" s="32" t="n">
        <x:f>'Raw trace'!A803</x:f>
        <x:v>44998</x:v>
      </x:c>
      <x:c r="B807" s="32" t="n">
        <x:f>'Raw trace'!B803</x:f>
        <x:v>44999</x:v>
      </x:c>
      <x:c r="C807" s="1" t="n">
        <x:f>YEAR(B807)</x:f>
        <x:v>2023</x:v>
      </x:c>
      <x:c r="D807" s="33" t="str">
        <x:f>'Raw trace'!AL803</x:f>
        <x:v>0.024271804399031299</x:v>
      </x:c>
      <x:c r="E807" s="33" t="str">
        <x:f>'Raw trace'!W803</x:f>
        <x:v>0.5</x:v>
      </x:c>
      <x:c r="F807" s="28" t="n">
        <x:f>E806*(1+D806)/(1+E806*D806)</x:f>
        <x:v>0.5229845670712137</x:v>
      </x:c>
      <x:c r="G807" s="28" t="n">
        <x:f>ABS(E807-F807)</x:f>
        <x:v>0.022984567071213657</x:v>
      </x:c>
      <x:c r="H807" s="28" t="n">
        <x:f>G807*'Assumptions'!$B$6</x:f>
        <x:v>0.000022984567071213658</x:v>
      </x:c>
      <x:c r="I807" s="29" t="n">
        <x:f>1+E807*D807</x:f>
        <x:v>1.0121359021995155</x:v>
      </x:c>
      <x:c r="J807" s="29" t="n">
        <x:f>(1-H807)*I807</x:f>
        <x:v>1.0121126386939863</x:v>
      </x:c>
      <x:c r="K807" s="28" t="n">
        <x:f>J807-1</x:f>
        <x:v>0.012112638693986266</x:v>
      </x:c>
      <x:c r="L807" s="30" t="n">
        <x:f>M806</x:f>
        <x:v>10163.594225352157</x:v>
      </x:c>
      <x:c r="M807" s="30" t="n">
        <x:f>L807*J807</x:f>
        <x:v>10286.702170036133</x:v>
      </x:c>
      <x:c r="N807" s="30" t="n">
        <x:f>MAX(N806,M807)</x:f>
        <x:v>15341.863280252299</x:v>
      </x:c>
      <x:c r="O807" s="28" t="n">
        <x:f>1-M807/N807</x:f>
        <x:v>0.3295011184673413</x:v>
      </x:c>
      <x:c r="P807" s="30" t="n">
        <x:f>IF(C807=C806,P806,L807)</x:f>
        <x:v>8436.664001463621</x:v>
      </x:c>
      <x:c r="Q807" s="30" t="n">
        <x:f>IF(C807=C806,MAX(Q806,M807),MAX(P807,M807))</x:f>
        <x:v>10286.702170036133</x:v>
      </x:c>
      <x:c r="R807" s="28" t="n">
        <x:f>1-M807/Q807</x:f>
        <x:v>0</x:v>
      </x:c>
      <x:c r="S807" s="33" t="str">
        <x:f>'Raw trace'!Y803</x:f>
        <x:v>0.012112638693986266</x:v>
      </x:c>
      <x:c r="T807" s="31" t="n">
        <x:f>ABS(K807-S807)</x:f>
        <x:v>0</x:v>
      </x:c>
      <x:c r="U807" s="33" t="str">
        <x:f>'Raw trace'!X803</x:f>
        <x:v>0.022984567071213657</x:v>
      </x:c>
      <x:c r="V807" s="31" t="n">
        <x:f>ABS(G807-U807)</x:f>
        <x:v>0</x:v>
      </x:c>
      <x:c r="W807" s="30" t="n">
        <x:f>L807*H807</x:f>
        <x:v>0.23360581315720647</x:v>
      </x:c>
      <x:c r="X807" s="30" t="n">
        <x:f>X806*(1+S807)</x:f>
        <x:v>10286.702170036198</x:v>
      </x:c>
      <x:c r="Y807" s="31" t="n">
        <x:f>ABS(M807-X807)</x:f>
        <x:v>6.548361852765083e-11</x:v>
      </x:c>
      <x:c r="Z807" s="27" t="n">
        <x:f>IF(M807&gt;=N806,B807,Z806)</x:f>
        <x:v>44508</x:v>
      </x:c>
      <x:c r="AA807" s="27" t="n">
        <x:f>IF(C807=C806,IF(M807&gt;=Q806,B807,AA806),IF(M807&gt;=P807,B807,A807))</x:f>
        <x:v>44999</x:v>
      </x:c>
      <x:c r="AB807" s="1" t="str">
        <x:f>IF(AND(B807-A807=1,B807-B806=1),"PASS","FAIL")</x:f>
        <x:v>PASS</x:v>
      </x:c>
    </x:row>
    <x:row r="808" ht="22" customHeight="1">
      <x:c r="A808" s="32" t="n">
        <x:f>'Raw trace'!A804</x:f>
        <x:v>44999</x:v>
      </x:c>
      <x:c r="B808" s="32" t="n">
        <x:f>'Raw trace'!B804</x:f>
        <x:v>45000</x:v>
      </x:c>
      <x:c r="C808" s="1" t="n">
        <x:f>YEAR(B808)</x:f>
        <x:v>2023</x:v>
      </x:c>
      <x:c r="D808" s="33" t="str">
        <x:f>'Raw trace'!AL804</x:f>
        <x:v>-0.016882796147321501</x:v>
      </x:c>
      <x:c r="E808" s="33" t="str">
        <x:f>'Raw trace'!W804</x:f>
        <x:v>0.5</x:v>
      </x:c>
      <x:c r="F808" s="28" t="n">
        <x:f>E807*(1+D807)/(1+E807*D807)</x:f>
        <x:v>0.5059951940115663</x:v>
      </x:c>
      <x:c r="G808" s="28" t="n">
        <x:f>ABS(E808-F808)</x:f>
        <x:v>0.0059951940115663405</x:v>
      </x:c>
      <x:c r="H808" s="28" t="n">
        <x:f>G808*'Assumptions'!$B$6</x:f>
        <x:v>0.000005995194011566341</x:v>
      </x:c>
      <x:c r="I808" s="29" t="n">
        <x:f>1+E808*D808</x:f>
        <x:v>0.9915586019263393</x:v>
      </x:c>
      <x:c r="J808" s="29" t="n">
        <x:f>(1-H808)*I808</x:f>
        <x:v>0.9915526573401469</x:v>
      </x:c>
      <x:c r="K808" s="28" t="n">
        <x:f>J808-1</x:f>
        <x:v>-0.008447342659853141</x:v>
      </x:c>
      <x:c r="L808" s="30" t="n">
        <x:f>M807</x:f>
        <x:v>10286.702170036133</x:v>
      </x:c>
      <x:c r="M808" s="30" t="n">
        <x:f>L808*J808</x:f>
        <x:v>10199.806871965982</x:v>
      </x:c>
      <x:c r="N808" s="30" t="n">
        <x:f>MAX(N807,M808)</x:f>
        <x:v>15341.863280252299</x:v>
      </x:c>
      <x:c r="O808" s="28" t="n">
        <x:f>1-M808/N808</x:f>
        <x:v>0.335165052272696</x:v>
      </x:c>
      <x:c r="P808" s="30" t="n">
        <x:f>IF(C808=C807,P807,L808)</x:f>
        <x:v>8436.664001463621</x:v>
      </x:c>
      <x:c r="Q808" s="30" t="n">
        <x:f>IF(C808=C807,MAX(Q807,M808),MAX(P808,M808))</x:f>
        <x:v>10286.702170036133</x:v>
      </x:c>
      <x:c r="R808" s="28" t="n">
        <x:f>1-M808/Q808</x:f>
        <x:v>0.008447342659853141</x:v>
      </x:c>
      <x:c r="S808" s="33" t="str">
        <x:f>'Raw trace'!Y804</x:f>
        <x:v>-0.0084473426598531409</x:v>
      </x:c>
      <x:c r="T808" s="31" t="n">
        <x:f>ABS(K808-S808)</x:f>
        <x:v>0</x:v>
      </x:c>
      <x:c r="U808" s="33" t="str">
        <x:f>'Raw trace'!X804</x:f>
        <x:v>0.0059951940115663405</x:v>
      </x:c>
      <x:c r="V808" s="31" t="n">
        <x:f>ABS(G808-U808)</x:f>
        <x:v>0</x:v>
      </x:c>
      <x:c r="W808" s="30" t="n">
        <x:f>L808*H808</x:f>
        <x:v>0.06167077524856711</x:v>
      </x:c>
      <x:c r="X808" s="30" t="n">
        <x:f>X807*(1+S808)</x:f>
        <x:v>10199.806871966048</x:v>
      </x:c>
      <x:c r="Y808" s="31" t="n">
        <x:f>ABS(M808-X808)</x:f>
        <x:v>6.548361852765083e-11</x:v>
      </x:c>
      <x:c r="Z808" s="27" t="n">
        <x:f>IF(M808&gt;=N807,B808,Z807)</x:f>
        <x:v>44508</x:v>
      </x:c>
      <x:c r="AA808" s="27" t="n">
        <x:f>IF(C808=C807,IF(M808&gt;=Q807,B808,AA807),IF(M808&gt;=P808,B808,A808))</x:f>
        <x:v>44999</x:v>
      </x:c>
      <x:c r="AB808" s="1" t="str">
        <x:f>IF(AND(B808-A808=1,B808-B807=1),"PASS","FAIL")</x:f>
        <x:v>PASS</x:v>
      </x:c>
    </x:row>
    <x:row r="809" ht="22" customHeight="1">
      <x:c r="A809" s="32" t="n">
        <x:f>'Raw trace'!A805</x:f>
        <x:v>45000</x:v>
      </x:c>
      <x:c r="B809" s="32" t="n">
        <x:f>'Raw trace'!B805</x:f>
        <x:v>45001</x:v>
      </x:c>
      <x:c r="C809" s="1" t="n">
        <x:f>YEAR(B809)</x:f>
        <x:v>2023</x:v>
      </x:c>
      <x:c r="D809" s="33" t="str">
        <x:f>'Raw trace'!AL805</x:f>
        <x:v>0.029708393218216899</x:v>
      </x:c>
      <x:c r="E809" s="33" t="str">
        <x:f>'Raw trace'!W805</x:f>
        <x:v>0.45000000000000001</x:v>
      </x:c>
      <x:c r="F809" s="28" t="n">
        <x:f>E808*(1+D808)/(1+E808*D808)</x:f>
        <x:v>0.49574336904684135</x:v>
      </x:c>
      <x:c r="G809" s="28" t="n">
        <x:f>ABS(E809-F809)</x:f>
        <x:v>0.04574336904684134</x:v>
      </x:c>
      <x:c r="H809" s="28" t="n">
        <x:f>G809*'Assumptions'!$B$6</x:f>
        <x:v>0.000045743369046841344</x:v>
      </x:c>
      <x:c r="I809" s="29" t="n">
        <x:f>1+E809*D809</x:f>
        <x:v>1.0133687769481976</x:v>
      </x:c>
      <x:c r="J809" s="29" t="n">
        <x:f>(1-H809)*I809</x:f>
        <x:v>1.0133224220462531</x:v>
      </x:c>
      <x:c r="K809" s="28" t="n">
        <x:f>J809-1</x:f>
        <x:v>0.013322422046253113</x:v>
      </x:c>
      <x:c r="L809" s="30" t="n">
        <x:f>M808</x:f>
        <x:v>10199.806871965982</x:v>
      </x:c>
      <x:c r="M809" s="30" t="n">
        <x:f>L809*J809</x:f>
        <x:v>10335.693003904586</x:v>
      </x:c>
      <x:c r="N809" s="30" t="n">
        <x:f>MAX(N808,M809)</x:f>
        <x:v>15341.863280252299</x:v>
      </x:c>
      <x:c r="O809" s="28" t="n">
        <x:f>1-M809/N809</x:f>
        <x:v>0.32630784050797423</x:v>
      </x:c>
      <x:c r="P809" s="30" t="n">
        <x:f>IF(C809=C808,P808,L809)</x:f>
        <x:v>8436.664001463621</x:v>
      </x:c>
      <x:c r="Q809" s="30" t="n">
        <x:f>IF(C809=C808,MAX(Q808,M809),MAX(P809,M809))</x:f>
        <x:v>10335.693003904586</x:v>
      </x:c>
      <x:c r="R809" s="28" t="n">
        <x:f>1-M809/Q809</x:f>
        <x:v>0</x:v>
      </x:c>
      <x:c r="S809" s="33" t="str">
        <x:f>'Raw trace'!Y805</x:f>
        <x:v>0.013322422046253113</x:v>
      </x:c>
      <x:c r="T809" s="31" t="n">
        <x:f>ABS(K809-S809)</x:f>
        <x:v>0</x:v>
      </x:c>
      <x:c r="U809" s="33" t="str">
        <x:f>'Raw trace'!X805</x:f>
        <x:v>0.045743369046841342</x:v>
      </x:c>
      <x:c r="V809" s="31" t="n">
        <x:f>ABS(G809-U809)</x:f>
        <x:v>0</x:v>
      </x:c>
      <x:c r="W809" s="30" t="n">
        <x:f>L809*H809</x:f>
        <x:v>0.46657352995084833</x:v>
      </x:c>
      <x:c r="X809" s="30" t="n">
        <x:f>X808*(1+S809)</x:f>
        <x:v>10335.693003904653</x:v>
      </x:c>
      <x:c r="Y809" s="31" t="n">
        <x:f>ABS(M809-X809)</x:f>
        <x:v>6.730260793119669e-11</x:v>
      </x:c>
      <x:c r="Z809" s="27" t="n">
        <x:f>IF(M809&gt;=N808,B809,Z808)</x:f>
        <x:v>44508</x:v>
      </x:c>
      <x:c r="AA809" s="27" t="n">
        <x:f>IF(C809=C808,IF(M809&gt;=Q808,B809,AA808),IF(M809&gt;=P809,B809,A809))</x:f>
        <x:v>45001</x:v>
      </x:c>
      <x:c r="AB809" s="1" t="str">
        <x:f>IF(AND(B809-A809=1,B809-B808=1),"PASS","FAIL")</x:f>
        <x:v>PASS</x:v>
      </x:c>
    </x:row>
    <x:row r="810" ht="22" customHeight="1">
      <x:c r="A810" s="32" t="n">
        <x:f>'Raw trace'!A806</x:f>
        <x:v>45001</x:v>
      </x:c>
      <x:c r="B810" s="32" t="n">
        <x:f>'Raw trace'!B806</x:f>
        <x:v>45002</x:v>
      </x:c>
      <x:c r="C810" s="1" t="n">
        <x:f>YEAR(B810)</x:f>
        <x:v>2023</x:v>
      </x:c>
      <x:c r="D810" s="33" t="str">
        <x:f>'Raw trace'!AL806</x:f>
        <x:v>0.095492339256361997</x:v>
      </x:c>
      <x:c r="E810" s="33" t="str">
        <x:f>'Raw trace'!W806</x:f>
        <x:v>0.5</x:v>
      </x:c>
      <x:c r="F810" s="28" t="n">
        <x:f>E809*(1+D809)/(1+E809*D809)</x:f>
        <x:v>0.45725582580475</x:v>
      </x:c>
      <x:c r="G810" s="28" t="n">
        <x:f>ABS(E810-F810)</x:f>
        <x:v>0.042744174195250006</x:v>
      </x:c>
      <x:c r="H810" s="28" t="n">
        <x:f>G810*'Assumptions'!$B$6</x:f>
        <x:v>0.00004274417419525001</x:v>
      </x:c>
      <x:c r="I810" s="29" t="n">
        <x:f>1+E810*D810</x:f>
        <x:v>1.047746169628181</x:v>
      </x:c>
      <x:c r="J810" s="29" t="n">
        <x:f>(1-H810)*I810</x:f>
        <x:v>1.047701384583394</x:v>
      </x:c>
      <x:c r="K810" s="28" t="n">
        <x:f>J810-1</x:f>
        <x:v>0.04770138458339401</x:v>
      </x:c>
      <x:c r="L810" s="30" t="n">
        <x:f>M809</x:f>
        <x:v>10335.693003904586</x:v>
      </x:c>
      <x:c r="M810" s="30" t="n">
        <x:f>L810*J810</x:f>
        <x:v>10828.719870819734</x:v>
      </x:c>
      <x:c r="N810" s="30" t="n">
        <x:f>MAX(N809,M810)</x:f>
        <x:v>15341.863280252299</x:v>
      </x:c>
      <x:c r="O810" s="28" t="n">
        <x:f>1-M810/N810</x:f>
        <x:v>0.29417179171722785</x:v>
      </x:c>
      <x:c r="P810" s="30" t="n">
        <x:f>IF(C810=C809,P809,L810)</x:f>
        <x:v>8436.664001463621</x:v>
      </x:c>
      <x:c r="Q810" s="30" t="n">
        <x:f>IF(C810=C809,MAX(Q809,M810),MAX(P810,M810))</x:f>
        <x:v>10828.719870819734</x:v>
      </x:c>
      <x:c r="R810" s="28" t="n">
        <x:f>1-M810/Q810</x:f>
        <x:v>0</x:v>
      </x:c>
      <x:c r="S810" s="33" t="str">
        <x:f>'Raw trace'!Y806</x:f>
        <x:v>0.047701384583394013</x:v>
      </x:c>
      <x:c r="T810" s="31" t="n">
        <x:f>ABS(K810-S810)</x:f>
        <x:v>0</x:v>
      </x:c>
      <x:c r="U810" s="33" t="str">
        <x:f>'Raw trace'!X806</x:f>
        <x:v>0.042744174195250006</x:v>
      </x:c>
      <x:c r="V810" s="31" t="n">
        <x:f>ABS(G810-U810)</x:f>
        <x:v>0</x:v>
      </x:c>
      <x:c r="W810" s="30" t="n">
        <x:f>L810*H810</x:f>
        <x:v>0.44179066218752444</x:v>
      </x:c>
      <x:c r="X810" s="30" t="n">
        <x:f>X809*(1+S810)</x:f>
        <x:v>10828.719870819803</x:v>
      </x:c>
      <x:c r="Y810" s="31" t="n">
        <x:f>ABS(M810-X810)</x:f>
        <x:v>6.912159733474255e-11</x:v>
      </x:c>
      <x:c r="Z810" s="27" t="n">
        <x:f>IF(M810&gt;=N809,B810,Z809)</x:f>
        <x:v>44508</x:v>
      </x:c>
      <x:c r="AA810" s="27" t="n">
        <x:f>IF(C810=C809,IF(M810&gt;=Q809,B810,AA809),IF(M810&gt;=P810,B810,A810))</x:f>
        <x:v>45002</x:v>
      </x:c>
      <x:c r="AB810" s="1" t="str">
        <x:f>IF(AND(B810-A810=1,B810-B809=1),"PASS","FAIL")</x:f>
        <x:v>PASS</x:v>
      </x:c>
    </x:row>
    <x:row r="811" ht="22" customHeight="1">
      <x:c r="A811" s="32" t="n">
        <x:f>'Raw trace'!A807</x:f>
        <x:v>45002</x:v>
      </x:c>
      <x:c r="B811" s="32" t="n">
        <x:f>'Raw trace'!B807</x:f>
        <x:v>45003</x:v>
      </x:c>
      <x:c r="C811" s="1" t="n">
        <x:f>YEAR(B811)</x:f>
        <x:v>2023</x:v>
      </x:c>
      <x:c r="D811" s="33" t="str">
        <x:f>'Raw trace'!AL807</x:f>
        <x:v>-0.017424922787111399</x:v>
      </x:c>
      <x:c r="E811" s="33" t="str">
        <x:f>'Raw trace'!W807</x:f>
        <x:v>0.5</x:v>
      </x:c>
      <x:c r="F811" s="28" t="n">
        <x:f>E810*(1+D810)/(1+E810*D810)</x:f>
        <x:v>0.5227851797564314</x:v>
      </x:c>
      <x:c r="G811" s="28" t="n">
        <x:f>ABS(E811-F811)</x:f>
        <x:v>0.02278517975643135</x:v>
      </x:c>
      <x:c r="H811" s="28" t="n">
        <x:f>G811*'Assumptions'!$B$6</x:f>
        <x:v>0.00002278517975643135</x:v>
      </x:c>
      <x:c r="I811" s="29" t="n">
        <x:f>1+E811*D811</x:f>
        <x:v>0.9912875386064443</x:v>
      </x:c>
      <x:c r="J811" s="29" t="n">
        <x:f>(1-H811)*I811</x:f>
        <x:v>0.9912649519416868</x:v>
      </x:c>
      <x:c r="K811" s="28" t="n">
        <x:f>J811-1</x:f>
        <x:v>-0.008735048058313155</x:v>
      </x:c>
      <x:c r="L811" s="30" t="n">
        <x:f>M810</x:f>
        <x:v>10828.719870819734</x:v>
      </x:c>
      <x:c r="M811" s="30" t="n">
        <x:f>L811*J811</x:f>
        <x:v>10734.130482338112</x:v>
      </x:c>
      <x:c r="N811" s="30" t="n">
        <x:f>MAX(N810,M811)</x:f>
        <x:v>15341.863280252299</x:v>
      </x:c>
      <x:c r="O811" s="28" t="n">
        <x:f>1-M811/N811</x:f>
        <x:v>0.300337235037491</x:v>
      </x:c>
      <x:c r="P811" s="30" t="n">
        <x:f>IF(C811=C810,P810,L811)</x:f>
        <x:v>8436.664001463621</x:v>
      </x:c>
      <x:c r="Q811" s="30" t="n">
        <x:f>IF(C811=C810,MAX(Q810,M811),MAX(P811,M811))</x:f>
        <x:v>10828.719870819734</x:v>
      </x:c>
      <x:c r="R811" s="28" t="n">
        <x:f>1-M811/Q811</x:f>
        <x:v>0.008735048058313155</x:v>
      </x:c>
      <x:c r="S811" s="33" t="str">
        <x:f>'Raw trace'!Y807</x:f>
        <x:v>-0.0087350480583131551</x:v>
      </x:c>
      <x:c r="T811" s="31" t="n">
        <x:f>ABS(K811-S811)</x:f>
        <x:v>0</x:v>
      </x:c>
      <x:c r="U811" s="33" t="str">
        <x:f>'Raw trace'!X807</x:f>
        <x:v>0.022785179756431351</x:v>
      </x:c>
      <x:c r="V811" s="31" t="n">
        <x:f>ABS(G811-U811)</x:f>
        <x:v>0</x:v>
      </x:c>
      <x:c r="W811" s="30" t="n">
        <x:f>L811*H811</x:f>
        <x:v>0.24673432878866772</x:v>
      </x:c>
      <x:c r="X811" s="30" t="n">
        <x:f>X810*(1+S811)</x:f>
        <x:v>10734.130482338182</x:v>
      </x:c>
      <x:c r="Y811" s="31" t="n">
        <x:f>ABS(M811-X811)</x:f>
        <x:v>6.912159733474255e-11</x:v>
      </x:c>
      <x:c r="Z811" s="27" t="n">
        <x:f>IF(M811&gt;=N810,B811,Z810)</x:f>
        <x:v>44508</x:v>
      </x:c>
      <x:c r="AA811" s="27" t="n">
        <x:f>IF(C811=C810,IF(M811&gt;=Q810,B811,AA810),IF(M811&gt;=P811,B811,A811))</x:f>
        <x:v>45002</x:v>
      </x:c>
      <x:c r="AB811" s="1" t="str">
        <x:f>IF(AND(B811-A811=1,B811-B810=1),"PASS","FAIL")</x:f>
        <x:v>PASS</x:v>
      </x:c>
    </x:row>
    <x:row r="812" ht="22" customHeight="1">
      <x:c r="A812" s="32" t="n">
        <x:f>'Raw trace'!A808</x:f>
        <x:v>45003</x:v>
      </x:c>
      <x:c r="B812" s="32" t="n">
        <x:f>'Raw trace'!B808</x:f>
        <x:v>45004</x:v>
      </x:c>
      <x:c r="C812" s="1" t="n">
        <x:f>YEAR(B812)</x:f>
        <x:v>2023</x:v>
      </x:c>
      <x:c r="D812" s="33" t="str">
        <x:f>'Raw trace'!AL808</x:f>
        <x:v>0.0387969310223115</x:v>
      </x:c>
      <x:c r="E812" s="33" t="str">
        <x:f>'Raw trace'!W808</x:f>
        <x:v>0.45000000000000001</x:v>
      </x:c>
      <x:c r="F812" s="28" t="n">
        <x:f>E811*(1+D811)/(1+E811*D811)</x:f>
        <x:v>0.4956054822368676</x:v>
      </x:c>
      <x:c r="G812" s="28" t="n">
        <x:f>ABS(E812-F812)</x:f>
        <x:v>0.04560548223686761</x:v>
      </x:c>
      <x:c r="H812" s="28" t="n">
        <x:f>G812*'Assumptions'!$B$6</x:f>
        <x:v>0.000045605482236867613</x:v>
      </x:c>
      <x:c r="I812" s="29" t="n">
        <x:f>1+E812*D812</x:f>
        <x:v>1.01745861896004</x:v>
      </x:c>
      <x:c r="J812" s="29" t="n">
        <x:f>(1-H812)*I812</x:f>
        <x:v>1.0174122172690663</x:v>
      </x:c>
      <x:c r="K812" s="28" t="n">
        <x:f>J812-1</x:f>
        <x:v>0.017412217269066277</x:v>
      </x:c>
      <x:c r="L812" s="30" t="n">
        <x:f>M811</x:f>
        <x:v>10734.130482338112</x:v>
      </x:c>
      <x:c r="M812" s="30" t="n">
        <x:f>L812*J812</x:f>
        <x:v>10921.03549449109</x:v>
      </x:c>
      <x:c r="N812" s="30" t="n">
        <x:f>MAX(N811,M812)</x:f>
        <x:v>15341.863280252299</x:v>
      </x:c>
      <x:c r="O812" s="28" t="n">
        <x:f>1-M812/N812</x:f>
        <x:v>0.2881545549588881</x:v>
      </x:c>
      <x:c r="P812" s="30" t="n">
        <x:f>IF(C812=C811,P811,L812)</x:f>
        <x:v>8436.664001463621</x:v>
      </x:c>
      <x:c r="Q812" s="30" t="n">
        <x:f>IF(C812=C811,MAX(Q811,M812),MAX(P812,M812))</x:f>
        <x:v>10921.03549449109</x:v>
      </x:c>
      <x:c r="R812" s="28" t="n">
        <x:f>1-M812/Q812</x:f>
        <x:v>0</x:v>
      </x:c>
      <x:c r="S812" s="33" t="str">
        <x:f>'Raw trace'!Y808</x:f>
        <x:v>0.017412217269066277</x:v>
      </x:c>
      <x:c r="T812" s="31" t="n">
        <x:f>ABS(K812-S812)</x:f>
        <x:v>0</x:v>
      </x:c>
      <x:c r="U812" s="33" t="str">
        <x:f>'Raw trace'!X808</x:f>
        <x:v>0.045605482236867612</x:v>
      </x:c>
      <x:c r="V812" s="31" t="n">
        <x:f>ABS(G812-U812)</x:f>
        <x:v>0</x:v>
      </x:c>
      <x:c r="W812" s="30" t="n">
        <x:f>L812*H812</x:f>
        <x:v>0.48953519704049</x:v>
      </x:c>
      <x:c r="X812" s="30" t="n">
        <x:f>X811*(1+S812)</x:f>
        <x:v>10921.035494491161</x:v>
      </x:c>
      <x:c r="Y812" s="31" t="n">
        <x:f>ABS(M812-X812)</x:f>
        <x:v>7.09405867382884e-11</x:v>
      </x:c>
      <x:c r="Z812" s="27" t="n">
        <x:f>IF(M812&gt;=N811,B812,Z811)</x:f>
        <x:v>44508</x:v>
      </x:c>
      <x:c r="AA812" s="27" t="n">
        <x:f>IF(C812=C811,IF(M812&gt;=Q811,B812,AA811),IF(M812&gt;=P812,B812,A812))</x:f>
        <x:v>45004</x:v>
      </x:c>
      <x:c r="AB812" s="1" t="str">
        <x:f>IF(AND(B812-A812=1,B812-B811=1),"PASS","FAIL")</x:f>
        <x:v>PASS</x:v>
      </x:c>
    </x:row>
    <x:row r="813" ht="22" customHeight="1">
      <x:c r="A813" s="32" t="n">
        <x:f>'Raw trace'!A809</x:f>
        <x:v>45004</x:v>
      </x:c>
      <x:c r="B813" s="32" t="n">
        <x:f>'Raw trace'!B809</x:f>
        <x:v>45005</x:v>
      </x:c>
      <x:c r="C813" s="1" t="n">
        <x:f>YEAR(B813)</x:f>
        <x:v>2023</x:v>
      </x:c>
      <x:c r="D813" s="33" t="str">
        <x:f>'Raw trace'!AL809</x:f>
        <x:v>-0.0085197094285499007</x:v>
      </x:c>
      <x:c r="E813" s="33" t="str">
        <x:f>'Raw trace'!W809</x:f>
        <x:v>0.45000000000000001</x:v>
      </x:c>
      <x:c r="F813" s="28" t="n">
        <x:f>E812*(1+D812)/(1+E812*D812)</x:f>
        <x:v>0.4594374751455118</x:v>
      </x:c>
      <x:c r="G813" s="28" t="n">
        <x:f>ABS(E813-F813)</x:f>
        <x:v>0.009437475145511798</x:v>
      </x:c>
      <x:c r="H813" s="28" t="n">
        <x:f>G813*'Assumptions'!$B$6</x:f>
        <x:v>0.000009437475145511797</x:v>
      </x:c>
      <x:c r="I813" s="29" t="n">
        <x:f>1+E813*D813</x:f>
        <x:v>0.9961661307571525</x:v>
      </x:c>
      <x:c r="J813" s="29" t="n">
        <x:f>(1-H813)*I813</x:f>
        <x:v>0.9961567294640528</x:v>
      </x:c>
      <x:c r="K813" s="28" t="n">
        <x:f>J813-1</x:f>
        <x:v>-0.0038432705359472408</x:v>
      </x:c>
      <x:c r="L813" s="30" t="n">
        <x:f>M812</x:f>
        <x:v>10921.03549449109</x:v>
      </x:c>
      <x:c r="M813" s="30" t="n">
        <x:f>L813*J813</x:f>
        <x:v>10879.063000553078</x:v>
      </x:c>
      <x:c r="N813" s="30" t="n">
        <x:f>MAX(N812,M813)</x:f>
        <x:v>15341.863280252299</x:v>
      </x:c>
      <x:c r="O813" s="28" t="n">
        <x:f>1-M813/N813</x:f>
        <x:v>0.29089036958396286</x:v>
      </x:c>
      <x:c r="P813" s="30" t="n">
        <x:f>IF(C813=C812,P812,L813)</x:f>
        <x:v>8436.664001463621</x:v>
      </x:c>
      <x:c r="Q813" s="30" t="n">
        <x:f>IF(C813=C812,MAX(Q812,M813),MAX(P813,M813))</x:f>
        <x:v>10921.03549449109</x:v>
      </x:c>
      <x:c r="R813" s="28" t="n">
        <x:f>1-M813/Q813</x:f>
        <x:v>0.0038432705359472408</x:v>
      </x:c>
      <x:c r="S813" s="33" t="str">
        <x:f>'Raw trace'!Y809</x:f>
        <x:v>-0.0038432705359472408</x:v>
      </x:c>
      <x:c r="T813" s="31" t="n">
        <x:f>ABS(K813-S813)</x:f>
        <x:v>0</x:v>
      </x:c>
      <x:c r="U813" s="33" t="str">
        <x:f>'Raw trace'!X809</x:f>
        <x:v>0.0094374751455117978</x:v>
      </x:c>
      <x:c r="V813" s="31" t="n">
        <x:f>ABS(G813-U813)</x:f>
        <x:v>0</x:v>
      </x:c>
      <x:c r="W813" s="30" t="n">
        <x:f>L813*H813</x:f>
        <x:v>0.1030670010425118</x:v>
      </x:c>
      <x:c r="X813" s="30" t="n">
        <x:f>X812*(1+S813)</x:f>
        <x:v>10879.06300055315</x:v>
      </x:c>
      <x:c r="Y813" s="31" t="n">
        <x:f>ABS(M813-X813)</x:f>
        <x:v>7.09405867382884e-11</x:v>
      </x:c>
      <x:c r="Z813" s="27" t="n">
        <x:f>IF(M813&gt;=N812,B813,Z812)</x:f>
        <x:v>44508</x:v>
      </x:c>
      <x:c r="AA813" s="27" t="n">
        <x:f>IF(C813=C812,IF(M813&gt;=Q812,B813,AA812),IF(M813&gt;=P813,B813,A813))</x:f>
        <x:v>45004</x:v>
      </x:c>
      <x:c r="AB813" s="1" t="str">
        <x:f>IF(AND(B813-A813=1,B813-B812=1),"PASS","FAIL")</x:f>
        <x:v>PASS</x:v>
      </x:c>
    </x:row>
    <x:row r="814" ht="22" customHeight="1">
      <x:c r="A814" s="32" t="n">
        <x:f>'Raw trace'!A810</x:f>
        <x:v>45005</x:v>
      </x:c>
      <x:c r="B814" s="32" t="n">
        <x:f>'Raw trace'!B810</x:f>
        <x:v>45006</x:v>
      </x:c>
      <x:c r="C814" s="1" t="n">
        <x:f>YEAR(B814)</x:f>
        <x:v>2023</x:v>
      </x:c>
      <x:c r="D814" s="33" t="str">
        <x:f>'Raw trace'!AL810</x:f>
        <x:v>0.0141952706480763</x:v>
      </x:c>
      <x:c r="E814" s="33" t="str">
        <x:f>'Raw trace'!W810</x:f>
        <x:v>0.45000000000000001</x:v>
      </x:c>
      <x:c r="F814" s="28" t="n">
        <x:f>E813*(1+D813)/(1+E813*D813)</x:f>
        <x:v>0.44788325659901385</x:v>
      </x:c>
      <x:c r="G814" s="28" t="n">
        <x:f>ABS(E814-F814)</x:f>
        <x:v>0.002116743400986165</x:v>
      </x:c>
      <x:c r="H814" s="28" t="n">
        <x:f>G814*'Assumptions'!$B$6</x:f>
        <x:v>0.000002116743400986165</x:v>
      </x:c>
      <x:c r="I814" s="29" t="n">
        <x:f>1+E814*D814</x:f>
        <x:v>1.0063878717916344</x:v>
      </x:c>
      <x:c r="J814" s="29" t="n">
        <x:f>(1-H814)*I814</x:f>
        <x:v>1.0063857415267479</x:v>
      </x:c>
      <x:c r="K814" s="28" t="n">
        <x:f>J814-1</x:f>
        <x:v>0.006385741526747868</x:v>
      </x:c>
      <x:c r="L814" s="30" t="n">
        <x:f>M813</x:f>
        <x:v>10879.063000553078</x:v>
      </x:c>
      <x:c r="M814" s="30" t="n">
        <x:f>L814*J814</x:f>
        <x:v>10948.533884927816</x:v>
      </x:c>
      <x:c r="N814" s="30" t="n">
        <x:f>MAX(N813,M814)</x:f>
        <x:v>15341.863280252299</x:v>
      </x:c>
      <x:c r="O814" s="28" t="n">
        <x:f>1-M814/N814</x:f>
        <x:v>0.28636217876999837</x:v>
      </x:c>
      <x:c r="P814" s="30" t="n">
        <x:f>IF(C814=C813,P813,L814)</x:f>
        <x:v>8436.664001463621</x:v>
      </x:c>
      <x:c r="Q814" s="30" t="n">
        <x:f>IF(C814=C813,MAX(Q813,M814),MAX(P814,M814))</x:f>
        <x:v>10948.533884927816</x:v>
      </x:c>
      <x:c r="R814" s="28" t="n">
        <x:f>1-M814/Q814</x:f>
        <x:v>0</x:v>
      </x:c>
      <x:c r="S814" s="33" t="str">
        <x:f>'Raw trace'!Y810</x:f>
        <x:v>0.0063857415267478679</x:v>
      </x:c>
      <x:c r="T814" s="31" t="n">
        <x:f>ABS(K814-S814)</x:f>
        <x:v>0</x:v>
      </x:c>
      <x:c r="U814" s="33" t="str">
        <x:f>'Raw trace'!X810</x:f>
        <x:v>0.0021167434009861652</x:v>
      </x:c>
      <x:c r="V814" s="31" t="n">
        <x:f>ABS(G814-U814)</x:f>
        <x:v>0</x:v>
      </x:c>
      <x:c r="W814" s="30" t="n">
        <x:f>L814*H814</x:f>
        <x:v>0.023028184815333478</x:v>
      </x:c>
      <x:c r="X814" s="30" t="n">
        <x:f>X813*(1+S814)</x:f>
        <x:v>10948.533884927889</x:v>
      </x:c>
      <x:c r="Y814" s="31" t="n">
        <x:f>ABS(M814-X814)</x:f>
        <x:v>7.275957614183426e-11</x:v>
      </x:c>
      <x:c r="Z814" s="27" t="n">
        <x:f>IF(M814&gt;=N813,B814,Z813)</x:f>
        <x:v>44508</x:v>
      </x:c>
      <x:c r="AA814" s="27" t="n">
        <x:f>IF(C814=C813,IF(M814&gt;=Q813,B814,AA813),IF(M814&gt;=P814,B814,A814))</x:f>
        <x:v>45006</x:v>
      </x:c>
      <x:c r="AB814" s="1" t="str">
        <x:f>IF(AND(B814-A814=1,B814-B813=1),"PASS","FAIL")</x:f>
        <x:v>PASS</x:v>
      </x:c>
    </x:row>
    <x:row r="815" ht="22" customHeight="1">
      <x:c r="A815" s="32" t="n">
        <x:f>'Raw trace'!A811</x:f>
        <x:v>45006</x:v>
      </x:c>
      <x:c r="B815" s="32" t="n">
        <x:f>'Raw trace'!B811</x:f>
        <x:v>45007</x:v>
      </x:c>
      <x:c r="C815" s="1" t="n">
        <x:f>YEAR(B815)</x:f>
        <x:v>2023</x:v>
      </x:c>
      <x:c r="D815" s="33" t="str">
        <x:f>'Raw trace'!AL811</x:f>
        <x:v>-0.030315856868464001</x:v>
      </x:c>
      <x:c r="E815" s="33" t="str">
        <x:f>'Raw trace'!W811</x:f>
        <x:v>0.45000000000000001</x:v>
      </x:c>
      <x:c r="F815" s="28" t="n">
        <x:f>E814*(1+D814)/(1+E814*D814)</x:f>
        <x:v>0.4534910292382044</x:v>
      </x:c>
      <x:c r="G815" s="28" t="n">
        <x:f>ABS(E815-F815)</x:f>
        <x:v>0.0034910292382043795</x:v>
      </x:c>
      <x:c r="H815" s="28" t="n">
        <x:f>G815*'Assumptions'!$B$6</x:f>
        <x:v>0.0000034910292382043794</x:v>
      </x:c>
      <x:c r="I815" s="29" t="n">
        <x:f>1+E815*D815</x:f>
        <x:v>0.9863578644091912</x:v>
      </x:c>
      <x:c r="J815" s="29" t="n">
        <x:f>(1-H815)*I815</x:f>
        <x:v>0.9863544210050471</x:v>
      </x:c>
      <x:c r="K815" s="28" t="n">
        <x:f>J815-1</x:f>
        <x:v>-0.01364557899495289</x:v>
      </x:c>
      <x:c r="L815" s="30" t="n">
        <x:f>M814</x:f>
        <x:v>10948.533884927816</x:v>
      </x:c>
      <x:c r="M815" s="30" t="n">
        <x:f>L815*J815</x:f>
        <x:v>10799.134800922115</x:v>
      </x:c>
      <x:c r="N815" s="30" t="n">
        <x:f>MAX(N814,M815)</x:f>
        <x:v>15341.863280252299</x:v>
      </x:c>
      <x:c r="O815" s="28" t="n">
        <x:f>1-M815/N815</x:f>
        <x:v>0.29610018003337846</x:v>
      </x:c>
      <x:c r="P815" s="30" t="n">
        <x:f>IF(C815=C814,P814,L815)</x:f>
        <x:v>8436.664001463621</x:v>
      </x:c>
      <x:c r="Q815" s="30" t="n">
        <x:f>IF(C815=C814,MAX(Q814,M815),MAX(P815,M815))</x:f>
        <x:v>10948.533884927816</x:v>
      </x:c>
      <x:c r="R815" s="28" t="n">
        <x:f>1-M815/Q815</x:f>
        <x:v>0.01364557899495289</x:v>
      </x:c>
      <x:c r="S815" s="33" t="str">
        <x:f>'Raw trace'!Y811</x:f>
        <x:v>-0.013645578994952889</x:v>
      </x:c>
      <x:c r="T815" s="31" t="n">
        <x:f>ABS(K815-S815)</x:f>
        <x:v>0</x:v>
      </x:c>
      <x:c r="U815" s="33" t="str">
        <x:f>'Raw trace'!X811</x:f>
        <x:v>0.0034910292382043795</x:v>
      </x:c>
      <x:c r="V815" s="31" t="n">
        <x:f>ABS(G815-U815)</x:f>
        <x:v>0</x:v>
      </x:c>
      <x:c r="W815" s="30" t="n">
        <x:f>L815*H815</x:f>
        <x:v>0.03822165190775439</x:v>
      </x:c>
      <x:c r="X815" s="30" t="n">
        <x:f>X814*(1+S815)</x:f>
        <x:v>10799.134800922187</x:v>
      </x:c>
      <x:c r="Y815" s="31" t="n">
        <x:f>ABS(M815-X815)</x:f>
        <x:v>7.275957614183426e-11</x:v>
      </x:c>
      <x:c r="Z815" s="27" t="n">
        <x:f>IF(M815&gt;=N814,B815,Z814)</x:f>
        <x:v>44508</x:v>
      </x:c>
      <x:c r="AA815" s="27" t="n">
        <x:f>IF(C815=C814,IF(M815&gt;=Q814,B815,AA814),IF(M815&gt;=P815,B815,A815))</x:f>
        <x:v>45006</x:v>
      </x:c>
      <x:c r="AB815" s="1" t="str">
        <x:f>IF(AND(B815-A815=1,B815-B814=1),"PASS","FAIL")</x:f>
        <x:v>PASS</x:v>
      </x:c>
    </x:row>
    <x:row r="816" ht="22" customHeight="1">
      <x:c r="A816" s="32" t="n">
        <x:f>'Raw trace'!A812</x:f>
        <x:v>45007</x:v>
      </x:c>
      <x:c r="B816" s="32" t="n">
        <x:f>'Raw trace'!B812</x:f>
        <x:v>45008</x:v>
      </x:c>
      <x:c r="C816" s="1" t="n">
        <x:f>YEAR(B816)</x:f>
        <x:v>2023</x:v>
      </x:c>
      <x:c r="D816" s="33" t="str">
        <x:f>'Raw trace'!AL812</x:f>
        <x:v>0.0384788916318499</x:v>
      </x:c>
      <x:c r="E816" s="33" t="str">
        <x:f>'Raw trace'!W812</x:f>
        <x:v>0.45000000000000001</x:v>
      </x:c>
      <x:c r="F816" s="28" t="n">
        <x:f>E815*(1+D815)/(1+E815*D815)</x:f>
        <x:v>0.44239305038700216</x:v>
      </x:c>
      <x:c r="G816" s="28" t="n">
        <x:f>ABS(E816-F816)</x:f>
        <x:v>0.007606949612997849</x:v>
      </x:c>
      <x:c r="H816" s="28" t="n">
        <x:f>G816*'Assumptions'!$B$6</x:f>
        <x:v>0.000007606949612997849</x:v>
      </x:c>
      <x:c r="I816" s="29" t="n">
        <x:f>1+E816*D816</x:f>
        <x:v>1.0173155012343325</x:v>
      </x:c>
      <x:c r="J816" s="29" t="n">
        <x:f>(1-H816)*I816</x:f>
        <x:v>1.017307762566574</x:v>
      </x:c>
      <x:c r="K816" s="28" t="n">
        <x:f>J816-1</x:f>
        <x:v>0.01730776256657407</x:v>
      </x:c>
      <x:c r="L816" s="30" t="n">
        <x:f>M815</x:f>
        <x:v>10799.134800922115</x:v>
      </x:c>
      <x:c r="M816" s="30" t="n">
        <x:f>L816*J816</x:f>
        <x:v>10986.043661980902</x:v>
      </x:c>
      <x:c r="N816" s="30" t="n">
        <x:f>MAX(N815,M816)</x:f>
        <x:v>15341.863280252299</x:v>
      </x:c>
      <x:c r="O816" s="28" t="n">
        <x:f>1-M816/N816</x:f>
        <x:v>0.28391724907874194</x:v>
      </x:c>
      <x:c r="P816" s="30" t="n">
        <x:f>IF(C816=C815,P815,L816)</x:f>
        <x:v>8436.664001463621</x:v>
      </x:c>
      <x:c r="Q816" s="30" t="n">
        <x:f>IF(C816=C815,MAX(Q815,M816),MAX(P816,M816))</x:f>
        <x:v>10986.043661980902</x:v>
      </x:c>
      <x:c r="R816" s="28" t="n">
        <x:f>1-M816/Q816</x:f>
        <x:v>0</x:v>
      </x:c>
      <x:c r="S816" s="33" t="str">
        <x:f>'Raw trace'!Y812</x:f>
        <x:v>0.01730776256657407</x:v>
      </x:c>
      <x:c r="T816" s="31" t="n">
        <x:f>ABS(K816-S816)</x:f>
        <x:v>0</x:v>
      </x:c>
      <x:c r="U816" s="33" t="str">
        <x:f>'Raw trace'!X812</x:f>
        <x:v>0.0076069496129978487</x:v>
      </x:c>
      <x:c r="V816" s="31" t="n">
        <x:f>ABS(G816-U816)</x:f>
        <x:v>0</x:v>
      </x:c>
      <x:c r="W816" s="30" t="n">
        <x:f>L816*H816</x:f>
        <x:v>0.08214847429458608</x:v>
      </x:c>
      <x:c r="X816" s="30" t="n">
        <x:f>X815*(1+S816)</x:f>
        <x:v>10986.043661980975</x:v>
      </x:c>
      <x:c r="Y816" s="31" t="n">
        <x:f>ABS(M816-X816)</x:f>
        <x:v>7.275957614183426e-11</x:v>
      </x:c>
      <x:c r="Z816" s="27" t="n">
        <x:f>IF(M816&gt;=N815,B816,Z815)</x:f>
        <x:v>44508</x:v>
      </x:c>
      <x:c r="AA816" s="27" t="n">
        <x:f>IF(C816=C815,IF(M816&gt;=Q815,B816,AA815),IF(M816&gt;=P816,B816,A816))</x:f>
        <x:v>45008</x:v>
      </x:c>
      <x:c r="AB816" s="1" t="str">
        <x:f>IF(AND(B816-A816=1,B816-B815=1),"PASS","FAIL")</x:f>
        <x:v>PASS</x:v>
      </x:c>
    </x:row>
    <x:row r="817" ht="22" customHeight="1">
      <x:c r="A817" s="32" t="n">
        <x:f>'Raw trace'!A813</x:f>
        <x:v>45008</x:v>
      </x:c>
      <x:c r="B817" s="32" t="n">
        <x:f>'Raw trace'!B813</x:f>
        <x:v>45009</x:v>
      </x:c>
      <x:c r="C817" s="1" t="n">
        <x:f>YEAR(B817)</x:f>
        <x:v>2023</x:v>
      </x:c>
      <x:c r="D817" s="33" t="str">
        <x:f>'Raw trace'!AL813</x:f>
        <x:v>-0.02997100036382</x:v>
      </x:c>
      <x:c r="E817" s="33" t="str">
        <x:f>'Raw trace'!W813</x:f>
        <x:v>0.45000000000000001</x:v>
      </x:c>
      <x:c r="F817" s="28" t="n">
        <x:f>E816*(1+D816)/(1+E816*D816)</x:f>
        <x:v>0.45936142786316314</x:v>
      </x:c>
      <x:c r="G817" s="28" t="n">
        <x:f>ABS(E817-F817)</x:f>
        <x:v>0.00936142786316313</x:v>
      </x:c>
      <x:c r="H817" s="28" t="n">
        <x:f>G817*'Assumptions'!$B$6</x:f>
        <x:v>0.00000936142786316313</x:v>
      </x:c>
      <x:c r="I817" s="29" t="n">
        <x:f>1+E817*D817</x:f>
        <x:v>0.986513049836281</x:v>
      </x:c>
      <x:c r="J817" s="29" t="n">
        <x:f>(1-H817)*I817</x:f>
        <x:v>0.9865038146655289</x:v>
      </x:c>
      <x:c r="K817" s="28" t="n">
        <x:f>J817-1</x:f>
        <x:v>-0.013496185334471056</x:v>
      </x:c>
      <x:c r="L817" s="30" t="n">
        <x:f>M816</x:f>
        <x:v>10986.043661980902</x:v>
      </x:c>
      <x:c r="M817" s="30" t="n">
        <x:f>L817*J817</x:f>
        <x:v>10837.773980626218</x:v>
      </x:c>
      <x:c r="N817" s="30" t="n">
        <x:f>MAX(N816,M817)</x:f>
        <x:v>15341.863280252299</x:v>
      </x:c>
      <x:c r="O817" s="28" t="n">
        <x:f>1-M817/N817</x:f>
        <x:v>0.293581634599993</x:v>
      </x:c>
      <x:c r="P817" s="30" t="n">
        <x:f>IF(C817=C816,P816,L817)</x:f>
        <x:v>8436.664001463621</x:v>
      </x:c>
      <x:c r="Q817" s="30" t="n">
        <x:f>IF(C817=C816,MAX(Q816,M817),MAX(P817,M817))</x:f>
        <x:v>10986.043661980902</x:v>
      </x:c>
      <x:c r="R817" s="28" t="n">
        <x:f>1-M817/Q817</x:f>
        <x:v>0.013496185334470945</x:v>
      </x:c>
      <x:c r="S817" s="33" t="str">
        <x:f>'Raw trace'!Y813</x:f>
        <x:v>-0.013496185334471056</x:v>
      </x:c>
      <x:c r="T817" s="31" t="n">
        <x:f>ABS(K817-S817)</x:f>
        <x:v>0</x:v>
      </x:c>
      <x:c r="U817" s="33" t="str">
        <x:f>'Raw trace'!X813</x:f>
        <x:v>0.0093614278631631298</x:v>
      </x:c>
      <x:c r="V817" s="31" t="n">
        <x:f>ABS(G817-U817)</x:f>
        <x:v>0</x:v>
      </x:c>
      <x:c r="W817" s="30" t="n">
        <x:f>L817*H817</x:f>
        <x:v>0.10284505524319473</x:v>
      </x:c>
      <x:c r="X817" s="30" t="n">
        <x:f>X816*(1+S817)</x:f>
        <x:v>10837.773980626289</x:v>
      </x:c>
      <x:c r="Y817" s="31" t="n">
        <x:f>ABS(M817-X817)</x:f>
        <x:v>7.09405867382884e-11</x:v>
      </x:c>
      <x:c r="Z817" s="27" t="n">
        <x:f>IF(M817&gt;=N816,B817,Z816)</x:f>
        <x:v>44508</x:v>
      </x:c>
      <x:c r="AA817" s="27" t="n">
        <x:f>IF(C817=C816,IF(M817&gt;=Q816,B817,AA816),IF(M817&gt;=P817,B817,A817))</x:f>
        <x:v>45008</x:v>
      </x:c>
      <x:c r="AB817" s="1" t="str">
        <x:f>IF(AND(B817-A817=1,B817-B816=1),"PASS","FAIL")</x:f>
        <x:v>PASS</x:v>
      </x:c>
    </x:row>
    <x:row r="818" ht="22" customHeight="1">
      <x:c r="A818" s="32" t="n">
        <x:f>'Raw trace'!A814</x:f>
        <x:v>45009</x:v>
      </x:c>
      <x:c r="B818" s="32" t="n">
        <x:f>'Raw trace'!B814</x:f>
        <x:v>45010</x:v>
      </x:c>
      <x:c r="C818" s="1" t="n">
        <x:f>YEAR(B818)</x:f>
        <x:v>2023</x:v>
      </x:c>
      <x:c r="D818" s="33" t="str">
        <x:f>'Raw trace'!AL814</x:f>
        <x:v>0.00048794342769319999</x:v>
      </x:c>
      <x:c r="E818" s="33" t="str">
        <x:f>'Raw trace'!W814</x:f>
        <x:v>0.45000000000000001</x:v>
      </x:c>
      <x:c r="F818" s="28" t="n">
        <x:f>E817*(1+D817)/(1+E817*D817)</x:f>
        <x:v>0.44248076587402824</x:v>
      </x:c>
      <x:c r="G818" s="28" t="n">
        <x:f>ABS(E818-F818)</x:f>
        <x:v>0.007519234125971774</x:v>
      </x:c>
      <x:c r="H818" s="28" t="n">
        <x:f>G818*'Assumptions'!$B$6</x:f>
        <x:v>0.000007519234125971775</x:v>
      </x:c>
      <x:c r="I818" s="29" t="n">
        <x:f>1+E818*D818</x:f>
        <x:v>1.000219574542462</x:v>
      </x:c>
      <x:c r="J818" s="29" t="n">
        <x:f>(1-H818)*I818</x:f>
        <x:v>1.0002120536573036</x:v>
      </x:c>
      <x:c r="K818" s="28" t="n">
        <x:f>J818-1</x:f>
        <x:v>0.00021205365730359027</x:v>
      </x:c>
      <x:c r="L818" s="30" t="n">
        <x:f>M817</x:f>
        <x:v>10837.773980626218</x:v>
      </x:c>
      <x:c r="M818" s="30" t="n">
        <x:f>L818*J818</x:f>
        <x:v>10840.072170235839</x:v>
      </x:c>
      <x:c r="N818" s="30" t="n">
        <x:f>MAX(N817,M818)</x:f>
        <x:v>15341.863280252299</x:v>
      </x:c>
      <x:c r="O818" s="28" t="n">
        <x:f>1-M818/N818</x:f>
        <x:v>0.2934318360020236</x:v>
      </x:c>
      <x:c r="P818" s="30" t="n">
        <x:f>IF(C818=C817,P817,L818)</x:f>
        <x:v>8436.664001463621</x:v>
      </x:c>
      <x:c r="Q818" s="30" t="n">
        <x:f>IF(C818=C817,MAX(Q817,M818),MAX(P818,M818))</x:f>
        <x:v>10986.043661980902</x:v>
      </x:c>
      <x:c r="R818" s="28" t="n">
        <x:f>1-M818/Q818</x:f>
        <x:v>0.013286993592627305</x:v>
      </x:c>
      <x:c r="S818" s="33" t="str">
        <x:f>'Raw trace'!Y814</x:f>
        <x:v>0.00021205365730359027</x:v>
      </x:c>
      <x:c r="T818" s="31" t="n">
        <x:f>ABS(K818-S818)</x:f>
        <x:v>0</x:v>
      </x:c>
      <x:c r="U818" s="33" t="str">
        <x:f>'Raw trace'!X814</x:f>
        <x:v>0.0075192341259717743</x:v>
      </x:c>
      <x:c r="V818" s="31" t="n">
        <x:f>ABS(G818-U818)</x:f>
        <x:v>0</x:v>
      </x:c>
      <x:c r="W818" s="30" t="n">
        <x:f>L818*H818</x:f>
        <x:v>0.08149175996469361</x:v>
      </x:c>
      <x:c r="X818" s="30" t="n">
        <x:f>X817*(1+S818)</x:f>
        <x:v>10840.07217023591</x:v>
      </x:c>
      <x:c r="Y818" s="31" t="n">
        <x:f>ABS(M818-X818)</x:f>
        <x:v>7.09405867382884e-11</x:v>
      </x:c>
      <x:c r="Z818" s="27" t="n">
        <x:f>IF(M818&gt;=N817,B818,Z817)</x:f>
        <x:v>44508</x:v>
      </x:c>
      <x:c r="AA818" s="27" t="n">
        <x:f>IF(C818=C817,IF(M818&gt;=Q817,B818,AA817),IF(M818&gt;=P818,B818,A818))</x:f>
        <x:v>45008</x:v>
      </x:c>
      <x:c r="AB818" s="1" t="str">
        <x:f>IF(AND(B818-A818=1,B818-B817=1),"PASS","FAIL")</x:f>
        <x:v>PASS</x:v>
      </x:c>
    </x:row>
    <x:row r="819" ht="22" customHeight="1">
      <x:c r="A819" s="32" t="n">
        <x:f>'Raw trace'!A815</x:f>
        <x:v>45010</x:v>
      </x:c>
      <x:c r="B819" s="32" t="n">
        <x:f>'Raw trace'!B815</x:f>
        <x:v>45011</x:v>
      </x:c>
      <x:c r="C819" s="1" t="n">
        <x:f>YEAR(B819)</x:f>
        <x:v>2023</x:v>
      </x:c>
      <x:c r="D819" s="33" t="str">
        <x:f>'Raw trace'!AL815</x:f>
        <x:v>0.018121533287717099</x:v>
      </x:c>
      <x:c r="E819" s="33" t="str">
        <x:f>'Raw trace'!W815</x:f>
        <x:v>0.45000000000000001</x:v>
      </x:c>
      <x:c r="F819" s="28" t="n">
        <x:f>E818*(1+D818)/(1+E818*D818)</x:f>
        <x:v>0.45012073948703646</x:v>
      </x:c>
      <x:c r="G819" s="28" t="n">
        <x:f>ABS(E819-F819)</x:f>
        <x:v>0.00012073948703644755</x:v>
      </x:c>
      <x:c r="H819" s="28" t="n">
        <x:f>G819*'Assumptions'!$B$6</x:f>
        <x:v>1.2073948703644754e-7</x:v>
      </x:c>
      <x:c r="I819" s="29" t="n">
        <x:f>1+E819*D819</x:f>
        <x:v>1.0081546899794727</x:v>
      </x:c>
      <x:c r="J819" s="29" t="n">
        <x:f>(1-H819)*I819</x:f>
        <x:v>1.0081545682553925</x:v>
      </x:c>
      <x:c r="K819" s="28" t="n">
        <x:f>J819-1</x:f>
        <x:v>0.008154568255392514</x:v>
      </x:c>
      <x:c r="L819" s="30" t="n">
        <x:f>M818</x:f>
        <x:v>10840.072170235839</x:v>
      </x:c>
      <x:c r="M819" s="30" t="n">
        <x:f>L819*J819</x:f>
        <x:v>10928.468278641407</x:v>
      </x:c>
      <x:c r="N819" s="30" t="n">
        <x:f>MAX(N818,M819)</x:f>
        <x:v>15341.863280252299</x:v>
      </x:c>
      <x:c r="O819" s="28" t="n">
        <x:f>1-M819/N819</x:f>
        <x:v>0.2876700776816148</x:v>
      </x:c>
      <x:c r="P819" s="30" t="n">
        <x:f>IF(C819=C818,P818,L819)</x:f>
        <x:v>8436.664001463621</x:v>
      </x:c>
      <x:c r="Q819" s="30" t="n">
        <x:f>IF(C819=C818,MAX(Q818,M819),MAX(P819,M819))</x:f>
        <x:v>10986.043661980902</x:v>
      </x:c>
      <x:c r="R819" s="28" t="n">
        <x:f>1-M819/Q819</x:f>
        <x:v>0.005240775033394929</x:v>
      </x:c>
      <x:c r="S819" s="33" t="str">
        <x:f>'Raw trace'!Y815</x:f>
        <x:v>0.0081545682553925136</x:v>
      </x:c>
      <x:c r="T819" s="31" t="n">
        <x:f>ABS(K819-S819)</x:f>
        <x:v>0</x:v>
      </x:c>
      <x:c r="U819" s="33" t="str">
        <x:f>'Raw trace'!X815</x:f>
        <x:v>0.00012073948703644755</x:v>
      </x:c>
      <x:c r="V819" s="31" t="n">
        <x:f>ABS(G819-U819)</x:f>
        <x:v>0</x:v>
      </x:c>
      <x:c r="W819" s="30" t="n">
        <x:f>L819*H819</x:f>
        <x:v>0.0013088247532723459</x:v>
      </x:c>
      <x:c r="X819" s="30" t="n">
        <x:f>X818*(1+S819)</x:f>
        <x:v>10928.46827864148</x:v>
      </x:c>
      <x:c r="Y819" s="31" t="n">
        <x:f>ABS(M819-X819)</x:f>
        <x:v>7.275957614183426e-11</x:v>
      </x:c>
      <x:c r="Z819" s="27" t="n">
        <x:f>IF(M819&gt;=N818,B819,Z818)</x:f>
        <x:v>44508</x:v>
      </x:c>
      <x:c r="AA819" s="27" t="n">
        <x:f>IF(C819=C818,IF(M819&gt;=Q818,B819,AA818),IF(M819&gt;=P819,B819,A819))</x:f>
        <x:v>45008</x:v>
      </x:c>
      <x:c r="AB819" s="1" t="str">
        <x:f>IF(AND(B819-A819=1,B819-B818=1),"PASS","FAIL")</x:f>
        <x:v>PASS</x:v>
      </x:c>
    </x:row>
    <x:row r="820" ht="22" customHeight="1">
      <x:c r="A820" s="32" t="n">
        <x:f>'Raw trace'!A816</x:f>
        <x:v>45011</x:v>
      </x:c>
      <x:c r="B820" s="32" t="n">
        <x:f>'Raw trace'!B816</x:f>
        <x:v>45012</x:v>
      </x:c>
      <x:c r="C820" s="1" t="n">
        <x:f>YEAR(B820)</x:f>
        <x:v>2023</x:v>
      </x:c>
      <x:c r="D820" s="33" t="str">
        <x:f>'Raw trace'!AL816</x:f>
        <x:v>-0.030160687793804802</x:v>
      </x:c>
      <x:c r="E820" s="33" t="str">
        <x:f>'Raw trace'!W816</x:f>
        <x:v>0.45000000000000001</x:v>
      </x:c>
      <x:c r="F820" s="28" t="n">
        <x:f>E819*(1+D819)/(1+E819*D819)</x:f>
        <x:v>0.4544488008966177</x:v>
      </x:c>
      <x:c r="G820" s="28" t="n">
        <x:f>ABS(E820-F820)</x:f>
        <x:v>0.0044488008966176995</x:v>
      </x:c>
      <x:c r="H820" s="28" t="n">
        <x:f>G820*'Assumptions'!$B$6</x:f>
        <x:v>0.0000044488008966177</x:v>
      </x:c>
      <x:c r="I820" s="29" t="n">
        <x:f>1+E820*D820</x:f>
        <x:v>0.9864276904927879</x:v>
      </x:c>
      <x:c r="J820" s="29" t="n">
        <x:f>(1-H820)*I820</x:f>
        <x:v>0.9864233020723939</x:v>
      </x:c>
      <x:c r="K820" s="28" t="n">
        <x:f>J820-1</x:f>
        <x:v>-0.013576697927606074</x:v>
      </x:c>
      <x:c r="L820" s="30" t="n">
        <x:f>M819</x:f>
        <x:v>10928.468278641407</x:v>
      </x:c>
      <x:c r="M820" s="30" t="n">
        <x:f>L820*J820</x:f>
        <x:v>10780.095766010867</x:v>
      </x:c>
      <x:c r="N820" s="30" t="n">
        <x:f>MAX(N819,M820)</x:f>
        <x:v>15341.863280252299</x:v>
      </x:c>
      <x:c r="O820" s="28" t="n">
        <x:f>1-M820/N820</x:f>
        <x:v>0.29734116586172665</x:v>
      </x:c>
      <x:c r="P820" s="30" t="n">
        <x:f>IF(C820=C819,P819,L820)</x:f>
        <x:v>8436.664001463621</x:v>
      </x:c>
      <x:c r="Q820" s="30" t="n">
        <x:f>IF(C820=C819,MAX(Q819,M820),MAX(P820,M820))</x:f>
        <x:v>10986.043661980902</x:v>
      </x:c>
      <x:c r="R820" s="28" t="n">
        <x:f>1-M820/Q820</x:f>
        <x:v>0.018746320541466077</x:v>
      </x:c>
      <x:c r="S820" s="33" t="str">
        <x:f>'Raw trace'!Y816</x:f>
        <x:v>-0.013576697927606074</x:v>
      </x:c>
      <x:c r="T820" s="31" t="n">
        <x:f>ABS(K820-S820)</x:f>
        <x:v>0</x:v>
      </x:c>
      <x:c r="U820" s="33" t="str">
        <x:f>'Raw trace'!X816</x:f>
        <x:v>0.0044488008966176995</x:v>
      </x:c>
      <x:c r="V820" s="31" t="n">
        <x:f>ABS(G820-U820)</x:f>
        <x:v>0</x:v>
      </x:c>
      <x:c r="W820" s="30" t="n">
        <x:f>L820*H820</x:f>
        <x:v>0.048618579476677984</x:v>
      </x:c>
      <x:c r="X820" s="30" t="n">
        <x:f>X819*(1+S820)</x:f>
        <x:v>10780.09576601094</x:v>
      </x:c>
      <x:c r="Y820" s="31" t="n">
        <x:f>ABS(M820-X820)</x:f>
        <x:v>7.275957614183426e-11</x:v>
      </x:c>
      <x:c r="Z820" s="27" t="n">
        <x:f>IF(M820&gt;=N819,B820,Z819)</x:f>
        <x:v>44508</x:v>
      </x:c>
      <x:c r="AA820" s="27" t="n">
        <x:f>IF(C820=C819,IF(M820&gt;=Q819,B820,AA819),IF(M820&gt;=P820,B820,A820))</x:f>
        <x:v>45008</x:v>
      </x:c>
      <x:c r="AB820" s="1" t="str">
        <x:f>IF(AND(B820-A820=1,B820-B819=1),"PASS","FAIL")</x:f>
        <x:v>PASS</x:v>
      </x:c>
    </x:row>
    <x:row r="821" ht="22" customHeight="1">
      <x:c r="A821" s="32" t="n">
        <x:f>'Raw trace'!A817</x:f>
        <x:v>45012</x:v>
      </x:c>
      <x:c r="B821" s="32" t="n">
        <x:f>'Raw trace'!B817</x:f>
        <x:v>45013</x:v>
      </x:c>
      <x:c r="C821" s="1" t="n">
        <x:f>YEAR(B821)</x:f>
        <x:v>2023</x:v>
      </x:c>
      <x:c r="D821" s="33" t="str">
        <x:f>'Raw trace'!AL817</x:f>
        <x:v>0.0048802423902866996</x:v>
      </x:c>
      <x:c r="E821" s="33" t="str">
        <x:f>'Raw trace'!W817</x:f>
        <x:v>0.45000000000000001</x:v>
      </x:c>
      <x:c r="F821" s="28" t="n">
        <x:f>E820*(1+D820)/(1+E820*D820)</x:f>
        <x:v>0.44243252161216445</x:v>
      </x:c>
      <x:c r="G821" s="28" t="n">
        <x:f>ABS(E821-F821)</x:f>
        <x:v>0.007567478387835558</x:v>
      </x:c>
      <x:c r="H821" s="28" t="n">
        <x:f>G821*'Assumptions'!$B$6</x:f>
        <x:v>0.000007567478387835558</x:v>
      </x:c>
      <x:c r="I821" s="29" t="n">
        <x:f>1+E821*D821</x:f>
        <x:v>1.002196109075629</x:v>
      </x:c>
      <x:c r="J821" s="29" t="n">
        <x:f>(1-H821)*I821</x:f>
        <x:v>1.0021885249782332</x:v>
      </x:c>
      <x:c r="K821" s="28" t="n">
        <x:f>J821-1</x:f>
        <x:v>0.002188524978233186</x:v>
      </x:c>
      <x:c r="L821" s="30" t="n">
        <x:f>M820</x:f>
        <x:v>10780.095766010867</x:v>
      </x:c>
      <x:c r="M821" s="30" t="n">
        <x:f>L821*J821</x:f>
        <x:v>10803.688274862528</x:v>
      </x:c>
      <x:c r="N821" s="30" t="n">
        <x:f>MAX(N820,M821)</x:f>
        <x:v>15341.863280252299</x:v>
      </x:c>
      <x:c r="O821" s="28" t="n">
        <x:f>1-M821/N821</x:f>
        <x:v>0.2958033794520387</x:v>
      </x:c>
      <x:c r="P821" s="30" t="n">
        <x:f>IF(C821=C820,P820,L821)</x:f>
        <x:v>8436.664001463621</x:v>
      </x:c>
      <x:c r="Q821" s="30" t="n">
        <x:f>IF(C821=C820,MAX(Q820,M821),MAX(P821,M821))</x:f>
        <x:v>10986.043661980902</x:v>
      </x:c>
      <x:c r="R821" s="28" t="n">
        <x:f>1-M821/Q821</x:f>
        <x:v>0.016598822353987797</x:v>
      </x:c>
      <x:c r="S821" s="33" t="str">
        <x:f>'Raw trace'!Y817</x:f>
        <x:v>0.0021885249782331861</x:v>
      </x:c>
      <x:c r="T821" s="31" t="n">
        <x:f>ABS(K821-S821)</x:f>
        <x:v>0</x:v>
      </x:c>
      <x:c r="U821" s="33" t="str">
        <x:f>'Raw trace'!X817</x:f>
        <x:v>0.0075674783878355578</x:v>
      </x:c>
      <x:c r="V821" s="31" t="n">
        <x:f>ABS(G821-U821)</x:f>
        <x:v>0</x:v>
      </x:c>
      <x:c r="W821" s="30" t="n">
        <x:f>L821*H821</x:f>
        <x:v>0.08157814172808484</x:v>
      </x:c>
      <x:c r="X821" s="30" t="n">
        <x:f>X820*(1+S821)</x:f>
        <x:v>10803.688274862601</x:v>
      </x:c>
      <x:c r="Y821" s="31" t="n">
        <x:f>ABS(M821-X821)</x:f>
        <x:v>7.275957614183426e-11</x:v>
      </x:c>
      <x:c r="Z821" s="27" t="n">
        <x:f>IF(M821&gt;=N820,B821,Z820)</x:f>
        <x:v>44508</x:v>
      </x:c>
      <x:c r="AA821" s="27" t="n">
        <x:f>IF(C821=C820,IF(M821&gt;=Q820,B821,AA820),IF(M821&gt;=P821,B821,A821))</x:f>
        <x:v>45008</x:v>
      </x:c>
      <x:c r="AB821" s="1" t="str">
        <x:f>IF(AND(B821-A821=1,B821-B820=1),"PASS","FAIL")</x:f>
        <x:v>PASS</x:v>
      </x:c>
    </x:row>
    <x:row r="822" ht="22" customHeight="1">
      <x:c r="A822" s="32" t="n">
        <x:f>'Raw trace'!A818</x:f>
        <x:v>45013</x:v>
      </x:c>
      <x:c r="B822" s="32" t="n">
        <x:f>'Raw trace'!B818</x:f>
        <x:v>45014</x:v>
      </x:c>
      <x:c r="C822" s="1" t="n">
        <x:f>YEAR(B822)</x:f>
        <x:v>2023</x:v>
      </x:c>
      <x:c r="D822" s="33" t="str">
        <x:f>'Raw trace'!AL818</x:f>
        <x:v>0.039916074271335297</x:v>
      </x:c>
      <x:c r="E822" s="33" t="str">
        <x:f>'Raw trace'!W818</x:f>
        <x:v>0.45000000000000001</x:v>
      </x:c>
      <x:c r="F822" s="28" t="n">
        <x:f>E821*(1+D821)/(1+E821*D821)</x:f>
        <x:v>0.45120521321192314</x:v>
      </x:c>
      <x:c r="G822" s="28" t="n">
        <x:f>ABS(E822-F822)</x:f>
        <x:v>0.0012052132119231285</x:v>
      </x:c>
      <x:c r="H822" s="28" t="n">
        <x:f>G822*'Assumptions'!$B$6</x:f>
        <x:v>0.0000012052132119231286</x:v>
      </x:c>
      <x:c r="I822" s="29" t="n">
        <x:f>1+E822*D822</x:f>
        <x:v>1.0179622334221008</x:v>
      </x:c>
      <x:c r="J822" s="29" t="n">
        <x:f>(1-H822)*I822</x:f>
        <x:v>1.0179610065605678</x:v>
      </x:c>
      <x:c r="K822" s="28" t="n">
        <x:f>J822-1</x:f>
        <x:v>0.01796100656056776</x:v>
      </x:c>
      <x:c r="L822" s="30" t="n">
        <x:f>M821</x:f>
        <x:v>10803.688274862528</x:v>
      </x:c>
      <x:c r="M822" s="30" t="n">
        <x:f>L822*J822</x:f>
        <x:v>10997.733390845664</x:v>
      </x:c>
      <x:c r="N822" s="30" t="n">
        <x:f>MAX(N821,M822)</x:f>
        <x:v>15341.863280252299</x:v>
      </x:c>
      <x:c r="O822" s="28" t="n">
        <x:f>1-M822/N822</x:f>
        <x:v>0.28315529933044714</x:v>
      </x:c>
      <x:c r="P822" s="30" t="n">
        <x:f>IF(C822=C821,P821,L822)</x:f>
        <x:v>8436.664001463621</x:v>
      </x:c>
      <x:c r="Q822" s="30" t="n">
        <x:f>IF(C822=C821,MAX(Q821,M822),MAX(P822,M822))</x:f>
        <x:v>10997.733390845664</x:v>
      </x:c>
      <x:c r="R822" s="28" t="n">
        <x:f>1-M822/Q822</x:f>
        <x:v>0</x:v>
      </x:c>
      <x:c r="S822" s="33" t="str">
        <x:f>'Raw trace'!Y818</x:f>
        <x:v>0.01796100656056776</x:v>
      </x:c>
      <x:c r="T822" s="31" t="n">
        <x:f>ABS(K822-S822)</x:f>
        <x:v>0</x:v>
      </x:c>
      <x:c r="U822" s="33" t="str">
        <x:f>'Raw trace'!X818</x:f>
        <x:v>0.0012052132119231285</x:v>
      </x:c>
      <x:c r="V822" s="31" t="n">
        <x:f>ABS(G822-U822)</x:f>
        <x:v>0</x:v>
      </x:c>
      <x:c r="W822" s="30" t="n">
        <x:f>L822*H822</x:f>
        <x:v>0.013020747846363312</x:v>
      </x:c>
      <x:c r="X822" s="30" t="n">
        <x:f>X821*(1+S822)</x:f>
        <x:v>10997.733390845737</x:v>
      </x:c>
      <x:c r="Y822" s="31" t="n">
        <x:f>ABS(M822-X822)</x:f>
        <x:v>7.275957614183426e-11</x:v>
      </x:c>
      <x:c r="Z822" s="27" t="n">
        <x:f>IF(M822&gt;=N821,B822,Z821)</x:f>
        <x:v>44508</x:v>
      </x:c>
      <x:c r="AA822" s="27" t="n">
        <x:f>IF(C822=C821,IF(M822&gt;=Q821,B822,AA821),IF(M822&gt;=P822,B822,A822))</x:f>
        <x:v>45014</x:v>
      </x:c>
      <x:c r="AB822" s="1" t="str">
        <x:f>IF(AND(B822-A822=1,B822-B821=1),"PASS","FAIL")</x:f>
        <x:v>PASS</x:v>
      </x:c>
    </x:row>
    <x:row r="823" ht="22" customHeight="1">
      <x:c r="A823" s="32" t="n">
        <x:f>'Raw trace'!A819</x:f>
        <x:v>45014</x:v>
      </x:c>
      <x:c r="B823" s="32" t="n">
        <x:f>'Raw trace'!B819</x:f>
        <x:v>45015</x:v>
      </x:c>
      <x:c r="C823" s="1" t="n">
        <x:f>YEAR(B823)</x:f>
        <x:v>2023</x:v>
      </x:c>
      <x:c r="D823" s="33" t="str">
        <x:f>'Raw trace'!AL819</x:f>
        <x:v>-0.01131906428128</x:v>
      </x:c>
      <x:c r="E823" s="33" t="str">
        <x:f>'Raw trace'!W819</x:f>
        <x:v>0.45000000000000001</x:v>
      </x:c>
      <x:c r="F823" s="28" t="n">
        <x:f>E822*(1+D822)/(1+E822*D822)</x:f>
        <x:v>0.4597049065847408</x:v>
      </x:c>
      <x:c r="G823" s="28" t="n">
        <x:f>ABS(E823-F823)</x:f>
        <x:v>0.009704906584740769</x:v>
      </x:c>
      <x:c r="H823" s="28" t="n">
        <x:f>G823*'Assumptions'!$B$6</x:f>
        <x:v>0.00000970490658474077</x:v>
      </x:c>
      <x:c r="I823" s="29" t="n">
        <x:f>1+E823*D823</x:f>
        <x:v>0.994906421073424</x:v>
      </x:c>
      <x:c r="J823" s="29" t="n">
        <x:f>(1-H823)*I823</x:f>
        <x:v>0.994896765599547</x:v>
      </x:c>
      <x:c r="K823" s="28" t="n">
        <x:f>J823-1</x:f>
        <x:v>-0.005103234400453016</x:v>
      </x:c>
      <x:c r="L823" s="30" t="n">
        <x:f>M822</x:f>
        <x:v>10997.733390845664</x:v>
      </x:c>
      <x:c r="M823" s="30" t="n">
        <x:f>L823*J823</x:f>
        <x:v>10941.60937947849</x:v>
      </x:c>
      <x:c r="N823" s="30" t="n">
        <x:f>MAX(N822,M823)</x:f>
        <x:v>15341.863280252299</x:v>
      </x:c>
      <x:c r="O823" s="28" t="n">
        <x:f>1-M823/N823</x:f>
        <x:v>0.2868135258666864</x:v>
      </x:c>
      <x:c r="P823" s="30" t="n">
        <x:f>IF(C823=C822,P822,L823)</x:f>
        <x:v>8436.664001463621</x:v>
      </x:c>
      <x:c r="Q823" s="30" t="n">
        <x:f>IF(C823=C822,MAX(Q822,M823),MAX(P823,M823))</x:f>
        <x:v>10997.733390845664</x:v>
      </x:c>
      <x:c r="R823" s="28" t="n">
        <x:f>1-M823/Q823</x:f>
        <x:v>0.005103234400453016</x:v>
      </x:c>
      <x:c r="S823" s="33" t="str">
        <x:f>'Raw trace'!Y819</x:f>
        <x:v>-0.0051032344004530161</x:v>
      </x:c>
      <x:c r="T823" s="31" t="n">
        <x:f>ABS(K823-S823)</x:f>
        <x:v>0</x:v>
      </x:c>
      <x:c r="U823" s="33" t="str">
        <x:f>'Raw trace'!X819</x:f>
        <x:v>0.0097049065847407689</x:v>
      </x:c>
      <x:c r="V823" s="31" t="n">
        <x:f>ABS(G823-U823)</x:f>
        <x:v>0</x:v>
      </x:c>
      <x:c r="W823" s="30" t="n">
        <x:f>L823*H823</x:f>
        <x:v>0.10673197520204152</x:v>
      </x:c>
      <x:c r="X823" s="30" t="n">
        <x:f>X822*(1+S823)</x:f>
        <x:v>10941.609379478561</x:v>
      </x:c>
      <x:c r="Y823" s="31" t="n">
        <x:f>ABS(M823-X823)</x:f>
        <x:v>7.09405867382884e-11</x:v>
      </x:c>
      <x:c r="Z823" s="27" t="n">
        <x:f>IF(M823&gt;=N822,B823,Z822)</x:f>
        <x:v>44508</x:v>
      </x:c>
      <x:c r="AA823" s="27" t="n">
        <x:f>IF(C823=C822,IF(M823&gt;=Q822,B823,AA822),IF(M823&gt;=P823,B823,A823))</x:f>
        <x:v>45014</x:v>
      </x:c>
      <x:c r="AB823" s="1" t="str">
        <x:f>IF(AND(B823-A823=1,B823-B822=1),"PASS","FAIL")</x:f>
        <x:v>PASS</x:v>
      </x:c>
    </x:row>
    <x:row r="824" ht="22" customHeight="1">
      <x:c r="A824" s="32" t="n">
        <x:f>'Raw trace'!A820</x:f>
        <x:v>45015</x:v>
      </x:c>
      <x:c r="B824" s="32" t="n">
        <x:f>'Raw trace'!B820</x:f>
        <x:v>45016</x:v>
      </x:c>
      <x:c r="C824" s="1" t="n">
        <x:f>YEAR(B824)</x:f>
        <x:v>2023</x:v>
      </x:c>
      <x:c r="D824" s="33" t="str">
        <x:f>'Raw trace'!AL820</x:f>
        <x:v>0.0158475891471485</x:v>
      </x:c>
      <x:c r="E824" s="33" t="str">
        <x:f>'Raw trace'!W820</x:f>
        <x:v>0.45000000000000001</x:v>
      </x:c>
      <x:c r="F824" s="28" t="n">
        <x:f>E823*(1+D823)/(1+E823*D823)</x:f>
        <x:v>0.4471841890349906</x:v>
      </x:c>
      <x:c r="G824" s="28" t="n">
        <x:f>ABS(E824-F824)</x:f>
        <x:v>0.0028158109650094354</x:v>
      </x:c>
      <x:c r="H824" s="28" t="n">
        <x:f>G824*'Assumptions'!$B$6</x:f>
        <x:v>0.0000028158109650094356</x:v>
      </x:c>
      <x:c r="I824" s="29" t="n">
        <x:f>1+E824*D824</x:f>
        <x:v>1.0071314151162167</x:v>
      </x:c>
      <x:c r="J824" s="29" t="n">
        <x:f>(1-H824)*I824</x:f>
        <x:v>1.0071285792245348</x:v>
      </x:c>
      <x:c r="K824" s="28" t="n">
        <x:f>J824-1</x:f>
        <x:v>0.007128579224534803</x:v>
      </x:c>
      <x:c r="L824" s="30" t="n">
        <x:f>M823</x:f>
        <x:v>10941.60937947849</x:v>
      </x:c>
      <x:c r="M824" s="30" t="n">
        <x:f>L824*J824</x:f>
        <x:v>11019.607508784016</x:v>
      </x:c>
      <x:c r="N824" s="30" t="n">
        <x:f>MAX(N823,M824)</x:f>
        <x:v>15341.863280252299</x:v>
      </x:c>
      <x:c r="O824" s="28" t="n">
        <x:f>1-M824/N824</x:f>
        <x:v>0.2817295195839604</x:v>
      </x:c>
      <x:c r="P824" s="30" t="n">
        <x:f>IF(C824=C823,P823,L824)</x:f>
        <x:v>8436.664001463621</x:v>
      </x:c>
      <x:c r="Q824" s="30" t="n">
        <x:f>IF(C824=C823,MAX(Q823,M824),MAX(P824,M824))</x:f>
        <x:v>11019.607508784016</x:v>
      </x:c>
      <x:c r="R824" s="28" t="n">
        <x:f>1-M824/Q824</x:f>
        <x:v>0</x:v>
      </x:c>
      <x:c r="S824" s="33" t="str">
        <x:f>'Raw trace'!Y820</x:f>
        <x:v>0.0071285792245348034</x:v>
      </x:c>
      <x:c r="T824" s="31" t="n">
        <x:f>ABS(K824-S824)</x:f>
        <x:v>0</x:v>
      </x:c>
      <x:c r="U824" s="33" t="str">
        <x:f>'Raw trace'!X820</x:f>
        <x:v>0.0028158109650094354</x:v>
      </x:c>
      <x:c r="V824" s="31" t="n">
        <x:f>ABS(G824-U824)</x:f>
        <x:v>0</x:v>
      </x:c>
      <x:c r="W824" s="30" t="n">
        <x:f>L824*H824</x:f>
        <x:v>0.03080950366558562</x:v>
      </x:c>
      <x:c r="X824" s="30" t="n">
        <x:f>X823*(1+S824)</x:f>
        <x:v>11019.607508784087</x:v>
      </x:c>
      <x:c r="Y824" s="31" t="n">
        <x:f>ABS(M824-X824)</x:f>
        <x:v>7.09405867382884e-11</x:v>
      </x:c>
      <x:c r="Z824" s="27" t="n">
        <x:f>IF(M824&gt;=N823,B824,Z823)</x:f>
        <x:v>44508</x:v>
      </x:c>
      <x:c r="AA824" s="27" t="n">
        <x:f>IF(C824=C823,IF(M824&gt;=Q823,B824,AA823),IF(M824&gt;=P824,B824,A824))</x:f>
        <x:v>45016</x:v>
      </x:c>
      <x:c r="AB824" s="1" t="str">
        <x:f>IF(AND(B824-A824=1,B824-B823=1),"PASS","FAIL")</x:f>
        <x:v>PASS</x:v>
      </x:c>
    </x:row>
    <x:row r="825" ht="22" customHeight="1">
      <x:c r="A825" s="32" t="n">
        <x:f>'Raw trace'!A821</x:f>
        <x:v>45016</x:v>
      </x:c>
      <x:c r="B825" s="32" t="n">
        <x:f>'Raw trace'!B821</x:f>
        <x:v>45017</x:v>
      </x:c>
      <x:c r="C825" s="1" t="n">
        <x:f>YEAR(B825)</x:f>
        <x:v>2023</x:v>
      </x:c>
      <x:c r="D825" s="33" t="str">
        <x:f>'Raw trace'!AL821</x:f>
        <x:v>-0.00061811425982579999</x:v>
      </x:c>
      <x:c r="E825" s="33" t="str">
        <x:f>'Raw trace'!W821</x:f>
        <x:v>0.45000000000000001</x:v>
      </x:c>
      <x:c r="F825" s="28" t="n">
        <x:f>E824*(1+D824)/(1+E824*D824)</x:f>
        <x:v>0.45389450498221895</x:v>
      </x:c>
      <x:c r="G825" s="28" t="n">
        <x:f>ABS(E825-F825)</x:f>
        <x:v>0.003894504982218938</x:v>
      </x:c>
      <x:c r="H825" s="28" t="n">
        <x:f>G825*'Assumptions'!$B$6</x:f>
        <x:v>0.000003894504982218938</x:v>
      </x:c>
      <x:c r="I825" s="29" t="n">
        <x:f>1+E825*D825</x:f>
        <x:v>0.9997218485830784</x:v>
      </x:c>
      <x:c r="J825" s="29" t="n">
        <x:f>(1-H825)*I825</x:f>
        <x:v>0.9997179551613583</x:v>
      </x:c>
      <x:c r="K825" s="28" t="n">
        <x:f>J825-1</x:f>
        <x:v>-0.00028204483864169294</x:v>
      </x:c>
      <x:c r="L825" s="30" t="n">
        <x:f>M824</x:f>
        <x:v>11019.607508784016</x:v>
      </x:c>
      <x:c r="M825" s="30" t="n">
        <x:f>L825*J825</x:f>
        <x:v>11016.499485362307</x:v>
      </x:c>
      <x:c r="N825" s="30" t="n">
        <x:f>MAX(N824,M825)</x:f>
        <x:v>15341.863280252299</x:v>
      </x:c>
      <x:c r="O825" s="28" t="n">
        <x:f>1-M825/N825</x:f>
        <x:v>0.28193210406571045</x:v>
      </x:c>
      <x:c r="P825" s="30" t="n">
        <x:f>IF(C825=C824,P824,L825)</x:f>
        <x:v>8436.664001463621</x:v>
      </x:c>
      <x:c r="Q825" s="30" t="n">
        <x:f>IF(C825=C824,MAX(Q824,M825),MAX(P825,M825))</x:f>
        <x:v>11019.607508784016</x:v>
      </x:c>
      <x:c r="R825" s="28" t="n">
        <x:f>1-M825/Q825</x:f>
        <x:v>0.00028204483864169294</x:v>
      </x:c>
      <x:c r="S825" s="33" t="str">
        <x:f>'Raw trace'!Y821</x:f>
        <x:v>-0.00028204483864169294</x:v>
      </x:c>
      <x:c r="T825" s="31" t="n">
        <x:f>ABS(K825-S825)</x:f>
        <x:v>0</x:v>
      </x:c>
      <x:c r="U825" s="33" t="str">
        <x:f>'Raw trace'!X821</x:f>
        <x:v>0.0038945049822189381</x:v>
      </x:c>
      <x:c r="V825" s="31" t="n">
        <x:f>ABS(G825-U825)</x:f>
        <x:v>0</x:v>
      </x:c>
      <x:c r="W825" s="30" t="n">
        <x:f>L825*H825</x:f>
        <x:v>0.04291591634505657</x:v>
      </x:c>
      <x:c r="X825" s="30" t="n">
        <x:f>X824*(1+S825)</x:f>
        <x:v>11016.499485362378</x:v>
      </x:c>
      <x:c r="Y825" s="31" t="n">
        <x:f>ABS(M825-X825)</x:f>
        <x:v>7.09405867382884e-11</x:v>
      </x:c>
      <x:c r="Z825" s="27" t="n">
        <x:f>IF(M825&gt;=N824,B825,Z824)</x:f>
        <x:v>44508</x:v>
      </x:c>
      <x:c r="AA825" s="27" t="n">
        <x:f>IF(C825=C824,IF(M825&gt;=Q824,B825,AA824),IF(M825&gt;=P825,B825,A825))</x:f>
        <x:v>45016</x:v>
      </x:c>
      <x:c r="AB825" s="1" t="str">
        <x:f>IF(AND(B825-A825=1,B825-B824=1),"PASS","FAIL")</x:f>
        <x:v>PASS</x:v>
      </x:c>
    </x:row>
    <x:row r="826" ht="22" customHeight="1">
      <x:c r="A826" s="32" t="n">
        <x:f>'Raw trace'!A822</x:f>
        <x:v>45017</x:v>
      </x:c>
      <x:c r="B826" s="32" t="n">
        <x:f>'Raw trace'!B822</x:f>
        <x:v>45018</x:v>
      </x:c>
      <x:c r="C826" s="1" t="n">
        <x:f>YEAR(B826)</x:f>
        <x:v>2023</x:v>
      </x:c>
      <x:c r="D826" s="33" t="str">
        <x:f>'Raw trace'!AL822</x:f>
        <x:v>-0.0090595689500668</x:v>
      </x:c>
      <x:c r="E826" s="33" t="str">
        <x:f>'Raw trace'!W822</x:f>
        <x:v>0.45000000000000001</x:v>
      </x:c>
      <x:c r="F826" s="28" t="n">
        <x:f>E825*(1+D825)/(1+E825*D825)</x:f>
        <x:v>0.44984697415633784</x:v>
      </x:c>
      <x:c r="G826" s="28" t="n">
        <x:f>ABS(E826-F826)</x:f>
        <x:v>0.00015302584366216898</x:v>
      </x:c>
      <x:c r="H826" s="28" t="n">
        <x:f>G826*'Assumptions'!$B$6</x:f>
        <x:v>1.5302584366216898e-7</x:v>
      </x:c>
      <x:c r="I826" s="29" t="n">
        <x:f>1+E826*D826</x:f>
        <x:v>0.99592319397247</x:v>
      </x:c>
      <x:c r="J826" s="29" t="n">
        <x:f>(1-H826)*I826</x:f>
        <x:v>0.995923041570483</x:v>
      </x:c>
      <x:c r="K826" s="28" t="n">
        <x:f>J826-1</x:f>
        <x:v>-0.0040769584295170525</x:v>
      </x:c>
      <x:c r="L826" s="30" t="n">
        <x:f>M825</x:f>
        <x:v>11016.499485362307</x:v>
      </x:c>
      <x:c r="M826" s="30" t="n">
        <x:f>L826*J826</x:f>
        <x:v>10971.58567492169</x:v>
      </x:c>
      <x:c r="N826" s="30" t="n">
        <x:f>MAX(N825,M826)</x:f>
        <x:v>15341.863280252299</x:v>
      </x:c>
      <x:c r="O826" s="28" t="n">
        <x:f>1-M826/N826</x:f>
        <x:v>0.28485963702700523</x:v>
      </x:c>
      <x:c r="P826" s="30" t="n">
        <x:f>IF(C826=C825,P825,L826)</x:f>
        <x:v>8436.664001463621</x:v>
      </x:c>
      <x:c r="Q826" s="30" t="n">
        <x:f>IF(C826=C825,MAX(Q825,M826),MAX(P826,M826))</x:f>
        <x:v>11019.607508784016</x:v>
      </x:c>
      <x:c r="R826" s="28" t="n">
        <x:f>1-M826/Q826</x:f>
        <x:v>0.00435785338307626</x:v>
      </x:c>
      <x:c r="S826" s="33" t="str">
        <x:f>'Raw trace'!Y822</x:f>
        <x:v>-0.0040769584295170525</x:v>
      </x:c>
      <x:c r="T826" s="31" t="n">
        <x:f>ABS(K826-S826)</x:f>
        <x:v>0</x:v>
      </x:c>
      <x:c r="U826" s="33" t="str">
        <x:f>'Raw trace'!X822</x:f>
        <x:v>0.00015302584366216898</x:v>
      </x:c>
      <x:c r="V826" s="31" t="n">
        <x:f>ABS(G826-U826)</x:f>
        <x:v>0</x:v>
      </x:c>
      <x:c r="W826" s="30" t="n">
        <x:f>L826*H826</x:f>
        <x:v>0.0016858091279514174</x:v>
      </x:c>
      <x:c r="X826" s="30" t="n">
        <x:f>X825*(1+S826)</x:f>
        <x:v>10971.585674921758</x:v>
      </x:c>
      <x:c r="Y826" s="31" t="n">
        <x:f>ABS(M826-X826)</x:f>
        <x:v>6.912159733474255e-11</x:v>
      </x:c>
      <x:c r="Z826" s="27" t="n">
        <x:f>IF(M826&gt;=N825,B826,Z825)</x:f>
        <x:v>44508</x:v>
      </x:c>
      <x:c r="AA826" s="27" t="n">
        <x:f>IF(C826=C825,IF(M826&gt;=Q825,B826,AA825),IF(M826&gt;=P826,B826,A826))</x:f>
        <x:v>45016</x:v>
      </x:c>
      <x:c r="AB826" s="1" t="str">
        <x:f>IF(AND(B826-A826=1,B826-B825=1),"PASS","FAIL")</x:f>
        <x:v>PASS</x:v>
      </x:c>
    </x:row>
    <x:row r="827" ht="22" customHeight="1">
      <x:c r="A827" s="32" t="n">
        <x:f>'Raw trace'!A823</x:f>
        <x:v>45018</x:v>
      </x:c>
      <x:c r="B827" s="32" t="n">
        <x:f>'Raw trace'!B823</x:f>
        <x:v>45019</x:v>
      </x:c>
      <x:c r="C827" s="1" t="n">
        <x:f>YEAR(B827)</x:f>
        <x:v>2023</x:v>
      </x:c>
      <x:c r="D827" s="33" t="str">
        <x:f>'Raw trace'!AL823</x:f>
        <x:v>-0.0140504924055705</x:v>
      </x:c>
      <x:c r="E827" s="33" t="str">
        <x:f>'Raw trace'!W823</x:f>
        <x:v>0.45000000000000001</x:v>
      </x:c>
      <x:c r="F827" s="28" t="n">
        <x:f>E826*(1+D826)/(1+E826*D826)</x:f>
        <x:v>0.4477485780743816</x:v>
      </x:c>
      <x:c r="G827" s="28" t="n">
        <x:f>ABS(E827-F827)</x:f>
        <x:v>0.002251421925618391</x:v>
      </x:c>
      <x:c r="H827" s="28" t="n">
        <x:f>G827*'Assumptions'!$B$6</x:f>
        <x:v>0.000002251421925618391</x:v>
      </x:c>
      <x:c r="I827" s="29" t="n">
        <x:f>1+E827*D827</x:f>
        <x:v>0.9936772784174933</x:v>
      </x:c>
      <x:c r="J827" s="29" t="n">
        <x:f>(1-H827)*I827</x:f>
        <x:v>0.9936750412306816</x:v>
      </x:c>
      <x:c r="K827" s="28" t="n">
        <x:f>J827-1</x:f>
        <x:v>-0.006324958769318378</x:v>
      </x:c>
      <x:c r="L827" s="30" t="n">
        <x:f>M826</x:f>
        <x:v>10971.58567492169</x:v>
      </x:c>
      <x:c r="M827" s="30" t="n">
        <x:f>L827*J827</x:f>
        <x:v>10902.190847893766</x:v>
      </x:c>
      <x:c r="N827" s="30" t="n">
        <x:f>MAX(N826,M827)</x:f>
        <x:v>15341.863280252299</x:v>
      </x:c>
      <x:c r="O827" s="28" t="n">
        <x:f>1-M827/N827</x:f>
        <x:v>0.28938287033708476</x:v>
      </x:c>
      <x:c r="P827" s="30" t="n">
        <x:f>IF(C827=C826,P826,L827)</x:f>
        <x:v>8436.664001463621</x:v>
      </x:c>
      <x:c r="Q827" s="30" t="n">
        <x:f>IF(C827=C826,MAX(Q826,M827),MAX(P827,M827))</x:f>
        <x:v>11019.607508784016</x:v>
      </x:c>
      <x:c r="R827" s="28" t="n">
        <x:f>1-M827/Q827</x:f>
        <x:v>0.010655248909423931</x:v>
      </x:c>
      <x:c r="S827" s="33" t="str">
        <x:f>'Raw trace'!Y823</x:f>
        <x:v>-0.0063249587693183784</x:v>
      </x:c>
      <x:c r="T827" s="31" t="n">
        <x:f>ABS(K827-S827)</x:f>
        <x:v>0</x:v>
      </x:c>
      <x:c r="U827" s="33" t="str">
        <x:f>'Raw trace'!X823</x:f>
        <x:v>0.0022514219256183909</x:v>
      </x:c>
      <x:c r="V827" s="31" t="n">
        <x:f>ABS(G827-U827)</x:f>
        <x:v>0</x:v>
      </x:c>
      <x:c r="W827" s="30" t="n">
        <x:f>L827*H827</x:f>
        <x:v>0.024701668547319346</x:v>
      </x:c>
      <x:c r="X827" s="30" t="n">
        <x:f>X826*(1+S827)</x:f>
        <x:v>10902.190847893835</x:v>
      </x:c>
      <x:c r="Y827" s="31" t="n">
        <x:f>ABS(M827-X827)</x:f>
        <x:v>6.912159733474255e-11</x:v>
      </x:c>
      <x:c r="Z827" s="27" t="n">
        <x:f>IF(M827&gt;=N826,B827,Z826)</x:f>
        <x:v>44508</x:v>
      </x:c>
      <x:c r="AA827" s="27" t="n">
        <x:f>IF(C827=C826,IF(M827&gt;=Q826,B827,AA826),IF(M827&gt;=P827,B827,A827))</x:f>
        <x:v>45016</x:v>
      </x:c>
      <x:c r="AB827" s="1" t="str">
        <x:f>IF(AND(B827-A827=1,B827-B826=1),"PASS","FAIL")</x:f>
        <x:v>PASS</x:v>
      </x:c>
    </x:row>
    <x:row r="828" ht="22" customHeight="1">
      <x:c r="A828" s="32" t="n">
        <x:f>'Raw trace'!A824</x:f>
        <x:v>45019</x:v>
      </x:c>
      <x:c r="B828" s="32" t="n">
        <x:f>'Raw trace'!B824</x:f>
        <x:v>45020</x:v>
      </x:c>
      <x:c r="C828" s="1" t="n">
        <x:f>YEAR(B828)</x:f>
        <x:v>2023</x:v>
      </x:c>
      <x:c r="D828" s="33" t="str">
        <x:f>'Raw trace'!AL824</x:f>
        <x:v>0.0130313897151654</x:v>
      </x:c>
      <x:c r="E828" s="33" t="str">
        <x:f>'Raw trace'!W824</x:f>
        <x:v>0.45000000000000001</x:v>
      </x:c>
      <x:c r="F828" s="28" t="n">
        <x:f>E827*(1+D827)/(1+E827*D827)</x:f>
        <x:v>0.44650037598130765</x:v>
      </x:c>
      <x:c r="G828" s="28" t="n">
        <x:f>ABS(E828-F828)</x:f>
        <x:v>0.00349962401869236</x:v>
      </x:c>
      <x:c r="H828" s="28" t="n">
        <x:f>G828*'Assumptions'!$B$6</x:f>
        <x:v>0.00000349962401869236</x:v>
      </x:c>
      <x:c r="I828" s="29" t="n">
        <x:f>1+E828*D828</x:f>
        <x:v>1.0058641253718243</x:v>
      </x:c>
      <x:c r="J828" s="29" t="n">
        <x:f>(1-H828)*I828</x:f>
        <x:v>1.0058606052255716</x:v>
      </x:c>
      <x:c r="K828" s="28" t="n">
        <x:f>J828-1</x:f>
        <x:v>0.005860605225571636</x:v>
      </x:c>
      <x:c r="L828" s="30" t="n">
        <x:f>M827</x:f>
        <x:v>10902.190847893766</x:v>
      </x:c>
      <x:c r="M828" s="30" t="n">
        <x:f>L828*J828</x:f>
        <x:v>10966.08428454711</x:v>
      </x:c>
      <x:c r="N828" s="30" t="n">
        <x:f>MAX(N827,M828)</x:f>
        <x:v>15341.863280252299</x:v>
      </x:c>
      <x:c r="O828" s="28" t="n">
        <x:f>1-M828/N828</x:f>
        <x:v>0.28521822387360163</x:v>
      </x:c>
      <x:c r="P828" s="30" t="n">
        <x:f>IF(C828=C827,P827,L828)</x:f>
        <x:v>8436.664001463621</x:v>
      </x:c>
      <x:c r="Q828" s="30" t="n">
        <x:f>IF(C828=C827,MAX(Q827,M828),MAX(P828,M828))</x:f>
        <x:v>11019.607508784016</x:v>
      </x:c>
      <x:c r="R828" s="28" t="n">
        <x:f>1-M828/Q828</x:f>
        <x:v>0.0048570898912906335</x:v>
      </x:c>
      <x:c r="S828" s="33" t="str">
        <x:f>'Raw trace'!Y824</x:f>
        <x:v>0.0058606052255716357</x:v>
      </x:c>
      <x:c r="T828" s="31" t="n">
        <x:f>ABS(K828-S828)</x:f>
        <x:v>0</x:v>
      </x:c>
      <x:c r="U828" s="33" t="str">
        <x:f>'Raw trace'!X824</x:f>
        <x:v>0.00349962401869236</x:v>
      </x:c>
      <x:c r="V828" s="31" t="n">
        <x:f>ABS(G828-U828)</x:f>
        <x:v>0</x:v>
      </x:c>
      <x:c r="W828" s="30" t="n">
        <x:f>L828*H828</x:f>
        <x:v>0.03815356894765705</x:v>
      </x:c>
      <x:c r="X828" s="30" t="n">
        <x:f>X827*(1+S828)</x:f>
        <x:v>10966.084284547182</x:v>
      </x:c>
      <x:c r="Y828" s="31" t="n">
        <x:f>ABS(M828-X828)</x:f>
        <x:v>7.09405867382884e-11</x:v>
      </x:c>
      <x:c r="Z828" s="27" t="n">
        <x:f>IF(M828&gt;=N827,B828,Z827)</x:f>
        <x:v>44508</x:v>
      </x:c>
      <x:c r="AA828" s="27" t="n">
        <x:f>IF(C828=C827,IF(M828&gt;=Q827,B828,AA827),IF(M828&gt;=P828,B828,A828))</x:f>
        <x:v>45016</x:v>
      </x:c>
      <x:c r="AB828" s="1" t="str">
        <x:f>IF(AND(B828-A828=1,B828-B827=1),"PASS","FAIL")</x:f>
        <x:v>PASS</x:v>
      </x:c>
    </x:row>
    <x:row r="829" ht="22" customHeight="1">
      <x:c r="A829" s="32" t="n">
        <x:f>'Raw trace'!A825</x:f>
        <x:v>45020</x:v>
      </x:c>
      <x:c r="B829" s="32" t="n">
        <x:f>'Raw trace'!B825</x:f>
        <x:v>45021</x:v>
      </x:c>
      <x:c r="C829" s="1" t="n">
        <x:f>YEAR(B829)</x:f>
        <x:v>2023</x:v>
      </x:c>
      <x:c r="D829" s="33" t="str">
        <x:f>'Raw trace'!AL825</x:f>
        <x:v>0.00032310292425890002</x:v>
      </x:c>
      <x:c r="E829" s="33" t="str">
        <x:f>'Raw trace'!W825</x:f>
        <x:v>0.45000000000000001</x:v>
      </x:c>
      <x:c r="F829" s="28" t="n">
        <x:f>E828*(1+D828)/(1+E828*D828)</x:f>
        <x:v>0.4532064658368358</x:v>
      </x:c>
      <x:c r="G829" s="28" t="n">
        <x:f>ABS(E829-F829)</x:f>
        <x:v>0.0032064658368358145</x:v>
      </x:c>
      <x:c r="H829" s="28" t="n">
        <x:f>G829*'Assumptions'!$B$6</x:f>
        <x:v>0.0000032064658368358147</x:v>
      </x:c>
      <x:c r="I829" s="29" t="n">
        <x:f>1+E829*D829</x:f>
        <x:v>1.0001453963159166</x:v>
      </x:c>
      <x:c r="J829" s="29" t="n">
        <x:f>(1-H829)*I829</x:f>
        <x:v>1.0001421893838713</x:v>
      </x:c>
      <x:c r="K829" s="28" t="n">
        <x:f>J829-1</x:f>
        <x:v>0.0001421893838713384</x:v>
      </x:c>
      <x:c r="L829" s="30" t="n">
        <x:f>M828</x:f>
        <x:v>10966.08428454711</x:v>
      </x:c>
      <x:c r="M829" s="30" t="n">
        <x:f>L829*J829</x:f>
        <x:v>10967.643545315012</x:v>
      </x:c>
      <x:c r="N829" s="30" t="n">
        <x:f>MAX(N828,M829)</x:f>
        <x:v>15341.863280252299</x:v>
      </x:c>
      <x:c r="O829" s="28" t="n">
        <x:f>1-M829/N829</x:f>
        <x:v>0.2851165894932517</x:v>
      </x:c>
      <x:c r="P829" s="30" t="n">
        <x:f>IF(C829=C828,P828,L829)</x:f>
        <x:v>8436.664001463621</x:v>
      </x:c>
      <x:c r="Q829" s="30" t="n">
        <x:f>IF(C829=C828,MAX(Q828,M829),MAX(P829,M829))</x:f>
        <x:v>11019.607508784016</x:v>
      </x:c>
      <x:c r="R829" s="28" t="n">
        <x:f>1-M829/Q829</x:f>
        <x:v>0.0047155911340384105</x:v>
      </x:c>
      <x:c r="S829" s="33" t="str">
        <x:f>'Raw trace'!Y825</x:f>
        <x:v>0.00014218938387133839</x:v>
      </x:c>
      <x:c r="T829" s="31" t="n">
        <x:f>ABS(K829-S829)</x:f>
        <x:v>0</x:v>
      </x:c>
      <x:c r="U829" s="33" t="str">
        <x:f>'Raw trace'!X825</x:f>
        <x:v>0.0032064658368358145</x:v>
      </x:c>
      <x:c r="V829" s="31" t="n">
        <x:f>ABS(G829-U829)</x:f>
        <x:v>0</x:v>
      </x:c>
      <x:c r="W829" s="30" t="n">
        <x:f>L829*H829</x:f>
        <x:v>0.035162374622262425</x:v>
      </x:c>
      <x:c r="X829" s="30" t="n">
        <x:f>X828*(1+S829)</x:f>
        <x:v>10967.643545315083</x:v>
      </x:c>
      <x:c r="Y829" s="31" t="n">
        <x:f>ABS(M829-X829)</x:f>
        <x:v>7.09405867382884e-11</x:v>
      </x:c>
      <x:c r="Z829" s="27" t="n">
        <x:f>IF(M829&gt;=N828,B829,Z828)</x:f>
        <x:v>44508</x:v>
      </x:c>
      <x:c r="AA829" s="27" t="n">
        <x:f>IF(C829=C828,IF(M829&gt;=Q828,B829,AA828),IF(M829&gt;=P829,B829,A829))</x:f>
        <x:v>45016</x:v>
      </x:c>
      <x:c r="AB829" s="1" t="str">
        <x:f>IF(AND(B829-A829=1,B829-B828=1),"PASS","FAIL")</x:f>
        <x:v>PASS</x:v>
      </x:c>
    </x:row>
    <x:row r="830" ht="22" customHeight="1">
      <x:c r="A830" s="32" t="n">
        <x:f>'Raw trace'!A826</x:f>
        <x:v>45021</x:v>
      </x:c>
      <x:c r="B830" s="32" t="n">
        <x:f>'Raw trace'!B826</x:f>
        <x:v>45022</x:v>
      </x:c>
      <x:c r="C830" s="1" t="n">
        <x:f>YEAR(B830)</x:f>
        <x:v>2023</x:v>
      </x:c>
      <x:c r="D830" s="33" t="str">
        <x:f>'Raw trace'!AL826</x:f>
        <x:v>-0.0048556267414412999</x:v>
      </x:c>
      <x:c r="E830" s="33" t="str">
        <x:f>'Raw trace'!W826</x:f>
        <x:v>0.45000000000000001</x:v>
      </x:c>
      <x:c r="F830" s="28" t="n">
        <x:f>E829*(1+D829)/(1+E829*D829)</x:f>
        <x:v>0.4500799563483956</x:v>
      </x:c>
      <x:c r="G830" s="28" t="n">
        <x:f>ABS(E830-F830)</x:f>
        <x:v>0.0000799563483955823</x:v>
      </x:c>
      <x:c r="H830" s="28" t="n">
        <x:f>G830*'Assumptions'!$B$6</x:f>
        <x:v>7.99563483955823e-8</x:v>
      </x:c>
      <x:c r="I830" s="29" t="n">
        <x:f>1+E830*D830</x:f>
        <x:v>0.9978149679663514</x:v>
      </x:c>
      <x:c r="J830" s="29" t="n">
        <x:f>(1-H830)*I830</x:f>
        <x:v>0.9978148881847101</x:v>
      </x:c>
      <x:c r="K830" s="28" t="n">
        <x:f>J830-1</x:f>
        <x:v>-0.0021851118152899085</x:v>
      </x:c>
      <x:c r="L830" s="30" t="n">
        <x:f>M829</x:f>
        <x:v>10967.643545315012</x:v>
      </x:c>
      <x:c r="M830" s="30" t="n">
        <x:f>L830*J830</x:f>
        <x:v>10943.678017818256</x:v>
      </x:c>
      <x:c r="N830" s="30" t="n">
        <x:f>MAX(N829,M830)</x:f>
        <x:v>15341.863280252299</x:v>
      </x:c>
      <x:c r="O830" s="28" t="n">
        <x:f>1-M830/N830</x:f>
        <x:v>0.2866786896801048</x:v>
      </x:c>
      <x:c r="P830" s="30" t="n">
        <x:f>IF(C830=C829,P829,L830)</x:f>
        <x:v>8436.664001463621</x:v>
      </x:c>
      <x:c r="Q830" s="30" t="n">
        <x:f>IF(C830=C829,MAX(Q829,M830),MAX(P830,M830))</x:f>
        <x:v>11019.607508784016</x:v>
      </x:c>
      <x:c r="R830" s="28" t="n">
        <x:f>1-M830/Q830</x:f>
        <x:v>0.006890398855425195</x:v>
      </x:c>
      <x:c r="S830" s="33" t="str">
        <x:f>'Raw trace'!Y826</x:f>
        <x:v>-0.0021851118152899085</x:v>
      </x:c>
      <x:c r="T830" s="31" t="n">
        <x:f>ABS(K830-S830)</x:f>
        <x:v>0</x:v>
      </x:c>
      <x:c r="U830" s="33" t="str">
        <x:f>'Raw trace'!X826</x:f>
        <x:v>7.99563483955823e-05</x:v>
      </x:c>
      <x:c r="V830" s="31" t="n">
        <x:f>ABS(G830-U830)</x:f>
        <x:v>0</x:v>
      </x:c>
      <x:c r="W830" s="30" t="n">
        <x:f>L830*H830</x:f>
        <x:v>0.0008769327283877665</x:v>
      </x:c>
      <x:c r="X830" s="30" t="n">
        <x:f>X829*(1+S830)</x:f>
        <x:v>10943.678017818327</x:v>
      </x:c>
      <x:c r="Y830" s="31" t="n">
        <x:f>ABS(M830-X830)</x:f>
        <x:v>7.09405867382884e-11</x:v>
      </x:c>
      <x:c r="Z830" s="27" t="n">
        <x:f>IF(M830&gt;=N829,B830,Z829)</x:f>
        <x:v>44508</x:v>
      </x:c>
      <x:c r="AA830" s="27" t="n">
        <x:f>IF(C830=C829,IF(M830&gt;=Q829,B830,AA829),IF(M830&gt;=P830,B830,A830))</x:f>
        <x:v>45016</x:v>
      </x:c>
      <x:c r="AB830" s="1" t="str">
        <x:f>IF(AND(B830-A830=1,B830-B829=1),"PASS","FAIL")</x:f>
        <x:v>PASS</x:v>
      </x:c>
    </x:row>
    <x:row r="831" ht="22" customHeight="1">
      <x:c r="A831" s="32" t="n">
        <x:f>'Raw trace'!A827</x:f>
        <x:v>45022</x:v>
      </x:c>
      <x:c r="B831" s="32" t="n">
        <x:f>'Raw trace'!B827</x:f>
        <x:v>45023</x:v>
      </x:c>
      <x:c r="C831" s="1" t="n">
        <x:f>YEAR(B831)</x:f>
        <x:v>2023</x:v>
      </x:c>
      <x:c r="D831" s="33" t="str">
        <x:f>'Raw trace'!AL827</x:f>
        <x:v>-0.0045048097671979001</x:v>
      </x:c>
      <x:c r="E831" s="33" t="str">
        <x:f>'Raw trace'!W827</x:f>
        <x:v>0.45000000000000001</x:v>
      </x:c>
      <x:c r="F831" s="28" t="n">
        <x:f>E830*(1+D830)/(1+E830*D830)</x:f>
        <x:v>0.4487956007305081</x:v>
      </x:c>
      <x:c r="G831" s="28" t="n">
        <x:f>ABS(E831-F831)</x:f>
        <x:v>0.001204399269491896</x:v>
      </x:c>
      <x:c r="H831" s="28" t="n">
        <x:f>G831*'Assumptions'!$B$6</x:f>
        <x:v>0.000001204399269491896</x:v>
      </x:c>
      <x:c r="I831" s="29" t="n">
        <x:f>1+E831*D831</x:f>
        <x:v>0.9979728356047609</x:v>
      </x:c>
      <x:c r="J831" s="29" t="n">
        <x:f>(1-H831)*I831</x:f>
        <x:v>0.9979716336470067</x:v>
      </x:c>
      <x:c r="K831" s="28" t="n">
        <x:f>J831-1</x:f>
        <x:v>-0.002028366352993305</x:v>
      </x:c>
      <x:c r="L831" s="30" t="n">
        <x:f>M830</x:f>
        <x:v>10943.678017818256</x:v>
      </x:c>
      <x:c r="M831" s="30" t="n">
        <x:f>L831*J831</x:f>
        <x:v>10921.48022954892</x:v>
      </x:c>
      <x:c r="N831" s="30" t="n">
        <x:f>MAX(N830,M831)</x:f>
        <x:v>15341.863280252299</x:v>
      </x:c>
      <x:c r="O831" s="28" t="n">
        <x:f>1-M831/N831</x:f>
        <x:v>0.2881255666248308</x:v>
      </x:c>
      <x:c r="P831" s="30" t="n">
        <x:f>IF(C831=C830,P830,L831)</x:f>
        <x:v>8436.664001463621</x:v>
      </x:c>
      <x:c r="Q831" s="30" t="n">
        <x:f>IF(C831=C830,MAX(Q830,M831),MAX(P831,M831))</x:f>
        <x:v>11019.607508784016</x:v>
      </x:c>
      <x:c r="R831" s="28" t="n">
        <x:f>1-M831/Q831</x:f>
        <x:v>0.00890478895522151</x:v>
      </x:c>
      <x:c r="S831" s="33" t="str">
        <x:f>'Raw trace'!Y827</x:f>
        <x:v>-0.0020283663529933049</x:v>
      </x:c>
      <x:c r="T831" s="31" t="n">
        <x:f>ABS(K831-S831)</x:f>
        <x:v>0</x:v>
      </x:c>
      <x:c r="U831" s="33" t="str">
        <x:f>'Raw trace'!X827</x:f>
        <x:v>0.0012043992694918959</x:v>
      </x:c>
      <x:c r="V831" s="31" t="n">
        <x:f>ABS(G831-U831)</x:f>
        <x:v>0</x:v>
      </x:c>
      <x:c r="W831" s="30" t="n">
        <x:f>L831*H831</x:f>
        <x:v>0.013180557810214828</x:v>
      </x:c>
      <x:c r="X831" s="30" t="n">
        <x:f>X830*(1+S831)</x:f>
        <x:v>10921.480229548992</x:v>
      </x:c>
      <x:c r="Y831" s="31" t="n">
        <x:f>ABS(M831-X831)</x:f>
        <x:v>7.09405867382884e-11</x:v>
      </x:c>
      <x:c r="Z831" s="27" t="n">
        <x:f>IF(M831&gt;=N830,B831,Z830)</x:f>
        <x:v>44508</x:v>
      </x:c>
      <x:c r="AA831" s="27" t="n">
        <x:f>IF(C831=C830,IF(M831&gt;=Q830,B831,AA830),IF(M831&gt;=P831,B831,A831))</x:f>
        <x:v>45016</x:v>
      </x:c>
      <x:c r="AB831" s="1" t="str">
        <x:f>IF(AND(B831-A831=1,B831-B830=1),"PASS","FAIL")</x:f>
        <x:v>PASS</x:v>
      </x:c>
    </x:row>
    <x:row r="832" ht="22" customHeight="1">
      <x:c r="A832" s="32" t="n">
        <x:f>'Raw trace'!A828</x:f>
        <x:v>45023</x:v>
      </x:c>
      <x:c r="B832" s="32" t="n">
        <x:f>'Raw trace'!B828</x:f>
        <x:v>45024</x:v>
      </x:c>
      <x:c r="C832" s="1" t="n">
        <x:f>YEAR(B832)</x:f>
        <x:v>2023</x:v>
      </x:c>
      <x:c r="D832" s="33" t="str">
        <x:f>'Raw trace'!AL828</x:f>
        <x:v>0.0011035313001603001</x:v>
      </x:c>
      <x:c r="E832" s="33" t="str">
        <x:f>'Raw trace'!W828</x:f>
        <x:v>0.45000000000000001</x:v>
      </x:c>
      <x:c r="F832" s="28" t="n">
        <x:f>E831*(1+D831)/(1+E831*D831)</x:f>
        <x:v>0.4488827948240637</x:v>
      </x:c>
      <x:c r="G832" s="28" t="n">
        <x:f>ABS(E832-F832)</x:f>
        <x:v>0.001117205175936331</x:v>
      </x:c>
      <x:c r="H832" s="28" t="n">
        <x:f>G832*'Assumptions'!$B$6</x:f>
        <x:v>0.000001117205175936331</x:v>
      </x:c>
      <x:c r="I832" s="29" t="n">
        <x:f>1+E832*D832</x:f>
        <x:v>1.000496589085072</x:v>
      </x:c>
      <x:c r="J832" s="29" t="n">
        <x:f>(1-H832)*I832</x:f>
        <x:v>1.0004954713251042</x:v>
      </x:c>
      <x:c r="K832" s="28" t="n">
        <x:f>J832-1</x:f>
        <x:v>0.0004954713251041909</x:v>
      </x:c>
      <x:c r="L832" s="30" t="n">
        <x:f>M831</x:f>
        <x:v>10921.48022954892</x:v>
      </x:c>
      <x:c r="M832" s="30" t="n">
        <x:f>L832*J832</x:f>
        <x:v>10926.891509830355</x:v>
      </x:c>
      <x:c r="N832" s="30" t="n">
        <x:f>MAX(N831,M832)</x:f>
        <x:v>15341.863280252299</x:v>
      </x:c>
      <x:c r="O832" s="28" t="n">
        <x:f>1-M832/N832</x:f>
        <x:v>0.28777285325601853</x:v>
      </x:c>
      <x:c r="P832" s="30" t="n">
        <x:f>IF(C832=C831,P831,L832)</x:f>
        <x:v>8436.664001463621</x:v>
      </x:c>
      <x:c r="Q832" s="30" t="n">
        <x:f>IF(C832=C831,MAX(Q831,M832),MAX(P832,M832))</x:f>
        <x:v>11019.607508784016</x:v>
      </x:c>
      <x:c r="R832" s="28" t="n">
        <x:f>1-M832/Q832</x:f>
        <x:v>0.008413729697700711</x:v>
      </x:c>
      <x:c r="S832" s="33" t="str">
        <x:f>'Raw trace'!Y828</x:f>
        <x:v>0.0004954713251041909</x:v>
      </x:c>
      <x:c r="T832" s="31" t="n">
        <x:f>ABS(K832-S832)</x:f>
        <x:v>0</x:v>
      </x:c>
      <x:c r="U832" s="33" t="str">
        <x:f>'Raw trace'!X828</x:f>
        <x:v>0.0011172051759363311</x:v>
      </x:c>
      <x:c r="V832" s="31" t="n">
        <x:f>ABS(G832-U832)</x:f>
        <x:v>0</x:v>
      </x:c>
      <x:c r="W832" s="30" t="n">
        <x:f>L832*H832</x:f>
        <x:v>0.012201534241338364</x:v>
      </x:c>
      <x:c r="X832" s="30" t="n">
        <x:f>X831*(1+S832)</x:f>
        <x:v>10926.891509830426</x:v>
      </x:c>
      <x:c r="Y832" s="31" t="n">
        <x:f>ABS(M832-X832)</x:f>
        <x:v>7.09405867382884e-11</x:v>
      </x:c>
      <x:c r="Z832" s="27" t="n">
        <x:f>IF(M832&gt;=N831,B832,Z831)</x:f>
        <x:v>44508</x:v>
      </x:c>
      <x:c r="AA832" s="27" t="n">
        <x:f>IF(C832=C831,IF(M832&gt;=Q831,B832,AA831),IF(M832&gt;=P832,B832,A832))</x:f>
        <x:v>45016</x:v>
      </x:c>
      <x:c r="AB832" s="1" t="str">
        <x:f>IF(AND(B832-A832=1,B832-B831=1),"PASS","FAIL")</x:f>
        <x:v>PASS</x:v>
      </x:c>
    </x:row>
    <x:row r="833" ht="22" customHeight="1">
      <x:c r="A833" s="32" t="n">
        <x:f>'Raw trace'!A829</x:f>
        <x:v>45024</x:v>
      </x:c>
      <x:c r="B833" s="32" t="n">
        <x:f>'Raw trace'!B829</x:f>
        <x:v>45025</x:v>
      </x:c>
      <x:c r="C833" s="1" t="n">
        <x:f>YEAR(B833)</x:f>
        <x:v>2023</x:v>
      </x:c>
      <x:c r="D833" s="33" t="str">
        <x:f>'Raw trace'!AL829</x:f>
        <x:v>0.013793251542524899</x:v>
      </x:c>
      <x:c r="E833" s="33" t="str">
        <x:f>'Raw trace'!W829</x:f>
        <x:v>0.45000000000000001</x:v>
      </x:c>
      <x:c r="F833" s="28" t="n">
        <x:f>E832*(1+D832)/(1+E832*D832)</x:f>
        <x:v>0.4502729884337132</x:v>
      </x:c>
      <x:c r="G833" s="28" t="n">
        <x:f>ABS(E833-F833)</x:f>
        <x:v>0.000272988433713206</x:v>
      </x:c>
      <x:c r="H833" s="28" t="n">
        <x:f>G833*'Assumptions'!$B$6</x:f>
        <x:v>2.72988433713206e-7</x:v>
      </x:c>
      <x:c r="I833" s="29" t="n">
        <x:f>1+E833*D833</x:f>
        <x:v>1.0062069631941362</x:v>
      </x:c>
      <x:c r="J833" s="29" t="n">
        <x:f>(1-H833)*I833</x:f>
        <x:v>1.0062066885112733</x:v>
      </x:c>
      <x:c r="K833" s="28" t="n">
        <x:f>J833-1</x:f>
        <x:v>0.006206688511273262</x:v>
      </x:c>
      <x:c r="L833" s="30" t="n">
        <x:f>M832</x:f>
        <x:v>10926.891509830355</x:v>
      </x:c>
      <x:c r="M833" s="30" t="n">
        <x:f>L833*J833</x:f>
        <x:v>10994.711321828348</x:v>
      </x:c>
      <x:c r="N833" s="30" t="n">
        <x:f>MAX(N832,M833)</x:f>
        <x:v>15341.863280252299</x:v>
      </x:c>
      <x:c r="O833" s="28" t="n">
        <x:f>1-M833/N833</x:f>
        <x:v>0.2833522812069057</x:v>
      </x:c>
      <x:c r="P833" s="30" t="n">
        <x:f>IF(C833=C832,P832,L833)</x:f>
        <x:v>8436.664001463621</x:v>
      </x:c>
      <x:c r="Q833" s="30" t="n">
        <x:f>IF(C833=C832,MAX(Q832,M833),MAX(P833,M833))</x:f>
        <x:v>11019.607508784016</x:v>
      </x:c>
      <x:c r="R833" s="28" t="n">
        <x:f>1-M833/Q833</x:f>
        <x:v>0.0022592625858790516</x:v>
      </x:c>
      <x:c r="S833" s="33" t="str">
        <x:f>'Raw trace'!Y829</x:f>
        <x:v>0.0062066885112732617</x:v>
      </x:c>
      <x:c r="T833" s="31" t="n">
        <x:f>ABS(K833-S833)</x:f>
        <x:v>0</x:v>
      </x:c>
      <x:c r="U833" s="33" t="str">
        <x:f>'Raw trace'!X829</x:f>
        <x:v>0.00027298843371320602</x:v>
      </x:c>
      <x:c r="V833" s="31" t="n">
        <x:f>ABS(G833-U833)</x:f>
        <x:v>0</x:v>
      </x:c>
      <x:c r="W833" s="30" t="n">
        <x:f>L833*H833</x:f>
        <x:v>0.0029829149986227176</x:v>
      </x:c>
      <x:c r="X833" s="30" t="n">
        <x:f>X832*(1+S833)</x:f>
        <x:v>10994.71132182842</x:v>
      </x:c>
      <x:c r="Y833" s="31" t="n">
        <x:f>ABS(M833-X833)</x:f>
        <x:v>7.09405867382884e-11</x:v>
      </x:c>
      <x:c r="Z833" s="27" t="n">
        <x:f>IF(M833&gt;=N832,B833,Z832)</x:f>
        <x:v>44508</x:v>
      </x:c>
      <x:c r="AA833" s="27" t="n">
        <x:f>IF(C833=C832,IF(M833&gt;=Q832,B833,AA832),IF(M833&gt;=P833,B833,A833))</x:f>
        <x:v>45016</x:v>
      </x:c>
      <x:c r="AB833" s="1" t="str">
        <x:f>IF(AND(B833-A833=1,B833-B832=1),"PASS","FAIL")</x:f>
        <x:v>PASS</x:v>
      </x:c>
    </x:row>
    <x:row r="834" ht="22" customHeight="1">
      <x:c r="A834" s="32" t="n">
        <x:f>'Raw trace'!A830</x:f>
        <x:v>45025</x:v>
      </x:c>
      <x:c r="B834" s="32" t="n">
        <x:f>'Raw trace'!B830</x:f>
        <x:v>45026</x:v>
      </x:c>
      <x:c r="C834" s="1" t="n">
        <x:f>YEAR(B834)</x:f>
        <x:v>2023</x:v>
      </x:c>
      <x:c r="D834" s="33" t="str">
        <x:f>'Raw trace'!AL830</x:f>
        <x:v>0.046401615442728597</x:v>
      </x:c>
      <x:c r="E834" s="33" t="str">
        <x:f>'Raw trace'!W830</x:f>
        <x:v>0.45000000000000001</x:v>
      </x:c>
      <x:c r="F834" s="28" t="n">
        <x:f>E833*(1+D833)/(1+E833*D833)</x:f>
        <x:v>0.4533927709523476</x:v>
      </x:c>
      <x:c r="G834" s="28" t="n">
        <x:f>ABS(E834-F834)</x:f>
        <x:v>0.003392770952347579</x:v>
      </x:c>
      <x:c r="H834" s="28" t="n">
        <x:f>G834*'Assumptions'!$B$6</x:f>
        <x:v>0.000003392770952347579</x:v>
      </x:c>
      <x:c r="I834" s="29" t="n">
        <x:f>1+E834*D834</x:f>
        <x:v>1.020880726949228</x:v>
      </x:c>
      <x:c r="J834" s="29" t="n">
        <x:f>(1-H834)*I834</x:f>
        <x:v>1.0208772633347518</x:v>
      </x:c>
      <x:c r="K834" s="28" t="n">
        <x:f>J834-1</x:f>
        <x:v>0.020877263334751817</x:v>
      </x:c>
      <x:c r="L834" s="30" t="n">
        <x:f>M833</x:f>
        <x:v>10994.711321828348</x:v>
      </x:c>
      <x:c r="M834" s="30" t="n">
        <x:f>L834*J834</x:f>
        <x:v>11224.250805383735</x:v>
      </x:c>
      <x:c r="N834" s="30" t="n">
        <x:f>MAX(N833,M834)</x:f>
        <x:v>15341.863280252299</x:v>
      </x:c>
      <x:c r="O834" s="28" t="n">
        <x:f>1-M834/N834</x:f>
        <x:v>0.2683906380634131</x:v>
      </x:c>
      <x:c r="P834" s="30" t="n">
        <x:f>IF(C834=C833,P833,L834)</x:f>
        <x:v>8436.664001463621</x:v>
      </x:c>
      <x:c r="Q834" s="30" t="n">
        <x:f>IF(C834=C833,MAX(Q833,M834),MAX(P834,M834))</x:f>
        <x:v>11224.250805383735</x:v>
      </x:c>
      <x:c r="R834" s="28" t="n">
        <x:f>1-M834/Q834</x:f>
        <x:v>0</x:v>
      </x:c>
      <x:c r="S834" s="33" t="str">
        <x:f>'Raw trace'!Y830</x:f>
        <x:v>0.020877263334751817</x:v>
      </x:c>
      <x:c r="T834" s="31" t="n">
        <x:f>ABS(K834-S834)</x:f>
        <x:v>0</x:v>
      </x:c>
      <x:c r="U834" s="33" t="str">
        <x:f>'Raw trace'!X830</x:f>
        <x:v>0.0033927709523475791</x:v>
      </x:c>
      <x:c r="V834" s="31" t="n">
        <x:f>ABS(G834-U834)</x:f>
        <x:v>0</x:v>
      </x:c>
      <x:c r="W834" s="30" t="n">
        <x:f>L834*H834</x:f>
        <x:v>0.037302537202146276</x:v>
      </x:c>
      <x:c r="X834" s="30" t="n">
        <x:f>X833*(1+S834)</x:f>
        <x:v>11224.250805383808</x:v>
      </x:c>
      <x:c r="Y834" s="31" t="n">
        <x:f>ABS(M834-X834)</x:f>
        <x:v>7.275957614183426e-11</x:v>
      </x:c>
      <x:c r="Z834" s="27" t="n">
        <x:f>IF(M834&gt;=N833,B834,Z833)</x:f>
        <x:v>44508</x:v>
      </x:c>
      <x:c r="AA834" s="27" t="n">
        <x:f>IF(C834=C833,IF(M834&gt;=Q833,B834,AA833),IF(M834&gt;=P834,B834,A834))</x:f>
        <x:v>45026</x:v>
      </x:c>
      <x:c r="AB834" s="1" t="str">
        <x:f>IF(AND(B834-A834=1,B834-B833=1),"PASS","FAIL")</x:f>
        <x:v>PASS</x:v>
      </x:c>
    </x:row>
    <x:row r="835" ht="22" customHeight="1">
      <x:c r="A835" s="32" t="n">
        <x:f>'Raw trace'!A831</x:f>
        <x:v>45026</x:v>
      </x:c>
      <x:c r="B835" s="32" t="n">
        <x:f>'Raw trace'!B831</x:f>
        <x:v>45027</x:v>
      </x:c>
      <x:c r="C835" s="1" t="n">
        <x:f>YEAR(B835)</x:f>
        <x:v>2023</x:v>
      </x:c>
      <x:c r="D835" s="33" t="str">
        <x:f>'Raw trace'!AL831</x:f>
        <x:v>0.019182888566512599</x:v>
      </x:c>
      <x:c r="E835" s="33" t="str">
        <x:f>'Raw trace'!W831</x:f>
        <x:v>0.45000000000000001</x:v>
      </x:c>
      <x:c r="F835" s="28" t="n">
        <x:f>E834*(1+D834)/(1+E834*D834)</x:f>
        <x:v>0.46124950204162934</x:v>
      </x:c>
      <x:c r="G835" s="28" t="n">
        <x:f>ABS(E835-F835)</x:f>
        <x:v>0.011249502041629333</x:v>
      </x:c>
      <x:c r="H835" s="28" t="n">
        <x:f>G835*'Assumptions'!$B$6</x:f>
        <x:v>0.000011249502041629333</x:v>
      </x:c>
      <x:c r="I835" s="29" t="n">
        <x:f>1+E835*D835</x:f>
        <x:v>1.0086322998549306</x:v>
      </x:c>
      <x:c r="J835" s="29" t="n">
        <x:f>(1-H835)*I835</x:f>
        <x:v>1.0086209532438142</x:v>
      </x:c>
      <x:c r="K835" s="28" t="n">
        <x:f>J835-1</x:f>
        <x:v>0.008620953243814178</x:v>
      </x:c>
      <x:c r="L835" s="30" t="n">
        <x:f>M834</x:f>
        <x:v>11224.250805383735</x:v>
      </x:c>
      <x:c r="M835" s="30" t="n">
        <x:f>L835*J835</x:f>
        <x:v>11321.014546773793</x:v>
      </x:c>
      <x:c r="N835" s="30" t="n">
        <x:f>MAX(N834,M835)</x:f>
        <x:v>15341.863280252299</x:v>
      </x:c>
      <x:c r="O835" s="28" t="n">
        <x:f>1-M835/N835</x:f>
        <x:v>0.2620834679614211</x:v>
      </x:c>
      <x:c r="P835" s="30" t="n">
        <x:f>IF(C835=C834,P834,L835)</x:f>
        <x:v>8436.664001463621</x:v>
      </x:c>
      <x:c r="Q835" s="30" t="n">
        <x:f>IF(C835=C834,MAX(Q834,M835),MAX(P835,M835))</x:f>
        <x:v>11321.014546773793</x:v>
      </x:c>
      <x:c r="R835" s="28" t="n">
        <x:f>1-M835/Q835</x:f>
        <x:v>0</x:v>
      </x:c>
      <x:c r="S835" s="33" t="str">
        <x:f>'Raw trace'!Y831</x:f>
        <x:v>0.0086209532438141778</x:v>
      </x:c>
      <x:c r="T835" s="31" t="n">
        <x:f>ABS(K835-S835)</x:f>
        <x:v>0</x:v>
      </x:c>
      <x:c r="U835" s="33" t="str">
        <x:f>'Raw trace'!X831</x:f>
        <x:v>0.011249502041629333</x:v>
      </x:c>
      <x:c r="V835" s="31" t="n">
        <x:f>ABS(G835-U835)</x:f>
        <x:v>0</x:v>
      </x:c>
      <x:c r="W835" s="30" t="n">
        <x:f>L835*H835</x:f>
        <x:v>0.12626723235092402</x:v>
      </x:c>
      <x:c r="X835" s="30" t="n">
        <x:f>X834*(1+S835)</x:f>
        <x:v>11321.014546773866</x:v>
      </x:c>
      <x:c r="Y835" s="31" t="n">
        <x:f>ABS(M835-X835)</x:f>
        <x:v>7.275957614183426e-11</x:v>
      </x:c>
      <x:c r="Z835" s="27" t="n">
        <x:f>IF(M835&gt;=N834,B835,Z834)</x:f>
        <x:v>44508</x:v>
      </x:c>
      <x:c r="AA835" s="27" t="n">
        <x:f>IF(C835=C834,IF(M835&gt;=Q834,B835,AA834),IF(M835&gt;=P835,B835,A835))</x:f>
        <x:v>45027</x:v>
      </x:c>
      <x:c r="AB835" s="1" t="str">
        <x:f>IF(AND(B835-A835=1,B835-B834=1),"PASS","FAIL")</x:f>
        <x:v>PASS</x:v>
      </x:c>
    </x:row>
    <x:row r="836" ht="22" customHeight="1">
      <x:c r="A836" s="32" t="n">
        <x:f>'Raw trace'!A832</x:f>
        <x:v>45027</x:v>
      </x:c>
      <x:c r="B836" s="32" t="n">
        <x:f>'Raw trace'!B832</x:f>
        <x:v>45028</x:v>
      </x:c>
      <x:c r="C836" s="1" t="n">
        <x:f>YEAR(B836)</x:f>
        <x:v>2023</x:v>
      </x:c>
      <x:c r="D836" s="33" t="str">
        <x:f>'Raw trace'!AL832</x:f>
        <x:v>-0.010698585879985</x:v>
      </x:c>
      <x:c r="E836" s="33" t="str">
        <x:f>'Raw trace'!W832</x:f>
        <x:v>0.45000000000000001</x:v>
      </x:c>
      <x:c r="F836" s="28" t="n">
        <x:f>E835*(1+D835)/(1+E835*D835)</x:f>
        <x:v>0.45470713154922243</x:v>
      </x:c>
      <x:c r="G836" s="28" t="n">
        <x:f>ABS(E836-F836)</x:f>
        <x:v>0.004707131549222421</x:v>
      </x:c>
      <x:c r="H836" s="28" t="n">
        <x:f>G836*'Assumptions'!$B$6</x:f>
        <x:v>0.000004707131549222421</x:v>
      </x:c>
      <x:c r="I836" s="29" t="n">
        <x:f>1+E836*D836</x:f>
        <x:v>0.9951856363540067</x:v>
      </x:c>
      <x:c r="J836" s="29" t="n">
        <x:f>(1-H836)*I836</x:f>
        <x:v>0.9951809518843004</x:v>
      </x:c>
      <x:c r="K836" s="28" t="n">
        <x:f>J836-1</x:f>
        <x:v>-0.0048190481156995535</x:v>
      </x:c>
      <x:c r="L836" s="30" t="n">
        <x:f>M835</x:f>
        <x:v>11321.014546773793</x:v>
      </x:c>
      <x:c r="M836" s="30" t="n">
        <x:f>L836*J836</x:f>
        <x:v>11266.458032954355</x:v>
      </x:c>
      <x:c r="N836" s="30" t="n">
        <x:f>MAX(N835,M836)</x:f>
        <x:v>15341.863280252299</x:v>
      </x:c>
      <x:c r="O836" s="28" t="n">
        <x:f>1-M836/N836</x:f>
        <x:v>0.2656395232346852</x:v>
      </x:c>
      <x:c r="P836" s="30" t="n">
        <x:f>IF(C836=C835,P835,L836)</x:f>
        <x:v>8436.664001463621</x:v>
      </x:c>
      <x:c r="Q836" s="30" t="n">
        <x:f>IF(C836=C835,MAX(Q835,M836),MAX(P836,M836))</x:f>
        <x:v>11321.014546773793</x:v>
      </x:c>
      <x:c r="R836" s="28" t="n">
        <x:f>1-M836/Q836</x:f>
        <x:v>0.0048190481156995535</x:v>
      </x:c>
      <x:c r="S836" s="33" t="str">
        <x:f>'Raw trace'!Y832</x:f>
        <x:v>-0.0048190481156995535</x:v>
      </x:c>
      <x:c r="T836" s="31" t="n">
        <x:f>ABS(K836-S836)</x:f>
        <x:v>0</x:v>
      </x:c>
      <x:c r="U836" s="33" t="str">
        <x:f>'Raw trace'!X832</x:f>
        <x:v>0.0047071315492224208</x:v>
      </x:c>
      <x:c r="V836" s="31" t="n">
        <x:f>ABS(G836-U836)</x:f>
        <x:v>0</x:v>
      </x:c>
      <x:c r="W836" s="30" t="n">
        <x:f>L836*H836</x:f>
        <x:v>0.05328950474232489</x:v>
      </x:c>
      <x:c r="X836" s="30" t="n">
        <x:f>X835*(1+S836)</x:f>
        <x:v>11266.458032954428</x:v>
      </x:c>
      <x:c r="Y836" s="31" t="n">
        <x:f>ABS(M836-X836)</x:f>
        <x:v>7.275957614183426e-11</x:v>
      </x:c>
      <x:c r="Z836" s="27" t="n">
        <x:f>IF(M836&gt;=N835,B836,Z835)</x:f>
        <x:v>44508</x:v>
      </x:c>
      <x:c r="AA836" s="27" t="n">
        <x:f>IF(C836=C835,IF(M836&gt;=Q835,B836,AA835),IF(M836&gt;=P836,B836,A836))</x:f>
        <x:v>45027</x:v>
      </x:c>
      <x:c r="AB836" s="1" t="str">
        <x:f>IF(AND(B836-A836=1,B836-B835=1),"PASS","FAIL")</x:f>
        <x:v>PASS</x:v>
      </x:c>
    </x:row>
    <x:row r="837" ht="22" customHeight="1">
      <x:c r="A837" s="32" t="n">
        <x:f>'Raw trace'!A833</x:f>
        <x:v>45028</x:v>
      </x:c>
      <x:c r="B837" s="32" t="n">
        <x:f>'Raw trace'!B833</x:f>
        <x:v>45029</x:v>
      </x:c>
      <x:c r="C837" s="1" t="n">
        <x:f>YEAR(B837)</x:f>
        <x:v>2023</x:v>
      </x:c>
      <x:c r="D837" s="33" t="str">
        <x:f>'Raw trace'!AL833</x:f>
        <x:v>0.0167634777022325</x:v>
      </x:c>
      <x:c r="E837" s="33" t="str">
        <x:f>'Raw trace'!W833</x:f>
        <x:v>0.45000000000000001</x:v>
      </x:c>
      <x:c r="F837" s="28" t="n">
        <x:f>E836*(1+D836)/(1+E836*D836)</x:f>
        <x:v>0.4473392903709933</x:v>
      </x:c>
      <x:c r="G837" s="28" t="n">
        <x:f>ABS(E837-F837)</x:f>
        <x:v>0.002660709629006719</x:v>
      </x:c>
      <x:c r="H837" s="28" t="n">
        <x:f>G837*'Assumptions'!$B$6</x:f>
        <x:v>0.000002660709629006719</x:v>
      </x:c>
      <x:c r="I837" s="29" t="n">
        <x:f>1+E837*D837</x:f>
        <x:v>1.0075435649660047</x:v>
      </x:c>
      <x:c r="J837" s="29" t="n">
        <x:f>(1-H837)*I837</x:f>
        <x:v>1.0075408841851399</x:v>
      </x:c>
      <x:c r="K837" s="28" t="n">
        <x:f>J837-1</x:f>
        <x:v>0.007540884185139873</x:v>
      </x:c>
      <x:c r="L837" s="30" t="n">
        <x:f>M836</x:f>
        <x:v>11266.458032954355</x:v>
      </x:c>
      <x:c r="M837" s="30" t="n">
        <x:f>L837*J837</x:f>
        <x:v>11351.417088157603</x:v>
      </x:c>
      <x:c r="N837" s="30" t="n">
        <x:f>MAX(N836,M837)</x:f>
        <x:v>15341.863280252299</x:v>
      </x:c>
      <x:c r="O837" s="28" t="n">
        <x:f>1-M837/N837</x:f>
        <x:v>0.26010179592925387</x:v>
      </x:c>
      <x:c r="P837" s="30" t="n">
        <x:f>IF(C837=C836,P836,L837)</x:f>
        <x:v>8436.664001463621</x:v>
      </x:c>
      <x:c r="Q837" s="30" t="n">
        <x:f>IF(C837=C836,MAX(Q836,M837),MAX(P837,M837))</x:f>
        <x:v>11351.417088157603</x:v>
      </x:c>
      <x:c r="R837" s="28" t="n">
        <x:f>1-M837/Q837</x:f>
        <x:v>0</x:v>
      </x:c>
      <x:c r="S837" s="33" t="str">
        <x:f>'Raw trace'!Y833</x:f>
        <x:v>0.0075408841851398734</x:v>
      </x:c>
      <x:c r="T837" s="31" t="n">
        <x:f>ABS(K837-S837)</x:f>
        <x:v>0</x:v>
      </x:c>
      <x:c r="U837" s="33" t="str">
        <x:f>'Raw trace'!X833</x:f>
        <x:v>0.0026607096290067189</x:v>
      </x:c>
      <x:c r="V837" s="31" t="n">
        <x:f>ABS(G837-U837)</x:f>
        <x:v>0</x:v>
      </x:c>
      <x:c r="W837" s="30" t="n">
        <x:f>L837*H837</x:f>
        <x:v>0.02997677337308175</x:v>
      </x:c>
      <x:c r="X837" s="30" t="n">
        <x:f>X836*(1+S837)</x:f>
        <x:v>11351.417088157676</x:v>
      </x:c>
      <x:c r="Y837" s="31" t="n">
        <x:f>ABS(M837-X837)</x:f>
        <x:v>7.275957614183426e-11</x:v>
      </x:c>
      <x:c r="Z837" s="27" t="n">
        <x:f>IF(M837&gt;=N836,B837,Z836)</x:f>
        <x:v>44508</x:v>
      </x:c>
      <x:c r="AA837" s="27" t="n">
        <x:f>IF(C837=C836,IF(M837&gt;=Q836,B837,AA836),IF(M837&gt;=P837,B837,A837))</x:f>
        <x:v>45029</x:v>
      </x:c>
      <x:c r="AB837" s="1" t="str">
        <x:f>IF(AND(B837-A837=1,B837-B836=1),"PASS","FAIL")</x:f>
        <x:v>PASS</x:v>
      </x:c>
    </x:row>
    <x:row r="838" ht="22" customHeight="1">
      <x:c r="A838" s="32" t="n">
        <x:f>'Raw trace'!A834</x:f>
        <x:v>45029</x:v>
      </x:c>
      <x:c r="B838" s="32" t="n">
        <x:f>'Raw trace'!B834</x:f>
        <x:v>45030</x:v>
      </x:c>
      <x:c r="C838" s="1" t="n">
        <x:f>YEAR(B838)</x:f>
        <x:v>2023</x:v>
      </x:c>
      <x:c r="D838" s="33" t="str">
        <x:f>'Raw trace'!AL834</x:f>
        <x:v>0.0028005028399928</x:v>
      </x:c>
      <x:c r="E838" s="33" t="str">
        <x:f>'Raw trace'!W834</x:f>
        <x:v>0.45000000000000001</x:v>
      </x:c>
      <x:c r="F838" s="28" t="n">
        <x:f>E837*(1+D837)/(1+E837*D837)</x:f>
        <x:v>0.4541178971069529</x:v>
      </x:c>
      <x:c r="G838" s="28" t="n">
        <x:f>ABS(E838-F838)</x:f>
        <x:v>0.0041178971069528725</x:v>
      </x:c>
      <x:c r="H838" s="28" t="n">
        <x:f>G838*'Assumptions'!$B$6</x:f>
        <x:v>0.0000041178971069528726</x:v>
      </x:c>
      <x:c r="I838" s="29" t="n">
        <x:f>1+E838*D838</x:f>
        <x:v>1.0012602262779968</x:v>
      </x:c>
      <x:c r="J838" s="29" t="n">
        <x:f>(1-H838)*I838</x:f>
        <x:v>1.0012561031914078</x:v>
      </x:c>
      <x:c r="K838" s="28" t="n">
        <x:f>J838-1</x:f>
        <x:v>0.001256103191407787</x:v>
      </x:c>
      <x:c r="L838" s="30" t="n">
        <x:f>M837</x:f>
        <x:v>11351.417088157603</x:v>
      </x:c>
      <x:c r="M838" s="30" t="n">
        <x:f>L838*J838</x:f>
        <x:v>11365.67563938904</x:v>
      </x:c>
      <x:c r="N838" s="30" t="n">
        <x:f>MAX(N837,M838)</x:f>
        <x:v>15341.863280252299</x:v>
      </x:c>
      <x:c r="O838" s="28" t="n">
        <x:f>1-M838/N838</x:f>
        <x:v>0.25917240743380365</x:v>
      </x:c>
      <x:c r="P838" s="30" t="n">
        <x:f>IF(C838=C837,P837,L838)</x:f>
        <x:v>8436.664001463621</x:v>
      </x:c>
      <x:c r="Q838" s="30" t="n">
        <x:f>IF(C838=C837,MAX(Q837,M838),MAX(P838,M838))</x:f>
        <x:v>11365.67563938904</x:v>
      </x:c>
      <x:c r="R838" s="28" t="n">
        <x:f>1-M838/Q838</x:f>
        <x:v>0</x:v>
      </x:c>
      <x:c r="S838" s="33" t="str">
        <x:f>'Raw trace'!Y834</x:f>
        <x:v>0.0012561031914077869</x:v>
      </x:c>
      <x:c r="T838" s="31" t="n">
        <x:f>ABS(K838-S838)</x:f>
        <x:v>0</x:v>
      </x:c>
      <x:c r="U838" s="33" t="str">
        <x:f>'Raw trace'!X834</x:f>
        <x:v>0.0041178971069528725</x:v>
      </x:c>
      <x:c r="V838" s="31" t="n">
        <x:f>ABS(G838-U838)</x:f>
        <x:v>0</x:v>
      </x:c>
      <x:c r="W838" s="30" t="n">
        <x:f>L838*H838</x:f>
        <x:v>0.04674396758713959</x:v>
      </x:c>
      <x:c r="X838" s="30" t="n">
        <x:f>X837*(1+S838)</x:f>
        <x:v>11365.675639389112</x:v>
      </x:c>
      <x:c r="Y838" s="31" t="n">
        <x:f>ABS(M838-X838)</x:f>
        <x:v>7.275957614183426e-11</x:v>
      </x:c>
      <x:c r="Z838" s="27" t="n">
        <x:f>IF(M838&gt;=N837,B838,Z837)</x:f>
        <x:v>44508</x:v>
      </x:c>
      <x:c r="AA838" s="27" t="n">
        <x:f>IF(C838=C837,IF(M838&gt;=Q837,B838,AA837),IF(M838&gt;=P838,B838,A838))</x:f>
        <x:v>45030</x:v>
      </x:c>
      <x:c r="AB838" s="1" t="str">
        <x:f>IF(AND(B838-A838=1,B838-B837=1),"PASS","FAIL")</x:f>
        <x:v>PASS</x:v>
      </x:c>
    </x:row>
    <x:row r="839" ht="22" customHeight="1">
      <x:c r="A839" s="32" t="n">
        <x:f>'Raw trace'!A835</x:f>
        <x:v>45030</x:v>
      </x:c>
      <x:c r="B839" s="32" t="n">
        <x:f>'Raw trace'!B835</x:f>
        <x:v>45031</x:v>
      </x:c>
      <x:c r="C839" s="1" t="n">
        <x:f>YEAR(B839)</x:f>
        <x:v>2023</x:v>
      </x:c>
      <x:c r="D839" s="33" t="str">
        <x:f>'Raw trace'!AL835</x:f>
        <x:v>-0.0056739683321027001</x:v>
      </x:c>
      <x:c r="E839" s="33" t="str">
        <x:f>'Raw trace'!W835</x:f>
        <x:v>0.45000000000000001</x:v>
      </x:c>
      <x:c r="F839" s="28" t="n">
        <x:f>E838*(1+D838)/(1+E838*D838)</x:f>
        <x:v>0.4506922520586629</x:v>
      </x:c>
      <x:c r="G839" s="28" t="n">
        <x:f>ABS(E839-F839)</x:f>
        <x:v>0.0006922520586629122</x:v>
      </x:c>
      <x:c r="H839" s="28" t="n">
        <x:f>G839*'Assumptions'!$B$6</x:f>
        <x:v>6.922520586629122e-7</x:v>
      </x:c>
      <x:c r="I839" s="29" t="n">
        <x:f>1+E839*D839</x:f>
        <x:v>0.9974467142505538</x:v>
      </x:c>
      <x:c r="J839" s="29" t="n">
        <x:f>(1-H839)*I839</x:f>
        <x:v>0.9974460237660124</x:v>
      </x:c>
      <x:c r="K839" s="28" t="n">
        <x:f>J839-1</x:f>
        <x:v>-0.002553976233987565</x:v>
      </x:c>
      <x:c r="L839" s="30" t="n">
        <x:f>M838</x:f>
        <x:v>11365.67563938904</x:v>
      </x:c>
      <x:c r="M839" s="30" t="n">
        <x:f>L839*J839</x:f>
        <x:v>11336.647973922829</x:v>
      </x:c>
      <x:c r="N839" s="30" t="n">
        <x:f>MAX(N838,M839)</x:f>
        <x:v>15341.863280252299</x:v>
      </x:c>
      <x:c r="O839" s="28" t="n">
        <x:f>1-M839/N839</x:f>
        <x:v>0.26106446349869983</x:v>
      </x:c>
      <x:c r="P839" s="30" t="n">
        <x:f>IF(C839=C838,P838,L839)</x:f>
        <x:v>8436.664001463621</x:v>
      </x:c>
      <x:c r="Q839" s="30" t="n">
        <x:f>IF(C839=C838,MAX(Q838,M839),MAX(P839,M839))</x:f>
        <x:v>11365.67563938904</x:v>
      </x:c>
      <x:c r="R839" s="28" t="n">
        <x:f>1-M839/Q839</x:f>
        <x:v>0.002553976233987454</x:v>
      </x:c>
      <x:c r="S839" s="33" t="str">
        <x:f>'Raw trace'!Y835</x:f>
        <x:v>-0.0025539762339875649</x:v>
      </x:c>
      <x:c r="T839" s="31" t="n">
        <x:f>ABS(K839-S839)</x:f>
        <x:v>0</x:v>
      </x:c>
      <x:c r="U839" s="33" t="str">
        <x:f>'Raw trace'!X835</x:f>
        <x:v>0.00069225205866291217</x:v>
      </x:c>
      <x:c r="V839" s="31" t="n">
        <x:f>ABS(G839-U839)</x:f>
        <x:v>0</x:v>
      </x:c>
      <x:c r="W839" s="30" t="n">
        <x:f>L839*H839</x:f>
        <x:v>0.007867912359461974</x:v>
      </x:c>
      <x:c r="X839" s="30" t="n">
        <x:f>X838*(1+S839)</x:f>
        <x:v>11336.6479739229</x:v>
      </x:c>
      <x:c r="Y839" s="31" t="n">
        <x:f>ABS(M839-X839)</x:f>
        <x:v>7.09405867382884e-11</x:v>
      </x:c>
      <x:c r="Z839" s="27" t="n">
        <x:f>IF(M839&gt;=N838,B839,Z838)</x:f>
        <x:v>44508</x:v>
      </x:c>
      <x:c r="AA839" s="27" t="n">
        <x:f>IF(C839=C838,IF(M839&gt;=Q838,B839,AA838),IF(M839&gt;=P839,B839,A839))</x:f>
        <x:v>45030</x:v>
      </x:c>
      <x:c r="AB839" s="1" t="str">
        <x:f>IF(AND(B839-A839=1,B839-B838=1),"PASS","FAIL")</x:f>
        <x:v>PASS</x:v>
      </x:c>
    </x:row>
    <x:row r="840" ht="22" customHeight="1">
      <x:c r="A840" s="32" t="n">
        <x:f>'Raw trace'!A836</x:f>
        <x:v>45031</x:v>
      </x:c>
      <x:c r="B840" s="32" t="n">
        <x:f>'Raw trace'!B836</x:f>
        <x:v>45032</x:v>
      </x:c>
      <x:c r="C840" s="1" t="n">
        <x:f>YEAR(B840)</x:f>
        <x:v>2023</x:v>
      </x:c>
      <x:c r="D840" s="33" t="str">
        <x:f>'Raw trace'!AL836</x:f>
        <x:v>0.00035313997544520002</x:v>
      </x:c>
      <x:c r="E840" s="33" t="str">
        <x:f>'Raw trace'!W836</x:f>
        <x:v>0.45000000000000001</x:v>
      </x:c>
      <x:c r="F840" s="28" t="n">
        <x:f>E839*(1+D839)/(1+E839*D839)</x:f>
        <x:v>0.44859209806184935</x:v>
      </x:c>
      <x:c r="G840" s="28" t="n">
        <x:f>ABS(E840-F840)</x:f>
        <x:v>0.0014079019381506575</x:v>
      </x:c>
      <x:c r="H840" s="28" t="n">
        <x:f>G840*'Assumptions'!$B$6</x:f>
        <x:v>0.0000014079019381506575</x:v>
      </x:c>
      <x:c r="I840" s="29" t="n">
        <x:f>1+E840*D840</x:f>
        <x:v>1.0001589129889503</x:v>
      </x:c>
      <x:c r="J840" s="29" t="n">
        <x:f>(1-H840)*I840</x:f>
        <x:v>1.0001575048632783</x:v>
      </x:c>
      <x:c r="K840" s="28" t="n">
        <x:f>J840-1</x:f>
        <x:v>0.0001575048632782572</x:v>
      </x:c>
      <x:c r="L840" s="30" t="n">
        <x:f>M839</x:f>
        <x:v>11336.647973922829</x:v>
      </x:c>
      <x:c r="M840" s="30" t="n">
        <x:f>L840*J840</x:f>
        <x:v>11338.433551111995</x:v>
      </x:c>
      <x:c r="N840" s="30" t="n">
        <x:f>MAX(N839,M840)</x:f>
        <x:v>15341.863280252299</x:v>
      </x:c>
      <x:c r="O840" s="28" t="n">
        <x:f>1-M840/N840</x:f>
        <x:v>0.2609480775580518</x:v>
      </x:c>
      <x:c r="P840" s="30" t="n">
        <x:f>IF(C840=C839,P839,L840)</x:f>
        <x:v>8436.664001463621</x:v>
      </x:c>
      <x:c r="Q840" s="30" t="n">
        <x:f>IF(C840=C839,MAX(Q839,M840),MAX(P840,M840))</x:f>
        <x:v>11365.67563938904</x:v>
      </x:c>
      <x:c r="R840" s="28" t="n">
        <x:f>1-M840/Q840</x:f>
        <x:v>0.002396873634386787</x:v>
      </x:c>
      <x:c r="S840" s="33" t="str">
        <x:f>'Raw trace'!Y836</x:f>
        <x:v>0.00015750486327825719</x:v>
      </x:c>
      <x:c r="T840" s="31" t="n">
        <x:f>ABS(K840-S840)</x:f>
        <x:v>0</x:v>
      </x:c>
      <x:c r="U840" s="33" t="str">
        <x:f>'Raw trace'!X836</x:f>
        <x:v>0.0014079019381506575</x:v>
      </x:c>
      <x:c r="V840" s="31" t="n">
        <x:f>ABS(G840-U840)</x:f>
        <x:v>0</x:v>
      </x:c>
      <x:c r="W840" s="30" t="n">
        <x:f>L840*H840</x:f>
        <x:v>0.015960888654617676</x:v>
      </x:c>
      <x:c r="X840" s="30" t="n">
        <x:f>X839*(1+S840)</x:f>
        <x:v>11338.433551112066</x:v>
      </x:c>
      <x:c r="Y840" s="31" t="n">
        <x:f>ABS(M840-X840)</x:f>
        <x:v>7.09405867382884e-11</x:v>
      </x:c>
      <x:c r="Z840" s="27" t="n">
        <x:f>IF(M840&gt;=N839,B840,Z839)</x:f>
        <x:v>44508</x:v>
      </x:c>
      <x:c r="AA840" s="27" t="n">
        <x:f>IF(C840=C839,IF(M840&gt;=Q839,B840,AA839),IF(M840&gt;=P840,B840,A840))</x:f>
        <x:v>45030</x:v>
      </x:c>
      <x:c r="AB840" s="1" t="str">
        <x:f>IF(AND(B840-A840=1,B840-B839=1),"PASS","FAIL")</x:f>
        <x:v>PASS</x:v>
      </x:c>
    </x:row>
    <x:row r="841" ht="22" customHeight="1">
      <x:c r="A841" s="32" t="n">
        <x:f>'Raw trace'!A837</x:f>
        <x:v>45032</x:v>
      </x:c>
      <x:c r="B841" s="32" t="n">
        <x:f>'Raw trace'!B837</x:f>
        <x:v>45033</x:v>
      </x:c>
      <x:c r="C841" s="1" t="n">
        <x:f>YEAR(B841)</x:f>
        <x:v>2023</x:v>
      </x:c>
      <x:c r="D841" s="33" t="str">
        <x:f>'Raw trace'!AL837</x:f>
        <x:v>-0.028881271382995101</x:v>
      </x:c>
      <x:c r="E841" s="33" t="str">
        <x:f>'Raw trace'!W837</x:f>
        <x:v>0.45000000000000001</x:v>
      </x:c>
      <x:c r="F841" s="28" t="n">
        <x:f>E840*(1+D840)/(1+E840*D840)</x:f>
        <x:v>0.4500873882567937</x:v>
      </x:c>
      <x:c r="G841" s="28" t="n">
        <x:f>ABS(E841-F841)</x:f>
        <x:v>0.00008738825679366347</x:v>
      </x:c>
      <x:c r="H841" s="28" t="n">
        <x:f>G841*'Assumptions'!$B$6</x:f>
        <x:v>8.738825679366347e-8</x:v>
      </x:c>
      <x:c r="I841" s="29" t="n">
        <x:f>1+E841*D841</x:f>
        <x:v>0.9870034278776522</x:v>
      </x:c>
      <x:c r="J841" s="29" t="n">
        <x:f>(1-H841)*I841</x:f>
        <x:v>0.9870033416251432</x:v>
      </x:c>
      <x:c r="K841" s="28" t="n">
        <x:f>J841-1</x:f>
        <x:v>-0.012996658374856751</x:v>
      </x:c>
      <x:c r="L841" s="30" t="n">
        <x:f>M840</x:f>
        <x:v>11338.433551111995</x:v>
      </x:c>
      <x:c r="M841" s="30" t="n">
        <x:f>L841*J841</x:f>
        <x:v>11191.07180374218</x:v>
      </x:c>
      <x:c r="N841" s="30" t="n">
        <x:f>MAX(N840,M841)</x:f>
        <x:v>15341.863280252299</x:v>
      </x:c>
      <x:c r="O841" s="28" t="n">
        <x:f>1-M841/N841</x:f>
        <x:v>0.2705532829153109</x:v>
      </x:c>
      <x:c r="P841" s="30" t="n">
        <x:f>IF(C841=C840,P840,L841)</x:f>
        <x:v>8436.664001463621</x:v>
      </x:c>
      <x:c r="Q841" s="30" t="n">
        <x:f>IF(C841=C840,MAX(Q840,M841),MAX(P841,M841))</x:f>
        <x:v>11365.67563938904</x:v>
      </x:c>
      <x:c r="R841" s="28" t="n">
        <x:f>1-M841/Q841</x:f>
        <x:v>0.015362380661449682</x:v>
      </x:c>
      <x:c r="S841" s="33" t="str">
        <x:f>'Raw trace'!Y837</x:f>
        <x:v>-0.012996658374856751</x:v>
      </x:c>
      <x:c r="T841" s="31" t="n">
        <x:f>ABS(K841-S841)</x:f>
        <x:v>0</x:v>
      </x:c>
      <x:c r="U841" s="33" t="str">
        <x:f>'Raw trace'!X837</x:f>
        <x:v>8.7388256793663466e-05</x:v>
      </x:c>
      <x:c r="V841" s="31" t="n">
        <x:f>ABS(G841-U841)</x:f>
        <x:v>0</x:v>
      </x:c>
      <x:c r="W841" s="30" t="n">
        <x:f>L841*H841</x:f>
        <x:v>0.0009908459428024645</x:v>
      </x:c>
      <x:c r="X841" s="30" t="n">
        <x:f>X840*(1+S841)</x:f>
        <x:v>11191.071803742248</x:v>
      </x:c>
      <x:c r="Y841" s="31" t="n">
        <x:f>ABS(M841-X841)</x:f>
        <x:v>6.912159733474255e-11</x:v>
      </x:c>
      <x:c r="Z841" s="27" t="n">
        <x:f>IF(M841&gt;=N840,B841,Z840)</x:f>
        <x:v>44508</x:v>
      </x:c>
      <x:c r="AA841" s="27" t="n">
        <x:f>IF(C841=C840,IF(M841&gt;=Q840,B841,AA840),IF(M841&gt;=P841,B841,A841))</x:f>
        <x:v>45030</x:v>
      </x:c>
      <x:c r="AB841" s="1" t="str">
        <x:f>IF(AND(B841-A841=1,B841-B840=1),"PASS","FAIL")</x:f>
        <x:v>PASS</x:v>
      </x:c>
    </x:row>
    <x:row r="842" ht="22" customHeight="1">
      <x:c r="A842" s="32" t="n">
        <x:f>'Raw trace'!A838</x:f>
        <x:v>45033</x:v>
      </x:c>
      <x:c r="B842" s="32" t="n">
        <x:f>'Raw trace'!B838</x:f>
        <x:v>45034</x:v>
      </x:c>
      <x:c r="C842" s="1" t="n">
        <x:f>YEAR(B842)</x:f>
        <x:v>2023</x:v>
      </x:c>
      <x:c r="D842" s="33" t="str">
        <x:f>'Raw trace'!AL838</x:f>
        <x:v>0.032182884942703903</x:v>
      </x:c>
      <x:c r="E842" s="33" t="str">
        <x:f>'Raw trace'!W838</x:f>
        <x:v>0.45000000000000001</x:v>
      </x:c>
      <x:c r="F842" s="28" t="n">
        <x:f>E841*(1+D841)/(1+E841*D841)</x:f>
        <x:v>0.4427577610518924</x:v>
      </x:c>
      <x:c r="G842" s="28" t="n">
        <x:f>ABS(E842-F842)</x:f>
        <x:v>0.007242238948107604</x:v>
      </x:c>
      <x:c r="H842" s="28" t="n">
        <x:f>G842*'Assumptions'!$B$6</x:f>
        <x:v>0.000007242238948107605</x:v>
      </x:c>
      <x:c r="I842" s="29" t="n">
        <x:f>1+E842*D842</x:f>
        <x:v>1.0144822982242168</x:v>
      </x:c>
      <x:c r="J842" s="29" t="n">
        <x:f>(1-H842)*I842</x:f>
        <x:v>1.0144749511010045</x:v>
      </x:c>
      <x:c r="K842" s="28" t="n">
        <x:f>J842-1</x:f>
        <x:v>0.014474951101004496</x:v>
      </x:c>
      <x:c r="L842" s="30" t="n">
        <x:f>M841</x:f>
        <x:v>11191.07180374218</x:v>
      </x:c>
      <x:c r="M842" s="30" t="n">
        <x:f>L842*J842</x:f>
        <x:v>11353.062020869178</x:v>
      </x:c>
      <x:c r="N842" s="30" t="n">
        <x:f>MAX(N841,M842)</x:f>
        <x:v>15341.863280252299</x:v>
      </x:c>
      <x:c r="O842" s="28" t="n">
        <x:f>1-M842/N842</x:f>
        <x:v>0.25999457735472176</x:v>
      </x:c>
      <x:c r="P842" s="30" t="n">
        <x:f>IF(C842=C841,P841,L842)</x:f>
        <x:v>8436.664001463621</x:v>
      </x:c>
      <x:c r="Q842" s="30" t="n">
        <x:f>IF(C842=C841,MAX(Q841,M842),MAX(P842,M842))</x:f>
        <x:v>11365.67563938904</x:v>
      </x:c>
      <x:c r="R842" s="28" t="n">
        <x:f>1-M842/Q842</x:f>
        <x:v>0.0011097992693146486</x:v>
      </x:c>
      <x:c r="S842" s="33" t="str">
        <x:f>'Raw trace'!Y838</x:f>
        <x:v>0.014474951101004496</x:v>
      </x:c>
      <x:c r="T842" s="31" t="n">
        <x:f>ABS(K842-S842)</x:f>
        <x:v>0</x:v>
      </x:c>
      <x:c r="U842" s="33" t="str">
        <x:f>'Raw trace'!X838</x:f>
        <x:v>0.0072422389481076044</x:v>
      </x:c>
      <x:c r="V842" s="31" t="n">
        <x:f>ABS(G842-U842)</x:f>
        <x:v>0</x:v>
      </x:c>
      <x:c r="W842" s="30" t="n">
        <x:f>L842*H842</x:f>
        <x:v>0.08104841608813043</x:v>
      </x:c>
      <x:c r="X842" s="30" t="n">
        <x:f>X841*(1+S842)</x:f>
        <x:v>11353.062020869247</x:v>
      </x:c>
      <x:c r="Y842" s="31" t="n">
        <x:f>ABS(M842-X842)</x:f>
        <x:v>6.912159733474255e-11</x:v>
      </x:c>
      <x:c r="Z842" s="27" t="n">
        <x:f>IF(M842&gt;=N841,B842,Z841)</x:f>
        <x:v>44508</x:v>
      </x:c>
      <x:c r="AA842" s="27" t="n">
        <x:f>IF(C842=C841,IF(M842&gt;=Q841,B842,AA841),IF(M842&gt;=P842,B842,A842))</x:f>
        <x:v>45030</x:v>
      </x:c>
      <x:c r="AB842" s="1" t="str">
        <x:f>IF(AND(B842-A842=1,B842-B841=1),"PASS","FAIL")</x:f>
        <x:v>PASS</x:v>
      </x:c>
    </x:row>
    <x:row r="843" ht="22" customHeight="1">
      <x:c r="A843" s="32" t="n">
        <x:f>'Raw trace'!A839</x:f>
        <x:v>45034</x:v>
      </x:c>
      <x:c r="B843" s="32" t="n">
        <x:f>'Raw trace'!B839</x:f>
        <x:v>45035</x:v>
      </x:c>
      <x:c r="C843" s="1" t="n">
        <x:f>YEAR(B843)</x:f>
        <x:v>2023</x:v>
      </x:c>
      <x:c r="D843" s="33" t="str">
        <x:f>'Raw trace'!AL839</x:f>
        <x:v>-0.051625622897617601</x:v>
      </x:c>
      <x:c r="E843" s="33" t="str">
        <x:f>'Raw trace'!W839</x:f>
        <x:v>0.45000000000000001</x:v>
      </x:c>
      <x:c r="F843" s="28" t="n">
        <x:f>E842*(1+D842)/(1+E842*D842)</x:f>
        <x:v>0.457851555455686</x:v>
      </x:c>
      <x:c r="G843" s="28" t="n">
        <x:f>ABS(E843-F843)</x:f>
        <x:v>0.007851555455685999</x:v>
      </x:c>
      <x:c r="H843" s="28" t="n">
        <x:f>G843*'Assumptions'!$B$6</x:f>
        <x:v>0.000007851555455685999</x:v>
      </x:c>
      <x:c r="I843" s="29" t="n">
        <x:f>1+E843*D843</x:f>
        <x:v>0.9767684696960721</x:v>
      </x:c>
      <x:c r="J843" s="29" t="n">
        <x:f>(1-H843)*I843</x:f>
        <x:v>0.976760800544265</x:v>
      </x:c>
      <x:c r="K843" s="28" t="n">
        <x:f>J843-1</x:f>
        <x:v>-0.02323919945573505</x:v>
      </x:c>
      <x:c r="L843" s="30" t="n">
        <x:f>M842</x:f>
        <x:v>11353.062020869178</x:v>
      </x:c>
      <x:c r="M843" s="30" t="n">
        <x:f>L843*J843</x:f>
        <x:v>11089.22594813287</x:v>
      </x:c>
      <x:c r="N843" s="30" t="n">
        <x:f>MAX(N842,M843)</x:f>
        <x:v>15341.863280252299</x:v>
      </x:c>
      <x:c r="O843" s="28" t="n">
        <x:f>1-M843/N843</x:f>
        <x:v>0.2771917109699008</x:v>
      </x:c>
      <x:c r="P843" s="30" t="n">
        <x:f>IF(C843=C842,P842,L843)</x:f>
        <x:v>8436.664001463621</x:v>
      </x:c>
      <x:c r="Q843" s="30" t="n">
        <x:f>IF(C843=C842,MAX(Q842,M843),MAX(P843,M843))</x:f>
        <x:v>11365.67563938904</x:v>
      </x:c>
      <x:c r="R843" s="28" t="n">
        <x:f>1-M843/Q843</x:f>
        <x:v>0.024323207878474196</x:v>
      </x:c>
      <x:c r="S843" s="33" t="str">
        <x:f>'Raw trace'!Y839</x:f>
        <x:v>-0.023239199455735049</x:v>
      </x:c>
      <x:c r="T843" s="31" t="n">
        <x:f>ABS(K843-S843)</x:f>
        <x:v>0</x:v>
      </x:c>
      <x:c r="U843" s="33" t="str">
        <x:f>'Raw trace'!X839</x:f>
        <x:v>0.007851555455685999</x:v>
      </x:c>
      <x:c r="V843" s="31" t="n">
        <x:f>ABS(G843-U843)</x:f>
        <x:v>0</x:v>
      </x:c>
      <x:c r="W843" s="30" t="n">
        <x:f>L843*H843</x:f>
        <x:v>0.0891391960486969</x:v>
      </x:c>
      <x:c r="X843" s="30" t="n">
        <x:f>X842*(1+S843)</x:f>
        <x:v>11089.225948132937</x:v>
      </x:c>
      <x:c r="Y843" s="31" t="n">
        <x:f>ABS(M843-X843)</x:f>
        <x:v>6.730260793119669e-11</x:v>
      </x:c>
      <x:c r="Z843" s="27" t="n">
        <x:f>IF(M843&gt;=N842,B843,Z842)</x:f>
        <x:v>44508</x:v>
      </x:c>
      <x:c r="AA843" s="27" t="n">
        <x:f>IF(C843=C842,IF(M843&gt;=Q842,B843,AA842),IF(M843&gt;=P843,B843,A843))</x:f>
        <x:v>45030</x:v>
      </x:c>
      <x:c r="AB843" s="1" t="str">
        <x:f>IF(AND(B843-A843=1,B843-B842=1),"PASS","FAIL")</x:f>
        <x:v>PASS</x:v>
      </x:c>
    </x:row>
    <x:row r="844" ht="22" customHeight="1">
      <x:c r="A844" s="32" t="n">
        <x:f>'Raw trace'!A840</x:f>
        <x:v>45035</x:v>
      </x:c>
      <x:c r="B844" s="32" t="n">
        <x:f>'Raw trace'!B840</x:f>
        <x:v>45036</x:v>
      </x:c>
      <x:c r="C844" s="1" t="n">
        <x:f>YEAR(B844)</x:f>
        <x:v>2023</x:v>
      </x:c>
      <x:c r="D844" s="33" t="str">
        <x:f>'Raw trace'!AL840</x:f>
        <x:v>-0.019893314638522602</x:v>
      </x:c>
      <x:c r="E844" s="33" t="str">
        <x:f>'Raw trace'!W840</x:f>
        <x:v>0.45000000000000001</x:v>
      </x:c>
      <x:c r="F844" s="28" t="n">
        <x:f>E843*(1+D843)/(1+E843*D843)</x:f>
        <x:v>0.4369187611357519</x:v>
      </x:c>
      <x:c r="G844" s="28" t="n">
        <x:f>ABS(E844-F844)</x:f>
        <x:v>0.013081238864248113</x:v>
      </x:c>
      <x:c r="H844" s="28" t="n">
        <x:f>G844*'Assumptions'!$B$6</x:f>
        <x:v>0.000013081238864248113</x:v>
      </x:c>
      <x:c r="I844" s="29" t="n">
        <x:f>1+E844*D844</x:f>
        <x:v>0.9910480084126648</x:v>
      </x:c>
      <x:c r="J844" s="29" t="n">
        <x:f>(1-H844)*I844</x:f>
        <x:v>0.9910350442769409</x:v>
      </x:c>
      <x:c r="K844" s="28" t="n">
        <x:f>J844-1</x:f>
        <x:v>-0.00896495572305911</x:v>
      </x:c>
      <x:c r="L844" s="30" t="n">
        <x:f>M843</x:f>
        <x:v>11089.22594813287</x:v>
      </x:c>
      <x:c r="M844" s="30" t="n">
        <x:f>L844*J844</x:f>
        <x:v>10989.81152850486</x:v>
      </x:c>
      <x:c r="N844" s="30" t="n">
        <x:f>MAX(N843,M844)</x:f>
        <x:v>15341.863280252299</x:v>
      </x:c>
      <x:c r="O844" s="28" t="n">
        <x:f>1-M844/N844</x:f>
        <x:v>0.28367165527731575</x:v>
      </x:c>
      <x:c r="P844" s="30" t="n">
        <x:f>IF(C844=C843,P843,L844)</x:f>
        <x:v>8436.664001463621</x:v>
      </x:c>
      <x:c r="Q844" s="30" t="n">
        <x:f>IF(C844=C843,MAX(Q843,M844),MAX(P844,M844))</x:f>
        <x:v>11365.67563938904</x:v>
      </x:c>
      <x:c r="R844" s="28" t="n">
        <x:f>1-M844/Q844</x:f>
        <x:v>0.033070107119859915</x:v>
      </x:c>
      <x:c r="S844" s="33" t="str">
        <x:f>'Raw trace'!Y840</x:f>
        <x:v>-0.0089649557230591093</x:v>
      </x:c>
      <x:c r="T844" s="31" t="n">
        <x:f>ABS(K844-S844)</x:f>
        <x:v>0</x:v>
      </x:c>
      <x:c r="U844" s="33" t="str">
        <x:f>'Raw trace'!X840</x:f>
        <x:v>0.013081238864248113</x:v>
      </x:c>
      <x:c r="V844" s="31" t="n">
        <x:f>ABS(G844-U844)</x:f>
        <x:v>0</x:v>
      </x:c>
      <x:c r="W844" s="30" t="n">
        <x:f>L844*H844</x:f>
        <x:v>0.1450608134471443</x:v>
      </x:c>
      <x:c r="X844" s="30" t="n">
        <x:f>X843*(1+S844)</x:f>
        <x:v>10989.811528504926</x:v>
      </x:c>
      <x:c r="Y844" s="31" t="n">
        <x:f>ABS(M844-X844)</x:f>
        <x:v>6.548361852765083e-11</x:v>
      </x:c>
      <x:c r="Z844" s="27" t="n">
        <x:f>IF(M844&gt;=N843,B844,Z843)</x:f>
        <x:v>44508</x:v>
      </x:c>
      <x:c r="AA844" s="27" t="n">
        <x:f>IF(C844=C843,IF(M844&gt;=Q843,B844,AA843),IF(M844&gt;=P844,B844,A844))</x:f>
        <x:v>45030</x:v>
      </x:c>
      <x:c r="AB844" s="1" t="str">
        <x:f>IF(AND(B844-A844=1,B844-B843=1),"PASS","FAIL")</x:f>
        <x:v>PASS</x:v>
      </x:c>
    </x:row>
    <x:row r="845" ht="22" customHeight="1">
      <x:c r="A845" s="32" t="n">
        <x:f>'Raw trace'!A841</x:f>
        <x:v>45036</x:v>
      </x:c>
      <x:c r="B845" s="32" t="n">
        <x:f>'Raw trace'!B841</x:f>
        <x:v>45037</x:v>
      </x:c>
      <x:c r="C845" s="1" t="n">
        <x:f>YEAR(B845)</x:f>
        <x:v>2023</x:v>
      </x:c>
      <x:c r="D845" s="33" t="str">
        <x:f>'Raw trace'!AL841</x:f>
        <x:v>-0.034549671570970698</x:v>
      </x:c>
      <x:c r="E845" s="33" t="str">
        <x:f>'Raw trace'!W841</x:f>
        <x:v>0.45000000000000001</x:v>
      </x:c>
      <x:c r="F845" s="28" t="n">
        <x:f>E844*(1+D844)/(1+E844*D844)</x:f>
        <x:v>0.44503193051069206</x:v>
      </x:c>
      <x:c r="G845" s="28" t="n">
        <x:f>ABS(E845-F845)</x:f>
        <x:v>0.004968069489307947</x:v>
      </x:c>
      <x:c r="H845" s="28" t="n">
        <x:f>G845*'Assumptions'!$B$6</x:f>
        <x:v>0.000004968069489307947</x:v>
      </x:c>
      <x:c r="I845" s="29" t="n">
        <x:f>1+E845*D845</x:f>
        <x:v>0.9844526477930632</x:v>
      </x:c>
      <x:c r="J845" s="29" t="n">
        <x:f>(1-H845)*I845</x:f>
        <x:v>0.9844477569639</x:v>
      </x:c>
      <x:c r="K845" s="28" t="n">
        <x:f>J845-1</x:f>
        <x:v>-0.015552243036100033</x:v>
      </x:c>
      <x:c r="L845" s="30" t="n">
        <x:f>M844</x:f>
        <x:v>10989.81152850486</x:v>
      </x:c>
      <x:c r="M845" s="30" t="n">
        <x:f>L845*J845</x:f>
        <x:v>10818.89530869262</x:v>
      </x:c>
      <x:c r="N845" s="30" t="n">
        <x:f>MAX(N844,M845)</x:f>
        <x:v>15341.863280252299</x:v>
      </x:c>
      <x:c r="O845" s="28" t="n">
        <x:f>1-M845/N845</x:f>
        <x:v>0.29481216778809016</x:v>
      </x:c>
      <x:c r="P845" s="30" t="n">
        <x:f>IF(C845=C844,P844,L845)</x:f>
        <x:v>8436.664001463621</x:v>
      </x:c>
      <x:c r="Q845" s="30" t="n">
        <x:f>IF(C845=C844,MAX(Q844,M845),MAX(P845,M845))</x:f>
        <x:v>11365.67563938904</x:v>
      </x:c>
      <x:c r="R845" s="28" t="n">
        <x:f>1-M845/Q845</x:f>
        <x:v>0.0481080358128021</x:v>
      </x:c>
      <x:c r="S845" s="33" t="str">
        <x:f>'Raw trace'!Y841</x:f>
        <x:v>-0.015552243036100033</x:v>
      </x:c>
      <x:c r="T845" s="31" t="n">
        <x:f>ABS(K845-S845)</x:f>
        <x:v>0</x:v>
      </x:c>
      <x:c r="U845" s="33" t="str">
        <x:f>'Raw trace'!X841</x:f>
        <x:v>0.0049680694893079469</x:v>
      </x:c>
      <x:c r="V845" s="31" t="n">
        <x:f>ABS(G845-U845)</x:f>
        <x:v>0</x:v>
      </x:c>
      <x:c r="W845" s="30" t="n">
        <x:f>L845*H845</x:f>
        <x:v>0.05459814734800973</x:v>
      </x:c>
      <x:c r="X845" s="30" t="n">
        <x:f>X844*(1+S845)</x:f>
        <x:v>10818.895308692683</x:v>
      </x:c>
      <x:c r="Y845" s="31" t="n">
        <x:f>ABS(M845-X845)</x:f>
        <x:v>6.366462912410498e-11</x:v>
      </x:c>
      <x:c r="Z845" s="27" t="n">
        <x:f>IF(M845&gt;=N844,B845,Z844)</x:f>
        <x:v>44508</x:v>
      </x:c>
      <x:c r="AA845" s="27" t="n">
        <x:f>IF(C845=C844,IF(M845&gt;=Q844,B845,AA844),IF(M845&gt;=P845,B845,A845))</x:f>
        <x:v>45030</x:v>
      </x:c>
      <x:c r="AB845" s="1" t="str">
        <x:f>IF(AND(B845-A845=1,B845-B844=1),"PASS","FAIL")</x:f>
        <x:v>PASS</x:v>
      </x:c>
    </x:row>
    <x:row r="846" ht="22" customHeight="1">
      <x:c r="A846" s="32" t="n">
        <x:f>'Raw trace'!A842</x:f>
        <x:v>45037</x:v>
      </x:c>
      <x:c r="B846" s="32" t="n">
        <x:f>'Raw trace'!B842</x:f>
        <x:v>45038</x:v>
      </x:c>
      <x:c r="C846" s="1" t="n">
        <x:f>YEAR(B846)</x:f>
        <x:v>2023</x:v>
      </x:c>
      <x:c r="D846" s="33" t="str">
        <x:f>'Raw trace'!AL842</x:f>
        <x:v>0.020139520553974399</x:v>
      </x:c>
      <x:c r="E846" s="33" t="str">
        <x:f>'Raw trace'!W842</x:f>
        <x:v>0.45000000000000001</x:v>
      </x:c>
      <x:c r="F846" s="28" t="n">
        <x:f>E845*(1+D845)/(1+E845*D845)</x:f>
        <x:v>0.44131391059490277</x:v>
      </x:c>
      <x:c r="G846" s="28" t="n">
        <x:f>ABS(E846-F846)</x:f>
        <x:v>0.008686089405097241</x:v>
      </x:c>
      <x:c r="H846" s="28" t="n">
        <x:f>G846*'Assumptions'!$B$6</x:f>
        <x:v>0.000008686089405097242</x:v>
      </x:c>
      <x:c r="I846" s="29" t="n">
        <x:f>1+E846*D846</x:f>
        <x:v>1.0090627842492885</x:v>
      </x:c>
      <x:c r="J846" s="29" t="n">
        <x:f>(1-H846)*I846</x:f>
        <x:v>1.0090540194397293</x:v>
      </x:c>
      <x:c r="K846" s="28" t="n">
        <x:f>J846-1</x:f>
        <x:v>0.009054019439729277</x:v>
      </x:c>
      <x:c r="L846" s="30" t="n">
        <x:f>M845</x:f>
        <x:v>10818.89530869262</x:v>
      </x:c>
      <x:c r="M846" s="30" t="n">
        <x:f>L846*J846</x:f>
        <x:v>10916.849797133918</x:v>
      </x:c>
      <x:c r="N846" s="30" t="n">
        <x:f>MAX(N845,M846)</x:f>
        <x:v>15341.863280252299</x:v>
      </x:c>
      <x:c r="O846" s="28" t="n">
        <x:f>1-M846/N846</x:f>
        <x:v>0.2884273834465829</x:v>
      </x:c>
      <x:c r="P846" s="30" t="n">
        <x:f>IF(C846=C845,P845,L846)</x:f>
        <x:v>8436.664001463621</x:v>
      </x:c>
      <x:c r="Q846" s="30" t="n">
        <x:f>IF(C846=C845,MAX(Q845,M846),MAX(P846,M846))</x:f>
        <x:v>11365.67563938904</x:v>
      </x:c>
      <x:c r="R846" s="28" t="n">
        <x:f>1-M846/Q846</x:f>
        <x:v>0.03948958746452902</x:v>
      </x:c>
      <x:c r="S846" s="33" t="str">
        <x:f>'Raw trace'!Y842</x:f>
        <x:v>0.0090540194397292773</x:v>
      </x:c>
      <x:c r="T846" s="31" t="n">
        <x:f>ABS(K846-S846)</x:f>
        <x:v>0</x:v>
      </x:c>
      <x:c r="U846" s="33" t="str">
        <x:f>'Raw trace'!X842</x:f>
        <x:v>0.0086860894050972415</x:v>
      </x:c>
      <x:c r="V846" s="31" t="n">
        <x:f>ABS(G846-U846)</x:f>
        <x:v>0</x:v>
      </x:c>
      <x:c r="W846" s="30" t="n">
        <x:f>L846*H846</x:f>
        <x:v>0.09397389191569122</x:v>
      </x:c>
      <x:c r="X846" s="30" t="n">
        <x:f>X845*(1+S846)</x:f>
        <x:v>10916.849797133982</x:v>
      </x:c>
      <x:c r="Y846" s="31" t="n">
        <x:f>ABS(M846-X846)</x:f>
        <x:v>6.366462912410498e-11</x:v>
      </x:c>
      <x:c r="Z846" s="27" t="n">
        <x:f>IF(M846&gt;=N845,B846,Z845)</x:f>
        <x:v>44508</x:v>
      </x:c>
      <x:c r="AA846" s="27" t="n">
        <x:f>IF(C846=C845,IF(M846&gt;=Q845,B846,AA845),IF(M846&gt;=P846,B846,A846))</x:f>
        <x:v>45030</x:v>
      </x:c>
      <x:c r="AB846" s="1" t="str">
        <x:f>IF(AND(B846-A846=1,B846-B845=1),"PASS","FAIL")</x:f>
        <x:v>PASS</x:v>
      </x:c>
    </x:row>
    <x:row r="847" ht="22" customHeight="1">
      <x:c r="A847" s="32" t="n">
        <x:f>'Raw trace'!A843</x:f>
        <x:v>45038</x:v>
      </x:c>
      <x:c r="B847" s="32" t="n">
        <x:f>'Raw trace'!B843</x:f>
        <x:v>45039</x:v>
      </x:c>
      <x:c r="C847" s="1" t="n">
        <x:f>YEAR(B847)</x:f>
        <x:v>2023</x:v>
      </x:c>
      <x:c r="D847" s="33" t="str">
        <x:f>'Raw trace'!AL843</x:f>
        <x:v>-0.0079995973236402992</x:v>
      </x:c>
      <x:c r="E847" s="33" t="str">
        <x:f>'Raw trace'!W843</x:f>
        <x:v>0.45000000000000001</x:v>
      </x:c>
      <x:c r="F847" s="28" t="n">
        <x:f>E846*(1+D846)/(1+E846*D846)</x:f>
        <x:v>0.45493976332782604</x:v>
      </x:c>
      <x:c r="G847" s="28" t="n">
        <x:f>ABS(E847-F847)</x:f>
        <x:v>0.00493976332782603</x:v>
      </x:c>
      <x:c r="H847" s="28" t="n">
        <x:f>G847*'Assumptions'!$B$6</x:f>
        <x:v>0.00000493976332782603</x:v>
      </x:c>
      <x:c r="I847" s="29" t="n">
        <x:f>1+E847*D847</x:f>
        <x:v>0.9964001812043619</x:v>
      </x:c>
      <x:c r="J847" s="29" t="n">
        <x:f>(1-H847)*I847</x:f>
        <x:v>0.996395259223287</x:v>
      </x:c>
      <x:c r="K847" s="28" t="n">
        <x:f>J847-1</x:f>
        <x:v>-0.0036047407767130224</x:v>
      </x:c>
      <x:c r="L847" s="30" t="n">
        <x:f>M846</x:f>
        <x:v>10916.849797133918</x:v>
      </x:c>
      <x:c r="M847" s="30" t="n">
        <x:f>L847*J847</x:f>
        <x:v>10877.497383516938</x:v>
      </x:c>
      <x:c r="N847" s="30" t="n">
        <x:f>MAX(N846,M847)</x:f>
        <x:v>15341.863280252299</x:v>
      </x:c>
      <x:c r="O847" s="28" t="n">
        <x:f>1-M847/N847</x:f>
        <x:v>0.29099241827306543</x:v>
      </x:c>
      <x:c r="P847" s="30" t="n">
        <x:f>IF(C847=C846,P846,L847)</x:f>
        <x:v>8436.664001463621</x:v>
      </x:c>
      <x:c r="Q847" s="30" t="n">
        <x:f>IF(C847=C846,MAX(Q846,M847),MAX(P847,M847))</x:f>
        <x:v>11365.67563938904</x:v>
      </x:c>
      <x:c r="R847" s="28" t="n">
        <x:f>1-M847/Q847</x:f>
        <x:v>0.04295197851505317</x:v>
      </x:c>
      <x:c r="S847" s="33" t="str">
        <x:f>'Raw trace'!Y843</x:f>
        <x:v>-0.0036047407767130224</x:v>
      </x:c>
      <x:c r="T847" s="31" t="n">
        <x:f>ABS(K847-S847)</x:f>
        <x:v>0</x:v>
      </x:c>
      <x:c r="U847" s="33" t="str">
        <x:f>'Raw trace'!X843</x:f>
        <x:v>0.00493976332782603</x:v>
      </x:c>
      <x:c r="V847" s="31" t="n">
        <x:f>ABS(G847-U847)</x:f>
        <x:v>0</x:v>
      </x:c>
      <x:c r="W847" s="30" t="n">
        <x:f>L847*H847</x:f>
        <x:v>0.053926654283267164</x:v>
      </x:c>
      <x:c r="X847" s="30" t="n">
        <x:f>X846*(1+S847)</x:f>
        <x:v>10877.497383517002</x:v>
      </x:c>
      <x:c r="Y847" s="31" t="n">
        <x:f>ABS(M847-X847)</x:f>
        <x:v>6.366462912410498e-11</x:v>
      </x:c>
      <x:c r="Z847" s="27" t="n">
        <x:f>IF(M847&gt;=N846,B847,Z846)</x:f>
        <x:v>44508</x:v>
      </x:c>
      <x:c r="AA847" s="27" t="n">
        <x:f>IF(C847=C846,IF(M847&gt;=Q846,B847,AA846),IF(M847&gt;=P847,B847,A847))</x:f>
        <x:v>45030</x:v>
      </x:c>
      <x:c r="AB847" s="1" t="str">
        <x:f>IF(AND(B847-A847=1,B847-B846=1),"PASS","FAIL")</x:f>
        <x:v>PASS</x:v>
      </x:c>
    </x:row>
    <x:row r="848" ht="22" customHeight="1">
      <x:c r="A848" s="32" t="n">
        <x:f>'Raw trace'!A844</x:f>
        <x:v>45039</x:v>
      </x:c>
      <x:c r="B848" s="32" t="n">
        <x:f>'Raw trace'!B844</x:f>
        <x:v>45040</x:v>
      </x:c>
      <x:c r="C848" s="1" t="n">
        <x:f>YEAR(B848)</x:f>
        <x:v>2023</x:v>
      </x:c>
      <x:c r="D848" s="33" t="str">
        <x:f>'Raw trace'!AL844</x:f>
        <x:v>-0.0029755648499170998</x:v>
      </x:c>
      <x:c r="E848" s="33" t="str">
        <x:f>'Raw trace'!W844</x:f>
        <x:v>0.45000000000000001</x:v>
      </x:c>
      <x:c r="F848" s="28" t="n">
        <x:f>E847*(1+D847)/(1+E847*D847)</x:f>
        <x:v>0.4480129466303309</x:v>
      </x:c>
      <x:c r="G848" s="28" t="n">
        <x:f>ABS(E848-F848)</x:f>
        <x:v>0.0019870533696690895</x:v>
      </x:c>
      <x:c r="H848" s="28" t="n">
        <x:f>G848*'Assumptions'!$B$6</x:f>
        <x:v>0.0000019870533696690897</x:v>
      </x:c>
      <x:c r="I848" s="29" t="n">
        <x:f>1+E848*D848</x:f>
        <x:v>0.9986609958175373</x:v>
      </x:c>
      <x:c r="J848" s="29" t="n">
        <x:f>(1-H848)*I848</x:f>
        <x:v>0.9986590114248405</x:v>
      </x:c>
      <x:c r="K848" s="28" t="n">
        <x:f>J848-1</x:f>
        <x:v>-0.0013409885751595185</x:v>
      </x:c>
      <x:c r="L848" s="30" t="n">
        <x:f>M847</x:f>
        <x:v>10877.497383516938</x:v>
      </x:c>
      <x:c r="M848" s="30" t="n">
        <x:f>L848*J848</x:f>
        <x:v>10862.910783799314</x:v>
      </x:c>
      <x:c r="N848" s="30" t="n">
        <x:f>MAX(N847,M848)</x:f>
        <x:v>15341.863280252299</x:v>
      </x:c>
      <x:c r="O848" s="28" t="n">
        <x:f>1-M848/N848</x:f>
        <x:v>0.29194318933986274</x:v>
      </x:c>
      <x:c r="P848" s="30" t="n">
        <x:f>IF(C848=C847,P847,L848)</x:f>
        <x:v>8436.664001463621</x:v>
      </x:c>
      <x:c r="Q848" s="30" t="n">
        <x:f>IF(C848=C847,MAX(Q847,M848),MAX(P848,M848))</x:f>
        <x:v>11365.67563938904</x:v>
      </x:c>
      <x:c r="R848" s="28" t="n">
        <x:f>1-M848/Q848</x:f>
        <x:v>0.044235368977743494</x:v>
      </x:c>
      <x:c r="S848" s="33" t="str">
        <x:f>'Raw trace'!Y844</x:f>
        <x:v>-0.0013409885751595185</x:v>
      </x:c>
      <x:c r="T848" s="31" t="n">
        <x:f>ABS(K848-S848)</x:f>
        <x:v>0</x:v>
      </x:c>
      <x:c r="U848" s="33" t="str">
        <x:f>'Raw trace'!X844</x:f>
        <x:v>0.0019870533696690895</x:v>
      </x:c>
      <x:c r="V848" s="31" t="n">
        <x:f>ABS(G848-U848)</x:f>
        <x:v>0</x:v>
      </x:c>
      <x:c r="W848" s="30" t="n">
        <x:f>L848*H848</x:f>
        <x:v>0.02161416782948404</x:v>
      </x:c>
      <x:c r="X848" s="30" t="n">
        <x:f>X847*(1+S848)</x:f>
        <x:v>10862.910783799378</x:v>
      </x:c>
      <x:c r="Y848" s="31" t="n">
        <x:f>ABS(M848-X848)</x:f>
        <x:v>6.366462912410498e-11</x:v>
      </x:c>
      <x:c r="Z848" s="27" t="n">
        <x:f>IF(M848&gt;=N847,B848,Z847)</x:f>
        <x:v>44508</x:v>
      </x:c>
      <x:c r="AA848" s="27" t="n">
        <x:f>IF(C848=C847,IF(M848&gt;=Q847,B848,AA847),IF(M848&gt;=P848,B848,A848))</x:f>
        <x:v>45030</x:v>
      </x:c>
      <x:c r="AB848" s="1" t="str">
        <x:f>IF(AND(B848-A848=1,B848-B847=1),"PASS","FAIL")</x:f>
        <x:v>PASS</x:v>
      </x:c>
    </x:row>
    <x:row r="849" ht="22" customHeight="1">
      <x:c r="A849" s="32" t="n">
        <x:f>'Raw trace'!A845</x:f>
        <x:v>45040</x:v>
      </x:c>
      <x:c r="B849" s="32" t="n">
        <x:f>'Raw trace'!B845</x:f>
        <x:v>45041</x:v>
      </x:c>
      <x:c r="C849" s="1" t="n">
        <x:f>YEAR(B849)</x:f>
        <x:v>2023</x:v>
      </x:c>
      <x:c r="D849" s="33" t="str">
        <x:f>'Raw trace'!AL845</x:f>
        <x:v>0.028699385298789699</x:v>
      </x:c>
      <x:c r="E849" s="33" t="str">
        <x:f>'Raw trace'!W845</x:f>
        <x:v>0.45000000000000001</x:v>
      </x:c>
      <x:c r="F849" s="28" t="n">
        <x:f>E848*(1+D848)/(1+E848*D848)</x:f>
        <x:v>0.44926256026475575</x:v>
      </x:c>
      <x:c r="G849" s="28" t="n">
        <x:f>ABS(E849-F849)</x:f>
        <x:v>0.0007374397352442608</x:v>
      </x:c>
      <x:c r="H849" s="28" t="n">
        <x:f>G849*'Assumptions'!$B$6</x:f>
        <x:v>7.374397352442608e-7</x:v>
      </x:c>
      <x:c r="I849" s="29" t="n">
        <x:f>1+E849*D849</x:f>
        <x:v>1.0129147233844553</x:v>
      </x:c>
      <x:c r="J849" s="29" t="n">
        <x:f>(1-H849)*I849</x:f>
        <x:v>1.0129139764208899</x:v>
      </x:c>
      <x:c r="K849" s="28" t="n">
        <x:f>J849-1</x:f>
        <x:v>0.012913976420889872</x:v>
      </x:c>
      <x:c r="L849" s="30" t="n">
        <x:f>M848</x:f>
        <x:v>10862.910783799314</x:v>
      </x:c>
      <x:c r="M849" s="30" t="n">
        <x:f>L849*J849</x:f>
        <x:v>11003.194157523529</x:v>
      </x:c>
      <x:c r="N849" s="30" t="n">
        <x:f>MAX(N848,M849)</x:f>
        <x:v>15341.863280252299</x:v>
      </x:c>
      <x:c r="O849" s="28" t="n">
        <x:f>1-M849/N849</x:f>
        <x:v>0.2827993603823472</x:v>
      </x:c>
      <x:c r="P849" s="30" t="n">
        <x:f>IF(C849=C848,P848,L849)</x:f>
        <x:v>8436.664001463621</x:v>
      </x:c>
      <x:c r="Q849" s="30" t="n">
        <x:f>IF(C849=C848,MAX(Q848,M849),MAX(P849,M849))</x:f>
        <x:v>11365.67563938904</x:v>
      </x:c>
      <x:c r="R849" s="28" t="n">
        <x:f>1-M849/Q849</x:f>
        <x:v>0.03189264706880157</x:v>
      </x:c>
      <x:c r="S849" s="33" t="str">
        <x:f>'Raw trace'!Y845</x:f>
        <x:v>0.012913976420889872</x:v>
      </x:c>
      <x:c r="T849" s="31" t="n">
        <x:f>ABS(K849-S849)</x:f>
        <x:v>0</x:v>
      </x:c>
      <x:c r="U849" s="33" t="str">
        <x:f>'Raw trace'!X845</x:f>
        <x:v>0.00073743973524426076</x:v>
      </x:c>
      <x:c r="V849" s="31" t="n">
        <x:f>ABS(G849-U849)</x:f>
        <x:v>0</x:v>
      </x:c>
      <x:c r="W849" s="30" t="n">
        <x:f>L849*H849</x:f>
        <x:v>0.008010742052386992</x:v>
      </x:c>
      <x:c r="X849" s="30" t="n">
        <x:f>X848*(1+S849)</x:f>
        <x:v>11003.194157523594</x:v>
      </x:c>
      <x:c r="Y849" s="31" t="n">
        <x:f>ABS(M849-X849)</x:f>
        <x:v>6.548361852765083e-11</x:v>
      </x:c>
      <x:c r="Z849" s="27" t="n">
        <x:f>IF(M849&gt;=N848,B849,Z848)</x:f>
        <x:v>44508</x:v>
      </x:c>
      <x:c r="AA849" s="27" t="n">
        <x:f>IF(C849=C848,IF(M849&gt;=Q848,B849,AA848),IF(M849&gt;=P849,B849,A849))</x:f>
        <x:v>45030</x:v>
      </x:c>
      <x:c r="AB849" s="1" t="str">
        <x:f>IF(AND(B849-A849=1,B849-B848=1),"PASS","FAIL")</x:f>
        <x:v>PASS</x:v>
      </x:c>
    </x:row>
    <x:row r="850" ht="22" customHeight="1">
      <x:c r="A850" s="32" t="n">
        <x:f>'Raw trace'!A846</x:f>
        <x:v>45041</x:v>
      </x:c>
      <x:c r="B850" s="32" t="n">
        <x:f>'Raw trace'!B846</x:f>
        <x:v>45042</x:v>
      </x:c>
      <x:c r="C850" s="1" t="n">
        <x:f>YEAR(B850)</x:f>
        <x:v>2023</x:v>
      </x:c>
      <x:c r="D850" s="33" t="str">
        <x:f>'Raw trace'!AL846</x:f>
        <x:v>0.0044454181802761998</x:v>
      </x:c>
      <x:c r="E850" s="33" t="str">
        <x:f>'Raw trace'!W846</x:f>
        <x:v>0.5</x:v>
      </x:c>
      <x:c r="F850" s="28" t="n">
        <x:f>E849*(1+D849)/(1+E849*D849)</x:f>
        <x:v>0.45701253293832766</x:v>
      </x:c>
      <x:c r="G850" s="28" t="n">
        <x:f>ABS(E850-F850)</x:f>
        <x:v>0.042987467061672335</x:v>
      </x:c>
      <x:c r="H850" s="28" t="n">
        <x:f>G850*'Assumptions'!$B$6</x:f>
        <x:v>0.00004298746706167234</x:v>
      </x:c>
      <x:c r="I850" s="29" t="n">
        <x:f>1+E850*D850</x:f>
        <x:v>1.002222709090138</x:v>
      </x:c>
      <x:c r="J850" s="29" t="n">
        <x:f>(1-H850)*I850</x:f>
        <x:v>1.0021796260744427</x:v>
      </x:c>
      <x:c r="K850" s="28" t="n">
        <x:f>J850-1</x:f>
        <x:v>0.0021796260744426643</x:v>
      </x:c>
      <x:c r="L850" s="30" t="n">
        <x:f>M849</x:f>
        <x:v>11003.194157523529</x:v>
      </x:c>
      <x:c r="M850" s="30" t="n">
        <x:f>L850*J850</x:f>
        <x:v>11027.177006411423</x:v>
      </x:c>
      <x:c r="N850" s="30" t="n">
        <x:f>MAX(N849,M850)</x:f>
        <x:v>15341.863280252299</x:v>
      </x:c>
      <x:c r="O850" s="28" t="n">
        <x:f>1-M850/N850</x:f>
        <x:v>0.2812361311676297</x:v>
      </x:c>
      <x:c r="P850" s="30" t="n">
        <x:f>IF(C850=C849,P849,L850)</x:f>
        <x:v>8436.664001463621</x:v>
      </x:c>
      <x:c r="Q850" s="30" t="n">
        <x:f>IF(C850=C849,MAX(Q849,M850),MAX(P850,M850))</x:f>
        <x:v>11365.67563938904</x:v>
      </x:c>
      <x:c r="R850" s="28" t="n">
        <x:f>1-M850/Q850</x:f>
        <x:v>0.02978253503949302</x:v>
      </x:c>
      <x:c r="S850" s="33" t="str">
        <x:f>'Raw trace'!Y846</x:f>
        <x:v>0.0021796260744426643</x:v>
      </x:c>
      <x:c r="T850" s="31" t="n">
        <x:f>ABS(K850-S850)</x:f>
        <x:v>0</x:v>
      </x:c>
      <x:c r="U850" s="33" t="str">
        <x:f>'Raw trace'!X846</x:f>
        <x:v>0.042987467061672335</x:v>
      </x:c>
      <x:c r="V850" s="31" t="n">
        <x:f>ABS(G850-U850)</x:f>
        <x:v>0</x:v>
      </x:c>
      <x:c r="W850" s="30" t="n">
        <x:f>L850*H850</x:f>
        <x:v>0.4729994464197282</x:v>
      </x:c>
      <x:c r="X850" s="30" t="n">
        <x:f>X849*(1+S850)</x:f>
        <x:v>11027.177006411488</x:v>
      </x:c>
      <x:c r="Y850" s="31" t="n">
        <x:f>ABS(M850-X850)</x:f>
        <x:v>6.548361852765083e-11</x:v>
      </x:c>
      <x:c r="Z850" s="27" t="n">
        <x:f>IF(M850&gt;=N849,B850,Z849)</x:f>
        <x:v>44508</x:v>
      </x:c>
      <x:c r="AA850" s="27" t="n">
        <x:f>IF(C850=C849,IF(M850&gt;=Q849,B850,AA849),IF(M850&gt;=P850,B850,A850))</x:f>
        <x:v>45030</x:v>
      </x:c>
      <x:c r="AB850" s="1" t="str">
        <x:f>IF(AND(B850-A850=1,B850-B849=1),"PASS","FAIL")</x:f>
        <x:v>PASS</x:v>
      </x:c>
    </x:row>
    <x:row r="851" ht="22" customHeight="1">
      <x:c r="A851" s="32" t="n">
        <x:f>'Raw trace'!A847</x:f>
        <x:v>45042</x:v>
      </x:c>
      <x:c r="B851" s="32" t="n">
        <x:f>'Raw trace'!B847</x:f>
        <x:v>45043</x:v>
      </x:c>
      <x:c r="C851" s="1" t="n">
        <x:f>YEAR(B851)</x:f>
        <x:v>2023</x:v>
      </x:c>
      <x:c r="D851" s="33" t="str">
        <x:f>'Raw trace'!AL847</x:f>
        <x:v>0.036985568838259798</x:v>
      </x:c>
      <x:c r="E851" s="33" t="str">
        <x:f>'Raw trace'!W847</x:f>
        <x:v>0.45000000000000001</x:v>
      </x:c>
      <x:c r="F851" s="28" t="n">
        <x:f>E850*(1+D850)/(1+E850*D850)</x:f>
        <x:v>0.5011088898056182</x:v>
      </x:c>
      <x:c r="G851" s="28" t="n">
        <x:f>ABS(E851-F851)</x:f>
        <x:v>0.051108889805618174</x:v>
      </x:c>
      <x:c r="H851" s="28" t="n">
        <x:f>G851*'Assumptions'!$B$6</x:f>
        <x:v>0.00005110888980561818</x:v>
      </x:c>
      <x:c r="I851" s="29" t="n">
        <x:f>1+E851*D851</x:f>
        <x:v>1.016643505977217</x:v>
      </x:c>
      <x:c r="J851" s="29" t="n">
        <x:f>(1-H851)*I851</x:f>
        <x:v>1.0165915464562985</x:v>
      </x:c>
      <x:c r="K851" s="28" t="n">
        <x:f>J851-1</x:f>
        <x:v>0.016591546456298456</x:v>
      </x:c>
      <x:c r="L851" s="30" t="n">
        <x:f>M850</x:f>
        <x:v>11027.177006411423</x:v>
      </x:c>
      <x:c r="M851" s="30" t="n">
        <x:f>L851*J851</x:f>
        <x:v>11210.134925995124</x:v>
      </x:c>
      <x:c r="N851" s="30" t="n">
        <x:f>MAX(N850,M851)</x:f>
        <x:v>15341.863280252299</x:v>
      </x:c>
      <x:c r="O851" s="28" t="n">
        <x:f>1-M851/N851</x:f>
        <x:v>0.2693107270467886</x:v>
      </x:c>
      <x:c r="P851" s="30" t="n">
        <x:f>IF(C851=C850,P850,L851)</x:f>
        <x:v>8436.664001463621</x:v>
      </x:c>
      <x:c r="Q851" s="30" t="n">
        <x:f>IF(C851=C850,MAX(Q850,M851),MAX(P851,M851))</x:f>
        <x:v>11365.67563938904</x:v>
      </x:c>
      <x:c r="R851" s="28" t="n">
        <x:f>1-M851/Q851</x:f>
        <x:v>0.01368512689688861</x:v>
      </x:c>
      <x:c r="S851" s="33" t="str">
        <x:f>'Raw trace'!Y847</x:f>
        <x:v>0.016591546456298456</x:v>
      </x:c>
      <x:c r="T851" s="31" t="n">
        <x:f>ABS(K851-S851)</x:f>
        <x:v>0</x:v>
      </x:c>
      <x:c r="U851" s="33" t="str">
        <x:f>'Raw trace'!X847</x:f>
        <x:v>0.051108889805618174</x:v>
      </x:c>
      <x:c r="V851" s="31" t="n">
        <x:f>ABS(G851-U851)</x:f>
        <x:v>0</x:v>
      </x:c>
      <x:c r="W851" s="30" t="n">
        <x:f>L851*H851</x:f>
        <x:v>0.5635867744877279</x:v>
      </x:c>
      <x:c r="X851" s="30" t="n">
        <x:f>X850*(1+S851)</x:f>
        <x:v>11210.134925995191</x:v>
      </x:c>
      <x:c r="Y851" s="31" t="n">
        <x:f>ABS(M851-X851)</x:f>
        <x:v>6.730260793119669e-11</x:v>
      </x:c>
      <x:c r="Z851" s="27" t="n">
        <x:f>IF(M851&gt;=N850,B851,Z850)</x:f>
        <x:v>44508</x:v>
      </x:c>
      <x:c r="AA851" s="27" t="n">
        <x:f>IF(C851=C850,IF(M851&gt;=Q850,B851,AA850),IF(M851&gt;=P851,B851,A851))</x:f>
        <x:v>45030</x:v>
      </x:c>
      <x:c r="AB851" s="1" t="str">
        <x:f>IF(AND(B851-A851=1,B851-B850=1),"PASS","FAIL")</x:f>
        <x:v>PASS</x:v>
      </x:c>
    </x:row>
    <x:row r="852" ht="22" customHeight="1">
      <x:c r="A852" s="32" t="n">
        <x:f>'Raw trace'!A848</x:f>
        <x:v>45043</x:v>
      </x:c>
      <x:c r="B852" s="32" t="n">
        <x:f>'Raw trace'!B848</x:f>
        <x:v>45044</x:v>
      </x:c>
      <x:c r="C852" s="1" t="n">
        <x:f>YEAR(B852)</x:f>
        <x:v>2023</x:v>
      </x:c>
      <x:c r="D852" s="33" t="str">
        <x:f>'Raw trace'!AL848</x:f>
        <x:v>-0.0052279998235847001</x:v>
      </x:c>
      <x:c r="E852" s="33" t="str">
        <x:f>'Raw trace'!W848</x:f>
        <x:v>0.45000000000000001</x:v>
      </x:c>
      <x:c r="F852" s="28" t="n">
        <x:f>E851*(1+D851)/(1+E851*D851)</x:f>
        <x:v>0.4590040690110644</x:v>
      </x:c>
      <x:c r="G852" s="28" t="n">
        <x:f>ABS(E852-F852)</x:f>
        <x:v>0.009004069011064375</x:v>
      </x:c>
      <x:c r="H852" s="28" t="n">
        <x:f>G852*'Assumptions'!$B$6</x:f>
        <x:v>0.000009004069011064376</x:v>
      </x:c>
      <x:c r="I852" s="29" t="n">
        <x:f>1+E852*D852</x:f>
        <x:v>0.9976474000793869</x:v>
      </x:c>
      <x:c r="J852" s="29" t="n">
        <x:f>(1-H852)*I852</x:f>
        <x:v>0.9976384171933479</x:v>
      </x:c>
      <x:c r="K852" s="28" t="n">
        <x:f>J852-1</x:f>
        <x:v>-0.002361582806652107</x:v>
      </x:c>
      <x:c r="L852" s="30" t="n">
        <x:f>M851</x:f>
        <x:v>11210.134925995124</x:v>
      </x:c>
      <x:c r="M852" s="30" t="n">
        <x:f>L852*J852</x:f>
        <x:v>11183.661264093644</x:v>
      </x:c>
      <x:c r="N852" s="30" t="n">
        <x:f>MAX(N851,M852)</x:f>
        <x:v>15341.863280252299</x:v>
      </x:c>
      <x:c r="O852" s="28" t="n">
        <x:f>1-M852/N852</x:f>
        <x:v>0.2710363102708</x:v>
      </x:c>
      <x:c r="P852" s="30" t="n">
        <x:f>IF(C852=C851,P851,L852)</x:f>
        <x:v>8436.664001463621</x:v>
      </x:c>
      <x:c r="Q852" s="30" t="n">
        <x:f>IF(C852=C851,MAX(Q851,M852),MAX(P852,M852))</x:f>
        <x:v>11365.67563938904</x:v>
      </x:c>
      <x:c r="R852" s="28" t="n">
        <x:f>1-M852/Q852</x:f>
        <x:v>0.016014391143154172</x:v>
      </x:c>
      <x:c r="S852" s="33" t="str">
        <x:f>'Raw trace'!Y848</x:f>
        <x:v>-0.0023615828066521072</x:v>
      </x:c>
      <x:c r="T852" s="31" t="n">
        <x:f>ABS(K852-S852)</x:f>
        <x:v>0</x:v>
      </x:c>
      <x:c r="U852" s="33" t="str">
        <x:f>'Raw trace'!X848</x:f>
        <x:v>0.0090040690110643751</x:v>
      </x:c>
      <x:c r="V852" s="31" t="n">
        <x:f>ABS(G852-U852)</x:f>
        <x:v>0</x:v>
      </x:c>
      <x:c r="W852" s="30" t="n">
        <x:f>L852*H852</x:f>
        <x:v>0.10093682849700314</x:v>
      </x:c>
      <x:c r="X852" s="30" t="n">
        <x:f>X851*(1+S852)</x:f>
        <x:v>11183.661264093711</x:v>
      </x:c>
      <x:c r="Y852" s="31" t="n">
        <x:f>ABS(M852-X852)</x:f>
        <x:v>6.730260793119669e-11</x:v>
      </x:c>
      <x:c r="Z852" s="27" t="n">
        <x:f>IF(M852&gt;=N851,B852,Z851)</x:f>
        <x:v>44508</x:v>
      </x:c>
      <x:c r="AA852" s="27" t="n">
        <x:f>IF(C852=C851,IF(M852&gt;=Q851,B852,AA851),IF(M852&gt;=P852,B852,A852))</x:f>
        <x:v>45030</x:v>
      </x:c>
      <x:c r="AB852" s="1" t="str">
        <x:f>IF(AND(B852-A852=1,B852-B851=1),"PASS","FAIL")</x:f>
        <x:v>PASS</x:v>
      </x:c>
    </x:row>
    <x:row r="853" ht="22" customHeight="1">
      <x:c r="A853" s="32" t="n">
        <x:f>'Raw trace'!A849</x:f>
        <x:v>45044</x:v>
      </x:c>
      <x:c r="B853" s="32" t="n">
        <x:f>'Raw trace'!B849</x:f>
        <x:v>45045</x:v>
      </x:c>
      <x:c r="C853" s="1" t="n">
        <x:f>YEAR(B853)</x:f>
        <x:v>2023</x:v>
      </x:c>
      <x:c r="D853" s="33" t="str">
        <x:f>'Raw trace'!AL849</x:f>
        <x:v>-0.0029909487139260999</x:v>
      </x:c>
      <x:c r="E853" s="33" t="str">
        <x:f>'Raw trace'!W849</x:f>
        <x:v>0.45000000000000001</x:v>
      </x:c>
      <x:c r="F853" s="28" t="n">
        <x:f>E852*(1+D852)/(1+E852*D852)</x:f>
        <x:v>0.448703018765714</x:v>
      </x:c>
      <x:c r="G853" s="28" t="n">
        <x:f>ABS(E853-F853)</x:f>
        <x:v>0.0012969812342860099</x:v>
      </x:c>
      <x:c r="H853" s="28" t="n">
        <x:f>G853*'Assumptions'!$B$6</x:f>
        <x:v>0.00000129698123428601</x:v>
      </x:c>
      <x:c r="I853" s="29" t="n">
        <x:f>1+E853*D853</x:f>
        <x:v>0.9986540730787332</x:v>
      </x:c>
      <x:c r="J853" s="29" t="n">
        <x:f>(1-H853)*I853</x:f>
        <x:v>0.9986527778431409</x:v>
      </x:c>
      <x:c r="K853" s="28" t="n">
        <x:f>J853-1</x:f>
        <x:v>-0.001347222156859118</x:v>
      </x:c>
      <x:c r="L853" s="30" t="n">
        <x:f>M852</x:f>
        <x:v>11183.661264093644</x:v>
      </x:c>
      <x:c r="M853" s="30" t="n">
        <x:f>L853*J853</x:f>
        <x:v>11168.59438784385</x:v>
      </x:c>
      <x:c r="N853" s="30" t="n">
        <x:f>MAX(N852,M853)</x:f>
        <x:v>15341.863280252299</x:v>
      </x:c>
      <x:c r="O853" s="28" t="n">
        <x:f>1-M853/N853</x:f>
        <x:v>0.27201838630514885</x:v>
      </x:c>
      <x:c r="P853" s="30" t="n">
        <x:f>IF(C853=C852,P852,L853)</x:f>
        <x:v>8436.664001463621</x:v>
      </x:c>
      <x:c r="Q853" s="30" t="n">
        <x:f>IF(C853=C852,MAX(Q852,M853),MAX(P853,M853))</x:f>
        <x:v>11365.67563938904</x:v>
      </x:c>
      <x:c r="R853" s="28" t="n">
        <x:f>1-M853/Q853</x:f>
        <x:v>0.017340038357436582</x:v>
      </x:c>
      <x:c r="S853" s="33" t="str">
        <x:f>'Raw trace'!Y849</x:f>
        <x:v>-0.0013472221568591181</x:v>
      </x:c>
      <x:c r="T853" s="31" t="n">
        <x:f>ABS(K853-S853)</x:f>
        <x:v>0</x:v>
      </x:c>
      <x:c r="U853" s="33" t="str">
        <x:f>'Raw trace'!X849</x:f>
        <x:v>0.0012969812342860099</x:v>
      </x:c>
      <x:c r="V853" s="31" t="n">
        <x:f>ABS(G853-U853)</x:f>
        <x:v>0</x:v>
      </x:c>
      <x:c r="W853" s="30" t="n">
        <x:f>L853*H853</x:f>
        <x:v>0.014504998790140812</x:v>
      </x:c>
      <x:c r="X853" s="30" t="n">
        <x:f>X852*(1+S853)</x:f>
        <x:v>11168.594387843918</x:v>
      </x:c>
      <x:c r="Y853" s="31" t="n">
        <x:f>ABS(M853-X853)</x:f>
        <x:v>6.730260793119669e-11</x:v>
      </x:c>
      <x:c r="Z853" s="27" t="n">
        <x:f>IF(M853&gt;=N852,B853,Z852)</x:f>
        <x:v>44508</x:v>
      </x:c>
      <x:c r="AA853" s="27" t="n">
        <x:f>IF(C853=C852,IF(M853&gt;=Q852,B853,AA852),IF(M853&gt;=P853,B853,A853))</x:f>
        <x:v>45030</x:v>
      </x:c>
      <x:c r="AB853" s="1" t="str">
        <x:f>IF(AND(B853-A853=1,B853-B852=1),"PASS","FAIL")</x:f>
        <x:v>PASS</x:v>
      </x:c>
    </x:row>
    <x:row r="854" ht="22" customHeight="1">
      <x:c r="A854" s="32" t="n">
        <x:f>'Raw trace'!A850</x:f>
        <x:v>45045</x:v>
      </x:c>
      <x:c r="B854" s="32" t="n">
        <x:f>'Raw trace'!B850</x:f>
        <x:v>45046</x:v>
      </x:c>
      <x:c r="C854" s="1" t="n">
        <x:f>YEAR(B854)</x:f>
        <x:v>2023</x:v>
      </x:c>
      <x:c r="D854" s="33" t="str">
        <x:f>'Raw trace'!AL850</x:f>
        <x:v>0.00061571931408869996</x:v>
      </x:c>
      <x:c r="E854" s="33" t="str">
        <x:f>'Raw trace'!W850</x:f>
        <x:v>0.45000000000000001</x:v>
      </x:c>
      <x:c r="F854" s="28" t="n">
        <x:f>E853*(1+D853)/(1+E853*D853)</x:f>
        <x:v>0.4492587425148985</x:v>
      </x:c>
      <x:c r="G854" s="28" t="n">
        <x:f>ABS(E854-F854)</x:f>
        <x:v>0.0007412574851015097</x:v>
      </x:c>
      <x:c r="H854" s="28" t="n">
        <x:f>G854*'Assumptions'!$B$6</x:f>
        <x:v>7.412574851015097e-7</x:v>
      </x:c>
      <x:c r="I854" s="29" t="n">
        <x:f>1+E854*D854</x:f>
        <x:v>1.00027707369134</x:v>
      </x:c>
      <x:c r="J854" s="29" t="n">
        <x:f>(1-H854)*I854</x:f>
        <x:v>1.000276332228472</x:v>
      </x:c>
      <x:c r="K854" s="28" t="n">
        <x:f>J854-1</x:f>
        <x:v>0.00027633222847200933</x:v>
      </x:c>
      <x:c r="L854" s="30" t="n">
        <x:f>M853</x:f>
        <x:v>11168.59438784385</x:v>
      </x:c>
      <x:c r="M854" s="30" t="n">
        <x:f>L854*J854</x:f>
        <x:v>11171.680630419944</x:v>
      </x:c>
      <x:c r="N854" s="30" t="n">
        <x:f>MAX(N853,M854)</x:f>
        <x:v>15341.863280252299</x:v>
      </x:c>
      <x:c r="O854" s="28" t="n">
        <x:f>1-M854/N854</x:f>
        <x:v>0.2718172215235499</x:v>
      </x:c>
      <x:c r="P854" s="30" t="n">
        <x:f>IF(C854=C853,P853,L854)</x:f>
        <x:v>8436.664001463621</x:v>
      </x:c>
      <x:c r="Q854" s="30" t="n">
        <x:f>IF(C854=C853,MAX(Q853,M854),MAX(P854,M854))</x:f>
        <x:v>11365.67563938904</x:v>
      </x:c>
      <x:c r="R854" s="28" t="n">
        <x:f>1-M854/Q854</x:f>
        <x:v>0.01706849774040564</x:v>
      </x:c>
      <x:c r="S854" s="33" t="str">
        <x:f>'Raw trace'!Y850</x:f>
        <x:v>0.00027633222847200933</x:v>
      </x:c>
      <x:c r="T854" s="31" t="n">
        <x:f>ABS(K854-S854)</x:f>
        <x:v>0</x:v>
      </x:c>
      <x:c r="U854" s="33" t="str">
        <x:f>'Raw trace'!X850</x:f>
        <x:v>0.00074125748510150968</x:v>
      </x:c>
      <x:c r="V854" s="31" t="n">
        <x:f>ABS(G854-U854)</x:f>
        <x:v>0</x:v>
      </x:c>
      <x:c r="W854" s="30" t="n">
        <x:f>L854*H854</x:f>
        <x:v>0.008278804188051969</x:v>
      </x:c>
      <x:c r="X854" s="30" t="n">
        <x:f>X853*(1+S854)</x:f>
        <x:v>11171.68063042001</x:v>
      </x:c>
      <x:c r="Y854" s="31" t="n">
        <x:f>ABS(M854-X854)</x:f>
        <x:v>6.730260793119669e-11</x:v>
      </x:c>
      <x:c r="Z854" s="27" t="n">
        <x:f>IF(M854&gt;=N853,B854,Z853)</x:f>
        <x:v>44508</x:v>
      </x:c>
      <x:c r="AA854" s="27" t="n">
        <x:f>IF(C854=C853,IF(M854&gt;=Q853,B854,AA853),IF(M854&gt;=P854,B854,A854))</x:f>
        <x:v>45030</x:v>
      </x:c>
      <x:c r="AB854" s="1" t="str">
        <x:f>IF(AND(B854-A854=1,B854-B853=1),"PASS","FAIL")</x:f>
        <x:v>PASS</x:v>
      </x:c>
    </x:row>
    <x:row r="855" ht="22" customHeight="1">
      <x:c r="A855" s="32" t="n">
        <x:f>'Raw trace'!A851</x:f>
        <x:v>45046</x:v>
      </x:c>
      <x:c r="B855" s="32" t="n">
        <x:f>'Raw trace'!B851</x:f>
        <x:v>45047</x:v>
      </x:c>
      <x:c r="C855" s="1" t="n">
        <x:f>YEAR(B855)</x:f>
        <x:v>2023</x:v>
      </x:c>
      <x:c r="D855" s="33" t="str">
        <x:f>'Raw trace'!AL851</x:f>
        <x:v>-0.040150963520567698</x:v>
      </x:c>
      <x:c r="E855" s="33" t="str">
        <x:f>'Raw trace'!W851</x:f>
        <x:v>0.45000000000000001</x:v>
      </x:c>
      <x:c r="F855" s="28" t="n">
        <x:f>E854*(1+D854)/(1+E854*D854)</x:f>
        <x:v>0.45015234831852596</x:v>
      </x:c>
      <x:c r="G855" s="28" t="n">
        <x:f>ABS(E855-F855)</x:f>
        <x:v>0.0001523483185259522</x:v>
      </x:c>
      <x:c r="H855" s="28" t="n">
        <x:f>G855*'Assumptions'!$B$6</x:f>
        <x:v>1.5234831852595222e-7</x:v>
      </x:c>
      <x:c r="I855" s="29" t="n">
        <x:f>1+E855*D855</x:f>
        <x:v>0.9819320664157445</x:v>
      </x:c>
      <x:c r="J855" s="29" t="n">
        <x:f>(1-H855)*I855</x:f>
        <x:v>0.9819319168200453</x:v>
      </x:c>
      <x:c r="K855" s="28" t="n">
        <x:f>J855-1</x:f>
        <x:v>-0.018068083179954675</x:v>
      </x:c>
      <x:c r="L855" s="30" t="n">
        <x:f>M854</x:f>
        <x:v>11171.680630419944</x:v>
      </x:c>
      <x:c r="M855" s="30" t="n">
        <x:f>L855*J855</x:f>
        <x:v>10969.829775529628</x:v>
      </x:c>
      <x:c r="N855" s="30" t="n">
        <x:f>MAX(N854,M855)</x:f>
        <x:v>15341.863280252299</x:v>
      </x:c>
      <x:c r="O855" s="28" t="n">
        <x:f>1-M855/N855</x:f>
        <x:v>0.28497408853527284</x:v>
      </x:c>
      <x:c r="P855" s="30" t="n">
        <x:f>IF(C855=C854,P854,L855)</x:f>
        <x:v>8436.664001463621</x:v>
      </x:c>
      <x:c r="Q855" s="30" t="n">
        <x:f>IF(C855=C854,MAX(Q854,M855),MAX(P855,M855))</x:f>
        <x:v>11365.67563938904</x:v>
      </x:c>
      <x:c r="R855" s="28" t="n">
        <x:f>1-M855/Q855</x:f>
        <x:v>0.03482818588342973</x:v>
      </x:c>
      <x:c r="S855" s="33" t="str">
        <x:f>'Raw trace'!Y851</x:f>
        <x:v>-0.018068083179954675</x:v>
      </x:c>
      <x:c r="T855" s="31" t="n">
        <x:f>ABS(K855-S855)</x:f>
        <x:v>0</x:v>
      </x:c>
      <x:c r="U855" s="33" t="str">
        <x:f>'Raw trace'!X851</x:f>
        <x:v>0.00015234831852595221</x:v>
      </x:c>
      <x:c r="V855" s="31" t="n">
        <x:f>ABS(G855-U855)</x:f>
        <x:v>0</x:v>
      </x:c>
      <x:c r="W855" s="30" t="n">
        <x:f>L855*H855</x:f>
        <x:v>0.0017019867591534282</x:v>
      </x:c>
      <x:c r="X855" s="30" t="n">
        <x:f>X854*(1+S855)</x:f>
        <x:v>10969.829775529694</x:v>
      </x:c>
      <x:c r="Y855" s="31" t="n">
        <x:f>ABS(M855-X855)</x:f>
        <x:v>6.548361852765083e-11</x:v>
      </x:c>
      <x:c r="Z855" s="27" t="n">
        <x:f>IF(M855&gt;=N854,B855,Z854)</x:f>
        <x:v>44508</x:v>
      </x:c>
      <x:c r="AA855" s="27" t="n">
        <x:f>IF(C855=C854,IF(M855&gt;=Q854,B855,AA854),IF(M855&gt;=P855,B855,A855))</x:f>
        <x:v>45030</x:v>
      </x:c>
      <x:c r="AB855" s="1" t="str">
        <x:f>IF(AND(B855-A855=1,B855-B854=1),"PASS","FAIL")</x:f>
        <x:v>PASS</x:v>
      </x:c>
    </x:row>
    <x:row r="856" ht="22" customHeight="1">
      <x:c r="A856" s="32" t="n">
        <x:f>'Raw trace'!A852</x:f>
        <x:v>45047</x:v>
      </x:c>
      <x:c r="B856" s="32" t="n">
        <x:f>'Raw trace'!B852</x:f>
        <x:v>45048</x:v>
      </x:c>
      <x:c r="C856" s="1" t="n">
        <x:f>YEAR(B856)</x:f>
        <x:v>2023</x:v>
      </x:c>
      <x:c r="D856" s="33" t="str">
        <x:f>'Raw trace'!AL852</x:f>
        <x:v>0.021066615380231898</x:v>
      </x:c>
      <x:c r="E856" s="33" t="str">
        <x:f>'Raw trace'!W852</x:f>
        <x:v>0.45000000000000001</x:v>
      </x:c>
      <x:c r="F856" s="28" t="n">
        <x:f>E855*(1+D855)/(1+E855*D855)</x:f>
        <x:v>0.43987978515905496</x:v>
      </x:c>
      <x:c r="G856" s="28" t="n">
        <x:f>ABS(E856-F856)</x:f>
        <x:v>0.010120214840945052</x:v>
      </x:c>
      <x:c r="H856" s="28" t="n">
        <x:f>G856*'Assumptions'!$B$6</x:f>
        <x:v>0.000010120214840945052</x:v>
      </x:c>
      <x:c r="I856" s="29" t="n">
        <x:f>1+E856*D856</x:f>
        <x:v>1.0094799769211042</x:v>
      </x:c>
      <x:c r="J856" s="29" t="n">
        <x:f>(1-H856)*I856</x:f>
        <x:v>1.0094697607668601</x:v>
      </x:c>
      <x:c r="K856" s="28" t="n">
        <x:f>J856-1</x:f>
        <x:v>0.009469760766860125</x:v>
      </x:c>
      <x:c r="L856" s="30" t="n">
        <x:f>M855</x:f>
        <x:v>10969.829775529628</x:v>
      </x:c>
      <x:c r="M856" s="30" t="n">
        <x:f>L856*J856</x:f>
        <x:v>11073.711439157072</x:v>
      </x:c>
      <x:c r="N856" s="30" t="n">
        <x:f>MAX(N855,M856)</x:f>
        <x:v>15341.863280252299</x:v>
      </x:c>
      <x:c r="O856" s="28" t="n">
        <x:f>1-M856/N856</x:f>
        <x:v>0.27820296421159585</x:v>
      </x:c>
      <x:c r="P856" s="30" t="n">
        <x:f>IF(C856=C855,P855,L856)</x:f>
        <x:v>8436.664001463621</x:v>
      </x:c>
      <x:c r="Q856" s="30" t="n">
        <x:f>IF(C856=C855,MAX(Q855,M856),MAX(P856,M856))</x:f>
        <x:v>11365.67563938904</x:v>
      </x:c>
      <x:c r="R856" s="28" t="n">
        <x:f>1-M856/Q856</x:f>
        <x:v>0.025688239704829474</x:v>
      </x:c>
      <x:c r="S856" s="33" t="str">
        <x:f>'Raw trace'!Y852</x:f>
        <x:v>0.0094697607668601247</x:v>
      </x:c>
      <x:c r="T856" s="31" t="n">
        <x:f>ABS(K856-S856)</x:f>
        <x:v>0</x:v>
      </x:c>
      <x:c r="U856" s="33" t="str">
        <x:f>'Raw trace'!X852</x:f>
        <x:v>0.010120214840945052</x:v>
      </x:c>
      <x:c r="V856" s="31" t="n">
        <x:f>ABS(G856-U856)</x:f>
        <x:v>0</x:v>
      </x:c>
      <x:c r="W856" s="30" t="n">
        <x:f>L856*H856</x:f>
        <x:v>0.11101703409695587</x:v>
      </x:c>
      <x:c r="X856" s="30" t="n">
        <x:f>X855*(1+S856)</x:f>
        <x:v>11073.71143915714</x:v>
      </x:c>
      <x:c r="Y856" s="31" t="n">
        <x:f>ABS(M856-X856)</x:f>
        <x:v>6.730260793119669e-11</x:v>
      </x:c>
      <x:c r="Z856" s="27" t="n">
        <x:f>IF(M856&gt;=N855,B856,Z855)</x:f>
        <x:v>44508</x:v>
      </x:c>
      <x:c r="AA856" s="27" t="n">
        <x:f>IF(C856=C855,IF(M856&gt;=Q855,B856,AA855),IF(M856&gt;=P856,B856,A856))</x:f>
        <x:v>45030</x:v>
      </x:c>
      <x:c r="AB856" s="1" t="str">
        <x:f>IF(AND(B856-A856=1,B856-B855=1),"PASS","FAIL")</x:f>
        <x:v>PASS</x:v>
      </x:c>
    </x:row>
    <x:row r="857" ht="22" customHeight="1">
      <x:c r="A857" s="32" t="n">
        <x:f>'Raw trace'!A853</x:f>
        <x:v>45048</x:v>
      </x:c>
      <x:c r="B857" s="32" t="n">
        <x:f>'Raw trace'!B853</x:f>
        <x:v>45049</x:v>
      </x:c>
      <x:c r="C857" s="1" t="n">
        <x:f>YEAR(B857)</x:f>
        <x:v>2023</x:v>
      </x:c>
      <x:c r="D857" s="33" t="str">
        <x:f>'Raw trace'!AL853</x:f>
        <x:v>0.012365229463080401</x:v>
      </x:c>
      <x:c r="E857" s="33" t="str">
        <x:f>'Raw trace'!W853</x:f>
        <x:v>0.5</x:v>
      </x:c>
      <x:c r="F857" s="28" t="n">
        <x:f>E856*(1+D856)/(1+E856*D856)</x:f>
        <x:v>0.4551650230076975</x:v>
      </x:c>
      <x:c r="G857" s="28" t="n">
        <x:f>ABS(E857-F857)</x:f>
        <x:v>0.04483497699230249</x:v>
      </x:c>
      <x:c r="H857" s="28" t="n">
        <x:f>G857*'Assumptions'!$B$6</x:f>
        <x:v>0.00004483497699230249</x:v>
      </x:c>
      <x:c r="I857" s="29" t="n">
        <x:f>1+E857*D857</x:f>
        <x:v>1.0061826147315402</x:v>
      </x:c>
      <x:c r="J857" s="29" t="n">
        <x:f>(1-H857)*I857</x:f>
        <x:v>1.0061375025571588</x:v>
      </x:c>
      <x:c r="K857" s="28" t="n">
        <x:f>J857-1</x:f>
        <x:v>0.006137502557158836</x:v>
      </x:c>
      <x:c r="L857" s="30" t="n">
        <x:f>M856</x:f>
        <x:v>11073.711439157072</x:v>
      </x:c>
      <x:c r="M857" s="30" t="n">
        <x:f>L857*J857</x:f>
        <x:v>11141.676371432137</x:v>
      </x:c>
      <x:c r="N857" s="30" t="n">
        <x:f>MAX(N856,M857)</x:f>
        <x:v>15341.863280252299</x:v>
      </x:c>
      <x:c r="O857" s="28" t="n">
        <x:f>1-M857/N857</x:f>
        <x:v>0.2737729330586949</x:v>
      </x:c>
      <x:c r="P857" s="30" t="n">
        <x:f>IF(C857=C856,P856,L857)</x:f>
        <x:v>8436.664001463621</x:v>
      </x:c>
      <x:c r="Q857" s="30" t="n">
        <x:f>IF(C857=C856,MAX(Q856,M857),MAX(P857,M857))</x:f>
        <x:v>11365.67563938904</x:v>
      </x:c>
      <x:c r="R857" s="28" t="n">
        <x:f>1-M857/Q857</x:f>
        <x:v>0.019708398784547998</x:v>
      </x:c>
      <x:c r="S857" s="33" t="str">
        <x:f>'Raw trace'!Y853</x:f>
        <x:v>0.006137502557158836</x:v>
      </x:c>
      <x:c r="T857" s="31" t="n">
        <x:f>ABS(K857-S857)</x:f>
        <x:v>0</x:v>
      </x:c>
      <x:c r="U857" s="33" t="str">
        <x:f>'Raw trace'!X853</x:f>
        <x:v>0.044834976992302489</x:v>
      </x:c>
      <x:c r="V857" s="31" t="n">
        <x:f>ABS(G857-U857)</x:f>
        <x:v>0</x:v>
      </x:c>
      <x:c r="W857" s="30" t="n">
        <x:f>L857*H857</x:f>
        <x:v>0.4964895975940042</x:v>
      </x:c>
      <x:c r="X857" s="30" t="n">
        <x:f>X856*(1+S857)</x:f>
        <x:v>11141.676371432206</x:v>
      </x:c>
      <x:c r="Y857" s="31" t="n">
        <x:f>ABS(M857-X857)</x:f>
        <x:v>6.912159733474255e-11</x:v>
      </x:c>
      <x:c r="Z857" s="27" t="n">
        <x:f>IF(M857&gt;=N856,B857,Z856)</x:f>
        <x:v>44508</x:v>
      </x:c>
      <x:c r="AA857" s="27" t="n">
        <x:f>IF(C857=C856,IF(M857&gt;=Q856,B857,AA856),IF(M857&gt;=P857,B857,A857))</x:f>
        <x:v>45030</x:v>
      </x:c>
      <x:c r="AB857" s="1" t="str">
        <x:f>IF(AND(B857-A857=1,B857-B856=1),"PASS","FAIL")</x:f>
        <x:v>PASS</x:v>
      </x:c>
    </x:row>
    <x:row r="858" ht="22" customHeight="1">
      <x:c r="A858" s="32" t="n">
        <x:f>'Raw trace'!A854</x:f>
        <x:v>45049</x:v>
      </x:c>
      <x:c r="B858" s="32" t="n">
        <x:f>'Raw trace'!B854</x:f>
        <x:v>45050</x:v>
      </x:c>
      <x:c r="C858" s="1" t="n">
        <x:f>YEAR(B858)</x:f>
        <x:v>2023</x:v>
      </x:c>
      <x:c r="D858" s="33" t="str">
        <x:f>'Raw trace'!AL854</x:f>
        <x:v>-0.0062535316087597003</x:v>
      </x:c>
      <x:c r="E858" s="33" t="str">
        <x:f>'Raw trace'!W854</x:f>
        <x:v>0.45000000000000001</x:v>
      </x:c>
      <x:c r="F858" s="28" t="n">
        <x:f>E857*(1+D857)/(1+E857*D857)</x:f>
        <x:v>0.5030723124416088</x:v>
      </x:c>
      <x:c r="G858" s="28" t="n">
        <x:f>ABS(E858-F858)</x:f>
        <x:v>0.05307231244160876</x:v>
      </x:c>
      <x:c r="H858" s="28" t="n">
        <x:f>G858*'Assumptions'!$B$6</x:f>
        <x:v>0.00005307231244160876</x:v>
      </x:c>
      <x:c r="I858" s="29" t="n">
        <x:f>1+E858*D858</x:f>
        <x:v>0.9971859107760581</x:v>
      </x:c>
      <x:c r="J858" s="29" t="n">
        <x:f>(1-H858)*I858</x:f>
        <x:v>0.9971329878138391</x:v>
      </x:c>
      <x:c r="K858" s="28" t="n">
        <x:f>J858-1</x:f>
        <x:v>-0.002867012186160922</x:v>
      </x:c>
      <x:c r="L858" s="30" t="n">
        <x:f>M857</x:f>
        <x:v>11141.676371432137</x:v>
      </x:c>
      <x:c r="M858" s="30" t="n">
        <x:f>L858*J858</x:f>
        <x:v>11109.73304950098</x:v>
      </x:c>
      <x:c r="N858" s="30" t="n">
        <x:f>MAX(N857,M858)</x:f>
        <x:v>15341.863280252299</x:v>
      </x:c>
      <x:c r="O858" s="28" t="n">
        <x:f>1-M858/N858</x:f>
        <x:v>0.27585503490953556</x:v>
      </x:c>
      <x:c r="P858" s="30" t="n">
        <x:f>IF(C858=C857,P857,L858)</x:f>
        <x:v>8436.664001463621</x:v>
      </x:c>
      <x:c r="Q858" s="30" t="n">
        <x:f>IF(C858=C857,MAX(Q857,M858),MAX(P858,M858))</x:f>
        <x:v>11365.67563938904</x:v>
      </x:c>
      <x:c r="R858" s="28" t="n">
        <x:f>1-M858/Q858</x:f>
        <x:v>0.022518906751224033</x:v>
      </x:c>
      <x:c r="S858" s="33" t="str">
        <x:f>'Raw trace'!Y854</x:f>
        <x:v>-0.0028670121861609221</x:v>
      </x:c>
      <x:c r="T858" s="31" t="n">
        <x:f>ABS(K858-S858)</x:f>
        <x:v>0</x:v>
      </x:c>
      <x:c r="U858" s="33" t="str">
        <x:f>'Raw trace'!X854</x:f>
        <x:v>0.05307231244160876</x:v>
      </x:c>
      <x:c r="V858" s="31" t="n">
        <x:f>ABS(G858-U858)</x:f>
        <x:v>0</x:v>
      </x:c>
      <x:c r="W858" s="30" t="n">
        <x:f>L858*H858</x:f>
        <x:v>0.5913145295079362</x:v>
      </x:c>
      <x:c r="X858" s="30" t="n">
        <x:f>X857*(1+S858)</x:f>
        <x:v>11109.733049501048</x:v>
      </x:c>
      <x:c r="Y858" s="31" t="n">
        <x:f>ABS(M858-X858)</x:f>
        <x:v>6.912159733474255e-11</x:v>
      </x:c>
      <x:c r="Z858" s="27" t="n">
        <x:f>IF(M858&gt;=N857,B858,Z857)</x:f>
        <x:v>44508</x:v>
      </x:c>
      <x:c r="AA858" s="27" t="n">
        <x:f>IF(C858=C857,IF(M858&gt;=Q857,B858,AA857),IF(M858&gt;=P858,B858,A858))</x:f>
        <x:v>45030</x:v>
      </x:c>
      <x:c r="AB858" s="1" t="str">
        <x:f>IF(AND(B858-A858=1,B858-B857=1),"PASS","FAIL")</x:f>
        <x:v>PASS</x:v>
      </x:c>
    </x:row>
    <x:row r="859" ht="22" customHeight="1">
      <x:c r="A859" s="32" t="n">
        <x:f>'Raw trace'!A855</x:f>
        <x:v>45050</x:v>
      </x:c>
      <x:c r="B859" s="32" t="n">
        <x:f>'Raw trace'!B855</x:f>
        <x:v>45051</x:v>
      </x:c>
      <x:c r="C859" s="1" t="n">
        <x:f>YEAR(B859)</x:f>
        <x:v>2023</x:v>
      </x:c>
      <x:c r="D859" s="33" t="str">
        <x:f>'Raw trace'!AL855</x:f>
        <x:v>0.023268069939428902</x:v>
      </x:c>
      <x:c r="E859" s="33" t="str">
        <x:f>'Raw trace'!W855</x:f>
        <x:v>0.45000000000000001</x:v>
      </x:c>
      <x:c r="F859" s="28" t="n">
        <x:f>E858*(1+D858)/(1+E858*D858)</x:f>
        <x:v>0.448447883131478</x:v>
      </x:c>
      <x:c r="G859" s="28" t="n">
        <x:f>ABS(E859-F859)</x:f>
        <x:v>0.0015521168685220244</x:v>
      </x:c>
      <x:c r="H859" s="28" t="n">
        <x:f>G859*'Assumptions'!$B$6</x:f>
        <x:v>0.0000015521168685220244</x:v>
      </x:c>
      <x:c r="I859" s="29" t="n">
        <x:f>1+E859*D859</x:f>
        <x:v>1.010470631472743</x:v>
      </x:c>
      <x:c r="J859" s="29" t="n">
        <x:f>(1-H859)*I859</x:f>
        <x:v>1.0104690631042308</x:v>
      </x:c>
      <x:c r="K859" s="28" t="n">
        <x:f>J859-1</x:f>
        <x:v>0.010469063104230791</x:v>
      </x:c>
      <x:c r="L859" s="30" t="n">
        <x:f>M858</x:f>
        <x:v>11109.73304950098</x:v>
      </x:c>
      <x:c r="M859" s="30" t="n">
        <x:f>L859*J859</x:f>
        <x:v>11226.041545867363</x:v>
      </x:c>
      <x:c r="N859" s="30" t="n">
        <x:f>MAX(N858,M859)</x:f>
        <x:v>15341.863280252299</x:v>
      </x:c>
      <x:c r="O859" s="28" t="n">
        <x:f>1-M859/N859</x:f>
        <x:v>0.26827391557339253</x:v>
      </x:c>
      <x:c r="P859" s="30" t="n">
        <x:f>IF(C859=C858,P858,L859)</x:f>
        <x:v>8436.664001463621</x:v>
      </x:c>
      <x:c r="Q859" s="30" t="n">
        <x:f>IF(C859=C858,MAX(Q858,M859),MAX(P859,M859))</x:f>
        <x:v>11365.67563938904</x:v>
      </x:c>
      <x:c r="R859" s="28" t="n">
        <x:f>1-M859/Q859</x:f>
        <x:v>0.012285595502810054</x:v>
      </x:c>
      <x:c r="S859" s="33" t="str">
        <x:f>'Raw trace'!Y855</x:f>
        <x:v>0.010469063104230791</x:v>
      </x:c>
      <x:c r="T859" s="31" t="n">
        <x:f>ABS(K859-S859)</x:f>
        <x:v>0</x:v>
      </x:c>
      <x:c r="U859" s="33" t="str">
        <x:f>'Raw trace'!X855</x:f>
        <x:v>0.0015521168685220244</x:v>
      </x:c>
      <x:c r="V859" s="31" t="n">
        <x:f>ABS(G859-U859)</x:f>
        <x:v>0</x:v>
      </x:c>
      <x:c r="W859" s="30" t="n">
        <x:f>L859*H859</x:f>
        <x:v>0.017243604070907102</x:v>
      </x:c>
      <x:c r="X859" s="30" t="n">
        <x:f>X858*(1+S859)</x:f>
        <x:v>11226.041545867432</x:v>
      </x:c>
      <x:c r="Y859" s="31" t="n">
        <x:f>ABS(M859-X859)</x:f>
        <x:v>6.912159733474255e-11</x:v>
      </x:c>
      <x:c r="Z859" s="27" t="n">
        <x:f>IF(M859&gt;=N858,B859,Z858)</x:f>
        <x:v>44508</x:v>
      </x:c>
      <x:c r="AA859" s="27" t="n">
        <x:f>IF(C859=C858,IF(M859&gt;=Q858,B859,AA858),IF(M859&gt;=P859,B859,A859))</x:f>
        <x:v>45030</x:v>
      </x:c>
      <x:c r="AB859" s="1" t="str">
        <x:f>IF(AND(B859-A859=1,B859-B858=1),"PASS","FAIL")</x:f>
        <x:v>PASS</x:v>
      </x:c>
    </x:row>
    <x:row r="860" ht="22" customHeight="1">
      <x:c r="A860" s="32" t="n">
        <x:f>'Raw trace'!A856</x:f>
        <x:v>45051</x:v>
      </x:c>
      <x:c r="B860" s="32" t="n">
        <x:f>'Raw trace'!B856</x:f>
        <x:v>45052</x:v>
      </x:c>
      <x:c r="C860" s="1" t="n">
        <x:f>YEAR(B860)</x:f>
        <x:v>2023</x:v>
      </x:c>
      <x:c r="D860" s="33" t="str">
        <x:f>'Raw trace'!AL856</x:f>
        <x:v>-0.022230730656113199</x:v>
      </x:c>
      <x:c r="E860" s="33" t="str">
        <x:f>'Raw trace'!W856</x:f>
        <x:v>0.45000000000000001</x:v>
      </x:c>
      <x:c r="F860" s="28" t="n">
        <x:f>E859*(1+D859)/(1+E859*D859)</x:f>
        <x:v>0.4556991733659941</x:v>
      </x:c>
      <x:c r="G860" s="28" t="n">
        <x:f>ABS(E860-F860)</x:f>
        <x:v>0.00569917336599407</x:v>
      </x:c>
      <x:c r="H860" s="28" t="n">
        <x:f>G860*'Assumptions'!$B$6</x:f>
        <x:v>0.0000056991733659940705</x:v>
      </x:c>
      <x:c r="I860" s="29" t="n">
        <x:f>1+E860*D860</x:f>
        <x:v>0.989996171204749</x:v>
      </x:c>
      <x:c r="J860" s="29" t="n">
        <x:f>(1-H860)*I860</x:f>
        <x:v>0.9899905290449377</x:v>
      </x:c>
      <x:c r="K860" s="28" t="n">
        <x:f>J860-1</x:f>
        <x:v>-0.010009470955062327</x:v>
      </x:c>
      <x:c r="L860" s="30" t="n">
        <x:f>M859</x:f>
        <x:v>11226.041545867363</x:v>
      </x:c>
      <x:c r="M860" s="30" t="n">
        <x:f>L860*J860</x:f>
        <x:v>11113.67480907368</x:v>
      </x:c>
      <x:c r="N860" s="30" t="n">
        <x:f>MAX(N859,M860)</x:f>
        <x:v>15341.863280252299</x:v>
      </x:c>
      <x:c r="O860" s="28" t="n">
        <x:f>1-M860/N860</x:f>
        <x:v>0.27559810656252215</x:v>
      </x:c>
      <x:c r="P860" s="30" t="n">
        <x:f>IF(C860=C859,P859,L860)</x:f>
        <x:v>8436.664001463621</x:v>
      </x:c>
      <x:c r="Q860" s="30" t="n">
        <x:f>IF(C860=C859,MAX(Q859,M860),MAX(P860,M860))</x:f>
        <x:v>11365.67563938904</x:v>
      </x:c>
      <x:c r="R860" s="28" t="n">
        <x:f>1-M860/Q860</x:f>
        <x:v>0.022172094146521437</x:v>
      </x:c>
      <x:c r="S860" s="33" t="str">
        <x:f>'Raw trace'!Y856</x:f>
        <x:v>-0.010009470955062327</x:v>
      </x:c>
      <x:c r="T860" s="31" t="n">
        <x:f>ABS(K860-S860)</x:f>
        <x:v>0</x:v>
      </x:c>
      <x:c r="U860" s="33" t="str">
        <x:f>'Raw trace'!X856</x:f>
        <x:v>0.0056991733659940702</x:v>
      </x:c>
      <x:c r="V860" s="31" t="n">
        <x:f>ABS(G860-U860)</x:f>
        <x:v>0</x:v>
      </x:c>
      <x:c r="W860" s="30" t="n">
        <x:f>L860*H860</x:f>
        <x:v>0.06397915698375017</x:v>
      </x:c>
      <x:c r="X860" s="30" t="n">
        <x:f>X859*(1+S860)</x:f>
        <x:v>11113.67480907375</x:v>
      </x:c>
      <x:c r="Y860" s="31" t="n">
        <x:f>ABS(M860-X860)</x:f>
        <x:v>6.912159733474255e-11</x:v>
      </x:c>
      <x:c r="Z860" s="27" t="n">
        <x:f>IF(M860&gt;=N859,B860,Z859)</x:f>
        <x:v>44508</x:v>
      </x:c>
      <x:c r="AA860" s="27" t="n">
        <x:f>IF(C860=C859,IF(M860&gt;=Q859,B860,AA859),IF(M860&gt;=P860,B860,A860))</x:f>
        <x:v>45030</x:v>
      </x:c>
      <x:c r="AB860" s="1" t="str">
        <x:f>IF(AND(B860-A860=1,B860-B859=1),"PASS","FAIL")</x:f>
        <x:v>PASS</x:v>
      </x:c>
    </x:row>
    <x:row r="861" ht="22" customHeight="1">
      <x:c r="A861" s="32" t="n">
        <x:f>'Raw trace'!A857</x:f>
        <x:v>45052</x:v>
      </x:c>
      <x:c r="B861" s="32" t="n">
        <x:f>'Raw trace'!B857</x:f>
        <x:v>45053</x:v>
      </x:c>
      <x:c r="C861" s="1" t="n">
        <x:f>YEAR(B861)</x:f>
        <x:v>2023</x:v>
      </x:c>
      <x:c r="D861" s="33" t="str">
        <x:f>'Raw trace'!AL857</x:f>
        <x:v>-0.014980715317894</x:v>
      </x:c>
      <x:c r="E861" s="33" t="str">
        <x:f>'Raw trace'!W857</x:f>
        <x:v>0.45000000000000001</x:v>
      </x:c>
      <x:c r="F861" s="28" t="n">
        <x:f>E860*(1+D860)/(1+E860*D860)</x:f>
        <x:v>0.44444229584171785</x:v>
      </x:c>
      <x:c r="G861" s="28" t="n">
        <x:f>ABS(E861-F861)</x:f>
        <x:v>0.005557704158282162</x:v>
      </x:c>
      <x:c r="H861" s="28" t="n">
        <x:f>G861*'Assumptions'!$B$6</x:f>
        <x:v>0.000005557704158282162</x:v>
      </x:c>
      <x:c r="I861" s="29" t="n">
        <x:f>1+E861*D861</x:f>
        <x:v>0.9932586781069477</x:v>
      </x:c>
      <x:c r="J861" s="29" t="n">
        <x:f>(1-H861)*I861</x:f>
        <x:v>0.9932531578690621</x:v>
      </x:c>
      <x:c r="K861" s="28" t="n">
        <x:f>J861-1</x:f>
        <x:v>-0.006746842130937902</x:v>
      </x:c>
      <x:c r="L861" s="30" t="n">
        <x:f>M860</x:f>
        <x:v>11113.67480907368</x:v>
      </x:c>
      <x:c r="M861" s="30" t="n">
        <x:f>L861*J861</x:f>
        <x:v>11038.692599642278</x:v>
      </x:c>
      <x:c r="N861" s="30" t="n">
        <x:f>MAX(N860,M861)</x:f>
        <x:v>15341.863280252299</x:v>
      </x:c>
      <x:c r="O861" s="28" t="n">
        <x:f>1-M861/N861</x:f>
        <x:v>0.2804855317768974</x:v>
      </x:c>
      <x:c r="P861" s="30" t="n">
        <x:f>IF(C861=C860,P860,L861)</x:f>
        <x:v>8436.664001463621</x:v>
      </x:c>
      <x:c r="Q861" s="30" t="n">
        <x:f>IF(C861=C860,MAX(Q860,M861),MAX(P861,M861))</x:f>
        <x:v>11365.67563938904</x:v>
      </x:c>
      <x:c r="R861" s="28" t="n">
        <x:f>1-M861/Q861</x:f>
        <x:v>0.02876934465854053</x:v>
      </x:c>
      <x:c r="S861" s="33" t="str">
        <x:f>'Raw trace'!Y857</x:f>
        <x:v>-0.0067468421309379023</x:v>
      </x:c>
      <x:c r="T861" s="31" t="n">
        <x:f>ABS(K861-S861)</x:f>
        <x:v>0</x:v>
      </x:c>
      <x:c r="U861" s="33" t="str">
        <x:f>'Raw trace'!X857</x:f>
        <x:v>0.0055577041582821618</x:v>
      </x:c>
      <x:c r="V861" s="31" t="n">
        <x:f>ABS(G861-U861)</x:f>
        <x:v>0</x:v>
      </x:c>
      <x:c r="W861" s="30" t="n">
        <x:f>L861*H861</x:f>
        <x:v>0.06176651670018451</x:v>
      </x:c>
      <x:c r="X861" s="30" t="n">
        <x:f>X860*(1+S861)</x:f>
        <x:v>11038.692599642347</x:v>
      </x:c>
      <x:c r="Y861" s="31" t="n">
        <x:f>ABS(M861-X861)</x:f>
        <x:v>6.912159733474255e-11</x:v>
      </x:c>
      <x:c r="Z861" s="27" t="n">
        <x:f>IF(M861&gt;=N860,B861,Z860)</x:f>
        <x:v>44508</x:v>
      </x:c>
      <x:c r="AA861" s="27" t="n">
        <x:f>IF(C861=C860,IF(M861&gt;=Q860,B861,AA860),IF(M861&gt;=P861,B861,A861))</x:f>
        <x:v>45030</x:v>
      </x:c>
      <x:c r="AB861" s="1" t="str">
        <x:f>IF(AND(B861-A861=1,B861-B860=1),"PASS","FAIL")</x:f>
        <x:v>PASS</x:v>
      </x:c>
    </x:row>
    <x:row r="862" ht="22" customHeight="1">
      <x:c r="A862" s="32" t="n">
        <x:f>'Raw trace'!A858</x:f>
        <x:v>45053</x:v>
      </x:c>
      <x:c r="B862" s="32" t="n">
        <x:f>'Raw trace'!B858</x:f>
        <x:v>45054</x:v>
      </x:c>
      <x:c r="C862" s="1" t="n">
        <x:f>YEAR(B862)</x:f>
        <x:v>2023</x:v>
      </x:c>
      <x:c r="D862" s="33" t="str">
        <x:f>'Raw trace'!AL858</x:f>
        <x:v>-0.026536686273957801</x:v>
      </x:c>
      <x:c r="E862" s="33" t="str">
        <x:f>'Raw trace'!W858</x:f>
        <x:v>0.45000000000000001</x:v>
      </x:c>
      <x:c r="F862" s="28" t="n">
        <x:f>E861*(1+D861)/(1+E861*D861)</x:f>
        <x:v>0.4462671083345123</x:v>
      </x:c>
      <x:c r="G862" s="28" t="n">
        <x:f>ABS(E862-F862)</x:f>
        <x:v>0.0037328916654877364</x:v>
      </x:c>
      <x:c r="H862" s="28" t="n">
        <x:f>G862*'Assumptions'!$B$6</x:f>
        <x:v>0.0000037328916654877364</x:v>
      </x:c>
      <x:c r="I862" s="29" t="n">
        <x:f>1+E862*D862</x:f>
        <x:v>0.988058491176719</x:v>
      </x:c>
      <x:c r="J862" s="29" t="n">
        <x:f>(1-H862)*I862</x:f>
        <x:v>0.9880548028614122</x:v>
      </x:c>
      <x:c r="K862" s="28" t="n">
        <x:f>J862-1</x:f>
        <x:v>-0.011945197138587771</x:v>
      </x:c>
      <x:c r="L862" s="30" t="n">
        <x:f>M861</x:f>
        <x:v>11038.692599642278</x:v>
      </x:c>
      <x:c r="M862" s="30" t="n">
        <x:f>L862*J862</x:f>
        <x:v>10906.833240387281</x:v>
      </x:c>
      <x:c r="N862" s="30" t="n">
        <x:f>MAX(N861,M862)</x:f>
        <x:v>15341.863280252299</x:v>
      </x:c>
      <x:c r="O862" s="28" t="n">
        <x:f>1-M862/N862</x:f>
        <x:v>0.28908027394388847</x:v>
      </x:c>
      <x:c r="P862" s="30" t="n">
        <x:f>IF(C862=C861,P861,L862)</x:f>
        <x:v>8436.664001463621</x:v>
      </x:c>
      <x:c r="Q862" s="30" t="n">
        <x:f>IF(C862=C861,MAX(Q861,M862),MAX(P862,M862))</x:f>
        <x:v>11365.67563938904</x:v>
      </x:c>
      <x:c r="R862" s="28" t="n">
        <x:f>1-M862/Q862</x:f>
        <x:v>0.04037088630363406</x:v>
      </x:c>
      <x:c r="S862" s="33" t="str">
        <x:f>'Raw trace'!Y858</x:f>
        <x:v>-0.011945197138587771</x:v>
      </x:c>
      <x:c r="T862" s="31" t="n">
        <x:f>ABS(K862-S862)</x:f>
        <x:v>0</x:v>
      </x:c>
      <x:c r="U862" s="33" t="str">
        <x:f>'Raw trace'!X858</x:f>
        <x:v>0.0037328916654877364</x:v>
      </x:c>
      <x:c r="V862" s="31" t="n">
        <x:f>ABS(G862-U862)</x:f>
        <x:v>0</x:v>
      </x:c>
      <x:c r="W862" s="30" t="n">
        <x:f>L862*H862</x:f>
        <x:v>0.041206243603085814</x:v>
      </x:c>
      <x:c r="X862" s="30" t="n">
        <x:f>X861*(1+S862)</x:f>
        <x:v>10906.83324038735</x:v>
      </x:c>
      <x:c r="Y862" s="31" t="n">
        <x:f>ABS(M862-X862)</x:f>
        <x:v>6.912159733474255e-11</x:v>
      </x:c>
      <x:c r="Z862" s="27" t="n">
        <x:f>IF(M862&gt;=N861,B862,Z861)</x:f>
        <x:v>44508</x:v>
      </x:c>
      <x:c r="AA862" s="27" t="n">
        <x:f>IF(C862=C861,IF(M862&gt;=Q861,B862,AA861),IF(M862&gt;=P862,B862,A862))</x:f>
        <x:v>45030</x:v>
      </x:c>
      <x:c r="AB862" s="1" t="str">
        <x:f>IF(AND(B862-A862=1,B862-B861=1),"PASS","FAIL")</x:f>
        <x:v>PASS</x:v>
      </x:c>
    </x:row>
    <x:row r="863" ht="22" customHeight="1">
      <x:c r="A863" s="32" t="n">
        <x:f>'Raw trace'!A859</x:f>
        <x:v>45054</x:v>
      </x:c>
      <x:c r="B863" s="32" t="n">
        <x:f>'Raw trace'!B859</x:f>
        <x:v>45055</x:v>
      </x:c>
      <x:c r="C863" s="1" t="n">
        <x:f>YEAR(B863)</x:f>
        <x:v>2023</x:v>
      </x:c>
      <x:c r="D863" s="33" t="str">
        <x:f>'Raw trace'!AL859</x:f>
        <x:v>-0.0012865687284290999</x:v>
      </x:c>
      <x:c r="E863" s="33" t="str">
        <x:f>'Raw trace'!W859</x:f>
        <x:v>0.45000000000000001</x:v>
      </x:c>
      <x:c r="F863" s="28" t="n">
        <x:f>E862*(1+D862)/(1+E862*D862)</x:f>
        <x:v>0.4433527924597028</x:v>
      </x:c>
      <x:c r="G863" s="28" t="n">
        <x:f>ABS(E863-F863)</x:f>
        <x:v>0.006647207540297184</x:v>
      </x:c>
      <x:c r="H863" s="28" t="n">
        <x:f>G863*'Assumptions'!$B$6</x:f>
        <x:v>0.000006647207540297184</x:v>
      </x:c>
      <x:c r="I863" s="29" t="n">
        <x:f>1+E863*D863</x:f>
        <x:v>0.9994210440722069</x:v>
      </x:c>
      <x:c r="J863" s="29" t="n">
        <x:f>(1-H863)*I863</x:f>
        <x:v>0.9994144007131068</x:v>
      </x:c>
      <x:c r="K863" s="28" t="n">
        <x:f>J863-1</x:f>
        <x:v>-0.0005855992868931681</x:v>
      </x:c>
      <x:c r="L863" s="30" t="n">
        <x:f>M862</x:f>
        <x:v>10906.833240387281</x:v>
      </x:c>
      <x:c r="M863" s="30" t="n">
        <x:f>L863*J863</x:f>
        <x:v>10900.446206619448</x:v>
      </x:c>
      <x:c r="N863" s="30" t="n">
        <x:f>MAX(N862,M863)</x:f>
        <x:v>15341.863280252299</x:v>
      </x:c>
      <x:c r="O863" s="28" t="n">
        <x:f>1-M863/N863</x:f>
        <x:v>0.2894965880285052</x:v>
      </x:c>
      <x:c r="P863" s="30" t="n">
        <x:f>IF(C863=C862,P862,L863)</x:f>
        <x:v>8436.664001463621</x:v>
      </x:c>
      <x:c r="Q863" s="30" t="n">
        <x:f>IF(C863=C862,MAX(Q862,M863),MAX(P863,M863))</x:f>
        <x:v>11365.67563938904</x:v>
      </x:c>
      <x:c r="R863" s="28" t="n">
        <x:f>1-M863/Q863</x:f>
        <x:v>0.04093284442829648</x:v>
      </x:c>
      <x:c r="S863" s="33" t="str">
        <x:f>'Raw trace'!Y859</x:f>
        <x:v>-0.00058559928689316809</x:v>
      </x:c>
      <x:c r="T863" s="31" t="n">
        <x:f>ABS(K863-S863)</x:f>
        <x:v>0</x:v>
      </x:c>
      <x:c r="U863" s="33" t="str">
        <x:f>'Raw trace'!X859</x:f>
        <x:v>0.0066472075402971842</x:v>
      </x:c>
      <x:c r="V863" s="31" t="n">
        <x:f>ABS(G863-U863)</x:f>
        <x:v>0</x:v>
      </x:c>
      <x:c r="W863" s="30" t="n">
        <x:f>L863*H863</x:f>
        <x:v>0.07249998415626631</x:v>
      </x:c>
      <x:c r="X863" s="30" t="n">
        <x:f>X862*(1+S863)</x:f>
        <x:v>10900.446206619517</x:v>
      </x:c>
      <x:c r="Y863" s="31" t="n">
        <x:f>ABS(M863-X863)</x:f>
        <x:v>6.912159733474255e-11</x:v>
      </x:c>
      <x:c r="Z863" s="27" t="n">
        <x:f>IF(M863&gt;=N862,B863,Z862)</x:f>
        <x:v>44508</x:v>
      </x:c>
      <x:c r="AA863" s="27" t="n">
        <x:f>IF(C863=C862,IF(M863&gt;=Q862,B863,AA862),IF(M863&gt;=P863,B863,A863))</x:f>
        <x:v>45030</x:v>
      </x:c>
      <x:c r="AB863" s="1" t="str">
        <x:f>IF(AND(B863-A863=1,B863-B862=1),"PASS","FAIL")</x:f>
        <x:v>PASS</x:v>
      </x:c>
    </x:row>
    <x:row r="864" ht="22" customHeight="1">
      <x:c r="A864" s="32" t="n">
        <x:f>'Raw trace'!A860</x:f>
        <x:v>45055</x:v>
      </x:c>
      <x:c r="B864" s="32" t="n">
        <x:f>'Raw trace'!B860</x:f>
        <x:v>45056</x:v>
      </x:c>
      <x:c r="C864" s="1" t="n">
        <x:f>YEAR(B864)</x:f>
        <x:v>2023</x:v>
      </x:c>
      <x:c r="D864" s="33" t="str">
        <x:f>'Raw trace'!AL860</x:f>
        <x:v>-0.0011434816120196999</x:v>
      </x:c>
      <x:c r="E864" s="33" t="str">
        <x:f>'Raw trace'!W860</x:f>
        <x:v>0.5</x:v>
      </x:c>
      <x:c r="F864" s="28" t="n">
        <x:f>E863*(1+D863)/(1+E863*D863)</x:f>
        <x:v>0.44968138977843736</x:v>
      </x:c>
      <x:c r="G864" s="28" t="n">
        <x:f>ABS(E864-F864)</x:f>
        <x:v>0.05031861022156264</x:v>
      </x:c>
      <x:c r="H864" s="28" t="n">
        <x:f>G864*'Assumptions'!$B$6</x:f>
        <x:v>0.00005031861022156265</x:v>
      </x:c>
      <x:c r="I864" s="29" t="n">
        <x:f>1+E864*D864</x:f>
        <x:v>0.9994282591939901</x:v>
      </x:c>
      <x:c r="J864" s="29" t="n">
        <x:f>(1-H864)*I864</x:f>
        <x:v>0.9993779693529714</x:v>
      </x:c>
      <x:c r="K864" s="28" t="n">
        <x:f>J864-1</x:f>
        <x:v>-0.000622030647028593</x:v>
      </x:c>
      <x:c r="L864" s="30" t="n">
        <x:f>M863</x:f>
        <x:v>10900.446206619448</x:v>
      </x:c>
      <x:c r="M864" s="30" t="n">
        <x:f>L864*J864</x:f>
        <x:v>10893.665795012645</x:v>
      </x:c>
      <x:c r="N864" s="30" t="n">
        <x:f>MAX(N863,M864)</x:f>
        <x:v>15341.863280252299</x:v>
      </x:c>
      <x:c r="O864" s="28" t="n">
        <x:f>1-M864/N864</x:f>
        <x:v>0.28993854292556975</x:v>
      </x:c>
      <x:c r="P864" s="30" t="n">
        <x:f>IF(C864=C863,P863,L864)</x:f>
        <x:v>8436.664001463621</x:v>
      </x:c>
      <x:c r="Q864" s="30" t="n">
        <x:f>IF(C864=C863,MAX(Q863,M864),MAX(P864,M864))</x:f>
        <x:v>11365.67563938904</x:v>
      </x:c>
      <x:c r="R864" s="28" t="n">
        <x:f>1-M864/Q864</x:f>
        <x:v>0.041529413591620656</x:v>
      </x:c>
      <x:c r="S864" s="33" t="str">
        <x:f>'Raw trace'!Y860</x:f>
        <x:v>-0.00062203064702859301</x:v>
      </x:c>
      <x:c r="T864" s="31" t="n">
        <x:f>ABS(K864-S864)</x:f>
        <x:v>0</x:v>
      </x:c>
      <x:c r="U864" s="33" t="str">
        <x:f>'Raw trace'!X860</x:f>
        <x:v>0.050318610221562643</x:v>
      </x:c>
      <x:c r="V864" s="31" t="n">
        <x:f>ABS(G864-U864)</x:f>
        <x:v>0</x:v>
      </x:c>
      <x:c r="W864" s="30" t="n">
        <x:f>L864*H864</x:f>
        <x:v>0.5484953039119952</x:v>
      </x:c>
      <x:c r="X864" s="30" t="n">
        <x:f>X863*(1+S864)</x:f>
        <x:v>10893.665795012714</x:v>
      </x:c>
      <x:c r="Y864" s="31" t="n">
        <x:f>ABS(M864-X864)</x:f>
        <x:v>6.912159733474255e-11</x:v>
      </x:c>
      <x:c r="Z864" s="27" t="n">
        <x:f>IF(M864&gt;=N863,B864,Z863)</x:f>
        <x:v>44508</x:v>
      </x:c>
      <x:c r="AA864" s="27" t="n">
        <x:f>IF(C864=C863,IF(M864&gt;=Q863,B864,AA863),IF(M864&gt;=P864,B864,A864))</x:f>
        <x:v>45030</x:v>
      </x:c>
      <x:c r="AB864" s="1" t="str">
        <x:f>IF(AND(B864-A864=1,B864-B863=1),"PASS","FAIL")</x:f>
        <x:v>PASS</x:v>
      </x:c>
    </x:row>
    <x:row r="865" ht="22" customHeight="1">
      <x:c r="A865" s="32" t="n">
        <x:f>'Raw trace'!A861</x:f>
        <x:v>45056</x:v>
      </x:c>
      <x:c r="B865" s="32" t="n">
        <x:f>'Raw trace'!B861</x:f>
        <x:v>45057</x:v>
      </x:c>
      <x:c r="C865" s="1" t="n">
        <x:f>YEAR(B865)</x:f>
        <x:v>2023</x:v>
      </x:c>
      <x:c r="D865" s="33" t="str">
        <x:f>'Raw trace'!AL861</x:f>
        <x:v>-0.022453837041223199</x:v>
      </x:c>
      <x:c r="E865" s="33" t="str">
        <x:f>'Raw trace'!W861</x:f>
        <x:v>0.5</x:v>
      </x:c>
      <x:c r="F865" s="28" t="n">
        <x:f>E864*(1+D864)/(1+E864*D864)</x:f>
        <x:v>0.4997139660597195</x:v>
      </x:c>
      <x:c r="G865" s="28" t="n">
        <x:f>ABS(E865-F865)</x:f>
        <x:v>0.00028603394028048346</x:v>
      </x:c>
      <x:c r="H865" s="28" t="n">
        <x:f>G865*'Assumptions'!$B$6</x:f>
        <x:v>2.8603394028048345e-7</x:v>
      </x:c>
      <x:c r="I865" s="29" t="n">
        <x:f>1+E865*D865</x:f>
        <x:v>0.9887730814793884</x:v>
      </x:c>
      <x:c r="J865" s="29" t="n">
        <x:f>(1-H865)*I865</x:f>
        <x:v>0.9887727986567277</x:v>
      </x:c>
      <x:c r="K865" s="28" t="n">
        <x:f>J865-1</x:f>
        <x:v>-0.011227201343272264</x:v>
      </x:c>
      <x:c r="L865" s="30" t="n">
        <x:f>M864</x:f>
        <x:v>10893.665795012645</x:v>
      </x:c>
      <x:c r="M865" s="30" t="n">
        <x:f>L865*J865</x:f>
        <x:v>10771.36041576572</x:v>
      </x:c>
      <x:c r="N865" s="30" t="n">
        <x:f>MAX(N864,M865)</x:f>
        <x:v>15341.863280252299</x:v>
      </x:c>
      <x:c r="O865" s="28" t="n">
        <x:f>1-M865/N865</x:f>
        <x:v>0.2979105458702417</x:v>
      </x:c>
      <x:c r="P865" s="30" t="n">
        <x:f>IF(C865=C864,P864,L865)</x:f>
        <x:v>8436.664001463621</x:v>
      </x:c>
      <x:c r="Q865" s="30" t="n">
        <x:f>IF(C865=C864,MAX(Q864,M865),MAX(P865,M865))</x:f>
        <x:v>11365.67563938904</x:v>
      </x:c>
      <x:c r="R865" s="28" t="n">
        <x:f>1-M865/Q865</x:f>
        <x:v>0.052290355846831726</x:v>
      </x:c>
      <x:c r="S865" s="33" t="str">
        <x:f>'Raw trace'!Y861</x:f>
        <x:v>-0.011227201343272264</x:v>
      </x:c>
      <x:c r="T865" s="31" t="n">
        <x:f>ABS(K865-S865)</x:f>
        <x:v>0</x:v>
      </x:c>
      <x:c r="U865" s="33" t="str">
        <x:f>'Raw trace'!X861</x:f>
        <x:v>0.00028603394028048346</x:v>
      </x:c>
      <x:c r="V865" s="31" t="n">
        <x:f>ABS(G865-U865)</x:f>
        <x:v>0</x:v>
      </x:c>
      <x:c r="W865" s="30" t="n">
        <x:f>L865*H865</x:f>
        <x:v>0.003115958151446192</x:v>
      </x:c>
      <x:c r="X865" s="30" t="n">
        <x:f>X864*(1+S865)</x:f>
        <x:v>10771.360415765788</x:v>
      </x:c>
      <x:c r="Y865" s="31" t="n">
        <x:f>ABS(M865-X865)</x:f>
        <x:v>6.912159733474255e-11</x:v>
      </x:c>
      <x:c r="Z865" s="27" t="n">
        <x:f>IF(M865&gt;=N864,B865,Z864)</x:f>
        <x:v>44508</x:v>
      </x:c>
      <x:c r="AA865" s="27" t="n">
        <x:f>IF(C865=C864,IF(M865&gt;=Q864,B865,AA864),IF(M865&gt;=P865,B865,A865))</x:f>
        <x:v>45030</x:v>
      </x:c>
      <x:c r="AB865" s="1" t="str">
        <x:f>IF(AND(B865-A865=1,B865-B864=1),"PASS","FAIL")</x:f>
        <x:v>PASS</x:v>
      </x:c>
    </x:row>
    <x:row r="866" ht="22" customHeight="1">
      <x:c r="A866" s="32" t="n">
        <x:f>'Raw trace'!A862</x:f>
        <x:v>45057</x:v>
      </x:c>
      <x:c r="B866" s="32" t="n">
        <x:f>'Raw trace'!B862</x:f>
        <x:v>45058</x:v>
      </x:c>
      <x:c r="C866" s="1" t="n">
        <x:f>YEAR(B866)</x:f>
        <x:v>2023</x:v>
      </x:c>
      <x:c r="D866" s="33" t="str">
        <x:f>'Raw trace'!AL862</x:f>
        <x:v>-0.0068300998758500002</x:v>
      </x:c>
      <x:c r="E866" s="33" t="str">
        <x:f>'Raw trace'!W862</x:f>
        <x:v>0.5</x:v>
      </x:c>
      <x:c r="F866" s="28" t="n">
        <x:f>E865*(1+D865)/(1+E865*D865)</x:f>
        <x:v>0.4943228033150872</x:v>
      </x:c>
      <x:c r="G866" s="28" t="n">
        <x:f>ABS(E866-F866)</x:f>
        <x:v>0.005677196684912789</x:v>
      </x:c>
      <x:c r="H866" s="28" t="n">
        <x:f>G866*'Assumptions'!$B$6</x:f>
        <x:v>0.000005677196684912789</x:v>
      </x:c>
      <x:c r="I866" s="29" t="n">
        <x:f>1+E866*D866</x:f>
        <x:v>0.996584950062075</x:v>
      </x:c>
      <x:c r="J866" s="29" t="n">
        <x:f>(1-H866)*I866</x:f>
        <x:v>0.9965792922533003</x:v>
      </x:c>
      <x:c r="K866" s="28" t="n">
        <x:f>J866-1</x:f>
        <x:v>-0.0034207077466996694</x:v>
      </x:c>
      <x:c r="L866" s="30" t="n">
        <x:f>M865</x:f>
        <x:v>10771.36041576572</x:v>
      </x:c>
      <x:c r="M866" s="30" t="n">
        <x:f>L866*J866</x:f>
        <x:v>10734.514739749015</x:v>
      </x:c>
      <x:c r="N866" s="30" t="n">
        <x:f>MAX(N865,M866)</x:f>
        <x:v>15341.863280252299</x:v>
      </x:c>
      <x:c r="O866" s="28" t="n">
        <x:f>1-M866/N866</x:f>
        <x:v>0.30031218870485954</x:v>
      </x:c>
      <x:c r="P866" s="30" t="n">
        <x:f>IF(C866=C865,P865,L866)</x:f>
        <x:v>8436.664001463621</x:v>
      </x:c>
      <x:c r="Q866" s="30" t="n">
        <x:f>IF(C866=C865,MAX(Q865,M866),MAX(P866,M866))</x:f>
        <x:v>11365.67563938904</x:v>
      </x:c>
      <x:c r="R866" s="28" t="n">
        <x:f>1-M866/Q866</x:f>
        <x:v>0.0555321935682086</x:v>
      </x:c>
      <x:c r="S866" s="33" t="str">
        <x:f>'Raw trace'!Y862</x:f>
        <x:v>-0.0034207077466996694</x:v>
      </x:c>
      <x:c r="T866" s="31" t="n">
        <x:f>ABS(K866-S866)</x:f>
        <x:v>0</x:v>
      </x:c>
      <x:c r="U866" s="33" t="str">
        <x:f>'Raw trace'!X862</x:f>
        <x:v>0.0056771966849127886</x:v>
      </x:c>
      <x:c r="V866" s="31" t="n">
        <x:f>ABS(G866-U866)</x:f>
        <x:v>0</x:v>
      </x:c>
      <x:c r="W866" s="30" t="n">
        <x:f>L866*H866</x:f>
        <x:v>0.06115113164438598</x:v>
      </x:c>
      <x:c r="X866" s="30" t="n">
        <x:f>X865*(1+S866)</x:f>
        <x:v>10734.514739749084</x:v>
      </x:c>
      <x:c r="Y866" s="31" t="n">
        <x:f>ABS(M866-X866)</x:f>
        <x:v>6.912159733474255e-11</x:v>
      </x:c>
      <x:c r="Z866" s="27" t="n">
        <x:f>IF(M866&gt;=N865,B866,Z865)</x:f>
        <x:v>44508</x:v>
      </x:c>
      <x:c r="AA866" s="27" t="n">
        <x:f>IF(C866=C865,IF(M866&gt;=Q865,B866,AA865),IF(M866&gt;=P866,B866,A866))</x:f>
        <x:v>45030</x:v>
      </x:c>
      <x:c r="AB866" s="1" t="str">
        <x:f>IF(AND(B866-A866=1,B866-B865=1),"PASS","FAIL")</x:f>
        <x:v>PASS</x:v>
      </x:c>
    </x:row>
    <x:row r="867" ht="22" customHeight="1">
      <x:c r="A867" s="32" t="n">
        <x:f>'Raw trace'!A863</x:f>
        <x:v>45058</x:v>
      </x:c>
      <x:c r="B867" s="32" t="n">
        <x:f>'Raw trace'!B863</x:f>
        <x:v>45059</x:v>
      </x:c>
      <x:c r="C867" s="1" t="n">
        <x:f>YEAR(B867)</x:f>
        <x:v>2023</x:v>
      </x:c>
      <x:c r="D867" s="33" t="str">
        <x:f>'Raw trace'!AL863</x:f>
        <x:v>-0.00080972566345269997</x:v>
      </x:c>
      <x:c r="E867" s="33" t="str">
        <x:f>'Raw trace'!W863</x:f>
        <x:v>0.5</x:v>
      </x:c>
      <x:c r="F867" s="28" t="n">
        <x:f>E866*(1+D866)/(1+E866*D866)</x:f>
        <x:v>0.49828662376563465</x:v>
      </x:c>
      <x:c r="G867" s="28" t="n">
        <x:f>ABS(E867-F867)</x:f>
        <x:v>0.0017133762343653491</x:v>
      </x:c>
      <x:c r="H867" s="28" t="n">
        <x:f>G867*'Assumptions'!$B$6</x:f>
        <x:v>0.0000017133762343653492</x:v>
      </x:c>
      <x:c r="I867" s="29" t="n">
        <x:f>1+E867*D867</x:f>
        <x:v>0.9995951371682736</x:v>
      </x:c>
      <x:c r="J867" s="29" t="n">
        <x:f>(1-H867)*I867</x:f>
        <x:v>0.9995934244857216</x:v>
      </x:c>
      <x:c r="K867" s="28" t="n">
        <x:f>J867-1</x:f>
        <x:v>-0.00040657551427836225</x:v>
      </x:c>
      <x:c r="L867" s="30" t="n">
        <x:f>M866</x:f>
        <x:v>10734.514739749015</x:v>
      </x:c>
      <x:c r="M867" s="30" t="n">
        <x:f>L867*J867</x:f>
        <x:v>10730.150348898173</x:v>
      </x:c>
      <x:c r="N867" s="30" t="n">
        <x:f>MAX(N866,M867)</x:f>
        <x:v>15341.863280252299</x:v>
      </x:c>
      <x:c r="O867" s="28" t="n">
        <x:f>1-M867/N867</x:f>
        <x:v>0.3005966646365712</x:v>
      </x:c>
      <x:c r="P867" s="30" t="n">
        <x:f>IF(C867=C866,P866,L867)</x:f>
        <x:v>8436.664001463621</x:v>
      </x:c>
      <x:c r="Q867" s="30" t="n">
        <x:f>IF(C867=C866,MAX(Q866,M867),MAX(P867,M867))</x:f>
        <x:v>11365.67563938904</x:v>
      </x:c>
      <x:c r="R867" s="28" t="n">
        <x:f>1-M867/Q867</x:f>
        <x:v>0.055916191052327924</x:v>
      </x:c>
      <x:c r="S867" s="33" t="str">
        <x:f>'Raw trace'!Y863</x:f>
        <x:v>-0.00040657551427836225</x:v>
      </x:c>
      <x:c r="T867" s="31" t="n">
        <x:f>ABS(K867-S867)</x:f>
        <x:v>0</x:v>
      </x:c>
      <x:c r="U867" s="33" t="str">
        <x:f>'Raw trace'!X863</x:f>
        <x:v>0.0017133762343653491</x:v>
      </x:c>
      <x:c r="V867" s="31" t="n">
        <x:f>ABS(G867-U867)</x:f>
        <x:v>0</x:v>
      </x:c>
      <x:c r="W867" s="30" t="n">
        <x:f>L867*H867</x:f>
        <x:v>0.0183922624425305</x:v>
      </x:c>
      <x:c r="X867" s="30" t="n">
        <x:f>X866*(1+S867)</x:f>
        <x:v>10730.150348898242</x:v>
      </x:c>
      <x:c r="Y867" s="31" t="n">
        <x:f>ABS(M867-X867)</x:f>
        <x:v>6.912159733474255e-11</x:v>
      </x:c>
      <x:c r="Z867" s="27" t="n">
        <x:f>IF(M867&gt;=N866,B867,Z866)</x:f>
        <x:v>44508</x:v>
      </x:c>
      <x:c r="AA867" s="27" t="n">
        <x:f>IF(C867=C866,IF(M867&gt;=Q866,B867,AA866),IF(M867&gt;=P867,B867,A867))</x:f>
        <x:v>45030</x:v>
      </x:c>
      <x:c r="AB867" s="1" t="str">
        <x:f>IF(AND(B867-A867=1,B867-B866=1),"PASS","FAIL")</x:f>
        <x:v>PASS</x:v>
      </x:c>
    </x:row>
    <x:row r="868" ht="22" customHeight="1">
      <x:c r="A868" s="32" t="n">
        <x:f>'Raw trace'!A864</x:f>
        <x:v>45059</x:v>
      </x:c>
      <x:c r="B868" s="32" t="n">
        <x:f>'Raw trace'!B864</x:f>
        <x:v>45060</x:v>
      </x:c>
      <x:c r="C868" s="1" t="n">
        <x:f>YEAR(B868)</x:f>
        <x:v>2023</x:v>
      </x:c>
      <x:c r="D868" s="33" t="str">
        <x:f>'Raw trace'!AL864</x:f>
        <x:v>0.0053216319671364996</x:v>
      </x:c>
      <x:c r="E868" s="33" t="str">
        <x:f>'Raw trace'!W864</x:f>
        <x:v>0.5</x:v>
      </x:c>
      <x:c r="F868" s="28" t="n">
        <x:f>E867*(1+D867)/(1+E867*D867)</x:f>
        <x:v>0.4997974865939858</x:v>
      </x:c>
      <x:c r="G868" s="28" t="n">
        <x:f>ABS(E868-F868)</x:f>
        <x:v>0.000202513406014182</x:v>
      </x:c>
      <x:c r="H868" s="28" t="n">
        <x:f>G868*'Assumptions'!$B$6</x:f>
        <x:v>2.02513406014182e-7</x:v>
      </x:c>
      <x:c r="I868" s="29" t="n">
        <x:f>1+E868*D868</x:f>
        <x:v>1.0026608159835682</x:v>
      </x:c>
      <x:c r="J868" s="29" t="n">
        <x:f>(1-H868)*I868</x:f>
        <x:v>1.0026606129313111</x:v>
      </x:c>
      <x:c r="K868" s="28" t="n">
        <x:f>J868-1</x:f>
        <x:v>0.002660612931311146</x:v>
      </x:c>
      <x:c r="L868" s="30" t="n">
        <x:f>M867</x:f>
        <x:v>10730.150348898173</x:v>
      </x:c>
      <x:c r="M868" s="30" t="n">
        <x:f>L868*J868</x:f>
        <x:v>10758.699125671365</x:v>
      </x:c>
      <x:c r="N868" s="30" t="n">
        <x:f>MAX(N867,M868)</x:f>
        <x:v>15341.863280252299</x:v>
      </x:c>
      <x:c r="O868" s="28" t="n">
        <x:f>1-M868/N868</x:f>
        <x:v>0.29873582307830104</x:v>
      </x:c>
      <x:c r="P868" s="30" t="n">
        <x:f>IF(C868=C867,P867,L868)</x:f>
        <x:v>8436.664001463621</x:v>
      </x:c>
      <x:c r="Q868" s="30" t="n">
        <x:f>IF(C868=C867,MAX(Q867,M868),MAX(P868,M868))</x:f>
        <x:v>11365.67563938904</x:v>
      </x:c>
      <x:c r="R868" s="28" t="n">
        <x:f>1-M868/Q868</x:f>
        <x:v>0.053404349462000233</x:v>
      </x:c>
      <x:c r="S868" s="33" t="str">
        <x:f>'Raw trace'!Y864</x:f>
        <x:v>0.002660612931311146</x:v>
      </x:c>
      <x:c r="T868" s="31" t="n">
        <x:f>ABS(K868-S868)</x:f>
        <x:v>0</x:v>
      </x:c>
      <x:c r="U868" s="33" t="str">
        <x:f>'Raw trace'!X864</x:f>
        <x:v>0.000202513406014182</x:v>
      </x:c>
      <x:c r="V868" s="31" t="n">
        <x:f>ABS(G868-U868)</x:f>
        <x:v>0</x:v>
      </x:c>
      <x:c r="W868" s="30" t="n">
        <x:f>L868*H868</x:f>
        <x:v>0.002172999294199632</x:v>
      </x:c>
      <x:c r="X868" s="30" t="n">
        <x:f>X867*(1+S868)</x:f>
        <x:v>10758.699125671434</x:v>
      </x:c>
      <x:c r="Y868" s="31" t="n">
        <x:f>ABS(M868-X868)</x:f>
        <x:v>6.912159733474255e-11</x:v>
      </x:c>
      <x:c r="Z868" s="27" t="n">
        <x:f>IF(M868&gt;=N867,B868,Z867)</x:f>
        <x:v>44508</x:v>
      </x:c>
      <x:c r="AA868" s="27" t="n">
        <x:f>IF(C868=C867,IF(M868&gt;=Q867,B868,AA867),IF(M868&gt;=P868,B868,A868))</x:f>
        <x:v>45030</x:v>
      </x:c>
      <x:c r="AB868" s="1" t="str">
        <x:f>IF(AND(B868-A868=1,B868-B867=1),"PASS","FAIL")</x:f>
        <x:v>PASS</x:v>
      </x:c>
    </x:row>
    <x:row r="869" ht="22" customHeight="1">
      <x:c r="A869" s="32" t="n">
        <x:f>'Raw trace'!A865</x:f>
        <x:v>45060</x:v>
      </x:c>
      <x:c r="B869" s="32" t="n">
        <x:f>'Raw trace'!B865</x:f>
        <x:v>45061</x:v>
      </x:c>
      <x:c r="C869" s="1" t="n">
        <x:f>YEAR(B869)</x:f>
        <x:v>2023</x:v>
      </x:c>
      <x:c r="D869" s="33" t="str">
        <x:f>'Raw trace'!AL865</x:f>
        <x:v>0.0098031203566122001</x:v>
      </x:c>
      <x:c r="E869" s="33" t="str">
        <x:f>'Raw trace'!W865</x:f>
        <x:v>0.5</x:v>
      </x:c>
      <x:c r="F869" s="28" t="n">
        <x:f>E868*(1+D868)/(1+E868*D868)</x:f>
        <x:v>0.5013268774151497</x:v>
      </x:c>
      <x:c r="G869" s="28" t="n">
        <x:f>ABS(E869-F869)</x:f>
        <x:v>0.0013268774151496965</x:v>
      </x:c>
      <x:c r="H869" s="28" t="n">
        <x:f>G869*'Assumptions'!$B$6</x:f>
        <x:v>0.0000013268774151496964</x:v>
      </x:c>
      <x:c r="I869" s="29" t="n">
        <x:f>1+E869*D869</x:f>
        <x:v>1.004901560178306</x:v>
      </x:c>
      <x:c r="J869" s="29" t="n">
        <x:f>(1-H869)*I869</x:f>
        <x:v>1.0049002267971214</x:v>
      </x:c>
      <x:c r="K869" s="28" t="n">
        <x:f>J869-1</x:f>
        <x:v>0.004900226797121432</x:v>
      </x:c>
      <x:c r="L869" s="30" t="n">
        <x:f>M868</x:f>
        <x:v>10758.699125671365</x:v>
      </x:c>
      <x:c r="M869" s="30" t="n">
        <x:f>L869*J869</x:f>
        <x:v>10811.419191429146</x:v>
      </x:c>
      <x:c r="N869" s="30" t="n">
        <x:f>MAX(N868,M869)</x:f>
        <x:v>15341.863280252299</x:v>
      </x:c>
      <x:c r="O869" s="28" t="n">
        <x:f>1-M869/N869</x:f>
        <x:v>0.29529946956668807</x:v>
      </x:c>
      <x:c r="P869" s="30" t="n">
        <x:f>IF(C869=C868,P868,L869)</x:f>
        <x:v>8436.664001463621</x:v>
      </x:c>
      <x:c r="Q869" s="30" t="n">
        <x:f>IF(C869=C868,MAX(Q868,M869),MAX(P869,M869))</x:f>
        <x:v>11365.67563938904</x:v>
      </x:c>
      <x:c r="R869" s="28" t="n">
        <x:f>1-M869/Q869</x:f>
        <x:v>0.04876581608919528</x:v>
      </x:c>
      <x:c r="S869" s="33" t="str">
        <x:f>'Raw trace'!Y865</x:f>
        <x:v>0.0049002267971214319</x:v>
      </x:c>
      <x:c r="T869" s="31" t="n">
        <x:f>ABS(K869-S869)</x:f>
        <x:v>0</x:v>
      </x:c>
      <x:c r="U869" s="33" t="str">
        <x:f>'Raw trace'!X865</x:f>
        <x:v>0.0013268774151496965</x:v>
      </x:c>
      <x:c r="V869" s="31" t="n">
        <x:f>ABS(G869-U869)</x:f>
        <x:v>0</x:v>
      </x:c>
      <x:c r="W869" s="30" t="n">
        <x:f>L869*H869</x:f>
        <x:v>0.01427547488624412</x:v>
      </x:c>
      <x:c r="X869" s="30" t="n">
        <x:f>X868*(1+S869)</x:f>
        <x:v>10811.419191429215</x:v>
      </x:c>
      <x:c r="Y869" s="31" t="n">
        <x:f>ABS(M869-X869)</x:f>
        <x:v>6.912159733474255e-11</x:v>
      </x:c>
      <x:c r="Z869" s="27" t="n">
        <x:f>IF(M869&gt;=N868,B869,Z868)</x:f>
        <x:v>44508</x:v>
      </x:c>
      <x:c r="AA869" s="27" t="n">
        <x:f>IF(C869=C868,IF(M869&gt;=Q868,B869,AA868),IF(M869&gt;=P869,B869,A869))</x:f>
        <x:v>45030</x:v>
      </x:c>
      <x:c r="AB869" s="1" t="str">
        <x:f>IF(AND(B869-A869=1,B869-B868=1),"PASS","FAIL")</x:f>
        <x:v>PASS</x:v>
      </x:c>
    </x:row>
    <x:row r="870" ht="22" customHeight="1">
      <x:c r="A870" s="32" t="n">
        <x:f>'Raw trace'!A866</x:f>
        <x:v>45061</x:v>
      </x:c>
      <x:c r="B870" s="32" t="n">
        <x:f>'Raw trace'!B866</x:f>
        <x:v>45062</x:v>
      </x:c>
      <x:c r="C870" s="1" t="n">
        <x:f>YEAR(B870)</x:f>
        <x:v>2023</x:v>
      </x:c>
      <x:c r="D870" s="33" t="str">
        <x:f>'Raw trace'!AL866</x:f>
        <x:v>-0.0054664709625917999</x:v>
      </x:c>
      <x:c r="E870" s="33" t="str">
        <x:f>'Raw trace'!W866</x:f>
        <x:v>0.5</x:v>
      </x:c>
      <x:c r="F870" s="28" t="n">
        <x:f>E869*(1+D869)/(1+E869*D869)</x:f>
        <x:v>0.5024388260365704</x:v>
      </x:c>
      <x:c r="G870" s="28" t="n">
        <x:f>ABS(E870-F870)</x:f>
        <x:v>0.0024388260365704184</x:v>
      </x:c>
      <x:c r="H870" s="28" t="n">
        <x:f>G870*'Assumptions'!$B$6</x:f>
        <x:v>0.0000024388260365704185</x:v>
      </x:c>
      <x:c r="I870" s="29" t="n">
        <x:f>1+E870*D870</x:f>
        <x:v>0.9972667645187041</x:v>
      </x:c>
      <x:c r="J870" s="29" t="n">
        <x:f>(1-H870)*I870</x:f>
        <x:v>0.9972643323585534</x:v>
      </x:c>
      <x:c r="K870" s="28" t="n">
        <x:f>J870-1</x:f>
        <x:v>-0.0027356676414466152</x:v>
      </x:c>
      <x:c r="L870" s="30" t="n">
        <x:f>M869</x:f>
        <x:v>10811.419191429146</x:v>
      </x:c>
      <x:c r="M870" s="30" t="n">
        <x:f>L870*J870</x:f>
        <x:v>10781.842741789038</x:v>
      </x:c>
      <x:c r="N870" s="30" t="n">
        <x:f>MAX(N869,M870)</x:f>
        <x:v>15341.863280252299</x:v>
      </x:c>
      <x:c r="O870" s="28" t="n">
        <x:f>1-M870/N870</x:f>
        <x:v>0.29722729600470477</x:v>
      </x:c>
      <x:c r="P870" s="30" t="n">
        <x:f>IF(C870=C869,P869,L870)</x:f>
        <x:v>8436.664001463621</x:v>
      </x:c>
      <x:c r="Q870" s="30" t="n">
        <x:f>IF(C870=C869,MAX(Q869,M870),MAX(P870,M870))</x:f>
        <x:v>11365.67563938904</x:v>
      </x:c>
      <x:c r="R870" s="28" t="n">
        <x:f>1-M870/Q870</x:f>
        <x:v>0.05136807666555798</x:v>
      </x:c>
      <x:c r="S870" s="33" t="str">
        <x:f>'Raw trace'!Y866</x:f>
        <x:v>-0.0027356676414466152</x:v>
      </x:c>
      <x:c r="T870" s="31" t="n">
        <x:f>ABS(K870-S870)</x:f>
        <x:v>0</x:v>
      </x:c>
      <x:c r="U870" s="33" t="str">
        <x:f>'Raw trace'!X866</x:f>
        <x:v>0.0024388260365704184</x:v>
      </x:c>
      <x:c r="V870" s="31" t="n">
        <x:f>ABS(G870-U870)</x:f>
        <x:v>0</x:v>
      </x:c>
      <x:c r="W870" s="30" t="n">
        <x:f>L870*H870</x:f>
        <x:v>0.026367170616334503</x:v>
      </x:c>
      <x:c r="X870" s="30" t="n">
        <x:f>X869*(1+S870)</x:f>
        <x:v>10781.842741789107</x:v>
      </x:c>
      <x:c r="Y870" s="31" t="n">
        <x:f>ABS(M870-X870)</x:f>
        <x:v>6.912159733474255e-11</x:v>
      </x:c>
      <x:c r="Z870" s="27" t="n">
        <x:f>IF(M870&gt;=N869,B870,Z869)</x:f>
        <x:v>44508</x:v>
      </x:c>
      <x:c r="AA870" s="27" t="n">
        <x:f>IF(C870=C869,IF(M870&gt;=Q869,B870,AA869),IF(M870&gt;=P870,B870,A870))</x:f>
        <x:v>45030</x:v>
      </x:c>
      <x:c r="AB870" s="1" t="str">
        <x:f>IF(AND(B870-A870=1,B870-B869=1),"PASS","FAIL")</x:f>
        <x:v>PASS</x:v>
      </x:c>
    </x:row>
    <x:row r="871" ht="22" customHeight="1">
      <x:c r="A871" s="32" t="n">
        <x:f>'Raw trace'!A867</x:f>
        <x:v>45062</x:v>
      </x:c>
      <x:c r="B871" s="32" t="n">
        <x:f>'Raw trace'!B867</x:f>
        <x:v>45063</x:v>
      </x:c>
      <x:c r="C871" s="1" t="n">
        <x:f>YEAR(B871)</x:f>
        <x:v>2023</x:v>
      </x:c>
      <x:c r="D871" s="33" t="str">
        <x:f>'Raw trace'!AL867</x:f>
        <x:v>0.013604435682237501</x:v>
      </x:c>
      <x:c r="E871" s="33" t="str">
        <x:f>'Raw trace'!W867</x:f>
        <x:v>0.5</x:v>
      </x:c>
      <x:c r="F871" s="28" t="n">
        <x:f>E870*(1+D870)/(1+E870*D870)</x:f>
        <x:v>0.49862963673385075</x:v>
      </x:c>
      <x:c r="G871" s="28" t="n">
        <x:f>ABS(E871-F871)</x:f>
        <x:v>0.0013703632661492549</x:v>
      </x:c>
      <x:c r="H871" s="28" t="n">
        <x:f>G871*'Assumptions'!$B$6</x:f>
        <x:v>0.0000013703632661492548</x:v>
      </x:c>
      <x:c r="I871" s="29" t="n">
        <x:f>1+E871*D871</x:f>
        <x:v>1.0068022178411187</x:v>
      </x:c>
      <x:c r="J871" s="29" t="n">
        <x:f>(1-H871)*I871</x:f>
        <x:v>1.006800838156343</x:v>
      </x:c>
      <x:c r="K871" s="28" t="n">
        <x:f>J871-1</x:f>
        <x:v>0.006800838156342914</x:v>
      </x:c>
      <x:c r="L871" s="30" t="n">
        <x:f>M870</x:f>
        <x:v>10781.842741789038</x:v>
      </x:c>
      <x:c r="M871" s="30" t="n">
        <x:f>L871*J871</x:f>
        <x:v>10855.168309303086</x:v>
      </x:c>
      <x:c r="N871" s="30" t="n">
        <x:f>MAX(N870,M871)</x:f>
        <x:v>15341.863280252299</x:v>
      </x:c>
      <x:c r="O871" s="28" t="n">
        <x:f>1-M871/N871</x:f>
        <x:v>0.2924478525841373</x:v>
      </x:c>
      <x:c r="P871" s="30" t="n">
        <x:f>IF(C871=C870,P870,L871)</x:f>
        <x:v>8436.664001463621</x:v>
      </x:c>
      <x:c r="Q871" s="30" t="n">
        <x:f>IF(C871=C870,MAX(Q870,M871),MAX(P871,M871))</x:f>
        <x:v>11365.67563938904</x:v>
      </x:c>
      <x:c r="R871" s="28" t="n">
        <x:f>1-M871/Q871</x:f>
        <x:v>0.04491658448502012</x:v>
      </x:c>
      <x:c r="S871" s="33" t="str">
        <x:f>'Raw trace'!Y867</x:f>
        <x:v>0.0068008381563429143</x:v>
      </x:c>
      <x:c r="T871" s="31" t="n">
        <x:f>ABS(K871-S871)</x:f>
        <x:v>0</x:v>
      </x:c>
      <x:c r="U871" s="33" t="str">
        <x:f>'Raw trace'!X867</x:f>
        <x:v>0.0013703632661492549</x:v>
      </x:c>
      <x:c r="V871" s="31" t="n">
        <x:f>ABS(G871-U871)</x:f>
        <x:v>0</x:v>
      </x:c>
      <x:c r="W871" s="30" t="n">
        <x:f>L871*H871</x:f>
        <x:v>0.014775041234745663</x:v>
      </x:c>
      <x:c r="X871" s="30" t="n">
        <x:f>X870*(1+S871)</x:f>
        <x:v>10855.168309303155</x:v>
      </x:c>
      <x:c r="Y871" s="31" t="n">
        <x:f>ABS(M871-X871)</x:f>
        <x:v>6.912159733474255e-11</x:v>
      </x:c>
      <x:c r="Z871" s="27" t="n">
        <x:f>IF(M871&gt;=N870,B871,Z870)</x:f>
        <x:v>44508</x:v>
      </x:c>
      <x:c r="AA871" s="27" t="n">
        <x:f>IF(C871=C870,IF(M871&gt;=Q870,B871,AA870),IF(M871&gt;=P871,B871,A871))</x:f>
        <x:v>45030</x:v>
      </x:c>
      <x:c r="AB871" s="1" t="str">
        <x:f>IF(AND(B871-A871=1,B871-B870=1),"PASS","FAIL")</x:f>
        <x:v>PASS</x:v>
      </x:c>
    </x:row>
    <x:row r="872" ht="22" customHeight="1">
      <x:c r="A872" s="32" t="n">
        <x:f>'Raw trace'!A868</x:f>
        <x:v>45063</x:v>
      </x:c>
      <x:c r="B872" s="32" t="n">
        <x:f>'Raw trace'!B868</x:f>
        <x:v>45064</x:v>
      </x:c>
      <x:c r="C872" s="1" t="n">
        <x:f>YEAR(B872)</x:f>
        <x:v>2023</x:v>
      </x:c>
      <x:c r="D872" s="33" t="str">
        <x:f>'Raw trace'!AL868</x:f>
        <x:v>-0.020986676689863499</x:v>
      </x:c>
      <x:c r="E872" s="33" t="str">
        <x:f>'Raw trace'!W868</x:f>
        <x:v>0.5</x:v>
      </x:c>
      <x:c r="F872" s="28" t="n">
        <x:f>E871*(1+D871)/(1+E871*D871)</x:f>
        <x:v>0.5033781301434282</x:v>
      </x:c>
      <x:c r="G872" s="28" t="n">
        <x:f>ABS(E872-F872)</x:f>
        <x:v>0.0033781301434282485</x:v>
      </x:c>
      <x:c r="H872" s="28" t="n">
        <x:f>G872*'Assumptions'!$B$6</x:f>
        <x:v>0.0000033781301434282485</x:v>
      </x:c>
      <x:c r="I872" s="29" t="n">
        <x:f>1+E872*D872</x:f>
        <x:v>0.9895066616550683</x:v>
      </x:c>
      <x:c r="J872" s="29" t="n">
        <x:f>(1-H872)*I872</x:f>
        <x:v>0.9895033189727874</x:v>
      </x:c>
      <x:c r="K872" s="28" t="n">
        <x:f>J872-1</x:f>
        <x:v>-0.010496681027212573</x:v>
      </x:c>
      <x:c r="L872" s="30" t="n">
        <x:f>M871</x:f>
        <x:v>10855.168309303086</x:v>
      </x:c>
      <x:c r="M872" s="30" t="n">
        <x:f>L872*J872</x:f>
        <x:v>10741.225070063625</x:v>
      </x:c>
      <x:c r="N872" s="30" t="n">
        <x:f>MAX(N871,M872)</x:f>
        <x:v>15341.863280252299</x:v>
      </x:c>
      <x:c r="O872" s="28" t="n">
        <x:f>1-M872/N872</x:f>
        <x:v>0.2998748017856808</x:v>
      </x:c>
      <x:c r="P872" s="30" t="n">
        <x:f>IF(C872=C871,P871,L872)</x:f>
        <x:v>8436.664001463621</x:v>
      </x:c>
      <x:c r="Q872" s="30" t="n">
        <x:f>IF(C872=C871,MAX(Q871,M872),MAX(P872,M872))</x:f>
        <x:v>11365.67563938904</x:v>
      </x:c>
      <x:c r="R872" s="28" t="n">
        <x:f>1-M872/Q872</x:f>
        <x:v>0.0549417904520616</x:v>
      </x:c>
      <x:c r="S872" s="33" t="str">
        <x:f>'Raw trace'!Y868</x:f>
        <x:v>-0.010496681027212573</x:v>
      </x:c>
      <x:c r="T872" s="31" t="n">
        <x:f>ABS(K872-S872)</x:f>
        <x:v>0</x:v>
      </x:c>
      <x:c r="U872" s="33" t="str">
        <x:f>'Raw trace'!X868</x:f>
        <x:v>0.0033781301434282485</x:v>
      </x:c>
      <x:c r="V872" s="31" t="n">
        <x:f>ABS(G872-U872)</x:f>
        <x:v>0</x:v>
      </x:c>
      <x:c r="W872" s="30" t="n">
        <x:f>L872*H872</x:f>
        <x:v>0.03667017127764381</x:v>
      </x:c>
      <x:c r="X872" s="30" t="n">
        <x:f>X871*(1+S872)</x:f>
        <x:v>10741.225070063694</x:v>
      </x:c>
      <x:c r="Y872" s="31" t="n">
        <x:f>ABS(M872-X872)</x:f>
        <x:v>6.912159733474255e-11</x:v>
      </x:c>
      <x:c r="Z872" s="27" t="n">
        <x:f>IF(M872&gt;=N871,B872,Z871)</x:f>
        <x:v>44508</x:v>
      </x:c>
      <x:c r="AA872" s="27" t="n">
        <x:f>IF(C872=C871,IF(M872&gt;=Q871,B872,AA871),IF(M872&gt;=P872,B872,A872))</x:f>
        <x:v>45030</x:v>
      </x:c>
      <x:c r="AB872" s="1" t="str">
        <x:f>IF(AND(B872-A872=1,B872-B871=1),"PASS","FAIL")</x:f>
        <x:v>PASS</x:v>
      </x:c>
    </x:row>
    <x:row r="873" ht="22" customHeight="1">
      <x:c r="A873" s="32" t="n">
        <x:f>'Raw trace'!A869</x:f>
        <x:v>45064</x:v>
      </x:c>
      <x:c r="B873" s="32" t="n">
        <x:f>'Raw trace'!B869</x:f>
        <x:v>45065</x:v>
      </x:c>
      <x:c r="C873" s="1" t="n">
        <x:f>YEAR(B873)</x:f>
        <x:v>2023</x:v>
      </x:c>
      <x:c r="D873" s="33" t="str">
        <x:f>'Raw trace'!AL869</x:f>
        <x:v>0.0020463694647383001</x:v>
      </x:c>
      <x:c r="E873" s="33" t="str">
        <x:f>'Raw trace'!W869</x:f>
        <x:v>0.5</x:v>
      </x:c>
      <x:c r="F873" s="28" t="n">
        <x:f>E872*(1+D872)/(1+E872*D872)</x:f>
        <x:v>0.49469769191478685</x:v>
      </x:c>
      <x:c r="G873" s="28" t="n">
        <x:f>ABS(E873-F873)</x:f>
        <x:v>0.005302308085213148</x:v>
      </x:c>
      <x:c r="H873" s="28" t="n">
        <x:f>G873*'Assumptions'!$B$6</x:f>
        <x:v>0.000005302308085213148</x:v>
      </x:c>
      <x:c r="I873" s="29" t="n">
        <x:f>1+E873*D873</x:f>
        <x:v>1.0010231847323692</x:v>
      </x:c>
      <x:c r="J873" s="29" t="n">
        <x:f>(1-H873)*I873</x:f>
        <x:v>1.0010178769990432</x:v>
      </x:c>
      <x:c r="K873" s="28" t="n">
        <x:f>J873-1</x:f>
        <x:v>0.0010178769990432102</x:v>
      </x:c>
      <x:c r="L873" s="30" t="n">
        <x:f>M872</x:f>
        <x:v>10741.225070063625</x:v>
      </x:c>
      <x:c r="M873" s="30" t="n">
        <x:f>L873*J873</x:f>
        <x:v>10752.15831600399</x:v>
      </x:c>
      <x:c r="N873" s="30" t="n">
        <x:f>MAX(N872,M873)</x:f>
        <x:v>15341.863280252299</x:v>
      </x:c>
      <x:c r="O873" s="28" t="n">
        <x:f>1-M873/N873</x:f>
        <x:v>0.2991621604499679</x:v>
      </x:c>
      <x:c r="P873" s="30" t="n">
        <x:f>IF(C873=C872,P872,L873)</x:f>
        <x:v>8436.664001463621</x:v>
      </x:c>
      <x:c r="Q873" s="30" t="n">
        <x:f>IF(C873=C872,MAX(Q872,M873),MAX(P873,M873))</x:f>
        <x:v>11365.67563938904</x:v>
      </x:c>
      <x:c r="R873" s="28" t="n">
        <x:f>1-M873/Q873</x:f>
        <x:v>0.05397983743780577</x:v>
      </x:c>
      <x:c r="S873" s="33" t="str">
        <x:f>'Raw trace'!Y869</x:f>
        <x:v>0.0010178769990432102</x:v>
      </x:c>
      <x:c r="T873" s="31" t="n">
        <x:f>ABS(K873-S873)</x:f>
        <x:v>0</x:v>
      </x:c>
      <x:c r="U873" s="33" t="str">
        <x:f>'Raw trace'!X869</x:f>
        <x:v>0.0053023080852131477</x:v>
      </x:c>
      <x:c r="V873" s="31" t="n">
        <x:f>ABS(G873-U873)</x:f>
        <x:v>0</x:v>
      </x:c>
      <x:c r="W873" s="30" t="n">
        <x:f>L873*H873</x:f>
        <x:v>0.05695328453409252</x:v>
      </x:c>
      <x:c r="X873" s="30" t="n">
        <x:f>X872*(1+S873)</x:f>
        <x:v>10752.158316004059</x:v>
      </x:c>
      <x:c r="Y873" s="31" t="n">
        <x:f>ABS(M873-X873)</x:f>
        <x:v>6.912159733474255e-11</x:v>
      </x:c>
      <x:c r="Z873" s="27" t="n">
        <x:f>IF(M873&gt;=N872,B873,Z872)</x:f>
        <x:v>44508</x:v>
      </x:c>
      <x:c r="AA873" s="27" t="n">
        <x:f>IF(C873=C872,IF(M873&gt;=Q872,B873,AA872),IF(M873&gt;=P873,B873,A873))</x:f>
        <x:v>45030</x:v>
      </x:c>
      <x:c r="AB873" s="1" t="str">
        <x:f>IF(AND(B873-A873=1,B873-B872=1),"PASS","FAIL")</x:f>
        <x:v>PASS</x:v>
      </x:c>
    </x:row>
    <x:row r="874" ht="22" customHeight="1">
      <x:c r="A874" s="32" t="n">
        <x:f>'Raw trace'!A870</x:f>
        <x:v>45065</x:v>
      </x:c>
      <x:c r="B874" s="32" t="n">
        <x:f>'Raw trace'!B870</x:f>
        <x:v>45066</x:v>
      </x:c>
      <x:c r="C874" s="1" t="n">
        <x:f>YEAR(B874)</x:f>
        <x:v>2023</x:v>
      </x:c>
      <x:c r="D874" s="33" t="str">
        <x:f>'Raw trace'!AL870</x:f>
        <x:v>0.0086783791927209</x:v>
      </x:c>
      <x:c r="E874" s="33" t="str">
        <x:f>'Raw trace'!W870</x:f>
        <x:v>0.5</x:v>
      </x:c>
      <x:c r="F874" s="28" t="n">
        <x:f>E873*(1+D873)/(1+E873*D873)</x:f>
        <x:v>0.5005110694477285</x:v>
      </x:c>
      <x:c r="G874" s="28" t="n">
        <x:f>ABS(E874-F874)</x:f>
        <x:v>0.000511069447728496</x:v>
      </x:c>
      <x:c r="H874" s="28" t="n">
        <x:f>G874*'Assumptions'!$B$6</x:f>
        <x:v>5.110694477284961e-7</x:v>
      </x:c>
      <x:c r="I874" s="29" t="n">
        <x:f>1+E874*D874</x:f>
        <x:v>1.0043391895963605</x:v>
      </x:c>
      <x:c r="J874" s="29" t="n">
        <x:f>(1-H874)*I874</x:f>
        <x:v>1.0043386763092854</x:v>
      </x:c>
      <x:c r="K874" s="28" t="n">
        <x:f>J874-1</x:f>
        <x:v>0.004338676309285416</x:v>
      </x:c>
      <x:c r="L874" s="30" t="n">
        <x:f>M873</x:f>
        <x:v>10752.15831600399</x:v>
      </x:c>
      <x:c r="M874" s="30" t="n">
        <x:f>L874*J874</x:f>
        <x:v>10798.808450563323</x:v>
      </x:c>
      <x:c r="N874" s="30" t="n">
        <x:f>MAX(N873,M874)</x:f>
        <x:v>15341.863280252299</x:v>
      </x:c>
      <x:c r="O874" s="28" t="n">
        <x:f>1-M874/N874</x:f>
        <x:v>0.2961214519188613</x:v>
      </x:c>
      <x:c r="P874" s="30" t="n">
        <x:f>IF(C874=C873,P873,L874)</x:f>
        <x:v>8436.664001463621</x:v>
      </x:c>
      <x:c r="Q874" s="30" t="n">
        <x:f>IF(C874=C873,MAX(Q873,M874),MAX(P874,M874))</x:f>
        <x:v>11365.67563938904</x:v>
      </x:c>
      <x:c r="R874" s="28" t="n">
        <x:f>1-M874/Q874</x:f>
        <x:v>0.04987536217039079</x:v>
      </x:c>
      <x:c r="S874" s="33" t="str">
        <x:f>'Raw trace'!Y870</x:f>
        <x:v>0.0043386763092854164</x:v>
      </x:c>
      <x:c r="T874" s="31" t="n">
        <x:f>ABS(K874-S874)</x:f>
        <x:v>0</x:v>
      </x:c>
      <x:c r="U874" s="33" t="str">
        <x:f>'Raw trace'!X870</x:f>
        <x:v>0.00051106944772849605</x:v>
      </x:c>
      <x:c r="V874" s="31" t="n">
        <x:f>ABS(G874-U874)</x:f>
        <x:v>0</x:v>
      </x:c>
      <x:c r="W874" s="30" t="n">
        <x:f>L874*H874</x:f>
        <x:v>0.005495099612449515</x:v>
      </x:c>
      <x:c r="X874" s="30" t="n">
        <x:f>X873*(1+S874)</x:f>
        <x:v>10798.808450563392</x:v>
      </x:c>
      <x:c r="Y874" s="31" t="n">
        <x:f>ABS(M874-X874)</x:f>
        <x:v>6.912159733474255e-11</x:v>
      </x:c>
      <x:c r="Z874" s="27" t="n">
        <x:f>IF(M874&gt;=N873,B874,Z873)</x:f>
        <x:v>44508</x:v>
      </x:c>
      <x:c r="AA874" s="27" t="n">
        <x:f>IF(C874=C873,IF(M874&gt;=Q873,B874,AA873),IF(M874&gt;=P874,B874,A874))</x:f>
        <x:v>45030</x:v>
      </x:c>
      <x:c r="AB874" s="1" t="str">
        <x:f>IF(AND(B874-A874=1,B874-B873=1),"PASS","FAIL")</x:f>
        <x:v>PASS</x:v>
      </x:c>
    </x:row>
    <x:row r="875" ht="22" customHeight="1">
      <x:c r="A875" s="32" t="n">
        <x:f>'Raw trace'!A871</x:f>
        <x:v>45066</x:v>
      </x:c>
      <x:c r="B875" s="32" t="n">
        <x:f>'Raw trace'!B871</x:f>
        <x:v>45067</x:v>
      </x:c>
      <x:c r="C875" s="1" t="n">
        <x:f>YEAR(B875)</x:f>
        <x:v>2023</x:v>
      </x:c>
      <x:c r="D875" s="33" t="str">
        <x:f>'Raw trace'!AL871</x:f>
        <x:v>-0.0135085299562622</x:v>
      </x:c>
      <x:c r="E875" s="33" t="str">
        <x:f>'Raw trace'!W871</x:f>
        <x:v>0.5</x:v>
      </x:c>
      <x:c r="F875" s="28" t="n">
        <x:f>E874*(1+D874)/(1+E874*D874)</x:f>
        <x:v>0.5021602211888716</x:v>
      </x:c>
      <x:c r="G875" s="28" t="n">
        <x:f>ABS(E875-F875)</x:f>
        <x:v>0.0021602211888716027</x:v>
      </x:c>
      <x:c r="H875" s="28" t="n">
        <x:f>G875*'Assumptions'!$B$6</x:f>
        <x:v>0.0000021602211888716027</x:v>
      </x:c>
      <x:c r="I875" s="29" t="n">
        <x:f>1+E875*D875</x:f>
        <x:v>0.9932457350218689</x:v>
      </x:c>
      <x:c r="J875" s="29" t="n">
        <x:f>(1-H875)*I875</x:f>
        <x:v>0.9932435893913864</x:v>
      </x:c>
      <x:c r="K875" s="28" t="n">
        <x:f>J875-1</x:f>
        <x:v>-0.00675641060861365</x:v>
      </x:c>
      <x:c r="L875" s="30" t="n">
        <x:f>M874</x:f>
        <x:v>10798.808450563323</x:v>
      </x:c>
      <x:c r="M875" s="30" t="n">
        <x:f>L875*J875</x:f>
        <x:v>10725.84726658755</x:v>
      </x:c>
      <x:c r="N875" s="30" t="n">
        <x:f>MAX(N874,M875)</x:f>
        <x:v>15341.863280252299</x:v>
      </x:c>
      <x:c r="O875" s="28" t="n">
        <x:f>1-M875/N875</x:f>
        <x:v>0.3008771444082923</x:v>
      </x:c>
      <x:c r="P875" s="30" t="n">
        <x:f>IF(C875=C874,P874,L875)</x:f>
        <x:v>8436.664001463621</x:v>
      </x:c>
      <x:c r="Q875" s="30" t="n">
        <x:f>IF(C875=C874,MAX(Q874,M875),MAX(P875,M875))</x:f>
        <x:v>11365.67563938904</x:v>
      </x:c>
      <x:c r="R875" s="28" t="n">
        <x:f>1-M875/Q875</x:f>
        <x:v>0.056294794352927946</x:v>
      </x:c>
      <x:c r="S875" s="33" t="str">
        <x:f>'Raw trace'!Y871</x:f>
        <x:v>-0.0067564106086136499</x:v>
      </x:c>
      <x:c r="T875" s="31" t="n">
        <x:f>ABS(K875-S875)</x:f>
        <x:v>0</x:v>
      </x:c>
      <x:c r="U875" s="33" t="str">
        <x:f>'Raw trace'!X871</x:f>
        <x:v>0.0021602211888716027</x:v>
      </x:c>
      <x:c r="V875" s="31" t="n">
        <x:f>ABS(G875-U875)</x:f>
        <x:v>0</x:v>
      </x:c>
      <x:c r="W875" s="30" t="n">
        <x:f>L875*H875</x:f>
        <x:v>0.02332781482947261</x:v>
      </x:c>
      <x:c r="X875" s="30" t="n">
        <x:f>X874*(1+S875)</x:f>
        <x:v>10725.84726658762</x:v>
      </x:c>
      <x:c r="Y875" s="31" t="n">
        <x:f>ABS(M875-X875)</x:f>
        <x:v>6.912159733474255e-11</x:v>
      </x:c>
      <x:c r="Z875" s="27" t="n">
        <x:f>IF(M875&gt;=N874,B875,Z874)</x:f>
        <x:v>44508</x:v>
      </x:c>
      <x:c r="AA875" s="27" t="n">
        <x:f>IF(C875=C874,IF(M875&gt;=Q874,B875,AA874),IF(M875&gt;=P875,B875,A875))</x:f>
        <x:v>45030</x:v>
      </x:c>
      <x:c r="AB875" s="1" t="str">
        <x:f>IF(AND(B875-A875=1,B875-B874=1),"PASS","FAIL")</x:f>
        <x:v>PASS</x:v>
      </x:c>
    </x:row>
    <x:row r="876" ht="22" customHeight="1">
      <x:c r="A876" s="32" t="n">
        <x:f>'Raw trace'!A872</x:f>
        <x:v>45067</x:v>
      </x:c>
      <x:c r="B876" s="32" t="n">
        <x:f>'Raw trace'!B872</x:f>
        <x:v>45068</x:v>
      </x:c>
      <x:c r="C876" s="1" t="n">
        <x:f>YEAR(B876)</x:f>
        <x:v>2023</x:v>
      </x:c>
      <x:c r="D876" s="33" t="str">
        <x:f>'Raw trace'!AL872</x:f>
        <x:v>0.0036411351070471001</x:v>
      </x:c>
      <x:c r="E876" s="33" t="str">
        <x:f>'Raw trace'!W872</x:f>
        <x:v>0.5</x:v>
      </x:c>
      <x:c r="F876" s="28" t="n">
        <x:f>E875*(1+D875)/(1+E875*D875)</x:f>
        <x:v>0.496599902350458</x:v>
      </x:c>
      <x:c r="G876" s="28" t="n">
        <x:f>ABS(E876-F876)</x:f>
        <x:v>0.003400097649542022</x:v>
      </x:c>
      <x:c r="H876" s="28" t="n">
        <x:f>G876*'Assumptions'!$B$6</x:f>
        <x:v>0.000003400097649542022</x:v>
      </x:c>
      <x:c r="I876" s="29" t="n">
        <x:f>1+E876*D876</x:f>
        <x:v>1.0018205675535234</x:v>
      </x:c>
      <x:c r="J876" s="29" t="n">
        <x:f>(1-H876)*I876</x:f>
        <x:v>1.0018171612657665</x:v>
      </x:c>
      <x:c r="K876" s="28" t="n">
        <x:f>J876-1</x:f>
        <x:v>0.001817161265766476</x:v>
      </x:c>
      <x:c r="L876" s="30" t="n">
        <x:f>M875</x:f>
        <x:v>10725.84726658755</x:v>
      </x:c>
      <x:c r="M876" s="30" t="n">
        <x:f>L876*J876</x:f>
        <x:v>10745.33786078292</x:v>
      </x:c>
      <x:c r="N876" s="30" t="n">
        <x:f>MAX(N875,M876)</x:f>
        <x:v>15341.863280252299</x:v>
      </x:c>
      <x:c r="O876" s="28" t="n">
        <x:f>1-M876/N876</x:f>
        <x:v>0.29960672543509903</x:v>
      </x:c>
      <x:c r="P876" s="30" t="n">
        <x:f>IF(C876=C875,P875,L876)</x:f>
        <x:v>8436.664001463621</x:v>
      </x:c>
      <x:c r="Q876" s="30" t="n">
        <x:f>IF(C876=C875,MAX(Q875,M876),MAX(P876,M876))</x:f>
        <x:v>11365.67563938904</x:v>
      </x:c>
      <x:c r="R876" s="28" t="n">
        <x:f>1-M876/Q876</x:f>
        <x:v>0.054579929806923944</x:v>
      </x:c>
      <x:c r="S876" s="33" t="str">
        <x:f>'Raw trace'!Y872</x:f>
        <x:v>0.001817161265766476</x:v>
      </x:c>
      <x:c r="T876" s="31" t="n">
        <x:f>ABS(K876-S876)</x:f>
        <x:v>0</x:v>
      </x:c>
      <x:c r="U876" s="33" t="str">
        <x:f>'Raw trace'!X872</x:f>
        <x:v>0.0034000976495420221</x:v>
      </x:c>
      <x:c r="V876" s="31" t="n">
        <x:f>ABS(G876-U876)</x:f>
        <x:v>0</x:v>
      </x:c>
      <x:c r="W876" s="30" t="n">
        <x:f>L876*H876</x:f>
        <x:v>0.03646892808047105</x:v>
      </x:c>
      <x:c r="X876" s="30" t="n">
        <x:f>X875*(1+S876)</x:f>
        <x:v>10745.33786078299</x:v>
      </x:c>
      <x:c r="Y876" s="31" t="n">
        <x:f>ABS(M876-X876)</x:f>
        <x:v>7.09405867382884e-11</x:v>
      </x:c>
      <x:c r="Z876" s="27" t="n">
        <x:f>IF(M876&gt;=N875,B876,Z875)</x:f>
        <x:v>44508</x:v>
      </x:c>
      <x:c r="AA876" s="27" t="n">
        <x:f>IF(C876=C875,IF(M876&gt;=Q875,B876,AA875),IF(M876&gt;=P876,B876,A876))</x:f>
        <x:v>45030</x:v>
      </x:c>
      <x:c r="AB876" s="1" t="str">
        <x:f>IF(AND(B876-A876=1,B876-B875=1),"PASS","FAIL")</x:f>
        <x:v>PASS</x:v>
      </x:c>
    </x:row>
    <x:row r="877" ht="22" customHeight="1">
      <x:c r="A877" s="32" t="n">
        <x:f>'Raw trace'!A873</x:f>
        <x:v>45068</x:v>
      </x:c>
      <x:c r="B877" s="32" t="n">
        <x:f>'Raw trace'!B873</x:f>
        <x:v>45069</x:v>
      </x:c>
      <x:c r="C877" s="1" t="n">
        <x:f>YEAR(B877)</x:f>
        <x:v>2023</x:v>
      </x:c>
      <x:c r="D877" s="33" t="str">
        <x:f>'Raw trace'!AL873</x:f>
        <x:v>0.0139082887292205</x:v>
      </x:c>
      <x:c r="E877" s="33" t="str">
        <x:f>'Raw trace'!W873</x:f>
        <x:v>0.5</x:v>
      </x:c>
      <x:c r="F877" s="28" t="n">
        <x:f>E876*(1+D876)/(1+E876*D876)</x:f>
        <x:v>0.5009086295552754</x:v>
      </x:c>
      <x:c r="G877" s="28" t="n">
        <x:f>ABS(E877-F877)</x:f>
        <x:v>0.0009086295552753754</x:v>
      </x:c>
      <x:c r="H877" s="28" t="n">
        <x:f>G877*'Assumptions'!$B$6</x:f>
        <x:v>9.086295552753754e-7</x:v>
      </x:c>
      <x:c r="I877" s="29" t="n">
        <x:f>1+E877*D877</x:f>
        <x:v>1.0069541443646102</x:v>
      </x:c>
      <x:c r="J877" s="29" t="n">
        <x:f>(1-H877)*I877</x:f>
        <x:v>1.0069532294163137</x:v>
      </x:c>
      <x:c r="K877" s="28" t="n">
        <x:f>J877-1</x:f>
        <x:v>0.006953229416313711</x:v>
      </x:c>
      <x:c r="L877" s="30" t="n">
        <x:f>M876</x:f>
        <x:v>10745.33786078292</x:v>
      </x:c>
      <x:c r="M877" s="30" t="n">
        <x:f>L877*J877</x:f>
        <x:v>10820.052660084746</x:v>
      </x:c>
      <x:c r="N877" s="30" t="n">
        <x:f>MAX(N876,M877)</x:f>
        <x:v>15341.863280252299</x:v>
      </x:c>
      <x:c r="O877" s="28" t="n">
        <x:f>1-M877/N877</x:f>
        <x:v>0.29473673031540604</x:v>
      </x:c>
      <x:c r="P877" s="30" t="n">
        <x:f>IF(C877=C876,P876,L877)</x:f>
        <x:v>8436.664001463621</x:v>
      </x:c>
      <x:c r="Q877" s="30" t="n">
        <x:f>IF(C877=C876,MAX(Q876,M877),MAX(P877,M877))</x:f>
        <x:v>11365.67563938904</x:v>
      </x:c>
      <x:c r="R877" s="28" t="n">
        <x:f>1-M877/Q877</x:f>
        <x:v>0.04800620716408399</x:v>
      </x:c>
      <x:c r="S877" s="33" t="str">
        <x:f>'Raw trace'!Y873</x:f>
        <x:v>0.0069532294163137109</x:v>
      </x:c>
      <x:c r="T877" s="31" t="n">
        <x:f>ABS(K877-S877)</x:f>
        <x:v>0</x:v>
      </x:c>
      <x:c r="U877" s="33" t="str">
        <x:f>'Raw trace'!X873</x:f>
        <x:v>0.00090862955527537537</x:v>
      </x:c>
      <x:c r="V877" s="31" t="n">
        <x:f>ABS(G877-U877)</x:f>
        <x:v>0</x:v>
      </x:c>
      <x:c r="W877" s="30" t="n">
        <x:f>L877*H877</x:f>
        <x:v>0.009763531561726838</x:v>
      </x:c>
      <x:c r="X877" s="30" t="n">
        <x:f>X876*(1+S877)</x:f>
        <x:v>10820.052660084817</x:v>
      </x:c>
      <x:c r="Y877" s="31" t="n">
        <x:f>ABS(M877-X877)</x:f>
        <x:v>7.09405867382884e-11</x:v>
      </x:c>
      <x:c r="Z877" s="27" t="n">
        <x:f>IF(M877&gt;=N876,B877,Z876)</x:f>
        <x:v>44508</x:v>
      </x:c>
      <x:c r="AA877" s="27" t="n">
        <x:f>IF(C877=C876,IF(M877&gt;=Q876,B877,AA876),IF(M877&gt;=P877,B877,A877))</x:f>
        <x:v>45030</x:v>
      </x:c>
      <x:c r="AB877" s="1" t="str">
        <x:f>IF(AND(B877-A877=1,B877-B876=1),"PASS","FAIL")</x:f>
        <x:v>PASS</x:v>
      </x:c>
    </x:row>
    <x:row r="878" ht="22" customHeight="1">
      <x:c r="A878" s="32" t="n">
        <x:f>'Raw trace'!A874</x:f>
        <x:v>45069</x:v>
      </x:c>
      <x:c r="B878" s="32" t="n">
        <x:f>'Raw trace'!B874</x:f>
        <x:v>45070</x:v>
      </x:c>
      <x:c r="C878" s="1" t="n">
        <x:f>YEAR(B878)</x:f>
        <x:v>2023</x:v>
      </x:c>
      <x:c r="D878" s="33" t="str">
        <x:f>'Raw trace'!AL874</x:f>
        <x:v>-0.032780200362224197</x:v>
      </x:c>
      <x:c r="E878" s="33" t="str">
        <x:f>'Raw trace'!W874</x:f>
        <x:v>0.5</x:v>
      </x:c>
      <x:c r="F878" s="28" t="n">
        <x:f>E877*(1+D877)/(1+E877*D877)</x:f>
        <x:v>0.5034530591107496</x:v>
      </x:c>
      <x:c r="G878" s="28" t="n">
        <x:f>ABS(E878-F878)</x:f>
        <x:v>0.0034530591107495567</x:v>
      </x:c>
      <x:c r="H878" s="28" t="n">
        <x:f>G878*'Assumptions'!$B$6</x:f>
        <x:v>0.000003453059110749557</x:v>
      </x:c>
      <x:c r="I878" s="29" t="n">
        <x:f>1+E878*D878</x:f>
        <x:v>0.9836098998188879</x:v>
      </x:c>
      <x:c r="J878" s="29" t="n">
        <x:f>(1-H878)*I878</x:f>
        <x:v>0.9836065033557619</x:v>
      </x:c>
      <x:c r="K878" s="28" t="n">
        <x:f>J878-1</x:f>
        <x:v>-0.01639349664423806</x:v>
      </x:c>
      <x:c r="L878" s="30" t="n">
        <x:f>M877</x:f>
        <x:v>10820.052660084746</x:v>
      </x:c>
      <x:c r="M878" s="30" t="n">
        <x:f>L878*J878</x:f>
        <x:v>10642.674163111167</x:v>
      </x:c>
      <x:c r="N878" s="30" t="n">
        <x:f>MAX(N877,M878)</x:f>
        <x:v>15341.863280252299</x:v>
      </x:c>
      <x:c r="O878" s="28" t="n">
        <x:f>1-M878/N878</x:f>
        <x:v>0.3062984613602848</x:v>
      </x:c>
      <x:c r="P878" s="30" t="n">
        <x:f>IF(C878=C877,P877,L878)</x:f>
        <x:v>8436.664001463621</x:v>
      </x:c>
      <x:c r="Q878" s="30" t="n">
        <x:f>IF(C878=C877,MAX(Q877,M878),MAX(P878,M878))</x:f>
        <x:v>11365.67563938904</x:v>
      </x:c>
      <x:c r="R878" s="28" t="n">
        <x:f>1-M878/Q878</x:f>
        <x:v>0.0636127142122751</x:v>
      </x:c>
      <x:c r="S878" s="33" t="str">
        <x:f>'Raw trace'!Y874</x:f>
        <x:v>-0.016393496644238059</x:v>
      </x:c>
      <x:c r="T878" s="31" t="n">
        <x:f>ABS(K878-S878)</x:f>
        <x:v>0</x:v>
      </x:c>
      <x:c r="U878" s="33" t="str">
        <x:f>'Raw trace'!X874</x:f>
        <x:v>0.0034530591107495567</x:v>
      </x:c>
      <x:c r="V878" s="31" t="n">
        <x:f>ABS(G878-U878)</x:f>
        <x:v>0</x:v>
      </x:c>
      <x:c r="W878" s="30" t="n">
        <x:f>L878*H878</x:f>
        <x:v>0.03736228141669561</x:v>
      </x:c>
      <x:c r="X878" s="30" t="n">
        <x:f>X877*(1+S878)</x:f>
        <x:v>10642.674163111238</x:v>
      </x:c>
      <x:c r="Y878" s="31" t="n">
        <x:f>ABS(M878-X878)</x:f>
        <x:v>7.09405867382884e-11</x:v>
      </x:c>
      <x:c r="Z878" s="27" t="n">
        <x:f>IF(M878&gt;=N877,B878,Z877)</x:f>
        <x:v>44508</x:v>
      </x:c>
      <x:c r="AA878" s="27" t="n">
        <x:f>IF(C878=C877,IF(M878&gt;=Q877,B878,AA877),IF(M878&gt;=P878,B878,A878))</x:f>
        <x:v>45030</x:v>
      </x:c>
      <x:c r="AB878" s="1" t="str">
        <x:f>IF(AND(B878-A878=1,B878-B877=1),"PASS","FAIL")</x:f>
        <x:v>PASS</x:v>
      </x:c>
    </x:row>
    <x:row r="879" ht="22" customHeight="1">
      <x:c r="A879" s="32" t="n">
        <x:f>'Raw trace'!A875</x:f>
        <x:v>45070</x:v>
      </x:c>
      <x:c r="B879" s="32" t="n">
        <x:f>'Raw trace'!B875</x:f>
        <x:v>45071</x:v>
      </x:c>
      <x:c r="C879" s="1" t="n">
        <x:f>YEAR(B879)</x:f>
        <x:v>2023</x:v>
      </x:c>
      <x:c r="D879" s="33" t="str">
        <x:f>'Raw trace'!AL875</x:f>
        <x:v>0.0055985171905620999</x:v>
      </x:c>
      <x:c r="E879" s="33" t="str">
        <x:f>'Raw trace'!W875</x:f>
        <x:v>0.5</x:v>
      </x:c>
      <x:c r="F879" s="28" t="n">
        <x:f>E878*(1+D878)/(1+E878*D878)</x:f>
        <x:v>0.49166839405330814</x:v>
      </x:c>
      <x:c r="G879" s="28" t="n">
        <x:f>ABS(E879-F879)</x:f>
        <x:v>0.008331605946691856</x:v>
      </x:c>
      <x:c r="H879" s="28" t="n">
        <x:f>G879*'Assumptions'!$B$6</x:f>
        <x:v>0.000008331605946691856</x:v>
      </x:c>
      <x:c r="I879" s="29" t="n">
        <x:f>1+E879*D879</x:f>
        <x:v>1.002799258595281</x:v>
      </x:c>
      <x:c r="J879" s="29" t="n">
        <x:f>(1-H879)*I879</x:f>
        <x:v>1.0027909036670146</x:v>
      </x:c>
      <x:c r="K879" s="28" t="n">
        <x:f>J879-1</x:f>
        <x:v>0.0027909036670146214</x:v>
      </x:c>
      <x:c r="L879" s="30" t="n">
        <x:f>M878</x:f>
        <x:v>10642.674163111167</x:v>
      </x:c>
      <x:c r="M879" s="30" t="n">
        <x:f>L879*J879</x:f>
        <x:v>10672.376841459836</x:v>
      </x:c>
      <x:c r="N879" s="30" t="n">
        <x:f>MAX(N878,M879)</x:f>
        <x:v>15341.863280252299</x:v>
      </x:c>
      <x:c r="O879" s="28" t="n">
        <x:f>1-M879/N879</x:f>
        <x:v>0.3043624071922816</x:v>
      </x:c>
      <x:c r="P879" s="30" t="n">
        <x:f>IF(C879=C878,P878,L879)</x:f>
        <x:v>8436.664001463621</x:v>
      </x:c>
      <x:c r="Q879" s="30" t="n">
        <x:f>IF(C879=C878,MAX(Q878,M879),MAX(P879,M879))</x:f>
        <x:v>11365.67563938904</x:v>
      </x:c>
      <x:c r="R879" s="28" t="n">
        <x:f>1-M879/Q879</x:f>
        <x:v>0.06099934750262426</x:v>
      </x:c>
      <x:c r="S879" s="33" t="str">
        <x:f>'Raw trace'!Y875</x:f>
        <x:v>0.0027909036670146214</x:v>
      </x:c>
      <x:c r="T879" s="31" t="n">
        <x:f>ABS(K879-S879)</x:f>
        <x:v>0</x:v>
      </x:c>
      <x:c r="U879" s="33" t="str">
        <x:f>'Raw trace'!X875</x:f>
        <x:v>0.0083316059466918557</x:v>
      </x:c>
      <x:c r="V879" s="31" t="n">
        <x:f>ABS(G879-U879)</x:f>
        <x:v>0</x:v>
      </x:c>
      <x:c r="W879" s="30" t="n">
        <x:f>L879*H879</x:f>
        <x:v>0.08867056734608077</x:v>
      </x:c>
      <x:c r="X879" s="30" t="n">
        <x:f>X878*(1+S879)</x:f>
        <x:v>10672.376841459907</x:v>
      </x:c>
      <x:c r="Y879" s="31" t="n">
        <x:f>ABS(M879-X879)</x:f>
        <x:v>7.09405867382884e-11</x:v>
      </x:c>
      <x:c r="Z879" s="27" t="n">
        <x:f>IF(M879&gt;=N878,B879,Z878)</x:f>
        <x:v>44508</x:v>
      </x:c>
      <x:c r="AA879" s="27" t="n">
        <x:f>IF(C879=C878,IF(M879&gt;=Q878,B879,AA878),IF(M879&gt;=P879,B879,A879))</x:f>
        <x:v>45030</x:v>
      </x:c>
      <x:c r="AB879" s="1" t="str">
        <x:f>IF(AND(B879-A879=1,B879-B878=1),"PASS","FAIL")</x:f>
        <x:v>PASS</x:v>
      </x:c>
    </x:row>
    <x:row r="880" ht="22" customHeight="1">
      <x:c r="A880" s="32" t="n">
        <x:f>'Raw trace'!A876</x:f>
        <x:v>45071</x:v>
      </x:c>
      <x:c r="B880" s="32" t="n">
        <x:f>'Raw trace'!B876</x:f>
        <x:v>45072</x:v>
      </x:c>
      <x:c r="C880" s="1" t="n">
        <x:f>YEAR(B880)</x:f>
        <x:v>2023</x:v>
      </x:c>
      <x:c r="D880" s="33" t="str">
        <x:f>'Raw trace'!AL876</x:f>
        <x:v>0.0089024694249088994</x:v>
      </x:c>
      <x:c r="E880" s="33" t="str">
        <x:f>'Raw trace'!W876</x:f>
        <x:v>0.5</x:v>
      </x:c>
      <x:c r="F880" s="28" t="n">
        <x:f>E879*(1+D879)/(1+E879*D879)</x:f>
        <x:v>0.5013957223099678</x:v>
      </x:c>
      <x:c r="G880" s="28" t="n">
        <x:f>ABS(E880-F880)</x:f>
        <x:v>0.0013957223099677618</x:v>
      </x:c>
      <x:c r="H880" s="28" t="n">
        <x:f>G880*'Assumptions'!$B$6</x:f>
        <x:v>0.0000013957223099677618</x:v>
      </x:c>
      <x:c r="I880" s="29" t="n">
        <x:f>1+E880*D880</x:f>
        <x:v>1.0044512347124543</x:v>
      </x:c>
      <x:c r="J880" s="29" t="n">
        <x:f>(1-H880)*I880</x:f>
        <x:v>1.0044498327774567</x:v>
      </x:c>
      <x:c r="K880" s="28" t="n">
        <x:f>J880-1</x:f>
        <x:v>0.004449832777456697</x:v>
      </x:c>
      <x:c r="L880" s="30" t="n">
        <x:f>M879</x:f>
        <x:v>10672.376841459836</x:v>
      </x:c>
      <x:c r="M880" s="30" t="n">
        <x:f>L880*J880</x:f>
        <x:v>10719.867133742335</x:v>
      </x:c>
      <x:c r="N880" s="30" t="n">
        <x:f>MAX(N879,M880)</x:f>
        <x:v>15341.863280252299</x:v>
      </x:c>
      <x:c r="O880" s="28" t="n">
        <x:f>1-M880/N880</x:f>
        <x:v>0.30126693623057466</x:v>
      </x:c>
      <x:c r="P880" s="30" t="n">
        <x:f>IF(C880=C879,P879,L880)</x:f>
        <x:v>8436.664001463621</x:v>
      </x:c>
      <x:c r="Q880" s="30" t="n">
        <x:f>IF(C880=C879,MAX(Q879,M880),MAX(P880,M880))</x:f>
        <x:v>11365.67563938904</x:v>
      </x:c>
      <x:c r="R880" s="28" t="n">
        <x:f>1-M880/Q880</x:f>
        <x:v>0.056820951621088134</x:v>
      </x:c>
      <x:c r="S880" s="33" t="str">
        <x:f>'Raw trace'!Y876</x:f>
        <x:v>0.004449832777456697</x:v>
      </x:c>
      <x:c r="T880" s="31" t="n">
        <x:f>ABS(K880-S880)</x:f>
        <x:v>0</x:v>
      </x:c>
      <x:c r="U880" s="33" t="str">
        <x:f>'Raw trace'!X876</x:f>
        <x:v>0.0013957223099677618</x:v>
      </x:c>
      <x:c r="V880" s="31" t="n">
        <x:f>ABS(G880-U880)</x:f>
        <x:v>0</x:v>
      </x:c>
      <x:c r="W880" s="30" t="n">
        <x:f>L880*H880</x:f>
        <x:v>0.014895674458008767</x:v>
      </x:c>
      <x:c r="X880" s="30" t="n">
        <x:f>X879*(1+S880)</x:f>
        <x:v>10719.867133742406</x:v>
      </x:c>
      <x:c r="Y880" s="31" t="n">
        <x:f>ABS(M880-X880)</x:f>
        <x:v>7.09405867382884e-11</x:v>
      </x:c>
      <x:c r="Z880" s="27" t="n">
        <x:f>IF(M880&gt;=N879,B880,Z879)</x:f>
        <x:v>44508</x:v>
      </x:c>
      <x:c r="AA880" s="27" t="n">
        <x:f>IF(C880=C879,IF(M880&gt;=Q879,B880,AA879),IF(M880&gt;=P880,B880,A880))</x:f>
        <x:v>45030</x:v>
      </x:c>
      <x:c r="AB880" s="1" t="str">
        <x:f>IF(AND(B880-A880=1,B880-B879=1),"PASS","FAIL")</x:f>
        <x:v>PASS</x:v>
      </x:c>
    </x:row>
    <x:row r="881" ht="22" customHeight="1">
      <x:c r="A881" s="32" t="n">
        <x:f>'Raw trace'!A877</x:f>
        <x:v>45072</x:v>
      </x:c>
      <x:c r="B881" s="32" t="n">
        <x:f>'Raw trace'!B877</x:f>
        <x:v>45073</x:v>
      </x:c>
      <x:c r="C881" s="1" t="n">
        <x:f>YEAR(B881)</x:f>
        <x:v>2023</x:v>
      </x:c>
      <x:c r="D881" s="33" t="str">
        <x:f>'Raw trace'!AL877</x:f>
        <x:v>0.0054658106059188001</x:v>
      </x:c>
      <x:c r="E881" s="33" t="str">
        <x:f>'Raw trace'!W877</x:f>
        <x:v>0.5</x:v>
      </x:c>
      <x:c r="F881" s="28" t="n">
        <x:f>E880*(1+D880)/(1+E880*D880)</x:f>
        <x:v>0.5022157545128255</x:v>
      </x:c>
      <x:c r="G881" s="28" t="n">
        <x:f>ABS(E881-F881)</x:f>
        <x:v>0.0022157545128255185</x:v>
      </x:c>
      <x:c r="H881" s="28" t="n">
        <x:f>G881*'Assumptions'!$B$6</x:f>
        <x:v>0.0000022157545128255185</x:v>
      </x:c>
      <x:c r="I881" s="29" t="n">
        <x:f>1+E881*D881</x:f>
        <x:v>1.0027329053029594</x:v>
      </x:c>
      <x:c r="J881" s="29" t="n">
        <x:f>(1-H881)*I881</x:f>
        <x:v>1.0027306834929992</x:v>
      </x:c>
      <x:c r="K881" s="28" t="n">
        <x:f>J881-1</x:f>
        <x:v>0.0027306834929992085</x:v>
      </x:c>
      <x:c r="L881" s="30" t="n">
        <x:f>M880</x:f>
        <x:v>10719.867133742335</x:v>
      </x:c>
      <x:c r="M881" s="30" t="n">
        <x:f>L881*J881</x:f>
        <x:v>10749.13969797159</x:v>
      </x:c>
      <x:c r="N881" s="30" t="n">
        <x:f>MAX(N880,M881)</x:f>
        <x:v>15341.863280252299</x:v>
      </x:c>
      <x:c r="O881" s="28" t="n">
        <x:f>1-M881/N881</x:f>
        <x:v>0.2993589173873267</x:v>
      </x:c>
      <x:c r="P881" s="30" t="n">
        <x:f>IF(C881=C880,P880,L881)</x:f>
        <x:v>8436.664001463621</x:v>
      </x:c>
      <x:c r="Q881" s="30" t="n">
        <x:f>IF(C881=C880,MAX(Q880,M881),MAX(P881,M881))</x:f>
        <x:v>11365.67563938904</x:v>
      </x:c>
      <x:c r="R881" s="28" t="n">
        <x:f>1-M881/Q881</x:f>
        <x:v>0.05424542816273714</x:v>
      </x:c>
      <x:c r="S881" s="33" t="str">
        <x:f>'Raw trace'!Y877</x:f>
        <x:v>0.0027306834929992085</x:v>
      </x:c>
      <x:c r="T881" s="31" t="n">
        <x:f>ABS(K881-S881)</x:f>
        <x:v>0</x:v>
      </x:c>
      <x:c r="U881" s="33" t="str">
        <x:f>'Raw trace'!X877</x:f>
        <x:v>0.0022157545128255185</x:v>
      </x:c>
      <x:c r="V881" s="31" t="n">
        <x:f>ABS(G881-U881)</x:f>
        <x:v>0</x:v>
      </x:c>
      <x:c r="W881" s="30" t="n">
        <x:f>L881*H881</x:f>
        <x:v>0.023752593978479536</x:v>
      </x:c>
      <x:c r="X881" s="30" t="n">
        <x:f>X880*(1+S881)</x:f>
        <x:v>10749.139697971661</x:v>
      </x:c>
      <x:c r="Y881" s="31" t="n">
        <x:f>ABS(M881-X881)</x:f>
        <x:v>7.09405867382884e-11</x:v>
      </x:c>
      <x:c r="Z881" s="27" t="n">
        <x:f>IF(M881&gt;=N880,B881,Z880)</x:f>
        <x:v>44508</x:v>
      </x:c>
      <x:c r="AA881" s="27" t="n">
        <x:f>IF(C881=C880,IF(M881&gt;=Q880,B881,AA880),IF(M881&gt;=P881,B881,A881))</x:f>
        <x:v>45030</x:v>
      </x:c>
      <x:c r="AB881" s="1" t="str">
        <x:f>IF(AND(B881-A881=1,B881-B880=1),"PASS","FAIL")</x:f>
        <x:v>PASS</x:v>
      </x:c>
    </x:row>
    <x:row r="882" ht="22" customHeight="1">
      <x:c r="A882" s="32" t="n">
        <x:f>'Raw trace'!A878</x:f>
        <x:v>45073</x:v>
      </x:c>
      <x:c r="B882" s="32" t="n">
        <x:f>'Raw trace'!B878</x:f>
        <x:v>45074</x:v>
      </x:c>
      <x:c r="C882" s="1" t="n">
        <x:f>YEAR(B882)</x:f>
        <x:v>2023</x:v>
      </x:c>
      <x:c r="D882" s="33" t="str">
        <x:f>'Raw trace'!AL878</x:f>
        <x:v>0.045190356511216598</x:v>
      </x:c>
      <x:c r="E882" s="33" t="str">
        <x:f>'Raw trace'!W878</x:f>
        <x:v>0.5</x:v>
      </x:c>
      <x:c r="F882" s="28" t="n">
        <x:f>E881*(1+D881)/(1+E881*D881)</x:f>
        <x:v>0.5013627284436895</x:v>
      </x:c>
      <x:c r="G882" s="28" t="n">
        <x:f>ABS(E882-F882)</x:f>
        <x:v>0.0013627284436894538</x:v>
      </x:c>
      <x:c r="H882" s="28" t="n">
        <x:f>G882*'Assumptions'!$B$6</x:f>
        <x:v>0.0000013627284436894537</x:v>
      </x:c>
      <x:c r="I882" s="29" t="n">
        <x:f>1+E882*D882</x:f>
        <x:v>1.0225951782556082</x:v>
      </x:c>
      <x:c r="J882" s="29" t="n">
        <x:f>(1-H882)*I882</x:f>
        <x:v>1.0225937847360724</x:v>
      </x:c>
      <x:c r="K882" s="28" t="n">
        <x:f>J882-1</x:f>
        <x:v>0.02259378473607243</x:v>
      </x:c>
      <x:c r="L882" s="30" t="n">
        <x:f>M881</x:f>
        <x:v>10749.13969797159</x:v>
      </x:c>
      <x:c r="M882" s="30" t="n">
        <x:f>L882*J882</x:f>
        <x:v>10992.003446405532</x:v>
      </x:c>
      <x:c r="N882" s="30" t="n">
        <x:f>MAX(N881,M882)</x:f>
        <x:v>15341.863280252299</x:v>
      </x:c>
      <x:c r="O882" s="28" t="n">
        <x:f>1-M882/N882</x:f>
        <x:v>0.28352878358952716</x:v>
      </x:c>
      <x:c r="P882" s="30" t="n">
        <x:f>IF(C882=C881,P881,L882)</x:f>
        <x:v>8436.664001463621</x:v>
      </x:c>
      <x:c r="Q882" s="30" t="n">
        <x:f>IF(C882=C881,MAX(Q881,M882),MAX(P882,M882))</x:f>
        <x:v>11365.67563938904</x:v>
      </x:c>
      <x:c r="R882" s="28" t="n">
        <x:f>1-M882/Q882</x:f>
        <x:v>0.03287725295348953</x:v>
      </x:c>
      <x:c r="S882" s="33" t="str">
        <x:f>'Raw trace'!Y878</x:f>
        <x:v>0.022593784736072431</x:v>
      </x:c>
      <x:c r="T882" s="31" t="n">
        <x:f>ABS(K882-S882)</x:f>
        <x:v>0</x:v>
      </x:c>
      <x:c r="U882" s="33" t="str">
        <x:f>'Raw trace'!X878</x:f>
        <x:v>0.0013627284436894538</x:v>
      </x:c>
      <x:c r="V882" s="31" t="n">
        <x:f>ABS(G882-U882)</x:f>
        <x:v>0</x:v>
      </x:c>
      <x:c r="W882" s="30" t="n">
        <x:f>L882*H882</x:f>
        <x:v>0.01464815841161735</x:v>
      </x:c>
      <x:c r="X882" s="30" t="n">
        <x:f>X881*(1+S882)</x:f>
        <x:v>10992.003446405603</x:v>
      </x:c>
      <x:c r="Y882" s="31" t="n">
        <x:f>ABS(M882-X882)</x:f>
        <x:v>7.09405867382884e-11</x:v>
      </x:c>
      <x:c r="Z882" s="27" t="n">
        <x:f>IF(M882&gt;=N881,B882,Z881)</x:f>
        <x:v>44508</x:v>
      </x:c>
      <x:c r="AA882" s="27" t="n">
        <x:f>IF(C882=C881,IF(M882&gt;=Q881,B882,AA881),IF(M882&gt;=P882,B882,A882))</x:f>
        <x:v>45030</x:v>
      </x:c>
      <x:c r="AB882" s="1" t="str">
        <x:f>IF(AND(B882-A882=1,B882-B881=1),"PASS","FAIL")</x:f>
        <x:v>PASS</x:v>
      </x:c>
    </x:row>
    <x:row r="883" ht="22" customHeight="1">
      <x:c r="A883" s="32" t="n">
        <x:f>'Raw trace'!A879</x:f>
        <x:v>45074</x:v>
      </x:c>
      <x:c r="B883" s="32" t="n">
        <x:f>'Raw trace'!B879</x:f>
        <x:v>45075</x:v>
      </x:c>
      <x:c r="C883" s="1" t="n">
        <x:f>YEAR(B883)</x:f>
        <x:v>2023</x:v>
      </x:c>
      <x:c r="D883" s="33" t="str">
        <x:f>'Raw trace'!AL879</x:f>
        <x:v>-0.011819943572059601</x:v>
      </x:c>
      <x:c r="E883" s="33" t="str">
        <x:f>'Raw trace'!W879</x:f>
        <x:v>0.5</x:v>
      </x:c>
      <x:c r="F883" s="28" t="n">
        <x:f>E882*(1+D882)/(1+E882*D882)</x:f>
        <x:v>0.5110479585353377</x:v>
      </x:c>
      <x:c r="G883" s="28" t="n">
        <x:f>ABS(E883-F883)</x:f>
        <x:v>0.011047958535337687</x:v>
      </x:c>
      <x:c r="H883" s="28" t="n">
        <x:f>G883*'Assumptions'!$B$6</x:f>
        <x:v>0.000011047958535337687</x:v>
      </x:c>
      <x:c r="I883" s="29" t="n">
        <x:f>1+E883*D883</x:f>
        <x:v>0.9940900282139702</x:v>
      </x:c>
      <x:c r="J883" s="29" t="n">
        <x:f>(1-H883)*I883</x:f>
        <x:v>0.9940790455485581</x:v>
      </x:c>
      <x:c r="K883" s="28" t="n">
        <x:f>J883-1</x:f>
        <x:v>-0.005920954451441918</x:v>
      </x:c>
      <x:c r="L883" s="30" t="n">
        <x:f>M882</x:f>
        <x:v>10992.003446405532</x:v>
      </x:c>
      <x:c r="M883" s="30" t="n">
        <x:f>L883*J883</x:f>
        <x:v>10926.920294669271</x:v>
      </x:c>
      <x:c r="N883" s="30" t="n">
        <x:f>MAX(N882,M883)</x:f>
        <x:v>15341.863280252299</x:v>
      </x:c>
      <x:c r="O883" s="28" t="n">
        <x:f>1-M883/N883</x:f>
        <x:v>0.28777097702766274</x:v>
      </x:c>
      <x:c r="P883" s="30" t="n">
        <x:f>IF(C883=C882,P882,L883)</x:f>
        <x:v>8436.664001463621</x:v>
      </x:c>
      <x:c r="Q883" s="30" t="n">
        <x:f>IF(C883=C882,MAX(Q882,M883),MAX(P883,M883))</x:f>
        <x:v>11365.67563938904</x:v>
      </x:c>
      <x:c r="R883" s="28" t="n">
        <x:f>1-M883/Q883</x:f>
        <x:v>0.03860354268770538</x:v>
      </x:c>
      <x:c r="S883" s="33" t="str">
        <x:f>'Raw trace'!Y879</x:f>
        <x:v>-0.0059209544514419177</x:v>
      </x:c>
      <x:c r="T883" s="31" t="n">
        <x:f>ABS(K883-S883)</x:f>
        <x:v>0</x:v>
      </x:c>
      <x:c r="U883" s="33" t="str">
        <x:f>'Raw trace'!X879</x:f>
        <x:v>0.011047958535337687</x:v>
      </x:c>
      <x:c r="V883" s="31" t="n">
        <x:f>ABS(G883-U883)</x:f>
        <x:v>0</x:v>
      </x:c>
      <x:c r="W883" s="30" t="n">
        <x:f>L883*H883</x:f>
        <x:v>0.12143919829617728</x:v>
      </x:c>
      <x:c r="X883" s="30" t="n">
        <x:f>X882*(1+S883)</x:f>
        <x:v>10926.920294669342</x:v>
      </x:c>
      <x:c r="Y883" s="31" t="n">
        <x:f>ABS(M883-X883)</x:f>
        <x:v>7.09405867382884e-11</x:v>
      </x:c>
      <x:c r="Z883" s="27" t="n">
        <x:f>IF(M883&gt;=N882,B883,Z882)</x:f>
        <x:v>44508</x:v>
      </x:c>
      <x:c r="AA883" s="27" t="n">
        <x:f>IF(C883=C882,IF(M883&gt;=Q882,B883,AA882),IF(M883&gt;=P883,B883,A883))</x:f>
        <x:v>45030</x:v>
      </x:c>
      <x:c r="AB883" s="1" t="str">
        <x:f>IF(AND(B883-A883=1,B883-B882=1),"PASS","FAIL")</x:f>
        <x:v>PASS</x:v>
      </x:c>
    </x:row>
    <x:row r="884" ht="22" customHeight="1">
      <x:c r="A884" s="32" t="n">
        <x:f>'Raw trace'!A880</x:f>
        <x:v>45075</x:v>
      </x:c>
      <x:c r="B884" s="32" t="n">
        <x:f>'Raw trace'!B880</x:f>
        <x:v>45076</x:v>
      </x:c>
      <x:c r="C884" s="1" t="n">
        <x:f>YEAR(B884)</x:f>
        <x:v>2023</x:v>
      </x:c>
      <x:c r="D884" s="33" t="str">
        <x:f>'Raw trace'!AL880</x:f>
        <x:v>-0.0014852520241966001</x:v>
      </x:c>
      <x:c r="E884" s="33" t="str">
        <x:f>'Raw trace'!W880</x:f>
        <x:v>0.5</x:v>
      </x:c>
      <x:c r="F884" s="28" t="n">
        <x:f>E883*(1+D883)/(1+E883*D883)</x:f>
        <x:v>0.49702744639907115</x:v>
      </x:c>
      <x:c r="G884" s="28" t="n">
        <x:f>ABS(E884-F884)</x:f>
        <x:v>0.002972553600928851</x:v>
      </x:c>
      <x:c r="H884" s="28" t="n">
        <x:f>G884*'Assumptions'!$B$6</x:f>
        <x:v>0.000002972553600928851</x:v>
      </x:c>
      <x:c r="I884" s="29" t="n">
        <x:f>1+E884*D884</x:f>
        <x:v>0.9992573739879017</x:v>
      </x:c>
      <x:c r="J884" s="29" t="n">
        <x:f>(1-H884)*I884</x:f>
        <x:v>0.9992544036417964</x:v>
      </x:c>
      <x:c r="K884" s="28" t="n">
        <x:f>J884-1</x:f>
        <x:v>-0.0007455963582035929</x:v>
      </x:c>
      <x:c r="L884" s="30" t="n">
        <x:f>M883</x:f>
        <x:v>10926.920294669271</x:v>
      </x:c>
      <x:c r="M884" s="30" t="n">
        <x:f>L884*J884</x:f>
        <x:v>10918.773222691185</x:v>
      </x:c>
      <x:c r="N884" s="30" t="n">
        <x:f>MAX(N883,M884)</x:f>
        <x:v>15341.863280252299</x:v>
      </x:c>
      <x:c r="O884" s="28" t="n">
        <x:f>1-M884/N884</x:f>
        <x:v>0.2883020123933979</x:v>
      </x:c>
      <x:c r="P884" s="30" t="n">
        <x:f>IF(C884=C883,P883,L884)</x:f>
        <x:v>8436.664001463621</x:v>
      </x:c>
      <x:c r="Q884" s="30" t="n">
        <x:f>IF(C884=C883,MAX(Q883,M884),MAX(P884,M884))</x:f>
        <x:v>11365.67563938904</x:v>
      </x:c>
      <x:c r="R884" s="28" t="n">
        <x:f>1-M884/Q884</x:f>
        <x:v>0.03932035638506726</x:v>
      </x:c>
      <x:c r="S884" s="33" t="str">
        <x:f>'Raw trace'!Y880</x:f>
        <x:v>-0.00074559635820359293</x:v>
      </x:c>
      <x:c r="T884" s="31" t="n">
        <x:f>ABS(K884-S884)</x:f>
        <x:v>0</x:v>
      </x:c>
      <x:c r="U884" s="33" t="str">
        <x:f>'Raw trace'!X880</x:f>
        <x:v>0.0029725536009288511</x:v>
      </x:c>
      <x:c r="V884" s="31" t="n">
        <x:f>ABS(G884-U884)</x:f>
        <x:v>0</x:v>
      </x:c>
      <x:c r="W884" s="30" t="n">
        <x:f>L884*H884</x:f>
        <x:v>0.03248085626898169</x:v>
      </x:c>
      <x:c r="X884" s="30" t="n">
        <x:f>X883*(1+S884)</x:f>
        <x:v>10918.773222691256</x:v>
      </x:c>
      <x:c r="Y884" s="31" t="n">
        <x:f>ABS(M884-X884)</x:f>
        <x:v>7.09405867382884e-11</x:v>
      </x:c>
      <x:c r="Z884" s="27" t="n">
        <x:f>IF(M884&gt;=N883,B884,Z883)</x:f>
        <x:v>44508</x:v>
      </x:c>
      <x:c r="AA884" s="27" t="n">
        <x:f>IF(C884=C883,IF(M884&gt;=Q883,B884,AA883),IF(M884&gt;=P884,B884,A884))</x:f>
        <x:v>45030</x:v>
      </x:c>
      <x:c r="AB884" s="1" t="str">
        <x:f>IF(AND(B884-A884=1,B884-B883=1),"PASS","FAIL")</x:f>
        <x:v>PASS</x:v>
      </x:c>
    </x:row>
    <x:row r="885" ht="22" customHeight="1">
      <x:c r="A885" s="32" t="n">
        <x:f>'Raw trace'!A881</x:f>
        <x:v>45076</x:v>
      </x:c>
      <x:c r="B885" s="32" t="n">
        <x:f>'Raw trace'!B881</x:f>
        <x:v>45077</x:v>
      </x:c>
      <x:c r="C885" s="1" t="n">
        <x:f>YEAR(B885)</x:f>
        <x:v>2023</x:v>
      </x:c>
      <x:c r="D885" s="33" t="str">
        <x:f>'Raw trace'!AL881</x:f>
        <x:v>-0.017405463170892001</x:v>
      </x:c>
      <x:c r="E885" s="33" t="str">
        <x:f>'Raw trace'!W881</x:f>
        <x:v>0.5</x:v>
      </x:c>
      <x:c r="F885" s="28" t="n">
        <x:f>E884*(1+D884)/(1+E884*D884)</x:f>
        <x:v>0.4996284110423251</x:v>
      </x:c>
      <x:c r="G885" s="28" t="n">
        <x:f>ABS(E885-F885)</x:f>
        <x:v>0.0003715889576749176</x:v>
      </x:c>
      <x:c r="H885" s="28" t="n">
        <x:f>G885*'Assumptions'!$B$6</x:f>
        <x:v>3.7158895767491763e-7</x:v>
      </x:c>
      <x:c r="I885" s="29" t="n">
        <x:f>1+E885*D885</x:f>
        <x:v>0.991297268414554</x:v>
      </x:c>
      <x:c r="J885" s="29" t="n">
        <x:f>(1-H885)*I885</x:f>
        <x:v>0.9912969000594353</x:v>
      </x:c>
      <x:c r="K885" s="28" t="n">
        <x:f>J885-1</x:f>
        <x:v>-0.008703099940564729</x:v>
      </x:c>
      <x:c r="L885" s="30" t="n">
        <x:f>M884</x:f>
        <x:v>10918.773222691185</x:v>
      </x:c>
      <x:c r="M885" s="30" t="n">
        <x:f>L885*J885</x:f>
        <x:v>10823.74604810574</x:v>
      </x:c>
      <x:c r="N885" s="30" t="n">
        <x:f>MAX(N884,M885)</x:f>
        <x:v>15341.863280252299</x:v>
      </x:c>
      <x:c r="O885" s="28" t="n">
        <x:f>1-M885/N885</x:f>
        <x:v>0.29449599110703695</x:v>
      </x:c>
      <x:c r="P885" s="30" t="n">
        <x:f>IF(C885=C884,P884,L885)</x:f>
        <x:v>8436.664001463621</x:v>
      </x:c>
      <x:c r="Q885" s="30" t="n">
        <x:f>IF(C885=C884,MAX(Q884,M885),MAX(P885,M885))</x:f>
        <x:v>11365.67563938904</x:v>
      </x:c>
      <x:c r="R885" s="28" t="n">
        <x:f>1-M885/Q885</x:f>
        <x:v>0.047681247334314225</x:v>
      </x:c>
      <x:c r="S885" s="33" t="str">
        <x:f>'Raw trace'!Y881</x:f>
        <x:v>-0.0087030999405647291</x:v>
      </x:c>
      <x:c r="T885" s="31" t="n">
        <x:f>ABS(K885-S885)</x:f>
        <x:v>0</x:v>
      </x:c>
      <x:c r="U885" s="33" t="str">
        <x:f>'Raw trace'!X881</x:f>
        <x:v>0.00037158895767491762</x:v>
      </x:c>
      <x:c r="V885" s="31" t="n">
        <x:f>ABS(G885-U885)</x:f>
        <x:v>0</x:v>
      </x:c>
      <x:c r="W885" s="30" t="n">
        <x:f>L885*H885</x:f>
        <x:v>0.004057295560908619</x:v>
      </x:c>
      <x:c r="X885" s="30" t="n">
        <x:f>X884*(1+S885)</x:f>
        <x:v>10823.746048105811</x:v>
      </x:c>
      <x:c r="Y885" s="31" t="n">
        <x:f>ABS(M885-X885)</x:f>
        <x:v>7.09405867382884e-11</x:v>
      </x:c>
      <x:c r="Z885" s="27" t="n">
        <x:f>IF(M885&gt;=N884,B885,Z884)</x:f>
        <x:v>44508</x:v>
      </x:c>
      <x:c r="AA885" s="27" t="n">
        <x:f>IF(C885=C884,IF(M885&gt;=Q884,B885,AA884),IF(M885&gt;=P885,B885,A885))</x:f>
        <x:v>45030</x:v>
      </x:c>
      <x:c r="AB885" s="1" t="str">
        <x:f>IF(AND(B885-A885=1,B885-B884=1),"PASS","FAIL")</x:f>
        <x:v>PASS</x:v>
      </x:c>
    </x:row>
    <x:row r="886" ht="22" customHeight="1">
      <x:c r="A886" s="32" t="n">
        <x:f>'Raw trace'!A882</x:f>
        <x:v>45077</x:v>
      </x:c>
      <x:c r="B886" s="32" t="n">
        <x:f>'Raw trace'!B882</x:f>
        <x:v>45078</x:v>
      </x:c>
      <x:c r="C886" s="1" t="n">
        <x:f>YEAR(B886)</x:f>
        <x:v>2023</x:v>
      </x:c>
      <x:c r="D886" s="33" t="str">
        <x:f>'Raw trace'!AL882</x:f>
        <x:v>-0.014590628341312599</x:v>
      </x:c>
      <x:c r="E886" s="33" t="str">
        <x:f>'Raw trace'!W882</x:f>
        <x:v>0.5</x:v>
      </x:c>
      <x:c r="F886" s="28" t="n">
        <x:f>E885*(1+D885)/(1+E885*D885)</x:f>
        <x:v>0.49561043298375834</x:v>
      </x:c>
      <x:c r="G886" s="28" t="n">
        <x:f>ABS(E886-F886)</x:f>
        <x:v>0.004389567016241658</x:v>
      </x:c>
      <x:c r="H886" s="28" t="n">
        <x:f>G886*'Assumptions'!$B$6</x:f>
        <x:v>0.000004389567016241658</x:v>
      </x:c>
      <x:c r="I886" s="29" t="n">
        <x:f>1+E886*D886</x:f>
        <x:v>0.9927046858293437</x:v>
      </x:c>
      <x:c r="J886" s="29" t="n">
        <x:f>(1-H886)*I886</x:f>
        <x:v>0.992700328285598</x:v>
      </x:c>
      <x:c r="K886" s="28" t="n">
        <x:f>J886-1</x:f>
        <x:v>-0.007299671714402045</x:v>
      </x:c>
      <x:c r="L886" s="30" t="n">
        <x:f>M885</x:f>
        <x:v>10823.74604810574</x:v>
      </x:c>
      <x:c r="M886" s="30" t="n">
        <x:f>L886*J886</x:f>
        <x:v>10744.736255234513</x:v>
      </x:c>
      <x:c r="N886" s="30" t="n">
        <x:f>MAX(N885,M886)</x:f>
        <x:v>15341.863280252299</x:v>
      </x:c>
      <x:c r="O886" s="28" t="n">
        <x:f>1-M886/N886</x:f>
        <x:v>0.2996459387651501</x:v>
      </x:c>
      <x:c r="P886" s="30" t="n">
        <x:f>IF(C886=C885,P885,L886)</x:f>
        <x:v>8436.664001463621</x:v>
      </x:c>
      <x:c r="Q886" s="30" t="n">
        <x:f>IF(C886=C885,MAX(Q885,M886),MAX(P886,M886))</x:f>
        <x:v>11365.67563938904</x:v>
      </x:c>
      <x:c r="R886" s="28" t="n">
        <x:f>1-M886/Q886</x:f>
        <x:v>0.05463286159624248</x:v>
      </x:c>
      <x:c r="S886" s="33" t="str">
        <x:f>'Raw trace'!Y882</x:f>
        <x:v>-0.0072996717144020451</x:v>
      </x:c>
      <x:c r="T886" s="31" t="n">
        <x:f>ABS(K886-S886)</x:f>
        <x:v>0</x:v>
      </x:c>
      <x:c r="U886" s="33" t="str">
        <x:f>'Raw trace'!X882</x:f>
        <x:v>0.0043895670162416578</x:v>
      </x:c>
      <x:c r="V886" s="31" t="n">
        <x:f>ABS(G886-U886)</x:f>
        <x:v>0</x:v>
      </x:c>
      <x:c r="W886" s="30" t="n">
        <x:f>L886*H886</x:f>
        <x:v>0.04751155864494095</x:v>
      </x:c>
      <x:c r="X886" s="30" t="n">
        <x:f>X885*(1+S886)</x:f>
        <x:v>10744.736255234582</x:v>
      </x:c>
      <x:c r="Y886" s="31" t="n">
        <x:f>ABS(M886-X886)</x:f>
        <x:v>6.912159733474255e-11</x:v>
      </x:c>
      <x:c r="Z886" s="27" t="n">
        <x:f>IF(M886&gt;=N885,B886,Z885)</x:f>
        <x:v>44508</x:v>
      </x:c>
      <x:c r="AA886" s="27" t="n">
        <x:f>IF(C886=C885,IF(M886&gt;=Q885,B886,AA885),IF(M886&gt;=P886,B886,A886))</x:f>
        <x:v>45030</x:v>
      </x:c>
      <x:c r="AB886" s="1" t="str">
        <x:f>IF(AND(B886-A886=1,B886-B885=1),"PASS","FAIL")</x:f>
        <x:v>PASS</x:v>
      </x:c>
    </x:row>
    <x:row r="887" ht="22" customHeight="1">
      <x:c r="A887" s="32" t="n">
        <x:f>'Raw trace'!A883</x:f>
        <x:v>45078</x:v>
      </x:c>
      <x:c r="B887" s="32" t="n">
        <x:f>'Raw trace'!B883</x:f>
        <x:v>45079</x:v>
      </x:c>
      <x:c r="C887" s="1" t="n">
        <x:f>YEAR(B887)</x:f>
        <x:v>2023</x:v>
      </x:c>
      <x:c r="D887" s="33" t="str">
        <x:f>'Raw trace'!AL883</x:f>
        <x:v>0.015873075058726999</x:v>
      </x:c>
      <x:c r="E887" s="33" t="str">
        <x:f>'Raw trace'!W883</x:f>
        <x:v>0.5</x:v>
      </x:c>
      <x:c r="F887" s="28" t="n">
        <x:f>E886*(1+D886)/(1+E886*D886)</x:f>
        <x:v>0.49632553654939104</x:v>
      </x:c>
      <x:c r="G887" s="28" t="n">
        <x:f>ABS(E887-F887)</x:f>
        <x:v>0.0036744634506089557</x:v>
      </x:c>
      <x:c r="H887" s="28" t="n">
        <x:f>G887*'Assumptions'!$B$6</x:f>
        <x:v>0.0000036744634506089556</x:v>
      </x:c>
      <x:c r="I887" s="29" t="n">
        <x:f>1+E887*D887</x:f>
        <x:v>1.0079365375293634</x:v>
      </x:c>
      <x:c r="J887" s="29" t="n">
        <x:f>(1-H887)*I887</x:f>
        <x:v>1.0079328339033957</x:v>
      </x:c>
      <x:c r="K887" s="28" t="n">
        <x:f>J887-1</x:f>
        <x:v>0.00793283390339572</x:v>
      </x:c>
      <x:c r="L887" s="30" t="n">
        <x:f>M886</x:f>
        <x:v>10744.736255234513</x:v>
      </x:c>
      <x:c r="M887" s="30" t="n">
        <x:f>L887*J887</x:f>
        <x:v>10829.972463283082</x:v>
      </x:c>
      <x:c r="N887" s="30" t="n">
        <x:f>MAX(N886,M887)</x:f>
        <x:v>15341.863280252299</x:v>
      </x:c>
      <x:c r="O887" s="28" t="n">
        <x:f>1-M887/N887</x:f>
        <x:v>0.2940901463238055</x:v>
      </x:c>
      <x:c r="P887" s="30" t="n">
        <x:f>IF(C887=C886,P886,L887)</x:f>
        <x:v>8436.664001463621</x:v>
      </x:c>
      <x:c r="Q887" s="30" t="n">
        <x:f>IF(C887=C886,MAX(Q886,M887),MAX(P887,M887))</x:f>
        <x:v>11365.67563938904</x:v>
      </x:c>
      <x:c r="R887" s="28" t="n">
        <x:f>1-M887/Q887</x:f>
        <x:v>0.04713342110955698</x:v>
      </x:c>
      <x:c r="S887" s="33" t="str">
        <x:f>'Raw trace'!Y883</x:f>
        <x:v>0.0079328339033957196</x:v>
      </x:c>
      <x:c r="T887" s="31" t="n">
        <x:f>ABS(K887-S887)</x:f>
        <x:v>0</x:v>
      </x:c>
      <x:c r="U887" s="33" t="str">
        <x:f>'Raw trace'!X883</x:f>
        <x:v>0.0036744634506089557</x:v>
      </x:c>
      <x:c r="V887" s="31" t="n">
        <x:f>ABS(G887-U887)</x:f>
        <x:v>0</x:v>
      </x:c>
      <x:c r="W887" s="30" t="n">
        <x:f>L887*H887</x:f>
        <x:v>0.03948114065629216</x:v>
      </x:c>
      <x:c r="X887" s="30" t="n">
        <x:f>X886*(1+S887)</x:f>
        <x:v>10829.972463283153</x:v>
      </x:c>
      <x:c r="Y887" s="31" t="n">
        <x:f>ABS(M887-X887)</x:f>
        <x:v>7.09405867382884e-11</x:v>
      </x:c>
      <x:c r="Z887" s="27" t="n">
        <x:f>IF(M887&gt;=N886,B887,Z886)</x:f>
        <x:v>44508</x:v>
      </x:c>
      <x:c r="AA887" s="27" t="n">
        <x:f>IF(C887=C886,IF(M887&gt;=Q886,B887,AA886),IF(M887&gt;=P887,B887,A887))</x:f>
        <x:v>45030</x:v>
      </x:c>
      <x:c r="AB887" s="1" t="str">
        <x:f>IF(AND(B887-A887=1,B887-B886=1),"PASS","FAIL")</x:f>
        <x:v>PASS</x:v>
      </x:c>
    </x:row>
    <x:row r="888" ht="22" customHeight="1">
      <x:c r="A888" s="32" t="n">
        <x:f>'Raw trace'!A884</x:f>
        <x:v>45079</x:v>
      </x:c>
      <x:c r="B888" s="32" t="n">
        <x:f>'Raw trace'!B884</x:f>
        <x:v>45080</x:v>
      </x:c>
      <x:c r="C888" s="1" t="n">
        <x:f>YEAR(B888)</x:f>
        <x:v>2023</x:v>
      </x:c>
      <x:c r="D888" s="33" t="str">
        <x:f>'Raw trace'!AL884</x:f>
        <x:v>-0.0063388475556712997</x:v>
      </x:c>
      <x:c r="E888" s="33" t="str">
        <x:f>'Raw trace'!W884</x:f>
        <x:v>0.5</x:v>
      </x:c>
      <x:c r="F888" s="28" t="n">
        <x:f>E887*(1+D887)/(1+E887*D887)</x:f>
        <x:v>0.5039370224383459</x:v>
      </x:c>
      <x:c r="G888" s="28" t="n">
        <x:f>ABS(E888-F888)</x:f>
        <x:v>0.003937022438345927</x:v>
      </x:c>
      <x:c r="H888" s="28" t="n">
        <x:f>G888*'Assumptions'!$B$6</x:f>
        <x:v>0.0000039370224383459274</x:v>
      </x:c>
      <x:c r="I888" s="29" t="n">
        <x:f>1+E888*D888</x:f>
        <x:v>0.9968305762221643</x:v>
      </x:c>
      <x:c r="J888" s="29" t="n">
        <x:f>(1-H888)*I888</x:f>
        <x:v>0.9968266516778185</x:v>
      </x:c>
      <x:c r="K888" s="28" t="n">
        <x:f>J888-1</x:f>
        <x:v>-0.003173348322181524</x:v>
      </x:c>
      <x:c r="L888" s="30" t="n">
        <x:f>M887</x:f>
        <x:v>10829.972463283082</x:v>
      </x:c>
      <x:c r="M888" s="30" t="n">
        <x:f>L888*J888</x:f>
        <x:v>10795.605188337451</x:v>
      </x:c>
      <x:c r="N888" s="30" t="n">
        <x:f>MAX(N887,M888)</x:f>
        <x:v>15341.863280252299</x:v>
      </x:c>
      <x:c r="O888" s="28" t="n">
        <x:f>1-M888/N888</x:f>
        <x:v>0.2963302441735802</x:v>
      </x:c>
      <x:c r="P888" s="30" t="n">
        <x:f>IF(C888=C887,P887,L888)</x:f>
        <x:v>8436.664001463621</x:v>
      </x:c>
      <x:c r="Q888" s="30" t="n">
        <x:f>IF(C888=C887,MAX(Q887,M888),MAX(P888,M888))</x:f>
        <x:v>11365.67563938904</x:v>
      </x:c>
      <x:c r="R888" s="28" t="n">
        <x:f>1-M888/Q888</x:f>
        <x:v>0.05015719866894175</x:v>
      </x:c>
      <x:c r="S888" s="33" t="str">
        <x:f>'Raw trace'!Y884</x:f>
        <x:v>-0.003173348322181524</x:v>
      </x:c>
      <x:c r="T888" s="31" t="n">
        <x:f>ABS(K888-S888)</x:f>
        <x:v>0</x:v>
      </x:c>
      <x:c r="U888" s="33" t="str">
        <x:f>'Raw trace'!X884</x:f>
        <x:v>0.0039370224383459274</x:v>
      </x:c>
      <x:c r="V888" s="31" t="n">
        <x:f>ABS(G888-U888)</x:f>
        <x:v>0</x:v>
      </x:c>
      <x:c r="W888" s="30" t="n">
        <x:f>L888*H888</x:f>
        <x:v>0.04263784459461401</x:v>
      </x:c>
      <x:c r="X888" s="30" t="n">
        <x:f>X887*(1+S888)</x:f>
        <x:v>10795.605188337522</x:v>
      </x:c>
      <x:c r="Y888" s="31" t="n">
        <x:f>ABS(M888-X888)</x:f>
        <x:v>7.09405867382884e-11</x:v>
      </x:c>
      <x:c r="Z888" s="27" t="n">
        <x:f>IF(M888&gt;=N887,B888,Z887)</x:f>
        <x:v>44508</x:v>
      </x:c>
      <x:c r="AA888" s="27" t="n">
        <x:f>IF(C888=C887,IF(M888&gt;=Q887,B888,AA887),IF(M888&gt;=P888,B888,A888))</x:f>
        <x:v>45030</x:v>
      </x:c>
      <x:c r="AB888" s="1" t="str">
        <x:f>IF(AND(B888-A888=1,B888-B887=1),"PASS","FAIL")</x:f>
        <x:v>PASS</x:v>
      </x:c>
    </x:row>
    <x:row r="889" ht="22" customHeight="1">
      <x:c r="A889" s="32" t="n">
        <x:f>'Raw trace'!A885</x:f>
        <x:v>45080</x:v>
      </x:c>
      <x:c r="B889" s="32" t="n">
        <x:f>'Raw trace'!B885</x:f>
        <x:v>45081</x:v>
      </x:c>
      <x:c r="C889" s="1" t="n">
        <x:f>YEAR(B889)</x:f>
        <x:v>2023</x:v>
      </x:c>
      <x:c r="D889" s="33" t="str">
        <x:f>'Raw trace'!AL885</x:f>
        <x:v>0.0018580082742316001</x:v>
      </x:c>
      <x:c r="E889" s="33" t="str">
        <x:f>'Raw trace'!W885</x:f>
        <x:v>0.5</x:v>
      </x:c>
      <x:c r="F889" s="28" t="n">
        <x:f>E888*(1+D888)/(1+E888*D888)</x:f>
        <x:v>0.4984102495181041</x:v>
      </x:c>
      <x:c r="G889" s="28" t="n">
        <x:f>ABS(E889-F889)</x:f>
        <x:v>0.001589750481895913</x:v>
      </x:c>
      <x:c r="H889" s="28" t="n">
        <x:f>G889*'Assumptions'!$B$6</x:f>
        <x:v>0.000001589750481895913</x:v>
      </x:c>
      <x:c r="I889" s="29" t="n">
        <x:f>1+E889*D889</x:f>
        <x:v>1.0009290041371157</x:v>
      </x:c>
      <x:c r="J889" s="29" t="n">
        <x:f>(1-H889)*I889</x:f>
        <x:v>1.000927412909749</x:v>
      </x:c>
      <x:c r="K889" s="28" t="n">
        <x:f>J889-1</x:f>
        <x:v>0.0009274129097489592</x:v>
      </x:c>
      <x:c r="L889" s="30" t="n">
        <x:f>M888</x:f>
        <x:v>10795.605188337451</x:v>
      </x:c>
      <x:c r="M889" s="30" t="n">
        <x:f>L889*J889</x:f>
        <x:v>10805.617171957669</x:v>
      </x:c>
      <x:c r="N889" s="30" t="n">
        <x:f>MAX(N888,M889)</x:f>
        <x:v>15341.863280252299</x:v>
      </x:c>
      <x:c r="O889" s="28" t="n">
        <x:f>1-M889/N889</x:f>
        <x:v>0.2956776517578268</x:v>
      </x:c>
      <x:c r="P889" s="30" t="n">
        <x:f>IF(C889=C888,P888,L889)</x:f>
        <x:v>8436.664001463621</x:v>
      </x:c>
      <x:c r="Q889" s="30" t="n">
        <x:f>IF(C889=C888,MAX(Q888,M889),MAX(P889,M889))</x:f>
        <x:v>11365.67563938904</x:v>
      </x:c>
      <x:c r="R889" s="28" t="n">
        <x:f>1-M889/Q889</x:f>
        <x:v>0.04927630219275525</x:v>
      </x:c>
      <x:c r="S889" s="33" t="str">
        <x:f>'Raw trace'!Y885</x:f>
        <x:v>0.00092741290974895918</x:v>
      </x:c>
      <x:c r="T889" s="31" t="n">
        <x:f>ABS(K889-S889)</x:f>
        <x:v>0</x:v>
      </x:c>
      <x:c r="U889" s="33" t="str">
        <x:f>'Raw trace'!X885</x:f>
        <x:v>0.0015897504818959129</x:v>
      </x:c>
      <x:c r="V889" s="31" t="n">
        <x:f>ABS(G889-U889)</x:f>
        <x:v>0</x:v>
      </x:c>
      <x:c r="W889" s="30" t="n">
        <x:f>L889*H889</x:f>
        <x:v>0.01716231855051748</x:v>
      </x:c>
      <x:c r="X889" s="30" t="n">
        <x:f>X888*(1+S889)</x:f>
        <x:v>10805.61717195774</x:v>
      </x:c>
      <x:c r="Y889" s="31" t="n">
        <x:f>ABS(M889-X889)</x:f>
        <x:v>7.09405867382884e-11</x:v>
      </x:c>
      <x:c r="Z889" s="27" t="n">
        <x:f>IF(M889&gt;=N888,B889,Z888)</x:f>
        <x:v>44508</x:v>
      </x:c>
      <x:c r="AA889" s="27" t="n">
        <x:f>IF(C889=C888,IF(M889&gt;=Q888,B889,AA888),IF(M889&gt;=P889,B889,A889))</x:f>
        <x:v>45030</x:v>
      </x:c>
      <x:c r="AB889" s="1" t="str">
        <x:f>IF(AND(B889-A889=1,B889-B888=1),"PASS","FAIL")</x:f>
        <x:v>PASS</x:v>
      </x:c>
    </x:row>
    <x:row r="890" ht="22" customHeight="1">
      <x:c r="A890" s="32" t="n">
        <x:f>'Raw trace'!A886</x:f>
        <x:v>45081</x:v>
      </x:c>
      <x:c r="B890" s="32" t="n">
        <x:f>'Raw trace'!B886</x:f>
        <x:v>45082</x:v>
      </x:c>
      <x:c r="C890" s="1" t="n">
        <x:f>YEAR(B890)</x:f>
        <x:v>2023</x:v>
      </x:c>
      <x:c r="D890" s="33" t="str">
        <x:f>'Raw trace'!AL886</x:f>
        <x:v>-0.050692603503390103</x:v>
      </x:c>
      <x:c r="E890" s="33" t="str">
        <x:f>'Raw trace'!W886</x:f>
        <x:v>0.5</x:v>
      </x:c>
      <x:c r="F890" s="28" t="n">
        <x:f>E889*(1+D889)/(1+E889*D889)</x:f>
        <x:v>0.5004640709447304</x:v>
      </x:c>
      <x:c r="G890" s="28" t="n">
        <x:f>ABS(E890-F890)</x:f>
        <x:v>0.00046407094473044364</x:v>
      </x:c>
      <x:c r="H890" s="28" t="n">
        <x:f>G890*'Assumptions'!$B$6</x:f>
        <x:v>4.6407094473044366e-7</x:v>
      </x:c>
      <x:c r="I890" s="29" t="n">
        <x:f>1+E890*D890</x:f>
        <x:v>0.974653698248305</x:v>
      </x:c>
      <x:c r="J890" s="29" t="n">
        <x:f>(1-H890)*I890</x:f>
        <x:v>0.9746532459398424</x:v>
      </x:c>
      <x:c r="K890" s="28" t="n">
        <x:f>J890-1</x:f>
        <x:v>-0.025346754060157628</x:v>
      </x:c>
      <x:c r="L890" s="30" t="n">
        <x:f>M889</x:f>
        <x:v>10805.617171957669</x:v>
      </x:c>
      <x:c r="M890" s="30" t="n">
        <x:f>L890*J890</x:f>
        <x:v>10531.729851031841</x:v>
      </x:c>
      <x:c r="N890" s="30" t="n">
        <x:f>MAX(N889,M890)</x:f>
        <x:v>15341.863280252299</x:v>
      </x:c>
      <x:c r="O890" s="28" t="n">
        <x:f>1-M890/N890</x:f>
        <x:v>0.31352993709779386</x:v>
      </x:c>
      <x:c r="P890" s="30" t="n">
        <x:f>IF(C890=C889,P889,L890)</x:f>
        <x:v>8436.664001463621</x:v>
      </x:c>
      <x:c r="Q890" s="30" t="n">
        <x:f>IF(C890=C889,MAX(Q889,M890),MAX(P890,M890))</x:f>
        <x:v>11365.67563938904</x:v>
      </x:c>
      <x:c r="R890" s="28" t="n">
        <x:f>1-M890/Q890</x:f>
        <x:v>0.0733740619402391</x:v>
      </x:c>
      <x:c r="S890" s="33" t="str">
        <x:f>'Raw trace'!Y886</x:f>
        <x:v>-0.025346754060157628</x:v>
      </x:c>
      <x:c r="T890" s="31" t="n">
        <x:f>ABS(K890-S890)</x:f>
        <x:v>0</x:v>
      </x:c>
      <x:c r="U890" s="33" t="str">
        <x:f>'Raw trace'!X886</x:f>
        <x:v>0.00046407094473044364</x:v>
      </x:c>
      <x:c r="V890" s="31" t="n">
        <x:f>ABS(G890-U890)</x:f>
        <x:v>0</x:v>
      </x:c>
      <x:c r="W890" s="30" t="n">
        <x:f>L890*H890</x:f>
        <x:v>0.0050145729693859</x:v>
      </x:c>
      <x:c r="X890" s="30" t="n">
        <x:f>X889*(1+S890)</x:f>
        <x:v>10531.72985103191</x:v>
      </x:c>
      <x:c r="Y890" s="31" t="n">
        <x:f>ABS(M890-X890)</x:f>
        <x:v>6.912159733474255e-11</x:v>
      </x:c>
      <x:c r="Z890" s="27" t="n">
        <x:f>IF(M890&gt;=N889,B890,Z889)</x:f>
        <x:v>44508</x:v>
      </x:c>
      <x:c r="AA890" s="27" t="n">
        <x:f>IF(C890=C889,IF(M890&gt;=Q889,B890,AA889),IF(M890&gt;=P890,B890,A890))</x:f>
        <x:v>45030</x:v>
      </x:c>
      <x:c r="AB890" s="1" t="str">
        <x:f>IF(AND(B890-A890=1,B890-B889=1),"PASS","FAIL")</x:f>
        <x:v>PASS</x:v>
      </x:c>
    </x:row>
    <x:row r="891" ht="22" customHeight="1">
      <x:c r="A891" s="32" t="n">
        <x:f>'Raw trace'!A887</x:f>
        <x:v>45082</x:v>
      </x:c>
      <x:c r="B891" s="32" t="n">
        <x:f>'Raw trace'!B887</x:f>
        <x:v>45083</x:v>
      </x:c>
      <x:c r="C891" s="1" t="n">
        <x:f>YEAR(B891)</x:f>
        <x:v>2023</x:v>
      </x:c>
      <x:c r="D891" s="33" t="str">
        <x:f>'Raw trace'!AL887</x:f>
        <x:v>0.057590280960407601</x:v>
      </x:c>
      <x:c r="E891" s="33" t="str">
        <x:f>'Raw trace'!W887</x:f>
        <x:v>0.5</x:v>
      </x:c>
      <x:c r="F891" s="28" t="n">
        <x:f>E890*(1+D890)/(1+E890*D890)</x:f>
        <x:v>0.48699727821417566</x:v>
      </x:c>
      <x:c r="G891" s="28" t="n">
        <x:f>ABS(E891-F891)</x:f>
        <x:v>0.013002721785824345</x:v>
      </x:c>
      <x:c r="H891" s="28" t="n">
        <x:f>G891*'Assumptions'!$B$6</x:f>
        <x:v>0.000013002721785824345</x:v>
      </x:c>
      <x:c r="I891" s="29" t="n">
        <x:f>1+E891*D891</x:f>
        <x:v>1.0287951404802038</x:v>
      </x:c>
      <x:c r="J891" s="29" t="n">
        <x:f>(1-H891)*I891</x:f>
        <x:v>1.0287817633432175</x:v>
      </x:c>
      <x:c r="K891" s="28" t="n">
        <x:f>J891-1</x:f>
        <x:v>0.02878176334321747</x:v>
      </x:c>
      <x:c r="L891" s="30" t="n">
        <x:f>M890</x:f>
        <x:v>10531.729851031841</x:v>
      </x:c>
      <x:c r="M891" s="30" t="n">
        <x:f>L891*J891</x:f>
        <x:v>10834.85160719894</x:v>
      </x:c>
      <x:c r="N891" s="30" t="n">
        <x:f>MAX(N890,M891)</x:f>
        <x:v>15341.863280252299</x:v>
      </x:c>
      <x:c r="O891" s="28" t="n">
        <x:f>1-M891/N891</x:f>
        <x:v>0.29377211820513893</x:v>
      </x:c>
      <x:c r="P891" s="30" t="n">
        <x:f>IF(C891=C890,P890,L891)</x:f>
        <x:v>8436.664001463621</x:v>
      </x:c>
      <x:c r="Q891" s="30" t="n">
        <x:f>IF(C891=C890,MAX(Q890,M891),MAX(P891,M891))</x:f>
        <x:v>11365.67563938904</x:v>
      </x:c>
      <x:c r="R891" s="28" t="n">
        <x:f>1-M891/Q891</x:f>
        <x:v>0.046704133483316035</x:v>
      </x:c>
      <x:c r="S891" s="33" t="str">
        <x:f>'Raw trace'!Y887</x:f>
        <x:v>0.02878176334321747</x:v>
      </x:c>
      <x:c r="T891" s="31" t="n">
        <x:f>ABS(K891-S891)</x:f>
        <x:v>0</x:v>
      </x:c>
      <x:c r="U891" s="33" t="str">
        <x:f>'Raw trace'!X887</x:f>
        <x:v>0.013002721785824345</x:v>
      </x:c>
      <x:c r="V891" s="31" t="n">
        <x:f>ABS(G891-U891)</x:f>
        <x:v>0</x:v>
      </x:c>
      <x:c r="W891" s="30" t="n">
        <x:f>L891*H891</x:f>
        <x:v>0.1369411531764283</x:v>
      </x:c>
      <x:c r="X891" s="30" t="n">
        <x:f>X890*(1+S891)</x:f>
        <x:v>10834.85160719901</x:v>
      </x:c>
      <x:c r="Y891" s="31" t="n">
        <x:f>ABS(M891-X891)</x:f>
        <x:v>7.09405867382884e-11</x:v>
      </x:c>
      <x:c r="Z891" s="27" t="n">
        <x:f>IF(M891&gt;=N890,B891,Z890)</x:f>
        <x:v>44508</x:v>
      </x:c>
      <x:c r="AA891" s="27" t="n">
        <x:f>IF(C891=C890,IF(M891&gt;=Q890,B891,AA890),IF(M891&gt;=P891,B891,A891))</x:f>
        <x:v>45030</x:v>
      </x:c>
      <x:c r="AB891" s="1" t="str">
        <x:f>IF(AND(B891-A891=1,B891-B890=1),"PASS","FAIL")</x:f>
        <x:v>PASS</x:v>
      </x:c>
    </x:row>
    <x:row r="892" ht="22" customHeight="1">
      <x:c r="A892" s="32" t="n">
        <x:f>'Raw trace'!A888</x:f>
        <x:v>45083</x:v>
      </x:c>
      <x:c r="B892" s="32" t="n">
        <x:f>'Raw trace'!B888</x:f>
        <x:v>45084</x:v>
      </x:c>
      <x:c r="C892" s="1" t="n">
        <x:f>YEAR(B892)</x:f>
        <x:v>2023</x:v>
      </x:c>
      <x:c r="D892" s="33" t="str">
        <x:f>'Raw trace'!AL888</x:f>
        <x:v>-0.032599834007829599</x:v>
      </x:c>
      <x:c r="E892" s="33" t="str">
        <x:f>'Raw trace'!W888</x:f>
        <x:v>0.5</x:v>
      </x:c>
      <x:c r="F892" s="28" t="n">
        <x:f>E891*(1+D891)/(1+E891*D891)</x:f>
        <x:v>0.5139945939415904</x:v>
      </x:c>
      <x:c r="G892" s="28" t="n">
        <x:f>ABS(E892-F892)</x:f>
        <x:v>0.013994593941590416</x:v>
      </x:c>
      <x:c r="H892" s="28" t="n">
        <x:f>G892*'Assumptions'!$B$6</x:f>
        <x:v>0.000013994593941590417</x:v>
      </x:c>
      <x:c r="I892" s="29" t="n">
        <x:f>1+E892*D892</x:f>
        <x:v>0.9837000829960852</x:v>
      </x:c>
      <x:c r="J892" s="29" t="n">
        <x:f>(1-H892)*I892</x:f>
        <x:v>0.9836863165128634</x:v>
      </x:c>
      <x:c r="K892" s="28" t="n">
        <x:f>J892-1</x:f>
        <x:v>-0.016313683487136577</x:v>
      </x:c>
      <x:c r="L892" s="30" t="n">
        <x:f>M891</x:f>
        <x:v>10834.85160719894</x:v>
      </x:c>
      <x:c r="M892" s="30" t="n">
        <x:f>L892*J892</x:f>
        <x:v>10658.095267449004</x:v>
      </x:c>
      <x:c r="N892" s="30" t="n">
        <x:f>MAX(N891,M892)</x:f>
        <x:v>15341.863280252299</x:v>
      </x:c>
      <x:c r="O892" s="28" t="n">
        <x:f>1-M892/N892</x:f>
        <x:v>0.3052932963385312</x:v>
      </x:c>
      <x:c r="P892" s="30" t="n">
        <x:f>IF(C892=C891,P891,L892)</x:f>
        <x:v>8436.664001463621</x:v>
      </x:c>
      <x:c r="Q892" s="30" t="n">
        <x:f>IF(C892=C891,MAX(Q891,M892),MAX(P892,M892))</x:f>
        <x:v>11365.67563938904</x:v>
      </x:c>
      <x:c r="R892" s="28" t="n">
        <x:f>1-M892/Q892</x:f>
        <x:v>0.06225590051926477</x:v>
      </x:c>
      <x:c r="S892" s="33" t="str">
        <x:f>'Raw trace'!Y888</x:f>
        <x:v>-0.016313683487136577</x:v>
      </x:c>
      <x:c r="T892" s="31" t="n">
        <x:f>ABS(K892-S892)</x:f>
        <x:v>0</x:v>
      </x:c>
      <x:c r="U892" s="33" t="str">
        <x:f>'Raw trace'!X888</x:f>
        <x:v>0.013994593941590416</x:v>
      </x:c>
      <x:c r="V892" s="31" t="n">
        <x:f>ABS(G892-U892)</x:f>
        <x:v>0</x:v>
      </x:c>
      <x:c r="W892" s="30" t="n">
        <x:f>L892*H892</x:f>
        <x:v>0.15162934866013747</x:v>
      </x:c>
      <x:c r="X892" s="30" t="n">
        <x:f>X891*(1+S892)</x:f>
        <x:v>10658.095267449073</x:v>
      </x:c>
      <x:c r="Y892" s="31" t="n">
        <x:f>ABS(M892-X892)</x:f>
        <x:v>6.912159733474255e-11</x:v>
      </x:c>
      <x:c r="Z892" s="27" t="n">
        <x:f>IF(M892&gt;=N891,B892,Z891)</x:f>
        <x:v>44508</x:v>
      </x:c>
      <x:c r="AA892" s="27" t="n">
        <x:f>IF(C892=C891,IF(M892&gt;=Q891,B892,AA891),IF(M892&gt;=P892,B892,A892))</x:f>
        <x:v>45030</x:v>
      </x:c>
      <x:c r="AB892" s="1" t="str">
        <x:f>IF(AND(B892-A892=1,B892-B891=1),"PASS","FAIL")</x:f>
        <x:v>PASS</x:v>
      </x:c>
    </x:row>
    <x:row r="893" ht="22" customHeight="1">
      <x:c r="A893" s="32" t="n">
        <x:f>'Raw trace'!A889</x:f>
        <x:v>45084</x:v>
      </x:c>
      <x:c r="B893" s="32" t="n">
        <x:f>'Raw trace'!B889</x:f>
        <x:v>45085</x:v>
      </x:c>
      <x:c r="C893" s="1" t="n">
        <x:f>YEAR(B893)</x:f>
        <x:v>2023</x:v>
      </x:c>
      <x:c r="D893" s="33" t="str">
        <x:f>'Raw trace'!AL889</x:f>
        <x:v>0.0060206890006641997</x:v>
      </x:c>
      <x:c r="E893" s="33" t="str">
        <x:f>'Raw trace'!W889</x:f>
        <x:v>0.5</x:v>
      </x:c>
      <x:c r="F893" s="28" t="n">
        <x:f>E892*(1+D892)/(1+E892*D892)</x:f>
        <x:v>0.4917149966307466</x:v>
      </x:c>
      <x:c r="G893" s="28" t="n">
        <x:f>ABS(E893-F893)</x:f>
        <x:v>0.008285003369253419</x:v>
      </x:c>
      <x:c r="H893" s="28" t="n">
        <x:f>G893*'Assumptions'!$B$6</x:f>
        <x:v>0.000008285003369253418</x:v>
      </x:c>
      <x:c r="I893" s="29" t="n">
        <x:f>1+E893*D893</x:f>
        <x:v>1.003010344500332</x:v>
      </x:c>
      <x:c r="J893" s="29" t="n">
        <x:f>(1-H893)*I893</x:f>
        <x:v>1.0030020345562485</x:v>
      </x:c>
      <x:c r="K893" s="28" t="n">
        <x:f>J893-1</x:f>
        <x:v>0.0030020345562484785</x:v>
      </x:c>
      <x:c r="L893" s="30" t="n">
        <x:f>M892</x:f>
        <x:v>10658.095267449004</x:v>
      </x:c>
      <x:c r="M893" s="30" t="n">
        <x:f>L893*J893</x:f>
        <x:v>10690.091237745673</x:v>
      </x:c>
      <x:c r="N893" s="30" t="n">
        <x:f>MAX(N892,M893)</x:f>
        <x:v>15341.863280252299</x:v>
      </x:c>
      <x:c r="O893" s="28" t="n">
        <x:f>1-M893/N893</x:f>
        <x:v>0.303207762807682</x:v>
      </x:c>
      <x:c r="P893" s="30" t="n">
        <x:f>IF(C893=C892,P892,L893)</x:f>
        <x:v>8436.664001463621</x:v>
      </x:c>
      <x:c r="Q893" s="30" t="n">
        <x:f>IF(C893=C892,MAX(Q892,M893),MAX(P893,M893))</x:f>
        <x:v>11365.67563938904</x:v>
      </x:c>
      <x:c r="R893" s="28" t="n">
        <x:f>1-M893/Q893</x:f>
        <x:v>0.05944076032770562</x:v>
      </x:c>
      <x:c r="S893" s="33" t="str">
        <x:f>'Raw trace'!Y889</x:f>
        <x:v>0.0030020345562484785</x:v>
      </x:c>
      <x:c r="T893" s="31" t="n">
        <x:f>ABS(K893-S893)</x:f>
        <x:v>0</x:v>
      </x:c>
      <x:c r="U893" s="33" t="str">
        <x:f>'Raw trace'!X889</x:f>
        <x:v>0.0082850033692534186</x:v>
      </x:c>
      <x:c r="V893" s="31" t="n">
        <x:f>ABS(G893-U893)</x:f>
        <x:v>0</x:v>
      </x:c>
      <x:c r="W893" s="30" t="n">
        <x:f>L893*H893</x:f>
        <x:v>0.08830235520063891</x:v>
      </x:c>
      <x:c r="X893" s="30" t="n">
        <x:f>X892*(1+S893)</x:f>
        <x:v>10690.091237745743</x:v>
      </x:c>
      <x:c r="Y893" s="31" t="n">
        <x:f>ABS(M893-X893)</x:f>
        <x:v>6.912159733474255e-11</x:v>
      </x:c>
      <x:c r="Z893" s="27" t="n">
        <x:f>IF(M893&gt;=N892,B893,Z892)</x:f>
        <x:v>44508</x:v>
      </x:c>
      <x:c r="AA893" s="27" t="n">
        <x:f>IF(C893=C892,IF(M893&gt;=Q892,B893,AA892),IF(M893&gt;=P893,B893,A893))</x:f>
        <x:v>45030</x:v>
      </x:c>
      <x:c r="AB893" s="1" t="str">
        <x:f>IF(AND(B893-A893=1,B893-B892=1),"PASS","FAIL")</x:f>
        <x:v>PASS</x:v>
      </x:c>
    </x:row>
    <x:row r="894" ht="22" customHeight="1">
      <x:c r="A894" s="32" t="n">
        <x:f>'Raw trace'!A890</x:f>
        <x:v>45085</x:v>
      </x:c>
      <x:c r="B894" s="32" t="n">
        <x:f>'Raw trace'!B890</x:f>
        <x:v>45086</x:v>
      </x:c>
      <x:c r="C894" s="1" t="n">
        <x:f>YEAR(B894)</x:f>
        <x:v>2023</x:v>
      </x:c>
      <x:c r="D894" s="33" t="str">
        <x:f>'Raw trace'!AL890</x:f>
        <x:v>-0.00082260736346790003</x:v>
      </x:c>
      <x:c r="E894" s="33" t="str">
        <x:f>'Raw trace'!W890</x:f>
        <x:v>0.5</x:v>
      </x:c>
      <x:c r="F894" s="28" t="n">
        <x:f>E893*(1+D893)/(1+E893*D893)</x:f>
        <x:v>0.5015006547623554</x:v>
      </x:c>
      <x:c r="G894" s="28" t="n">
        <x:f>ABS(E894-F894)</x:f>
        <x:v>0.0015006547623553912</x:v>
      </x:c>
      <x:c r="H894" s="28" t="n">
        <x:f>G894*'Assumptions'!$B$6</x:f>
        <x:v>0.0000015006547623553912</x:v>
      </x:c>
      <x:c r="I894" s="29" t="n">
        <x:f>1+E894*D894</x:f>
        <x:v>0.9995886963182661</x:v>
      </x:c>
      <x:c r="J894" s="29" t="n">
        <x:f>(1-H894)*I894</x:f>
        <x:v>0.9995871962807286</x:v>
      </x:c>
      <x:c r="K894" s="28" t="n">
        <x:f>J894-1</x:f>
        <x:v>-0.00041280371927143733</x:v>
      </x:c>
      <x:c r="L894" s="30" t="n">
        <x:f>M893</x:f>
        <x:v>10690.091237745673</x:v>
      </x:c>
      <x:c r="M894" s="30" t="n">
        <x:f>L894*J894</x:f>
        <x:v>10685.678328323382</x:v>
      </x:c>
      <x:c r="N894" s="30" t="n">
        <x:f>MAX(N893,M894)</x:f>
        <x:v>15341.863280252299</x:v>
      </x:c>
      <x:c r="O894" s="28" t="n">
        <x:f>1-M894/N894</x:f>
        <x:v>0.3034954012347544</x:v>
      </x:c>
      <x:c r="P894" s="30" t="n">
        <x:f>IF(C894=C893,P893,L894)</x:f>
        <x:v>8436.664001463621</x:v>
      </x:c>
      <x:c r="Q894" s="30" t="n">
        <x:f>IF(C894=C893,MAX(Q893,M894),MAX(P894,M894))</x:f>
        <x:v>11365.67563938904</x:v>
      </x:c>
      <x:c r="R894" s="28" t="n">
        <x:f>1-M894/Q894</x:f>
        <x:v>0.05982902668003731</x:v>
      </x:c>
      <x:c r="S894" s="33" t="str">
        <x:f>'Raw trace'!Y890</x:f>
        <x:v>-0.00041280371927143733</x:v>
      </x:c>
      <x:c r="T894" s="31" t="n">
        <x:f>ABS(K894-S894)</x:f>
        <x:v>0</x:v>
      </x:c>
      <x:c r="U894" s="33" t="str">
        <x:f>'Raw trace'!X890</x:f>
        <x:v>0.0015006547623553912</x:v>
      </x:c>
      <x:c r="V894" s="31" t="n">
        <x:f>ABS(G894-U894)</x:f>
        <x:v>0</x:v>
      </x:c>
      <x:c r="W894" s="30" t="n">
        <x:f>L894*H894</x:f>
        <x:v>0.016042136325936682</x:v>
      </x:c>
      <x:c r="X894" s="30" t="n">
        <x:f>X893*(1+S894)</x:f>
        <x:v>10685.67832832345</x:v>
      </x:c>
      <x:c r="Y894" s="31" t="n">
        <x:f>ABS(M894-X894)</x:f>
        <x:v>6.912159733474255e-11</x:v>
      </x:c>
      <x:c r="Z894" s="27" t="n">
        <x:f>IF(M894&gt;=N893,B894,Z893)</x:f>
        <x:v>44508</x:v>
      </x:c>
      <x:c r="AA894" s="27" t="n">
        <x:f>IF(C894=C893,IF(M894&gt;=Q893,B894,AA893),IF(M894&gt;=P894,B894,A894))</x:f>
        <x:v>45030</x:v>
      </x:c>
      <x:c r="AB894" s="1" t="str">
        <x:f>IF(AND(B894-A894=1,B894-B893=1),"PASS","FAIL")</x:f>
        <x:v>PASS</x:v>
      </x:c>
    </x:row>
    <x:row r="895" ht="22" customHeight="1">
      <x:c r="A895" s="32" t="n">
        <x:f>'Raw trace'!A891</x:f>
        <x:v>45086</x:v>
      </x:c>
      <x:c r="B895" s="32" t="n">
        <x:f>'Raw trace'!B891</x:f>
        <x:v>45087</x:v>
      </x:c>
      <x:c r="C895" s="1" t="n">
        <x:f>YEAR(B895)</x:f>
        <x:v>2023</x:v>
      </x:c>
      <x:c r="D895" s="33" t="str">
        <x:f>'Raw trace'!AL891</x:f>
        <x:v>-0.023992326081127401</x:v>
      </x:c>
      <x:c r="E895" s="33" t="str">
        <x:f>'Raw trace'!W891</x:f>
        <x:v>0.5</x:v>
      </x:c>
      <x:c r="F895" s="28" t="n">
        <x:f>E894*(1+D894)/(1+E894*D894)</x:f>
        <x:v>0.4997942635389691</x:v>
      </x:c>
      <x:c r="G895" s="28" t="n">
        <x:f>ABS(E895-F895)</x:f>
        <x:v>0.00020573646103089205</x:v>
      </x:c>
      <x:c r="H895" s="28" t="n">
        <x:f>G895*'Assumptions'!$B$6</x:f>
        <x:v>2.0573646103089205e-7</x:v>
      </x:c>
      <x:c r="I895" s="29" t="n">
        <x:f>1+E895*D895</x:f>
        <x:v>0.9880038369594363</x:v>
      </x:c>
      <x:c r="J895" s="29" t="n">
        <x:f>(1-H895)*I895</x:f>
        <x:v>0.9880036336910234</x:v>
      </x:c>
      <x:c r="K895" s="28" t="n">
        <x:f>J895-1</x:f>
        <x:v>-0.011996366308976603</x:v>
      </x:c>
      <x:c r="L895" s="30" t="n">
        <x:f>M894</x:f>
        <x:v>10685.678328323382</x:v>
      </x:c>
      <x:c r="M895" s="30" t="n">
        <x:f>L895*J895</x:f>
        <x:v>10557.489016836922</x:v>
      </x:c>
      <x:c r="N895" s="30" t="n">
        <x:f>MAX(N894,M895)</x:f>
        <x:v>15341.863280252299</x:v>
      </x:c>
      <x:c r="O895" s="28" t="n">
        <x:f>1-M895/N895</x:f>
        <x:v>0.3118509255374291</x:v>
      </x:c>
      <x:c r="P895" s="30" t="n">
        <x:f>IF(C895=C894,P894,L895)</x:f>
        <x:v>8436.664001463621</x:v>
      </x:c>
      <x:c r="Q895" s="30" t="n">
        <x:f>IF(C895=C894,MAX(Q894,M895),MAX(P895,M895))</x:f>
        <x:v>11365.67563938904</x:v>
      </x:c>
      <x:c r="R895" s="28" t="n">
        <x:f>1-M895/Q895</x:f>
        <x:v>0.07110766206905061</x:v>
      </x:c>
      <x:c r="S895" s="33" t="str">
        <x:f>'Raw trace'!Y891</x:f>
        <x:v>-0.011996366308976603</x:v>
      </x:c>
      <x:c r="T895" s="31" t="n">
        <x:f>ABS(K895-S895)</x:f>
        <x:v>0</x:v>
      </x:c>
      <x:c r="U895" s="33" t="str">
        <x:f>'Raw trace'!X891</x:f>
        <x:v>0.00020573646103089205</x:v>
      </x:c>
      <x:c r="V895" s="31" t="n">
        <x:f>ABS(G895-U895)</x:f>
        <x:v>0</x:v>
      </x:c>
      <x:c r="W895" s="30" t="n">
        <x:f>L895*H895</x:f>
        <x:v>0.002198433642983751</x:v>
      </x:c>
      <x:c r="X895" s="30" t="n">
        <x:f>X894*(1+S895)</x:f>
        <x:v>10557.48901683699</x:v>
      </x:c>
      <x:c r="Y895" s="31" t="n">
        <x:f>ABS(M895-X895)</x:f>
        <x:v>6.730260793119669e-11</x:v>
      </x:c>
      <x:c r="Z895" s="27" t="n">
        <x:f>IF(M895&gt;=N894,B895,Z894)</x:f>
        <x:v>44508</x:v>
      </x:c>
      <x:c r="AA895" s="27" t="n">
        <x:f>IF(C895=C894,IF(M895&gt;=Q894,B895,AA894),IF(M895&gt;=P895,B895,A895))</x:f>
        <x:v>45030</x:v>
      </x:c>
      <x:c r="AB895" s="1" t="str">
        <x:f>IF(AND(B895-A895=1,B895-B894=1),"PASS","FAIL")</x:f>
        <x:v>PASS</x:v>
      </x:c>
    </x:row>
    <x:row r="896" ht="22" customHeight="1">
      <x:c r="A896" s="32" t="n">
        <x:f>'Raw trace'!A892</x:f>
        <x:v>45087</x:v>
      </x:c>
      <x:c r="B896" s="32" t="n">
        <x:f>'Raw trace'!B892</x:f>
        <x:v>45088</x:v>
      </x:c>
      <x:c r="C896" s="1" t="n">
        <x:f>YEAR(B896)</x:f>
        <x:v>2023</x:v>
      </x:c>
      <x:c r="D896" s="33" t="str">
        <x:f>'Raw trace'!AL892</x:f>
        <x:v>0.0032657483361708001</x:v>
      </x:c>
      <x:c r="E896" s="33" t="str">
        <x:f>'Raw trace'!W892</x:f>
        <x:v>0.5</x:v>
      </x:c>
      <x:c r="F896" s="28" t="n">
        <x:f>E895*(1+D895)/(1+E895*D895)</x:f>
        <x:v>0.49392909086391723</x:v>
      </x:c>
      <x:c r="G896" s="28" t="n">
        <x:f>ABS(E896-F896)</x:f>
        <x:v>0.006070909136082769</x:v>
      </x:c>
      <x:c r="H896" s="28" t="n">
        <x:f>G896*'Assumptions'!$B$6</x:f>
        <x:v>0.000006070909136082769</x:v>
      </x:c>
      <x:c r="I896" s="29" t="n">
        <x:f>1+E896*D896</x:f>
        <x:v>1.0016328741680853</x:v>
      </x:c>
      <x:c r="J896" s="29" t="n">
        <x:f>(1-H896)*I896</x:f>
        <x:v>1.0016267933459186</x:v>
      </x:c>
      <x:c r="K896" s="28" t="n">
        <x:f>J896-1</x:f>
        <x:v>0.0016267933459186423</x:v>
      </x:c>
      <x:c r="L896" s="30" t="n">
        <x:f>M895</x:f>
        <x:v>10557.489016836922</x:v>
      </x:c>
      <x:c r="M896" s="30" t="n">
        <x:f>L896*J896</x:f>
        <x:v>10574.663869719121</x:v>
      </x:c>
      <x:c r="N896" s="30" t="n">
        <x:f>MAX(N895,M896)</x:f>
        <x:v>15341.863280252299</x:v>
      </x:c>
      <x:c r="O896" s="28" t="n">
        <x:f>1-M896/N896</x:f>
        <x:v>0.3107314492020933</x:v>
      </x:c>
      <x:c r="P896" s="30" t="n">
        <x:f>IF(C896=C895,P895,L896)</x:f>
        <x:v>8436.664001463621</x:v>
      </x:c>
      <x:c r="Q896" s="30" t="n">
        <x:f>IF(C896=C895,MAX(Q895,M896),MAX(P896,M896))</x:f>
        <x:v>11365.67563938904</x:v>
      </x:c>
      <x:c r="R896" s="28" t="n">
        <x:f>1-M896/Q896</x:f>
        <x:v>0.06959654619462985</x:v>
      </x:c>
      <x:c r="S896" s="33" t="str">
        <x:f>'Raw trace'!Y892</x:f>
        <x:v>0.0016267933459186423</x:v>
      </x:c>
      <x:c r="T896" s="31" t="n">
        <x:f>ABS(K896-S896)</x:f>
        <x:v>0</x:v>
      </x:c>
      <x:c r="U896" s="33" t="str">
        <x:f>'Raw trace'!X892</x:f>
        <x:v>0.0060709091360827694</x:v>
      </x:c>
      <x:c r="V896" s="31" t="n">
        <x:f>ABS(G896-U896)</x:f>
        <x:v>0</x:v>
      </x:c>
      <x:c r="W896" s="30" t="n">
        <x:f>L896*H896</x:f>
        <x:v>0.06409355652640876</x:v>
      </x:c>
      <x:c r="X896" s="30" t="n">
        <x:f>X895*(1+S896)</x:f>
        <x:v>10574.663869719188</x:v>
      </x:c>
      <x:c r="Y896" s="31" t="n">
        <x:f>ABS(M896-X896)</x:f>
        <x:v>6.730260793119669e-11</x:v>
      </x:c>
      <x:c r="Z896" s="27" t="n">
        <x:f>IF(M896&gt;=N895,B896,Z895)</x:f>
        <x:v>44508</x:v>
      </x:c>
      <x:c r="AA896" s="27" t="n">
        <x:f>IF(C896=C895,IF(M896&gt;=Q895,B896,AA895),IF(M896&gt;=P896,B896,A896))</x:f>
        <x:v>45030</x:v>
      </x:c>
      <x:c r="AB896" s="1" t="str">
        <x:f>IF(AND(B896-A896=1,B896-B895=1),"PASS","FAIL")</x:f>
        <x:v>PASS</x:v>
      </x:c>
    </x:row>
    <x:row r="897" ht="22" customHeight="1">
      <x:c r="A897" s="32" t="n">
        <x:f>'Raw trace'!A893</x:f>
        <x:v>45088</x:v>
      </x:c>
      <x:c r="B897" s="32" t="n">
        <x:f>'Raw trace'!B893</x:f>
        <x:v>45089</x:v>
      </x:c>
      <x:c r="C897" s="1" t="n">
        <x:f>YEAR(B897)</x:f>
        <x:v>2023</x:v>
      </x:c>
      <x:c r="D897" s="33" t="str">
        <x:f>'Raw trace'!AL893</x:f>
        <x:v>-0.00083306335909669996</x:v>
      </x:c>
      <x:c r="E897" s="33" t="str">
        <x:f>'Raw trace'!W893</x:f>
        <x:v>0.5</x:v>
      </x:c>
      <x:c r="F897" s="28" t="n">
        <x:f>E896*(1+D896)/(1+E896*D896)</x:f>
        <x:v>0.5008151061183179</x:v>
      </x:c>
      <x:c r="G897" s="28" t="n">
        <x:f>ABS(E897-F897)</x:f>
        <x:v>0.0008151061183179209</x:v>
      </x:c>
      <x:c r="H897" s="28" t="n">
        <x:f>G897*'Assumptions'!$B$6</x:f>
        <x:v>8.151061183179209e-7</x:v>
      </x:c>
      <x:c r="I897" s="29" t="n">
        <x:f>1+E897*D897</x:f>
        <x:v>0.9995834683204516</x:v>
      </x:c>
      <x:c r="J897" s="29" t="n">
        <x:f>(1-H897)*I897</x:f>
        <x:v>0.9995826535538509</x:v>
      </x:c>
      <x:c r="K897" s="28" t="n">
        <x:f>J897-1</x:f>
        <x:v>-0.00041734644614910277</x:v>
      </x:c>
      <x:c r="L897" s="30" t="n">
        <x:f>M896</x:f>
        <x:v>10574.663869719121</x:v>
      </x:c>
      <x:c r="M897" s="30" t="n">
        <x:f>L897*J897</x:f>
        <x:v>10570.250571333872</x:v>
      </x:c>
      <x:c r="N897" s="30" t="n">
        <x:f>MAX(N896,M897)</x:f>
        <x:v>15341.863280252299</x:v>
      </x:c>
      <x:c r="O897" s="28" t="n">
        <x:f>1-M897/N897</x:f>
        <x:v>0.3110191129822112</x:v>
      </x:c>
      <x:c r="P897" s="30" t="n">
        <x:f>IF(C897=C896,P896,L897)</x:f>
        <x:v>8436.664001463621</x:v>
      </x:c>
      <x:c r="Q897" s="30" t="n">
        <x:f>IF(C897=C896,MAX(Q896,M897),MAX(P897,M897))</x:f>
        <x:v>11365.67563938904</x:v>
      </x:c>
      <x:c r="R897" s="28" t="n">
        <x:f>1-M897/Q897</x:f>
        <x:v>0.0699848467695604</x:v>
      </x:c>
      <x:c r="S897" s="33" t="str">
        <x:f>'Raw trace'!Y893</x:f>
        <x:v>-0.00041734644614910277</x:v>
      </x:c>
      <x:c r="T897" s="31" t="n">
        <x:f>ABS(K897-S897)</x:f>
        <x:v>0</x:v>
      </x:c>
      <x:c r="U897" s="33" t="str">
        <x:f>'Raw trace'!X893</x:f>
        <x:v>0.0008151061183179209</x:v>
      </x:c>
      <x:c r="V897" s="31" t="n">
        <x:f>ABS(G897-U897)</x:f>
        <x:v>0</x:v>
      </x:c>
      <x:c r="W897" s="30" t="n">
        <x:f>L897*H897</x:f>
        <x:v>0.008619473219363518</x:v>
      </x:c>
      <x:c r="X897" s="30" t="n">
        <x:f>X896*(1+S897)</x:f>
        <x:v>10570.25057133394</x:v>
      </x:c>
      <x:c r="Y897" s="31" t="n">
        <x:f>ABS(M897-X897)</x:f>
        <x:v>6.730260793119669e-11</x:v>
      </x:c>
      <x:c r="Z897" s="27" t="n">
        <x:f>IF(M897&gt;=N896,B897,Z896)</x:f>
        <x:v>44508</x:v>
      </x:c>
      <x:c r="AA897" s="27" t="n">
        <x:f>IF(C897=C896,IF(M897&gt;=Q896,B897,AA896),IF(M897&gt;=P897,B897,A897))</x:f>
        <x:v>45030</x:v>
      </x:c>
      <x:c r="AB897" s="1" t="str">
        <x:f>IF(AND(B897-A897=1,B897-B896=1),"PASS","FAIL")</x:f>
        <x:v>PASS</x:v>
      </x:c>
    </x:row>
    <x:row r="898" ht="22" customHeight="1">
      <x:c r="A898" s="32" t="n">
        <x:f>'Raw trace'!A894</x:f>
        <x:v>45089</x:v>
      </x:c>
      <x:c r="B898" s="32" t="n">
        <x:f>'Raw trace'!B894</x:f>
        <x:v>45090</x:v>
      </x:c>
      <x:c r="C898" s="1" t="n">
        <x:f>YEAR(B898)</x:f>
        <x:v>2023</x:v>
      </x:c>
      <x:c r="D898" s="33" t="str">
        <x:f>'Raw trace'!AL894</x:f>
        <x:v>0.00087235783655250005</x:v>
      </x:c>
      <x:c r="E898" s="33" t="str">
        <x:f>'Raw trace'!W894</x:f>
        <x:v>0.5</x:v>
      </x:c>
      <x:c r="F898" s="28" t="n">
        <x:f>E897*(1+D897)/(1+E897*D897)</x:f>
        <x:v>0.4997916473747569</x:v>
      </x:c>
      <x:c r="G898" s="28" t="n">
        <x:f>ABS(E898-F898)</x:f>
        <x:v>0.00020835262524310227</x:v>
      </x:c>
      <x:c r="H898" s="28" t="n">
        <x:f>G898*'Assumptions'!$B$6</x:f>
        <x:v>2.0835262524310227e-7</x:v>
      </x:c>
      <x:c r="I898" s="29" t="n">
        <x:f>1+E898*D898</x:f>
        <x:v>1.0004361789182763</x:v>
      </x:c>
      <x:c r="J898" s="29" t="n">
        <x:f>(1-H898)*I898</x:f>
        <x:v>1.000435970474772</x:v>
      </x:c>
      <x:c r="K898" s="28" t="n">
        <x:f>J898-1</x:f>
        <x:v>0.00043597047477206274</x:v>
      </x:c>
      <x:c r="L898" s="30" t="n">
        <x:f>M897</x:f>
        <x:v>10570.250571333872</x:v>
      </x:c>
      <x:c r="M898" s="30" t="n">
        <x:f>L898*J898</x:f>
        <x:v>10574.858888493916</x:v>
      </x:c>
      <x:c r="N898" s="30" t="n">
        <x:f>MAX(N897,M898)</x:f>
        <x:v>15341.863280252299</x:v>
      </x:c>
      <x:c r="O898" s="28" t="n">
        <x:f>1-M898/N898</x:f>
        <x:v>0.3107187376577891</x:v>
      </x:c>
      <x:c r="P898" s="30" t="n">
        <x:f>IF(C898=C897,P897,L898)</x:f>
        <x:v>8436.664001463621</x:v>
      </x:c>
      <x:c r="Q898" s="30" t="n">
        <x:f>IF(C898=C897,MAX(Q897,M898),MAX(P898,M898))</x:f>
        <x:v>11365.67563938904</x:v>
      </x:c>
      <x:c r="R898" s="28" t="n">
        <x:f>1-M898/Q898</x:f>
        <x:v>0.06957938762166127</x:v>
      </x:c>
      <x:c r="S898" s="33" t="str">
        <x:f>'Raw trace'!Y894</x:f>
        <x:v>0.00043597047477206274</x:v>
      </x:c>
      <x:c r="T898" s="31" t="n">
        <x:f>ABS(K898-S898)</x:f>
        <x:v>0</x:v>
      </x:c>
      <x:c r="U898" s="33" t="str">
        <x:f>'Raw trace'!X894</x:f>
        <x:v>0.00020835262524310227</x:v>
      </x:c>
      <x:c r="V898" s="31" t="n">
        <x:f>ABS(G898-U898)</x:f>
        <x:v>0</x:v>
      </x:c>
      <x:c r="W898" s="30" t="n">
        <x:f>L898*H898</x:f>
        <x:v>0.002202339456014814</x:v>
      </x:c>
      <x:c r="X898" s="30" t="n">
        <x:f>X897*(1+S898)</x:f>
        <x:v>10574.858888493984</x:v>
      </x:c>
      <x:c r="Y898" s="31" t="n">
        <x:f>ABS(M898-X898)</x:f>
        <x:v>6.730260793119669e-11</x:v>
      </x:c>
      <x:c r="Z898" s="27" t="n">
        <x:f>IF(M898&gt;=N897,B898,Z897)</x:f>
        <x:v>44508</x:v>
      </x:c>
      <x:c r="AA898" s="27" t="n">
        <x:f>IF(C898=C897,IF(M898&gt;=Q897,B898,AA897),IF(M898&gt;=P898,B898,A898))</x:f>
        <x:v>45030</x:v>
      </x:c>
      <x:c r="AB898" s="1" t="str">
        <x:f>IF(AND(B898-A898=1,B898-B897=1),"PASS","FAIL")</x:f>
        <x:v>PASS</x:v>
      </x:c>
    </x:row>
    <x:row r="899" ht="22" customHeight="1">
      <x:c r="A899" s="32" t="n">
        <x:f>'Raw trace'!A895</x:f>
        <x:v>45090</x:v>
      </x:c>
      <x:c r="B899" s="32" t="n">
        <x:f>'Raw trace'!B895</x:f>
        <x:v>45091</x:v>
      </x:c>
      <x:c r="C899" s="1" t="n">
        <x:f>YEAR(B899)</x:f>
        <x:v>2023</x:v>
      </x:c>
      <x:c r="D899" s="33" t="str">
        <x:f>'Raw trace'!AL895</x:f>
        <x:v>-0.0308491519279274</x:v>
      </x:c>
      <x:c r="E899" s="33" t="str">
        <x:f>'Raw trace'!W895</x:f>
        <x:v>0.5</x:v>
      </x:c>
      <x:c r="F899" s="28" t="n">
        <x:f>E898*(1+D898)/(1+E898*D898)</x:f>
        <x:v>0.5002179943745877</x:v>
      </x:c>
      <x:c r="G899" s="28" t="n">
        <x:f>ABS(E899-F899)</x:f>
        <x:v>0.00021799437458769333</x:v>
      </x:c>
      <x:c r="H899" s="28" t="n">
        <x:f>G899*'Assumptions'!$B$6</x:f>
        <x:v>2.1799437458769334e-7</x:v>
      </x:c>
      <x:c r="I899" s="29" t="n">
        <x:f>1+E899*D899</x:f>
        <x:v>0.9845754240360363</x:v>
      </x:c>
      <x:c r="J899" s="29" t="n">
        <x:f>(1-H899)*I899</x:f>
        <x:v>0.9845752094041325</x:v>
      </x:c>
      <x:c r="K899" s="28" t="n">
        <x:f>J899-1</x:f>
        <x:v>-0.015424790595867544</x:v>
      </x:c>
      <x:c r="L899" s="30" t="n">
        <x:f>M898</x:f>
        <x:v>10574.858888493916</x:v>
      </x:c>
      <x:c r="M899" s="30" t="n">
        <x:f>L899*J899</x:f>
        <x:v>10411.743904558049</x:v>
      </x:c>
      <x:c r="N899" s="30" t="n">
        <x:f>MAX(N898,M899)</x:f>
        <x:v>15341.863280252299</x:v>
      </x:c>
      <x:c r="O899" s="28" t="n">
        <x:f>1-M899/N899</x:f>
        <x:v>0.32135075679107306</x:v>
      </x:c>
      <x:c r="P899" s="30" t="n">
        <x:f>IF(C899=C898,P898,L899)</x:f>
        <x:v>8436.664001463621</x:v>
      </x:c>
      <x:c r="Q899" s="30" t="n">
        <x:f>IF(C899=C898,MAX(Q898,M899),MAX(P899,M899))</x:f>
        <x:v>11365.67563938904</x:v>
      </x:c>
      <x:c r="R899" s="28" t="n">
        <x:f>1-M899/Q899</x:f>
        <x:v>0.08393093073367608</x:v>
      </x:c>
      <x:c r="S899" s="33" t="str">
        <x:f>'Raw trace'!Y895</x:f>
        <x:v>-0.015424790595867544</x:v>
      </x:c>
      <x:c r="T899" s="31" t="n">
        <x:f>ABS(K899-S899)</x:f>
        <x:v>0</x:v>
      </x:c>
      <x:c r="U899" s="33" t="str">
        <x:f>'Raw trace'!X895</x:f>
        <x:v>0.00021799437458769333</x:v>
      </x:c>
      <x:c r="V899" s="31" t="n">
        <x:f>ABS(G899-U899)</x:f>
        <x:v>0</x:v>
      </x:c>
      <x:c r="W899" s="30" t="n">
        <x:f>L899*H899</x:f>
        <x:v>0.0023052597497503413</x:v>
      </x:c>
      <x:c r="X899" s="30" t="n">
        <x:f>X898*(1+S899)</x:f>
        <x:v>10411.743904558116</x:v>
      </x:c>
      <x:c r="Y899" s="31" t="n">
        <x:f>ABS(M899-X899)</x:f>
        <x:v>6.730260793119669e-11</x:v>
      </x:c>
      <x:c r="Z899" s="27" t="n">
        <x:f>IF(M899&gt;=N898,B899,Z898)</x:f>
        <x:v>44508</x:v>
      </x:c>
      <x:c r="AA899" s="27" t="n">
        <x:f>IF(C899=C898,IF(M899&gt;=Q898,B899,AA898),IF(M899&gt;=P899,B899,A899))</x:f>
        <x:v>45030</x:v>
      </x:c>
      <x:c r="AB899" s="1" t="str">
        <x:f>IF(AND(B899-A899=1,B899-B898=1),"PASS","FAIL")</x:f>
        <x:v>PASS</x:v>
      </x:c>
    </x:row>
    <x:row r="900" ht="22" customHeight="1">
      <x:c r="A900" s="32" t="n">
        <x:f>'Raw trace'!A896</x:f>
        <x:v>45091</x:v>
      </x:c>
      <x:c r="B900" s="32" t="n">
        <x:f>'Raw trace'!B896</x:f>
        <x:v>45092</x:v>
      </x:c>
      <x:c r="C900" s="1" t="n">
        <x:f>YEAR(B900)</x:f>
        <x:v>2023</x:v>
      </x:c>
      <x:c r="D900" s="33" t="str">
        <x:f>'Raw trace'!AL896</x:f>
        <x:v>0.018376808133866399</x:v>
      </x:c>
      <x:c r="E900" s="33" t="str">
        <x:f>'Raw trace'!W896</x:f>
        <x:v>0.5</x:v>
      </x:c>
      <x:c r="F900" s="28" t="n">
        <x:f>E899*(1+D899)/(1+E899*D899)</x:f>
        <x:v>0.49216688961180133</x:v>
      </x:c>
      <x:c r="G900" s="28" t="n">
        <x:f>ABS(E900-F900)</x:f>
        <x:v>0.007833110388198672</x:v>
      </x:c>
      <x:c r="H900" s="28" t="n">
        <x:f>G900*'Assumptions'!$B$6</x:f>
        <x:v>0.000007833110388198673</x:v>
      </x:c>
      <x:c r="I900" s="29" t="n">
        <x:f>1+E900*D900</x:f>
        <x:v>1.0091884040669332</x:v>
      </x:c>
      <x:c r="J900" s="29" t="n">
        <x:f>(1-H900)*I900</x:f>
        <x:v>1.0091804989827617</x:v>
      </x:c>
      <x:c r="K900" s="28" t="n">
        <x:f>J900-1</x:f>
        <x:v>0.009180498982761742</x:v>
      </x:c>
      <x:c r="L900" s="30" t="n">
        <x:f>M899</x:f>
        <x:v>10411.743904558049</x:v>
      </x:c>
      <x:c r="M900" s="30" t="n">
        <x:f>L900*J900</x:f>
        <x:v>10507.328908882619</x:v>
      </x:c>
      <x:c r="N900" s="30" t="n">
        <x:f>MAX(N899,M900)</x:f>
        <x:v>15341.863280252299</x:v>
      </x:c>
      <x:c r="O900" s="28" t="n">
        <x:f>1-M900/N900</x:f>
        <x:v>0.3151204181041415</x:v>
      </x:c>
      <x:c r="P900" s="30" t="n">
        <x:f>IF(C900=C899,P899,L900)</x:f>
        <x:v>8436.664001463621</x:v>
      </x:c>
      <x:c r="Q900" s="30" t="n">
        <x:f>IF(C900=C899,MAX(Q899,M900),MAX(P900,M900))</x:f>
        <x:v>11365.67563938904</x:v>
      </x:c>
      <x:c r="R900" s="28" t="n">
        <x:f>1-M900/Q900</x:f>
        <x:v>0.07552095957513716</x:v>
      </x:c>
      <x:c r="S900" s="33" t="str">
        <x:f>'Raw trace'!Y896</x:f>
        <x:v>0.0091804989827617423</x:v>
      </x:c>
      <x:c r="T900" s="31" t="n">
        <x:f>ABS(K900-S900)</x:f>
        <x:v>0</x:v>
      </x:c>
      <x:c r="U900" s="33" t="str">
        <x:f>'Raw trace'!X896</x:f>
        <x:v>0.0078331103881986719</x:v>
      </x:c>
      <x:c r="V900" s="31" t="n">
        <x:f>ABS(G900-U900)</x:f>
        <x:v>0</x:v>
      </x:c>
      <x:c r="W900" s="30" t="n">
        <x:f>L900*H900</x:f>
        <x:v>0.08155633933805786</x:v>
      </x:c>
      <x:c r="X900" s="30" t="n">
        <x:f>X899*(1+S900)</x:f>
        <x:v>10507.328908882688</x:v>
      </x:c>
      <x:c r="Y900" s="31" t="n">
        <x:f>ABS(M900-X900)</x:f>
        <x:v>6.912159733474255e-11</x:v>
      </x:c>
      <x:c r="Z900" s="27" t="n">
        <x:f>IF(M900&gt;=N899,B900,Z899)</x:f>
        <x:v>44508</x:v>
      </x:c>
      <x:c r="AA900" s="27" t="n">
        <x:f>IF(C900=C899,IF(M900&gt;=Q899,B900,AA899),IF(M900&gt;=P900,B900,A900))</x:f>
        <x:v>45030</x:v>
      </x:c>
      <x:c r="AB900" s="1" t="str">
        <x:f>IF(AND(B900-A900=1,B900-B899=1),"PASS","FAIL")</x:f>
        <x:v>PASS</x:v>
      </x:c>
    </x:row>
    <x:row r="901" ht="22" customHeight="1">
      <x:c r="A901" s="32" t="n">
        <x:f>'Raw trace'!A897</x:f>
        <x:v>45092</x:v>
      </x:c>
      <x:c r="B901" s="32" t="n">
        <x:f>'Raw trace'!B897</x:f>
        <x:v>45093</x:v>
      </x:c>
      <x:c r="C901" s="1" t="n">
        <x:f>YEAR(B901)</x:f>
        <x:v>2023</x:v>
      </x:c>
      <x:c r="D901" s="33" t="str">
        <x:f>'Raw trace'!AL897</x:f>
        <x:v>0.029306834744620099</x:v>
      </x:c>
      <x:c r="E901" s="33" t="str">
        <x:f>'Raw trace'!W897</x:f>
        <x:v>0.45000000000000001</x:v>
      </x:c>
      <x:c r="F901" s="28" t="n">
        <x:f>E900*(1+D900)/(1+E900*D900)</x:f>
        <x:v>0.5045523729909622</x:v>
      </x:c>
      <x:c r="G901" s="28" t="n">
        <x:f>ABS(E901-F901)</x:f>
        <x:v>0.05455237299096222</x:v>
      </x:c>
      <x:c r="H901" s="28" t="n">
        <x:f>G901*'Assumptions'!$B$6</x:f>
        <x:v>0.000054552372990962215</x:v>
      </x:c>
      <x:c r="I901" s="29" t="n">
        <x:f>1+E901*D901</x:f>
        <x:v>1.013188075635079</x:v>
      </x:c>
      <x:c r="J901" s="29" t="n">
        <x:f>(1-H901)*I901</x:f>
        <x:v>1.013132803821267</x:v>
      </x:c>
      <x:c r="K901" s="28" t="n">
        <x:f>J901-1</x:f>
        <x:v>0.013132803821267025</x:v>
      </x:c>
      <x:c r="L901" s="30" t="n">
        <x:f>M900</x:f>
        <x:v>10507.328908882619</x:v>
      </x:c>
      <x:c r="M901" s="30" t="n">
        <x:f>L901*J901</x:f>
        <x:v>10645.319598128503</x:v>
      </x:c>
      <x:c r="N901" s="30" t="n">
        <x:f>MAX(N900,M901)</x:f>
        <x:v>15341.863280252299</x:v>
      </x:c>
      <x:c r="O901" s="28" t="n">
        <x:f>1-M901/N901</x:f>
        <x:v>0.3061260289139117</x:v>
      </x:c>
      <x:c r="P901" s="30" t="n">
        <x:f>IF(C901=C900,P900,L901)</x:f>
        <x:v>8436.664001463621</x:v>
      </x:c>
      <x:c r="Q901" s="30" t="n">
        <x:f>IF(C901=C900,MAX(Q900,M901),MAX(P901,M901))</x:f>
        <x:v>11365.67563938904</x:v>
      </x:c>
      <x:c r="R901" s="28" t="n">
        <x:f>1-M901/Q901</x:f>
        <x:v>0.0633799577003642</x:v>
      </x:c>
      <x:c r="S901" s="33" t="str">
        <x:f>'Raw trace'!Y897</x:f>
        <x:v>0.013132803821267025</x:v>
      </x:c>
      <x:c r="T901" s="31" t="n">
        <x:f>ABS(K901-S901)</x:f>
        <x:v>0</x:v>
      </x:c>
      <x:c r="U901" s="33" t="str">
        <x:f>'Raw trace'!X897</x:f>
        <x:v>0.054552372990962217</x:v>
      </x:c>
      <x:c r="V901" s="31" t="n">
        <x:f>ABS(G901-U901)</x:f>
        <x:v>0</x:v>
      </x:c>
      <x:c r="W901" s="30" t="n">
        <x:f>L901*H901</x:f>
        <x:v>0.5731997257760847</x:v>
      </x:c>
      <x:c r="X901" s="30" t="n">
        <x:f>X900*(1+S901)</x:f>
        <x:v>10645.319598128572</x:v>
      </x:c>
      <x:c r="Y901" s="31" t="n">
        <x:f>ABS(M901-X901)</x:f>
        <x:v>6.912159733474255e-11</x:v>
      </x:c>
      <x:c r="Z901" s="27" t="n">
        <x:f>IF(M901&gt;=N900,B901,Z900)</x:f>
        <x:v>44508</x:v>
      </x:c>
      <x:c r="AA901" s="27" t="n">
        <x:f>IF(C901=C900,IF(M901&gt;=Q900,B901,AA900),IF(M901&gt;=P901,B901,A901))</x:f>
        <x:v>45030</x:v>
      </x:c>
      <x:c r="AB901" s="1" t="str">
        <x:f>IF(AND(B901-A901=1,B901-B900=1),"PASS","FAIL")</x:f>
        <x:v>PASS</x:v>
      </x:c>
    </x:row>
    <x:row r="902" ht="22" customHeight="1">
      <x:c r="A902" s="32" t="n">
        <x:f>'Raw trace'!A898</x:f>
        <x:v>45093</x:v>
      </x:c>
      <x:c r="B902" s="32" t="n">
        <x:f>'Raw trace'!B898</x:f>
        <x:v>45094</x:v>
      </x:c>
      <x:c r="C902" s="1" t="n">
        <x:f>YEAR(B902)</x:f>
        <x:v>2023</x:v>
      </x:c>
      <x:c r="D902" s="33" t="str">
        <x:f>'Raw trace'!AL898</x:f>
        <x:v>0.0065942075751764997</x:v>
      </x:c>
      <x:c r="E902" s="33" t="str">
        <x:f>'Raw trace'!W898</x:f>
        <x:v>0.5</x:v>
      </x:c>
      <x:c r="F902" s="28" t="n">
        <x:f>E901*(1+D901)/(1+E901*D901)</x:f>
        <x:v>0.457159027799204</x:v>
      </x:c>
      <x:c r="G902" s="28" t="n">
        <x:f>ABS(E902-F902)</x:f>
        <x:v>0.042840972200796024</x:v>
      </x:c>
      <x:c r="H902" s="28" t="n">
        <x:f>G902*'Assumptions'!$B$6</x:f>
        <x:v>0.000042840972200796027</x:v>
      </x:c>
      <x:c r="I902" s="29" t="n">
        <x:f>1+E902*D902</x:f>
        <x:v>1.0032971037875882</x:v>
      </x:c>
      <x:c r="J902" s="29" t="n">
        <x:f>(1-H902)*I902</x:f>
        <x:v>1.0032541215642556</x:v>
      </x:c>
      <x:c r="K902" s="28" t="n">
        <x:f>J902-1</x:f>
        <x:v>0.003254121564255641</x:v>
      </x:c>
      <x:c r="L902" s="30" t="n">
        <x:f>M901</x:f>
        <x:v>10645.319598128503</x:v>
      </x:c>
      <x:c r="M902" s="30" t="n">
        <x:f>L902*J902</x:f>
        <x:v>10679.960762191165</x:v>
      </x:c>
      <x:c r="N902" s="30" t="n">
        <x:f>MAX(N901,M902)</x:f>
        <x:v>15341.863280252299</x:v>
      </x:c>
      <x:c r="O902" s="28" t="n">
        <x:f>1-M902/N902</x:f>
        <x:v>0.3038680786617248</x:v>
      </x:c>
      <x:c r="P902" s="30" t="n">
        <x:f>IF(C902=C901,P901,L902)</x:f>
        <x:v>8436.664001463621</x:v>
      </x:c>
      <x:c r="Q902" s="30" t="n">
        <x:f>IF(C902=C901,MAX(Q901,M902),MAX(P902,M902))</x:f>
        <x:v>11365.67563938904</x:v>
      </x:c>
      <x:c r="R902" s="28" t="n">
        <x:f>1-M902/Q902</x:f>
        <x:v>0.060332082223202854</x:v>
      </x:c>
      <x:c r="S902" s="33" t="str">
        <x:f>'Raw trace'!Y898</x:f>
        <x:v>0.0032541215642556409</x:v>
      </x:c>
      <x:c r="T902" s="31" t="n">
        <x:f>ABS(K902-S902)</x:f>
        <x:v>0</x:v>
      </x:c>
      <x:c r="U902" s="33" t="str">
        <x:f>'Raw trace'!X898</x:f>
        <x:v>0.042840972200796024</x:v>
      </x:c>
      <x:c r="V902" s="31" t="n">
        <x:f>ABS(G902-U902)</x:f>
        <x:v>0</x:v>
      </x:c>
      <x:c r="W902" s="30" t="n">
        <x:f>L902*H902</x:f>
        <x:v>0.4560558409720123</x:v>
      </x:c>
      <x:c r="X902" s="30" t="n">
        <x:f>X901*(1+S902)</x:f>
        <x:v>10679.960762191235</x:v>
      </x:c>
      <x:c r="Y902" s="31" t="n">
        <x:f>ABS(M902-X902)</x:f>
        <x:v>6.912159733474255e-11</x:v>
      </x:c>
      <x:c r="Z902" s="27" t="n">
        <x:f>IF(M902&gt;=N901,B902,Z901)</x:f>
        <x:v>44508</x:v>
      </x:c>
      <x:c r="AA902" s="27" t="n">
        <x:f>IF(C902=C901,IF(M902&gt;=Q901,B902,AA901),IF(M902&gt;=P902,B902,A902))</x:f>
        <x:v>45030</x:v>
      </x:c>
      <x:c r="AB902" s="1" t="str">
        <x:f>IF(AND(B902-A902=1,B902-B901=1),"PASS","FAIL")</x:f>
        <x:v>PASS</x:v>
      </x:c>
    </x:row>
    <x:row r="903" ht="22" customHeight="1">
      <x:c r="A903" s="32" t="n">
        <x:f>'Raw trace'!A899</x:f>
        <x:v>45094</x:v>
      </x:c>
      <x:c r="B903" s="32" t="n">
        <x:f>'Raw trace'!B899</x:f>
        <x:v>45095</x:v>
      </x:c>
      <x:c r="C903" s="1" t="n">
        <x:f>YEAR(B903)</x:f>
        <x:v>2023</x:v>
      </x:c>
      <x:c r="D903" s="33" t="str">
        <x:f>'Raw trace'!AL899</x:f>
        <x:v>-0.0066113520648689002</x:v>
      </x:c>
      <x:c r="E903" s="33" t="str">
        <x:f>'Raw trace'!W899</x:f>
        <x:v>0.5</x:v>
      </x:c>
      <x:c r="F903" s="28" t="n">
        <x:f>E902*(1+D902)/(1+E902*D902)</x:f>
        <x:v>0.5016431343094391</x:v>
      </x:c>
      <x:c r="G903" s="28" t="n">
        <x:f>ABS(E903-F903)</x:f>
        <x:v>0.001643134309439076</x:v>
      </x:c>
      <x:c r="H903" s="28" t="n">
        <x:f>G903*'Assumptions'!$B$6</x:f>
        <x:v>0.000001643134309439076</x:v>
      </x:c>
      <x:c r="I903" s="29" t="n">
        <x:f>1+E903*D903</x:f>
        <x:v>0.9966943239675655</x:v>
      </x:c>
      <x:c r="J903" s="29" t="n">
        <x:f>(1-H903)*I903</x:f>
        <x:v>0.9966926862649258</x:v>
      </x:c>
      <x:c r="K903" s="28" t="n">
        <x:f>J903-1</x:f>
        <x:v>-0.003307313735074202</x:v>
      </x:c>
      <x:c r="L903" s="30" t="n">
        <x:f>M902</x:f>
        <x:v>10679.960762191165</x:v>
      </x:c>
      <x:c r="M903" s="30" t="n">
        <x:f>L903*J903</x:f>
        <x:v>10644.638781272317</x:v>
      </x:c>
      <x:c r="N903" s="30" t="n">
        <x:f>MAX(N902,M903)</x:f>
        <x:v>15341.863280252299</x:v>
      </x:c>
      <x:c r="O903" s="28" t="n">
        <x:f>1-M903/N903</x:f>
        <x:v>0.30617040532659057</x:v>
      </x:c>
      <x:c r="P903" s="30" t="n">
        <x:f>IF(C903=C902,P902,L903)</x:f>
        <x:v>8436.664001463621</x:v>
      </x:c>
      <x:c r="Q903" s="30" t="n">
        <x:f>IF(C903=C902,MAX(Q902,M903),MAX(P903,M903))</x:f>
        <x:v>11365.67563938904</x:v>
      </x:c>
      <x:c r="R903" s="28" t="n">
        <x:f>1-M903/Q903</x:f>
        <x:v>0.06343985883407466</x:v>
      </x:c>
      <x:c r="S903" s="33" t="str">
        <x:f>'Raw trace'!Y899</x:f>
        <x:v>-0.0033073137350742021</x:v>
      </x:c>
      <x:c r="T903" s="31" t="n">
        <x:f>ABS(K903-S903)</x:f>
        <x:v>0</x:v>
      </x:c>
      <x:c r="U903" s="33" t="str">
        <x:f>'Raw trace'!X899</x:f>
        <x:v>0.001643134309439076</x:v>
      </x:c>
      <x:c r="V903" s="31" t="n">
        <x:f>ABS(G903-U903)</x:f>
        <x:v>0</x:v>
      </x:c>
      <x:c r="W903" s="30" t="n">
        <x:f>L903*H903</x:f>
        <x:v>0.017548609951819408</x:v>
      </x:c>
      <x:c r="X903" s="30" t="n">
        <x:f>X902*(1+S903)</x:f>
        <x:v>10644.638781272386</x:v>
      </x:c>
      <x:c r="Y903" s="31" t="n">
        <x:f>ABS(M903-X903)</x:f>
        <x:v>6.912159733474255e-11</x:v>
      </x:c>
      <x:c r="Z903" s="27" t="n">
        <x:f>IF(M903&gt;=N902,B903,Z902)</x:f>
        <x:v>44508</x:v>
      </x:c>
      <x:c r="AA903" s="27" t="n">
        <x:f>IF(C903=C902,IF(M903&gt;=Q902,B903,AA902),IF(M903&gt;=P903,B903,A903))</x:f>
        <x:v>45030</x:v>
      </x:c>
      <x:c r="AB903" s="1" t="str">
        <x:f>IF(AND(B903-A903=1,B903-B902=1),"PASS","FAIL")</x:f>
        <x:v>PASS</x:v>
      </x:c>
    </x:row>
    <x:row r="904" ht="22" customHeight="1">
      <x:c r="A904" s="32" t="n">
        <x:f>'Raw trace'!A900</x:f>
        <x:v>45095</x:v>
      </x:c>
      <x:c r="B904" s="32" t="n">
        <x:f>'Raw trace'!B900</x:f>
        <x:v>45096</x:v>
      </x:c>
      <x:c r="C904" s="1" t="n">
        <x:f>YEAR(B904)</x:f>
        <x:v>2023</x:v>
      </x:c>
      <x:c r="D904" s="33" t="str">
        <x:f>'Raw trace'!AL900</x:f>
        <x:v>0.019218138399450298</x:v>
      </x:c>
      <x:c r="E904" s="33" t="str">
        <x:f>'Raw trace'!W900</x:f>
        <x:v>0.5</x:v>
      </x:c>
      <x:c r="F904" s="28" t="n">
        <x:f>E903*(1+D903)/(1+E903*D903)</x:f>
        <x:v>0.49834168011548646</x:v>
      </x:c>
      <x:c r="G904" s="28" t="n">
        <x:f>ABS(E904-F904)</x:f>
        <x:v>0.0016583198845135372</x:v>
      </x:c>
      <x:c r="H904" s="28" t="n">
        <x:f>G904*'Assumptions'!$B$6</x:f>
        <x:v>0.0000016583198845135372</x:v>
      </x:c>
      <x:c r="I904" s="29" t="n">
        <x:f>1+E904*D904</x:f>
        <x:v>1.009609069199725</x:v>
      </x:c>
      <x:c r="J904" s="29" t="n">
        <x:f>(1-H904)*I904</x:f>
        <x:v>1.00960739494493</x:v>
      </x:c>
      <x:c r="K904" s="28" t="n">
        <x:f>J904-1</x:f>
        <x:v>0.009607394944930014</x:v>
      </x:c>
      <x:c r="L904" s="30" t="n">
        <x:f>M903</x:f>
        <x:v>10644.638781272317</x:v>
      </x:c>
      <x:c r="M904" s="30" t="n">
        <x:f>L904*J904</x:f>
        <x:v>10746.906030090118</x:v>
      </x:c>
      <x:c r="N904" s="30" t="n">
        <x:f>MAX(N903,M904)</x:f>
        <x:v>15341.863280252299</x:v>
      </x:c>
      <x:c r="O904" s="28" t="n">
        <x:f>1-M904/N904</x:f>
        <x:v>0.2995045103860824</x:v>
      </x:c>
      <x:c r="P904" s="30" t="n">
        <x:f>IF(C904=C903,P903,L904)</x:f>
        <x:v>8436.664001463621</x:v>
      </x:c>
      <x:c r="Q904" s="30" t="n">
        <x:f>IF(C904=C903,MAX(Q903,M904),MAX(P904,M904))</x:f>
        <x:v>11365.67563938904</x:v>
      </x:c>
      <x:c r="R904" s="28" t="n">
        <x:f>1-M904/Q904</x:f>
        <x:v>0.054441955668214304</x:v>
      </x:c>
      <x:c r="S904" s="33" t="str">
        <x:f>'Raw trace'!Y900</x:f>
        <x:v>0.0096073949449300144</x:v>
      </x:c>
      <x:c r="T904" s="31" t="n">
        <x:f>ABS(K904-S904)</x:f>
        <x:v>0</x:v>
      </x:c>
      <x:c r="U904" s="33" t="str">
        <x:f>'Raw trace'!X900</x:f>
        <x:v>0.0016583198845135372</x:v>
      </x:c>
      <x:c r="V904" s="31" t="n">
        <x:f>ABS(G904-U904)</x:f>
        <x:v>0</x:v>
      </x:c>
      <x:c r="W904" s="30" t="n">
        <x:f>L904*H904</x:f>
        <x:v>0.017652216154447828</x:v>
      </x:c>
      <x:c r="X904" s="30" t="n">
        <x:f>X903*(1+S904)</x:f>
        <x:v>10746.90603009019</x:v>
      </x:c>
      <x:c r="Y904" s="31" t="n">
        <x:f>ABS(M904-X904)</x:f>
        <x:v>7.09405867382884e-11</x:v>
      </x:c>
      <x:c r="Z904" s="27" t="n">
        <x:f>IF(M904&gt;=N903,B904,Z903)</x:f>
        <x:v>44508</x:v>
      </x:c>
      <x:c r="AA904" s="27" t="n">
        <x:f>IF(C904=C903,IF(M904&gt;=Q903,B904,AA903),IF(M904&gt;=P904,B904,A904))</x:f>
        <x:v>45030</x:v>
      </x:c>
      <x:c r="AB904" s="1" t="str">
        <x:f>IF(AND(B904-A904=1,B904-B903=1),"PASS","FAIL")</x:f>
        <x:v>PASS</x:v>
      </x:c>
    </x:row>
    <x:row r="905" ht="22" customHeight="1">
      <x:c r="A905" s="32" t="n">
        <x:f>'Raw trace'!A901</x:f>
        <x:v>45096</x:v>
      </x:c>
      <x:c r="B905" s="32" t="n">
        <x:f>'Raw trace'!B901</x:f>
        <x:v>45097</x:v>
      </x:c>
      <x:c r="C905" s="1" t="n">
        <x:f>YEAR(B905)</x:f>
        <x:v>2023</x:v>
      </x:c>
      <x:c r="D905" s="33" t="str">
        <x:f>'Raw trace'!AL901</x:f>
        <x:v>0.0544515177364139</x:v>
      </x:c>
      <x:c r="E905" s="33" t="str">
        <x:f>'Raw trace'!W901</x:f>
        <x:v>0.5</x:v>
      </x:c>
      <x:c r="F905" s="28" t="n">
        <x:f>E904*(1+D904)/(1+E904*D904)</x:f>
        <x:v>0.5047588068950994</x:v>
      </x:c>
      <x:c r="G905" s="28" t="n">
        <x:f>ABS(E905-F905)</x:f>
        <x:v>0.004758806895099443</x:v>
      </x:c>
      <x:c r="H905" s="28" t="n">
        <x:f>G905*'Assumptions'!$B$6</x:f>
        <x:v>0.0000047588068950994436</x:v>
      </x:c>
      <x:c r="I905" s="29" t="n">
        <x:f>1+E905*D905</x:f>
        <x:v>1.027225758868207</x:v>
      </x:c>
      <x:c r="J905" s="29" t="n">
        <x:f>(1-H905)*I905</x:f>
        <x:v>1.0272208704991828</x:v>
      </x:c>
      <x:c r="K905" s="28" t="n">
        <x:f>J905-1</x:f>
        <x:v>0.02722087049918276</x:v>
      </x:c>
      <x:c r="L905" s="30" t="n">
        <x:f>M904</x:f>
        <x:v>10746.906030090118</x:v>
      </x:c>
      <x:c r="M905" s="30" t="n">
        <x:f>L905*J905</x:f>
        <x:v>11039.446167402088</x:v>
      </x:c>
      <x:c r="N905" s="30" t="n">
        <x:f>MAX(N904,M905)</x:f>
        <x:v>15341.863280252299</x:v>
      </x:c>
      <x:c r="O905" s="28" t="n">
        <x:f>1-M905/N905</x:f>
        <x:v>0.28043641337804026</x:v>
      </x:c>
      <x:c r="P905" s="30" t="n">
        <x:f>IF(C905=C904,P904,L905)</x:f>
        <x:v>8436.664001463621</x:v>
      </x:c>
      <x:c r="Q905" s="30" t="n">
        <x:f>IF(C905=C904,MAX(Q904,M905),MAX(P905,M905))</x:f>
        <x:v>11365.67563938904</x:v>
      </x:c>
      <x:c r="R905" s="28" t="n">
        <x:f>1-M905/Q905</x:f>
        <x:v>0.02870304259399825</x:v>
      </x:c>
      <x:c r="S905" s="33" t="str">
        <x:f>'Raw trace'!Y901</x:f>
        <x:v>0.027220870499182759</x:v>
      </x:c>
      <x:c r="T905" s="31" t="n">
        <x:f>ABS(K905-S905)</x:f>
        <x:v>0</x:v>
      </x:c>
      <x:c r="U905" s="33" t="str">
        <x:f>'Raw trace'!X901</x:f>
        <x:v>0.0047588068950994433</x:v>
      </x:c>
      <x:c r="V905" s="31" t="n">
        <x:f>ABS(G905-U905)</x:f>
        <x:v>0</x:v>
      </x:c>
      <x:c r="W905" s="30" t="n">
        <x:f>L905*H905</x:f>
        <x:v>0.051142450516978646</x:v>
      </x:c>
      <x:c r="X905" s="30" t="n">
        <x:f>X904*(1+S905)</x:f>
        <x:v>11039.44616740216</x:v>
      </x:c>
      <x:c r="Y905" s="31" t="n">
        <x:f>ABS(M905-X905)</x:f>
        <x:v>7.275957614183426e-11</x:v>
      </x:c>
      <x:c r="Z905" s="27" t="n">
        <x:f>IF(M905&gt;=N904,B905,Z904)</x:f>
        <x:v>44508</x:v>
      </x:c>
      <x:c r="AA905" s="27" t="n">
        <x:f>IF(C905=C904,IF(M905&gt;=Q904,B905,AA904),IF(M905&gt;=P905,B905,A905))</x:f>
        <x:v>45030</x:v>
      </x:c>
      <x:c r="AB905" s="1" t="str">
        <x:f>IF(AND(B905-A905=1,B905-B904=1),"PASS","FAIL")</x:f>
        <x:v>PASS</x:v>
      </x:c>
    </x:row>
    <x:row r="906" ht="22" customHeight="1">
      <x:c r="A906" s="32" t="n">
        <x:f>'Raw trace'!A902</x:f>
        <x:v>45097</x:v>
      </x:c>
      <x:c r="B906" s="32" t="n">
        <x:f>'Raw trace'!B902</x:f>
        <x:v>45098</x:v>
      </x:c>
      <x:c r="C906" s="1" t="n">
        <x:f>YEAR(B906)</x:f>
        <x:v>2023</x:v>
      </x:c>
      <x:c r="D906" s="33" t="str">
        <x:f>'Raw trace'!AL902</x:f>
        <x:v>0.0596728098715191</x:v>
      </x:c>
      <x:c r="E906" s="33" t="str">
        <x:f>'Raw trace'!W902</x:f>
        <x:v>0.5</x:v>
      </x:c>
      <x:c r="F906" s="28" t="n">
        <x:f>E905*(1+D905)/(1+E905*D905)</x:f>
        <x:v>0.5132520814597777</x:v>
      </x:c>
      <x:c r="G906" s="28" t="n">
        <x:f>ABS(E906-F906)</x:f>
        <x:v>0.013252081459777743</x:v>
      </x:c>
      <x:c r="H906" s="28" t="n">
        <x:f>G906*'Assumptions'!$B$6</x:f>
        <x:v>0.000013252081459777743</x:v>
      </x:c>
      <x:c r="I906" s="29" t="n">
        <x:f>1+E906*D906</x:f>
        <x:v>1.0298364049357596</x:v>
      </x:c>
      <x:c r="J906" s="29" t="n">
        <x:f>(1-H906)*I906</x:f>
        <x:v>1.029822757459831</x:v>
      </x:c>
      <x:c r="K906" s="28" t="n">
        <x:f>J906-1</x:f>
        <x:v>0.029822757459831095</x:v>
      </x:c>
      <x:c r="L906" s="30" t="n">
        <x:f>M905</x:f>
        <x:v>11039.446167402088</x:v>
      </x:c>
      <x:c r="M906" s="30" t="n">
        <x:f>L906*J906</x:f>
        <x:v>11368.672892943383</x:v>
      </x:c>
      <x:c r="N906" s="30" t="n">
        <x:f>MAX(N905,M906)</x:f>
        <x:v>15341.863280252299</x:v>
      </x:c>
      <x:c r="O906" s="28" t="n">
        <x:f>1-M906/N906</x:f>
        <x:v>0.2589770430572874</x:v>
      </x:c>
      <x:c r="P906" s="30" t="n">
        <x:f>IF(C906=C905,P905,L906)</x:f>
        <x:v>8436.664001463621</x:v>
      </x:c>
      <x:c r="Q906" s="30" t="n">
        <x:f>IF(C906=C905,MAX(Q905,M906),MAX(P906,M906))</x:f>
        <x:v>11368.672892943383</x:v>
      </x:c>
      <x:c r="R906" s="28" t="n">
        <x:f>1-M906/Q906</x:f>
        <x:v>0</x:v>
      </x:c>
      <x:c r="S906" s="33" t="str">
        <x:f>'Raw trace'!Y902</x:f>
        <x:v>0.029822757459831095</x:v>
      </x:c>
      <x:c r="T906" s="31" t="n">
        <x:f>ABS(K906-S906)</x:f>
        <x:v>0</x:v>
      </x:c>
      <x:c r="U906" s="33" t="str">
        <x:f>'Raw trace'!X902</x:f>
        <x:v>0.013252081459777743</x:v>
      </x:c>
      <x:c r="V906" s="31" t="n">
        <x:f>ABS(G906-U906)</x:f>
        <x:v>0</x:v>
      </x:c>
      <x:c r="W906" s="30" t="n">
        <x:f>L906*H906</x:f>
        <x:v>0.14629563988124367</x:v>
      </x:c>
      <x:c r="X906" s="30" t="n">
        <x:f>X905*(1+S906)</x:f>
        <x:v>11368.672892943458</x:v>
      </x:c>
      <x:c r="Y906" s="31" t="n">
        <x:f>ABS(M906-X906)</x:f>
        <x:v>7.457856554538012e-11</x:v>
      </x:c>
      <x:c r="Z906" s="27" t="n">
        <x:f>IF(M906&gt;=N905,B906,Z905)</x:f>
        <x:v>44508</x:v>
      </x:c>
      <x:c r="AA906" s="27" t="n">
        <x:f>IF(C906=C905,IF(M906&gt;=Q905,B906,AA905),IF(M906&gt;=P906,B906,A906))</x:f>
        <x:v>45098</x:v>
      </x:c>
      <x:c r="AB906" s="1" t="str">
        <x:f>IF(AND(B906-A906=1,B906-B905=1),"PASS","FAIL")</x:f>
        <x:v>PASS</x:v>
      </x:c>
    </x:row>
    <x:row r="907" ht="22" customHeight="1">
      <x:c r="A907" s="32" t="n">
        <x:f>'Raw trace'!A903</x:f>
        <x:v>45098</x:v>
      </x:c>
      <x:c r="B907" s="32" t="n">
        <x:f>'Raw trace'!B903</x:f>
        <x:v>45099</x:v>
      </x:c>
      <x:c r="C907" s="1" t="n">
        <x:f>YEAR(B907)</x:f>
        <x:v>2023</x:v>
      </x:c>
      <x:c r="D907" s="33" t="str">
        <x:f>'Raw trace'!AL903</x:f>
        <x:v>-0.0035470331934300001</x:v>
      </x:c>
      <x:c r="E907" s="33" t="str">
        <x:f>'Raw trace'!W903</x:f>
        <x:v>0.45000000000000001</x:v>
      </x:c>
      <x:c r="F907" s="28" t="n">
        <x:f>E906*(1+D906)/(1+E906*D906)</x:f>
        <x:v>0.5144859925288914</x:v>
      </x:c>
      <x:c r="G907" s="28" t="n">
        <x:f>ABS(E907-F907)</x:f>
        <x:v>0.06448599252889137</x:v>
      </x:c>
      <x:c r="H907" s="28" t="n">
        <x:f>G907*'Assumptions'!$B$6</x:f>
        <x:v>0.00006448599252889137</x:v>
      </x:c>
      <x:c r="I907" s="29" t="n">
        <x:f>1+E907*D907</x:f>
        <x:v>0.9984038350629565</x:v>
      </x:c>
      <x:c r="J907" s="29" t="n">
        <x:f>(1-H907)*I907</x:f>
        <x:v>0.9983394520007078</x:v>
      </x:c>
      <x:c r="K907" s="28" t="n">
        <x:f>J907-1</x:f>
        <x:v>-0.0016605479992921612</x:v>
      </x:c>
      <x:c r="L907" s="30" t="n">
        <x:f>M906</x:f>
        <x:v>11368.672892943383</x:v>
      </x:c>
      <x:c r="M907" s="30" t="n">
        <x:f>L907*J907</x:f>
        <x:v>11349.794665916399</x:v>
      </x:c>
      <x:c r="N907" s="30" t="n">
        <x:f>MAX(N906,M907)</x:f>
        <x:v>15341.863280252299</x:v>
      </x:c>
      <x:c r="O907" s="28" t="n">
        <x:f>1-M907/N907</x:f>
        <x:v>0.26020754724586814</x:v>
      </x:c>
      <x:c r="P907" s="30" t="n">
        <x:f>IF(C907=C906,P906,L907)</x:f>
        <x:v>8436.664001463621</x:v>
      </x:c>
      <x:c r="Q907" s="30" t="n">
        <x:f>IF(C907=C906,MAX(Q906,M907),MAX(P907,M907))</x:f>
        <x:v>11368.672892943383</x:v>
      </x:c>
      <x:c r="R907" s="28" t="n">
        <x:f>1-M907/Q907</x:f>
        <x:v>0.0016605479992921612</x:v>
      </x:c>
      <x:c r="S907" s="33" t="str">
        <x:f>'Raw trace'!Y903</x:f>
        <x:v>-0.0016605479992921612</x:v>
      </x:c>
      <x:c r="T907" s="31" t="n">
        <x:f>ABS(K907-S907)</x:f>
        <x:v>0</x:v>
      </x:c>
      <x:c r="U907" s="33" t="str">
        <x:f>'Raw trace'!X903</x:f>
        <x:v>0.064485992528891367</x:v>
      </x:c>
      <x:c r="V907" s="31" t="n">
        <x:f>ABS(G907-U907)</x:f>
        <x:v>0</x:v>
      </x:c>
      <x:c r="W907" s="30" t="n">
        <x:f>L907*H907</x:f>
        <x:v>0.7331201552377568</x:v>
      </x:c>
      <x:c r="X907" s="30" t="n">
        <x:f>X906*(1+S907)</x:f>
        <x:v>11349.794665916474</x:v>
      </x:c>
      <x:c r="Y907" s="31" t="n">
        <x:f>ABS(M907-X907)</x:f>
        <x:v>7.457856554538012e-11</x:v>
      </x:c>
      <x:c r="Z907" s="27" t="n">
        <x:f>IF(M907&gt;=N906,B907,Z906)</x:f>
        <x:v>44508</x:v>
      </x:c>
      <x:c r="AA907" s="27" t="n">
        <x:f>IF(C907=C906,IF(M907&gt;=Q906,B907,AA906),IF(M907&gt;=P907,B907,A907))</x:f>
        <x:v>45098</x:v>
      </x:c>
      <x:c r="AB907" s="1" t="str">
        <x:f>IF(AND(B907-A907=1,B907-B906=1),"PASS","FAIL")</x:f>
        <x:v>PASS</x:v>
      </x:c>
    </x:row>
    <x:row r="908" ht="22" customHeight="1">
      <x:c r="A908" s="32" t="n">
        <x:f>'Raw trace'!A904</x:f>
        <x:v>45099</x:v>
      </x:c>
      <x:c r="B908" s="32" t="n">
        <x:f>'Raw trace'!B904</x:f>
        <x:v>45100</x:v>
      </x:c>
      <x:c r="C908" s="1" t="n">
        <x:f>YEAR(B908)</x:f>
        <x:v>2023</x:v>
      </x:c>
      <x:c r="D908" s="33" t="str">
        <x:f>'Raw trace'!AL904</x:f>
        <x:v>0.026393001120757299</x:v>
      </x:c>
      <x:c r="E908" s="33" t="str">
        <x:f>'Raw trace'!W904</x:f>
        <x:v>0.45000000000000001</x:v>
      </x:c>
      <x:c r="F908" s="28" t="n">
        <x:f>E907*(1+D907)/(1+E907*D907)</x:f>
        <x:v>0.4491207057860324</x:v>
      </x:c>
      <x:c r="G908" s="28" t="n">
        <x:f>ABS(E908-F908)</x:f>
        <x:v>0.0008792942139675963</x:v>
      </x:c>
      <x:c r="H908" s="28" t="n">
        <x:f>G908*'Assumptions'!$B$6</x:f>
        <x:v>8.792942139675963e-7</x:v>
      </x:c>
      <x:c r="I908" s="29" t="n">
        <x:f>1+E908*D908</x:f>
        <x:v>1.0118768505043407</x:v>
      </x:c>
      <x:c r="J908" s="29" t="n">
        <x:f>(1-H908)*I908</x:f>
        <x:v>1.0118759607668808</x:v>
      </x:c>
      <x:c r="K908" s="28" t="n">
        <x:f>J908-1</x:f>
        <x:v>0.0118759607668808</x:v>
      </x:c>
      <x:c r="L908" s="30" t="n">
        <x:f>M907</x:f>
        <x:v>11349.794665916399</x:v>
      </x:c>
      <x:c r="M908" s="30" t="n">
        <x:f>L908*J908</x:f>
        <x:v>11484.584382080975</x:v>
      </x:c>
      <x:c r="N908" s="30" t="n">
        <x:f>MAX(N907,M908)</x:f>
        <x:v>15341.863280252299</x:v>
      </x:c>
      <x:c r="O908" s="28" t="n">
        <x:f>1-M908/N908</x:f>
        <x:v>0.2514218011013256</x:v>
      </x:c>
      <x:c r="P908" s="30" t="n">
        <x:f>IF(C908=C907,P907,L908)</x:f>
        <x:v>8436.664001463621</x:v>
      </x:c>
      <x:c r="Q908" s="30" t="n">
        <x:f>IF(C908=C907,MAX(Q907,M908),MAX(P908,M908))</x:f>
        <x:v>11484.584382080975</x:v>
      </x:c>
      <x:c r="R908" s="28" t="n">
        <x:f>1-M908/Q908</x:f>
        <x:v>0</x:v>
      </x:c>
      <x:c r="S908" s="33" t="str">
        <x:f>'Raw trace'!Y904</x:f>
        <x:v>0.0118759607668808</x:v>
      </x:c>
      <x:c r="T908" s="31" t="n">
        <x:f>ABS(K908-S908)</x:f>
        <x:v>0</x:v>
      </x:c>
      <x:c r="U908" s="33" t="str">
        <x:f>'Raw trace'!X904</x:f>
        <x:v>0.00087929421396759633</x:v>
      </x:c>
      <x:c r="V908" s="31" t="n">
        <x:f>ABS(G908-U908)</x:f>
        <x:v>0</x:v>
      </x:c>
      <x:c r="W908" s="30" t="n">
        <x:f>L908*H908</x:f>
        <x:v>0.009979808779460577</x:v>
      </x:c>
      <x:c r="X908" s="30" t="n">
        <x:f>X907*(1+S908)</x:f>
        <x:v>11484.584382081051</x:v>
      </x:c>
      <x:c r="Y908" s="31" t="n">
        <x:f>ABS(M908-X908)</x:f>
        <x:v>7.639755494892597e-11</x:v>
      </x:c>
      <x:c r="Z908" s="27" t="n">
        <x:f>IF(M908&gt;=N907,B908,Z907)</x:f>
        <x:v>44508</x:v>
      </x:c>
      <x:c r="AA908" s="27" t="n">
        <x:f>IF(C908=C907,IF(M908&gt;=Q907,B908,AA907),IF(M908&gt;=P908,B908,A908))</x:f>
        <x:v>45100</x:v>
      </x:c>
      <x:c r="AB908" s="1" t="str">
        <x:f>IF(AND(B908-A908=1,B908-B907=1),"PASS","FAIL")</x:f>
        <x:v>PASS</x:v>
      </x:c>
    </x:row>
    <x:row r="909" ht="22" customHeight="1">
      <x:c r="A909" s="32" t="n">
        <x:f>'Raw trace'!A905</x:f>
        <x:v>45100</x:v>
      </x:c>
      <x:c r="B909" s="32" t="n">
        <x:f>'Raw trace'!B905</x:f>
        <x:v>45101</x:v>
      </x:c>
      <x:c r="C909" s="1" t="n">
        <x:f>YEAR(B909)</x:f>
        <x:v>2023</x:v>
      </x:c>
      <x:c r="D909" s="33" t="str">
        <x:f>'Raw trace'!AL905</x:f>
        <x:v>-0.0047523745575206999</x:v>
      </x:c>
      <x:c r="E909" s="33" t="str">
        <x:f>'Raw trace'!W905</x:f>
        <x:v>0.45000000000000001</x:v>
      </x:c>
      <x:c r="F909" s="28" t="n">
        <x:f>E908*(1+D908)/(1+E908*D908)</x:f>
        <x:v>0.4564555956331363</x:v>
      </x:c>
      <x:c r="G909" s="28" t="n">
        <x:f>ABS(E909-F909)</x:f>
        <x:v>0.006455595633136302</x:v>
      </x:c>
      <x:c r="H909" s="28" t="n">
        <x:f>G909*'Assumptions'!$B$6</x:f>
        <x:v>0.000006455595633136302</x:v>
      </x:c>
      <x:c r="I909" s="29" t="n">
        <x:f>1+E909*D909</x:f>
        <x:v>0.9978614314491157</x:v>
      </x:c>
      <x:c r="J909" s="29" t="n">
        <x:f>(1-H909)*I909</x:f>
        <x:v>0.9978549896592163</x:v>
      </x:c>
      <x:c r="K909" s="28" t="n">
        <x:f>J909-1</x:f>
        <x:v>-0.0021450103407837373</x:v>
      </x:c>
      <x:c r="L909" s="30" t="n">
        <x:f>M908</x:f>
        <x:v>11484.584382080975</x:v>
      </x:c>
      <x:c r="M909" s="30" t="n">
        <x:f>L909*J909</x:f>
        <x:v>11459.949829821808</x:v>
      </x:c>
      <x:c r="N909" s="30" t="n">
        <x:f>MAX(N908,M909)</x:f>
        <x:v>15341.863280252299</x:v>
      </x:c>
      <x:c r="O909" s="28" t="n">
        <x:f>1-M909/N909</x:f>
        <x:v>0.2530275090788485</x:v>
      </x:c>
      <x:c r="P909" s="30" t="n">
        <x:f>IF(C909=C908,P908,L909)</x:f>
        <x:v>8436.664001463621</x:v>
      </x:c>
      <x:c r="Q909" s="30" t="n">
        <x:f>IF(C909=C908,MAX(Q908,M909),MAX(P909,M909))</x:f>
        <x:v>11484.584382080975</x:v>
      </x:c>
      <x:c r="R909" s="28" t="n">
        <x:f>1-M909/Q909</x:f>
        <x:v>0.0021450103407837373</x:v>
      </x:c>
      <x:c r="S909" s="33" t="str">
        <x:f>'Raw trace'!Y905</x:f>
        <x:v>-0.0021450103407837373</x:v>
      </x:c>
      <x:c r="T909" s="31" t="n">
        <x:f>ABS(K909-S909)</x:f>
        <x:v>0</x:v>
      </x:c>
      <x:c r="U909" s="33" t="str">
        <x:f>'Raw trace'!X905</x:f>
        <x:v>0.0064555956331363018</x:v>
      </x:c>
      <x:c r="V909" s="31" t="n">
        <x:f>ABS(G909-U909)</x:f>
        <x:v>0</x:v>
      </x:c>
      <x:c r="W909" s="30" t="n">
        <x:f>L909*H909</x:f>
        <x:v>0.07413983278534732</x:v>
      </x:c>
      <x:c r="X909" s="30" t="n">
        <x:f>X908*(1+S909)</x:f>
        <x:v>11459.949829821884</x:v>
      </x:c>
      <x:c r="Y909" s="31" t="n">
        <x:f>ABS(M909-X909)</x:f>
        <x:v>7.639755494892597e-11</x:v>
      </x:c>
      <x:c r="Z909" s="27" t="n">
        <x:f>IF(M909&gt;=N908,B909,Z908)</x:f>
        <x:v>44508</x:v>
      </x:c>
      <x:c r="AA909" s="27" t="n">
        <x:f>IF(C909=C908,IF(M909&gt;=Q908,B909,AA908),IF(M909&gt;=P909,B909,A909))</x:f>
        <x:v>45100</x:v>
      </x:c>
      <x:c r="AB909" s="1" t="str">
        <x:f>IF(AND(B909-A909=1,B909-B908=1),"PASS","FAIL")</x:f>
        <x:v>PASS</x:v>
      </x:c>
    </x:row>
    <x:row r="910" ht="22" customHeight="1">
      <x:c r="A910" s="32" t="n">
        <x:f>'Raw trace'!A906</x:f>
        <x:v>45101</x:v>
      </x:c>
      <x:c r="B910" s="32" t="n">
        <x:f>'Raw trace'!B906</x:f>
        <x:v>45102</x:v>
      </x:c>
      <x:c r="C910" s="1" t="n">
        <x:f>YEAR(B910)</x:f>
        <x:v>2023</x:v>
      </x:c>
      <x:c r="D910" s="33" t="str">
        <x:f>'Raw trace'!AL906</x:f>
        <x:v>-0.0022368800272486002</x:v>
      </x:c>
      <x:c r="E910" s="33" t="str">
        <x:f>'Raw trace'!W906</x:f>
        <x:v>0.45000000000000001</x:v>
      </x:c>
      <x:c r="F910" s="28" t="n">
        <x:f>E909*(1+D909)/(1+E909*D909)</x:f>
        <x:v>0.4488212664946092</x:v>
      </x:c>
      <x:c r="G910" s="28" t="n">
        <x:f>ABS(E910-F910)</x:f>
        <x:v>0.0011787335053908277</x:v>
      </x:c>
      <x:c r="H910" s="28" t="n">
        <x:f>G910*'Assumptions'!$B$6</x:f>
        <x:v>0.0000011787335053908277</x:v>
      </x:c>
      <x:c r="I910" s="29" t="n">
        <x:f>1+E910*D910</x:f>
        <x:v>0.9989934039877382</x:v>
      </x:c>
      <x:c r="J910" s="29" t="n">
        <x:f>(1-H910)*I910</x:f>
        <x:v>0.9989922264407413</x:v>
      </x:c>
      <x:c r="K910" s="28" t="n">
        <x:f>J910-1</x:f>
        <x:v>-0.00100777355925874</x:v>
      </x:c>
      <x:c r="L910" s="30" t="n">
        <x:f>M909</x:f>
        <x:v>11459.949829821808</x:v>
      </x:c>
      <x:c r="M910" s="30" t="n">
        <x:f>L910*J910</x:f>
        <x:v>11448.400795392881</x:v>
      </x:c>
      <x:c r="N910" s="30" t="n">
        <x:f>MAX(N909,M910)</x:f>
        <x:v>15341.863280252299</x:v>
      </x:c>
      <x:c r="O910" s="28" t="n">
        <x:f>1-M910/N910</x:f>
        <x:v>0.25378028820469256</x:v>
      </x:c>
      <x:c r="P910" s="30" t="n">
        <x:f>IF(C910=C909,P909,L910)</x:f>
        <x:v>8436.664001463621</x:v>
      </x:c>
      <x:c r="Q910" s="30" t="n">
        <x:f>IF(C910=C909,MAX(Q909,M910),MAX(P910,M910))</x:f>
        <x:v>11484.584382080975</x:v>
      </x:c>
      <x:c r="R910" s="28" t="n">
        <x:f>1-M910/Q910</x:f>
        <x:v>0.0031506222153367958</x:v>
      </x:c>
      <x:c r="S910" s="33" t="str">
        <x:f>'Raw trace'!Y906</x:f>
        <x:v>-0.00100777355925874</x:v>
      </x:c>
      <x:c r="T910" s="31" t="n">
        <x:f>ABS(K910-S910)</x:f>
        <x:v>0</x:v>
      </x:c>
      <x:c r="U910" s="33" t="str">
        <x:f>'Raw trace'!X906</x:f>
        <x:v>0.0011787335053908277</x:v>
      </x:c>
      <x:c r="V910" s="31" t="n">
        <x:f>ABS(G910-U910)</x:f>
        <x:v>0</x:v>
      </x:c>
      <x:c r="W910" s="30" t="n">
        <x:f>L910*H910</x:f>
        <x:v>0.013508226834508879</x:v>
      </x:c>
      <x:c r="X910" s="30" t="n">
        <x:f>X909*(1+S910)</x:f>
        <x:v>11448.400795392958</x:v>
      </x:c>
      <x:c r="Y910" s="31" t="n">
        <x:f>ABS(M910-X910)</x:f>
        <x:v>7.639755494892597e-11</x:v>
      </x:c>
      <x:c r="Z910" s="27" t="n">
        <x:f>IF(M910&gt;=N909,B910,Z909)</x:f>
        <x:v>44508</x:v>
      </x:c>
      <x:c r="AA910" s="27" t="n">
        <x:f>IF(C910=C909,IF(M910&gt;=Q909,B910,AA909),IF(M910&gt;=P910,B910,A910))</x:f>
        <x:v>45100</x:v>
      </x:c>
      <x:c r="AB910" s="1" t="str">
        <x:f>IF(AND(B910-A910=1,B910-B909=1),"PASS","FAIL")</x:f>
        <x:v>PASS</x:v>
      </x:c>
    </x:row>
    <x:row r="911" ht="22" customHeight="1">
      <x:c r="A911" s="32" t="n">
        <x:f>'Raw trace'!A907</x:f>
        <x:v>45102</x:v>
      </x:c>
      <x:c r="B911" s="32" t="n">
        <x:f>'Raw trace'!B907</x:f>
        <x:v>45103</x:v>
      </x:c>
      <x:c r="C911" s="1" t="n">
        <x:f>YEAR(B911)</x:f>
        <x:v>2023</x:v>
      </x:c>
      <x:c r="D911" s="33" t="str">
        <x:f>'Raw trace'!AL907</x:f>
        <x:v>-0.0065090447164477998</x:v>
      </x:c>
      <x:c r="E911" s="33" t="str">
        <x:f>'Raw trace'!W907</x:f>
        <x:v>0.45000000000000001</x:v>
      </x:c>
      <x:c r="F911" s="28" t="n">
        <x:f>E910*(1+D910)/(1+E910*D910)</x:f>
        <x:v>0.44944581435219283</x:v>
      </x:c>
      <x:c r="G911" s="28" t="n">
        <x:f>ABS(E911-F911)</x:f>
        <x:v>0.0005541856478071816</x:v>
      </x:c>
      <x:c r="H911" s="28" t="n">
        <x:f>G911*'Assumptions'!$B$6</x:f>
        <x:v>5.541856478071816e-7</x:v>
      </x:c>
      <x:c r="I911" s="29" t="n">
        <x:f>1+E911*D911</x:f>
        <x:v>0.9970709298775985</x:v>
      </x:c>
      <x:c r="J911" s="29" t="n">
        <x:f>(1-H911)*I911</x:f>
        <x:v>0.9970703773151993</x:v>
      </x:c>
      <x:c r="K911" s="28" t="n">
        <x:f>J911-1</x:f>
        <x:v>-0.0029296226848006812</x:v>
      </x:c>
      <x:c r="L911" s="30" t="n">
        <x:f>M910</x:f>
        <x:v>11448.400795392881</x:v>
      </x:c>
      <x:c r="M911" s="30" t="n">
        <x:f>L911*J911</x:f>
        <x:v>11414.861300718008</x:v>
      </x:c>
      <x:c r="N911" s="30" t="n">
        <x:f>MAX(N910,M911)</x:f>
        <x:v>15341.863280252299</x:v>
      </x:c>
      <x:c r="O911" s="28" t="n">
        <x:f>1-M911/N911</x:f>
        <x:v>0.2559664304002135</x:v>
      </x:c>
      <x:c r="P911" s="30" t="n">
        <x:f>IF(C911=C910,P910,L911)</x:f>
        <x:v>8436.664001463621</x:v>
      </x:c>
      <x:c r="Q911" s="30" t="n">
        <x:f>IF(C911=C910,MAX(Q910,M911),MAX(P911,M911))</x:f>
        <x:v>11484.584382080975</x:v>
      </x:c>
      <x:c r="R911" s="28" t="n">
        <x:f>1-M911/Q911</x:f>
        <x:v>0.0060710147658241675</x:v>
      </x:c>
      <x:c r="S911" s="33" t="str">
        <x:f>'Raw trace'!Y907</x:f>
        <x:v>-0.0029296226848006812</x:v>
      </x:c>
      <x:c r="T911" s="31" t="n">
        <x:f>ABS(K911-S911)</x:f>
        <x:v>0</x:v>
      </x:c>
      <x:c r="U911" s="33" t="str">
        <x:f>'Raw trace'!X907</x:f>
        <x:v>0.0005541856478071816</x:v>
      </x:c>
      <x:c r="V911" s="31" t="n">
        <x:f>ABS(G911-U911)</x:f>
        <x:v>0</x:v>
      </x:c>
      <x:c r="W911" s="30" t="n">
        <x:f>L911*H911</x:f>
        <x:v>0.0063445394111510565</x:v>
      </x:c>
      <x:c r="X911" s="30" t="n">
        <x:f>X910*(1+S911)</x:f>
        <x:v>11414.861300718085</x:v>
      </x:c>
      <x:c r="Y911" s="31" t="n">
        <x:f>ABS(M911-X911)</x:f>
        <x:v>7.639755494892597e-11</x:v>
      </x:c>
      <x:c r="Z911" s="27" t="n">
        <x:f>IF(M911&gt;=N910,B911,Z910)</x:f>
        <x:v>44508</x:v>
      </x:c>
      <x:c r="AA911" s="27" t="n">
        <x:f>IF(C911=C910,IF(M911&gt;=Q910,B911,AA910),IF(M911&gt;=P911,B911,A911))</x:f>
        <x:v>45100</x:v>
      </x:c>
      <x:c r="AB911" s="1" t="str">
        <x:f>IF(AND(B911-A911=1,B911-B910=1),"PASS","FAIL")</x:f>
        <x:v>PASS</x:v>
      </x:c>
    </x:row>
    <x:row r="912" ht="22" customHeight="1">
      <x:c r="A912" s="32" t="n">
        <x:f>'Raw trace'!A908</x:f>
        <x:v>45103</x:v>
      </x:c>
      <x:c r="B912" s="32" t="n">
        <x:f>'Raw trace'!B908</x:f>
        <x:v>45104</x:v>
      </x:c>
      <x:c r="C912" s="1" t="n">
        <x:f>YEAR(B912)</x:f>
        <x:v>2023</x:v>
      </x:c>
      <x:c r="D912" s="33" t="str">
        <x:f>'Raw trace'!AL908</x:f>
        <x:v>0.013945881653285801</x:v>
      </x:c>
      <x:c r="E912" s="33" t="str">
        <x:f>'Raw trace'!W908</x:f>
        <x:v>0.45000000000000001</x:v>
      </x:c>
      <x:c r="F912" s="28" t="n">
        <x:f>E911*(1+D911)/(1+E911*D911)</x:f>
        <x:v>0.4483842788721976</x:v>
      </x:c>
      <x:c r="G912" s="28" t="n">
        <x:f>ABS(E912-F912)</x:f>
        <x:v>0.0016157211278023942</x:v>
      </x:c>
      <x:c r="H912" s="28" t="n">
        <x:f>G912*'Assumptions'!$B$6</x:f>
        <x:v>0.0000016157211278023942</x:v>
      </x:c>
      <x:c r="I912" s="29" t="n">
        <x:f>1+E912*D912</x:f>
        <x:v>1.0062756467439786</x:v>
      </x:c>
      <x:c r="J912" s="29" t="n">
        <x:f>(1-H912)*I912</x:f>
        <x:v>1.0062740208831558</x:v>
      </x:c>
      <x:c r="K912" s="28" t="n">
        <x:f>J912-1</x:f>
        <x:v>0.006274020883155762</x:v>
      </x:c>
      <x:c r="L912" s="30" t="n">
        <x:f>M911</x:f>
        <x:v>11414.861300718008</x:v>
      </x:c>
      <x:c r="M912" s="30" t="n">
        <x:f>L912*J912</x:f>
        <x:v>11486.47837889704</x:v>
      </x:c>
      <x:c r="N912" s="30" t="n">
        <x:f>MAX(N911,M912)</x:f>
        <x:v>15341.863280252299</x:v>
      </x:c>
      <x:c r="O912" s="28" t="n">
        <x:f>1-M912/N912</x:f>
        <x:v>0.25129834824677544</x:v>
      </x:c>
      <x:c r="P912" s="30" t="n">
        <x:f>IF(C912=C911,P911,L912)</x:f>
        <x:v>8436.664001463621</x:v>
      </x:c>
      <x:c r="Q912" s="30" t="n">
        <x:f>IF(C912=C911,MAX(Q911,M912),MAX(P912,M912))</x:f>
        <x:v>11486.47837889704</x:v>
      </x:c>
      <x:c r="R912" s="28" t="n">
        <x:f>1-M912/Q912</x:f>
        <x:v>0</x:v>
      </x:c>
      <x:c r="S912" s="33" t="str">
        <x:f>'Raw trace'!Y908</x:f>
        <x:v>0.006274020883155762</x:v>
      </x:c>
      <x:c r="T912" s="31" t="n">
        <x:f>ABS(K912-S912)</x:f>
        <x:v>0</x:v>
      </x:c>
      <x:c r="U912" s="33" t="str">
        <x:f>'Raw trace'!X908</x:f>
        <x:v>0.0016157211278023942</x:v>
      </x:c>
      <x:c r="V912" s="31" t="n">
        <x:f>ABS(G912-U912)</x:f>
        <x:v>0</x:v>
      </x:c>
      <x:c r="W912" s="30" t="n">
        <x:f>L912*H912</x:f>
        <x:v>0.018443232574504004</x:v>
      </x:c>
      <x:c r="X912" s="30" t="n">
        <x:f>X911*(1+S912)</x:f>
        <x:v>11486.478378897116</x:v>
      </x:c>
      <x:c r="Y912" s="31" t="n">
        <x:f>ABS(M912-X912)</x:f>
        <x:v>7.639755494892597e-11</x:v>
      </x:c>
      <x:c r="Z912" s="27" t="n">
        <x:f>IF(M912&gt;=N911,B912,Z911)</x:f>
        <x:v>44508</x:v>
      </x:c>
      <x:c r="AA912" s="27" t="n">
        <x:f>IF(C912=C911,IF(M912&gt;=Q911,B912,AA911),IF(M912&gt;=P912,B912,A912))</x:f>
        <x:v>45104</x:v>
      </x:c>
      <x:c r="AB912" s="1" t="str">
        <x:f>IF(AND(B912-A912=1,B912-B911=1),"PASS","FAIL")</x:f>
        <x:v>PASS</x:v>
      </x:c>
    </x:row>
    <x:row r="913" ht="22" customHeight="1">
      <x:c r="A913" s="32" t="n">
        <x:f>'Raw trace'!A909</x:f>
        <x:v>45104</x:v>
      </x:c>
      <x:c r="B913" s="32" t="n">
        <x:f>'Raw trace'!B909</x:f>
        <x:v>45105</x:v>
      </x:c>
      <x:c r="C913" s="1" t="n">
        <x:f>YEAR(B913)</x:f>
        <x:v>2023</x:v>
      </x:c>
      <x:c r="D913" s="33" t="str">
        <x:f>'Raw trace'!AL909</x:f>
        <x:v>-0.019893056492370199</x:v>
      </x:c>
      <x:c r="E913" s="33" t="str">
        <x:f>'Raw trace'!W909</x:f>
        <x:v>0.45000000000000001</x:v>
      </x:c>
      <x:c r="F913" s="28" t="n">
        <x:f>E912*(1+D912)/(1+E912*D912)</x:f>
        <x:v>0.4534300797404336</x:v>
      </x:c>
      <x:c r="G913" s="28" t="n">
        <x:f>ABS(E913-F913)</x:f>
        <x:v>0.003430079740433578</x:v>
      </x:c>
      <x:c r="H913" s="28" t="n">
        <x:f>G913*'Assumptions'!$B$6</x:f>
        <x:v>0.000003430079740433578</x:v>
      </x:c>
      <x:c r="I913" s="29" t="n">
        <x:f>1+E913*D913</x:f>
        <x:v>0.9910481245784334</x:v>
      </x:c>
      <x:c r="J913" s="29" t="n">
        <x:f>(1-H913)*I913</x:f>
        <x:v>0.9910447252043394</x:v>
      </x:c>
      <x:c r="K913" s="28" t="n">
        <x:f>J913-1</x:f>
        <x:v>-0.008955274795660606</x:v>
      </x:c>
      <x:c r="L913" s="30" t="n">
        <x:f>M912</x:f>
        <x:v>11486.47837889704</x:v>
      </x:c>
      <x:c r="M913" s="30" t="n">
        <x:f>L913*J913</x:f>
        <x:v>11383.613808579603</x:v>
      </x:c>
      <x:c r="N913" s="30" t="n">
        <x:f>MAX(N912,M913)</x:f>
        <x:v>15341.863280252299</x:v>
      </x:c>
      <x:c r="O913" s="28" t="n">
        <x:f>1-M913/N913</x:f>
        <x:v>0.25800317727819055</x:v>
      </x:c>
      <x:c r="P913" s="30" t="n">
        <x:f>IF(C913=C912,P912,L913)</x:f>
        <x:v>8436.664001463621</x:v>
      </x:c>
      <x:c r="Q913" s="30" t="n">
        <x:f>IF(C913=C912,MAX(Q912,M913),MAX(P913,M913))</x:f>
        <x:v>11486.47837889704</x:v>
      </x:c>
      <x:c r="R913" s="28" t="n">
        <x:f>1-M913/Q913</x:f>
        <x:v>0.008955274795660606</x:v>
      </x:c>
      <x:c r="S913" s="33" t="str">
        <x:f>'Raw trace'!Y909</x:f>
        <x:v>-0.008955274795660606</x:v>
      </x:c>
      <x:c r="T913" s="31" t="n">
        <x:f>ABS(K913-S913)</x:f>
        <x:v>0</x:v>
      </x:c>
      <x:c r="U913" s="33" t="str">
        <x:f>'Raw trace'!X909</x:f>
        <x:v>0.0034300797404335781</x:v>
      </x:c>
      <x:c r="V913" s="31" t="n">
        <x:f>ABS(G913-U913)</x:f>
        <x:v>0</x:v>
      </x:c>
      <x:c r="W913" s="30" t="n">
        <x:f>L913*H913</x:f>
        <x:v>0.03939953677638307</x:v>
      </x:c>
      <x:c r="X913" s="30" t="n">
        <x:f>X912*(1+S913)</x:f>
        <x:v>11383.61380857968</x:v>
      </x:c>
      <x:c r="Y913" s="31" t="n">
        <x:f>ABS(M913-X913)</x:f>
        <x:v>7.639755494892597e-11</x:v>
      </x:c>
      <x:c r="Z913" s="27" t="n">
        <x:f>IF(M913&gt;=N912,B913,Z912)</x:f>
        <x:v>44508</x:v>
      </x:c>
      <x:c r="AA913" s="27" t="n">
        <x:f>IF(C913=C912,IF(M913&gt;=Q912,B913,AA912),IF(M913&gt;=P913,B913,A913))</x:f>
        <x:v>45104</x:v>
      </x:c>
      <x:c r="AB913" s="1" t="str">
        <x:f>IF(AND(B913-A913=1,B913-B912=1),"PASS","FAIL")</x:f>
        <x:v>PASS</x:v>
      </x:c>
    </x:row>
    <x:row r="914" ht="22" customHeight="1">
      <x:c r="A914" s="32" t="n">
        <x:f>'Raw trace'!A910</x:f>
        <x:v>45105</x:v>
      </x:c>
      <x:c r="B914" s="32" t="n">
        <x:f>'Raw trace'!B910</x:f>
        <x:v>45106</x:v>
      </x:c>
      <x:c r="C914" s="1" t="n">
        <x:f>YEAR(B914)</x:f>
        <x:v>2023</x:v>
      </x:c>
      <x:c r="D914" s="33" t="str">
        <x:f>'Raw trace'!AL910</x:f>
        <x:v>0.012204690377876699</x:v>
      </x:c>
      <x:c r="E914" s="33" t="str">
        <x:f>'Raw trace'!W910</x:f>
        <x:v>0.45000000000000001</x:v>
      </x:c>
      <x:c r="F914" s="28" t="n">
        <x:f>E913*(1+D913)/(1+E913*D913)</x:f>
        <x:v>0.44503199556130946</x:v>
      </x:c>
      <x:c r="G914" s="28" t="n">
        <x:f>ABS(E914-F914)</x:f>
        <x:v>0.004968004438690554</x:v>
      </x:c>
      <x:c r="H914" s="28" t="n">
        <x:f>G914*'Assumptions'!$B$6</x:f>
        <x:v>0.0000049680044386905545</x:v>
      </x:c>
      <x:c r="I914" s="29" t="n">
        <x:f>1+E914*D914</x:f>
        <x:v>1.0054921106700445</x:v>
      </x:c>
      <x:c r="J914" s="29" t="n">
        <x:f>(1-H914)*I914</x:f>
        <x:v>1.0054871153807756</x:v>
      </x:c>
      <x:c r="K914" s="28" t="n">
        <x:f>J914-1</x:f>
        <x:v>0.00548711538077562</x:v>
      </x:c>
      <x:c r="L914" s="30" t="n">
        <x:f>M913</x:f>
        <x:v>11383.613808579603</x:v>
      </x:c>
      <x:c r="M914" s="30" t="n">
        <x:f>L914*J914</x:f>
        <x:v>11446.07701099747</x:v>
      </x:c>
      <x:c r="N914" s="30" t="n">
        <x:f>MAX(N913,M914)</x:f>
        <x:v>15341.863280252299</x:v>
      </x:c>
      <x:c r="O914" s="28" t="n">
        <x:f>1-M914/N914</x:f>
        <x:v>0.2539317550997471</x:v>
      </x:c>
      <x:c r="P914" s="30" t="n">
        <x:f>IF(C914=C913,P913,L914)</x:f>
        <x:v>8436.664001463621</x:v>
      </x:c>
      <x:c r="Q914" s="30" t="n">
        <x:f>IF(C914=C913,MAX(Q913,M914),MAX(P914,M914))</x:f>
        <x:v>11486.47837889704</x:v>
      </x:c>
      <x:c r="R914" s="28" t="n">
        <x:f>1-M914/Q914</x:f>
        <x:v>0.0035172980409553523</x:v>
      </x:c>
      <x:c r="S914" s="33" t="str">
        <x:f>'Raw trace'!Y910</x:f>
        <x:v>0.0054871153807756201</x:v>
      </x:c>
      <x:c r="T914" s="31" t="n">
        <x:f>ABS(K914-S914)</x:f>
        <x:v>0</x:v>
      </x:c>
      <x:c r="U914" s="33" t="str">
        <x:f>'Raw trace'!X910</x:f>
        <x:v>0.0049680044386905542</x:v>
      </x:c>
      <x:c r="V914" s="31" t="n">
        <x:f>ABS(G914-U914)</x:f>
        <x:v>0</x:v>
      </x:c>
      <x:c r="W914" s="30" t="n">
        <x:f>L914*H914</x:f>
        <x:v>0.05655384392936256</x:v>
      </x:c>
      <x:c r="X914" s="30" t="n">
        <x:f>X913*(1+S914)</x:f>
        <x:v>11446.077010997547</x:v>
      </x:c>
      <x:c r="Y914" s="31" t="n">
        <x:f>ABS(M914-X914)</x:f>
        <x:v>7.821654435247183e-11</x:v>
      </x:c>
      <x:c r="Z914" s="27" t="n">
        <x:f>IF(M914&gt;=N913,B914,Z913)</x:f>
        <x:v>44508</x:v>
      </x:c>
      <x:c r="AA914" s="27" t="n">
        <x:f>IF(C914=C913,IF(M914&gt;=Q913,B914,AA913),IF(M914&gt;=P914,B914,A914))</x:f>
        <x:v>45104</x:v>
      </x:c>
      <x:c r="AB914" s="1" t="str">
        <x:f>IF(AND(B914-A914=1,B914-B913=1),"PASS","FAIL")</x:f>
        <x:v>PASS</x:v>
      </x:c>
    </x:row>
    <x:row r="915" ht="22" customHeight="1">
      <x:c r="A915" s="32" t="n">
        <x:f>'Raw trace'!A911</x:f>
        <x:v>45106</x:v>
      </x:c>
      <x:c r="B915" s="32" t="n">
        <x:f>'Raw trace'!B911</x:f>
        <x:v>45107</x:v>
      </x:c>
      <x:c r="C915" s="1" t="n">
        <x:f>YEAR(B915)</x:f>
        <x:v>2023</x:v>
      </x:c>
      <x:c r="D915" s="33" t="str">
        <x:f>'Raw trace'!AL911</x:f>
        <x:v>0.00089339381259100005</x:v>
      </x:c>
      <x:c r="E915" s="33" t="str">
        <x:f>'Raw trace'!W911</x:f>
        <x:v>0.45000000000000001</x:v>
      </x:c>
      <x:c r="F915" s="28" t="n">
        <x:f>E914*(1+D914)/(1+E914*D914)</x:f>
        <x:v>0.45300416168010665</x:v>
      </x:c>
      <x:c r="G915" s="28" t="n">
        <x:f>ABS(E915-F915)</x:f>
        <x:v>0.003004161680106643</x:v>
      </x:c>
      <x:c r="H915" s="28" t="n">
        <x:f>G915*'Assumptions'!$B$6</x:f>
        <x:v>0.000003004161680106643</x:v>
      </x:c>
      <x:c r="I915" s="29" t="n">
        <x:f>1+E915*D915</x:f>
        <x:v>1.000402027215666</x:v>
      </x:c>
      <x:c r="J915" s="29" t="n">
        <x:f>(1-H915)*I915</x:f>
        <x:v>1.000399021846231</x:v>
      </x:c>
      <x:c r="K915" s="28" t="n">
        <x:f>J915-1</x:f>
        <x:v>0.0003990218462310846</x:v>
      </x:c>
      <x:c r="L915" s="30" t="n">
        <x:f>M914</x:f>
        <x:v>11446.07701099747</x:v>
      </x:c>
      <x:c r="M915" s="30" t="n">
        <x:f>L915*J915</x:f>
        <x:v>11450.6442457785</x:v>
      </x:c>
      <x:c r="N915" s="30" t="n">
        <x:f>MAX(N914,M915)</x:f>
        <x:v>15341.863280252299</x:v>
      </x:c>
      <x:c r="O915" s="28" t="n">
        <x:f>1-M915/N915</x:f>
        <x:v>0.2536340575712527</x:v>
      </x:c>
      <x:c r="P915" s="30" t="n">
        <x:f>IF(C915=C914,P914,L915)</x:f>
        <x:v>8436.664001463621</x:v>
      </x:c>
      <x:c r="Q915" s="30" t="n">
        <x:f>IF(C915=C914,MAX(Q914,M915),MAX(P915,M915))</x:f>
        <x:v>11486.47837889704</x:v>
      </x:c>
      <x:c r="R915" s="28" t="n">
        <x:f>1-M915/Q915</x:f>
        <x:v>0.0031196796734823673</x:v>
      </x:c>
      <x:c r="S915" s="33" t="str">
        <x:f>'Raw trace'!Y911</x:f>
        <x:v>0.00039902184623108461</x:v>
      </x:c>
      <x:c r="T915" s="31" t="n">
        <x:f>ABS(K915-S915)</x:f>
        <x:v>0</x:v>
      </x:c>
      <x:c r="U915" s="33" t="str">
        <x:f>'Raw trace'!X911</x:f>
        <x:v>0.0030041616801066429</x:v>
      </x:c>
      <x:c r="V915" s="31" t="n">
        <x:f>ABS(G915-U915)</x:f>
        <x:v>0</x:v>
      </x:c>
      <x:c r="W915" s="30" t="n">
        <x:f>L915*H915</x:f>
        <x:v>0.03438586594398818</x:v>
      </x:c>
      <x:c r="X915" s="30" t="n">
        <x:f>X914*(1+S915)</x:f>
        <x:v>11450.64424577858</x:v>
      </x:c>
      <x:c r="Y915" s="31" t="n">
        <x:f>ABS(M915-X915)</x:f>
        <x:v>8.003553375601768e-11</x:v>
      </x:c>
      <x:c r="Z915" s="27" t="n">
        <x:f>IF(M915&gt;=N914,B915,Z914)</x:f>
        <x:v>44508</x:v>
      </x:c>
      <x:c r="AA915" s="27" t="n">
        <x:f>IF(C915=C914,IF(M915&gt;=Q914,B915,AA914),IF(M915&gt;=P915,B915,A915))</x:f>
        <x:v>45104</x:v>
      </x:c>
      <x:c r="AB915" s="1" t="str">
        <x:f>IF(AND(B915-A915=1,B915-B914=1),"PASS","FAIL")</x:f>
        <x:v>PASS</x:v>
      </x:c>
    </x:row>
    <x:row r="916" ht="22" customHeight="1">
      <x:c r="A916" s="32" t="n">
        <x:f>'Raw trace'!A912</x:f>
        <x:v>45107</x:v>
      </x:c>
      <x:c r="B916" s="32" t="n">
        <x:f>'Raw trace'!B912</x:f>
        <x:v>45108</x:v>
      </x:c>
      <x:c r="C916" s="1" t="n">
        <x:f>YEAR(B916)</x:f>
        <x:v>2023</x:v>
      </x:c>
      <x:c r="D916" s="33" t="str">
        <x:f>'Raw trace'!AL912</x:f>
        <x:v>0.0037377473099047</x:v>
      </x:c>
      <x:c r="E916" s="33" t="str">
        <x:f>'Raw trace'!W912</x:f>
        <x:v>0.45000000000000001</x:v>
      </x:c>
      <x:c r="F916" s="28" t="n">
        <x:f>E915*(1+D915)/(1+E915*D915)</x:f>
        <x:v>0.45022102611010467</x:v>
      </x:c>
      <x:c r="G916" s="28" t="n">
        <x:f>ABS(E916-F916)</x:f>
        <x:v>0.00022102611010466067</x:v>
      </x:c>
      <x:c r="H916" s="28" t="n">
        <x:f>G916*'Assumptions'!$B$6</x:f>
        <x:v>2.2102611010466067e-7</x:v>
      </x:c>
      <x:c r="I916" s="29" t="n">
        <x:f>1+E916*D916</x:f>
        <x:v>1.001681986289457</x:v>
      </x:c>
      <x:c r="J916" s="29" t="n">
        <x:f>(1-H916)*I916</x:f>
        <x:v>1.0016817648915841</x:v>
      </x:c>
      <x:c r="K916" s="28" t="n">
        <x:f>J916-1</x:f>
        <x:v>0.0016817648915841144</x:v>
      </x:c>
      <x:c r="L916" s="30" t="n">
        <x:f>M915</x:f>
        <x:v>11450.6442457785</x:v>
      </x:c>
      <x:c r="M916" s="30" t="n">
        <x:f>L916*J916</x:f>
        <x:v>11469.90153725707</x:v>
      </x:c>
      <x:c r="N916" s="30" t="n">
        <x:f>MAX(N915,M916)</x:f>
        <x:v>15341.863280252299</x:v>
      </x:c>
      <x:c r="O916" s="28" t="n">
        <x:f>1-M916/N916</x:f>
        <x:v>0.25237884553300194</x:v>
      </x:c>
      <x:c r="P916" s="30" t="n">
        <x:f>IF(C916=C915,P915,L916)</x:f>
        <x:v>8436.664001463621</x:v>
      </x:c>
      <x:c r="Q916" s="30" t="n">
        <x:f>IF(C916=C915,MAX(Q915,M916),MAX(P916,M916))</x:f>
        <x:v>11486.47837889704</x:v>
      </x:c>
      <x:c r="R916" s="28" t="n">
        <x:f>1-M916/Q916</x:f>
        <x:v>0.0014431613496460605</x:v>
      </x:c>
      <x:c r="S916" s="33" t="str">
        <x:f>'Raw trace'!Y912</x:f>
        <x:v>0.0016817648915841144</x:v>
      </x:c>
      <x:c r="T916" s="31" t="n">
        <x:f>ABS(K916-S916)</x:f>
        <x:v>0</x:v>
      </x:c>
      <x:c r="U916" s="33" t="str">
        <x:f>'Raw trace'!X912</x:f>
        <x:v>0.00022102611010466067</x:v>
      </x:c>
      <x:c r="V916" s="31" t="n">
        <x:f>ABS(G916-U916)</x:f>
        <x:v>0</x:v>
      </x:c>
      <x:c r="W916" s="30" t="n">
        <x:f>L916*H916</x:f>
        <x:v>0.0025308913558367376</x:v>
      </x:c>
      <x:c r="X916" s="30" t="n">
        <x:f>X915*(1+S916)</x:f>
        <x:v>11469.90153725715</x:v>
      </x:c>
      <x:c r="Y916" s="31" t="n">
        <x:f>ABS(M916-X916)</x:f>
        <x:v>8.003553375601768e-11</x:v>
      </x:c>
      <x:c r="Z916" s="27" t="n">
        <x:f>IF(M916&gt;=N915,B916,Z915)</x:f>
        <x:v>44508</x:v>
      </x:c>
      <x:c r="AA916" s="27" t="n">
        <x:f>IF(C916=C915,IF(M916&gt;=Q915,B916,AA915),IF(M916&gt;=P916,B916,A916))</x:f>
        <x:v>45104</x:v>
      </x:c>
      <x:c r="AB916" s="1" t="str">
        <x:f>IF(AND(B916-A916=1,B916-B915=1),"PASS","FAIL")</x:f>
        <x:v>PASS</x:v>
      </x:c>
    </x:row>
    <x:row r="917" ht="22" customHeight="1">
      <x:c r="A917" s="32" t="n">
        <x:f>'Raw trace'!A913</x:f>
        <x:v>45108</x:v>
      </x:c>
      <x:c r="B917" s="32" t="n">
        <x:f>'Raw trace'!B913</x:f>
        <x:v>45109</x:v>
      </x:c>
      <x:c r="C917" s="1" t="n">
        <x:f>YEAR(B917)</x:f>
        <x:v>2023</x:v>
      </x:c>
      <x:c r="D917" s="33" t="str">
        <x:f>'Raw trace'!AL913</x:f>
        <x:v>0.0010102397112480999</x:v>
      </x:c>
      <x:c r="E917" s="33" t="str">
        <x:f>'Raw trace'!W913</x:f>
        <x:v>0.45000000000000001</x:v>
      </x:c>
      <x:c r="F917" s="28" t="n">
        <x:f>E916*(1+D916)/(1+E916*D916)</x:f>
        <x:v>0.45092353907913263</x:v>
      </x:c>
      <x:c r="G917" s="28" t="n">
        <x:f>ABS(E917-F917)</x:f>
        <x:v>0.0009235390791326181</x:v>
      </x:c>
      <x:c r="H917" s="28" t="n">
        <x:f>G917*'Assumptions'!$B$6</x:f>
        <x:v>9.235390791326182e-7</x:v>
      </x:c>
      <x:c r="I917" s="29" t="n">
        <x:f>1+E917*D917</x:f>
        <x:v>1.0004546078700616</x:v>
      </x:c>
      <x:c r="J917" s="29" t="n">
        <x:f>(1-H917)*I917</x:f>
        <x:v>1.0004536839111344</x:v>
      </x:c>
      <x:c r="K917" s="28" t="n">
        <x:f>J917-1</x:f>
        <x:v>0.0004536839111344282</x:v>
      </x:c>
      <x:c r="L917" s="30" t="n">
        <x:f>M916</x:f>
        <x:v>11469.90153725707</x:v>
      </x:c>
      <x:c r="M917" s="30" t="n">
        <x:f>L917*J917</x:f>
        <x:v>11475.10524704682</x:v>
      </x:c>
      <x:c r="N917" s="30" t="n">
        <x:f>MAX(N916,M917)</x:f>
        <x:v>15341.863280252299</x:v>
      </x:c>
      <x:c r="O917" s="28" t="n">
        <x:f>1-M917/N917</x:f>
        <x:v>0.2520396618435964</x:v>
      </x:c>
      <x:c r="P917" s="30" t="n">
        <x:f>IF(C917=C916,P916,L917)</x:f>
        <x:v>8436.664001463621</x:v>
      </x:c>
      <x:c r="Q917" s="30" t="n">
        <x:f>IF(C917=C916,MAX(Q916,M917),MAX(P917,M917))</x:f>
        <x:v>11486.47837889704</x:v>
      </x:c>
      <x:c r="R917" s="28" t="n">
        <x:f>1-M917/Q917</x:f>
        <x:v>0.0009901321775971361</x:v>
      </x:c>
      <x:c r="S917" s="33" t="str">
        <x:f>'Raw trace'!Y913</x:f>
        <x:v>0.00045368391113442819</x:v>
      </x:c>
      <x:c r="T917" s="31" t="n">
        <x:f>ABS(K917-S917)</x:f>
        <x:v>0</x:v>
      </x:c>
      <x:c r="U917" s="33" t="str">
        <x:f>'Raw trace'!X913</x:f>
        <x:v>0.00092353907913261812</x:v>
      </x:c>
      <x:c r="V917" s="31" t="n">
        <x:f>ABS(G917-U917)</x:f>
        <x:v>0</x:v>
      </x:c>
      <x:c r="W917" s="30" t="n">
        <x:f>L917*H917</x:f>
        <x:v>0.010592902303460196</x:v>
      </x:c>
      <x:c r="X917" s="30" t="n">
        <x:f>X916*(1+S917)</x:f>
        <x:v>11475.1052470469</x:v>
      </x:c>
      <x:c r="Y917" s="31" t="n">
        <x:f>ABS(M917-X917)</x:f>
        <x:v>8.003553375601768e-11</x:v>
      </x:c>
      <x:c r="Z917" s="27" t="n">
        <x:f>IF(M917&gt;=N916,B917,Z916)</x:f>
        <x:v>44508</x:v>
      </x:c>
      <x:c r="AA917" s="27" t="n">
        <x:f>IF(C917=C916,IF(M917&gt;=Q916,B917,AA916),IF(M917&gt;=P917,B917,A917))</x:f>
        <x:v>45104</x:v>
      </x:c>
      <x:c r="AB917" s="1" t="str">
        <x:f>IF(AND(B917-A917=1,B917-B916=1),"PASS","FAIL")</x:f>
        <x:v>PASS</x:v>
      </x:c>
    </x:row>
    <x:row r="918" ht="22" customHeight="1">
      <x:c r="A918" s="32" t="n">
        <x:f>'Raw trace'!A914</x:f>
        <x:v>45109</x:v>
      </x:c>
      <x:c r="B918" s="32" t="n">
        <x:f>'Raw trace'!B914</x:f>
        <x:v>45110</x:v>
      </x:c>
      <x:c r="C918" s="1" t="n">
        <x:f>YEAR(B918)</x:f>
        <x:v>2023</x:v>
      </x:c>
      <x:c r="D918" s="33" t="str">
        <x:f>'Raw trace'!AL914</x:f>
        <x:v>0.017427827694438101</x:v>
      </x:c>
      <x:c r="E918" s="33" t="str">
        <x:f>'Raw trace'!W914</x:f>
        <x:v>0.45000000000000001</x:v>
      </x:c>
      <x:c r="F918" s="28" t="n">
        <x:f>E917*(1+D917)/(1+E917*D917)</x:f>
        <x:v>0.45024992071261116</x:v>
      </x:c>
      <x:c r="G918" s="28" t="n">
        <x:f>ABS(E918-F918)</x:f>
        <x:v>0.00024992071261115134</x:v>
      </x:c>
      <x:c r="H918" s="28" t="n">
        <x:f>G918*'Assumptions'!$B$6</x:f>
        <x:v>2.4992071261115136e-7</x:v>
      </x:c>
      <x:c r="I918" s="29" t="n">
        <x:f>1+E918*D918</x:f>
        <x:v>1.0078425224624972</x:v>
      </x:c>
      <x:c r="J918" s="29" t="n">
        <x:f>(1-H918)*I918</x:f>
        <x:v>1.0078422705817758</x:v>
      </x:c>
      <x:c r="K918" s="28" t="n">
        <x:f>J918-1</x:f>
        <x:v>0.007842270581775779</x:v>
      </x:c>
      <x:c r="L918" s="30" t="n">
        <x:f>M917</x:f>
        <x:v>11475.10524704682</x:v>
      </x:c>
      <x:c r="M918" s="30" t="n">
        <x:f>L918*J918</x:f>
        <x:v>11565.096127348517</x:v>
      </x:c>
      <x:c r="N918" s="30" t="n">
        <x:f>MAX(N917,M918)</x:f>
        <x:v>15341.863280252299</x:v>
      </x:c>
      <x:c r="O918" s="28" t="n">
        <x:f>1-M918/N918</x:f>
        <x:v>0.24617395448733737</x:v>
      </x:c>
      <x:c r="P918" s="30" t="n">
        <x:f>IF(C918=C917,P917,L918)</x:f>
        <x:v>8436.664001463621</x:v>
      </x:c>
      <x:c r="Q918" s="30" t="n">
        <x:f>IF(C918=C917,MAX(Q917,M918),MAX(P918,M918))</x:f>
        <x:v>11565.096127348517</x:v>
      </x:c>
      <x:c r="R918" s="28" t="n">
        <x:f>1-M918/Q918</x:f>
        <x:v>0</x:v>
      </x:c>
      <x:c r="S918" s="33" t="str">
        <x:f>'Raw trace'!Y914</x:f>
        <x:v>0.0078422705817757787</x:v>
      </x:c>
      <x:c r="T918" s="31" t="n">
        <x:f>ABS(K918-S918)</x:f>
        <x:v>0</x:v>
      </x:c>
      <x:c r="U918" s="33" t="str">
        <x:f>'Raw trace'!X914</x:f>
        <x:v>0.00024992071261115134</x:v>
      </x:c>
      <x:c r="V918" s="31" t="n">
        <x:f>ABS(G918-U918)</x:f>
        <x:v>0</x:v>
      </x:c>
      <x:c r="W918" s="30" t="n">
        <x:f>L918*H918</x:f>
        <x:v>0.0028678664806299032</x:v>
      </x:c>
      <x:c r="X918" s="30" t="n">
        <x:f>X917*(1+S918)</x:f>
        <x:v>11565.096127348597</x:v>
      </x:c>
      <x:c r="Y918" s="31" t="n">
        <x:f>ABS(M918-X918)</x:f>
        <x:v>8.003553375601768e-11</x:v>
      </x:c>
      <x:c r="Z918" s="27" t="n">
        <x:f>IF(M918&gt;=N917,B918,Z917)</x:f>
        <x:v>44508</x:v>
      </x:c>
      <x:c r="AA918" s="27" t="n">
        <x:f>IF(C918=C917,IF(M918&gt;=Q917,B918,AA917),IF(M918&gt;=P918,B918,A918))</x:f>
        <x:v>45110</x:v>
      </x:c>
      <x:c r="AB918" s="1" t="str">
        <x:f>IF(AND(B918-A918=1,B918-B917=1),"PASS","FAIL")</x:f>
        <x:v>PASS</x:v>
      </x:c>
    </x:row>
    <x:row r="919" ht="22" customHeight="1">
      <x:c r="A919" s="32" t="n">
        <x:f>'Raw trace'!A915</x:f>
        <x:v>45110</x:v>
      </x:c>
      <x:c r="B919" s="32" t="n">
        <x:f>'Raw trace'!B915</x:f>
        <x:v>45111</x:v>
      </x:c>
      <x:c r="C919" s="1" t="n">
        <x:f>YEAR(B919)</x:f>
        <x:v>2023</x:v>
      </x:c>
      <x:c r="D919" s="33" t="str">
        <x:f>'Raw trace'!AL915</x:f>
        <x:v>-0.012291621858477699</x:v>
      </x:c>
      <x:c r="E919" s="33" t="str">
        <x:f>'Raw trace'!W915</x:f>
        <x:v>0.45000000000000001</x:v>
      </x:c>
      <x:c r="F919" s="28" t="n">
        <x:f>E918*(1+D918)/(1+E918*D918)</x:f>
        <x:v>0.4542798227483341</x:v>
      </x:c>
      <x:c r="G919" s="28" t="n">
        <x:f>ABS(E919-F919)</x:f>
        <x:v>0.004279822748334106</x:v>
      </x:c>
      <x:c r="H919" s="28" t="n">
        <x:f>G919*'Assumptions'!$B$6</x:f>
        <x:v>0.000004279822748334105</x:v>
      </x:c>
      <x:c r="I919" s="29" t="n">
        <x:f>1+E919*D919</x:f>
        <x:v>0.9944687701636851</x:v>
      </x:c>
      <x:c r="J919" s="29" t="n">
        <x:f>(1-H919)*I919</x:f>
        <x:v>0.99446451401362</x:v>
      </x:c>
      <x:c r="K919" s="28" t="n">
        <x:f>J919-1</x:f>
        <x:v>-0.005535485986379984</x:v>
      </x:c>
      <x:c r="L919" s="30" t="n">
        <x:f>M918</x:f>
        <x:v>11565.096127348517</x:v>
      </x:c>
      <x:c r="M919" s="30" t="n">
        <x:f>L919*J919</x:f>
        <x:v>11501.077699804442</x:v>
      </x:c>
      <x:c r="N919" s="30" t="n">
        <x:f>MAX(N918,M919)</x:f>
        <x:v>15341.863280252299</x:v>
      </x:c>
      <x:c r="O919" s="28" t="n">
        <x:f>1-M919/N919</x:f>
        <x:v>0.2503467479984409</x:v>
      </x:c>
      <x:c r="P919" s="30" t="n">
        <x:f>IF(C919=C918,P918,L919)</x:f>
        <x:v>8436.664001463621</x:v>
      </x:c>
      <x:c r="Q919" s="30" t="n">
        <x:f>IF(C919=C918,MAX(Q918,M919),MAX(P919,M919))</x:f>
        <x:v>11565.096127348517</x:v>
      </x:c>
      <x:c r="R919" s="28" t="n">
        <x:f>1-M919/Q919</x:f>
        <x:v>0.005535485986379984</x:v>
      </x:c>
      <x:c r="S919" s="33" t="str">
        <x:f>'Raw trace'!Y915</x:f>
        <x:v>-0.0055354859863799843</x:v>
      </x:c>
      <x:c r="T919" s="31" t="n">
        <x:f>ABS(K919-S919)</x:f>
        <x:v>0</x:v>
      </x:c>
      <x:c r="U919" s="33" t="str">
        <x:f>'Raw trace'!X915</x:f>
        <x:v>0.0042798227483341056</x:v>
      </x:c>
      <x:c r="V919" s="31" t="n">
        <x:f>ABS(G919-U919)</x:f>
        <x:v>0</x:v>
      </x:c>
      <x:c r="W919" s="30" t="n">
        <x:f>L919*H919</x:f>
        <x:v>0.04949656149249685</x:v>
      </x:c>
      <x:c r="X919" s="30" t="n">
        <x:f>X918*(1+S919)</x:f>
        <x:v>11501.077699804522</x:v>
      </x:c>
      <x:c r="Y919" s="31" t="n">
        <x:f>ABS(M919-X919)</x:f>
        <x:v>8.003553375601768e-11</x:v>
      </x:c>
      <x:c r="Z919" s="27" t="n">
        <x:f>IF(M919&gt;=N918,B919,Z918)</x:f>
        <x:v>44508</x:v>
      </x:c>
      <x:c r="AA919" s="27" t="n">
        <x:f>IF(C919=C918,IF(M919&gt;=Q918,B919,AA918),IF(M919&gt;=P919,B919,A919))</x:f>
        <x:v>45110</x:v>
      </x:c>
      <x:c r="AB919" s="1" t="str">
        <x:f>IF(AND(B919-A919=1,B919-B918=1),"PASS","FAIL")</x:f>
        <x:v>PASS</x:v>
      </x:c>
    </x:row>
    <x:row r="920" ht="22" customHeight="1">
      <x:c r="A920" s="32" t="n">
        <x:f>'Raw trace'!A916</x:f>
        <x:v>45111</x:v>
      </x:c>
      <x:c r="B920" s="32" t="n">
        <x:f>'Raw trace'!B916</x:f>
        <x:v>45112</x:v>
      </x:c>
      <x:c r="C920" s="1" t="n">
        <x:f>YEAR(B920)</x:f>
        <x:v>2023</x:v>
      </x:c>
      <x:c r="D920" s="33" t="str">
        <x:f>'Raw trace'!AL916</x:f>
        <x:v>-0.0083072242950560007</x:v>
      </x:c>
      <x:c r="E920" s="33" t="str">
        <x:f>'Raw trace'!W916</x:f>
        <x:v>0.45000000000000001</x:v>
      </x:c>
      <x:c r="F920" s="28" t="n">
        <x:f>E919*(1+D919)/(1+E919*D919)</x:f>
        <x:v>0.4469409030215474</x:v>
      </x:c>
      <x:c r="G920" s="28" t="n">
        <x:f>ABS(E920-F920)</x:f>
        <x:v>0.0030590969784526356</x:v>
      </x:c>
      <x:c r="H920" s="28" t="n">
        <x:f>G920*'Assumptions'!$B$6</x:f>
        <x:v>0.0000030590969784526357</x:v>
      </x:c>
      <x:c r="I920" s="29" t="n">
        <x:f>1+E920*D920</x:f>
        <x:v>0.9962617490672248</x:v>
      </x:c>
      <x:c r="J920" s="29" t="n">
        <x:f>(1-H920)*I920</x:f>
        <x:v>0.9962587014059185</x:v>
      </x:c>
      <x:c r="K920" s="28" t="n">
        <x:f>J920-1</x:f>
        <x:v>-0.0037412985940814547</x:v>
      </x:c>
      <x:c r="L920" s="30" t="n">
        <x:f>M919</x:f>
        <x:v>11501.077699804442</x:v>
      </x:c>
      <x:c r="M920" s="30" t="n">
        <x:f>L920*J920</x:f>
        <x:v>11458.048733975742</x:v>
      </x:c>
      <x:c r="N920" s="30" t="n">
        <x:f>MAX(N919,M920)</x:f>
        <x:v>15341.863280252299</x:v>
      </x:c>
      <x:c r="O920" s="28" t="n">
        <x:f>1-M920/N920</x:f>
        <x:v>0.253151424656203</x:v>
      </x:c>
      <x:c r="P920" s="30" t="n">
        <x:f>IF(C920=C919,P919,L920)</x:f>
        <x:v>8436.664001463621</x:v>
      </x:c>
      <x:c r="Q920" s="30" t="n">
        <x:f>IF(C920=C919,MAX(Q919,M920),MAX(P920,M920))</x:f>
        <x:v>11565.096127348517</x:v>
      </x:c>
      <x:c r="R920" s="28" t="n">
        <x:f>1-M920/Q920</x:f>
        <x:v>0.009256074674523052</x:v>
      </x:c>
      <x:c r="S920" s="33" t="str">
        <x:f>'Raw trace'!Y916</x:f>
        <x:v>-0.0037412985940814547</x:v>
      </x:c>
      <x:c r="T920" s="31" t="n">
        <x:f>ABS(K920-S920)</x:f>
        <x:v>0</x:v>
      </x:c>
      <x:c r="U920" s="33" t="str">
        <x:f>'Raw trace'!X916</x:f>
        <x:v>0.0030590969784526356</x:v>
      </x:c>
      <x:c r="V920" s="31" t="n">
        <x:f>ABS(G920-U920)</x:f>
        <x:v>0</x:v>
      </x:c>
      <x:c r="W920" s="30" t="n">
        <x:f>L920*H920</x:f>
        <x:v>0.03518291204042076</x:v>
      </x:c>
      <x:c r="X920" s="30" t="n">
        <x:f>X919*(1+S920)</x:f>
        <x:v>11458.048733975822</x:v>
      </x:c>
      <x:c r="Y920" s="31" t="n">
        <x:f>ABS(M920-X920)</x:f>
        <x:v>8.003553375601768e-11</x:v>
      </x:c>
      <x:c r="Z920" s="27" t="n">
        <x:f>IF(M920&gt;=N919,B920,Z919)</x:f>
        <x:v>44508</x:v>
      </x:c>
      <x:c r="AA920" s="27" t="n">
        <x:f>IF(C920=C919,IF(M920&gt;=Q919,B920,AA919),IF(M920&gt;=P920,B920,A920))</x:f>
        <x:v>45110</x:v>
      </x:c>
      <x:c r="AB920" s="1" t="str">
        <x:f>IF(AND(B920-A920=1,B920-B919=1),"PASS","FAIL")</x:f>
        <x:v>PASS</x:v>
      </x:c>
    </x:row>
    <x:row r="921" ht="22" customHeight="1">
      <x:c r="A921" s="32" t="n">
        <x:f>'Raw trace'!A917</x:f>
        <x:v>45112</x:v>
      </x:c>
      <x:c r="B921" s="32" t="n">
        <x:f>'Raw trace'!B917</x:f>
        <x:v>45113</x:v>
      </x:c>
      <x:c r="C921" s="1" t="n">
        <x:f>YEAR(B921)</x:f>
        <x:v>2023</x:v>
      </x:c>
      <x:c r="D921" s="33" t="str">
        <x:f>'Raw trace'!AL917</x:f>
        <x:v>-0.0196540468262499</x:v>
      </x:c>
      <x:c r="E921" s="33" t="str">
        <x:f>'Raw trace'!W917</x:f>
        <x:v>0.45000000000000001</x:v>
      </x:c>
      <x:c r="F921" s="28" t="n">
        <x:f>E920*(1+D920)/(1+E920*D920)</x:f>
        <x:v>0.4479362471609982</x:v>
      </x:c>
      <x:c r="G921" s="28" t="n">
        <x:f>ABS(E921-F921)</x:f>
        <x:v>0.0020637528390017867</x:v>
      </x:c>
      <x:c r="H921" s="28" t="n">
        <x:f>G921*'Assumptions'!$B$6</x:f>
        <x:v>0.000002063752839001787</x:v>
      </x:c>
      <x:c r="I921" s="29" t="n">
        <x:f>1+E921*D921</x:f>
        <x:v>0.9911556789281876</x:v>
      </x:c>
      <x:c r="J921" s="29" t="n">
        <x:f>(1-H921)*I921</x:f>
        <x:v>0.9911536334278414</x:v>
      </x:c>
      <x:c r="K921" s="28" t="n">
        <x:f>J921-1</x:f>
        <x:v>-0.008846366572158648</x:v>
      </x:c>
      <x:c r="L921" s="30" t="n">
        <x:f>M920</x:f>
        <x:v>11458.048733975742</x:v>
      </x:c>
      <x:c r="M921" s="30" t="n">
        <x:f>L921*J921</x:f>
        <x:v>11356.686634673335</x:v>
      </x:c>
      <x:c r="N921" s="30" t="n">
        <x:f>MAX(N920,M921)</x:f>
        <x:v>15341.863280252299</x:v>
      </x:c>
      <x:c r="O921" s="28" t="n">
        <x:f>1-M921/N921</x:f>
        <x:v>0.25975832092758855</x:v>
      </x:c>
      <x:c r="P921" s="30" t="n">
        <x:f>IF(C921=C920,P920,L921)</x:f>
        <x:v>8436.664001463621</x:v>
      </x:c>
      <x:c r="Q921" s="30" t="n">
        <x:f>IF(C921=C920,MAX(Q920,M921),MAX(P921,M921))</x:f>
        <x:v>11565.096127348517</x:v>
      </x:c>
      <x:c r="R921" s="28" t="n">
        <x:f>1-M921/Q921</x:f>
        <x:v>0.01802055861709151</x:v>
      </x:c>
      <x:c r="S921" s="33" t="str">
        <x:f>'Raw trace'!Y917</x:f>
        <x:v>-0.0088463665721586482</x:v>
      </x:c>
      <x:c r="T921" s="31" t="n">
        <x:f>ABS(K921-S921)</x:f>
        <x:v>0</x:v>
      </x:c>
      <x:c r="U921" s="33" t="str">
        <x:f>'Raw trace'!X917</x:f>
        <x:v>0.0020637528390017867</x:v>
      </x:c>
      <x:c r="V921" s="31" t="n">
        <x:f>ABS(G921-U921)</x:f>
        <x:v>0</x:v>
      </x:c>
      <x:c r="W921" s="30" t="n">
        <x:f>L921*H921</x:f>
        <x:v>0.02364658060416327</x:v>
      </x:c>
      <x:c r="X921" s="30" t="n">
        <x:f>X920*(1+S921)</x:f>
        <x:v>11356.686634673413</x:v>
      </x:c>
      <x:c r="Y921" s="31" t="n">
        <x:f>ABS(M921-X921)</x:f>
        <x:v>7.821654435247183e-11</x:v>
      </x:c>
      <x:c r="Z921" s="27" t="n">
        <x:f>IF(M921&gt;=N920,B921,Z920)</x:f>
        <x:v>44508</x:v>
      </x:c>
      <x:c r="AA921" s="27" t="n">
        <x:f>IF(C921=C920,IF(M921&gt;=Q920,B921,AA920),IF(M921&gt;=P921,B921,A921))</x:f>
        <x:v>45110</x:v>
      </x:c>
      <x:c r="AB921" s="1" t="str">
        <x:f>IF(AND(B921-A921=1,B921-B920=1),"PASS","FAIL")</x:f>
        <x:v>PASS</x:v>
      </x:c>
    </x:row>
    <x:row r="922" ht="22" customHeight="1">
      <x:c r="A922" s="32" t="n">
        <x:f>'Raw trace'!A918</x:f>
        <x:v>45113</x:v>
      </x:c>
      <x:c r="B922" s="32" t="n">
        <x:f>'Raw trace'!B918</x:f>
        <x:v>45114</x:v>
      </x:c>
      <x:c r="C922" s="1" t="n">
        <x:f>YEAR(B922)</x:f>
        <x:v>2023</x:v>
      </x:c>
      <x:c r="D922" s="33" t="str">
        <x:f>'Raw trace'!AL918</x:f>
        <x:v>0.0144852923969767</x:v>
      </x:c>
      <x:c r="E922" s="33" t="str">
        <x:f>'Raw trace'!W918</x:f>
        <x:v>0.45000000000000001</x:v>
      </x:c>
      <x:c r="F922" s="28" t="n">
        <x:f>E921*(1+D921)/(1+E921*D921)</x:f>
        <x:v>0.4450922174054866</x:v>
      </x:c>
      <x:c r="G922" s="28" t="n">
        <x:f>ABS(E922-F922)</x:f>
        <x:v>0.00490778259451341</x:v>
      </x:c>
      <x:c r="H922" s="28" t="n">
        <x:f>G922*'Assumptions'!$B$6</x:f>
        <x:v>0.00000490778259451341</x:v>
      </x:c>
      <x:c r="I922" s="29" t="n">
        <x:f>1+E922*D922</x:f>
        <x:v>1.0065183815786396</x:v>
      </x:c>
      <x:c r="J922" s="29" t="n">
        <x:f>(1-H922)*I922</x:f>
        <x:v>1.0065134418052455</x:v>
      </x:c>
      <x:c r="K922" s="28" t="n">
        <x:f>J922-1</x:f>
        <x:v>0.00651344180524549</x:v>
      </x:c>
      <x:c r="L922" s="30" t="n">
        <x:f>M921</x:f>
        <x:v>11356.686634673335</x:v>
      </x:c>
      <x:c r="M922" s="30" t="n">
        <x:f>L922*J922</x:f>
        <x:v>11430.657752168689</x:v>
      </x:c>
      <x:c r="N922" s="30" t="n">
        <x:f>MAX(N921,M922)</x:f>
        <x:v>15341.863280252299</x:v>
      </x:c>
      <x:c r="O922" s="28" t="n">
        <x:f>1-M922/N922</x:f>
        <x:v>0.2549367998291333</x:v>
      </x:c>
      <x:c r="P922" s="30" t="n">
        <x:f>IF(C922=C921,P921,L922)</x:f>
        <x:v>8436.664001463621</x:v>
      </x:c>
      <x:c r="Q922" s="30" t="n">
        <x:f>IF(C922=C921,MAX(Q921,M922),MAX(P922,M922))</x:f>
        <x:v>11565.096127348517</x:v>
      </x:c>
      <x:c r="R922" s="28" t="n">
        <x:f>1-M922/Q922</x:f>
        <x:v>0.011624492671696518</x:v>
      </x:c>
      <x:c r="S922" s="33" t="str">
        <x:f>'Raw trace'!Y918</x:f>
        <x:v>0.0065134418052454901</x:v>
      </x:c>
      <x:c r="T922" s="31" t="n">
        <x:f>ABS(K922-S922)</x:f>
        <x:v>0</x:v>
      </x:c>
      <x:c r="U922" s="33" t="str">
        <x:f>'Raw trace'!X918</x:f>
        <x:v>0.0049077825945134101</x:v>
      </x:c>
      <x:c r="V922" s="31" t="n">
        <x:f>ABS(G922-U922)</x:f>
        <x:v>0</x:v>
      </x:c>
      <x:c r="W922" s="30" t="n">
        <x:f>L922*H922</x:f>
        <x:v>0.05573614899699287</x:v>
      </x:c>
      <x:c r="X922" s="30" t="n">
        <x:f>X921*(1+S922)</x:f>
        <x:v>11430.657752168769</x:v>
      </x:c>
      <x:c r="Y922" s="31" t="n">
        <x:f>ABS(M922-X922)</x:f>
        <x:v>8.003553375601768e-11</x:v>
      </x:c>
      <x:c r="Z922" s="27" t="n">
        <x:f>IF(M922&gt;=N921,B922,Z921)</x:f>
        <x:v>44508</x:v>
      </x:c>
      <x:c r="AA922" s="27" t="n">
        <x:f>IF(C922=C921,IF(M922&gt;=Q921,B922,AA921),IF(M922&gt;=P922,B922,A922))</x:f>
        <x:v>45110</x:v>
      </x:c>
      <x:c r="AB922" s="1" t="str">
        <x:f>IF(AND(B922-A922=1,B922-B921=1),"PASS","FAIL")</x:f>
        <x:v>PASS</x:v>
      </x:c>
    </x:row>
    <x:row r="923" ht="22" customHeight="1">
      <x:c r="A923" s="32" t="n">
        <x:f>'Raw trace'!A919</x:f>
        <x:v>45114</x:v>
      </x:c>
      <x:c r="B923" s="32" t="n">
        <x:f>'Raw trace'!B919</x:f>
        <x:v>45115</x:v>
      </x:c>
      <x:c r="C923" s="1" t="n">
        <x:f>YEAR(B923)</x:f>
        <x:v>2023</x:v>
      </x:c>
      <x:c r="D923" s="33" t="str">
        <x:f>'Raw trace'!AL919</x:f>
        <x:v>-0.0018980834629478999</x:v>
      </x:c>
      <x:c r="E923" s="33" t="str">
        <x:f>'Raw trace'!W919</x:f>
        <x:v>0.45000000000000001</x:v>
      </x:c>
      <x:c r="F923" s="28" t="n">
        <x:f>E922*(1+D922)/(1+E922*D922)</x:f>
        <x:v>0.4535618920964253</x:v>
      </x:c>
      <x:c r="G923" s="28" t="n">
        <x:f>ABS(E923-F923)</x:f>
        <x:v>0.0035618920964252676</x:v>
      </x:c>
      <x:c r="H923" s="28" t="n">
        <x:f>G923*'Assumptions'!$B$6</x:f>
        <x:v>0.0000035618920964252676</x:v>
      </x:c>
      <x:c r="I923" s="29" t="n">
        <x:f>1+E923*D923</x:f>
        <x:v>0.9991458624416735</x:v>
      </x:c>
      <x:c r="J923" s="29" t="n">
        <x:f>(1-H923)*I923</x:f>
        <x:v>0.9991423035919229</x:v>
      </x:c>
      <x:c r="K923" s="28" t="n">
        <x:f>J923-1</x:f>
        <x:v>-0.000857696408077091</x:v>
      </x:c>
      <x:c r="L923" s="30" t="n">
        <x:f>M922</x:f>
        <x:v>11430.657752168689</x:v>
      </x:c>
      <x:c r="M923" s="30" t="n">
        <x:f>L923*J923</x:f>
        <x:v>11420.853718072694</x:v>
      </x:c>
      <x:c r="N923" s="30" t="n">
        <x:f>MAX(N922,M923)</x:f>
        <x:v>15341.863280252299</x:v>
      </x:c>
      <x:c r="O923" s="28" t="n">
        <x:f>1-M923/N923</x:f>
        <x:v>0.2555758378597103</x:v>
      </x:c>
      <x:c r="P923" s="30" t="n">
        <x:f>IF(C923=C922,P922,L923)</x:f>
        <x:v>8436.664001463621</x:v>
      </x:c>
      <x:c r="Q923" s="30" t="n">
        <x:f>IF(C923=C922,MAX(Q922,M923),MAX(P923,M923))</x:f>
        <x:v>11565.096127348517</x:v>
      </x:c>
      <x:c r="R923" s="28" t="n">
        <x:f>1-M923/Q923</x:f>
        <x:v>0.012472218794163381</x:v>
      </x:c>
      <x:c r="S923" s="33" t="str">
        <x:f>'Raw trace'!Y919</x:f>
        <x:v>-0.00085769640807709102</x:v>
      </x:c>
      <x:c r="T923" s="31" t="n">
        <x:f>ABS(K923-S923)</x:f>
        <x:v>0</x:v>
      </x:c>
      <x:c r="U923" s="33" t="str">
        <x:f>'Raw trace'!X919</x:f>
        <x:v>0.0035618920964252676</x:v>
      </x:c>
      <x:c r="V923" s="31" t="n">
        <x:f>ABS(G923-U923)</x:f>
        <x:v>0</x:v>
      </x:c>
      <x:c r="W923" s="30" t="n">
        <x:f>L923*H923</x:f>
        <x:v>0.040714769504391866</x:v>
      </x:c>
      <x:c r="X923" s="30" t="n">
        <x:f>X922*(1+S923)</x:f>
        <x:v>11420.853718072774</x:v>
      </x:c>
      <x:c r="Y923" s="31" t="n">
        <x:f>ABS(M923-X923)</x:f>
        <x:v>8.003553375601768e-11</x:v>
      </x:c>
      <x:c r="Z923" s="27" t="n">
        <x:f>IF(M923&gt;=N922,B923,Z922)</x:f>
        <x:v>44508</x:v>
      </x:c>
      <x:c r="AA923" s="27" t="n">
        <x:f>IF(C923=C922,IF(M923&gt;=Q922,B923,AA922),IF(M923&gt;=P923,B923,A923))</x:f>
        <x:v>45110</x:v>
      </x:c>
      <x:c r="AB923" s="1" t="str">
        <x:f>IF(AND(B923-A923=1,B923-B922=1),"PASS","FAIL")</x:f>
        <x:v>PASS</x:v>
      </x:c>
    </x:row>
    <x:row r="924" ht="22" customHeight="1">
      <x:c r="A924" s="32" t="n">
        <x:f>'Raw trace'!A920</x:f>
        <x:v>45115</x:v>
      </x:c>
      <x:c r="B924" s="32" t="n">
        <x:f>'Raw trace'!B920</x:f>
        <x:v>45116</x:v>
      </x:c>
      <x:c r="C924" s="1" t="n">
        <x:f>YEAR(B924)</x:f>
        <x:v>2023</x:v>
      </x:c>
      <x:c r="D924" s="33" t="str">
        <x:f>'Raw trace'!AL920</x:f>
        <x:v>-0.0040245899474392003</x:v>
      </x:c>
      <x:c r="E924" s="33" t="str">
        <x:f>'Raw trace'!W920</x:f>
        <x:v>0.45000000000000001</x:v>
      </x:c>
      <x:c r="F924" s="28" t="n">
        <x:f>E923*(1+D923)/(1+E923*D923)</x:f>
        <x:v>0.44952982274686937</x:v>
      </x:c>
      <x:c r="G924" s="28" t="n">
        <x:f>ABS(E924-F924)</x:f>
        <x:v>0.0004701772531306436</x:v>
      </x:c>
      <x:c r="H924" s="28" t="n">
        <x:f>G924*'Assumptions'!$B$6</x:f>
        <x:v>4.7017725313064364e-7</x:v>
      </x:c>
      <x:c r="I924" s="29" t="n">
        <x:f>1+E924*D924</x:f>
        <x:v>0.9981889345236523</x:v>
      </x:c>
      <x:c r="J924" s="29" t="n">
        <x:f>(1-H924)*I924</x:f>
        <x:v>0.9981884651979209</x:v>
      </x:c>
      <x:c r="K924" s="28" t="n">
        <x:f>J924-1</x:f>
        <x:v>-0.0018115348020790734</x:v>
      </x:c>
      <x:c r="L924" s="30" t="n">
        <x:f>M923</x:f>
        <x:v>11420.853718072694</x:v>
      </x:c>
      <x:c r="M924" s="30" t="n">
        <x:f>L924*J924</x:f>
        <x:v>11400.164444092952</x:v>
      </x:c>
      <x:c r="N924" s="30" t="n">
        <x:f>MAX(N923,M924)</x:f>
        <x:v>15341.863280252299</x:v>
      </x:c>
      <x:c r="O924" s="28" t="n">
        <x:f>1-M924/N924</x:f>
        <x:v>0.25692438813693597</x:v>
      </x:c>
      <x:c r="P924" s="30" t="n">
        <x:f>IF(C924=C923,P923,L924)</x:f>
        <x:v>8436.664001463621</x:v>
      </x:c>
      <x:c r="Q924" s="30" t="n">
        <x:f>IF(C924=C923,MAX(Q923,M924),MAX(P924,M924))</x:f>
        <x:v>11565.096127348517</x:v>
      </x:c>
      <x:c r="R924" s="28" t="n">
        <x:f>1-M924/Q924</x:f>
        <x:v>0.014261159737837703</x:v>
      </x:c>
      <x:c r="S924" s="33" t="str">
        <x:f>'Raw trace'!Y920</x:f>
        <x:v>-0.0018115348020790734</x:v>
      </x:c>
      <x:c r="T924" s="31" t="n">
        <x:f>ABS(K924-S924)</x:f>
        <x:v>0</x:v>
      </x:c>
      <x:c r="U924" s="33" t="str">
        <x:f>'Raw trace'!X920</x:f>
        <x:v>0.00047017725313064362</x:v>
      </x:c>
      <x:c r="V924" s="31" t="n">
        <x:f>ABS(G924-U924)</x:f>
        <x:v>0</x:v>
      </x:c>
      <x:c r="W924" s="30" t="n">
        <x:f>L924*H924</x:f>
        <x:v>0.005369825629570318</x:v>
      </x:c>
      <x:c r="X924" s="30" t="n">
        <x:f>X923*(1+S924)</x:f>
        <x:v>11400.164444093032</x:v>
      </x:c>
      <x:c r="Y924" s="31" t="n">
        <x:f>ABS(M924-X924)</x:f>
        <x:v>8.003553375601768e-11</x:v>
      </x:c>
      <x:c r="Z924" s="27" t="n">
        <x:f>IF(M924&gt;=N923,B924,Z923)</x:f>
        <x:v>44508</x:v>
      </x:c>
      <x:c r="AA924" s="27" t="n">
        <x:f>IF(C924=C923,IF(M924&gt;=Q923,B924,AA923),IF(M924&gt;=P924,B924,A924))</x:f>
        <x:v>45110</x:v>
      </x:c>
      <x:c r="AB924" s="1" t="str">
        <x:f>IF(AND(B924-A924=1,B924-B923=1),"PASS","FAIL")</x:f>
        <x:v>PASS</x:v>
      </x:c>
    </x:row>
    <x:row r="925" ht="22" customHeight="1">
      <x:c r="A925" s="32" t="n">
        <x:f>'Raw trace'!A921</x:f>
        <x:v>45116</x:v>
      </x:c>
      <x:c r="B925" s="32" t="n">
        <x:f>'Raw trace'!B921</x:f>
        <x:v>45117</x:v>
      </x:c>
      <x:c r="C925" s="1" t="n">
        <x:f>YEAR(B925)</x:f>
        <x:v>2023</x:v>
      </x:c>
      <x:c r="D925" s="33" t="str">
        <x:f>'Raw trace'!AL921</x:f>
        <x:v>0.0082341904537753998</x:v>
      </x:c>
      <x:c r="E925" s="33" t="str">
        <x:f>'Raw trace'!W921</x:f>
        <x:v>0.45000000000000001</x:v>
      </x:c>
      <x:c r="F925" s="28" t="n">
        <x:f>E924*(1+D924)/(1+E924*D924)</x:f>
        <x:v>0.4490021067379729</x:v>
      </x:c>
      <x:c r="G925" s="28" t="n">
        <x:f>ABS(E925-F925)</x:f>
        <x:v>0.0009978932620270942</x:v>
      </x:c>
      <x:c r="H925" s="28" t="n">
        <x:f>G925*'Assumptions'!$B$6</x:f>
        <x:v>9.978932620270942e-7</x:v>
      </x:c>
      <x:c r="I925" s="29" t="n">
        <x:f>1+E925*D925</x:f>
        <x:v>1.0037053857041989</x:v>
      </x:c>
      <x:c r="J925" s="29" t="n">
        <x:f>(1-H925)*I925</x:f>
        <x:v>1.0037043841133575</x:v>
      </x:c>
      <x:c r="K925" s="28" t="n">
        <x:f>J925-1</x:f>
        <x:v>0.003704384113357495</x:v>
      </x:c>
      <x:c r="L925" s="30" t="n">
        <x:f>M924</x:f>
        <x:v>11400.164444092952</x:v>
      </x:c>
      <x:c r="M925" s="30" t="n">
        <x:f>L925*J925</x:f>
        <x:v>11442.395032149314</x:v>
      </x:c>
      <x:c r="N925" s="30" t="n">
        <x:f>MAX(N924,M925)</x:f>
        <x:v>15341.863280252299</x:v>
      </x:c>
      <x:c r="O925" s="28" t="n">
        <x:f>1-M925/N925</x:f>
        <x:v>0.25417175064532693</x:v>
      </x:c>
      <x:c r="P925" s="30" t="n">
        <x:f>IF(C925=C924,P924,L925)</x:f>
        <x:v>8436.664001463621</x:v>
      </x:c>
      <x:c r="Q925" s="30" t="n">
        <x:f>IF(C925=C924,MAX(Q924,M925),MAX(P925,M925))</x:f>
        <x:v>11565.096127348517</x:v>
      </x:c>
      <x:c r="R925" s="28" t="n">
        <x:f>1-M925/Q925</x:f>
        <x:v>0.010609604438051035</x:v>
      </x:c>
      <x:c r="S925" s="33" t="str">
        <x:f>'Raw trace'!Y921</x:f>
        <x:v>0.0037043841133574951</x:v>
      </x:c>
      <x:c r="T925" s="31" t="n">
        <x:f>ABS(K925-S925)</x:f>
        <x:v>0</x:v>
      </x:c>
      <x:c r="U925" s="33" t="str">
        <x:f>'Raw trace'!X921</x:f>
        <x:v>0.00099789326202709416</x:v>
      </x:c>
      <x:c r="V925" s="31" t="n">
        <x:f>ABS(G925-U925)</x:f>
        <x:v>0</x:v>
      </x:c>
      <x:c r="W925" s="30" t="n">
        <x:f>L925*H925</x:f>
        <x:v>0.01137614728476121</x:v>
      </x:c>
      <x:c r="X925" s="30" t="n">
        <x:f>X924*(1+S925)</x:f>
        <x:v>11442.395032149394</x:v>
      </x:c>
      <x:c r="Y925" s="31" t="n">
        <x:f>ABS(M925-X925)</x:f>
        <x:v>8.003553375601768e-11</x:v>
      </x:c>
      <x:c r="Z925" s="27" t="n">
        <x:f>IF(M925&gt;=N924,B925,Z924)</x:f>
        <x:v>44508</x:v>
      </x:c>
      <x:c r="AA925" s="27" t="n">
        <x:f>IF(C925=C924,IF(M925&gt;=Q924,B925,AA924),IF(M925&gt;=P925,B925,A925))</x:f>
        <x:v>45110</x:v>
      </x:c>
      <x:c r="AB925" s="1" t="str">
        <x:f>IF(AND(B925-A925=1,B925-B924=1),"PASS","FAIL")</x:f>
        <x:v>PASS</x:v>
      </x:c>
    </x:row>
    <x:row r="926" ht="22" customHeight="1">
      <x:c r="A926" s="32" t="n">
        <x:f>'Raw trace'!A922</x:f>
        <x:v>45117</x:v>
      </x:c>
      <x:c r="B926" s="32" t="n">
        <x:f>'Raw trace'!B922</x:f>
        <x:v>45118</x:v>
      </x:c>
      <x:c r="C926" s="1" t="n">
        <x:f>YEAR(B926)</x:f>
        <x:v>2023</x:v>
      </x:c>
      <x:c r="D926" s="33" t="str">
        <x:f>'Raw trace'!AL922</x:f>
        <x:v>0.0068386634358366004</x:v>
      </x:c>
      <x:c r="E926" s="33" t="str">
        <x:f>'Raw trace'!W922</x:f>
        <x:v>0.45000000000000001</x:v>
      </x:c>
      <x:c r="F926" s="28" t="n">
        <x:f>E925*(1+D925)/(1+E925*D925)</x:f>
        <x:v>0.4520304385792248</x:v>
      </x:c>
      <x:c r="G926" s="28" t="n">
        <x:f>ABS(E926-F926)</x:f>
        <x:v>0.0020304385792248025</x:v>
      </x:c>
      <x:c r="H926" s="28" t="n">
        <x:f>G926*'Assumptions'!$B$6</x:f>
        <x:v>0.0000020304385792248025</x:v>
      </x:c>
      <x:c r="I926" s="29" t="n">
        <x:f>1+E926*D926</x:f>
        <x:v>1.0030773985461265</x:v>
      </x:c>
      <x:c r="J926" s="29" t="n">
        <x:f>(1-H926)*I926</x:f>
        <x:v>1.0030753618590786</x:v>
      </x:c>
      <x:c r="K926" s="28" t="n">
        <x:f>J926-1</x:f>
        <x:v>0.0030753618590786402</x:v>
      </x:c>
      <x:c r="L926" s="30" t="n">
        <x:f>M925</x:f>
        <x:v>11442.395032149314</x:v>
      </x:c>
      <x:c r="M926" s="30" t="n">
        <x:f>L926*J926</x:f>
        <x:v>11477.584537407696</x:v>
      </x:c>
      <x:c r="N926" s="30" t="n">
        <x:f>MAX(N925,M926)</x:f>
        <x:v>15341.863280252299</x:v>
      </x:c>
      <x:c r="O926" s="28" t="n">
        <x:f>1-M926/N926</x:f>
        <x:v>0.2518780588938382</x:v>
      </x:c>
      <x:c r="P926" s="30" t="n">
        <x:f>IF(C926=C925,P925,L926)</x:f>
        <x:v>8436.664001463621</x:v>
      </x:c>
      <x:c r="Q926" s="30" t="n">
        <x:f>IF(C926=C925,MAX(Q925,M926),MAX(P926,M926))</x:f>
        <x:v>11565.096127348517</x:v>
      </x:c>
      <x:c r="R926" s="28" t="n">
        <x:f>1-M926/Q926</x:f>
        <x:v>0.007566870951801086</x:v>
      </x:c>
      <x:c r="S926" s="33" t="str">
        <x:f>'Raw trace'!Y922</x:f>
        <x:v>0.0030753618590786402</x:v>
      </x:c>
      <x:c r="T926" s="31" t="n">
        <x:f>ABS(K926-S926)</x:f>
        <x:v>0</x:v>
      </x:c>
      <x:c r="U926" s="33" t="str">
        <x:f>'Raw trace'!X922</x:f>
        <x:v>0.0020304385792248025</x:v>
      </x:c>
      <x:c r="V926" s="31" t="n">
        <x:f>ABS(G926-U926)</x:f>
        <x:v>0</x:v>
      </x:c>
      <x:c r="W926" s="30" t="n">
        <x:f>L926*H926</x:f>
        <x:v>0.02323308031200619</x:v>
      </x:c>
      <x:c r="X926" s="30" t="n">
        <x:f>X925*(1+S926)</x:f>
        <x:v>11477.584537407776</x:v>
      </x:c>
      <x:c r="Y926" s="31" t="n">
        <x:f>ABS(M926-X926)</x:f>
        <x:v>8.003553375601768e-11</x:v>
      </x:c>
      <x:c r="Z926" s="27" t="n">
        <x:f>IF(M926&gt;=N925,B926,Z925)</x:f>
        <x:v>44508</x:v>
      </x:c>
      <x:c r="AA926" s="27" t="n">
        <x:f>IF(C926=C925,IF(M926&gt;=Q925,B926,AA925),IF(M926&gt;=P926,B926,A926))</x:f>
        <x:v>45110</x:v>
      </x:c>
      <x:c r="AB926" s="1" t="str">
        <x:f>IF(AND(B926-A926=1,B926-B925=1),"PASS","FAIL")</x:f>
        <x:v>PASS</x:v>
      </x:c>
    </x:row>
    <x:row r="927" ht="22" customHeight="1">
      <x:c r="A927" s="32" t="n">
        <x:f>'Raw trace'!A923</x:f>
        <x:v>45118</x:v>
      </x:c>
      <x:c r="B927" s="32" t="n">
        <x:f>'Raw trace'!B923</x:f>
        <x:v>45119</x:v>
      </x:c>
      <x:c r="C927" s="1" t="n">
        <x:f>YEAR(B927)</x:f>
        <x:v>2023</x:v>
      </x:c>
      <x:c r="D927" s="33" t="str">
        <x:f>'Raw trace'!AL923</x:f>
        <x:v>-0.0077065502411562004</x:v>
      </x:c>
      <x:c r="E927" s="33" t="str">
        <x:f>'Raw trace'!W923</x:f>
        <x:v>0.45000000000000001</x:v>
      </x:c>
      <x:c r="F927" s="28" t="n">
        <x:f>E926*(1+D926)/(1+E926*D926)</x:f>
        <x:v>0.4516873764704726</x:v>
      </x:c>
      <x:c r="G927" s="28" t="n">
        <x:f>ABS(E927-F927)</x:f>
        <x:v>0.001687376470472568</x:v>
      </x:c>
      <x:c r="H927" s="28" t="n">
        <x:f>G927*'Assumptions'!$B$6</x:f>
        <x:v>0.000001687376470472568</x:v>
      </x:c>
      <x:c r="I927" s="29" t="n">
        <x:f>1+E927*D927</x:f>
        <x:v>0.9965320523914797</x:v>
      </x:c>
      <x:c r="J927" s="29" t="n">
        <x:f>(1-H927)*I927</x:f>
        <x:v>0.9965303708667425</x:v>
      </x:c>
      <x:c r="K927" s="28" t="n">
        <x:f>J927-1</x:f>
        <x:v>-0.0034696291332575457</x:v>
      </x:c>
      <x:c r="L927" s="30" t="n">
        <x:f>M926</x:f>
        <x:v>11477.584537407696</x:v>
      </x:c>
      <x:c r="M927" s="30" t="n">
        <x:f>L927*J927</x:f>
        <x:v>11437.76157571728</x:v>
      </x:c>
      <x:c r="N927" s="30" t="n">
        <x:f>MAX(N926,M927)</x:f>
        <x:v>15341.863280252299</x:v>
      </x:c>
      <x:c r="O927" s="28" t="n">
        <x:f>1-M927/N927</x:f>
        <x:v>0.2544737645759293</x:v>
      </x:c>
      <x:c r="P927" s="30" t="n">
        <x:f>IF(C927=C926,P926,L927)</x:f>
        <x:v>8436.664001463621</x:v>
      </x:c>
      <x:c r="Q927" s="30" t="n">
        <x:f>IF(C927=C926,MAX(Q926,M927),MAX(P927,M927))</x:f>
        <x:v>11565.096127348517</x:v>
      </x:c>
      <x:c r="R927" s="28" t="n">
        <x:f>1-M927/Q927</x:f>
        <x:v>0.011010245849156663</x:v>
      </x:c>
      <x:c r="S927" s="33" t="str">
        <x:f>'Raw trace'!Y923</x:f>
        <x:v>-0.0034696291332575457</x:v>
      </x:c>
      <x:c r="T927" s="31" t="n">
        <x:f>ABS(K927-S927)</x:f>
        <x:v>0</x:v>
      </x:c>
      <x:c r="U927" s="33" t="str">
        <x:f>'Raw trace'!X923</x:f>
        <x:v>0.001687376470472568</x:v>
      </x:c>
      <x:c r="V927" s="31" t="n">
        <x:f>ABS(G927-U927)</x:f>
        <x:v>0</x:v>
      </x:c>
      <x:c r="W927" s="30" t="n">
        <x:f>L927*H927</x:f>
        <x:v>0.019367006086281523</x:v>
      </x:c>
      <x:c r="X927" s="30" t="n">
        <x:f>X926*(1+S927)</x:f>
        <x:v>11437.76157571736</x:v>
      </x:c>
      <x:c r="Y927" s="31" t="n">
        <x:f>ABS(M927-X927)</x:f>
        <x:v>8.003553375601768e-11</x:v>
      </x:c>
      <x:c r="Z927" s="27" t="n">
        <x:f>IF(M927&gt;=N926,B927,Z926)</x:f>
        <x:v>44508</x:v>
      </x:c>
      <x:c r="AA927" s="27" t="n">
        <x:f>IF(C927=C926,IF(M927&gt;=Q926,B927,AA926),IF(M927&gt;=P927,B927,A927))</x:f>
        <x:v>45110</x:v>
      </x:c>
      <x:c r="AB927" s="1" t="str">
        <x:f>IF(AND(B927-A927=1,B927-B926=1),"PASS","FAIL")</x:f>
        <x:v>PASS</x:v>
      </x:c>
    </x:row>
    <x:row r="928" ht="22" customHeight="1">
      <x:c r="A928" s="32" t="n">
        <x:f>'Raw trace'!A924</x:f>
        <x:v>45119</x:v>
      </x:c>
      <x:c r="B928" s="32" t="n">
        <x:f>'Raw trace'!B924</x:f>
        <x:v>45120</x:v>
      </x:c>
      <x:c r="C928" s="1" t="n">
        <x:f>YEAR(B928)</x:f>
        <x:v>2023</x:v>
      </x:c>
      <x:c r="D928" s="33" t="str">
        <x:f>'Raw trace'!AL924</x:f>
        <x:v>0.035501673396451702</x:v>
      </x:c>
      <x:c r="E928" s="33" t="str">
        <x:f>'Raw trace'!W924</x:f>
        <x:v>0.45000000000000001</x:v>
      </x:c>
      <x:c r="F928" s="28" t="n">
        <x:f>E927*(1+D927)/(1+E927*D927)</x:f>
        <x:v>0.44808599113284037</x:v>
      </x:c>
      <x:c r="G928" s="28" t="n">
        <x:f>ABS(E928-F928)</x:f>
        <x:v>0.0019140088671596445</x:v>
      </x:c>
      <x:c r="H928" s="28" t="n">
        <x:f>G928*'Assumptions'!$B$6</x:f>
        <x:v>0.0000019140088671596444</x:v>
      </x:c>
      <x:c r="I928" s="29" t="n">
        <x:f>1+E928*D928</x:f>
        <x:v>1.0159757530284033</x:v>
      </x:c>
      <x:c r="J928" s="29" t="n">
        <x:f>(1-H928)*I928</x:f>
        <x:v>1.015973808441803</x:v>
      </x:c>
      <x:c r="K928" s="28" t="n">
        <x:f>J928-1</x:f>
        <x:v>0.015973808441803072</x:v>
      </x:c>
      <x:c r="L928" s="30" t="n">
        <x:f>M927</x:f>
        <x:v>11437.76157571728</x:v>
      </x:c>
      <x:c r="M928" s="30" t="n">
        <x:f>L928*J928</x:f>
        <x:v>11620.466188130804</x:v>
      </x:c>
      <x:c r="N928" s="30" t="n">
        <x:f>MAX(N927,M928)</x:f>
        <x:v>15341.863280252299</x:v>
      </x:c>
      <x:c r="O928" s="28" t="n">
        <x:f>1-M928/N928</x:f>
        <x:v>0.2425648713029267</x:v>
      </x:c>
      <x:c r="P928" s="30" t="n">
        <x:f>IF(C928=C927,P927,L928)</x:f>
        <x:v>8436.664001463621</x:v>
      </x:c>
      <x:c r="Q928" s="30" t="n">
        <x:f>IF(C928=C927,MAX(Q927,M928),MAX(P928,M928))</x:f>
        <x:v>11620.466188130804</x:v>
      </x:c>
      <x:c r="R928" s="28" t="n">
        <x:f>1-M928/Q928</x:f>
        <x:v>0</x:v>
      </x:c>
      <x:c r="S928" s="33" t="str">
        <x:f>'Raw trace'!Y924</x:f>
        <x:v>0.015973808441803072</x:v>
      </x:c>
      <x:c r="T928" s="31" t="n">
        <x:f>ABS(K928-S928)</x:f>
        <x:v>0</x:v>
      </x:c>
      <x:c r="U928" s="33" t="str">
        <x:f>'Raw trace'!X924</x:f>
        <x:v>0.0019140088671596445</x:v>
      </x:c>
      <x:c r="V928" s="31" t="n">
        <x:f>ABS(G928-U928)</x:f>
        <x:v>0</x:v>
      </x:c>
      <x:c r="W928" s="30" t="n">
        <x:f>L928*H928</x:f>
        <x:v>0.021891977076380742</x:v>
      </x:c>
      <x:c r="X928" s="30" t="n">
        <x:f>X927*(1+S928)</x:f>
        <x:v>11620.466188130886</x:v>
      </x:c>
      <x:c r="Y928" s="31" t="n">
        <x:f>ABS(M928-X928)</x:f>
        <x:v>8.185452315956354e-11</x:v>
      </x:c>
      <x:c r="Z928" s="27" t="n">
        <x:f>IF(M928&gt;=N927,B928,Z927)</x:f>
        <x:v>44508</x:v>
      </x:c>
      <x:c r="AA928" s="27" t="n">
        <x:f>IF(C928=C927,IF(M928&gt;=Q927,B928,AA927),IF(M928&gt;=P928,B928,A928))</x:f>
        <x:v>45120</x:v>
      </x:c>
      <x:c r="AB928" s="1" t="str">
        <x:f>IF(AND(B928-A928=1,B928-B927=1),"PASS","FAIL")</x:f>
        <x:v>PASS</x:v>
      </x:c>
    </x:row>
    <x:row r="929" ht="22" customHeight="1">
      <x:c r="A929" s="32" t="n">
        <x:f>'Raw trace'!A925</x:f>
        <x:v>45120</x:v>
      </x:c>
      <x:c r="B929" s="32" t="n">
        <x:f>'Raw trace'!B925</x:f>
        <x:v>45121</x:v>
      </x:c>
      <x:c r="C929" s="1" t="n">
        <x:f>YEAR(B929)</x:f>
        <x:v>2023</x:v>
      </x:c>
      <x:c r="D929" s="33" t="str">
        <x:f>'Raw trace'!AL925</x:f>
        <x:v>-0.036505954026714402</x:v>
      </x:c>
      <x:c r="E929" s="33" t="str">
        <x:f>'Raw trace'!W925</x:f>
        <x:v>0.45000000000000001</x:v>
      </x:c>
      <x:c r="F929" s="28" t="n">
        <x:f>E928*(1+D928)/(1+E928*D928)</x:f>
        <x:v>0.4586484978991188</x:v>
      </x:c>
      <x:c r="G929" s="28" t="n">
        <x:f>ABS(E929-F929)</x:f>
        <x:v>0.008648497899118812</x:v>
      </x:c>
      <x:c r="H929" s="28" t="n">
        <x:f>G929*'Assumptions'!$B$6</x:f>
        <x:v>0.000008648497899118813</x:v>
      </x:c>
      <x:c r="I929" s="29" t="n">
        <x:f>1+E929*D929</x:f>
        <x:v>0.9835723206879785</x:v>
      </x:c>
      <x:c r="J929" s="29" t="n">
        <x:f>(1-H929)*I929</x:f>
        <x:v>0.9835638142648293</x:v>
      </x:c>
      <x:c r="K929" s="28" t="n">
        <x:f>J929-1</x:f>
        <x:v>-0.016436185735170694</x:v>
      </x:c>
      <x:c r="L929" s="30" t="n">
        <x:f>M928</x:f>
        <x:v>11620.466188130804</x:v>
      </x:c>
      <x:c r="M929" s="30" t="n">
        <x:f>L929*J929</x:f>
        <x:v>11429.470047533416</x:v>
      </x:c>
      <x:c r="N929" s="30" t="n">
        <x:f>MAX(N928,M929)</x:f>
        <x:v>15341.863280252299</x:v>
      </x:c>
      <x:c r="O929" s="28" t="n">
        <x:f>1-M929/N929</x:f>
        <x:v>0.2550142157605346</x:v>
      </x:c>
      <x:c r="P929" s="30" t="n">
        <x:f>IF(C929=C928,P928,L929)</x:f>
        <x:v>8436.664001463621</x:v>
      </x:c>
      <x:c r="Q929" s="30" t="n">
        <x:f>IF(C929=C928,MAX(Q928,M929),MAX(P929,M929))</x:f>
        <x:v>11620.466188130804</x:v>
      </x:c>
      <x:c r="R929" s="28" t="n">
        <x:f>1-M929/Q929</x:f>
        <x:v>0.016436185735170583</x:v>
      </x:c>
      <x:c r="S929" s="33" t="str">
        <x:f>'Raw trace'!Y925</x:f>
        <x:v>-0.016436185735170694</x:v>
      </x:c>
      <x:c r="T929" s="31" t="n">
        <x:f>ABS(K929-S929)</x:f>
        <x:v>0</x:v>
      </x:c>
      <x:c r="U929" s="33" t="str">
        <x:f>'Raw trace'!X925</x:f>
        <x:v>0.0086484978991188122</x:v>
      </x:c>
      <x:c r="V929" s="31" t="n">
        <x:f>ABS(G929-U929)</x:f>
        <x:v>0</x:v>
      </x:c>
      <x:c r="W929" s="30" t="n">
        <x:f>L929*H929</x:f>
        <x:v>0.10049957741483045</x:v>
      </x:c>
      <x:c r="X929" s="30" t="n">
        <x:f>X928*(1+S929)</x:f>
        <x:v>11429.470047533496</x:v>
      </x:c>
      <x:c r="Y929" s="31" t="n">
        <x:f>ABS(M929-X929)</x:f>
        <x:v>8.003553375601768e-11</x:v>
      </x:c>
      <x:c r="Z929" s="27" t="n">
        <x:f>IF(M929&gt;=N928,B929,Z928)</x:f>
        <x:v>44508</x:v>
      </x:c>
      <x:c r="AA929" s="27" t="n">
        <x:f>IF(C929=C928,IF(M929&gt;=Q928,B929,AA928),IF(M929&gt;=P929,B929,A929))</x:f>
        <x:v>45120</x:v>
      </x:c>
      <x:c r="AB929" s="1" t="str">
        <x:f>IF(AND(B929-A929=1,B929-B928=1),"PASS","FAIL")</x:f>
        <x:v>PASS</x:v>
      </x:c>
    </x:row>
    <x:row r="930" ht="22" customHeight="1">
      <x:c r="A930" s="32" t="n">
        <x:f>'Raw trace'!A926</x:f>
        <x:v>45121</x:v>
      </x:c>
      <x:c r="B930" s="32" t="n">
        <x:f>'Raw trace'!B926</x:f>
        <x:v>45122</x:v>
      </x:c>
      <x:c r="C930" s="1" t="n">
        <x:f>YEAR(B930)</x:f>
        <x:v>2023</x:v>
      </x:c>
      <x:c r="D930" s="33" t="str">
        <x:f>'Raw trace'!AL926</x:f>
        <x:v>-0.0008575933292432</x:v>
      </x:c>
      <x:c r="E930" s="33" t="str">
        <x:f>'Raw trace'!W926</x:f>
        <x:v>0.45000000000000001</x:v>
      </x:c>
      <x:c r="F930" s="28" t="n">
        <x:f>E929*(1+D929)/(1+E929*D929)</x:f>
        <x:v>0.4408138695736253</x:v>
      </x:c>
      <x:c r="G930" s="28" t="n">
        <x:f>ABS(E930-F930)</x:f>
        <x:v>0.009186130426374728</x:v>
      </x:c>
      <x:c r="H930" s="28" t="n">
        <x:f>G930*'Assumptions'!$B$6</x:f>
        <x:v>0.000009186130426374727</x:v>
      </x:c>
      <x:c r="I930" s="29" t="n">
        <x:f>1+E930*D930</x:f>
        <x:v>0.9996140830018405</x:v>
      </x:c>
      <x:c r="J930" s="29" t="n">
        <x:f>(1-H930)*I930</x:f>
        <x:v>0.9996049004164981</x:v>
      </x:c>
      <x:c r="K930" s="28" t="n">
        <x:f>J930-1</x:f>
        <x:v>-0.0003950995835019233</x:v>
      </x:c>
      <x:c r="L930" s="30" t="n">
        <x:f>M929</x:f>
        <x:v>11429.470047533416</x:v>
      </x:c>
      <x:c r="M930" s="30" t="n">
        <x:f>L930*J930</x:f>
        <x:v>11424.954268677988</x:v>
      </x:c>
      <x:c r="N930" s="30" t="n">
        <x:f>MAX(N929,M930)</x:f>
        <x:v>15341.863280252299</x:v>
      </x:c>
      <x:c r="O930" s="28" t="n">
        <x:f>1-M930/N930</x:f>
        <x:v>0.2553085593336025</x:v>
      </x:c>
      <x:c r="P930" s="30" t="n">
        <x:f>IF(C930=C929,P929,L930)</x:f>
        <x:v>8436.664001463621</x:v>
      </x:c>
      <x:c r="Q930" s="30" t="n">
        <x:f>IF(C930=C929,MAX(Q929,M930),MAX(P930,M930))</x:f>
        <x:v>11620.466188130804</x:v>
      </x:c>
      <x:c r="R930" s="28" t="n">
        <x:f>1-M930/Q930</x:f>
        <x:v>0.01682479138853421</x:v>
      </x:c>
      <x:c r="S930" s="33" t="str">
        <x:f>'Raw trace'!Y926</x:f>
        <x:v>-0.00039509958350192331</x:v>
      </x:c>
      <x:c r="T930" s="31" t="n">
        <x:f>ABS(K930-S930)</x:f>
        <x:v>0</x:v>
      </x:c>
      <x:c r="U930" s="33" t="str">
        <x:f>'Raw trace'!X926</x:f>
        <x:v>0.0091861304263747279</x:v>
      </x:c>
      <x:c r="V930" s="31" t="n">
        <x:f>ABS(G930-U930)</x:f>
        <x:v>0</x:v>
      </x:c>
      <x:c r="W930" s="30" t="n">
        <x:f>L930*H930</x:f>
        <x:v>0.10499260256098532</x:v>
      </x:c>
      <x:c r="X930" s="30" t="n">
        <x:f>X929*(1+S930)</x:f>
        <x:v>11424.954268678068</x:v>
      </x:c>
      <x:c r="Y930" s="31" t="n">
        <x:f>ABS(M930-X930)</x:f>
        <x:v>8.003553375601768e-11</x:v>
      </x:c>
      <x:c r="Z930" s="27" t="n">
        <x:f>IF(M930&gt;=N929,B930,Z929)</x:f>
        <x:v>44508</x:v>
      </x:c>
      <x:c r="AA930" s="27" t="n">
        <x:f>IF(C930=C929,IF(M930&gt;=Q929,B930,AA929),IF(M930&gt;=P930,B930,A930))</x:f>
        <x:v>45120</x:v>
      </x:c>
      <x:c r="AB930" s="1" t="str">
        <x:f>IF(AND(B930-A930=1,B930-B929=1),"PASS","FAIL")</x:f>
        <x:v>PASS</x:v>
      </x:c>
    </x:row>
    <x:row r="931" ht="22" customHeight="1">
      <x:c r="A931" s="32" t="n">
        <x:f>'Raw trace'!A927</x:f>
        <x:v>45122</x:v>
      </x:c>
      <x:c r="B931" s="32" t="n">
        <x:f>'Raw trace'!B927</x:f>
        <x:v>45123</x:v>
      </x:c>
      <x:c r="C931" s="1" t="n">
        <x:f>YEAR(B931)</x:f>
        <x:v>2023</x:v>
      </x:c>
      <x:c r="D931" s="33" t="str">
        <x:f>'Raw trace'!AL927</x:f>
        <x:v>-0.0018454082676931001</x:v>
      </x:c>
      <x:c r="E931" s="33" t="str">
        <x:f>'Raw trace'!W927</x:f>
        <x:v>0.45000000000000001</x:v>
      </x:c>
      <x:c r="F931" s="28" t="n">
        <x:f>E930*(1+D930)/(1+E930*D930)</x:f>
        <x:v>0.4497876637068275</x:v>
      </x:c>
      <x:c r="G931" s="28" t="n">
        <x:f>ABS(E931-F931)</x:f>
        <x:v>0.00021233629317252145</x:v>
      </x:c>
      <x:c r="H931" s="28" t="n">
        <x:f>G931*'Assumptions'!$B$6</x:f>
        <x:v>2.1233629317252145e-7</x:v>
      </x:c>
      <x:c r="I931" s="29" t="n">
        <x:f>1+E931*D931</x:f>
        <x:v>0.9991695662795381</x:v>
      </x:c>
      <x:c r="J931" s="29" t="n">
        <x:f>(1-H931)*I931</x:f>
        <x:v>0.9991693541195761</x:v>
      </x:c>
      <x:c r="K931" s="28" t="n">
        <x:f>J931-1</x:f>
        <x:v>-0.0008306458804239192</x:v>
      </x:c>
      <x:c r="L931" s="30" t="n">
        <x:f>M930</x:f>
        <x:v>11424.954268677988</x:v>
      </x:c>
      <x:c r="M931" s="30" t="n">
        <x:f>L931*J931</x:f>
        <x:v>11415.464177480679</x:v>
      </x:c>
      <x:c r="N931" s="30" t="n">
        <x:f>MAX(N930,M931)</x:f>
        <x:v>15341.863280252299</x:v>
      </x:c>
      <x:c r="O931" s="28" t="n">
        <x:f>1-M931/N931</x:f>
        <x:v>0.255927134210979</x:v>
      </x:c>
      <x:c r="P931" s="30" t="n">
        <x:f>IF(C931=C930,P930,L931)</x:f>
        <x:v>8436.664001463621</x:v>
      </x:c>
      <x:c r="Q931" s="30" t="n">
        <x:f>IF(C931=C930,MAX(Q930,M931),MAX(P931,M931))</x:f>
        <x:v>11620.466188130804</x:v>
      </x:c>
      <x:c r="R931" s="28" t="n">
        <x:f>1-M931/Q931</x:f>
        <x:v>0.01764146182530224</x:v>
      </x:c>
      <x:c r="S931" s="33" t="str">
        <x:f>'Raw trace'!Y927</x:f>
        <x:v>-0.00083064588042391918</x:v>
      </x:c>
      <x:c r="T931" s="31" t="n">
        <x:f>ABS(K931-S931)</x:f>
        <x:v>0</x:v>
      </x:c>
      <x:c r="U931" s="33" t="str">
        <x:f>'Raw trace'!X927</x:f>
        <x:v>0.00021233629317252145</x:v>
      </x:c>
      <x:c r="V931" s="31" t="n">
        <x:f>ABS(G931-U931)</x:f>
        <x:v>0</x:v>
      </x:c>
      <x:c r="W931" s="30" t="n">
        <x:f>L931*H931</x:f>
        <x:v>0.0024259324390766596</x:v>
      </x:c>
      <x:c r="X931" s="30" t="n">
        <x:f>X930*(1+S931)</x:f>
        <x:v>11415.464177480759</x:v>
      </x:c>
      <x:c r="Y931" s="31" t="n">
        <x:f>ABS(M931-X931)</x:f>
        <x:v>8.003553375601768e-11</x:v>
      </x:c>
      <x:c r="Z931" s="27" t="n">
        <x:f>IF(M931&gt;=N930,B931,Z930)</x:f>
        <x:v>44508</x:v>
      </x:c>
      <x:c r="AA931" s="27" t="n">
        <x:f>IF(C931=C930,IF(M931&gt;=Q930,B931,AA930),IF(M931&gt;=P931,B931,A931))</x:f>
        <x:v>45120</x:v>
      </x:c>
      <x:c r="AB931" s="1" t="str">
        <x:f>IF(AND(B931-A931=1,B931-B930=1),"PASS","FAIL")</x:f>
        <x:v>PASS</x:v>
      </x:c>
    </x:row>
    <x:row r="932" ht="22" customHeight="1">
      <x:c r="A932" s="32" t="n">
        <x:f>'Raw trace'!A928</x:f>
        <x:v>45123</x:v>
      </x:c>
      <x:c r="B932" s="32" t="n">
        <x:f>'Raw trace'!B928</x:f>
        <x:v>45124</x:v>
      </x:c>
      <x:c r="C932" s="1" t="n">
        <x:f>YEAR(B932)</x:f>
        <x:v>2023</x:v>
      </x:c>
      <x:c r="D932" s="33" t="str">
        <x:f>'Raw trace'!AL928</x:f>
        <x:v>-0.0031684609151494</x:v>
      </x:c>
      <x:c r="E932" s="33" t="str">
        <x:f>'Raw trace'!W928</x:f>
        <x:v>0.45000000000000001</x:v>
      </x:c>
      <x:c r="F932" s="28" t="n">
        <x:f>E931*(1+D931)/(1+E931*D931)</x:f>
        <x:v>0.44954288184741786</x:v>
      </x:c>
      <x:c r="G932" s="28" t="n">
        <x:f>ABS(E932-F932)</x:f>
        <x:v>0.0004571181525821477</x:v>
      </x:c>
      <x:c r="H932" s="28" t="n">
        <x:f>G932*'Assumptions'!$B$6</x:f>
        <x:v>4.571181525821477e-7</x:v>
      </x:c>
      <x:c r="I932" s="29" t="n">
        <x:f>1+E932*D932</x:f>
        <x:v>0.9985741925881828</x:v>
      </x:c>
      <x:c r="J932" s="29" t="n">
        <x:f>(1-H932)*I932</x:f>
        <x:v>0.9985737361217927</x:v>
      </x:c>
      <x:c r="K932" s="28" t="n">
        <x:f>J932-1</x:f>
        <x:v>-0.0014262638782073234</x:v>
      </x:c>
      <x:c r="L932" s="30" t="n">
        <x:f>M931</x:f>
        <x:v>11415.464177480679</x:v>
      </x:c>
      <x:c r="M932" s="30" t="n">
        <x:f>L932*J932</x:f>
        <x:v>11399.182713271368</x:v>
      </x:c>
      <x:c r="N932" s="30" t="n">
        <x:f>MAX(N931,M932)</x:f>
        <x:v>15341.863280252299</x:v>
      </x:c>
      <x:c r="O932" s="28" t="n">
        <x:f>1-M932/N932</x:f>
        <x:v>0.2569883784622081</x:v>
      </x:c>
      <x:c r="P932" s="30" t="n">
        <x:f>IF(C932=C931,P931,L932)</x:f>
        <x:v>8436.664001463621</x:v>
      </x:c>
      <x:c r="Q932" s="30" t="n">
        <x:f>IF(C932=C931,MAX(Q931,M932),MAX(P932,M932))</x:f>
        <x:v>11620.466188130804</x:v>
      </x:c>
      <x:c r="R932" s="28" t="n">
        <x:f>1-M932/Q932</x:f>
        <x:v>0.0190425643237494</x:v>
      </x:c>
      <x:c r="S932" s="33" t="str">
        <x:f>'Raw trace'!Y928</x:f>
        <x:v>-0.0014262638782073234</x:v>
      </x:c>
      <x:c r="T932" s="31" t="n">
        <x:f>ABS(K932-S932)</x:f>
        <x:v>0</x:v>
      </x:c>
      <x:c r="U932" s="33" t="str">
        <x:f>'Raw trace'!X928</x:f>
        <x:v>0.00045711815258214772</x:v>
      </x:c>
      <x:c r="V932" s="31" t="n">
        <x:f>ABS(G932-U932)</x:f>
        <x:v>0</x:v>
      </x:c>
      <x:c r="W932" s="30" t="n">
        <x:f>L932*H932</x:f>
        <x:v>0.0052182158956776544</x:v>
      </x:c>
      <x:c r="X932" s="30" t="n">
        <x:f>X931*(1+S932)</x:f>
        <x:v>11399.182713271448</x:v>
      </x:c>
      <x:c r="Y932" s="31" t="n">
        <x:f>ABS(M932-X932)</x:f>
        <x:v>8.003553375601768e-11</x:v>
      </x:c>
      <x:c r="Z932" s="27" t="n">
        <x:f>IF(M932&gt;=N931,B932,Z931)</x:f>
        <x:v>44508</x:v>
      </x:c>
      <x:c r="AA932" s="27" t="n">
        <x:f>IF(C932=C931,IF(M932&gt;=Q931,B932,AA931),IF(M932&gt;=P932,B932,A932))</x:f>
        <x:v>45120</x:v>
      </x:c>
      <x:c r="AB932" s="1" t="str">
        <x:f>IF(AND(B932-A932=1,B932-B931=1),"PASS","FAIL")</x:f>
        <x:v>PASS</x:v>
      </x:c>
    </x:row>
    <x:row r="933" ht="22" customHeight="1">
      <x:c r="A933" s="32" t="n">
        <x:f>'Raw trace'!A929</x:f>
        <x:v>45124</x:v>
      </x:c>
      <x:c r="B933" s="32" t="n">
        <x:f>'Raw trace'!B929</x:f>
        <x:v>45125</x:v>
      </x:c>
      <x:c r="C933" s="1" t="n">
        <x:f>YEAR(B933)</x:f>
        <x:v>2023</x:v>
      </x:c>
      <x:c r="D933" s="33" t="str">
        <x:f>'Raw trace'!AL929</x:f>
        <x:v>-0.0090545028649920006</x:v>
      </x:c>
      <x:c r="E933" s="33" t="str">
        <x:f>'Raw trace'!W929</x:f>
        <x:v>0.45000000000000001</x:v>
      </x:c>
      <x:c r="F933" s="28" t="n">
        <x:f>E932*(1+D932)/(1+E932*D932)</x:f>
        <x:v>0.4492146862172885</x:v>
      </x:c>
      <x:c r="G933" s="28" t="n">
        <x:f>ABS(E933-F933)</x:f>
        <x:v>0.0007853137827115164</x:v>
      </x:c>
      <x:c r="H933" s="28" t="n">
        <x:f>G933*'Assumptions'!$B$6</x:f>
        <x:v>7.853137827115164e-7</x:v>
      </x:c>
      <x:c r="I933" s="29" t="n">
        <x:f>1+E933*D933</x:f>
        <x:v>0.9959254737107536</x:v>
      </x:c>
      <x:c r="J933" s="29" t="n">
        <x:f>(1-H933)*I933</x:f>
        <x:v>0.9959246915967526</x:v>
      </x:c>
      <x:c r="K933" s="28" t="n">
        <x:f>J933-1</x:f>
        <x:v>-0.004075308403247435</x:v>
      </x:c>
      <x:c r="L933" s="30" t="n">
        <x:f>M932</x:f>
        <x:v>11399.182713271368</x:v>
      </x:c>
      <x:c r="M933" s="30" t="n">
        <x:f>L933*J933</x:f>
        <x:v>11352.72752816982</x:v>
      </x:c>
      <x:c r="N933" s="30" t="n">
        <x:f>MAX(N932,M933)</x:f>
        <x:v>15341.863280252299</x:v>
      </x:c>
      <x:c r="O933" s="28" t="n">
        <x:f>1-M933/N933</x:f>
        <x:v>0.26001637996717153</x:v>
      </x:c>
      <x:c r="P933" s="30" t="n">
        <x:f>IF(C933=C932,P932,L933)</x:f>
        <x:v>8436.664001463621</x:v>
      </x:c>
      <x:c r="Q933" s="30" t="n">
        <x:f>IF(C933=C932,MAX(Q932,M933),MAX(P933,M933))</x:f>
        <x:v>11620.466188130804</x:v>
      </x:c>
      <x:c r="R933" s="28" t="n">
        <x:f>1-M933/Q933</x:f>
        <x:v>0.023040268404588837</x:v>
      </x:c>
      <x:c r="S933" s="33" t="str">
        <x:f>'Raw trace'!Y929</x:f>
        <x:v>-0.0040753084032474352</x:v>
      </x:c>
      <x:c r="T933" s="31" t="n">
        <x:f>ABS(K933-S933)</x:f>
        <x:v>0</x:v>
      </x:c>
      <x:c r="U933" s="33" t="str">
        <x:f>'Raw trace'!X929</x:f>
        <x:v>0.00078531378271151642</x:v>
      </x:c>
      <x:c r="V933" s="31" t="n">
        <x:f>ABS(G933-U933)</x:f>
        <x:v>0</x:v>
      </x:c>
      <x:c r="W933" s="30" t="n">
        <x:f>L933*H933</x:f>
        <x:v>0.008951935296378865</x:v>
      </x:c>
      <x:c r="X933" s="30" t="n">
        <x:f>X932*(1+S933)</x:f>
        <x:v>11352.7275281699</x:v>
      </x:c>
      <x:c r="Y933" s="31" t="n">
        <x:f>ABS(M933-X933)</x:f>
        <x:v>8.003553375601768e-11</x:v>
      </x:c>
      <x:c r="Z933" s="27" t="n">
        <x:f>IF(M933&gt;=N932,B933,Z932)</x:f>
        <x:v>44508</x:v>
      </x:c>
      <x:c r="AA933" s="27" t="n">
        <x:f>IF(C933=C932,IF(M933&gt;=Q932,B933,AA932),IF(M933&gt;=P933,B933,A933))</x:f>
        <x:v>45120</x:v>
      </x:c>
      <x:c r="AB933" s="1" t="str">
        <x:f>IF(AND(B933-A933=1,B933-B932=1),"PASS","FAIL")</x:f>
        <x:v>PASS</x:v>
      </x:c>
    </x:row>
    <x:row r="934" ht="22" customHeight="1">
      <x:c r="A934" s="32" t="n">
        <x:f>'Raw trace'!A930</x:f>
        <x:v>45125</x:v>
      </x:c>
      <x:c r="B934" s="32" t="n">
        <x:f>'Raw trace'!B930</x:f>
        <x:v>45126</x:v>
      </x:c>
      <x:c r="C934" s="1" t="n">
        <x:f>YEAR(B934)</x:f>
        <x:v>2023</x:v>
      </x:c>
      <x:c r="D934" s="33" t="str">
        <x:f>'Raw trace'!AL930</x:f>
        <x:v>0.0014363775161717999</x:v>
      </x:c>
      <x:c r="E934" s="33" t="str">
        <x:f>'Raw trace'!W930</x:f>
        <x:v>0.45000000000000001</x:v>
      </x:c>
      <x:c r="F934" s="28" t="n">
        <x:f>E933*(1+D933)/(1+E933*D933)</x:f>
        <x:v>0.44774984221385994</x:v>
      </x:c>
      <x:c r="G934" s="28" t="n">
        <x:f>ABS(E934-F934)</x:f>
        <x:v>0.0022501577861400723</x:v>
      </x:c>
      <x:c r="H934" s="28" t="n">
        <x:f>G934*'Assumptions'!$B$6</x:f>
        <x:v>0.000002250157786140072</x:v>
      </x:c>
      <x:c r="I934" s="29" t="n">
        <x:f>1+E934*D934</x:f>
        <x:v>1.0006463698822774</x:v>
      </x:c>
      <x:c r="J934" s="29" t="n">
        <x:f>(1-H934)*I934</x:f>
        <x:v>1.0006441182700572</x:v>
      </x:c>
      <x:c r="K934" s="28" t="n">
        <x:f>J934-1</x:f>
        <x:v>0.0006441182700571702</x:v>
      </x:c>
      <x:c r="L934" s="30" t="n">
        <x:f>M933</x:f>
        <x:v>11352.72752816982</x:v>
      </x:c>
      <x:c r="M934" s="30" t="n">
        <x:f>L934*J934</x:f>
        <x:v>11360.040027385696</x:v>
      </x:c>
      <x:c r="N934" s="30" t="n">
        <x:f>MAX(N933,M934)</x:f>
        <x:v>15341.863280252299</x:v>
      </x:c>
      <x:c r="O934" s="28" t="n">
        <x:f>1-M934/N934</x:f>
        <x:v>0.25953974299796534</x:v>
      </x:c>
      <x:c r="P934" s="30" t="n">
        <x:f>IF(C934=C933,P933,L934)</x:f>
        <x:v>8436.664001463621</x:v>
      </x:c>
      <x:c r="Q934" s="30" t="n">
        <x:f>IF(C934=C933,MAX(Q933,M934),MAX(P934,M934))</x:f>
        <x:v>11620.466188130804</x:v>
      </x:c>
      <x:c r="R934" s="28" t="n">
        <x:f>1-M934/Q934</x:f>
        <x:v>0.022410990792358088</x:v>
      </x:c>
      <x:c r="S934" s="33" t="str">
        <x:f>'Raw trace'!Y930</x:f>
        <x:v>0.00064411827005717015</x:v>
      </x:c>
      <x:c r="T934" s="31" t="n">
        <x:f>ABS(K934-S934)</x:f>
        <x:v>0</x:v>
      </x:c>
      <x:c r="U934" s="33" t="str">
        <x:f>'Raw trace'!X930</x:f>
        <x:v>0.0022501577861400723</x:v>
      </x:c>
      <x:c r="V934" s="31" t="n">
        <x:f>ABS(G934-U934)</x:f>
        <x:v>0</x:v>
      </x:c>
      <x:c r="W934" s="30" t="n">
        <x:f>L934*H934</x:f>
        <x:v>0.025545428241438056</x:v>
      </x:c>
      <x:c r="X934" s="30" t="n">
        <x:f>X933*(1+S934)</x:f>
        <x:v>11360.040027385776</x:v>
      </x:c>
      <x:c r="Y934" s="31" t="n">
        <x:f>ABS(M934-X934)</x:f>
        <x:v>8.003553375601768e-11</x:v>
      </x:c>
      <x:c r="Z934" s="27" t="n">
        <x:f>IF(M934&gt;=N933,B934,Z933)</x:f>
        <x:v>44508</x:v>
      </x:c>
      <x:c r="AA934" s="27" t="n">
        <x:f>IF(C934=C933,IF(M934&gt;=Q933,B934,AA933),IF(M934&gt;=P934,B934,A934))</x:f>
        <x:v>45120</x:v>
      </x:c>
      <x:c r="AB934" s="1" t="str">
        <x:f>IF(AND(B934-A934=1,B934-B933=1),"PASS","FAIL")</x:f>
        <x:v>PASS</x:v>
      </x:c>
    </x:row>
    <x:row r="935" ht="22" customHeight="1">
      <x:c r="A935" s="32" t="n">
        <x:f>'Raw trace'!A931</x:f>
        <x:v>45126</x:v>
      </x:c>
      <x:c r="B935" s="32" t="n">
        <x:f>'Raw trace'!B931</x:f>
        <x:v>45127</x:v>
      </x:c>
      <x:c r="C935" s="1" t="n">
        <x:f>YEAR(B935)</x:f>
        <x:v>2023</x:v>
      </x:c>
      <x:c r="D935" s="33" t="str">
        <x:f>'Raw trace'!AL931</x:f>
        <x:v>-0.0036342724935388001</x:v>
      </x:c>
      <x:c r="E935" s="33" t="str">
        <x:f>'Raw trace'!W931</x:f>
        <x:v>0.45000000000000001</x:v>
      </x:c>
      <x:c r="F935" s="28" t="n">
        <x:f>E934*(1+D934)/(1+E934*D934)</x:f>
        <x:v>0.4503552737969702</x:v>
      </x:c>
      <x:c r="G935" s="28" t="n">
        <x:f>ABS(E935-F935)</x:f>
        <x:v>0.00035527379697020134</x:v>
      </x:c>
      <x:c r="H935" s="28" t="n">
        <x:f>G935*'Assumptions'!$B$6</x:f>
        <x:v>3.5527379697020137e-7</x:v>
      </x:c>
      <x:c r="I935" s="29" t="n">
        <x:f>1+E935*D935</x:f>
        <x:v>0.9983645773779075</x:v>
      </x:c>
      <x:c r="J935" s="29" t="n">
        <x:f>(1-H935)*I935</x:f>
        <x:v>0.9983642226851334</x:v>
      </x:c>
      <x:c r="K935" s="28" t="n">
        <x:f>J935-1</x:f>
        <x:v>-0.0016357773148666377</x:v>
      </x:c>
      <x:c r="L935" s="30" t="n">
        <x:f>M934</x:f>
        <x:v>11360.040027385696</x:v>
      </x:c>
      <x:c r="M935" s="30" t="n">
        <x:f>L935*J935</x:f>
        <x:v>11341.457531612921</x:v>
      </x:c>
      <x:c r="N935" s="30" t="n">
        <x:f>MAX(N934,M935)</x:f>
        <x:v>15341.863280252299</x:v>
      </x:c>
      <x:c r="O935" s="28" t="n">
        <x:f>1-M935/N935</x:f>
        <x:v>0.26075097108892964</x:v>
      </x:c>
      <x:c r="P935" s="30" t="n">
        <x:f>IF(C935=C934,P934,L935)</x:f>
        <x:v>8436.664001463621</x:v>
      </x:c>
      <x:c r="Q935" s="30" t="n">
        <x:f>IF(C935=C934,MAX(Q934,M935),MAX(P935,M935))</x:f>
        <x:v>11620.466188130804</x:v>
      </x:c>
      <x:c r="R935" s="28" t="n">
        <x:f>1-M935/Q935</x:f>
        <x:v>0.024010108716882916</x:v>
      </x:c>
      <x:c r="S935" s="33" t="str">
        <x:f>'Raw trace'!Y931</x:f>
        <x:v>-0.0016357773148666377</x:v>
      </x:c>
      <x:c r="T935" s="31" t="n">
        <x:f>ABS(K935-S935)</x:f>
        <x:v>0</x:v>
      </x:c>
      <x:c r="U935" s="33" t="str">
        <x:f>'Raw trace'!X931</x:f>
        <x:v>0.00035527379697020134</x:v>
      </x:c>
      <x:c r="V935" s="31" t="n">
        <x:f>ABS(G935-U935)</x:f>
        <x:v>0</x:v>
      </x:c>
      <x:c r="W935" s="30" t="n">
        <x:f>L935*H935</x:f>
        <x:v>0.0040359245542627865</x:v>
      </x:c>
      <x:c r="X935" s="30" t="n">
        <x:f>X934*(1+S935)</x:f>
        <x:v>11341.457531613001</x:v>
      </x:c>
      <x:c r="Y935" s="31" t="n">
        <x:f>ABS(M935-X935)</x:f>
        <x:v>8.003553375601768e-11</x:v>
      </x:c>
      <x:c r="Z935" s="27" t="n">
        <x:f>IF(M935&gt;=N934,B935,Z934)</x:f>
        <x:v>44508</x:v>
      </x:c>
      <x:c r="AA935" s="27" t="n">
        <x:f>IF(C935=C934,IF(M935&gt;=Q934,B935,AA934),IF(M935&gt;=P935,B935,A935))</x:f>
        <x:v>45120</x:v>
      </x:c>
      <x:c r="AB935" s="1" t="str">
        <x:f>IF(AND(B935-A935=1,B935-B934=1),"PASS","FAIL")</x:f>
        <x:v>PASS</x:v>
      </x:c>
    </x:row>
    <x:row r="936" ht="22" customHeight="1">
      <x:c r="A936" s="32" t="n">
        <x:f>'Raw trace'!A932</x:f>
        <x:v>45127</x:v>
      </x:c>
      <x:c r="B936" s="32" t="n">
        <x:f>'Raw trace'!B932</x:f>
        <x:v>45128</x:v>
      </x:c>
      <x:c r="C936" s="1" t="n">
        <x:f>YEAR(B936)</x:f>
        <x:v>2023</x:v>
      </x:c>
      <x:c r="D936" s="33" t="str">
        <x:f>'Raw trace'!AL932</x:f>
        <x:v>0.0034260595282036002</x:v>
      </x:c>
      <x:c r="E936" s="33" t="str">
        <x:f>'Raw trace'!W932</x:f>
        <x:v>0.45000000000000001</x:v>
      </x:c>
      <x:c r="F936" s="28" t="n">
        <x:f>E935*(1+D935)/(1+E935*D935)</x:f>
        <x:v>0.4490990441142121</x:v>
      </x:c>
      <x:c r="G936" s="28" t="n">
        <x:f>ABS(E936-F936)</x:f>
        <x:v>0.0009009558857879241</x:v>
      </x:c>
      <x:c r="H936" s="28" t="n">
        <x:f>G936*'Assumptions'!$B$6</x:f>
        <x:v>9.009558857879241e-7</x:v>
      </x:c>
      <x:c r="I936" s="29" t="n">
        <x:f>1+E936*D936</x:f>
        <x:v>1.0015417267876916</x:v>
      </x:c>
      <x:c r="J936" s="29" t="n">
        <x:f>(1-H936)*I936</x:f>
        <x:v>1.001540824442778</x:v>
      </x:c>
      <x:c r="K936" s="28" t="n">
        <x:f>J936-1</x:f>
        <x:v>0.0015408244427779216</x:v>
      </x:c>
      <x:c r="L936" s="30" t="n">
        <x:f>M935</x:f>
        <x:v>11341.457531612921</x:v>
      </x:c>
      <x:c r="M936" s="30" t="n">
        <x:f>L936*J936</x:f>
        <x:v>11358.932726594358</x:v>
      </x:c>
      <x:c r="N936" s="30" t="n">
        <x:f>MAX(N935,M936)</x:f>
        <x:v>15341.863280252299</x:v>
      </x:c>
      <x:c r="O936" s="28" t="n">
        <x:f>1-M936/N936</x:f>
        <x:v>0.2596119181158836</x:v>
      </x:c>
      <x:c r="P936" s="30" t="n">
        <x:f>IF(C936=C935,P935,L936)</x:f>
        <x:v>8436.664001463621</x:v>
      </x:c>
      <x:c r="Q936" s="30" t="n">
        <x:f>IF(C936=C935,MAX(Q935,M936),MAX(P936,M936))</x:f>
        <x:v>11620.466188130804</x:v>
      </x:c>
      <x:c r="R936" s="28" t="n">
        <x:f>1-M936/Q936</x:f>
        <x:v>0.022506279636489768</x:v>
      </x:c>
      <x:c r="S936" s="33" t="str">
        <x:f>'Raw trace'!Y932</x:f>
        <x:v>0.0015408244427779216</x:v>
      </x:c>
      <x:c r="T936" s="31" t="n">
        <x:f>ABS(K936-S936)</x:f>
        <x:v>0</x:v>
      </x:c>
      <x:c r="U936" s="33" t="str">
        <x:f>'Raw trace'!X932</x:f>
        <x:v>0.00090095588578792407</x:v>
      </x:c>
      <x:c r="V936" s="31" t="n">
        <x:f>ABS(G936-U936)</x:f>
        <x:v>0</x:v>
      </x:c>
      <x:c r="W936" s="30" t="n">
        <x:f>L936*H936</x:f>
        <x:v>0.010218152916520442</x:v>
      </x:c>
      <x:c r="X936" s="30" t="n">
        <x:f>X935*(1+S936)</x:f>
        <x:v>11358.932726594438</x:v>
      </x:c>
      <x:c r="Y936" s="31" t="n">
        <x:f>ABS(M936-X936)</x:f>
        <x:v>8.003553375601768e-11</x:v>
      </x:c>
      <x:c r="Z936" s="27" t="n">
        <x:f>IF(M936&gt;=N935,B936,Z935)</x:f>
        <x:v>44508</x:v>
      </x:c>
      <x:c r="AA936" s="27" t="n">
        <x:f>IF(C936=C935,IF(M936&gt;=Q935,B936,AA935),IF(M936&gt;=P936,B936,A936))</x:f>
        <x:v>45120</x:v>
      </x:c>
      <x:c r="AB936" s="1" t="str">
        <x:f>IF(AND(B936-A936=1,B936-B935=1),"PASS","FAIL")</x:f>
        <x:v>PASS</x:v>
      </x:c>
    </x:row>
    <x:row r="937" ht="22" customHeight="1">
      <x:c r="A937" s="32" t="n">
        <x:f>'Raw trace'!A933</x:f>
        <x:v>45128</x:v>
      </x:c>
      <x:c r="B937" s="32" t="n">
        <x:f>'Raw trace'!B933</x:f>
        <x:v>45129</x:v>
      </x:c>
      <x:c r="C937" s="1" t="n">
        <x:f>YEAR(B937)</x:f>
        <x:v>2023</x:v>
      </x:c>
      <x:c r="D937" s="33" t="str">
        <x:f>'Raw trace'!AL933</x:f>
        <x:v>-0.0038190020432663</x:v>
      </x:c>
      <x:c r="E937" s="33" t="str">
        <x:f>'Raw trace'!W933</x:f>
        <x:v>0.45000000000000001</x:v>
      </x:c>
      <x:c r="F937" s="28" t="n">
        <x:f>E936*(1+D936)/(1+E936*D936)</x:f>
        <x:v>0.45084664443881944</x:v>
      </x:c>
      <x:c r="G937" s="28" t="n">
        <x:f>ABS(E937-F937)</x:f>
        <x:v>0.0008466444388194327</x:v>
      </x:c>
      <x:c r="H937" s="28" t="n">
        <x:f>G937*'Assumptions'!$B$6</x:f>
        <x:v>8.466444388194327e-7</x:v>
      </x:c>
      <x:c r="I937" s="29" t="n">
        <x:f>1+E937*D937</x:f>
        <x:v>0.9982814490805302</x:v>
      </x:c>
      <x:c r="J937" s="29" t="n">
        <x:f>(1-H937)*I937</x:f>
        <x:v>0.998280603891093</x:v>
      </x:c>
      <x:c r="K937" s="28" t="n">
        <x:f>J937-1</x:f>
        <x:v>-0.0017193961089070342</x:v>
      </x:c>
      <x:c r="L937" s="30" t="n">
        <x:f>M936</x:f>
        <x:v>11358.932726594358</x:v>
      </x:c>
      <x:c r="M937" s="30" t="n">
        <x:f>L937*J937</x:f>
        <x:v>11339.402221862914</x:v>
      </x:c>
      <x:c r="N937" s="30" t="n">
        <x:f>MAX(N936,M937)</x:f>
        <x:v>15341.863280252299</x:v>
      </x:c>
      <x:c r="O937" s="28" t="n">
        <x:f>1-M937/N937</x:f>
        <x:v>0.26088493850295635</x:v>
      </x:c>
      <x:c r="P937" s="30" t="n">
        <x:f>IF(C937=C936,P936,L937)</x:f>
        <x:v>8436.664001463621</x:v>
      </x:c>
      <x:c r="Q937" s="30" t="n">
        <x:f>IF(C937=C936,MAX(Q936,M937),MAX(P937,M937))</x:f>
        <x:v>11620.466188130804</x:v>
      </x:c>
      <x:c r="R937" s="28" t="n">
        <x:f>1-M937/Q937</x:f>
        <x:v>0.024186978535763903</x:v>
      </x:c>
      <x:c r="S937" s="33" t="str">
        <x:f>'Raw trace'!Y933</x:f>
        <x:v>-0.0017193961089070342</x:v>
      </x:c>
      <x:c r="T937" s="31" t="n">
        <x:f>ABS(K937-S937)</x:f>
        <x:v>0</x:v>
      </x:c>
      <x:c r="U937" s="33" t="str">
        <x:f>'Raw trace'!X933</x:f>
        <x:v>0.00084664443881943274</x:v>
      </x:c>
      <x:c r="V937" s="31" t="n">
        <x:f>ABS(G937-U937)</x:f>
        <x:v>0</x:v>
      </x:c>
      <x:c r="W937" s="30" t="n">
        <x:f>L937*H937</x:f>
        <x:v>0.009616977223895169</x:v>
      </x:c>
      <x:c r="X937" s="30" t="n">
        <x:f>X936*(1+S937)</x:f>
        <x:v>11339.402221862994</x:v>
      </x:c>
      <x:c r="Y937" s="31" t="n">
        <x:f>ABS(M937-X937)</x:f>
        <x:v>8.003553375601768e-11</x:v>
      </x:c>
      <x:c r="Z937" s="27" t="n">
        <x:f>IF(M937&gt;=N936,B937,Z936)</x:f>
        <x:v>44508</x:v>
      </x:c>
      <x:c r="AA937" s="27" t="n">
        <x:f>IF(C937=C936,IF(M937&gt;=Q936,B937,AA936),IF(M937&gt;=P937,B937,A937))</x:f>
        <x:v>45120</x:v>
      </x:c>
      <x:c r="AB937" s="1" t="str">
        <x:f>IF(AND(B937-A937=1,B937-B936=1),"PASS","FAIL")</x:f>
        <x:v>PASS</x:v>
      </x:c>
    </x:row>
    <x:row r="938" ht="22" customHeight="1">
      <x:c r="A938" s="32" t="n">
        <x:f>'Raw trace'!A934</x:f>
        <x:v>45129</x:v>
      </x:c>
      <x:c r="B938" s="32" t="n">
        <x:f>'Raw trace'!B934</x:f>
        <x:v>45130</x:v>
      </x:c>
      <x:c r="C938" s="1" t="n">
        <x:f>YEAR(B938)</x:f>
        <x:v>2023</x:v>
      </x:c>
      <x:c r="D938" s="33" t="str">
        <x:f>'Raw trace'!AL934</x:f>
        <x:v>0.0099701566690947995</x:v>
      </x:c>
      <x:c r="E938" s="33" t="str">
        <x:f>'Raw trace'!W934</x:f>
        <x:v>0.45000000000000001</x:v>
      </x:c>
      <x:c r="F938" s="28" t="n">
        <x:f>E937*(1+D937)/(1+E937*D937)</x:f>
        <x:v>0.4490531698184124</x:v>
      </x:c>
      <x:c r="G938" s="28" t="n">
        <x:f>ABS(E938-F938)</x:f>
        <x:v>0.0009468301815875879</x:v>
      </x:c>
      <x:c r="H938" s="28" t="n">
        <x:f>G938*'Assumptions'!$B$6</x:f>
        <x:v>9.468301815875879e-7</x:v>
      </x:c>
      <x:c r="I938" s="29" t="n">
        <x:f>1+E938*D938</x:f>
        <x:v>1.0044865705010926</x:v>
      </x:c>
      <x:c r="J938" s="29" t="n">
        <x:f>(1-H938)*I938</x:f>
        <x:v>1.0044856194228906</x:v>
      </x:c>
      <x:c r="K938" s="28" t="n">
        <x:f>J938-1</x:f>
        <x:v>0.004485619422890608</x:v>
      </x:c>
      <x:c r="L938" s="30" t="n">
        <x:f>M937</x:f>
        <x:v>11339.402221862914</x:v>
      </x:c>
      <x:c r="M938" s="30" t="n">
        <x:f>L938*J938</x:f>
        <x:v>11390.266464713271</x:v>
      </x:c>
      <x:c r="N938" s="30" t="n">
        <x:f>MAX(N937,M938)</x:f>
        <x:v>15341.863280252299</x:v>
      </x:c>
      <x:c r="O938" s="28" t="n">
        <x:f>1-M938/N938</x:f>
        <x:v>0.25756954962735423</x:v>
      </x:c>
      <x:c r="P938" s="30" t="n">
        <x:f>IF(C938=C937,P937,L938)</x:f>
        <x:v>8436.664001463621</x:v>
      </x:c>
      <x:c r="Q938" s="30" t="n">
        <x:f>IF(C938=C937,MAX(Q937,M938),MAX(P938,M938))</x:f>
        <x:v>11620.466188130804</x:v>
      </x:c>
      <x:c r="R938" s="28" t="n">
        <x:f>1-M938/Q938</x:f>
        <x:v>0.01980985269357427</x:v>
      </x:c>
      <x:c r="S938" s="33" t="str">
        <x:f>'Raw trace'!Y934</x:f>
        <x:v>0.0044856194228906077</x:v>
      </x:c>
      <x:c r="T938" s="31" t="n">
        <x:f>ABS(K938-S938)</x:f>
        <x:v>0</x:v>
      </x:c>
      <x:c r="U938" s="33" t="str">
        <x:f>'Raw trace'!X934</x:f>
        <x:v>0.00094683018158758792</x:v>
      </x:c>
      <x:c r="V938" s="31" t="n">
        <x:f>ABS(G938-U938)</x:f>
        <x:v>0</x:v>
      </x:c>
      <x:c r="W938" s="30" t="n">
        <x:f>L938*H938</x:f>
        <x:v>0.01073648826482116</x:v>
      </x:c>
      <x:c r="X938" s="30" t="n">
        <x:f>X937*(1+S938)</x:f>
        <x:v>11390.266464713352</x:v>
      </x:c>
      <x:c r="Y938" s="31" t="n">
        <x:f>ABS(M938-X938)</x:f>
        <x:v>8.003553375601768e-11</x:v>
      </x:c>
      <x:c r="Z938" s="27" t="n">
        <x:f>IF(M938&gt;=N937,B938,Z937)</x:f>
        <x:v>44508</x:v>
      </x:c>
      <x:c r="AA938" s="27" t="n">
        <x:f>IF(C938=C937,IF(M938&gt;=Q937,B938,AA937),IF(M938&gt;=P938,B938,A938))</x:f>
        <x:v>45120</x:v>
      </x:c>
      <x:c r="AB938" s="1" t="str">
        <x:f>IF(AND(B938-A938=1,B938-B937=1),"PASS","FAIL")</x:f>
        <x:v>PASS</x:v>
      </x:c>
    </x:row>
    <x:row r="939" ht="22" customHeight="1">
      <x:c r="A939" s="32" t="n">
        <x:f>'Raw trace'!A935</x:f>
        <x:v>45130</x:v>
      </x:c>
      <x:c r="B939" s="32" t="n">
        <x:f>'Raw trace'!B935</x:f>
        <x:v>45131</x:v>
      </x:c>
      <x:c r="C939" s="1" t="n">
        <x:f>YEAR(B939)</x:f>
        <x:v>2023</x:v>
      </x:c>
      <x:c r="D939" s="33" t="str">
        <x:f>'Raw trace'!AL935</x:f>
        <x:v>-0.030173602916981099</x:v>
      </x:c>
      <x:c r="E939" s="33" t="str">
        <x:f>'Raw trace'!W935</x:f>
        <x:v>0.45000000000000001</x:v>
      </x:c>
      <x:c r="F939" s="28" t="n">
        <x:f>E938*(1+D938)/(1+E938*D938)</x:f>
        <x:v>0.4524565921019432</x:v>
      </x:c>
      <x:c r="G939" s="28" t="n">
        <x:f>ABS(E939-F939)</x:f>
        <x:v>0.0024565921019432113</x:v>
      </x:c>
      <x:c r="H939" s="28" t="n">
        <x:f>G939*'Assumptions'!$B$6</x:f>
        <x:v>0.0000024565921019432114</x:v>
      </x:c>
      <x:c r="I939" s="29" t="n">
        <x:f>1+E939*D939</x:f>
        <x:v>0.9864218786873585</x:v>
      </x:c>
      <x:c r="J939" s="29" t="n">
        <x:f>(1-H939)*I939</x:f>
        <x:v>0.9864194554511622</x:v>
      </x:c>
      <x:c r="K939" s="28" t="n">
        <x:f>J939-1</x:f>
        <x:v>-0.013580544548837836</x:v>
      </x:c>
      <x:c r="L939" s="30" t="n">
        <x:f>M938</x:f>
        <x:v>11390.266464713271</x:v>
      </x:c>
      <x:c r="M939" s="30" t="n">
        <x:f>L939*J939</x:f>
        <x:v>11235.5804435661</x:v>
      </x:c>
      <x:c r="N939" s="30" t="n">
        <x:f>MAX(N938,M939)</x:f>
        <x:v>15341.863280252299</x:v>
      </x:c>
      <x:c r="O939" s="28" t="n">
        <x:f>1-M939/N939</x:f>
        <x:v>0.26765215943305365</x:v>
      </x:c>
      <x:c r="P939" s="30" t="n">
        <x:f>IF(C939=C938,P938,L939)</x:f>
        <x:v>8436.664001463621</x:v>
      </x:c>
      <x:c r="Q939" s="30" t="n">
        <x:f>IF(C939=C938,MAX(Q938,M939),MAX(P939,M939))</x:f>
        <x:v>11620.466188130804</x:v>
      </x:c>
      <x:c r="R939" s="28" t="n">
        <x:f>1-M939/Q939</x:f>
        <x:v>0.03312136865540116</x:v>
      </x:c>
      <x:c r="S939" s="33" t="str">
        <x:f>'Raw trace'!Y935</x:f>
        <x:v>-0.013580544548837836</x:v>
      </x:c>
      <x:c r="T939" s="31" t="n">
        <x:f>ABS(K939-S939)</x:f>
        <x:v>0</x:v>
      </x:c>
      <x:c r="U939" s="33" t="str">
        <x:f>'Raw trace'!X935</x:f>
        <x:v>0.0024565921019432113</x:v>
      </x:c>
      <x:c r="V939" s="31" t="n">
        <x:f>ABS(G939-U939)</x:f>
        <x:v>0</x:v>
      </x:c>
      <x:c r="W939" s="30" t="n">
        <x:f>L939*H939</x:f>
        <x:v>0.027981238636243248</x:v>
      </x:c>
      <x:c r="X939" s="30" t="n">
        <x:f>X938*(1+S939)</x:f>
        <x:v>11235.580443566178</x:v>
      </x:c>
      <x:c r="Y939" s="31" t="n">
        <x:f>ABS(M939-X939)</x:f>
        <x:v>7.821654435247183e-11</x:v>
      </x:c>
      <x:c r="Z939" s="27" t="n">
        <x:f>IF(M939&gt;=N938,B939,Z938)</x:f>
        <x:v>44508</x:v>
      </x:c>
      <x:c r="AA939" s="27" t="n">
        <x:f>IF(C939=C938,IF(M939&gt;=Q938,B939,AA938),IF(M939&gt;=P939,B939,A939))</x:f>
        <x:v>45120</x:v>
      </x:c>
      <x:c r="AB939" s="1" t="str">
        <x:f>IF(AND(B939-A939=1,B939-B938=1),"PASS","FAIL")</x:f>
        <x:v>PASS</x:v>
      </x:c>
    </x:row>
    <x:row r="940" ht="22" customHeight="1">
      <x:c r="A940" s="32" t="n">
        <x:f>'Raw trace'!A936</x:f>
        <x:v>45131</x:v>
      </x:c>
      <x:c r="B940" s="32" t="n">
        <x:f>'Raw trace'!B936</x:f>
        <x:v>45132</x:v>
      </x:c>
      <x:c r="C940" s="1" t="n">
        <x:f>YEAR(B940)</x:f>
        <x:v>2023</x:v>
      </x:c>
      <x:c r="D940" s="33" t="str">
        <x:f>'Raw trace'!AL936</x:f>
        <x:v>0.0017307501173826</x:v>
      </x:c>
      <x:c r="E940" s="33" t="str">
        <x:f>'Raw trace'!W936</x:f>
        <x:v>0.45000000000000001</x:v>
      </x:c>
      <x:c r="F940" s="28" t="n">
        <x:f>E939*(1+D939)/(1+E939*D939)</x:f>
        <x:v>0.44242923653326655</x:v>
      </x:c>
      <x:c r="G940" s="28" t="n">
        <x:f>ABS(E940-F940)</x:f>
        <x:v>0.0075707634667334656</x:v>
      </x:c>
      <x:c r="H940" s="28" t="n">
        <x:f>G940*'Assumptions'!$B$6</x:f>
        <x:v>0.000007570763466733466</x:v>
      </x:c>
      <x:c r="I940" s="29" t="n">
        <x:f>1+E940*D940</x:f>
        <x:v>1.0007788375528222</x:v>
      </x:c>
      <x:c r="J940" s="29" t="n">
        <x:f>(1-H940)*I940</x:f>
        <x:v>1.0007712608929606</x:v>
      </x:c>
      <x:c r="K940" s="28" t="n">
        <x:f>J940-1</x:f>
        <x:v>0.0007712608929606457</x:v>
      </x:c>
      <x:c r="L940" s="30" t="n">
        <x:f>M939</x:f>
        <x:v>11235.5804435661</x:v>
      </x:c>
      <x:c r="M940" s="30" t="n">
        <x:f>L940*J940</x:f>
        <x:v>11244.246007371936</x:v>
      </x:c>
      <x:c r="N940" s="30" t="n">
        <x:f>MAX(N939,M940)</x:f>
        <x:v>15341.863280252299</x:v>
      </x:c>
      <x:c r="O940" s="28" t="n">
        <x:f>1-M940/N940</x:f>
        <x:v>0.26708732818358016</x:v>
      </x:c>
      <x:c r="P940" s="30" t="n">
        <x:f>IF(C940=C939,P939,L940)</x:f>
        <x:v>8436.664001463621</x:v>
      </x:c>
      <x:c r="Q940" s="30" t="n">
        <x:f>IF(C940=C939,MAX(Q939,M940),MAX(P940,M940))</x:f>
        <x:v>11620.466188130804</x:v>
      </x:c>
      <x:c r="R940" s="28" t="n">
        <x:f>1-M940/Q940</x:f>
        <x:v>0.032375652978805736</x:v>
      </x:c>
      <x:c r="S940" s="33" t="str">
        <x:f>'Raw trace'!Y936</x:f>
        <x:v>0.00077126089296064571</x:v>
      </x:c>
      <x:c r="T940" s="31" t="n">
        <x:f>ABS(K940-S940)</x:f>
        <x:v>0</x:v>
      </x:c>
      <x:c r="U940" s="33" t="str">
        <x:f>'Raw trace'!X936</x:f>
        <x:v>0.0075707634667334656</x:v>
      </x:c>
      <x:c r="V940" s="31" t="n">
        <x:f>ABS(G940-U940)</x:f>
        <x:v>0</x:v>
      </x:c>
      <x:c r="W940" s="30" t="n">
        <x:f>L940*H940</x:f>
        <x:v>0.08506192194969521</x:v>
      </x:c>
      <x:c r="X940" s="30" t="n">
        <x:f>X939*(1+S940)</x:f>
        <x:v>11244.246007372014</x:v>
      </x:c>
      <x:c r="Y940" s="31" t="n">
        <x:f>ABS(M940-X940)</x:f>
        <x:v>7.821654435247183e-11</x:v>
      </x:c>
      <x:c r="Z940" s="27" t="n">
        <x:f>IF(M940&gt;=N939,B940,Z939)</x:f>
        <x:v>44508</x:v>
      </x:c>
      <x:c r="AA940" s="27" t="n">
        <x:f>IF(C940=C939,IF(M940&gt;=Q939,B940,AA939),IF(M940&gt;=P940,B940,A940))</x:f>
        <x:v>45120</x:v>
      </x:c>
      <x:c r="AB940" s="1" t="str">
        <x:f>IF(AND(B940-A940=1,B940-B939=1),"PASS","FAIL")</x:f>
        <x:v>PASS</x:v>
      </x:c>
    </x:row>
    <x:row r="941" ht="22" customHeight="1">
      <x:c r="A941" s="32" t="n">
        <x:f>'Raw trace'!A937</x:f>
        <x:v>45132</x:v>
      </x:c>
      <x:c r="B941" s="32" t="n">
        <x:f>'Raw trace'!B937</x:f>
        <x:v>45133</x:v>
      </x:c>
      <x:c r="C941" s="1" t="n">
        <x:f>YEAR(B941)</x:f>
        <x:v>2023</x:v>
      </x:c>
      <x:c r="D941" s="33" t="str">
        <x:f>'Raw trace'!AL937</x:f>
        <x:v>0.0042287348692718997</x:v>
      </x:c>
      <x:c r="E941" s="33" t="str">
        <x:f>'Raw trace'!W937</x:f>
        <x:v>0.45000000000000001</x:v>
      </x:c>
      <x:c r="F941" s="28" t="n">
        <x:f>E940*(1+D940)/(1+E940*D940)</x:f>
        <x:v>0.45042802729032494</x:v>
      </x:c>
      <x:c r="G941" s="28" t="n">
        <x:f>ABS(E941-F941)</x:f>
        <x:v>0.00042802729032492826</x:v>
      </x:c>
      <x:c r="H941" s="28" t="n">
        <x:f>G941*'Assumptions'!$B$6</x:f>
        <x:v>4.2802729032492826e-7</x:v>
      </x:c>
      <x:c r="I941" s="29" t="n">
        <x:f>1+E941*D941</x:f>
        <x:v>1.0019029306911724</x:v>
      </x:c>
      <x:c r="J941" s="29" t="n">
        <x:f>(1-H941)*I941</x:f>
        <x:v>1.001902501849376</x:v>
      </x:c>
      <x:c r="K941" s="28" t="n">
        <x:f>J941-1</x:f>
        <x:v>0.0019025018493759038</x:v>
      </x:c>
      <x:c r="L941" s="30" t="n">
        <x:f>M940</x:f>
        <x:v>11244.246007371936</x:v>
      </x:c>
      <x:c r="M941" s="30" t="n">
        <x:f>L941*J941</x:f>
        <x:v>11265.6382061958</x:v>
      </x:c>
      <x:c r="N941" s="30" t="n">
        <x:f>MAX(N940,M941)</x:f>
        <x:v>15341.863280252299</x:v>
      </x:c>
      <x:c r="O941" s="28" t="n">
        <x:f>1-M941/N941</x:f>
        <x:v>0.26569296047001834</x:v>
      </x:c>
      <x:c r="P941" s="30" t="n">
        <x:f>IF(C941=C940,P940,L941)</x:f>
        <x:v>8436.664001463621</x:v>
      </x:c>
      <x:c r="Q941" s="30" t="n">
        <x:f>IF(C941=C940,MAX(Q940,M941),MAX(P941,M941))</x:f>
        <x:v>11620.466188130804</x:v>
      </x:c>
      <x:c r="R941" s="28" t="n">
        <x:f>1-M941/Q941</x:f>
        <x:v>0.030534745869096658</x:v>
      </x:c>
      <x:c r="S941" s="33" t="str">
        <x:f>'Raw trace'!Y937</x:f>
        <x:v>0.0019025018493759038</x:v>
      </x:c>
      <x:c r="T941" s="31" t="n">
        <x:f>ABS(K941-S941)</x:f>
        <x:v>0</x:v>
      </x:c>
      <x:c r="U941" s="33" t="str">
        <x:f>'Raw trace'!X937</x:f>
        <x:v>0.00042802729032492826</x:v>
      </x:c>
      <x:c r="V941" s="31" t="n">
        <x:f>ABS(G941-U941)</x:f>
        <x:v>0</x:v>
      </x:c>
      <x:c r="W941" s="30" t="n">
        <x:f>L941*H941</x:f>
        <x:v>0.004812844150282303</x:v>
      </x:c>
      <x:c r="X941" s="30" t="n">
        <x:f>X940*(1+S941)</x:f>
        <x:v>11265.638206195878</x:v>
      </x:c>
      <x:c r="Y941" s="31" t="n">
        <x:f>ABS(M941-X941)</x:f>
        <x:v>7.821654435247183e-11</x:v>
      </x:c>
      <x:c r="Z941" s="27" t="n">
        <x:f>IF(M941&gt;=N940,B941,Z940)</x:f>
        <x:v>44508</x:v>
      </x:c>
      <x:c r="AA941" s="27" t="n">
        <x:f>IF(C941=C940,IF(M941&gt;=Q940,B941,AA940),IF(M941&gt;=P941,B941,A941))</x:f>
        <x:v>45120</x:v>
      </x:c>
      <x:c r="AB941" s="1" t="str">
        <x:f>IF(AND(B941-A941=1,B941-B940=1),"PASS","FAIL")</x:f>
        <x:v>PASS</x:v>
      </x:c>
    </x:row>
    <x:row r="942" ht="22" customHeight="1">
      <x:c r="A942" s="32" t="n">
        <x:f>'Raw trace'!A938</x:f>
        <x:v>45133</x:v>
      </x:c>
      <x:c r="B942" s="32" t="n">
        <x:f>'Raw trace'!B938</x:f>
        <x:v>45134</x:v>
      </x:c>
      <x:c r="C942" s="1" t="n">
        <x:f>YEAR(B942)</x:f>
        <x:v>2023</x:v>
      </x:c>
      <x:c r="D942" s="33" t="str">
        <x:f>'Raw trace'!AL938</x:f>
        <x:v>-0.0044119350508650002</x:v>
      </x:c>
      <x:c r="E942" s="33" t="str">
        <x:f>'Raw trace'!W938</x:f>
        <x:v>0.45000000000000001</x:v>
      </x:c>
      <x:c r="F942" s="28" t="n">
        <x:f>E941*(1+D941)/(1+E941*D941)</x:f>
        <x:v>0.4510446240330117</x:v>
      </x:c>
      <x:c r="G942" s="28" t="n">
        <x:f>ABS(E942-F942)</x:f>
        <x:v>0.0010446240330116985</x:v>
      </x:c>
      <x:c r="H942" s="28" t="n">
        <x:f>G942*'Assumptions'!$B$6</x:f>
        <x:v>0.0000010446240330116985</x:v>
      </x:c>
      <x:c r="I942" s="29" t="n">
        <x:f>1+E942*D942</x:f>
        <x:v>0.9980146292271107</x:v>
      </x:c>
      <x:c r="J942" s="29" t="n">
        <x:f>(1-H942)*I942</x:f>
        <x:v>0.9980135866770437</x:v>
      </x:c>
      <x:c r="K942" s="28" t="n">
        <x:f>J942-1</x:f>
        <x:v>-0.0019864133229563485</x:v>
      </x:c>
      <x:c r="L942" s="30" t="n">
        <x:f>M941</x:f>
        <x:v>11265.6382061958</x:v>
      </x:c>
      <x:c r="M942" s="30" t="n">
        <x:f>L942*J942</x:f>
        <x:v>11243.259992371406</x:v>
      </x:c>
      <x:c r="N942" s="30" t="n">
        <x:f>MAX(N941,M942)</x:f>
        <x:v>15341.863280252299</x:v>
      </x:c>
      <x:c r="O942" s="28" t="n">
        <x:f>1-M942/N942</x:f>
        <x:v>0.26715159775648134</x:v>
      </x:c>
      <x:c r="P942" s="30" t="n">
        <x:f>IF(C942=C941,P941,L942)</x:f>
        <x:v>8436.664001463621</x:v>
      </x:c>
      <x:c r="Q942" s="30" t="n">
        <x:f>IF(C942=C941,MAX(Q941,M942),MAX(P942,M942))</x:f>
        <x:v>11620.466188130804</x:v>
      </x:c>
      <x:c r="R942" s="28" t="n">
        <x:f>1-M942/Q942</x:f>
        <x:v>0.032460504566045545</x:v>
      </x:c>
      <x:c r="S942" s="33" t="str">
        <x:f>'Raw trace'!Y938</x:f>
        <x:v>-0.0019864133229563485</x:v>
      </x:c>
      <x:c r="T942" s="31" t="n">
        <x:f>ABS(K942-S942)</x:f>
        <x:v>0</x:v>
      </x:c>
      <x:c r="U942" s="33" t="str">
        <x:f>'Raw trace'!X938</x:f>
        <x:v>0.0010446240330116985</x:v>
      </x:c>
      <x:c r="V942" s="31" t="n">
        <x:f>ABS(G942-U942)</x:f>
        <x:v>0</x:v>
      </x:c>
      <x:c r="W942" s="30" t="n">
        <x:f>L942*H942</x:f>
        <x:v>0.011768356417406933</x:v>
      </x:c>
      <x:c r="X942" s="30" t="n">
        <x:f>X941*(1+S942)</x:f>
        <x:v>11243.259992371484</x:v>
      </x:c>
      <x:c r="Y942" s="31" t="n">
        <x:f>ABS(M942-X942)</x:f>
        <x:v>7.821654435247183e-11</x:v>
      </x:c>
      <x:c r="Z942" s="27" t="n">
        <x:f>IF(M942&gt;=N941,B942,Z941)</x:f>
        <x:v>44508</x:v>
      </x:c>
      <x:c r="AA942" s="27" t="n">
        <x:f>IF(C942=C941,IF(M942&gt;=Q941,B942,AA941),IF(M942&gt;=P942,B942,A942))</x:f>
        <x:v>45120</x:v>
      </x:c>
      <x:c r="AB942" s="1" t="str">
        <x:f>IF(AND(B942-A942=1,B942-B941=1),"PASS","FAIL")</x:f>
        <x:v>PASS</x:v>
      </x:c>
    </x:row>
    <x:row r="943" ht="22" customHeight="1">
      <x:c r="A943" s="32" t="n">
        <x:f>'Raw trace'!A939</x:f>
        <x:v>45134</x:v>
      </x:c>
      <x:c r="B943" s="32" t="n">
        <x:f>'Raw trace'!B939</x:f>
        <x:v>45135</x:v>
      </x:c>
      <x:c r="C943" s="1" t="n">
        <x:f>YEAR(B943)</x:f>
        <x:v>2023</x:v>
      </x:c>
      <x:c r="D943" s="33" t="str">
        <x:f>'Raw trace'!AL939</x:f>
        <x:v>0.0031585034921481001</x:v>
      </x:c>
      <x:c r="E943" s="33" t="str">
        <x:f>'Raw trace'!W939</x:f>
        <x:v>0.45000000000000001</x:v>
      </x:c>
      <x:c r="F943" s="28" t="n">
        <x:f>E942*(1+D942)/(1+E942*D942)</x:f>
        <x:v>0.44890587382878877</x:v>
      </x:c>
      <x:c r="G943" s="28" t="n">
        <x:f>ABS(E943-F943)</x:f>
        <x:v>0.0010941261712112405</x:v>
      </x:c>
      <x:c r="H943" s="28" t="n">
        <x:f>G943*'Assumptions'!$B$6</x:f>
        <x:v>0.0000010941261712112405</x:v>
      </x:c>
      <x:c r="I943" s="29" t="n">
        <x:f>1+E943*D943</x:f>
        <x:v>1.0014213265714667</x:v>
      </x:c>
      <x:c r="J943" s="29" t="n">
        <x:f>(1-H943)*I943</x:f>
        <x:v>1.0014202308901847</x:v>
      </x:c>
      <x:c r="K943" s="28" t="n">
        <x:f>J943-1</x:f>
        <x:v>0.001420230890184726</x:v>
      </x:c>
      <x:c r="L943" s="30" t="n">
        <x:f>M942</x:f>
        <x:v>11243.259992371406</x:v>
      </x:c>
      <x:c r="M943" s="30" t="n">
        <x:f>L943*J943</x:f>
        <x:v>11259.22801751895</x:v>
      </x:c>
      <x:c r="N943" s="30" t="n">
        <x:f>MAX(N942,M943)</x:f>
        <x:v>15341.863280252299</x:v>
      </x:c>
      <x:c r="O943" s="28" t="n">
        <x:f>1-M943/N943</x:f>
        <x:v>0.2661107838177925</x:v>
      </x:c>
      <x:c r="P943" s="30" t="n">
        <x:f>IF(C943=C942,P942,L943)</x:f>
        <x:v>8436.664001463621</x:v>
      </x:c>
      <x:c r="Q943" s="30" t="n">
        <x:f>IF(C943=C942,MAX(Q942,M943),MAX(P943,M943))</x:f>
        <x:v>11620.466188130804</x:v>
      </x:c>
      <x:c r="R943" s="28" t="n">
        <x:f>1-M943/Q943</x:f>
        <x:v>0.031086375087156504</x:v>
      </x:c>
      <x:c r="S943" s="33" t="str">
        <x:f>'Raw trace'!Y939</x:f>
        <x:v>0.001420230890184726</x:v>
      </x:c>
      <x:c r="T943" s="31" t="n">
        <x:f>ABS(K943-S943)</x:f>
        <x:v>0</x:v>
      </x:c>
      <x:c r="U943" s="33" t="str">
        <x:f>'Raw trace'!X939</x:f>
        <x:v>0.0010941261712112405</x:v>
      </x:c>
      <x:c r="V943" s="31" t="n">
        <x:f>ABS(G943-U943)</x:f>
        <x:v>0</x:v>
      </x:c>
      <x:c r="W943" s="30" t="n">
        <x:f>L943*H943</x:f>
        <x:v>0.012301545007385848</x:v>
      </x:c>
      <x:c r="X943" s="30" t="n">
        <x:f>X942*(1+S943)</x:f>
        <x:v>11259.228017519028</x:v>
      </x:c>
      <x:c r="Y943" s="31" t="n">
        <x:f>ABS(M943-X943)</x:f>
        <x:v>7.821654435247183e-11</x:v>
      </x:c>
      <x:c r="Z943" s="27" t="n">
        <x:f>IF(M943&gt;=N942,B943,Z942)</x:f>
        <x:v>44508</x:v>
      </x:c>
      <x:c r="AA943" s="27" t="n">
        <x:f>IF(C943=C942,IF(M943&gt;=Q942,B943,AA942),IF(M943&gt;=P943,B943,A943))</x:f>
        <x:v>45120</x:v>
      </x:c>
      <x:c r="AB943" s="1" t="str">
        <x:f>IF(AND(B943-A943=1,B943-B942=1),"PASS","FAIL")</x:f>
        <x:v>PASS</x:v>
      </x:c>
    </x:row>
    <x:row r="944" ht="22" customHeight="1">
      <x:c r="A944" s="32" t="n">
        <x:f>'Raw trace'!A940</x:f>
        <x:v>45135</x:v>
      </x:c>
      <x:c r="B944" s="32" t="n">
        <x:f>'Raw trace'!B940</x:f>
        <x:v>45136</x:v>
      </x:c>
      <x:c r="C944" s="1" t="n">
        <x:f>YEAR(B944)</x:f>
        <x:v>2023</x:v>
      </x:c>
      <x:c r="D944" s="33" t="str">
        <x:f>'Raw trace'!AL940</x:f>
        <x:v>0.0013133208255159999</x:v>
      </x:c>
      <x:c r="E944" s="33" t="str">
        <x:f>'Raw trace'!W940</x:f>
        <x:v>0.45000000000000001</x:v>
      </x:c>
      <x:c r="F944" s="28" t="n">
        <x:f>E943*(1+D943)/(1+E943*D943)</x:f>
        <x:v>0.4507806200982189</x:v>
      </x:c>
      <x:c r="G944" s="28" t="n">
        <x:f>ABS(E944-F944)</x:f>
        <x:v>0.0007806200982188871</x:v>
      </x:c>
      <x:c r="H944" s="28" t="n">
        <x:f>G944*'Assumptions'!$B$6</x:f>
        <x:v>7.806200982188871e-7</x:v>
      </x:c>
      <x:c r="I944" s="29" t="n">
        <x:f>1+E944*D944</x:f>
        <x:v>1.0005909943714821</x:v>
      </x:c>
      <x:c r="J944" s="29" t="n">
        <x:f>(1-H944)*I944</x:f>
        <x:v>1.0005902132900417</x:v>
      </x:c>
      <x:c r="K944" s="28" t="n">
        <x:f>J944-1</x:f>
        <x:v>0.000590213290041719</x:v>
      </x:c>
      <x:c r="L944" s="30" t="n">
        <x:f>M943</x:f>
        <x:v>11259.22801751895</x:v>
      </x:c>
      <x:c r="M944" s="30" t="n">
        <x:f>L944*J944</x:f>
        <x:v>11265.8733635305</x:v>
      </x:c>
      <x:c r="N944" s="30" t="n">
        <x:f>MAX(N943,M944)</x:f>
        <x:v>15341.863280252299</x:v>
      </x:c>
      <x:c r="O944" s="28" t="n">
        <x:f>1-M944/N944</x:f>
        <x:v>0.2656776326489835</x:v>
      </x:c>
      <x:c r="P944" s="30" t="n">
        <x:f>IF(C944=C943,P943,L944)</x:f>
        <x:v>8436.664001463621</x:v>
      </x:c>
      <x:c r="Q944" s="30" t="n">
        <x:f>IF(C944=C943,MAX(Q943,M944),MAX(P944,M944))</x:f>
        <x:v>11620.466188130804</x:v>
      </x:c>
      <x:c r="R944" s="28" t="n">
        <x:f>1-M944/Q944</x:f>
        <x:v>0.03051450938883049</x:v>
      </x:c>
      <x:c r="S944" s="33" t="str">
        <x:f>'Raw trace'!Y940</x:f>
        <x:v>0.00059021329004171896</x:v>
      </x:c>
      <x:c r="T944" s="31" t="n">
        <x:f>ABS(K944-S944)</x:f>
        <x:v>0</x:v>
      </x:c>
      <x:c r="U944" s="33" t="str">
        <x:f>'Raw trace'!X940</x:f>
        <x:v>0.00078062009821888712</x:v>
      </x:c>
      <x:c r="V944" s="31" t="n">
        <x:f>ABS(G944-U944)</x:f>
        <x:v>0</x:v>
      </x:c>
      <x:c r="W944" s="30" t="n">
        <x:f>L944*H944</x:f>
        <x:v>0.008789179680904488</x:v>
      </x:c>
      <x:c r="X944" s="30" t="n">
        <x:f>X943*(1+S944)</x:f>
        <x:v>11265.873363530578</x:v>
      </x:c>
      <x:c r="Y944" s="31" t="n">
        <x:f>ABS(M944-X944)</x:f>
        <x:v>7.821654435247183e-11</x:v>
      </x:c>
      <x:c r="Z944" s="27" t="n">
        <x:f>IF(M944&gt;=N943,B944,Z943)</x:f>
        <x:v>44508</x:v>
      </x:c>
      <x:c r="AA944" s="27" t="n">
        <x:f>IF(C944=C943,IF(M944&gt;=Q943,B944,AA943),IF(M944&gt;=P944,B944,A944))</x:f>
        <x:v>45120</x:v>
      </x:c>
      <x:c r="AB944" s="1" t="str">
        <x:f>IF(AND(B944-A944=1,B944-B943=1),"PASS","FAIL")</x:f>
        <x:v>PASS</x:v>
      </x:c>
    </x:row>
    <x:row r="945" ht="22" customHeight="1">
      <x:c r="A945" s="32" t="n">
        <x:f>'Raw trace'!A941</x:f>
        <x:v>45136</x:v>
      </x:c>
      <x:c r="B945" s="32" t="n">
        <x:f>'Raw trace'!B941</x:f>
        <x:v>45137</x:v>
      </x:c>
      <x:c r="C945" s="1" t="n">
        <x:f>YEAR(B945)</x:f>
        <x:v>2023</x:v>
      </x:c>
      <x:c r="D945" s="33" t="str">
        <x:f>'Raw trace'!AL941</x:f>
        <x:v>-0.0024460456163659001</x:v>
      </x:c>
      <x:c r="E945" s="33" t="str">
        <x:f>'Raw trace'!W941</x:f>
        <x:v>0.45000000000000001</x:v>
      </x:c>
      <x:c r="F945" s="28" t="n">
        <x:f>E944*(1+D944)/(1+E944*D944)</x:f>
        <x:v>0.45032485491688784</x:v>
      </x:c>
      <x:c r="G945" s="28" t="n">
        <x:f>ABS(E945-F945)</x:f>
        <x:v>0.00032485491688782897</x:v>
      </x:c>
      <x:c r="H945" s="28" t="n">
        <x:f>G945*'Assumptions'!$B$6</x:f>
        <x:v>3.2485491688782896e-7</x:v>
      </x:c>
      <x:c r="I945" s="29" t="n">
        <x:f>1+E945*D945</x:f>
        <x:v>0.9988992794726353</x:v>
      </x:c>
      <x:c r="J945" s="29" t="n">
        <x:f>(1-H945)*I945</x:f>
        <x:v>0.998898954975293</x:v>
      </x:c>
      <x:c r="K945" s="28" t="n">
        <x:f>J945-1</x:f>
        <x:v>-0.0011010450247069814</x:v>
      </x:c>
      <x:c r="L945" s="30" t="n">
        <x:f>M944</x:f>
        <x:v>11265.8733635305</x:v>
      </x:c>
      <x:c r="M945" s="30" t="n">
        <x:f>L945*J945</x:f>
        <x:v>11253.469129714606</x:v>
      </x:c>
      <x:c r="N945" s="30" t="n">
        <x:f>MAX(N944,M945)</x:f>
        <x:v>15341.863280252299</x:v>
      </x:c>
      <x:c r="O945" s="28" t="n">
        <x:f>1-M945/N945</x:f>
        <x:v>0.26648615463808634</x:v>
      </x:c>
      <x:c r="P945" s="30" t="n">
        <x:f>IF(C945=C944,P944,L945)</x:f>
        <x:v>8436.664001463621</x:v>
      </x:c>
      <x:c r="Q945" s="30" t="n">
        <x:f>IF(C945=C944,MAX(Q944,M945),MAX(P945,M945))</x:f>
        <x:v>11620.466188130804</x:v>
      </x:c>
      <x:c r="R945" s="28" t="n">
        <x:f>1-M945/Q945</x:f>
        <x:v>0.031581956564793456</x:v>
      </x:c>
      <x:c r="S945" s="33" t="str">
        <x:f>'Raw trace'!Y941</x:f>
        <x:v>-0.0011010450247069814</x:v>
      </x:c>
      <x:c r="T945" s="31" t="n">
        <x:f>ABS(K945-S945)</x:f>
        <x:v>0</x:v>
      </x:c>
      <x:c r="U945" s="33" t="str">
        <x:f>'Raw trace'!X941</x:f>
        <x:v>0.00032485491688782897</x:v>
      </x:c>
      <x:c r="V945" s="31" t="n">
        <x:f>ABS(G945-U945)</x:f>
        <x:v>0</x:v>
      </x:c>
      <x:c r="W945" s="30" t="n">
        <x:f>L945*H945</x:f>
        <x:v>0.0036597743551785066</x:v>
      </x:c>
      <x:c r="X945" s="30" t="n">
        <x:f>X944*(1+S945)</x:f>
        <x:v>11253.469129714684</x:v>
      </x:c>
      <x:c r="Y945" s="31" t="n">
        <x:f>ABS(M945-X945)</x:f>
        <x:v>7.821654435247183e-11</x:v>
      </x:c>
      <x:c r="Z945" s="27" t="n">
        <x:f>IF(M945&gt;=N944,B945,Z944)</x:f>
        <x:v>44508</x:v>
      </x:c>
      <x:c r="AA945" s="27" t="n">
        <x:f>IF(C945=C944,IF(M945&gt;=Q944,B945,AA944),IF(M945&gt;=P945,B945,A945))</x:f>
        <x:v>45120</x:v>
      </x:c>
      <x:c r="AB945" s="1" t="str">
        <x:f>IF(AND(B945-A945=1,B945-B944=1),"PASS","FAIL")</x:f>
        <x:v>PASS</x:v>
      </x:c>
    </x:row>
    <x:row r="946" ht="22" customHeight="1">
      <x:c r="A946" s="32" t="n">
        <x:f>'Raw trace'!A942</x:f>
        <x:v>45137</x:v>
      </x:c>
      <x:c r="B946" s="32" t="n">
        <x:f>'Raw trace'!B942</x:f>
        <x:v>45138</x:v>
      </x:c>
      <x:c r="C946" s="1" t="n">
        <x:f>YEAR(B946)</x:f>
        <x:v>2023</x:v>
      </x:c>
      <x:c r="D946" s="33" t="str">
        <x:f>'Raw trace'!AL942</x:f>
        <x:v>-0.001683645416762</x:v>
      </x:c>
      <x:c r="E946" s="33" t="str">
        <x:f>'Raw trace'!W942</x:f>
        <x:v>0.45000000000000001</x:v>
      </x:c>
      <x:c r="F946" s="28" t="n">
        <x:f>E945*(1+D945)/(1+E945*D945)</x:f>
        <x:v>0.44939393660352805</x:v>
      </x:c>
      <x:c r="G946" s="28" t="n">
        <x:f>ABS(E946-F946)</x:f>
        <x:v>0.0006060633964719564</x:v>
      </x:c>
      <x:c r="H946" s="28" t="n">
        <x:f>G946*'Assumptions'!$B$6</x:f>
        <x:v>6.060633964719564e-7</x:v>
      </x:c>
      <x:c r="I946" s="29" t="n">
        <x:f>1+E946*D946</x:f>
        <x:v>0.9992423595624571</x:v>
      </x:c>
      <x:c r="J946" s="29" t="n">
        <x:f>(1-H946)*I946</x:f>
        <x:v>0.9992417539582388</x:v>
      </x:c>
      <x:c r="K946" s="28" t="n">
        <x:f>J946-1</x:f>
        <x:v>-0.0007582460417612236</x:v>
      </x:c>
      <x:c r="L946" s="30" t="n">
        <x:f>M945</x:f>
        <x:v>11253.469129714606</x:v>
      </x:c>
      <x:c r="M946" s="30" t="n">
        <x:f>L946*J946</x:f>
        <x:v>11244.936231290918</x:v>
      </x:c>
      <x:c r="N946" s="30" t="n">
        <x:f>MAX(N945,M946)</x:f>
        <x:v>15341.863280252299</x:v>
      </x:c>
      <x:c r="O946" s="28" t="n">
        <x:f>1-M946/N946</x:f>
        <x:v>0.26704233860790905</x:v>
      </x:c>
      <x:c r="P946" s="30" t="n">
        <x:f>IF(C946=C945,P945,L946)</x:f>
        <x:v>8436.664001463621</x:v>
      </x:c>
      <x:c r="Q946" s="30" t="n">
        <x:f>IF(C946=C945,MAX(Q945,M946),MAX(P946,M946))</x:f>
        <x:v>11620.466188130804</x:v>
      </x:c>
      <x:c r="R946" s="28" t="n">
        <x:f>1-M946/Q946</x:f>
        <x:v>0.03231625571299834</x:v>
      </x:c>
      <x:c r="S946" s="33" t="str">
        <x:f>'Raw trace'!Y942</x:f>
        <x:v>-0.00075824604176122357</x:v>
      </x:c>
      <x:c r="T946" s="31" t="n">
        <x:f>ABS(K946-S946)</x:f>
        <x:v>0</x:v>
      </x:c>
      <x:c r="U946" s="33" t="str">
        <x:f>'Raw trace'!X942</x:f>
        <x:v>0.00060606339647195639</x:v>
      </x:c>
      <x:c r="V946" s="31" t="n">
        <x:f>ABS(G946-U946)</x:f>
        <x:v>0</x:v>
      </x:c>
      <x:c r="W946" s="30" t="n">
        <x:f>L946*H946</x:f>
        <x:v>0.0068203157228471445</x:v>
      </x:c>
      <x:c r="X946" s="30" t="n">
        <x:f>X945*(1+S946)</x:f>
        <x:v>11244.936231290996</x:v>
      </x:c>
      <x:c r="Y946" s="31" t="n">
        <x:f>ABS(M946-X946)</x:f>
        <x:v>7.821654435247183e-11</x:v>
      </x:c>
      <x:c r="Z946" s="27" t="n">
        <x:f>IF(M946&gt;=N945,B946,Z945)</x:f>
        <x:v>44508</x:v>
      </x:c>
      <x:c r="AA946" s="27" t="n">
        <x:f>IF(C946=C945,IF(M946&gt;=Q945,B946,AA945),IF(M946&gt;=P946,B946,A946))</x:f>
        <x:v>45120</x:v>
      </x:c>
      <x:c r="AB946" s="1" t="str">
        <x:f>IF(AND(B946-A946=1,B946-B945=1),"PASS","FAIL")</x:f>
        <x:v>PASS</x:v>
      </x:c>
    </x:row>
    <x:row r="947" ht="22" customHeight="1">
      <x:c r="A947" s="32" t="n">
        <x:f>'Raw trace'!A943</x:f>
        <x:v>45138</x:v>
      </x:c>
      <x:c r="B947" s="32" t="n">
        <x:f>'Raw trace'!B943</x:f>
        <x:v>45139</x:v>
      </x:c>
      <x:c r="C947" s="1" t="n">
        <x:f>YEAR(B947)</x:f>
        <x:v>2023</x:v>
      </x:c>
      <x:c r="D947" s="33" t="str">
        <x:f>'Raw trace'!AL943</x:f>
        <x:v>0.0164132948372353</x:v>
      </x:c>
      <x:c r="E947" s="33" t="str">
        <x:f>'Raw trace'!W943</x:f>
        <x:v>0.45000000000000001</x:v>
      </x:c>
      <x:c r="F947" s="28" t="n">
        <x:f>E946*(1+D946)/(1+E946*D946)</x:f>
        <x:v>0.4495829818095071</x:v>
      </x:c>
      <x:c r="G947" s="28" t="n">
        <x:f>ABS(E947-F947)</x:f>
        <x:v>0.00041701819049289046</x:v>
      </x:c>
      <x:c r="H947" s="28" t="n">
        <x:f>G947*'Assumptions'!$B$6</x:f>
        <x:v>4.170181904928905e-7</x:v>
      </x:c>
      <x:c r="I947" s="29" t="n">
        <x:f>1+E947*D947</x:f>
        <x:v>1.007385982676756</x:v>
      </x:c>
      <x:c r="J947" s="29" t="n">
        <x:f>(1-H947)*I947</x:f>
        <x:v>1.0073855625784762</x:v>
      </x:c>
      <x:c r="K947" s="28" t="n">
        <x:f>J947-1</x:f>
        <x:v>0.0073855625784762235</x:v>
      </x:c>
      <x:c r="L947" s="30" t="n">
        <x:f>M946</x:f>
        <x:v>11244.936231290918</x:v>
      </x:c>
      <x:c r="M947" s="30" t="n">
        <x:f>L947*J947</x:f>
        <x:v>11327.986411518092</x:v>
      </x:c>
      <x:c r="N947" s="30" t="n">
        <x:f>MAX(N946,M947)</x:f>
        <x:v>15341.863280252299</x:v>
      </x:c>
      <x:c r="O947" s="28" t="n">
        <x:f>1-M947/N947</x:f>
        <x:v>0.2616290339323242</x:v>
      </x:c>
      <x:c r="P947" s="30" t="n">
        <x:f>IF(C947=C946,P946,L947)</x:f>
        <x:v>8436.664001463621</x:v>
      </x:c>
      <x:c r="Q947" s="30" t="n">
        <x:f>IF(C947=C946,MAX(Q946,M947),MAX(P947,M947))</x:f>
        <x:v>11620.466188130804</x:v>
      </x:c>
      <x:c r="R947" s="28" t="n">
        <x:f>1-M947/Q947</x:f>
        <x:v>0.02516936686339244</x:v>
      </x:c>
      <x:c r="S947" s="33" t="str">
        <x:f>'Raw trace'!Y943</x:f>
        <x:v>0.0073855625784762235</x:v>
      </x:c>
      <x:c r="T947" s="31" t="n">
        <x:f>ABS(K947-S947)</x:f>
        <x:v>0</x:v>
      </x:c>
      <x:c r="U947" s="33" t="str">
        <x:f>'Raw trace'!X943</x:f>
        <x:v>0.00041701819049289046</x:v>
      </x:c>
      <x:c r="V947" s="31" t="n">
        <x:f>ABS(G947-U947)</x:f>
        <x:v>0</x:v>
      </x:c>
      <x:c r="W947" s="30" t="n">
        <x:f>L947*H947</x:f>
        <x:v>0.004689342959380882</x:v>
      </x:c>
      <x:c r="X947" s="30" t="n">
        <x:f>X946*(1+S947)</x:f>
        <x:v>11327.98641151817</x:v>
      </x:c>
      <x:c r="Y947" s="31" t="n">
        <x:f>ABS(M947-X947)</x:f>
        <x:v>7.821654435247183e-11</x:v>
      </x:c>
      <x:c r="Z947" s="27" t="n">
        <x:f>IF(M947&gt;=N946,B947,Z946)</x:f>
        <x:v>44508</x:v>
      </x:c>
      <x:c r="AA947" s="27" t="n">
        <x:f>IF(C947=C946,IF(M947&gt;=Q946,B947,AA946),IF(M947&gt;=P947,B947,A947))</x:f>
        <x:v>45120</x:v>
      </x:c>
      <x:c r="AB947" s="1" t="str">
        <x:f>IF(AND(B947-A947=1,B947-B946=1),"PASS","FAIL")</x:f>
        <x:v>PASS</x:v>
      </x:c>
    </x:row>
    <x:row r="948" ht="22" customHeight="1">
      <x:c r="A948" s="32" t="n">
        <x:f>'Raw trace'!A944</x:f>
        <x:v>45139</x:v>
      </x:c>
      <x:c r="B948" s="32" t="n">
        <x:f>'Raw trace'!B944</x:f>
        <x:v>45140</x:v>
      </x:c>
      <x:c r="C948" s="1" t="n">
        <x:f>YEAR(B948)</x:f>
        <x:v>2023</x:v>
      </x:c>
      <x:c r="D948" s="33" t="str">
        <x:f>'Raw trace'!AL944</x:f>
        <x:v>-0.0181238683099871</x:v>
      </x:c>
      <x:c r="E948" s="33" t="str">
        <x:f>'Raw trace'!W944</x:f>
        <x:v>0.45000000000000001</x:v>
      </x:c>
      <x:c r="F948" s="28" t="n">
        <x:f>E947*(1+D947)/(1+E947*D947)</x:f>
        <x:v>0.45403250644943627</x:v>
      </x:c>
      <x:c r="G948" s="28" t="n">
        <x:f>ABS(E948-F948)</x:f>
        <x:v>0.004032506449436257</x:v>
      </x:c>
      <x:c r="H948" s="28" t="n">
        <x:f>G948*'Assumptions'!$B$6</x:f>
        <x:v>0.0000040325064494362575</x:v>
      </x:c>
      <x:c r="I948" s="29" t="n">
        <x:f>1+E948*D948</x:f>
        <x:v>0.9918442592605058</x:v>
      </x:c>
      <x:c r="J948" s="29" t="n">
        <x:f>(1-H948)*I948</x:f>
        <x:v>0.9918402596421335</x:v>
      </x:c>
      <x:c r="K948" s="28" t="n">
        <x:f>J948-1</x:f>
        <x:v>-0.008159740357866485</x:v>
      </x:c>
      <x:c r="L948" s="30" t="n">
        <x:f>M947</x:f>
        <x:v>11327.986411518092</x:v>
      </x:c>
      <x:c r="M948" s="30" t="n">
        <x:f>L948*J948</x:f>
        <x:v>11235.552983622665</x:v>
      </x:c>
      <x:c r="N948" s="30" t="n">
        <x:f>MAX(N947,M948)</x:f>
        <x:v>15341.863280252299</x:v>
      </x:c>
      <x:c r="O948" s="28" t="n">
        <x:f>1-M948/N948</x:f>
        <x:v>0.2676539493032234</x:v>
      </x:c>
      <x:c r="P948" s="30" t="n">
        <x:f>IF(C948=C947,P947,L948)</x:f>
        <x:v>8436.664001463621</x:v>
      </x:c>
      <x:c r="Q948" s="30" t="n">
        <x:f>IF(C948=C947,MAX(Q947,M948),MAX(P948,M948))</x:f>
        <x:v>11620.466188130804</x:v>
      </x:c>
      <x:c r="R948" s="28" t="n">
        <x:f>1-M948/Q948</x:f>
        <x:v>0.03312373172268168</x:v>
      </x:c>
      <x:c r="S948" s="33" t="str">
        <x:f>'Raw trace'!Y944</x:f>
        <x:v>-0.0081597403578664851</x:v>
      </x:c>
      <x:c r="T948" s="31" t="n">
        <x:f>ABS(K948-S948)</x:f>
        <x:v>0</x:v>
      </x:c>
      <x:c r="U948" s="33" t="str">
        <x:f>'Raw trace'!X944</x:f>
        <x:v>0.0040325064494362572</x:v>
      </x:c>
      <x:c r="V948" s="31" t="n">
        <x:f>ABS(G948-U948)</x:f>
        <x:v>0</x:v>
      </x:c>
      <x:c r="W948" s="30" t="n">
        <x:f>L948*H948</x:f>
        <x:v>0.04568017826357299</x:v>
      </x:c>
      <x:c r="X948" s="30" t="n">
        <x:f>X947*(1+S948)</x:f>
        <x:v>11235.552983622742</x:v>
      </x:c>
      <x:c r="Y948" s="31" t="n">
        <x:f>ABS(M948-X948)</x:f>
        <x:v>7.639755494892597e-11</x:v>
      </x:c>
      <x:c r="Z948" s="27" t="n">
        <x:f>IF(M948&gt;=N947,B948,Z947)</x:f>
        <x:v>44508</x:v>
      </x:c>
      <x:c r="AA948" s="27" t="n">
        <x:f>IF(C948=C947,IF(M948&gt;=Q947,B948,AA947),IF(M948&gt;=P948,B948,A948))</x:f>
        <x:v>45120</x:v>
      </x:c>
      <x:c r="AB948" s="1" t="str">
        <x:f>IF(AND(B948-A948=1,B948-B947=1),"PASS","FAIL")</x:f>
        <x:v>PASS</x:v>
      </x:c>
    </x:row>
    <x:row r="949" ht="22" customHeight="1">
      <x:c r="A949" s="32" t="n">
        <x:f>'Raw trace'!A945</x:f>
        <x:v>45140</x:v>
      </x:c>
      <x:c r="B949" s="32" t="n">
        <x:f>'Raw trace'!B945</x:f>
        <x:v>45141</x:v>
      </x:c>
      <x:c r="C949" s="1" t="n">
        <x:f>YEAR(B949)</x:f>
        <x:v>2023</x:v>
      </x:c>
      <x:c r="D949" s="33" t="str">
        <x:f>'Raw trace'!AL945</x:f>
        <x:v>0.00053472819697180003</x:v>
      </x:c>
      <x:c r="E949" s="33" t="str">
        <x:f>'Raw trace'!W945</x:f>
        <x:v>0.45000000000000001</x:v>
      </x:c>
      <x:c r="F949" s="28" t="n">
        <x:f>E948*(1+D948)/(1+E948*D948)</x:f>
        <x:v>0.44547745791252935</x:v>
      </x:c>
      <x:c r="G949" s="28" t="n">
        <x:f>ABS(E949-F949)</x:f>
        <x:v>0.00452254208747066</x:v>
      </x:c>
      <x:c r="H949" s="28" t="n">
        <x:f>G949*'Assumptions'!$B$6</x:f>
        <x:v>0.00000452254208747066</x:v>
      </x:c>
      <x:c r="I949" s="29" t="n">
        <x:f>1+E949*D949</x:f>
        <x:v>1.0002406276886373</x:v>
      </x:c>
      <x:c r="J949" s="29" t="n">
        <x:f>(1-H949)*I949</x:f>
        <x:v>1.000236104058301</x:v>
      </x:c>
      <x:c r="K949" s="28" t="n">
        <x:f>J949-1</x:f>
        <x:v>0.0002361040583009899</x:v>
      </x:c>
      <x:c r="L949" s="30" t="n">
        <x:f>M948</x:f>
        <x:v>11235.552983622665</x:v>
      </x:c>
      <x:c r="M949" s="30" t="n">
        <x:f>L949*J949</x:f>
        <x:v>11238.205743279354</x:v>
      </x:c>
      <x:c r="N949" s="30" t="n">
        <x:f>MAX(N948,M949)</x:f>
        <x:v>15341.863280252299</x:v>
      </x:c>
      <x:c r="O949" s="28" t="n">
        <x:f>1-M949/N949</x:f>
        <x:v>0.26748103942857326</x:v>
      </x:c>
      <x:c r="P949" s="30" t="n">
        <x:f>IF(C949=C948,P948,L949)</x:f>
        <x:v>8436.664001463621</x:v>
      </x:c>
      <x:c r="Q949" s="30" t="n">
        <x:f>IF(C949=C948,MAX(Q948,M949),MAX(P949,M949))</x:f>
        <x:v>11620.466188130804</x:v>
      </x:c>
      <x:c r="R949" s="28" t="n">
        <x:f>1-M949/Q949</x:f>
        <x:v>0.03289544831186664</x:v>
      </x:c>
      <x:c r="S949" s="33" t="str">
        <x:f>'Raw trace'!Y945</x:f>
        <x:v>0.00023610405830098991</x:v>
      </x:c>
      <x:c r="T949" s="31" t="n">
        <x:f>ABS(K949-S949)</x:f>
        <x:v>0</x:v>
      </x:c>
      <x:c r="U949" s="33" t="str">
        <x:f>'Raw trace'!X945</x:f>
        <x:v>0.0045225420874706601</x:v>
      </x:c>
      <x:c r="V949" s="31" t="n">
        <x:f>ABS(G949-U949)</x:f>
        <x:v>0</x:v>
      </x:c>
      <x:c r="W949" s="30" t="n">
        <x:f>L949*H949</x:f>
        <x:v>0.05081326124444005</x:v>
      </x:c>
      <x:c r="X949" s="30" t="n">
        <x:f>X948*(1+S949)</x:f>
        <x:v>11238.20574327943</x:v>
      </x:c>
      <x:c r="Y949" s="31" t="n">
        <x:f>ABS(M949-X949)</x:f>
        <x:v>7.639755494892597e-11</x:v>
      </x:c>
      <x:c r="Z949" s="27" t="n">
        <x:f>IF(M949&gt;=N948,B949,Z948)</x:f>
        <x:v>44508</x:v>
      </x:c>
      <x:c r="AA949" s="27" t="n">
        <x:f>IF(C949=C948,IF(M949&gt;=Q948,B949,AA948),IF(M949&gt;=P949,B949,A949))</x:f>
        <x:v>45120</x:v>
      </x:c>
      <x:c r="AB949" s="1" t="str">
        <x:f>IF(AND(B949-A949=1,B949-B948=1),"PASS","FAIL")</x:f>
        <x:v>PASS</x:v>
      </x:c>
    </x:row>
    <x:row r="950" ht="22" customHeight="1">
      <x:c r="A950" s="32" t="n">
        <x:f>'Raw trace'!A946</x:f>
        <x:v>45141</x:v>
      </x:c>
      <x:c r="B950" s="32" t="n">
        <x:f>'Raw trace'!B946</x:f>
        <x:v>45142</x:v>
      </x:c>
      <x:c r="C950" s="1" t="n">
        <x:f>YEAR(B950)</x:f>
        <x:v>2023</x:v>
      </x:c>
      <x:c r="D950" s="33" t="str">
        <x:f>'Raw trace'!AL946</x:f>
        <x:v>-0.0028709150270817998</x:v>
      </x:c>
      <x:c r="E950" s="33" t="str">
        <x:f>'Raw trace'!W946</x:f>
        <x:v>0.45000000000000001</x:v>
      </x:c>
      <x:c r="F950" s="28" t="n">
        <x:f>E949*(1+D949)/(1+E949*D949)</x:f>
        <x:v>0.45013231339048526</x:v>
      </x:c>
      <x:c r="G950" s="28" t="n">
        <x:f>ABS(E950-F950)</x:f>
        <x:v>0.00013231339048525026</x:v>
      </x:c>
      <x:c r="H950" s="28" t="n">
        <x:f>G950*'Assumptions'!$B$6</x:f>
        <x:v>1.3231339048525026e-7</x:v>
      </x:c>
      <x:c r="I950" s="29" t="n">
        <x:f>1+E950*D950</x:f>
        <x:v>0.9987080882378132</x:v>
      </x:c>
      <x:c r="J950" s="29" t="n">
        <x:f>(1-H950)*I950</x:f>
        <x:v>0.99870795609536</x:v>
      </x:c>
      <x:c r="K950" s="28" t="n">
        <x:f>J950-1</x:f>
        <x:v>-0.0012920439046399945</x:v>
      </x:c>
      <x:c r="L950" s="30" t="n">
        <x:f>M949</x:f>
        <x:v>11238.205743279354</x:v>
      </x:c>
      <x:c r="M950" s="30" t="n">
        <x:f>L950*J950</x:f>
        <x:v>11223.68548804966</x:v>
      </x:c>
      <x:c r="N950" s="30" t="n">
        <x:f>MAX(N949,M950)</x:f>
        <x:v>15341.863280252299</x:v>
      </x:c>
      <x:c r="O950" s="28" t="n">
        <x:f>1-M950/N950</x:f>
        <x:v>0.2684274860866128</x:v>
      </x:c>
      <x:c r="P950" s="30" t="n">
        <x:f>IF(C950=C949,P949,L950)</x:f>
        <x:v>8436.664001463621</x:v>
      </x:c>
      <x:c r="Q950" s="30" t="n">
        <x:f>IF(C950=C949,MAX(Q949,M950),MAX(P950,M950))</x:f>
        <x:v>11620.466188130804</x:v>
      </x:c>
      <x:c r="R950" s="28" t="n">
        <x:f>1-M950/Q950</x:f>
        <x:v>0.03414498985302483</x:v>
      </x:c>
      <x:c r="S950" s="33" t="str">
        <x:f>'Raw trace'!Y946</x:f>
        <x:v>-0.0012920439046399945</x:v>
      </x:c>
      <x:c r="T950" s="31" t="n">
        <x:f>ABS(K950-S950)</x:f>
        <x:v>0</x:v>
      </x:c>
      <x:c r="U950" s="33" t="str">
        <x:f>'Raw trace'!X946</x:f>
        <x:v>0.00013231339048525026</x:v>
      </x:c>
      <x:c r="V950" s="31" t="n">
        <x:f>ABS(G950-U950)</x:f>
        <x:v>0</x:v>
      </x:c>
      <x:c r="W950" s="30" t="n">
        <x:f>L950*H950</x:f>
        <x:v>0.0014869651048641033</x:v>
      </x:c>
      <x:c r="X950" s="30" t="n">
        <x:f>X949*(1+S950)</x:f>
        <x:v>11223.685488049736</x:v>
      </x:c>
      <x:c r="Y950" s="31" t="n">
        <x:f>ABS(M950-X950)</x:f>
        <x:v>7.639755494892597e-11</x:v>
      </x:c>
      <x:c r="Z950" s="27" t="n">
        <x:f>IF(M950&gt;=N949,B950,Z949)</x:f>
        <x:v>44508</x:v>
      </x:c>
      <x:c r="AA950" s="27" t="n">
        <x:f>IF(C950=C949,IF(M950&gt;=Q949,B950,AA949),IF(M950&gt;=P950,B950,A950))</x:f>
        <x:v>45120</x:v>
      </x:c>
      <x:c r="AB950" s="1" t="str">
        <x:f>IF(AND(B950-A950=1,B950-B949=1),"PASS","FAIL")</x:f>
        <x:v>PASS</x:v>
      </x:c>
    </x:row>
    <x:row r="951" ht="22" customHeight="1">
      <x:c r="A951" s="32" t="n">
        <x:f>'Raw trace'!A947</x:f>
        <x:v>45142</x:v>
      </x:c>
      <x:c r="B951" s="32" t="n">
        <x:f>'Raw trace'!B947</x:f>
        <x:v>45143</x:v>
      </x:c>
      <x:c r="C951" s="1" t="n">
        <x:f>YEAR(B951)</x:f>
        <x:v>2023</x:v>
      </x:c>
      <x:c r="D951" s="33" t="str">
        <x:f>'Raw trace'!AL947</x:f>
        <x:v>-0.0012849805019670001</x:v>
      </x:c>
      <x:c r="E951" s="33" t="str">
        <x:f>'Raw trace'!W947</x:f>
        <x:v>0.45000000000000001</x:v>
      </x:c>
      <x:c r="F951" s="28" t="n">
        <x:f>E950*(1+D950)/(1+E950*D950)</x:f>
        <x:v>0.4492885293735265</x:v>
      </x:c>
      <x:c r="G951" s="28" t="n">
        <x:f>ABS(E951-F951)</x:f>
        <x:v>0.0007114706264735315</x:v>
      </x:c>
      <x:c r="H951" s="28" t="n">
        <x:f>G951*'Assumptions'!$B$6</x:f>
        <x:v>7.114706264735316e-7</x:v>
      </x:c>
      <x:c r="I951" s="29" t="n">
        <x:f>1+E951*D951</x:f>
        <x:v>0.9994217587741149</x:v>
      </x:c>
      <x:c r="J951" s="29" t="n">
        <x:f>(1-H951)*I951</x:f>
        <x:v>0.99942104771489</x:v>
      </x:c>
      <x:c r="K951" s="28" t="n">
        <x:f>J951-1</x:f>
        <x:v>-0.0005789522851099571</x:v>
      </x:c>
      <x:c r="L951" s="30" t="n">
        <x:f>M950</x:f>
        <x:v>11223.68548804966</x:v>
      </x:c>
      <x:c r="M951" s="30" t="n">
        <x:f>L951*J951</x:f>
        <x:v>11217.187509688998</x:v>
      </x:c>
      <x:c r="N951" s="30" t="n">
        <x:f>MAX(N950,M951)</x:f>
        <x:v>15341.863280252299</x:v>
      </x:c>
      <x:c r="O951" s="28" t="n">
        <x:f>1-M951/N951</x:f>
        <x:v>0.2688510316652666</x:v>
      </x:c>
      <x:c r="P951" s="30" t="n">
        <x:f>IF(C951=C950,P950,L951)</x:f>
        <x:v>8436.664001463621</x:v>
      </x:c>
      <x:c r="Q951" s="30" t="n">
        <x:f>IF(C951=C950,MAX(Q950,M951),MAX(P951,M951))</x:f>
        <x:v>11620.466188130804</x:v>
      </x:c>
      <x:c r="R951" s="28" t="n">
        <x:f>1-M951/Q951</x:f>
        <x:v>0.03470417381823432</x:v>
      </x:c>
      <x:c r="S951" s="33" t="str">
        <x:f>'Raw trace'!Y947</x:f>
        <x:v>-0.00057895228510995711</x:v>
      </x:c>
      <x:c r="T951" s="31" t="n">
        <x:f>ABS(K951-S951)</x:f>
        <x:v>0</x:v>
      </x:c>
      <x:c r="U951" s="33" t="str">
        <x:f>'Raw trace'!X947</x:f>
        <x:v>0.00071147062647353154</x:v>
      </x:c>
      <x:c r="V951" s="31" t="n">
        <x:f>ABS(G951-U951)</x:f>
        <x:v>0</x:v>
      </x:c>
      <x:c r="W951" s="30" t="n">
        <x:f>L951*H951</x:f>
        <x:v>0.007985322545524576</x:v>
      </x:c>
      <x:c r="X951" s="30" t="n">
        <x:f>X950*(1+S951)</x:f>
        <x:v>11217.187509689074</x:v>
      </x:c>
      <x:c r="Y951" s="31" t="n">
        <x:f>ABS(M951-X951)</x:f>
        <x:v>7.639755494892597e-11</x:v>
      </x:c>
      <x:c r="Z951" s="27" t="n">
        <x:f>IF(M951&gt;=N950,B951,Z950)</x:f>
        <x:v>44508</x:v>
      </x:c>
      <x:c r="AA951" s="27" t="n">
        <x:f>IF(C951=C950,IF(M951&gt;=Q950,B951,AA950),IF(M951&gt;=P951,B951,A951))</x:f>
        <x:v>45120</x:v>
      </x:c>
      <x:c r="AB951" s="1" t="str">
        <x:f>IF(AND(B951-A951=1,B951-B950=1),"PASS","FAIL")</x:f>
        <x:v>PASS</x:v>
      </x:c>
    </x:row>
    <x:row r="952" ht="22" customHeight="1">
      <x:c r="A952" s="32" t="n">
        <x:f>'Raw trace'!A948</x:f>
        <x:v>45143</x:v>
      </x:c>
      <x:c r="B952" s="32" t="n">
        <x:f>'Raw trace'!B948</x:f>
        <x:v>45144</x:v>
      </x:c>
      <x:c r="C952" s="1" t="n">
        <x:f>YEAR(B952)</x:f>
        <x:v>2023</x:v>
      </x:c>
      <x:c r="D952" s="33" t="str">
        <x:f>'Raw trace'!AL948</x:f>
        <x:v>0.00045410604752290002</x:v>
      </x:c>
      <x:c r="E952" s="33" t="str">
        <x:f>'Raw trace'!W948</x:f>
        <x:v>0.45000000000000001</x:v>
      </x:c>
      <x:c r="F952" s="28" t="n">
        <x:f>E951*(1+D951)/(1+E951*D951)</x:f>
        <x:v>0.44968178331975983</x:v>
      </x:c>
      <x:c r="G952" s="28" t="n">
        <x:f>ABS(E952-F952)</x:f>
        <x:v>0.0003182166802401798</x:v>
      </x:c>
      <x:c r="H952" s="28" t="n">
        <x:f>G952*'Assumptions'!$B$6</x:f>
        <x:v>3.182166802401798e-7</x:v>
      </x:c>
      <x:c r="I952" s="29" t="n">
        <x:f>1+E952*D952</x:f>
        <x:v>1.0002043477213853</x:v>
      </x:c>
      <x:c r="J952" s="29" t="n">
        <x:f>(1-H952)*I952</x:f>
        <x:v>1.0002040294396783</x:v>
      </x:c>
      <x:c r="K952" s="28" t="n">
        <x:f>J952-1</x:f>
        <x:v>0.00020402943967834375</x:v>
      </x:c>
      <x:c r="L952" s="30" t="n">
        <x:f>M951</x:f>
        <x:v>11217.187509688998</x:v>
      </x:c>
      <x:c r="M952" s="30" t="n">
        <x:f>L952*J952</x:f>
        <x:v>11219.476146171366</x:v>
      </x:c>
      <x:c r="N952" s="30" t="n">
        <x:f>MAX(N951,M952)</x:f>
        <x:v>15341.863280252299</x:v>
      </x:c>
      <x:c r="O952" s="28" t="n">
        <x:f>1-M952/N952</x:f>
        <x:v>0.26870185575093586</x:v>
      </x:c>
      <x:c r="P952" s="30" t="n">
        <x:f>IF(C952=C951,P951,L952)</x:f>
        <x:v>8436.664001463621</x:v>
      </x:c>
      <x:c r="Q952" s="30" t="n">
        <x:f>IF(C952=C951,MAX(Q951,M952),MAX(P952,M952))</x:f>
        <x:v>11620.466188130804</x:v>
      </x:c>
      <x:c r="R952" s="28" t="n">
        <x:f>1-M952/Q952</x:f>
        <x:v>0.03450722505169468</x:v>
      </x:c>
      <x:c r="S952" s="33" t="str">
        <x:f>'Raw trace'!Y948</x:f>
        <x:v>0.00020402943967834375</x:v>
      </x:c>
      <x:c r="T952" s="31" t="n">
        <x:f>ABS(K952-S952)</x:f>
        <x:v>0</x:v>
      </x:c>
      <x:c r="U952" s="33" t="str">
        <x:f>'Raw trace'!X948</x:f>
        <x:v>0.00031821668024017979</x:v>
      </x:c>
      <x:c r="V952" s="31" t="n">
        <x:f>ABS(G952-U952)</x:f>
        <x:v>0</x:v>
      </x:c>
      <x:c r="W952" s="30" t="n">
        <x:f>L952*H952</x:f>
        <x:v>0.0035694961709648427</x:v>
      </x:c>
      <x:c r="X952" s="30" t="n">
        <x:f>X951*(1+S952)</x:f>
        <x:v>11219.476146171442</x:v>
      </x:c>
      <x:c r="Y952" s="31" t="n">
        <x:f>ABS(M952-X952)</x:f>
        <x:v>7.639755494892597e-11</x:v>
      </x:c>
      <x:c r="Z952" s="27" t="n">
        <x:f>IF(M952&gt;=N951,B952,Z951)</x:f>
        <x:v>44508</x:v>
      </x:c>
      <x:c r="AA952" s="27" t="n">
        <x:f>IF(C952=C951,IF(M952&gt;=Q951,B952,AA951),IF(M952&gt;=P952,B952,A952))</x:f>
        <x:v>45120</x:v>
      </x:c>
      <x:c r="AB952" s="1" t="str">
        <x:f>IF(AND(B952-A952=1,B952-B951=1),"PASS","FAIL")</x:f>
        <x:v>PASS</x:v>
      </x:c>
    </x:row>
    <x:row r="953" ht="22" customHeight="1">
      <x:c r="A953" s="32" t="n">
        <x:f>'Raw trace'!A949</x:f>
        <x:v>45144</x:v>
      </x:c>
      <x:c r="B953" s="32" t="n">
        <x:f>'Raw trace'!B949</x:f>
        <x:v>45145</x:v>
      </x:c>
      <x:c r="C953" s="1" t="n">
        <x:f>YEAR(B953)</x:f>
        <x:v>2023</x:v>
      </x:c>
      <x:c r="D953" s="33" t="str">
        <x:f>'Raw trace'!AL949</x:f>
        <x:v>0.0042260834281824004</x:v>
      </x:c>
      <x:c r="E953" s="33" t="str">
        <x:f>'Raw trace'!W949</x:f>
        <x:v>0.45000000000000001</x:v>
      </x:c>
      <x:c r="F953" s="28" t="n">
        <x:f>E952*(1+D952)/(1+E952*D952)</x:f>
        <x:v>0.45011236828455903</x:v>
      </x:c>
      <x:c r="G953" s="28" t="n">
        <x:f>ABS(E953-F953)</x:f>
        <x:v>0.00011236828455901682</x:v>
      </x:c>
      <x:c r="H953" s="28" t="n">
        <x:f>G953*'Assumptions'!$B$6</x:f>
        <x:v>1.1236828455901683e-7</x:v>
      </x:c>
      <x:c r="I953" s="29" t="n">
        <x:f>1+E953*D953</x:f>
        <x:v>1.001901737542682</x:v>
      </x:c>
      <x:c r="J953" s="29" t="n">
        <x:f>(1-H953)*I953</x:f>
        <x:v>1.0019016249607025</x:v>
      </x:c>
      <x:c r="K953" s="28" t="n">
        <x:f>J953-1</x:f>
        <x:v>0.0019016249607024527</x:v>
      </x:c>
      <x:c r="L953" s="30" t="n">
        <x:f>M952</x:f>
        <x:v>11219.476146171366</x:v>
      </x:c>
      <x:c r="M953" s="30" t="n">
        <x:f>L953*J953</x:f>
        <x:v>11240.81138205693</x:v>
      </x:c>
      <x:c r="N953" s="30" t="n">
        <x:f>MAX(N952,M953)</x:f>
        <x:v>15341.863280252299</x:v>
      </x:c>
      <x:c r="O953" s="28" t="n">
        <x:f>1-M953/N953</x:f>
        <x:v>0.2673112009461165</x:v>
      </x:c>
      <x:c r="P953" s="30" t="n">
        <x:f>IF(C953=C952,P952,L953)</x:f>
        <x:v>8436.664001463621</x:v>
      </x:c>
      <x:c r="Q953" s="30" t="n">
        <x:f>IF(C953=C952,MAX(Q952,M953),MAX(P953,M953))</x:f>
        <x:v>11620.466188130804</x:v>
      </x:c>
      <x:c r="R953" s="28" t="n">
        <x:f>1-M953/Q953</x:f>
        <x:v>0.032671219891475145</x:v>
      </x:c>
      <x:c r="S953" s="33" t="str">
        <x:f>'Raw trace'!Y949</x:f>
        <x:v>0.0019016249607024527</x:v>
      </x:c>
      <x:c r="T953" s="31" t="n">
        <x:f>ABS(K953-S953)</x:f>
        <x:v>0</x:v>
      </x:c>
      <x:c r="U953" s="33" t="str">
        <x:f>'Raw trace'!X949</x:f>
        <x:v>0.00011236828455901682</x:v>
      </x:c>
      <x:c r="V953" s="31" t="n">
        <x:f>ABS(G953-U953)</x:f>
        <x:v>0</x:v>
      </x:c>
      <x:c r="W953" s="30" t="n">
        <x:f>L953*H953</x:f>
        <x:v>0.0012607132881960856</x:v>
      </x:c>
      <x:c r="X953" s="30" t="n">
        <x:f>X952*(1+S953)</x:f>
        <x:v>11240.811382057007</x:v>
      </x:c>
      <x:c r="Y953" s="31" t="n">
        <x:f>ABS(M953-X953)</x:f>
        <x:v>7.639755494892597e-11</x:v>
      </x:c>
      <x:c r="Z953" s="27" t="n">
        <x:f>IF(M953&gt;=N952,B953,Z952)</x:f>
        <x:v>44508</x:v>
      </x:c>
      <x:c r="AA953" s="27" t="n">
        <x:f>IF(C953=C952,IF(M953&gt;=Q952,B953,AA952),IF(M953&gt;=P953,B953,A953))</x:f>
        <x:v>45120</x:v>
      </x:c>
      <x:c r="AB953" s="1" t="str">
        <x:f>IF(AND(B953-A953=1,B953-B952=1),"PASS","FAIL")</x:f>
        <x:v>PASS</x:v>
      </x:c>
    </x:row>
    <x:row r="954" ht="22" customHeight="1">
      <x:c r="A954" s="32" t="n">
        <x:f>'Raw trace'!A950</x:f>
        <x:v>45145</x:v>
      </x:c>
      <x:c r="B954" s="32" t="n">
        <x:f>'Raw trace'!B950</x:f>
        <x:v>45146</x:v>
      </x:c>
      <x:c r="C954" s="1" t="n">
        <x:f>YEAR(B954)</x:f>
        <x:v>2023</x:v>
      </x:c>
      <x:c r="D954" s="33" t="str">
        <x:f>'Raw trace'!AL950</x:f>
        <x:v>0.019627313879510399</x:v>
      </x:c>
      <x:c r="E954" s="33" t="str">
        <x:f>'Raw trace'!W950</x:f>
        <x:v>0.45000000000000001</x:v>
      </x:c>
      <x:c r="F954" s="28" t="n">
        <x:f>E953*(1+D953)/(1+E953*D953)</x:f>
        <x:v>0.4510439702909794</x:v>
      </x:c>
      <x:c r="G954" s="28" t="n">
        <x:f>ABS(E954-F954)</x:f>
        <x:v>0.0010439702909794124</x:v>
      </x:c>
      <x:c r="H954" s="28" t="n">
        <x:f>G954*'Assumptions'!$B$6</x:f>
        <x:v>0.0000010439702909794124</x:v>
      </x:c>
      <x:c r="I954" s="29" t="n">
        <x:f>1+E954*D954</x:f>
        <x:v>1.0088322912457797</x:v>
      </x:c>
      <x:c r="J954" s="29" t="n">
        <x:f>(1-H954)*I954</x:f>
        <x:v>1.008831238054839</x:v>
      </x:c>
      <x:c r="K954" s="28" t="n">
        <x:f>J954-1</x:f>
        <x:v>0.008831238054838986</x:v>
      </x:c>
      <x:c r="L954" s="30" t="n">
        <x:f>M953</x:f>
        <x:v>11240.81138205693</x:v>
      </x:c>
      <x:c r="M954" s="30" t="n">
        <x:f>L954*J954</x:f>
        <x:v>11340.081663301418</x:v>
      </x:c>
      <x:c r="N954" s="30" t="n">
        <x:f>MAX(N953,M954)</x:f>
        <x:v>15341.863280252299</x:v>
      </x:c>
      <x:c r="O954" s="28" t="n">
        <x:f>1-M954/N954</x:f>
        <x:v>0.26084065174155757</x:v>
      </x:c>
      <x:c r="P954" s="30" t="n">
        <x:f>IF(C954=C953,P953,L954)</x:f>
        <x:v>8436.664001463621</x:v>
      </x:c>
      <x:c r="Q954" s="30" t="n">
        <x:f>IF(C954=C953,MAX(Q953,M954),MAX(P954,M954))</x:f>
        <x:v>11620.466188130804</x:v>
      </x:c>
      <x:c r="R954" s="28" t="n">
        <x:f>1-M954/Q954</x:f>
        <x:v>0.02412850915703979</x:v>
      </x:c>
      <x:c r="S954" s="33" t="str">
        <x:f>'Raw trace'!Y950</x:f>
        <x:v>0.0088312380548389857</x:v>
      </x:c>
      <x:c r="T954" s="31" t="n">
        <x:f>ABS(K954-S954)</x:f>
        <x:v>0</x:v>
      </x:c>
      <x:c r="U954" s="33" t="str">
        <x:f>'Raw trace'!X950</x:f>
        <x:v>0.0010439702909794124</x:v>
      </x:c>
      <x:c r="V954" s="31" t="n">
        <x:f>ABS(G954-U954)</x:f>
        <x:v>0</x:v>
      </x:c>
      <x:c r="W954" s="30" t="n">
        <x:f>L954*H954</x:f>
        <x:v>0.011735073129370666</x:v>
      </x:c>
      <x:c r="X954" s="30" t="n">
        <x:f>X953*(1+S954)</x:f>
        <x:v>11340.081663301497</x:v>
      </x:c>
      <x:c r="Y954" s="31" t="n">
        <x:f>ABS(M954-X954)</x:f>
        <x:v>7.821654435247183e-11</x:v>
      </x:c>
      <x:c r="Z954" s="27" t="n">
        <x:f>IF(M954&gt;=N953,B954,Z953)</x:f>
        <x:v>44508</x:v>
      </x:c>
      <x:c r="AA954" s="27" t="n">
        <x:f>IF(C954=C953,IF(M954&gt;=Q953,B954,AA953),IF(M954&gt;=P954,B954,A954))</x:f>
        <x:v>45120</x:v>
      </x:c>
      <x:c r="AB954" s="1" t="str">
        <x:f>IF(AND(B954-A954=1,B954-B953=1),"PASS","FAIL")</x:f>
        <x:v>PASS</x:v>
      </x:c>
    </x:row>
    <x:row r="955" ht="22" customHeight="1">
      <x:c r="A955" s="32" t="n">
        <x:f>'Raw trace'!A951</x:f>
        <x:v>45146</x:v>
      </x:c>
      <x:c r="B955" s="32" t="n">
        <x:f>'Raw trace'!B951</x:f>
        <x:v>45147</x:v>
      </x:c>
      <x:c r="C955" s="1" t="n">
        <x:f>YEAR(B955)</x:f>
        <x:v>2023</x:v>
      </x:c>
      <x:c r="D955" s="33" t="str">
        <x:f>'Raw trace'!AL951</x:f>
        <x:v>-0.0066963536104561999</x:v>
      </x:c>
      <x:c r="E955" s="33" t="str">
        <x:f>'Raw trace'!W951</x:f>
        <x:v>0.45000000000000001</x:v>
      </x:c>
      <x:c r="F955" s="28" t="n">
        <x:f>E954*(1+D954)/(1+E954*D954)</x:f>
        <x:v>0.45481523066552537</x:v>
      </x:c>
      <x:c r="G955" s="28" t="n">
        <x:f>ABS(E955-F955)</x:f>
        <x:v>0.004815230665525361</x:v>
      </x:c>
      <x:c r="H955" s="28" t="n">
        <x:f>G955*'Assumptions'!$B$6</x:f>
        <x:v>0.000004815230665525361</x:v>
      </x:c>
      <x:c r="I955" s="29" t="n">
        <x:f>1+E955*D955</x:f>
        <x:v>0.9969866408752948</x:v>
      </x:c>
      <x:c r="J955" s="29" t="n">
        <x:f>(1-H955)*I955</x:f>
        <x:v>0.9969818401546485</x:v>
      </x:c>
      <x:c r="K955" s="28" t="n">
        <x:f>J955-1</x:f>
        <x:v>-0.0030181598453514757</x:v>
      </x:c>
      <x:c r="L955" s="30" t="n">
        <x:f>M954</x:f>
        <x:v>11340.081663301418</x:v>
      </x:c>
      <x:c r="M955" s="30" t="n">
        <x:f>L955*J955</x:f>
        <x:v>11305.855484182235</x:v>
      </x:c>
      <x:c r="N955" s="30" t="n">
        <x:f>MAX(N954,M955)</x:f>
        <x:v>15341.863280252299</x:v>
      </x:c>
      <x:c r="O955" s="28" t="n">
        <x:f>1-M955/N955</x:f>
        <x:v>0.2630715528057874</x:v>
      </x:c>
      <x:c r="P955" s="30" t="n">
        <x:f>IF(C955=C954,P954,L955)</x:f>
        <x:v>8436.664001463621</x:v>
      </x:c>
      <x:c r="Q955" s="30" t="n">
        <x:f>IF(C955=C954,MAX(Q954,M955),MAX(P955,M955))</x:f>
        <x:v>11620.466188130804</x:v>
      </x:c>
      <x:c r="R955" s="28" t="n">
        <x:f>1-M955/Q955</x:f>
        <x:v>0.027073845304925293</x:v>
      </x:c>
      <x:c r="S955" s="33" t="str">
        <x:f>'Raw trace'!Y951</x:f>
        <x:v>-0.0030181598453514757</x:v>
      </x:c>
      <x:c r="T955" s="31" t="n">
        <x:f>ABS(K955-S955)</x:f>
        <x:v>0</x:v>
      </x:c>
      <x:c r="U955" s="33" t="str">
        <x:f>'Raw trace'!X951</x:f>
        <x:v>0.0048152306655253607</x:v>
      </x:c>
      <x:c r="V955" s="31" t="n">
        <x:f>ABS(G955-U955)</x:f>
        <x:v>0</x:v>
      </x:c>
      <x:c r="W955" s="30" t="n">
        <x:f>L955*H955</x:f>
        <x:v>0.054605108974690834</x:v>
      </x:c>
      <x:c r="X955" s="30" t="n">
        <x:f>X954*(1+S955)</x:f>
        <x:v>11305.855484182313</x:v>
      </x:c>
      <x:c r="Y955" s="31" t="n">
        <x:f>ABS(M955-X955)</x:f>
        <x:v>7.821654435247183e-11</x:v>
      </x:c>
      <x:c r="Z955" s="27" t="n">
        <x:f>IF(M955&gt;=N954,B955,Z954)</x:f>
        <x:v>44508</x:v>
      </x:c>
      <x:c r="AA955" s="27" t="n">
        <x:f>IF(C955=C954,IF(M955&gt;=Q954,B955,AA954),IF(M955&gt;=P955,B955,A955))</x:f>
        <x:v>45120</x:v>
      </x:c>
      <x:c r="AB955" s="1" t="str">
        <x:f>IF(AND(B955-A955=1,B955-B954=1),"PASS","FAIL")</x:f>
        <x:v>PASS</x:v>
      </x:c>
    </x:row>
    <x:row r="956" ht="22" customHeight="1">
      <x:c r="A956" s="32" t="n">
        <x:f>'Raw trace'!A952</x:f>
        <x:v>45147</x:v>
      </x:c>
      <x:c r="B956" s="32" t="n">
        <x:f>'Raw trace'!B952</x:f>
        <x:v>45148</x:v>
      </x:c>
      <x:c r="C956" s="1" t="n">
        <x:f>YEAR(B956)</x:f>
        <x:v>2023</x:v>
      </x:c>
      <x:c r="D956" s="33" t="str">
        <x:f>'Raw trace'!AL952</x:f>
        <x:v>-0.0043613496517681</x:v>
      </x:c>
      <x:c r="E956" s="33" t="str">
        <x:f>'Raw trace'!W952</x:f>
        <x:v>0.45000000000000001</x:v>
      </x:c>
      <x:c r="F956" s="28" t="n">
        <x:f>E955*(1+D955)/(1+E955*D955)</x:f>
        <x:v>0.4483376432033905</x:v>
      </x:c>
      <x:c r="G956" s="28" t="n">
        <x:f>ABS(E956-F956)</x:f>
        <x:v>0.001662356796609532</x:v>
      </x:c>
      <x:c r="H956" s="28" t="n">
        <x:f>G956*'Assumptions'!$B$6</x:f>
        <x:v>0.000001662356796609532</x:v>
      </x:c>
      <x:c r="I956" s="29" t="n">
        <x:f>1+E956*D956</x:f>
        <x:v>0.9980373926567043</x:v>
      </x:c>
      <x:c r="J956" s="29" t="n">
        <x:f>(1-H956)*I956</x:f>
        <x:v>0.9980357335624613</x:v>
      </x:c>
      <x:c r="K956" s="28" t="n">
        <x:f>J956-1</x:f>
        <x:v>-0.0019642664375386643</x:v>
      </x:c>
      <x:c r="L956" s="30" t="n">
        <x:f>M955</x:f>
        <x:v>11305.855484182235</x:v>
      </x:c>
      <x:c r="M956" s="30" t="n">
        <x:f>L956*J956</x:f>
        <x:v>11283.647771706994</x:v>
      </x:c>
      <x:c r="N956" s="30" t="n">
        <x:f>MAX(N955,M956)</x:f>
        <x:v>15341.863280252299</x:v>
      </x:c>
      <x:c r="O956" s="28" t="n">
        <x:f>1-M956/N956</x:f>
        <x:v>0.26451907662147844</x:v>
      </x:c>
      <x:c r="P956" s="30" t="n">
        <x:f>IF(C956=C955,P955,L956)</x:f>
        <x:v>8436.664001463621</x:v>
      </x:c>
      <x:c r="Q956" s="30" t="n">
        <x:f>IF(C956=C955,MAX(Q955,M956),MAX(P956,M956))</x:f>
        <x:v>11620.466188130804</x:v>
      </x:c>
      <x:c r="R956" s="28" t="n">
        <x:f>1-M956/Q956</x:f>
        <x:v>0.028984931496796373</x:v>
      </x:c>
      <x:c r="S956" s="33" t="str">
        <x:f>'Raw trace'!Y952</x:f>
        <x:v>-0.0019642664375386643</x:v>
      </x:c>
      <x:c r="T956" s="31" t="n">
        <x:f>ABS(K956-S956)</x:f>
        <x:v>0</x:v>
      </x:c>
      <x:c r="U956" s="33" t="str">
        <x:f>'Raw trace'!X952</x:f>
        <x:v>0.0016623567966095321</x:v>
      </x:c>
      <x:c r="V956" s="31" t="n">
        <x:f>ABS(G956-U956)</x:f>
        <x:v>0</x:v>
      </x:c>
      <x:c r="W956" s="30" t="n">
        <x:f>L956*H956</x:f>
        <x:v>0.01879436570561549</x:v>
      </x:c>
      <x:c r="X956" s="30" t="n">
        <x:f>X955*(1+S956)</x:f>
        <x:v>11283.647771707072</x:v>
      </x:c>
      <x:c r="Y956" s="31" t="n">
        <x:f>ABS(M956-X956)</x:f>
        <x:v>7.821654435247183e-11</x:v>
      </x:c>
      <x:c r="Z956" s="27" t="n">
        <x:f>IF(M956&gt;=N955,B956,Z955)</x:f>
        <x:v>44508</x:v>
      </x:c>
      <x:c r="AA956" s="27" t="n">
        <x:f>IF(C956=C955,IF(M956&gt;=Q955,B956,AA955),IF(M956&gt;=P956,B956,A956))</x:f>
        <x:v>45120</x:v>
      </x:c>
      <x:c r="AB956" s="1" t="str">
        <x:f>IF(AND(B956-A956=1,B956-B955=1),"PASS","FAIL")</x:f>
        <x:v>PASS</x:v>
      </x:c>
    </x:row>
    <x:row r="957" ht="22" customHeight="1">
      <x:c r="A957" s="32" t="n">
        <x:f>'Raw trace'!A953</x:f>
        <x:v>45148</x:v>
      </x:c>
      <x:c r="B957" s="32" t="n">
        <x:f>'Raw trace'!B953</x:f>
        <x:v>45149</x:v>
      </x:c>
      <x:c r="C957" s="1" t="n">
        <x:f>YEAR(B957)</x:f>
        <x:v>2023</x:v>
      </x:c>
      <x:c r="D957" s="33" t="str">
        <x:f>'Raw trace'!AL953</x:f>
        <x:v>-0.00095758769397939997</x:v>
      </x:c>
      <x:c r="E957" s="33" t="str">
        <x:f>'Raw trace'!W953</x:f>
        <x:v>0.45000000000000001</x:v>
      </x:c>
      <x:c r="F957" s="28" t="n">
        <x:f>E956*(1+D956)/(1+E956*D956)</x:f>
        <x:v>0.44891844329004627</x:v>
      </x:c>
      <x:c r="G957" s="28" t="n">
        <x:f>ABS(E957-F957)</x:f>
        <x:v>0.001081556709953746</x:v>
      </x:c>
      <x:c r="H957" s="28" t="n">
        <x:f>G957*'Assumptions'!$B$6</x:f>
        <x:v>0.000001081556709953746</x:v>
      </x:c>
      <x:c r="I957" s="29" t="n">
        <x:f>1+E957*D957</x:f>
        <x:v>0.9995690855377093</x:v>
      </x:c>
      <x:c r="J957" s="29" t="n">
        <x:f>(1-H957)*I957</x:f>
        <x:v>0.9995680044470577</x:v>
      </x:c>
      <x:c r="K957" s="28" t="n">
        <x:f>J957-1</x:f>
        <x:v>-0.0004319955529422659</x:v>
      </x:c>
      <x:c r="L957" s="30" t="n">
        <x:f>M956</x:f>
        <x:v>11283.647771706994</x:v>
      </x:c>
      <x:c r="M957" s="30" t="n">
        <x:f>L957*J957</x:f>
        <x:v>11278.77328604865</x:v>
      </x:c>
      <x:c r="N957" s="30" t="n">
        <x:f>MAX(N956,M957)</x:f>
        <x:v>15341.863280252299</x:v>
      </x:c>
      <x:c r="O957" s="28" t="n">
        <x:f>1-M957/N957</x:f>
        <x:v>0.2648368011096518</x:v>
      </x:c>
      <x:c r="P957" s="30" t="n">
        <x:f>IF(C957=C956,P956,L957)</x:f>
        <x:v>8436.664001463621</x:v>
      </x:c>
      <x:c r="Q957" s="30" t="n">
        <x:f>IF(C957=C956,MAX(Q956,M957),MAX(P957,M957))</x:f>
        <x:v>11620.466188130804</x:v>
      </x:c>
      <x:c r="R957" s="28" t="n">
        <x:f>1-M957/Q957</x:f>
        <x:v>0.029404405688229662</x:v>
      </x:c>
      <x:c r="S957" s="33" t="str">
        <x:f>'Raw trace'!Y953</x:f>
        <x:v>-0.00043199555294226588</x:v>
      </x:c>
      <x:c r="T957" s="31" t="n">
        <x:f>ABS(K957-S957)</x:f>
        <x:v>0</x:v>
      </x:c>
      <x:c r="U957" s="33" t="str">
        <x:f>'Raw trace'!X953</x:f>
        <x:v>0.001081556709953746</x:v>
      </x:c>
      <x:c r="V957" s="31" t="n">
        <x:f>ABS(G957-U957)</x:f>
        <x:v>0</x:v>
      </x:c>
      <x:c r="W957" s="30" t="n">
        <x:f>L957*H957</x:f>
        <x:v>0.012203904960244332</x:v>
      </x:c>
      <x:c r="X957" s="30" t="n">
        <x:f>X956*(1+S957)</x:f>
        <x:v>11278.773286048729</x:v>
      </x:c>
      <x:c r="Y957" s="31" t="n">
        <x:f>ABS(M957-X957)</x:f>
        <x:v>7.821654435247183e-11</x:v>
      </x:c>
      <x:c r="Z957" s="27" t="n">
        <x:f>IF(M957&gt;=N956,B957,Z956)</x:f>
        <x:v>44508</x:v>
      </x:c>
      <x:c r="AA957" s="27" t="n">
        <x:f>IF(C957=C956,IF(M957&gt;=Q956,B957,AA956),IF(M957&gt;=P957,B957,A957))</x:f>
        <x:v>45120</x:v>
      </x:c>
      <x:c r="AB957" s="1" t="str">
        <x:f>IF(AND(B957-A957=1,B957-B956=1),"PASS","FAIL")</x:f>
        <x:v>PASS</x:v>
      </x:c>
    </x:row>
    <x:row r="958" ht="22" customHeight="1">
      <x:c r="A958" s="32" t="n">
        <x:f>'Raw trace'!A954</x:f>
        <x:v>45149</x:v>
      </x:c>
      <x:c r="B958" s="32" t="n">
        <x:f>'Raw trace'!B954</x:f>
        <x:v>45150</x:v>
      </x:c>
      <x:c r="C958" s="1" t="n">
        <x:f>YEAR(B958)</x:f>
        <x:v>2023</x:v>
      </x:c>
      <x:c r="D958" s="33" t="str">
        <x:f>'Raw trace'!AL954</x:f>
        <x:v>0.00025152273221660002</x:v>
      </x:c>
      <x:c r="E958" s="33" t="str">
        <x:f>'Raw trace'!W954</x:f>
        <x:v>0.45000000000000001</x:v>
      </x:c>
      <x:c r="F958" s="28" t="n">
        <x:f>E957*(1+D957)/(1+E957*D957)</x:f>
        <x:v>0.4497628948737121</x:v>
      </x:c>
      <x:c r="G958" s="28" t="n">
        <x:f>ABS(E958-F958)</x:f>
        <x:v>0.00023710512628788427</x:v>
      </x:c>
      <x:c r="H958" s="28" t="n">
        <x:f>G958*'Assumptions'!$B$6</x:f>
        <x:v>2.3710512628788428e-7</x:v>
      </x:c>
      <x:c r="I958" s="29" t="n">
        <x:f>1+E958*D958</x:f>
        <x:v>1.0001131852294975</x:v>
      </x:c>
      <x:c r="J958" s="29" t="n">
        <x:f>(1-H958)*I958</x:f>
        <x:v>1.0001129480975344</x:v>
      </x:c>
      <x:c r="K958" s="28" t="n">
        <x:f>J958-1</x:f>
        <x:v>0.00011294809753437107</x:v>
      </x:c>
      <x:c r="L958" s="30" t="n">
        <x:f>M957</x:f>
        <x:v>11278.77328604865</x:v>
      </x:c>
      <x:c r="M958" s="30" t="n">
        <x:f>L958*J958</x:f>
        <x:v>11280.047202033831</x:v>
      </x:c>
      <x:c r="N958" s="30" t="n">
        <x:f>MAX(N957,M958)</x:f>
        <x:v>15341.863280252299</x:v>
      </x:c>
      <x:c r="O958" s="28" t="n">
        <x:f>1-M958/N958</x:f>
        <x:v>0.2647537658249599</x:v>
      </x:c>
      <x:c r="P958" s="30" t="n">
        <x:f>IF(C958=C957,P957,L958)</x:f>
        <x:v>8436.664001463621</x:v>
      </x:c>
      <x:c r="Q958" s="30" t="n">
        <x:f>IF(C958=C957,MAX(Q957,M958),MAX(P958,M958))</x:f>
        <x:v>11620.466188130804</x:v>
      </x:c>
      <x:c r="R958" s="28" t="n">
        <x:f>1-M958/Q958</x:f>
        <x:v>0.02929477876237685</x:v>
      </x:c>
      <x:c r="S958" s="33" t="str">
        <x:f>'Raw trace'!Y954</x:f>
        <x:v>0.00011294809753437107</x:v>
      </x:c>
      <x:c r="T958" s="31" t="n">
        <x:f>ABS(K958-S958)</x:f>
        <x:v>0</x:v>
      </x:c>
      <x:c r="U958" s="33" t="str">
        <x:f>'Raw trace'!X954</x:f>
        <x:v>0.00023710512628788427</x:v>
      </x:c>
      <x:c r="V958" s="31" t="n">
        <x:f>ABS(G958-U958)</x:f>
        <x:v>0</x:v>
      </x:c>
      <x:c r="W958" s="30" t="n">
        <x:f>L958*H958</x:f>
        <x:v>0.002674254964360981</x:v>
      </x:c>
      <x:c r="X958" s="30" t="n">
        <x:f>X957*(1+S958)</x:f>
        <x:v>11280.04720203391</x:v>
      </x:c>
      <x:c r="Y958" s="31" t="n">
        <x:f>ABS(M958-X958)</x:f>
        <x:v>7.821654435247183e-11</x:v>
      </x:c>
      <x:c r="Z958" s="27" t="n">
        <x:f>IF(M958&gt;=N957,B958,Z957)</x:f>
        <x:v>44508</x:v>
      </x:c>
      <x:c r="AA958" s="27" t="n">
        <x:f>IF(C958=C957,IF(M958&gt;=Q957,B958,AA957),IF(M958&gt;=P958,B958,A958))</x:f>
        <x:v>45120</x:v>
      </x:c>
      <x:c r="AB958" s="1" t="str">
        <x:f>IF(AND(B958-A958=1,B958-B957=1),"PASS","FAIL")</x:f>
        <x:v>PASS</x:v>
      </x:c>
    </x:row>
    <x:row r="959" ht="22" customHeight="1">
      <x:c r="A959" s="32" t="n">
        <x:f>'Raw trace'!A955</x:f>
        <x:v>45150</x:v>
      </x:c>
      <x:c r="B959" s="32" t="n">
        <x:f>'Raw trace'!B955</x:f>
        <x:v>45151</x:v>
      </x:c>
      <x:c r="C959" s="1" t="n">
        <x:f>YEAR(B959)</x:f>
        <x:v>2023</x:v>
      </x:c>
      <x:c r="D959" s="33" t="str">
        <x:f>'Raw trace'!AL955</x:f>
        <x:v>-0.0043529675617264996</x:v>
      </x:c>
      <x:c r="E959" s="33" t="str">
        <x:f>'Raw trace'!W955</x:f>
        <x:v>0.45000000000000001</x:v>
      </x:c>
      <x:c r="F959" s="28" t="n">
        <x:f>E958*(1+D958)/(1+E958*D958)</x:f>
        <x:v>0.45006224483102814</x:v>
      </x:c>
      <x:c r="G959" s="28" t="n">
        <x:f>ABS(E959-F959)</x:f>
        <x:v>0.00006224483102812428</x:v>
      </x:c>
      <x:c r="H959" s="28" t="n">
        <x:f>G959*'Assumptions'!$B$6</x:f>
        <x:v>6.224483102812428e-8</x:v>
      </x:c>
      <x:c r="I959" s="29" t="n">
        <x:f>1+E959*D959</x:f>
        <x:v>0.998041164597223</x:v>
      </x:c>
      <x:c r="J959" s="29" t="n">
        <x:f>(1-H959)*I959</x:f>
        <x:v>0.9980411024743193</x:v>
      </x:c>
      <x:c r="K959" s="28" t="n">
        <x:f>J959-1</x:f>
        <x:v>-0.0019588975256806807</x:v>
      </x:c>
      <x:c r="L959" s="30" t="n">
        <x:f>M958</x:f>
        <x:v>11280.047202033831</x:v>
      </x:c>
      <x:c r="M959" s="30" t="n">
        <x:f>L959*J959</x:f>
        <x:v>11257.950745480206</x:v>
      </x:c>
      <x:c r="N959" s="30" t="n">
        <x:f>MAX(N958,M959)</x:f>
        <x:v>15341.863280252299</x:v>
      </x:c>
      <x:c r="O959" s="28" t="n">
        <x:f>1-M959/N959</x:f>
        <x:v>0.26619403785385143</x:v>
      </x:c>
      <x:c r="P959" s="30" t="n">
        <x:f>IF(C959=C958,P958,L959)</x:f>
        <x:v>8436.664001463621</x:v>
      </x:c>
      <x:c r="Q959" s="30" t="n">
        <x:f>IF(C959=C958,MAX(Q958,M959),MAX(P959,M959))</x:f>
        <x:v>11620.466188130804</x:v>
      </x:c>
      <x:c r="R959" s="28" t="n">
        <x:f>1-M959/Q959</x:f>
        <x:v>0.031196290818424566</x:v>
      </x:c>
      <x:c r="S959" s="33" t="str">
        <x:f>'Raw trace'!Y955</x:f>
        <x:v>-0.0019588975256806807</x:v>
      </x:c>
      <x:c r="T959" s="31" t="n">
        <x:f>ABS(K959-S959)</x:f>
        <x:v>0</x:v>
      </x:c>
      <x:c r="U959" s="33" t="str">
        <x:f>'Raw trace'!X955</x:f>
        <x:v>6.2244831028124281e-05</x:v>
      </x:c>
      <x:c r="V959" s="31" t="n">
        <x:f>ABS(G959-U959)</x:f>
        <x:v>0</x:v>
      </x:c>
      <x:c r="W959" s="30" t="n">
        <x:f>L959*H959</x:f>
        <x:v>0.0007021246320798619</x:v>
      </x:c>
      <x:c r="X959" s="30" t="n">
        <x:f>X958*(1+S959)</x:f>
        <x:v>11257.950745480284</x:v>
      </x:c>
      <x:c r="Y959" s="31" t="n">
        <x:f>ABS(M959-X959)</x:f>
        <x:v>7.821654435247183e-11</x:v>
      </x:c>
      <x:c r="Z959" s="27" t="n">
        <x:f>IF(M959&gt;=N958,B959,Z958)</x:f>
        <x:v>44508</x:v>
      </x:c>
      <x:c r="AA959" s="27" t="n">
        <x:f>IF(C959=C958,IF(M959&gt;=Q958,B959,AA958),IF(M959&gt;=P959,B959,A959))</x:f>
        <x:v>45120</x:v>
      </x:c>
      <x:c r="AB959" s="1" t="str">
        <x:f>IF(AND(B959-A959=1,B959-B958=1),"PASS","FAIL")</x:f>
        <x:v>PASS</x:v>
      </x:c>
    </x:row>
    <x:row r="960" ht="22" customHeight="1">
      <x:c r="A960" s="32" t="n">
        <x:f>'Raw trace'!A956</x:f>
        <x:v>45151</x:v>
      </x:c>
      <x:c r="B960" s="32" t="n">
        <x:f>'Raw trace'!B956</x:f>
        <x:v>45152</x:v>
      </x:c>
      <x:c r="C960" s="1" t="n">
        <x:f>YEAR(B960)</x:f>
        <x:v>2023</x:v>
      </x:c>
      <x:c r="D960" s="33" t="str">
        <x:f>'Raw trace'!AL956</x:f>
        <x:v>0.0043208043658554997</x:v>
      </x:c>
      <x:c r="E960" s="33" t="str">
        <x:f>'Raw trace'!W956</x:f>
        <x:v>0.45000000000000001</x:v>
      </x:c>
      <x:c r="F960" s="28" t="n">
        <x:f>E959*(1+D959)/(1+E959*D959)</x:f>
        <x:v>0.44892052601661764</x:v>
      </x:c>
      <x:c r="G960" s="28" t="n">
        <x:f>ABS(E960-F960)</x:f>
        <x:v>0.001079473983382373</x:v>
      </x:c>
      <x:c r="H960" s="28" t="n">
        <x:f>G960*'Assumptions'!$B$6</x:f>
        <x:v>0.000001079473983382373</x:v>
      </x:c>
      <x:c r="I960" s="29" t="n">
        <x:f>1+E960*D960</x:f>
        <x:v>1.0019443619646349</x:v>
      </x:c>
      <x:c r="J960" s="29" t="n">
        <x:f>(1-H960)*I960</x:f>
        <x:v>1.0019432803917634</x:v>
      </x:c>
      <x:c r="K960" s="28" t="n">
        <x:f>J960-1</x:f>
        <x:v>0.0019432803917633912</x:v>
      </x:c>
      <x:c r="L960" s="30" t="n">
        <x:f>M959</x:f>
        <x:v>11257.950745480206</x:v>
      </x:c>
      <x:c r="M960" s="30" t="n">
        <x:f>L960*J960</x:f>
        <x:v>11279.828100415336</x:v>
      </x:c>
      <x:c r="N960" s="30" t="n">
        <x:f>MAX(N959,M960)</x:f>
        <x:v>15341.863280252299</x:v>
      </x:c>
      <x:c r="O960" s="28" t="n">
        <x:f>1-M960/N960</x:f>
        <x:v>0.2647680471162537</x:v>
      </x:c>
      <x:c r="P960" s="30" t="n">
        <x:f>IF(C960=C959,P959,L960)</x:f>
        <x:v>8436.664001463621</x:v>
      </x:c>
      <x:c r="Q960" s="30" t="n">
        <x:f>IF(C960=C959,MAX(Q959,M960),MAX(P960,M960))</x:f>
        <x:v>11620.466188130804</x:v>
      </x:c>
      <x:c r="R960" s="28" t="n">
        <x:f>1-M960/Q960</x:f>
        <x:v>0.029313633566904307</x:v>
      </x:c>
      <x:c r="S960" s="33" t="str">
        <x:f>'Raw trace'!Y956</x:f>
        <x:v>0.0019432803917633912</x:v>
      </x:c>
      <x:c r="T960" s="31" t="n">
        <x:f>ABS(K960-S960)</x:f>
        <x:v>0</x:v>
      </x:c>
      <x:c r="U960" s="33" t="str">
        <x:f>'Raw trace'!X956</x:f>
        <x:v>0.001079473983382373</x:v>
      </x:c>
      <x:c r="V960" s="31" t="n">
        <x:f>ABS(G960-U960)</x:f>
        <x:v>0</x:v>
      </x:c>
      <x:c r="W960" s="30" t="n">
        <x:f>L960*H960</x:f>
        <x:v>0.012152664935946075</x:v>
      </x:c>
      <x:c r="X960" s="30" t="n">
        <x:f>X959*(1+S960)</x:f>
        <x:v>11279.828100415414</x:v>
      </x:c>
      <x:c r="Y960" s="31" t="n">
        <x:f>ABS(M960-X960)</x:f>
        <x:v>7.821654435247183e-11</x:v>
      </x:c>
      <x:c r="Z960" s="27" t="n">
        <x:f>IF(M960&gt;=N959,B960,Z959)</x:f>
        <x:v>44508</x:v>
      </x:c>
      <x:c r="AA960" s="27" t="n">
        <x:f>IF(C960=C959,IF(M960&gt;=Q959,B960,AA959),IF(M960&gt;=P960,B960,A960))</x:f>
        <x:v>45120</x:v>
      </x:c>
      <x:c r="AB960" s="1" t="str">
        <x:f>IF(AND(B960-A960=1,B960-B959=1),"PASS","FAIL")</x:f>
        <x:v>PASS</x:v>
      </x:c>
    </x:row>
    <x:row r="961" ht="22" customHeight="1">
      <x:c r="A961" s="32" t="n">
        <x:f>'Raw trace'!A957</x:f>
        <x:v>45152</x:v>
      </x:c>
      <x:c r="B961" s="32" t="n">
        <x:f>'Raw trace'!B957</x:f>
        <x:v>45153</x:v>
      </x:c>
      <x:c r="C961" s="1" t="n">
        <x:f>YEAR(B961)</x:f>
        <x:v>2023</x:v>
      </x:c>
      <x:c r="D961" s="33" t="str">
        <x:f>'Raw trace'!AL957</x:f>
        <x:v>-0.0078636068604363007</x:v>
      </x:c>
      <x:c r="E961" s="33" t="str">
        <x:f>'Raw trace'!W957</x:f>
        <x:v>0.45000000000000001</x:v>
      </x:c>
      <x:c r="F961" s="28" t="n">
        <x:f>E960*(1+D960)/(1+E960*D960)</x:f>
        <x:v>0.45106732381671616</x:v>
      </x:c>
      <x:c r="G961" s="28" t="n">
        <x:f>ABS(E961-F961)</x:f>
        <x:v>0.001067323816716148</x:v>
      </x:c>
      <x:c r="H961" s="28" t="n">
        <x:f>G961*'Assumptions'!$B$6</x:f>
        <x:v>0.000001067323816716148</x:v>
      </x:c>
      <x:c r="I961" s="29" t="n">
        <x:f>1+E961*D961</x:f>
        <x:v>0.9964613769128037</x:v>
      </x:c>
      <x:c r="J961" s="29" t="n">
        <x:f>(1-H961)*I961</x:f>
        <x:v>0.9964603133658437</x:v>
      </x:c>
      <x:c r="K961" s="28" t="n">
        <x:f>J961-1</x:f>
        <x:v>-0.0035396866341562694</x:v>
      </x:c>
      <x:c r="L961" s="30" t="n">
        <x:f>M960</x:f>
        <x:v>11279.828100415336</x:v>
      </x:c>
      <x:c r="M961" s="30" t="n">
        <x:f>L961*J961</x:f>
        <x:v>11239.901043652715</x:v>
      </x:c>
      <x:c r="N961" s="30" t="n">
        <x:f>MAX(N960,M961)</x:f>
        <x:v>15341.863280252299</x:v>
      </x:c>
      <x:c r="O961" s="28" t="n">
        <x:f>1-M961/N961</x:f>
        <x:v>0.2673705378328809</x:v>
      </x:c>
      <x:c r="P961" s="30" t="n">
        <x:f>IF(C961=C960,P960,L961)</x:f>
        <x:v>8436.664001463621</x:v>
      </x:c>
      <x:c r="Q961" s="30" t="n">
        <x:f>IF(C961=C960,MAX(Q960,M961),MAX(P961,M961))</x:f>
        <x:v>11620.466188130804</x:v>
      </x:c>
      <x:c r="R961" s="28" t="n">
        <x:f>1-M961/Q961</x:f>
        <x:v>0.03274955912412536</x:v>
      </x:c>
      <x:c r="S961" s="33" t="str">
        <x:f>'Raw trace'!Y957</x:f>
        <x:v>-0.0035396866341562694</x:v>
      </x:c>
      <x:c r="T961" s="31" t="n">
        <x:f>ABS(K961-S961)</x:f>
        <x:v>0</x:v>
      </x:c>
      <x:c r="U961" s="33" t="str">
        <x:f>'Raw trace'!X957</x:f>
        <x:v>0.0010673238167161481</x:v>
      </x:c>
      <x:c r="V961" s="31" t="n">
        <x:f>ABS(G961-U961)</x:f>
        <x:v>0</x:v>
      </x:c>
      <x:c r="W961" s="30" t="n">
        <x:f>L961*H961</x:f>
        <x:v>0.012039229180037355</x:v>
      </x:c>
      <x:c r="X961" s="30" t="n">
        <x:f>X960*(1+S961)</x:f>
        <x:v>11239.901043652793</x:v>
      </x:c>
      <x:c r="Y961" s="31" t="n">
        <x:f>ABS(M961-X961)</x:f>
        <x:v>7.821654435247183e-11</x:v>
      </x:c>
      <x:c r="Z961" s="27" t="n">
        <x:f>IF(M961&gt;=N960,B961,Z960)</x:f>
        <x:v>44508</x:v>
      </x:c>
      <x:c r="AA961" s="27" t="n">
        <x:f>IF(C961=C960,IF(M961&gt;=Q960,B961,AA960),IF(M961&gt;=P961,B961,A961))</x:f>
        <x:v>45120</x:v>
      </x:c>
      <x:c r="AB961" s="1" t="str">
        <x:f>IF(AND(B961-A961=1,B961-B960=1),"PASS","FAIL")</x:f>
        <x:v>PASS</x:v>
      </x:c>
    </x:row>
    <x:row r="962" ht="22" customHeight="1">
      <x:c r="A962" s="32" t="n">
        <x:f>'Raw trace'!A958</x:f>
        <x:v>45153</x:v>
      </x:c>
      <x:c r="B962" s="32" t="n">
        <x:f>'Raw trace'!B958</x:f>
        <x:v>45154</x:v>
      </x:c>
      <x:c r="C962" s="1" t="n">
        <x:f>YEAR(B962)</x:f>
        <x:v>2023</x:v>
      </x:c>
      <x:c r="D962" s="33" t="str">
        <x:f>'Raw trace'!AL958</x:f>
        <x:v>-0.016064229516394701</x:v>
      </x:c>
      <x:c r="E962" s="33" t="str">
        <x:f>'Raw trace'!W958</x:f>
        <x:v>0.45000000000000001</x:v>
      </x:c>
      <x:c r="F962" s="28" t="n">
        <x:f>E961*(1+D961)/(1+E961*D961)</x:f>
        <x:v>0.4480468458255876</x:v>
      </x:c>
      <x:c r="G962" s="28" t="n">
        <x:f>ABS(E962-F962)</x:f>
        <x:v>0.001953154174412386</x:v>
      </x:c>
      <x:c r="H962" s="28" t="n">
        <x:f>G962*'Assumptions'!$B$6</x:f>
        <x:v>0.000001953154174412386</x:v>
      </x:c>
      <x:c r="I962" s="29" t="n">
        <x:f>1+E962*D962</x:f>
        <x:v>0.9927710967176224</x:v>
      </x:c>
      <x:c r="J962" s="29" t="n">
        <x:f>(1-H962)*I962</x:f>
        <x:v>0.9927691576826106</x:v>
      </x:c>
      <x:c r="K962" s="28" t="n">
        <x:f>J962-1</x:f>
        <x:v>-0.007230842317389352</x:v>
      </x:c>
      <x:c r="L962" s="30" t="n">
        <x:f>M961</x:f>
        <x:v>11239.901043652715</x:v>
      </x:c>
      <x:c r="M962" s="30" t="n">
        <x:f>L962*J962</x:f>
        <x:v>11158.627091543003</x:v>
      </x:c>
      <x:c r="N962" s="30" t="n">
        <x:f>MAX(N961,M962)</x:f>
        <x:v>15341.863280252299</x:v>
      </x:c>
      <x:c r="O962" s="28" t="n">
        <x:f>1-M962/N962</x:f>
        <x:v>0.2726680659508851</x:v>
      </x:c>
      <x:c r="P962" s="30" t="n">
        <x:f>IF(C962=C961,P961,L962)</x:f>
        <x:v>8436.664001463621</x:v>
      </x:c>
      <x:c r="Q962" s="30" t="n">
        <x:f>IF(C962=C961,MAX(Q961,M962),MAX(P962,M962))</x:f>
        <x:v>11620.466188130804</x:v>
      </x:c>
      <x:c r="R962" s="28" t="n">
        <x:f>1-M962/Q962</x:f>
        <x:v>0.03974359454352405</x:v>
      </x:c>
      <x:c r="S962" s="33" t="str">
        <x:f>'Raw trace'!Y958</x:f>
        <x:v>-0.0072308423173893521</x:v>
      </x:c>
      <x:c r="T962" s="31" t="n">
        <x:f>ABS(K962-S962)</x:f>
        <x:v>0</x:v>
      </x:c>
      <x:c r="U962" s="33" t="str">
        <x:f>'Raw trace'!X958</x:f>
        <x:v>0.0019531541744123859</x:v>
      </x:c>
      <x:c r="V962" s="31" t="n">
        <x:f>ABS(G962-U962)</x:f>
        <x:v>0</x:v>
      </x:c>
      <x:c r="W962" s="30" t="n">
        <x:f>L962*H962</x:f>
        <x:v>0.021953259643392432</x:v>
      </x:c>
      <x:c r="X962" s="30" t="n">
        <x:f>X961*(1+S962)</x:f>
        <x:v>11158.62709154308</x:v>
      </x:c>
      <x:c r="Y962" s="31" t="n">
        <x:f>ABS(M962-X962)</x:f>
        <x:v>7.639755494892597e-11</x:v>
      </x:c>
      <x:c r="Z962" s="27" t="n">
        <x:f>IF(M962&gt;=N961,B962,Z961)</x:f>
        <x:v>44508</x:v>
      </x:c>
      <x:c r="AA962" s="27" t="n">
        <x:f>IF(C962=C961,IF(M962&gt;=Q961,B962,AA961),IF(M962&gt;=P962,B962,A962))</x:f>
        <x:v>45120</x:v>
      </x:c>
      <x:c r="AB962" s="1" t="str">
        <x:f>IF(AND(B962-A962=1,B962-B961=1),"PASS","FAIL")</x:f>
        <x:v>PASS</x:v>
      </x:c>
    </x:row>
    <x:row r="963" ht="22" customHeight="1">
      <x:c r="A963" s="32" t="n">
        <x:f>'Raw trace'!A959</x:f>
        <x:v>45154</x:v>
      </x:c>
      <x:c r="B963" s="32" t="n">
        <x:f>'Raw trace'!B959</x:f>
        <x:v>45155</x:v>
      </x:c>
      <x:c r="C963" s="1" t="n">
        <x:f>YEAR(B963)</x:f>
        <x:v>2023</x:v>
      </x:c>
      <x:c r="D963" s="33" t="str">
        <x:f>'Raw trace'!AL959</x:f>
        <x:v>-0.072776514900979097</x:v>
      </x:c>
      <x:c r="E963" s="33" t="str">
        <x:f>'Raw trace'!W959</x:f>
        <x:v>0.45000000000000001</x:v>
      </x:c>
      <x:c r="F963" s="28" t="n">
        <x:f>E962*(1+D962)/(1+E962*D962)</x:f>
        <x:v>0.4459951525397414</x:v>
      </x:c>
      <x:c r="G963" s="28" t="n">
        <x:f>ABS(E963-F963)</x:f>
        <x:v>0.004004847460258587</x:v>
      </x:c>
      <x:c r="H963" s="28" t="n">
        <x:f>G963*'Assumptions'!$B$6</x:f>
        <x:v>0.000004004847460258587</x:v>
      </x:c>
      <x:c r="I963" s="29" t="n">
        <x:f>1+E963*D963</x:f>
        <x:v>0.9672505682945594</x:v>
      </x:c>
      <x:c r="J963" s="29" t="n">
        <x:f>(1-H963)*I963</x:f>
        <x:v>0.9672466946035775</x:v>
      </x:c>
      <x:c r="K963" s="28" t="n">
        <x:f>J963-1</x:f>
        <x:v>-0.032753305396422516</x:v>
      </x:c>
      <x:c r="L963" s="30" t="n">
        <x:f>M962</x:f>
        <x:v>11158.627091543003</x:v>
      </x:c>
      <x:c r="M963" s="30" t="n">
        <x:f>L963*J963</x:f>
        <x:v>10793.145170608901</x:v>
      </x:c>
      <x:c r="N963" s="30" t="n">
        <x:f>MAX(N962,M963)</x:f>
        <x:v>15341.863280252299</x:v>
      </x:c>
      <x:c r="O963" s="28" t="n">
        <x:f>1-M963/N963</x:f>
        <x:v>0.2964905909113664</x:v>
      </x:c>
      <x:c r="P963" s="30" t="n">
        <x:f>IF(C963=C962,P962,L963)</x:f>
        <x:v>8436.664001463621</x:v>
      </x:c>
      <x:c r="Q963" s="30" t="n">
        <x:f>IF(C963=C962,MAX(Q962,M963),MAX(P963,M963))</x:f>
        <x:v>11620.466188130804</x:v>
      </x:c>
      <x:c r="R963" s="28" t="n">
        <x:f>1-M963/Q963</x:f>
        <x:v>0.07119516585031094</x:v>
      </x:c>
      <x:c r="S963" s="33" t="str">
        <x:f>'Raw trace'!Y959</x:f>
        <x:v>-0.032753305396422516</x:v>
      </x:c>
      <x:c r="T963" s="31" t="n">
        <x:f>ABS(K963-S963)</x:f>
        <x:v>0</x:v>
      </x:c>
      <x:c r="U963" s="33" t="str">
        <x:f>'Raw trace'!X959</x:f>
        <x:v>0.0040048474602585871</x:v>
      </x:c>
      <x:c r="V963" s="31" t="n">
        <x:f>ABS(G963-U963)</x:f>
        <x:v>0</x:v>
      </x:c>
      <x:c r="W963" s="30" t="n">
        <x:f>L963*H963</x:f>
        <x:v>0.04468859936753866</x:v>
      </x:c>
      <x:c r="X963" s="30" t="n">
        <x:f>X962*(1+S963)</x:f>
        <x:v>10793.145170608976</x:v>
      </x:c>
      <x:c r="Y963" s="31" t="n">
        <x:f>ABS(M963-X963)</x:f>
        <x:v>7.457856554538012e-11</x:v>
      </x:c>
      <x:c r="Z963" s="27" t="n">
        <x:f>IF(M963&gt;=N962,B963,Z962)</x:f>
        <x:v>44508</x:v>
      </x:c>
      <x:c r="AA963" s="27" t="n">
        <x:f>IF(C963=C962,IF(M963&gt;=Q962,B963,AA962),IF(M963&gt;=P963,B963,A963))</x:f>
        <x:v>45120</x:v>
      </x:c>
      <x:c r="AB963" s="1" t="str">
        <x:f>IF(AND(B963-A963=1,B963-B962=1),"PASS","FAIL")</x:f>
        <x:v>PASS</x:v>
      </x:c>
    </x:row>
    <x:row r="964" ht="22" customHeight="1">
      <x:c r="A964" s="32" t="n">
        <x:f>'Raw trace'!A960</x:f>
        <x:v>45155</x:v>
      </x:c>
      <x:c r="B964" s="32" t="n">
        <x:f>'Raw trace'!B960</x:f>
        <x:v>45156</x:v>
      </x:c>
      <x:c r="C964" s="1" t="n">
        <x:f>YEAR(B964)</x:f>
        <x:v>2023</x:v>
      </x:c>
      <x:c r="D964" s="33" t="str">
        <x:f>'Raw trace'!AL960</x:f>
        <x:v>-0.021869145545264399</x:v>
      </x:c>
      <x:c r="E964" s="33" t="str">
        <x:f>'Raw trace'!W960</x:f>
        <x:v>0.45000000000000001</x:v>
      </x:c>
      <x:c r="F964" s="28" t="n">
        <x:f>E963*(1+D963)/(1+E963*D963)</x:f>
        <x:v>0.43137795104142346</x:v>
      </x:c>
      <x:c r="G964" s="28" t="n">
        <x:f>ABS(E964-F964)</x:f>
        <x:v>0.018622048958576554</x:v>
      </x:c>
      <x:c r="H964" s="28" t="n">
        <x:f>G964*'Assumptions'!$B$6</x:f>
        <x:v>0.000018622048958576555</x:v>
      </x:c>
      <x:c r="I964" s="29" t="n">
        <x:f>1+E964*D964</x:f>
        <x:v>0.990158884504631</x:v>
      </x:c>
      <x:c r="J964" s="29" t="n">
        <x:f>(1-H964)*I964</x:f>
        <x:v>0.990140445717407</x:v>
      </x:c>
      <x:c r="K964" s="28" t="n">
        <x:f>J964-1</x:f>
        <x:v>-0.009859554282592997</x:v>
      </x:c>
      <x:c r="L964" s="30" t="n">
        <x:f>M963</x:f>
        <x:v>10793.145170608901</x:v>
      </x:c>
      <x:c r="M964" s="30" t="n">
        <x:f>L964*J964</x:f>
        <x:v>10686.729569919376</x:v>
      </x:c>
      <x:c r="N964" s="30" t="n">
        <x:f>MAX(N963,M964)</x:f>
        <x:v>15341.863280252299</x:v>
      </x:c>
      <x:c r="O964" s="28" t="n">
        <x:f>1-M964/N964</x:f>
        <x:v>0.30342688011859065</x:v>
      </x:c>
      <x:c r="P964" s="30" t="n">
        <x:f>IF(C964=C963,P963,L964)</x:f>
        <x:v>8436.664001463621</x:v>
      </x:c>
      <x:c r="Q964" s="30" t="n">
        <x:f>IF(C964=C963,MAX(Q963,M964),MAX(P964,M964))</x:f>
        <x:v>11620.466188130804</x:v>
      </x:c>
      <x:c r="R964" s="28" t="n">
        <x:f>1-M964/Q964</x:f>
        <x:v>0.08035276753054454</x:v>
      </x:c>
      <x:c r="S964" s="33" t="str">
        <x:f>'Raw trace'!Y960</x:f>
        <x:v>-0.0098595542825929972</x:v>
      </x:c>
      <x:c r="T964" s="31" t="n">
        <x:f>ABS(K964-S964)</x:f>
        <x:v>0</x:v>
      </x:c>
      <x:c r="U964" s="33" t="str">
        <x:f>'Raw trace'!X960</x:f>
        <x:v>0.018622048958576554</x:v>
      </x:c>
      <x:c r="V964" s="31" t="n">
        <x:f>ABS(G964-U964)</x:f>
        <x:v>0</x:v>
      </x:c>
      <x:c r="W964" s="30" t="n">
        <x:f>L964*H964</x:f>
        <x:v>0.20099047778410306</x:v>
      </x:c>
      <x:c r="X964" s="30" t="n">
        <x:f>X963*(1+S964)</x:f>
        <x:v>10686.72956991945</x:v>
      </x:c>
      <x:c r="Y964" s="31" t="n">
        <x:f>ABS(M964-X964)</x:f>
        <x:v>7.275957614183426e-11</x:v>
      </x:c>
      <x:c r="Z964" s="27" t="n">
        <x:f>IF(M964&gt;=N963,B964,Z963)</x:f>
        <x:v>44508</x:v>
      </x:c>
      <x:c r="AA964" s="27" t="n">
        <x:f>IF(C964=C963,IF(M964&gt;=Q963,B964,AA963),IF(M964&gt;=P964,B964,A964))</x:f>
        <x:v>45120</x:v>
      </x:c>
      <x:c r="AB964" s="1" t="str">
        <x:f>IF(AND(B964-A964=1,B964-B963=1),"PASS","FAIL")</x:f>
        <x:v>PASS</x:v>
      </x:c>
    </x:row>
    <x:row r="965" ht="22" customHeight="1">
      <x:c r="A965" s="32" t="n">
        <x:f>'Raw trace'!A961</x:f>
        <x:v>45156</x:v>
      </x:c>
      <x:c r="B965" s="32" t="n">
        <x:f>'Raw trace'!B961</x:f>
        <x:v>45157</x:v>
      </x:c>
      <x:c r="C965" s="1" t="n">
        <x:f>YEAR(B965)</x:f>
        <x:v>2023</x:v>
      </x:c>
      <x:c r="D965" s="33" t="str">
        <x:f>'Raw trace'!AL961</x:f>
        <x:v>0.0017732946432684</x:v>
      </x:c>
      <x:c r="E965" s="33" t="str">
        <x:f>'Raw trace'!W961</x:f>
        <x:v>0.45000000000000001</x:v>
      </x:c>
      <x:c r="F965" s="28" t="n">
        <x:f>E964*(1+D964)/(1+E964*D964)</x:f>
        <x:v>0.4445335909143907</x:v>
      </x:c>
      <x:c r="G965" s="28" t="n">
        <x:f>ABS(E965-F965)</x:f>
        <x:v>0.005466409085609303</x:v>
      </x:c>
      <x:c r="H965" s="28" t="n">
        <x:f>G965*'Assumptions'!$B$6</x:f>
        <x:v>0.000005466409085609303</x:v>
      </x:c>
      <x:c r="I965" s="29" t="n">
        <x:f>1+E965*D965</x:f>
        <x:v>1.0007979825894708</x:v>
      </x:c>
      <x:c r="J965" s="29" t="n">
        <x:f>(1-H965)*I965</x:f>
        <x:v>1.0007925118182859</x:v>
      </x:c>
      <x:c r="K965" s="28" t="n">
        <x:f>J965-1</x:f>
        <x:v>0.0007925118182858792</x:v>
      </x:c>
      <x:c r="L965" s="30" t="n">
        <x:f>M964</x:f>
        <x:v>10686.729569919376</x:v>
      </x:c>
      <x:c r="M965" s="30" t="n">
        <x:f>L965*J965</x:f>
        <x:v>10695.198929402362</x:v>
      </x:c>
      <x:c r="N965" s="30" t="n">
        <x:f>MAX(N964,M965)</x:f>
        <x:v>15341.863280252299</x:v>
      </x:c>
      <x:c r="O965" s="28" t="n">
        <x:f>1-M965/N965</x:f>
        <x:v>0.3028748376887844</x:v>
      </x:c>
      <x:c r="P965" s="30" t="n">
        <x:f>IF(C965=C964,P964,L965)</x:f>
        <x:v>8436.664001463621</x:v>
      </x:c>
      <x:c r="Q965" s="30" t="n">
        <x:f>IF(C965=C964,MAX(Q964,M965),MAX(P965,M965))</x:f>
        <x:v>11620.466188130804</x:v>
      </x:c>
      <x:c r="R965" s="28" t="n">
        <x:f>1-M965/Q965</x:f>
        <x:v>0.07962393623015862</x:v>
      </x:c>
      <x:c r="S965" s="33" t="str">
        <x:f>'Raw trace'!Y961</x:f>
        <x:v>0.00079251181828587924</x:v>
      </x:c>
      <x:c r="T965" s="31" t="n">
        <x:f>ABS(K965-S965)</x:f>
        <x:v>0</x:v>
      </x:c>
      <x:c r="U965" s="33" t="str">
        <x:f>'Raw trace'!X961</x:f>
        <x:v>0.0054664090856093028</x:v>
      </x:c>
      <x:c r="V965" s="31" t="n">
        <x:f>ABS(G965-U965)</x:f>
        <x:v>0</x:v>
      </x:c>
      <x:c r="W965" s="30" t="n">
        <x:f>L965*H965</x:f>
        <x:v>0.05841803561645687</x:v>
      </x:c>
      <x:c r="X965" s="30" t="n">
        <x:f>X964*(1+S965)</x:f>
        <x:v>10695.198929402435</x:v>
      </x:c>
      <x:c r="Y965" s="31" t="n">
        <x:f>ABS(M965-X965)</x:f>
        <x:v>7.275957614183426e-11</x:v>
      </x:c>
      <x:c r="Z965" s="27" t="n">
        <x:f>IF(M965&gt;=N964,B965,Z964)</x:f>
        <x:v>44508</x:v>
      </x:c>
      <x:c r="AA965" s="27" t="n">
        <x:f>IF(C965=C964,IF(M965&gt;=Q964,B965,AA964),IF(M965&gt;=P965,B965,A965))</x:f>
        <x:v>45120</x:v>
      </x:c>
      <x:c r="AB965" s="1" t="str">
        <x:f>IF(AND(B965-A965=1,B965-B964=1),"PASS","FAIL")</x:f>
        <x:v>PASS</x:v>
      </x:c>
    </x:row>
    <x:row r="966" ht="22" customHeight="1">
      <x:c r="A966" s="32" t="n">
        <x:f>'Raw trace'!A962</x:f>
        <x:v>45157</x:v>
      </x:c>
      <x:c r="B966" s="32" t="n">
        <x:f>'Raw trace'!B962</x:f>
        <x:v>45158</x:v>
      </x:c>
      <x:c r="C966" s="1" t="n">
        <x:f>YEAR(B966)</x:f>
        <x:v>2023</x:v>
      </x:c>
      <x:c r="D966" s="33" t="str">
        <x:f>'Raw trace'!AL962</x:f>
        <x:v>0.0035019962144721998</x:v>
      </x:c>
      <x:c r="E966" s="33" t="str">
        <x:f>'Raw trace'!W962</x:f>
        <x:v>0.45000000000000001</x:v>
      </x:c>
      <x:c r="F966" s="28" t="n">
        <x:f>E965*(1+D965)/(1+E965*D965)</x:f>
        <x:v>0.4504385404765439</x:v>
      </x:c>
      <x:c r="G966" s="28" t="n">
        <x:f>ABS(E966-F966)</x:f>
        <x:v>0.0004385404765439027</x:v>
      </x:c>
      <x:c r="H966" s="28" t="n">
        <x:f>G966*'Assumptions'!$B$6</x:f>
        <x:v>4.385404765439027e-7</x:v>
      </x:c>
      <x:c r="I966" s="29" t="n">
        <x:f>1+E966*D966</x:f>
        <x:v>1.0015758982965124</x:v>
      </x:c>
      <x:c r="J966" s="29" t="n">
        <x:f>(1-H966)*I966</x:f>
        <x:v>1.0015754590649406</x:v>
      </x:c>
      <x:c r="K966" s="28" t="n">
        <x:f>J966-1</x:f>
        <x:v>0.0015754590649406097</x:v>
      </x:c>
      <x:c r="L966" s="30" t="n">
        <x:f>M965</x:f>
        <x:v>10695.198929402362</x:v>
      </x:c>
      <x:c r="M966" s="30" t="n">
        <x:f>L966*J966</x:f>
        <x:v>10712.048777507032</x:v>
      </x:c>
      <x:c r="N966" s="30" t="n">
        <x:f>MAX(N965,M966)</x:f>
        <x:v>15341.863280252299</x:v>
      </x:c>
      <x:c r="O966" s="28" t="n">
        <x:f>1-M966/N966</x:f>
        <x:v>0.30177654553242306</x:v>
      </x:c>
      <x:c r="P966" s="30" t="n">
        <x:f>IF(C966=C965,P965,L966)</x:f>
        <x:v>8436.664001463621</x:v>
      </x:c>
      <x:c r="Q966" s="30" t="n">
        <x:f>IF(C966=C965,MAX(Q965,M966),MAX(P966,M966))</x:f>
        <x:v>11620.466188130804</x:v>
      </x:c>
      <x:c r="R966" s="28" t="n">
        <x:f>1-M966/Q966</x:f>
        <x:v>0.07817392141733803</x:v>
      </x:c>
      <x:c r="S966" s="33" t="str">
        <x:f>'Raw trace'!Y962</x:f>
        <x:v>0.0015754590649406097</x:v>
      </x:c>
      <x:c r="T966" s="31" t="n">
        <x:f>ABS(K966-S966)</x:f>
        <x:v>0</x:v>
      </x:c>
      <x:c r="U966" s="33" t="str">
        <x:f>'Raw trace'!X962</x:f>
        <x:v>0.00043854047654390271</x:v>
      </x:c>
      <x:c r="V966" s="31" t="n">
        <x:f>ABS(G966-U966)</x:f>
        <x:v>0</x:v>
      </x:c>
      <x:c r="W966" s="30" t="n">
        <x:f>L966*H966</x:f>
        <x:v>0.00469027763523195</x:v>
      </x:c>
      <x:c r="X966" s="30" t="n">
        <x:f>X965*(1+S966)</x:f>
        <x:v>10712.048777507105</x:v>
      </x:c>
      <x:c r="Y966" s="31" t="n">
        <x:f>ABS(M966-X966)</x:f>
        <x:v>7.275957614183426e-11</x:v>
      </x:c>
      <x:c r="Z966" s="27" t="n">
        <x:f>IF(M966&gt;=N965,B966,Z965)</x:f>
        <x:v>44508</x:v>
      </x:c>
      <x:c r="AA966" s="27" t="n">
        <x:f>IF(C966=C965,IF(M966&gt;=Q965,B966,AA965),IF(M966&gt;=P966,B966,A966))</x:f>
        <x:v>45120</x:v>
      </x:c>
      <x:c r="AB966" s="1" t="str">
        <x:f>IF(AND(B966-A966=1,B966-B965=1),"PASS","FAIL")</x:f>
        <x:v>PASS</x:v>
      </x:c>
    </x:row>
    <x:row r="967" ht="22" customHeight="1">
      <x:c r="A967" s="32" t="n">
        <x:f>'Raw trace'!A963</x:f>
        <x:v>45158</x:v>
      </x:c>
      <x:c r="B967" s="32" t="n">
        <x:f>'Raw trace'!B963</x:f>
        <x:v>45159</x:v>
      </x:c>
      <x:c r="C967" s="1" t="n">
        <x:f>YEAR(B967)</x:f>
        <x:v>2023</x:v>
      </x:c>
      <x:c r="D967" s="33" t="str">
        <x:f>'Raw trace'!AL963</x:f>
        <x:v>-0.0024741512286756001</x:v>
      </x:c>
      <x:c r="E967" s="33" t="str">
        <x:f>'Raw trace'!W963</x:f>
        <x:v>0.45000000000000001</x:v>
      </x:c>
      <x:c r="F967" s="28" t="n">
        <x:f>E966*(1+D966)/(1+E966*D966)</x:f>
        <x:v>0.45086538031172285</x:v>
      </x:c>
      <x:c r="G967" s="28" t="n">
        <x:f>ABS(E967-F967)</x:f>
        <x:v>0.0008653803117228409</x:v>
      </x:c>
      <x:c r="H967" s="28" t="n">
        <x:f>G967*'Assumptions'!$B$6</x:f>
        <x:v>8.653803117228409e-7</x:v>
      </x:c>
      <x:c r="I967" s="29" t="n">
        <x:f>1+E967*D967</x:f>
        <x:v>0.9988866319470959</x:v>
      </x:c>
      <x:c r="J967" s="29" t="n">
        <x:f>(1-H967)*I967</x:f>
        <x:v>0.998885767530271</x:v>
      </x:c>
      <x:c r="K967" s="28" t="n">
        <x:f>J967-1</x:f>
        <x:v>-0.0011142324697289707</x:v>
      </x:c>
      <x:c r="L967" s="30" t="n">
        <x:f>M966</x:f>
        <x:v>10712.048777507032</x:v>
      </x:c>
      <x:c r="M967" s="30" t="n">
        <x:f>L967*J967</x:f>
        <x:v>10700.113064941814</x:v>
      </x:c>
      <x:c r="N967" s="30" t="n">
        <x:f>MAX(N966,M967)</x:f>
        <x:v>15341.863280252299</x:v>
      </x:c>
      <x:c r="O967" s="28" t="n">
        <x:f>1-M967/N967</x:f>
        <x:v>0.3025545287765171</x:v>
      </x:c>
      <x:c r="P967" s="30" t="n">
        <x:f>IF(C967=C966,P966,L967)</x:f>
        <x:v>8436.664001463621</x:v>
      </x:c>
      <x:c r="Q967" s="30" t="n">
        <x:f>IF(C967=C966,MAX(Q966,M967),MAX(P967,M967))</x:f>
        <x:v>11620.466188130804</x:v>
      </x:c>
      <x:c r="R967" s="28" t="n">
        <x:f>1-M967/Q967</x:f>
        <x:v>0.07920104996553778</x:v>
      </x:c>
      <x:c r="S967" s="33" t="str">
        <x:f>'Raw trace'!Y963</x:f>
        <x:v>-0.0011142324697289707</x:v>
      </x:c>
      <x:c r="T967" s="31" t="n">
        <x:f>ABS(K967-S967)</x:f>
        <x:v>0</x:v>
      </x:c>
      <x:c r="U967" s="33" t="str">
        <x:f>'Raw trace'!X963</x:f>
        <x:v>0.00086538031172284091</x:v>
      </x:c>
      <x:c r="V967" s="31" t="n">
        <x:f>ABS(G967-U967)</x:f>
        <x:v>0</x:v>
      </x:c>
      <x:c r="W967" s="30" t="n">
        <x:f>L967*H967</x:f>
        <x:v>0.009269996110269312</x:v>
      </x:c>
      <x:c r="X967" s="30" t="n">
        <x:f>X966*(1+S967)</x:f>
        <x:v>10700.113064941886</x:v>
      </x:c>
      <x:c r="Y967" s="31" t="n">
        <x:f>ABS(M967-X967)</x:f>
        <x:v>7.275957614183426e-11</x:v>
      </x:c>
      <x:c r="Z967" s="27" t="n">
        <x:f>IF(M967&gt;=N966,B967,Z966)</x:f>
        <x:v>44508</x:v>
      </x:c>
      <x:c r="AA967" s="27" t="n">
        <x:f>IF(C967=C966,IF(M967&gt;=Q966,B967,AA966),IF(M967&gt;=P967,B967,A967))</x:f>
        <x:v>45120</x:v>
      </x:c>
      <x:c r="AB967" s="1" t="str">
        <x:f>IF(AND(B967-A967=1,B967-B966=1),"PASS","FAIL")</x:f>
        <x:v>PASS</x:v>
      </x:c>
    </x:row>
    <x:row r="968" ht="22" customHeight="1">
      <x:c r="A968" s="32" t="n">
        <x:f>'Raw trace'!A964</x:f>
        <x:v>45159</x:v>
      </x:c>
      <x:c r="B968" s="32" t="n">
        <x:f>'Raw trace'!B964</x:f>
        <x:v>45160</x:v>
      </x:c>
      <x:c r="C968" s="1" t="n">
        <x:f>YEAR(B968)</x:f>
        <x:v>2023</x:v>
      </x:c>
      <x:c r="D968" s="33" t="str">
        <x:f>'Raw trace'!AL964</x:f>
        <x:v>-0.0032955676337746002</x:v>
      </x:c>
      <x:c r="E968" s="33" t="str">
        <x:f>'Raw trace'!W964</x:f>
        <x:v>0.45000000000000001</x:v>
      </x:c>
      <x:c r="F968" s="28" t="n">
        <x:f>E967*(1+D967)/(1+E967*D967)</x:f>
        <x:v>0.4493869650373601</x:v>
      </x:c>
      <x:c r="G968" s="28" t="n">
        <x:f>ABS(E968-F968)</x:f>
        <x:v>0.0006130349626399245</x:v>
      </x:c>
      <x:c r="H968" s="28" t="n">
        <x:f>G968*'Assumptions'!$B$6</x:f>
        <x:v>6.130349626399246e-7</x:v>
      </x:c>
      <x:c r="I968" s="29" t="n">
        <x:f>1+E968*D968</x:f>
        <x:v>0.9985169945648015</x:v>
      </x:c>
      <x:c r="J968" s="29" t="n">
        <x:f>(1-H968)*I968</x:f>
        <x:v>0.998516382438973</x:v>
      </x:c>
      <x:c r="K968" s="28" t="n">
        <x:f>J968-1</x:f>
        <x:v>-0.0014836175610269953</x:v>
      </x:c>
      <x:c r="L968" s="30" t="n">
        <x:f>M967</x:f>
        <x:v>10700.113064941814</x:v>
      </x:c>
      <x:c r="M968" s="30" t="n">
        <x:f>L968*J968</x:f>
        <x:v>10684.238189293692</x:v>
      </x:c>
      <x:c r="N968" s="30" t="n">
        <x:f>MAX(N967,M968)</x:f>
        <x:v>15341.863280252299</x:v>
      </x:c>
      <x:c r="O968" s="28" t="n">
        <x:f>1-M968/N968</x:f>
        <x:v>0.30358927112548295</x:v>
      </x:c>
      <x:c r="P968" s="30" t="n">
        <x:f>IF(C968=C967,P967,L968)</x:f>
        <x:v>8436.664001463621</x:v>
      </x:c>
      <x:c r="Q968" s="30" t="n">
        <x:f>IF(C968=C967,MAX(Q967,M968),MAX(P968,M968))</x:f>
        <x:v>11620.466188130804</x:v>
      </x:c>
      <x:c r="R968" s="28" t="n">
        <x:f>1-M968/Q968</x:f>
        <x:v>0.08056716345798409</x:v>
      </x:c>
      <x:c r="S968" s="33" t="str">
        <x:f>'Raw trace'!Y964</x:f>
        <x:v>-0.0014836175610269953</x:v>
      </x:c>
      <x:c r="T968" s="31" t="n">
        <x:f>ABS(K968-S968)</x:f>
        <x:v>0</x:v>
      </x:c>
      <x:c r="U968" s="33" t="str">
        <x:f>'Raw trace'!X964</x:f>
        <x:v>0.00061303496263992452</x:v>
      </x:c>
      <x:c r="V968" s="31" t="n">
        <x:f>ABS(G968-U968)</x:f>
        <x:v>0</x:v>
      </x:c>
      <x:c r="W968" s="30" t="n">
        <x:f>L968*H968</x:f>
        <x:v>0.006559543413009574</x:v>
      </x:c>
      <x:c r="X968" s="30" t="n">
        <x:f>X967*(1+S968)</x:f>
        <x:v>10684.238189293765</x:v>
      </x:c>
      <x:c r="Y968" s="31" t="n">
        <x:f>ABS(M968-X968)</x:f>
        <x:v>7.275957614183426e-11</x:v>
      </x:c>
      <x:c r="Z968" s="27" t="n">
        <x:f>IF(M968&gt;=N967,B968,Z967)</x:f>
        <x:v>44508</x:v>
      </x:c>
      <x:c r="AA968" s="27" t="n">
        <x:f>IF(C968=C967,IF(M968&gt;=Q967,B968,AA967),IF(M968&gt;=P968,B968,A968))</x:f>
        <x:v>45120</x:v>
      </x:c>
      <x:c r="AB968" s="1" t="str">
        <x:f>IF(AND(B968-A968=1,B968-B967=1),"PASS","FAIL")</x:f>
        <x:v>PASS</x:v>
      </x:c>
    </x:row>
    <x:row r="969" ht="22" customHeight="1">
      <x:c r="A969" s="32" t="n">
        <x:f>'Raw trace'!A965</x:f>
        <x:v>45160</x:v>
      </x:c>
      <x:c r="B969" s="32" t="n">
        <x:f>'Raw trace'!B965</x:f>
        <x:v>45161</x:v>
      </x:c>
      <x:c r="C969" s="1" t="n">
        <x:f>YEAR(B969)</x:f>
        <x:v>2023</x:v>
      </x:c>
      <x:c r="D969" s="33" t="str">
        <x:f>'Raw trace'!AL965</x:f>
        <x:v>0.0152189524537345</x:v>
      </x:c>
      <x:c r="E969" s="33" t="str">
        <x:f>'Raw trace'!W965</x:f>
        <x:v>0.45000000000000001</x:v>
      </x:c>
      <x:c r="F969" s="28" t="n">
        <x:f>E968*(1+D968)/(1+E968*D968)</x:f>
        <x:v>0.44918313559629025</x:v>
      </x:c>
      <x:c r="G969" s="28" t="n">
        <x:f>ABS(E969-F969)</x:f>
        <x:v>0.0008168644037097605</x:v>
      </x:c>
      <x:c r="H969" s="28" t="n">
        <x:f>G969*'Assumptions'!$B$6</x:f>
        <x:v>8.168644037097606e-7</x:v>
      </x:c>
      <x:c r="I969" s="29" t="n">
        <x:f>1+E969*D969</x:f>
        <x:v>1.0068485286041806</x:v>
      </x:c>
      <x:c r="J969" s="29" t="n">
        <x:f>(1-H969)*I969</x:f>
        <x:v>1.0068477061454577</x:v>
      </x:c>
      <x:c r="K969" s="28" t="n">
        <x:f>J969-1</x:f>
        <x:v>0.00684770614545771</x:v>
      </x:c>
      <x:c r="L969" s="30" t="n">
        <x:f>M968</x:f>
        <x:v>10684.238189293692</x:v>
      </x:c>
      <x:c r="M969" s="30" t="n">
        <x:f>L969*J969</x:f>
        <x:v>10757.400712802053</x:v>
      </x:c>
      <x:c r="N969" s="30" t="n">
        <x:f>MAX(N968,M969)</x:f>
        <x:v>15341.863280252299</x:v>
      </x:c>
      <x:c r="O969" s="28" t="n">
        <x:f>1-M969/N969</x:f>
        <x:v>0.29882045509760624</x:v>
      </x:c>
      <x:c r="P969" s="30" t="n">
        <x:f>IF(C969=C968,P968,L969)</x:f>
        <x:v>8436.664001463621</x:v>
      </x:c>
      <x:c r="Q969" s="30" t="n">
        <x:f>IF(C969=C968,MAX(Q968,M969),MAX(P969,M969))</x:f>
        <x:v>11620.466188130804</x:v>
      </x:c>
      <x:c r="R969" s="28" t="n">
        <x:f>1-M969/Q969</x:f>
        <x:v>0.07427115757285963</x:v>
      </x:c>
      <x:c r="S969" s="33" t="str">
        <x:f>'Raw trace'!Y965</x:f>
        <x:v>0.0068477061454577104</x:v>
      </x:c>
      <x:c r="T969" s="31" t="n">
        <x:f>ABS(K969-S969)</x:f>
        <x:v>0</x:v>
      </x:c>
      <x:c r="U969" s="33" t="str">
        <x:f>'Raw trace'!X965</x:f>
        <x:v>0.00081686440370976054</x:v>
      </x:c>
      <x:c r="V969" s="31" t="n">
        <x:f>ABS(G969-U969)</x:f>
        <x:v>0</x:v>
      </x:c>
      <x:c r="W969" s="30" t="n">
        <x:f>L969*H969</x:f>
        <x:v>0.008727573857590444</x:v>
      </x:c>
      <x:c r="X969" s="30" t="n">
        <x:f>X968*(1+S969)</x:f>
        <x:v>10757.400712802126</x:v>
      </x:c>
      <x:c r="Y969" s="31" t="n">
        <x:f>ABS(M969-X969)</x:f>
        <x:v>7.275957614183426e-11</x:v>
      </x:c>
      <x:c r="Z969" s="27" t="n">
        <x:f>IF(M969&gt;=N968,B969,Z968)</x:f>
        <x:v>44508</x:v>
      </x:c>
      <x:c r="AA969" s="27" t="n">
        <x:f>IF(C969=C968,IF(M969&gt;=Q968,B969,AA968),IF(M969&gt;=P969,B969,A969))</x:f>
        <x:v>45120</x:v>
      </x:c>
      <x:c r="AB969" s="1" t="str">
        <x:f>IF(AND(B969-A969=1,B969-B968=1),"PASS","FAIL")</x:f>
        <x:v>PASS</x:v>
      </x:c>
    </x:row>
    <x:row r="970" ht="22" customHeight="1">
      <x:c r="A970" s="32" t="n">
        <x:f>'Raw trace'!A966</x:f>
        <x:v>45161</x:v>
      </x:c>
      <x:c r="B970" s="32" t="n">
        <x:f>'Raw trace'!B966</x:f>
        <x:v>45162</x:v>
      </x:c>
      <x:c r="C970" s="1" t="n">
        <x:f>YEAR(B970)</x:f>
        <x:v>2023</x:v>
      </x:c>
      <x:c r="D970" s="33" t="str">
        <x:f>'Raw trace'!AL966</x:f>
        <x:v>-0.0098047374433541008</x:v>
      </x:c>
      <x:c r="E970" s="33" t="str">
        <x:f>'Raw trace'!W966</x:f>
        <x:v>0.45000000000000001</x:v>
      </x:c>
      <x:c r="F970" s="28" t="n">
        <x:f>E969*(1+D969)/(1+E969*D969)</x:f>
        <x:v>0.4537410699080239</x:v>
      </x:c>
      <x:c r="G970" s="28" t="n">
        <x:f>ABS(E970-F970)</x:f>
        <x:v>0.003741069908023864</x:v>
      </x:c>
      <x:c r="H970" s="28" t="n">
        <x:f>G970*'Assumptions'!$B$6</x:f>
        <x:v>0.000003741069908023864</x:v>
      </x:c>
      <x:c r="I970" s="29" t="n">
        <x:f>1+E970*D970</x:f>
        <x:v>0.9955878681504906</x:v>
      </x:c>
      <x:c r="J970" s="29" t="n">
        <x:f>(1-H970)*I970</x:f>
        <x:v>0.9955841435866764</x:v>
      </x:c>
      <x:c r="K970" s="28" t="n">
        <x:f>J970-1</x:f>
        <x:v>-0.004415856413323649</x:v>
      </x:c>
      <x:c r="L970" s="30" t="n">
        <x:f>M969</x:f>
        <x:v>10757.400712802053</x:v>
      </x:c>
      <x:c r="M970" s="30" t="n">
        <x:f>L970*J970</x:f>
        <x:v>10709.897575873734</x:v>
      </x:c>
      <x:c r="N970" s="30" t="n">
        <x:f>MAX(N969,M970)</x:f>
        <x:v>15341.863280252299</x:v>
      </x:c>
      <x:c r="O970" s="28" t="n">
        <x:f>1-M970/N970</x:f>
        <x:v>0.3019167632878548</x:v>
      </x:c>
      <x:c r="P970" s="30" t="n">
        <x:f>IF(C970=C969,P969,L970)</x:f>
        <x:v>8436.664001463621</x:v>
      </x:c>
      <x:c r="Q970" s="30" t="n">
        <x:f>IF(C970=C969,MAX(Q969,M970),MAX(P970,M970))</x:f>
        <x:v>11620.466188130804</x:v>
      </x:c>
      <x:c r="R970" s="28" t="n">
        <x:f>1-M970/Q970</x:f>
        <x:v>0.07835904321869014</x:v>
      </x:c>
      <x:c r="S970" s="33" t="str">
        <x:f>'Raw trace'!Y966</x:f>
        <x:v>-0.0044158564133236489</x:v>
      </x:c>
      <x:c r="T970" s="31" t="n">
        <x:f>ABS(K970-S970)</x:f>
        <x:v>0</x:v>
      </x:c>
      <x:c r="U970" s="33" t="str">
        <x:f>'Raw trace'!X966</x:f>
        <x:v>0.0037410699080238641</x:v>
      </x:c>
      <x:c r="V970" s="31" t="n">
        <x:f>ABS(G970-U970)</x:f>
        <x:v>0</x:v>
      </x:c>
      <x:c r="W970" s="30" t="n">
        <x:f>L970*H970</x:f>
        <x:v>0.04024418809521823</x:v>
      </x:c>
      <x:c r="X970" s="30" t="n">
        <x:f>X969*(1+S970)</x:f>
        <x:v>10709.897575873807</x:v>
      </x:c>
      <x:c r="Y970" s="31" t="n">
        <x:f>ABS(M970-X970)</x:f>
        <x:v>7.275957614183426e-11</x:v>
      </x:c>
      <x:c r="Z970" s="27" t="n">
        <x:f>IF(M970&gt;=N969,B970,Z969)</x:f>
        <x:v>44508</x:v>
      </x:c>
      <x:c r="AA970" s="27" t="n">
        <x:f>IF(C970=C969,IF(M970&gt;=Q969,B970,AA969),IF(M970&gt;=P970,B970,A970))</x:f>
        <x:v>45120</x:v>
      </x:c>
      <x:c r="AB970" s="1" t="str">
        <x:f>IF(AND(B970-A970=1,B970-B969=1),"PASS","FAIL")</x:f>
        <x:v>PASS</x:v>
      </x:c>
    </x:row>
    <x:row r="971" ht="22" customHeight="1">
      <x:c r="A971" s="32" t="n">
        <x:f>'Raw trace'!A967</x:f>
        <x:v>45162</x:v>
      </x:c>
      <x:c r="B971" s="32" t="n">
        <x:f>'Raw trace'!B967</x:f>
        <x:v>45163</x:v>
      </x:c>
      <x:c r="C971" s="1" t="n">
        <x:f>YEAR(B971)</x:f>
        <x:v>2023</x:v>
      </x:c>
      <x:c r="D971" s="33" t="str">
        <x:f>'Raw trace'!AL967</x:f>
        <x:v>-0.0045765366543146996</x:v>
      </x:c>
      <x:c r="E971" s="33" t="str">
        <x:f>'Raw trace'!W967</x:f>
        <x:v>0.45000000000000001</x:v>
      </x:c>
      <x:c r="F971" s="28" t="n">
        <x:f>E970*(1+D970)/(1+E970*D970)</x:f>
        <x:v>0.44756257323450704</x:v>
      </x:c>
      <x:c r="G971" s="28" t="n">
        <x:f>ABS(E971-F971)</x:f>
        <x:v>0.002437426765492967</x:v>
      </x:c>
      <x:c r="H971" s="28" t="n">
        <x:f>G971*'Assumptions'!$B$6</x:f>
        <x:v>0.000002437426765492967</x:v>
      </x:c>
      <x:c r="I971" s="29" t="n">
        <x:f>1+E971*D971</x:f>
        <x:v>0.9979405585055584</x:v>
      </x:c>
      <x:c r="J971" s="29" t="n">
        <x:f>(1-H971)*I971</x:f>
        <x:v>0.9979381260985307</x:v>
      </x:c>
      <x:c r="K971" s="28" t="n">
        <x:f>J971-1</x:f>
        <x:v>-0.00206187390146928</x:v>
      </x:c>
      <x:c r="L971" s="30" t="n">
        <x:f>M970</x:f>
        <x:v>10709.897575873734</x:v>
      </x:c>
      <x:c r="M971" s="30" t="n">
        <x:f>L971*J971</x:f>
        <x:v>10687.815117574632</x:v>
      </x:c>
      <x:c r="N971" s="30" t="n">
        <x:f>MAX(N970,M971)</x:f>
        <x:v>15341.863280252299</x:v>
      </x:c>
      <x:c r="O971" s="28" t="n">
        <x:f>1-M971/N971</x:f>
        <x:v>0.3033561228946847</x:v>
      </x:c>
      <x:c r="P971" s="30" t="n">
        <x:f>IF(C971=C970,P970,L971)</x:f>
        <x:v>8436.664001463621</x:v>
      </x:c>
      <x:c r="Q971" s="30" t="n">
        <x:f>IF(C971=C970,MAX(Q970,M971),MAX(P971,M971))</x:f>
        <x:v>11620.466188130804</x:v>
      </x:c>
      <x:c r="R971" s="28" t="n">
        <x:f>1-M971/Q971</x:f>
        <x:v>0.08025935065400269</x:v>
      </x:c>
      <x:c r="S971" s="33" t="str">
        <x:f>'Raw trace'!Y967</x:f>
        <x:v>-0.00206187390146928</x:v>
      </x:c>
      <x:c r="T971" s="31" t="n">
        <x:f>ABS(K971-S971)</x:f>
        <x:v>0</x:v>
      </x:c>
      <x:c r="U971" s="33" t="str">
        <x:f>'Raw trace'!X967</x:f>
        <x:v>0.0024374267654929671</x:v>
      </x:c>
      <x:c r="V971" s="31" t="n">
        <x:f>ABS(G971-U971)</x:f>
        <x:v>0</x:v>
      </x:c>
      <x:c r="W971" s="30" t="n">
        <x:f>L971*H971</x:f>
        <x:v>0.026104591007122886</x:v>
      </x:c>
      <x:c r="X971" s="30" t="n">
        <x:f>X970*(1+S971)</x:f>
        <x:v>10687.815117574704</x:v>
      </x:c>
      <x:c r="Y971" s="31" t="n">
        <x:f>ABS(M971-X971)</x:f>
        <x:v>7.275957614183426e-11</x:v>
      </x:c>
      <x:c r="Z971" s="27" t="n">
        <x:f>IF(M971&gt;=N970,B971,Z970)</x:f>
        <x:v>44508</x:v>
      </x:c>
      <x:c r="AA971" s="27" t="n">
        <x:f>IF(C971=C970,IF(M971&gt;=Q970,B971,AA970),IF(M971&gt;=P971,B971,A971))</x:f>
        <x:v>45120</x:v>
      </x:c>
      <x:c r="AB971" s="1" t="str">
        <x:f>IF(AND(B971-A971=1,B971-B970=1),"PASS","FAIL")</x:f>
        <x:v>PASS</x:v>
      </x:c>
    </x:row>
    <x:row r="972" ht="22" customHeight="1">
      <x:c r="A972" s="32" t="n">
        <x:f>'Raw trace'!A968</x:f>
        <x:v>45163</x:v>
      </x:c>
      <x:c r="B972" s="32" t="n">
        <x:f>'Raw trace'!B968</x:f>
        <x:v>45164</x:v>
      </x:c>
      <x:c r="C972" s="1" t="n">
        <x:f>YEAR(B972)</x:f>
        <x:v>2023</x:v>
      </x:c>
      <x:c r="D972" s="33" t="str">
        <x:f>'Raw trace'!AL968</x:f>
        <x:v>-0.0015389220637674001</x:v>
      </x:c>
      <x:c r="E972" s="33" t="str">
        <x:f>'Raw trace'!W968</x:f>
        <x:v>0.45000000000000001</x:v>
      </x:c>
      <x:c r="F972" s="28" t="n">
        <x:f>E971*(1+D971)/(1+E971*D971)</x:f>
        <x:v>0.44886496964945577</x:v>
      </x:c>
      <x:c r="G972" s="28" t="n">
        <x:f>ABS(E972-F972)</x:f>
        <x:v>0.0011350303505442416</x:v>
      </x:c>
      <x:c r="H972" s="28" t="n">
        <x:f>G972*'Assumptions'!$B$6</x:f>
        <x:v>0.0000011350303505442417</x:v>
      </x:c>
      <x:c r="I972" s="29" t="n">
        <x:f>1+E972*D972</x:f>
        <x:v>0.9993074850713046</x:v>
      </x:c>
      <x:c r="J972" s="29" t="n">
        <x:f>(1-H972)*I972</x:f>
        <x:v>0.9993063508269795</x:v>
      </x:c>
      <x:c r="K972" s="28" t="n">
        <x:f>J972-1</x:f>
        <x:v>-0.0006936491730205052</x:v>
      </x:c>
      <x:c r="L972" s="30" t="n">
        <x:f>M971</x:f>
        <x:v>10687.815117574632</x:v>
      </x:c>
      <x:c r="M972" s="30" t="n">
        <x:f>L972*J972</x:f>
        <x:v>10680.40152345693</x:v>
      </x:c>
      <x:c r="N972" s="30" t="n">
        <x:f>MAX(N971,M972)</x:f>
        <x:v>15341.863280252299</x:v>
      </x:c>
      <x:c r="O972" s="28" t="n">
        <x:f>1-M972/N972</x:f>
        <x:v>0.30383934934392853</x:v>
      </x:c>
      <x:c r="P972" s="30" t="n">
        <x:f>IF(C972=C971,P971,L972)</x:f>
        <x:v>8436.664001463621</x:v>
      </x:c>
      <x:c r="Q972" s="30" t="n">
        <x:f>IF(C972=C971,MAX(Q971,M972),MAX(P972,M972))</x:f>
        <x:v>11620.466188130804</x:v>
      </x:c>
      <x:c r="R972" s="28" t="n">
        <x:f>1-M972/Q972</x:f>
        <x:v>0.08089732799481486</x:v>
      </x:c>
      <x:c r="S972" s="33" t="str">
        <x:f>'Raw trace'!Y968</x:f>
        <x:v>-0.00069364917302050522</x:v>
      </x:c>
      <x:c r="T972" s="31" t="n">
        <x:f>ABS(K972-S972)</x:f>
        <x:v>0</x:v>
      </x:c>
      <x:c r="U972" s="33" t="str">
        <x:f>'Raw trace'!X968</x:f>
        <x:v>0.0011350303505442416</x:v>
      </x:c>
      <x:c r="V972" s="31" t="n">
        <x:f>ABS(G972-U972)</x:f>
        <x:v>0</x:v>
      </x:c>
      <x:c r="W972" s="30" t="n">
        <x:f>L972*H972</x:f>
        <x:v>0.01213099453945278</x:v>
      </x:c>
      <x:c r="X972" s="30" t="n">
        <x:f>X971*(1+S972)</x:f>
        <x:v>10680.401523457003</x:v>
      </x:c>
      <x:c r="Y972" s="31" t="n">
        <x:f>ABS(M972-X972)</x:f>
        <x:v>7.275957614183426e-11</x:v>
      </x:c>
      <x:c r="Z972" s="27" t="n">
        <x:f>IF(M972&gt;=N971,B972,Z971)</x:f>
        <x:v>44508</x:v>
      </x:c>
      <x:c r="AA972" s="27" t="n">
        <x:f>IF(C972=C971,IF(M972&gt;=Q971,B972,AA971),IF(M972&gt;=P972,B972,A972))</x:f>
        <x:v>45120</x:v>
      </x:c>
      <x:c r="AB972" s="1" t="str">
        <x:f>IF(AND(B972-A972=1,B972-B971=1),"PASS","FAIL")</x:f>
        <x:v>PASS</x:v>
      </x:c>
    </x:row>
    <x:row r="973" ht="22" customHeight="1">
      <x:c r="A973" s="32" t="n">
        <x:f>'Raw trace'!A969</x:f>
        <x:v>45164</x:v>
      </x:c>
      <x:c r="B973" s="32" t="n">
        <x:f>'Raw trace'!B969</x:f>
        <x:v>45165</x:v>
      </x:c>
      <x:c r="C973" s="1" t="n">
        <x:f>YEAR(B973)</x:f>
        <x:v>2023</x:v>
      </x:c>
      <x:c r="D973" s="33" t="str">
        <x:f>'Raw trace'!AL969</x:f>
        <x:v>0.0032094276456637</x:v>
      </x:c>
      <x:c r="E973" s="33" t="str">
        <x:f>'Raw trace'!W969</x:f>
        <x:v>0.45000000000000001</x:v>
      </x:c>
      <x:c r="F973" s="28" t="n">
        <x:f>E972*(1+D972)/(1+E972*D972)</x:f>
        <x:v>0.4496188528391187</x:v>
      </x:c>
      <x:c r="G973" s="28" t="n">
        <x:f>ABS(E973-F973)</x:f>
        <x:v>0.0003811471608813344</x:v>
      </x:c>
      <x:c r="H973" s="28" t="n">
        <x:f>G973*'Assumptions'!$B$6</x:f>
        <x:v>3.811471608813344e-7</x:v>
      </x:c>
      <x:c r="I973" s="29" t="n">
        <x:f>1+E973*D973</x:f>
        <x:v>1.0014442424405487</x:v>
      </x:c>
      <x:c r="J973" s="29" t="n">
        <x:f>(1-H973)*I973</x:f>
        <x:v>1.001443860742919</x:v>
      </x:c>
      <x:c r="K973" s="28" t="n">
        <x:f>J973-1</x:f>
        <x:v>0.0014438607429190231</x:v>
      </x:c>
      <x:c r="L973" s="30" t="n">
        <x:f>M972</x:f>
        <x:v>10680.40152345693</x:v>
      </x:c>
      <x:c r="M973" s="30" t="n">
        <x:f>L973*J973</x:f>
        <x:v>10695.822535935262</x:v>
      </x:c>
      <x:c r="N973" s="30" t="n">
        <x:f>MAX(N972,M973)</x:f>
        <x:v>15341.863280252299</x:v>
      </x:c>
      <x:c r="O973" s="28" t="n">
        <x:f>1-M973/N973</x:f>
        <x:v>0.3028341903096814</x:v>
      </x:c>
      <x:c r="P973" s="30" t="n">
        <x:f>IF(C973=C972,P972,L973)</x:f>
        <x:v>8436.664001463621</x:v>
      </x:c>
      <x:c r="Q973" s="30" t="n">
        <x:f>IF(C973=C972,MAX(Q972,M973),MAX(P973,M973))</x:f>
        <x:v>11620.466188130804</x:v>
      </x:c>
      <x:c r="R973" s="28" t="n">
        <x:f>1-M973/Q973</x:f>
        <x:v>0.07957027172799458</x:v>
      </x:c>
      <x:c r="S973" s="33" t="str">
        <x:f>'Raw trace'!Y969</x:f>
        <x:v>0.0014438607429190231</x:v>
      </x:c>
      <x:c r="T973" s="31" t="n">
        <x:f>ABS(K973-S973)</x:f>
        <x:v>0</x:v>
      </x:c>
      <x:c r="U973" s="33" t="str">
        <x:f>'Raw trace'!X969</x:f>
        <x:v>0.00038114716088133438</x:v>
      </x:c>
      <x:c r="V973" s="31" t="n">
        <x:f>ABS(G973-U973)</x:f>
        <x:v>0</x:v>
      </x:c>
      <x:c r="W973" s="30" t="n">
        <x:f>L973*H973</x:f>
        <x:v>0.004070804717738288</x:v>
      </x:c>
      <x:c r="X973" s="30" t="n">
        <x:f>X972*(1+S973)</x:f>
        <x:v>10695.822535935335</x:v>
      </x:c>
      <x:c r="Y973" s="31" t="n">
        <x:f>ABS(M973-X973)</x:f>
        <x:v>7.275957614183426e-11</x:v>
      </x:c>
      <x:c r="Z973" s="27" t="n">
        <x:f>IF(M973&gt;=N972,B973,Z972)</x:f>
        <x:v>44508</x:v>
      </x:c>
      <x:c r="AA973" s="27" t="n">
        <x:f>IF(C973=C972,IF(M973&gt;=Q972,B973,AA972),IF(M973&gt;=P973,B973,A973))</x:f>
        <x:v>45120</x:v>
      </x:c>
      <x:c r="AB973" s="1" t="str">
        <x:f>IF(AND(B973-A973=1,B973-B972=1),"PASS","FAIL")</x:f>
        <x:v>PASS</x:v>
      </x:c>
    </x:row>
    <x:row r="974" ht="22" customHeight="1">
      <x:c r="A974" s="32" t="n">
        <x:f>'Raw trace'!A970</x:f>
        <x:v>45165</x:v>
      </x:c>
      <x:c r="B974" s="32" t="n">
        <x:f>'Raw trace'!B970</x:f>
        <x:v>45166</x:v>
      </x:c>
      <x:c r="C974" s="1" t="n">
        <x:f>YEAR(B974)</x:f>
        <x:v>2023</x:v>
      </x:c>
      <x:c r="D974" s="33" t="str">
        <x:f>'Raw trace'!AL970</x:f>
        <x:v>0.0007011333072803</x:v>
      </x:c>
      <x:c r="E974" s="33" t="str">
        <x:f>'Raw trace'!W970</x:f>
        <x:v>0.45000000000000001</x:v>
      </x:c>
      <x:c r="F974" s="28" t="n">
        <x:f>E973*(1+D973)/(1+E973*D973)</x:f>
        <x:v>0.4507931877868367</x:v>
      </x:c>
      <x:c r="G974" s="28" t="n">
        <x:f>ABS(E974-F974)</x:f>
        <x:v>0.0007931877868366799</x:v>
      </x:c>
      <x:c r="H974" s="28" t="n">
        <x:f>G974*'Assumptions'!$B$6</x:f>
        <x:v>7.931877868366799e-7</x:v>
      </x:c>
      <x:c r="I974" s="29" t="n">
        <x:f>1+E974*D974</x:f>
        <x:v>1.0003155099882761</x:v>
      </x:c>
      <x:c r="J974" s="29" t="n">
        <x:f>(1-H974)*I974</x:f>
        <x:v>1.0003147165502306</x:v>
      </x:c>
      <x:c r="K974" s="28" t="n">
        <x:f>J974-1</x:f>
        <x:v>0.0003147165502306315</x:v>
      </x:c>
      <x:c r="L974" s="30" t="n">
        <x:f>M973</x:f>
        <x:v>10695.822535935262</x:v>
      </x:c>
      <x:c r="M974" s="30" t="n">
        <x:f>L974*J974</x:f>
        <x:v>10699.18868830565</x:v>
      </x:c>
      <x:c r="N974" s="30" t="n">
        <x:f>MAX(N973,M974)</x:f>
        <x:v>15341.863280252299</x:v>
      </x:c>
      <x:c r="O974" s="28" t="n">
        <x:f>1-M974/N974</x:f>
        <x:v>0.3026147806911169</x:v>
      </x:c>
      <x:c r="P974" s="30" t="n">
        <x:f>IF(C974=C973,P973,L974)</x:f>
        <x:v>8436.664001463621</x:v>
      </x:c>
      <x:c r="Q974" s="30" t="n">
        <x:f>IF(C974=C973,MAX(Q973,M974),MAX(P974,M974))</x:f>
        <x:v>11620.466188130804</x:v>
      </x:c>
      <x:c r="R974" s="28" t="n">
        <x:f>1-M974/Q974</x:f>
        <x:v>0.07928059725918313</x:v>
      </x:c>
      <x:c r="S974" s="33" t="str">
        <x:f>'Raw trace'!Y970</x:f>
        <x:v>0.0003147165502306315</x:v>
      </x:c>
      <x:c r="T974" s="31" t="n">
        <x:f>ABS(K974-S974)</x:f>
        <x:v>0</x:v>
      </x:c>
      <x:c r="U974" s="33" t="str">
        <x:f>'Raw trace'!X970</x:f>
        <x:v>0.0007931877868366799</x:v>
      </x:c>
      <x:c r="V974" s="31" t="n">
        <x:f>ABS(G974-U974)</x:f>
        <x:v>0</x:v>
      </x:c>
      <x:c r="W974" s="30" t="n">
        <x:f>L974*H974</x:f>
        <x:v>0.008483795805676375</x:v>
      </x:c>
      <x:c r="X974" s="30" t="n">
        <x:f>X973*(1+S974)</x:f>
        <x:v>10699.188688305723</x:v>
      </x:c>
      <x:c r="Y974" s="31" t="n">
        <x:f>ABS(M974-X974)</x:f>
        <x:v>7.275957614183426e-11</x:v>
      </x:c>
      <x:c r="Z974" s="27" t="n">
        <x:f>IF(M974&gt;=N973,B974,Z973)</x:f>
        <x:v>44508</x:v>
      </x:c>
      <x:c r="AA974" s="27" t="n">
        <x:f>IF(C974=C973,IF(M974&gt;=Q973,B974,AA973),IF(M974&gt;=P974,B974,A974))</x:f>
        <x:v>45120</x:v>
      </x:c>
      <x:c r="AB974" s="1" t="str">
        <x:f>IF(AND(B974-A974=1,B974-B973=1),"PASS","FAIL")</x:f>
        <x:v>PASS</x:v>
      </x:c>
    </x:row>
    <x:row r="975" ht="22" customHeight="1">
      <x:c r="A975" s="32" t="n">
        <x:f>'Raw trace'!A971</x:f>
        <x:v>45166</x:v>
      </x:c>
      <x:c r="B975" s="32" t="n">
        <x:f>'Raw trace'!B971</x:f>
        <x:v>45167</x:v>
      </x:c>
      <x:c r="C975" s="1" t="n">
        <x:f>YEAR(B975)</x:f>
        <x:v>2023</x:v>
      </x:c>
      <x:c r="D975" s="33" t="str">
        <x:f>'Raw trace'!AL971</x:f>
        <x:v>0.061449754775277601</x:v>
      </x:c>
      <x:c r="E975" s="33" t="str">
        <x:f>'Raw trace'!W971</x:f>
        <x:v>0.45000000000000001</x:v>
      </x:c>
      <x:c r="F975" s="28" t="n">
        <x:f>E974*(1+D974)/(1+E974*D974)</x:f>
        <x:v>0.4501734757602169</x:v>
      </x:c>
      <x:c r="G975" s="28" t="n">
        <x:f>ABS(E975-F975)</x:f>
        <x:v>0.00017347576021686795</x:v>
      </x:c>
      <x:c r="H975" s="28" t="n">
        <x:f>G975*'Assumptions'!$B$6</x:f>
        <x:v>1.7347576021686795e-7</x:v>
      </x:c>
      <x:c r="I975" s="29" t="n">
        <x:f>1+E975*D975</x:f>
        <x:v>1.027652389648875</x:v>
      </x:c>
      <x:c r="J975" s="29" t="n">
        <x:f>(1-H975)*I975</x:f>
        <x:v>1.0276522113760955</x:v>
      </x:c>
      <x:c r="K975" s="28" t="n">
        <x:f>J975-1</x:f>
        <x:v>0.027652211376095526</x:v>
      </x:c>
      <x:c r="L975" s="30" t="n">
        <x:f>M974</x:f>
        <x:v>10699.18868830565</x:v>
      </x:c>
      <x:c r="M975" s="30" t="n">
        <x:f>L975*J975</x:f>
        <x:v>10995.044915467408</x:v>
      </x:c>
      <x:c r="N975" s="30" t="n">
        <x:f>MAX(N974,M975)</x:f>
        <x:v>15341.863280252299</x:v>
      </x:c>
      <x:c r="O975" s="28" t="n">
        <x:f>1-M975/N975</x:f>
        <x:v>0.2833305371962229</x:v>
      </x:c>
      <x:c r="P975" s="30" t="n">
        <x:f>IF(C975=C974,P974,L975)</x:f>
        <x:v>8436.664001463621</x:v>
      </x:c>
      <x:c r="Q975" s="30" t="n">
        <x:f>IF(C975=C974,MAX(Q974,M975),MAX(P975,M975))</x:f>
        <x:v>11620.466188130804</x:v>
      </x:c>
      <x:c r="R975" s="28" t="n">
        <x:f>1-M975/Q975</x:f>
        <x:v>0.05382066971652166</x:v>
      </x:c>
      <x:c r="S975" s="33" t="str">
        <x:f>'Raw trace'!Y971</x:f>
        <x:v>0.027652211376095526</x:v>
      </x:c>
      <x:c r="T975" s="31" t="n">
        <x:f>ABS(K975-S975)</x:f>
        <x:v>0</x:v>
      </x:c>
      <x:c r="U975" s="33" t="str">
        <x:f>'Raw trace'!X971</x:f>
        <x:v>0.00017347576021686795</x:v>
      </x:c>
      <x:c r="V975" s="31" t="n">
        <x:f>ABS(G975-U975)</x:f>
        <x:v>0</x:v>
      </x:c>
      <x:c r="W975" s="30" t="n">
        <x:f>L975*H975</x:f>
        <x:v>0.001856049891407537</x:v>
      </x:c>
      <x:c r="X975" s="30" t="n">
        <x:f>X974*(1+S975)</x:f>
        <x:v>10995.044915467482</x:v>
      </x:c>
      <x:c r="Y975" s="31" t="n">
        <x:f>ABS(M975-X975)</x:f>
        <x:v>7.457856554538012e-11</x:v>
      </x:c>
      <x:c r="Z975" s="27" t="n">
        <x:f>IF(M975&gt;=N974,B975,Z974)</x:f>
        <x:v>44508</x:v>
      </x:c>
      <x:c r="AA975" s="27" t="n">
        <x:f>IF(C975=C974,IF(M975&gt;=Q974,B975,AA974),IF(M975&gt;=P975,B975,A975))</x:f>
        <x:v>45120</x:v>
      </x:c>
      <x:c r="AB975" s="1" t="str">
        <x:f>IF(AND(B975-A975=1,B975-B974=1),"PASS","FAIL")</x:f>
        <x:v>PASS</x:v>
      </x:c>
    </x:row>
    <x:row r="976" ht="22" customHeight="1">
      <x:c r="A976" s="32" t="n">
        <x:f>'Raw trace'!A972</x:f>
        <x:v>45167</x:v>
      </x:c>
      <x:c r="B976" s="32" t="n">
        <x:f>'Raw trace'!B972</x:f>
        <x:v>45168</x:v>
      </x:c>
      <x:c r="C976" s="1" t="n">
        <x:f>YEAR(B976)</x:f>
        <x:v>2023</x:v>
      </x:c>
      <x:c r="D976" s="33" t="str">
        <x:f>'Raw trace'!AL972</x:f>
        <x:v>-0.0153333405473257</x:v>
      </x:c>
      <x:c r="E976" s="33" t="str">
        <x:f>'Raw trace'!W972</x:f>
        <x:v>0.45000000000000001</x:v>
      </x:c>
      <x:c r="F976" s="28" t="n">
        <x:f>E975*(1+D975)/(1+E975*D975)</x:f>
        <x:v>0.46479957080825524</x:v>
      </x:c>
      <x:c r="G976" s="28" t="n">
        <x:f>ABS(E976-F976)</x:f>
        <x:v>0.014799570808255225</x:v>
      </x:c>
      <x:c r="H976" s="28" t="n">
        <x:f>G976*'Assumptions'!$B$6</x:f>
        <x:v>0.000014799570808255224</x:v>
      </x:c>
      <x:c r="I976" s="29" t="n">
        <x:f>1+E976*D976</x:f>
        <x:v>0.9930999967537034</x:v>
      </x:c>
      <x:c r="J976" s="29" t="n">
        <x:f>(1-H976)*I976</x:f>
        <x:v>0.9930852992999818</x:v>
      </x:c>
      <x:c r="K976" s="28" t="n">
        <x:f>J976-1</x:f>
        <x:v>-0.006914700700018206</x:v>
      </x:c>
      <x:c r="L976" s="30" t="n">
        <x:f>M975</x:f>
        <x:v>10995.044915467408</x:v>
      </x:c>
      <x:c r="M976" s="30" t="n">
        <x:f>L976*J976</x:f>
        <x:v>10919.017470693694</x:v>
      </x:c>
      <x:c r="N976" s="30" t="n">
        <x:f>MAX(N975,M976)</x:f>
        <x:v>15341.863280252299</x:v>
      </x:c>
      <x:c r="O976" s="28" t="n">
        <x:f>1-M976/N976</x:f>
        <x:v>0.2882860920323539</x:v>
      </x:c>
      <x:c r="P976" s="30" t="n">
        <x:f>IF(C976=C975,P975,L976)</x:f>
        <x:v>8436.664001463621</x:v>
      </x:c>
      <x:c r="Q976" s="30" t="n">
        <x:f>IF(C976=C975,MAX(Q975,M976),MAX(P976,M976))</x:f>
        <x:v>11620.466188130804</x:v>
      </x:c>
      <x:c r="R976" s="28" t="n">
        <x:f>1-M976/Q976</x:f>
        <x:v>0.06036321659397559</x:v>
      </x:c>
      <x:c r="S976" s="33" t="str">
        <x:f>'Raw trace'!Y972</x:f>
        <x:v>-0.0069147007000182059</x:v>
      </x:c>
      <x:c r="T976" s="31" t="n">
        <x:f>ABS(K976-S976)</x:f>
        <x:v>0</x:v>
      </x:c>
      <x:c r="U976" s="33" t="str">
        <x:f>'Raw trace'!X972</x:f>
        <x:v>0.014799570808255225</x:v>
      </x:c>
      <x:c r="V976" s="31" t="n">
        <x:f>ABS(G976-U976)</x:f>
        <x:v>0</x:v>
      </x:c>
      <x:c r="W976" s="30" t="n">
        <x:f>L976*H976</x:f>
        <x:v>0.16272194576640647</x:v>
      </x:c>
      <x:c r="X976" s="30" t="n">
        <x:f>X975*(1+S976)</x:f>
        <x:v>10919.017470693769</x:v>
      </x:c>
      <x:c r="Y976" s="31" t="n">
        <x:f>ABS(M976-X976)</x:f>
        <x:v>7.457856554538012e-11</x:v>
      </x:c>
      <x:c r="Z976" s="27" t="n">
        <x:f>IF(M976&gt;=N975,B976,Z975)</x:f>
        <x:v>44508</x:v>
      </x:c>
      <x:c r="AA976" s="27" t="n">
        <x:f>IF(C976=C975,IF(M976&gt;=Q975,B976,AA975),IF(M976&gt;=P976,B976,A976))</x:f>
        <x:v>45120</x:v>
      </x:c>
      <x:c r="AB976" s="1" t="str">
        <x:f>IF(AND(B976-A976=1,B976-B975=1),"PASS","FAIL")</x:f>
        <x:v>PASS</x:v>
      </x:c>
    </x:row>
    <x:row r="977" ht="22" customHeight="1">
      <x:c r="A977" s="32" t="n">
        <x:f>'Raw trace'!A973</x:f>
        <x:v>45168</x:v>
      </x:c>
      <x:c r="B977" s="32" t="n">
        <x:f>'Raw trace'!B973</x:f>
        <x:v>45169</x:v>
      </x:c>
      <x:c r="C977" s="1" t="n">
        <x:f>YEAR(B977)</x:f>
        <x:v>2023</x:v>
      </x:c>
      <x:c r="D977" s="33" t="str">
        <x:f>'Raw trace'!AL973</x:f>
        <x:v>-0.049873987134965603</x:v>
      </x:c>
      <x:c r="E977" s="33" t="str">
        <x:f>'Raw trace'!W973</x:f>
        <x:v>0.45000000000000001</x:v>
      </x:c>
      <x:c r="F977" s="28" t="n">
        <x:f>E976*(1+D976)/(1+E976*D976)</x:f>
        <x:v>0.4461786307543365</x:v>
      </x:c>
      <x:c r="G977" s="28" t="n">
        <x:f>ABS(E977-F977)</x:f>
        <x:v>0.0038213692456635084</x:v>
      </x:c>
      <x:c r="H977" s="28" t="n">
        <x:f>G977*'Assumptions'!$B$6</x:f>
        <x:v>0.0000038213692456635085</x:v>
      </x:c>
      <x:c r="I977" s="29" t="n">
        <x:f>1+E977*D977</x:f>
        <x:v>0.9775567057892655</x:v>
      </x:c>
      <x:c r="J977" s="29" t="n">
        <x:f>(1-H977)*I977</x:f>
        <x:v>0.977552970184134</x:v>
      </x:c>
      <x:c r="K977" s="28" t="n">
        <x:f>J977-1</x:f>
        <x:v>-0.022447029815865993</x:v>
      </x:c>
      <x:c r="L977" s="30" t="n">
        <x:f>M976</x:f>
        <x:v>10919.017470693694</x:v>
      </x:c>
      <x:c r="M977" s="30" t="n">
        <x:f>L977*J977</x:f>
        <x:v>10673.91795996907</x:v>
      </x:c>
      <x:c r="N977" s="30" t="n">
        <x:f>MAX(N976,M977)</x:f>
        <x:v>15341.863280252299</x:v>
      </x:c>
      <x:c r="O977" s="28" t="n">
        <x:f>1-M977/N977</x:f>
        <x:v>0.3042619553448702</x:v>
      </x:c>
      <x:c r="P977" s="30" t="n">
        <x:f>IF(C977=C976,P976,L977)</x:f>
        <x:v>8436.664001463621</x:v>
      </x:c>
      <x:c r="Q977" s="30" t="n">
        <x:f>IF(C977=C976,MAX(Q976,M977),MAX(P977,M977))</x:f>
        <x:v>11620.466188130804</x:v>
      </x:c>
      <x:c r="R977" s="28" t="n">
        <x:f>1-M977/Q977</x:f>
        <x:v>0.08145527148717513</x:v>
      </x:c>
      <x:c r="S977" s="33" t="str">
        <x:f>'Raw trace'!Y973</x:f>
        <x:v>-0.022447029815865993</x:v>
      </x:c>
      <x:c r="T977" s="31" t="n">
        <x:f>ABS(K977-S977)</x:f>
        <x:v>0</x:v>
      </x:c>
      <x:c r="U977" s="33" t="str">
        <x:f>'Raw trace'!X973</x:f>
        <x:v>0.0038213692456635084</x:v>
      </x:c>
      <x:c r="V977" s="31" t="n">
        <x:f>ABS(G977-U977)</x:f>
        <x:v>0</x:v>
      </x:c>
      <x:c r="W977" s="30" t="n">
        <x:f>L977*H977</x:f>
        <x:v>0.04172559755537143</x:v>
      </x:c>
      <x:c r="X977" s="30" t="n">
        <x:f>X976*(1+S977)</x:f>
        <x:v>10673.917959969143</x:v>
      </x:c>
      <x:c r="Y977" s="31" t="n">
        <x:f>ABS(M977-X977)</x:f>
        <x:v>7.275957614183426e-11</x:v>
      </x:c>
      <x:c r="Z977" s="27" t="n">
        <x:f>IF(M977&gt;=N976,B977,Z976)</x:f>
        <x:v>44508</x:v>
      </x:c>
      <x:c r="AA977" s="27" t="n">
        <x:f>IF(C977=C976,IF(M977&gt;=Q976,B977,AA976),IF(M977&gt;=P977,B977,A977))</x:f>
        <x:v>45120</x:v>
      </x:c>
      <x:c r="AB977" s="1" t="str">
        <x:f>IF(AND(B977-A977=1,B977-B976=1),"PASS","FAIL")</x:f>
        <x:v>PASS</x:v>
      </x:c>
    </x:row>
    <x:row r="978" ht="22" customHeight="1">
      <x:c r="A978" s="32" t="n">
        <x:f>'Raw trace'!A974</x:f>
        <x:v>45169</x:v>
      </x:c>
      <x:c r="B978" s="32" t="n">
        <x:f>'Raw trace'!B974</x:f>
        <x:v>45170</x:v>
      </x:c>
      <x:c r="C978" s="1" t="n">
        <x:f>YEAR(B978)</x:f>
        <x:v>2023</x:v>
      </x:c>
      <x:c r="D978" s="33" t="str">
        <x:f>'Raw trace'!AL974</x:f>
        <x:v>-0.0051701603482242004</x:v>
      </x:c>
      <x:c r="E978" s="33" t="str">
        <x:f>'Raw trace'!W974</x:f>
        <x:v>0.45000000000000001</x:v>
      </x:c>
      <x:c r="F978" s="28" t="n">
        <x:f>E977*(1+D977)/(1+E977*D977)</x:f>
        <x:v>0.43737279204080776</x:v>
      </x:c>
      <x:c r="G978" s="28" t="n">
        <x:f>ABS(E978-F978)</x:f>
        <x:v>0.012627207959192255</x:v>
      </x:c>
      <x:c r="H978" s="28" t="n">
        <x:f>G978*'Assumptions'!$B$6</x:f>
        <x:v>0.000012627207959192255</x:v>
      </x:c>
      <x:c r="I978" s="29" t="n">
        <x:f>1+E978*D978</x:f>
        <x:v>0.9976734278432992</x:v>
      </x:c>
      <x:c r="J978" s="29" t="n">
        <x:f>(1-H978)*I978</x:f>
        <x:v>0.9976608300134505</x:v>
      </x:c>
      <x:c r="K978" s="28" t="n">
        <x:f>J978-1</x:f>
        <x:v>-0.002339169986549483</x:v>
      </x:c>
      <x:c r="L978" s="30" t="n">
        <x:f>M977</x:f>
        <x:v>10673.91795996907</x:v>
      </x:c>
      <x:c r="M978" s="30" t="n">
        <x:f>L978*J978</x:f>
        <x:v>10648.94985143822</x:v>
      </x:c>
      <x:c r="N978" s="30" t="n">
        <x:f>MAX(N977,M978)</x:f>
        <x:v>15341.863280252299</x:v>
      </x:c>
      <x:c r="O978" s="28" t="n">
        <x:f>1-M978/N978</x:f>
        <x:v>0.3058894048974281</x:v>
      </x:c>
      <x:c r="P978" s="30" t="n">
        <x:f>IF(C978=C977,P977,L978)</x:f>
        <x:v>8436.664001463621</x:v>
      </x:c>
      <x:c r="Q978" s="30" t="n">
        <x:f>IF(C978=C977,MAX(Q977,M978),MAX(P978,M978))</x:f>
        <x:v>11620.466188130804</x:v>
      </x:c>
      <x:c r="R978" s="28" t="n">
        <x:f>1-M978/Q978</x:f>
        <x:v>0.08360390374741555</x:v>
      </x:c>
      <x:c r="S978" s="33" t="str">
        <x:f>'Raw trace'!Y974</x:f>
        <x:v>-0.002339169986549483</x:v>
      </x:c>
      <x:c r="T978" s="31" t="n">
        <x:f>ABS(K978-S978)</x:f>
        <x:v>0</x:v>
      </x:c>
      <x:c r="U978" s="33" t="str">
        <x:f>'Raw trace'!X974</x:f>
        <x:v>0.012627207959192255</x:v>
      </x:c>
      <x:c r="V978" s="31" t="n">
        <x:f>ABS(G978-U978)</x:f>
        <x:v>0</x:v>
      </x:c>
      <x:c r="W978" s="30" t="n">
        <x:f>L978*H978</x:f>
        <x:v>0.1347817818198866</x:v>
      </x:c>
      <x:c r="X978" s="30" t="n">
        <x:f>X977*(1+S978)</x:f>
        <x:v>10648.949851438292</x:v>
      </x:c>
      <x:c r="Y978" s="31" t="n">
        <x:f>ABS(M978-X978)</x:f>
        <x:v>7.275957614183426e-11</x:v>
      </x:c>
      <x:c r="Z978" s="27" t="n">
        <x:f>IF(M978&gt;=N977,B978,Z977)</x:f>
        <x:v>44508</x:v>
      </x:c>
      <x:c r="AA978" s="27" t="n">
        <x:f>IF(C978=C977,IF(M978&gt;=Q977,B978,AA977),IF(M978&gt;=P978,B978,A978))</x:f>
        <x:v>45120</x:v>
      </x:c>
      <x:c r="AB978" s="1" t="str">
        <x:f>IF(AND(B978-A978=1,B978-B977=1),"PASS","FAIL")</x:f>
        <x:v>PASS</x:v>
      </x:c>
    </x:row>
    <x:row r="979" ht="22" customHeight="1">
      <x:c r="A979" s="32" t="n">
        <x:f>'Raw trace'!A975</x:f>
        <x:v>45170</x:v>
      </x:c>
      <x:c r="B979" s="32" t="n">
        <x:f>'Raw trace'!B975</x:f>
        <x:v>45171</x:v>
      </x:c>
      <x:c r="C979" s="1" t="n">
        <x:f>YEAR(B979)</x:f>
        <x:v>2023</x:v>
      </x:c>
      <x:c r="D979" s="33" t="str">
        <x:f>'Raw trace'!AL975</x:f>
        <x:v>0.0025771997271655002</x:v>
      </x:c>
      <x:c r="E979" s="33" t="str">
        <x:f>'Raw trace'!W975</x:f>
        <x:v>0.45000000000000001</x:v>
      </x:c>
      <x:c r="F979" s="28" t="n">
        <x:f>E978*(1+D978)/(1+E978*D978)</x:f>
        <x:v>0.44871740125528686</x:v>
      </x:c>
      <x:c r="G979" s="28" t="n">
        <x:f>ABS(E979-F979)</x:f>
        <x:v>0.0012825987447131482</x:v>
      </x:c>
      <x:c r="H979" s="28" t="n">
        <x:f>G979*'Assumptions'!$B$6</x:f>
        <x:v>0.0000012825987447131483</x:v>
      </x:c>
      <x:c r="I979" s="29" t="n">
        <x:f>1+E979*D979</x:f>
        <x:v>1.0011597398772245</x:v>
      </x:c>
      <x:c r="J979" s="29" t="n">
        <x:f>(1-H979)*I979</x:f>
        <x:v>1.001158455790999</x:v>
      </x:c>
      <x:c r="K979" s="28" t="n">
        <x:f>J979-1</x:f>
        <x:v>0.0011584557909989357</x:v>
      </x:c>
      <x:c r="L979" s="30" t="n">
        <x:f>M978</x:f>
        <x:v>10648.94985143822</x:v>
      </x:c>
      <x:c r="M979" s="30" t="n">
        <x:f>L979*J979</x:f>
        <x:v>10661.286189061675</x:v>
      </x:c>
      <x:c r="N979" s="30" t="n">
        <x:f>MAX(N978,M979)</x:f>
        <x:v>15341.863280252299</x:v>
      </x:c>
      <x:c r="O979" s="28" t="n">
        <x:f>1-M979/N979</x:f>
        <x:v>0.3050853084589378</x:v>
      </x:c>
      <x:c r="P979" s="30" t="n">
        <x:f>IF(C979=C978,P978,L979)</x:f>
        <x:v>8436.664001463621</x:v>
      </x:c>
      <x:c r="Q979" s="30" t="n">
        <x:f>IF(C979=C978,MAX(Q978,M979),MAX(P979,M979))</x:f>
        <x:v>11620.466188130804</x:v>
      </x:c>
      <x:c r="R979" s="28" t="n">
        <x:f>1-M979/Q979</x:f>
        <x:v>0.08254229938286295</x:v>
      </x:c>
      <x:c r="S979" s="33" t="str">
        <x:f>'Raw trace'!Y975</x:f>
        <x:v>0.0011584557909989357</x:v>
      </x:c>
      <x:c r="T979" s="31" t="n">
        <x:f>ABS(K979-S979)</x:f>
        <x:v>0</x:v>
      </x:c>
      <x:c r="U979" s="33" t="str">
        <x:f>'Raw trace'!X975</x:f>
        <x:v>0.0012825987447131482</x:v>
      </x:c>
      <x:c r="V979" s="31" t="n">
        <x:f>ABS(G979-U979)</x:f>
        <x:v>0</x:v>
      </x:c>
      <x:c r="W979" s="30" t="n">
        <x:f>L979*H979</x:f>
        <x:v>0.013658329711967928</x:v>
      </x:c>
      <x:c r="X979" s="30" t="n">
        <x:f>X978*(1+S979)</x:f>
        <x:v>10661.286189061748</x:v>
      </x:c>
      <x:c r="Y979" s="31" t="n">
        <x:f>ABS(M979-X979)</x:f>
        <x:v>7.275957614183426e-11</x:v>
      </x:c>
      <x:c r="Z979" s="27" t="n">
        <x:f>IF(M979&gt;=N978,B979,Z978)</x:f>
        <x:v>44508</x:v>
      </x:c>
      <x:c r="AA979" s="27" t="n">
        <x:f>IF(C979=C978,IF(M979&gt;=Q978,B979,AA978),IF(M979&gt;=P979,B979,A979))</x:f>
        <x:v>45120</x:v>
      </x:c>
      <x:c r="AB979" s="1" t="str">
        <x:f>IF(AND(B979-A979=1,B979-B978=1),"PASS","FAIL")</x:f>
        <x:v>PASS</x:v>
      </x:c>
    </x:row>
    <x:row r="980" ht="22" customHeight="1">
      <x:c r="A980" s="32" t="n">
        <x:f>'Raw trace'!A976</x:f>
        <x:v>45171</x:v>
      </x:c>
      <x:c r="B980" s="32" t="n">
        <x:f>'Raw trace'!B976</x:f>
        <x:v>45172</x:v>
      </x:c>
      <x:c r="C980" s="1" t="n">
        <x:f>YEAR(B980)</x:f>
        <x:v>2023</x:v>
      </x:c>
      <x:c r="D980" s="33" t="str">
        <x:f>'Raw trace'!AL976</x:f>
        <x:v>0.0039157779177956004</x:v>
      </x:c>
      <x:c r="E980" s="33" t="str">
        <x:f>'Raw trace'!W976</x:f>
        <x:v>0.45000000000000001</x:v>
      </x:c>
      <x:c r="F980" s="28" t="n">
        <x:f>E979*(1+D979)/(1+E979*D979)</x:f>
        <x:v>0.45063711804127454</x:v>
      </x:c>
      <x:c r="G980" s="28" t="n">
        <x:f>ABS(E980-F980)</x:f>
        <x:v>0.0006371180412745314</x:v>
      </x:c>
      <x:c r="H980" s="28" t="n">
        <x:f>G980*'Assumptions'!$B$6</x:f>
        <x:v>6.371180412745314e-7</x:v>
      </x:c>
      <x:c r="I980" s="29" t="n">
        <x:f>1+E980*D980</x:f>
        <x:v>1.001762100063008</x:v>
      </x:c>
      <x:c r="J980" s="29" t="n">
        <x:f>(1-H980)*I980</x:f>
        <x:v>1.0017614618223007</x:v>
      </x:c>
      <x:c r="K980" s="28" t="n">
        <x:f>J980-1</x:f>
        <x:v>0.0017614618223007472</x:v>
      </x:c>
      <x:c r="L980" s="30" t="n">
        <x:f>M979</x:f>
        <x:v>10661.286189061675</x:v>
      </x:c>
      <x:c r="M980" s="30" t="n">
        <x:f>L980*J980</x:f>
        <x:v>10680.06563766033</x:v>
      </x:c>
      <x:c r="N980" s="30" t="n">
        <x:f>MAX(N979,M980)</x:f>
        <x:v>15341.863280252299</x:v>
      </x:c>
      <x:c r="O980" s="28" t="n">
        <x:f>1-M980/N980</x:f>
        <x:v>0.30386124276003235</x:v>
      </x:c>
      <x:c r="P980" s="30" t="n">
        <x:f>IF(C980=C979,P979,L980)</x:f>
        <x:v>8436.664001463621</x:v>
      </x:c>
      <x:c r="Q980" s="30" t="n">
        <x:f>IF(C980=C979,MAX(Q979,M980),MAX(P980,M980))</x:f>
        <x:v>11620.466188130804</x:v>
      </x:c>
      <x:c r="R980" s="28" t="n">
        <x:f>1-M980/Q980</x:f>
        <x:v>0.08092623266965004</x:v>
      </x:c>
      <x:c r="S980" s="33" t="str">
        <x:f>'Raw trace'!Y976</x:f>
        <x:v>0.0017614618223007472</x:v>
      </x:c>
      <x:c r="T980" s="31" t="n">
        <x:f>ABS(K980-S980)</x:f>
        <x:v>0</x:v>
      </x:c>
      <x:c r="U980" s="33" t="str">
        <x:f>'Raw trace'!X976</x:f>
        <x:v>0.00063711804127453142</x:v>
      </x:c>
      <x:c r="V980" s="31" t="n">
        <x:f>ABS(G980-U980)</x:f>
        <x:v>0</x:v>
      </x:c>
      <x:c r="W980" s="30" t="n">
        <x:f>L980*H980</x:f>
        <x:v>0.006792497774242188</x:v>
      </x:c>
      <x:c r="X980" s="30" t="n">
        <x:f>X979*(1+S980)</x:f>
        <x:v>10680.065637660402</x:v>
      </x:c>
      <x:c r="Y980" s="31" t="n">
        <x:f>ABS(M980-X980)</x:f>
        <x:v>7.275957614183426e-11</x:v>
      </x:c>
      <x:c r="Z980" s="27" t="n">
        <x:f>IF(M980&gt;=N979,B980,Z979)</x:f>
        <x:v>44508</x:v>
      </x:c>
      <x:c r="AA980" s="27" t="n">
        <x:f>IF(C980=C979,IF(M980&gt;=Q979,B980,AA979),IF(M980&gt;=P980,B980,A980))</x:f>
        <x:v>45120</x:v>
      </x:c>
      <x:c r="AB980" s="1" t="str">
        <x:f>IF(AND(B980-A980=1,B980-B979=1),"PASS","FAIL")</x:f>
        <x:v>PASS</x:v>
      </x:c>
    </x:row>
    <x:row r="981" ht="22" customHeight="1">
      <x:c r="A981" s="32" t="n">
        <x:f>'Raw trace'!A977</x:f>
        <x:v>45172</x:v>
      </x:c>
      <x:c r="B981" s="32" t="n">
        <x:f>'Raw trace'!B977</x:f>
        <x:v>45173</x:v>
      </x:c>
      <x:c r="C981" s="1" t="n">
        <x:f>YEAR(B981)</x:f>
        <x:v>2023</x:v>
      </x:c>
      <x:c r="D981" s="33" t="str">
        <x:f>'Raw trace'!AL977</x:f>
        <x:v>-0.0056871125486119001</x:v>
      </x:c>
      <x:c r="E981" s="33" t="str">
        <x:f>'Raw trace'!W977</x:f>
        <x:v>0.45000000000000001</x:v>
      </x:c>
      <x:c r="F981" s="28" t="n">
        <x:f>E980*(1+D980)/(1+E980*D980)</x:f>
        <x:v>0.4509674502904367</x:v>
      </x:c>
      <x:c r="G981" s="28" t="n">
        <x:f>ABS(E981-F981)</x:f>
        <x:v>0.000967450290436711</x:v>
      </x:c>
      <x:c r="H981" s="28" t="n">
        <x:f>G981*'Assumptions'!$B$6</x:f>
        <x:v>9.67450290436711e-7</x:v>
      </x:c>
      <x:c r="I981" s="29" t="n">
        <x:f>1+E981*D981</x:f>
        <x:v>0.9974407993531247</x:v>
      </x:c>
      <x:c r="J981" s="29" t="n">
        <x:f>(1-H981)*I981</x:f>
        <x:v>0.9974398343787336</x:v>
      </x:c>
      <x:c r="K981" s="28" t="n">
        <x:f>J981-1</x:f>
        <x:v>-0.002560165621266375</x:v>
      </x:c>
      <x:c r="L981" s="30" t="n">
        <x:f>M980</x:f>
        <x:v>10680.06563766033</x:v>
      </x:c>
      <x:c r="M981" s="30" t="n">
        <x:f>L981*J981</x:f>
        <x:v>10652.722900781922</x:v>
      </x:c>
      <x:c r="N981" s="30" t="n">
        <x:f>MAX(N980,M981)</x:f>
        <x:v>15341.863280252299</x:v>
      </x:c>
      <x:c r="O981" s="28" t="n">
        <x:f>1-M981/N981</x:f>
        <x:v>0.30564347327394925</x:v>
      </x:c>
      <x:c r="P981" s="30" t="n">
        <x:f>IF(C981=C980,P980,L981)</x:f>
        <x:v>8436.664001463621</x:v>
      </x:c>
      <x:c r="Q981" s="30" t="n">
        <x:f>IF(C981=C980,MAX(Q980,M981),MAX(P981,M981))</x:f>
        <x:v>11620.466188130804</x:v>
      </x:c>
      <x:c r="R981" s="28" t="n">
        <x:f>1-M981/Q981</x:f>
        <x:v>0.08327921373217706</x:v>
      </x:c>
      <x:c r="S981" s="33" t="str">
        <x:f>'Raw trace'!Y977</x:f>
        <x:v>-0.0025601656212663748</x:v>
      </x:c>
      <x:c r="T981" s="31" t="n">
        <x:f>ABS(K981-S981)</x:f>
        <x:v>0</x:v>
      </x:c>
      <x:c r="U981" s="33" t="str">
        <x:f>'Raw trace'!X977</x:f>
        <x:v>0.00096745029043671105</x:v>
      </x:c>
      <x:c r="V981" s="31" t="n">
        <x:f>ABS(G981-U981)</x:f>
        <x:v>0</x:v>
      </x:c>
      <x:c r="W981" s="30" t="n">
        <x:f>L981*H981</x:f>
        <x:v>0.010332432603037624</x:v>
      </x:c>
      <x:c r="X981" s="30" t="n">
        <x:f>X980*(1+S981)</x:f>
        <x:v>10652.722900781995</x:v>
      </x:c>
      <x:c r="Y981" s="31" t="n">
        <x:f>ABS(M981-X981)</x:f>
        <x:v>7.275957614183426e-11</x:v>
      </x:c>
      <x:c r="Z981" s="27" t="n">
        <x:f>IF(M981&gt;=N980,B981,Z980)</x:f>
        <x:v>44508</x:v>
      </x:c>
      <x:c r="AA981" s="27" t="n">
        <x:f>IF(C981=C980,IF(M981&gt;=Q980,B981,AA980),IF(M981&gt;=P981,B981,A981))</x:f>
        <x:v>45120</x:v>
      </x:c>
      <x:c r="AB981" s="1" t="str">
        <x:f>IF(AND(B981-A981=1,B981-B980=1),"PASS","FAIL")</x:f>
        <x:v>PASS</x:v>
      </x:c>
    </x:row>
    <x:row r="982" ht="22" customHeight="1">
      <x:c r="A982" s="32" t="n">
        <x:f>'Raw trace'!A978</x:f>
        <x:v>45173</x:v>
      </x:c>
      <x:c r="B982" s="32" t="n">
        <x:f>'Raw trace'!B978</x:f>
        <x:v>45174</x:v>
      </x:c>
      <x:c r="C982" s="1" t="n">
        <x:f>YEAR(B982)</x:f>
        <x:v>2023</x:v>
      </x:c>
      <x:c r="D982" s="33" t="str">
        <x:f>'Raw trace'!AL978</x:f>
        <x:v>-0.0012817881525597999</x:v>
      </x:c>
      <x:c r="E982" s="33" t="str">
        <x:f>'Raw trace'!W978</x:f>
        <x:v>0.45000000000000001</x:v>
      </x:c>
      <x:c r="F982" s="28" t="n">
        <x:f>E981*(1+D981)/(1+E981*D981)</x:f>
        <x:v>0.4485888281723644</x:v>
      </x:c>
      <x:c r="G982" s="28" t="n">
        <x:f>ABS(E982-F982)</x:f>
        <x:v>0.0014111718276356155</x:v>
      </x:c>
      <x:c r="H982" s="28" t="n">
        <x:f>G982*'Assumptions'!$B$6</x:f>
        <x:v>0.0000014111718276356155</x:v>
      </x:c>
      <x:c r="I982" s="29" t="n">
        <x:f>1+E982*D982</x:f>
        <x:v>0.999423195331348</x:v>
      </x:c>
      <x:c r="J982" s="29" t="n">
        <x:f>(1-H982)*I982</x:f>
        <x:v>0.9994217849734909</x:v>
      </x:c>
      <x:c r="K982" s="28" t="n">
        <x:f>J982-1</x:f>
        <x:v>-0.0005782150265091213</x:v>
      </x:c>
      <x:c r="L982" s="30" t="n">
        <x:f>M981</x:f>
        <x:v>10652.722900781922</x:v>
      </x:c>
      <x:c r="M982" s="30" t="n">
        <x:f>L982*J982</x:f>
        <x:v>10646.563336327452</x:v>
      </x:c>
      <x:c r="N982" s="30" t="n">
        <x:f>MAX(N981,M982)</x:f>
        <x:v>15341.863280252299</x:v>
      </x:c>
      <x:c r="O982" s="28" t="n">
        <x:f>1-M982/N982</x:f>
        <x:v>0.3060449606514569</x:v>
      </x:c>
      <x:c r="P982" s="30" t="n">
        <x:f>IF(C982=C981,P981,L982)</x:f>
        <x:v>8436.664001463621</x:v>
      </x:c>
      <x:c r="Q982" s="30" t="n">
        <x:f>IF(C982=C981,MAX(Q981,M982),MAX(P982,M982))</x:f>
        <x:v>11620.466188130804</x:v>
      </x:c>
      <x:c r="R982" s="28" t="n">
        <x:f>1-M982/Q982</x:f>
        <x:v>0.08380927546591033</x:v>
      </x:c>
      <x:c r="S982" s="33" t="str">
        <x:f>'Raw trace'!Y978</x:f>
        <x:v>-0.00057821502650912127</x:v>
      </x:c>
      <x:c r="T982" s="31" t="n">
        <x:f>ABS(K982-S982)</x:f>
        <x:v>0</x:v>
      </x:c>
      <x:c r="U982" s="33" t="str">
        <x:f>'Raw trace'!X978</x:f>
        <x:v>0.0014111718276356155</x:v>
      </x:c>
      <x:c r="V982" s="31" t="n">
        <x:f>ABS(G982-U982)</x:f>
        <x:v>0</x:v>
      </x:c>
      <x:c r="W982" s="30" t="n">
        <x:f>L982*H982</x:f>
        <x:v>0.015032822445192202</x:v>
      </x:c>
      <x:c r="X982" s="30" t="n">
        <x:f>X981*(1+S982)</x:f>
        <x:v>10646.563336327525</x:v>
      </x:c>
      <x:c r="Y982" s="31" t="n">
        <x:f>ABS(M982-X982)</x:f>
        <x:v>7.275957614183426e-11</x:v>
      </x:c>
      <x:c r="Z982" s="27" t="n">
        <x:f>IF(M982&gt;=N981,B982,Z981)</x:f>
        <x:v>44508</x:v>
      </x:c>
      <x:c r="AA982" s="27" t="n">
        <x:f>IF(C982=C981,IF(M982&gt;=Q981,B982,AA981),IF(M982&gt;=P982,B982,A982))</x:f>
        <x:v>45120</x:v>
      </x:c>
      <x:c r="AB982" s="1" t="str">
        <x:f>IF(AND(B982-A982=1,B982-B981=1),"PASS","FAIL")</x:f>
        <x:v>PASS</x:v>
      </x:c>
    </x:row>
    <x:row r="983" ht="22" customHeight="1">
      <x:c r="A983" s="32" t="n">
        <x:f>'Raw trace'!A979</x:f>
        <x:v>45174</x:v>
      </x:c>
      <x:c r="B983" s="32" t="n">
        <x:f>'Raw trace'!B979</x:f>
        <x:v>45175</x:v>
      </x:c>
      <x:c r="C983" s="1" t="n">
        <x:f>YEAR(B983)</x:f>
        <x:v>2023</x:v>
      </x:c>
      <x:c r="D983" s="33" t="str">
        <x:f>'Raw trace'!AL979</x:f>
        <x:v>-0.0012485362657133001</x:v>
      </x:c>
      <x:c r="E983" s="33" t="str">
        <x:f>'Raw trace'!W979</x:f>
        <x:v>0.45000000000000001</x:v>
      </x:c>
      <x:c r="F983" s="28" t="n">
        <x:f>E982*(1+D982)/(1+E982*D982)</x:f>
        <x:v>0.44968257433963865</x:v>
      </x:c>
      <x:c r="G983" s="28" t="n">
        <x:f>ABS(E983-F983)</x:f>
        <x:v>0.000317425660361359</x:v>
      </x:c>
      <x:c r="H983" s="28" t="n">
        <x:f>G983*'Assumptions'!$B$6</x:f>
        <x:v>3.17425660361359e-7</x:v>
      </x:c>
      <x:c r="I983" s="29" t="n">
        <x:f>1+E983*D983</x:f>
        <x:v>0.9994381586804291</x:v>
      </x:c>
      <x:c r="J983" s="29" t="n">
        <x:f>(1-H983)*I983</x:f>
        <x:v>0.9994378414331117</x:v>
      </x:c>
      <x:c r="K983" s="28" t="n">
        <x:f>J983-1</x:f>
        <x:v>-0.0005621585668883489</x:v>
      </x:c>
      <x:c r="L983" s="30" t="n">
        <x:f>M982</x:f>
        <x:v>10646.563336327452</x:v>
      </x:c>
      <x:c r="M983" s="30" t="n">
        <x:f>L983*J983</x:f>
        <x:v>10640.578279540016</x:v>
      </x:c>
      <x:c r="N983" s="30" t="n">
        <x:f>MAX(N982,M983)</x:f>
        <x:v>15341.863280252299</x:v>
      </x:c>
      <x:c r="O983" s="28" t="n">
        <x:f>1-M983/N983</x:f>
        <x:v>0.30643507342186205</x:v>
      </x:c>
      <x:c r="P983" s="30" t="n">
        <x:f>IF(C983=C982,P982,L983)</x:f>
        <x:v>8436.664001463621</x:v>
      </x:c>
      <x:c r="Q983" s="30" t="n">
        <x:f>IF(C983=C982,MAX(Q982,M983),MAX(P983,M983))</x:f>
        <x:v>11620.466188130804</x:v>
      </x:c>
      <x:c r="R983" s="28" t="n">
        <x:f>1-M983/Q983</x:f>
        <x:v>0.08432431993061085</x:v>
      </x:c>
      <x:c r="S983" s="33" t="str">
        <x:f>'Raw trace'!Y979</x:f>
        <x:v>-0.00056215856688834887</x:v>
      </x:c>
      <x:c r="T983" s="31" t="n">
        <x:f>ABS(K983-S983)</x:f>
        <x:v>0</x:v>
      </x:c>
      <x:c r="U983" s="33" t="str">
        <x:f>'Raw trace'!X979</x:f>
        <x:v>0.000317425660361359</x:v>
      </x:c>
      <x:c r="V983" s="31" t="n">
        <x:f>ABS(G983-U983)</x:f>
        <x:v>0</x:v>
      </x:c>
      <x:c r="W983" s="30" t="n">
        <x:f>L983*H983</x:f>
        <x:v>0.003379492397612775</x:v>
      </x:c>
      <x:c r="X983" s="30" t="n">
        <x:f>X982*(1+S983)</x:f>
        <x:v>10640.578279540088</x:v>
      </x:c>
      <x:c r="Y983" s="31" t="n">
        <x:f>ABS(M983-X983)</x:f>
        <x:v>7.275957614183426e-11</x:v>
      </x:c>
      <x:c r="Z983" s="27" t="n">
        <x:f>IF(M983&gt;=N982,B983,Z982)</x:f>
        <x:v>44508</x:v>
      </x:c>
      <x:c r="AA983" s="27" t="n">
        <x:f>IF(C983=C982,IF(M983&gt;=Q982,B983,AA982),IF(M983&gt;=P983,B983,A983))</x:f>
        <x:v>45120</x:v>
      </x:c>
      <x:c r="AB983" s="1" t="str">
        <x:f>IF(AND(B983-A983=1,B983-B982=1),"PASS","FAIL")</x:f>
        <x:v>PASS</x:v>
      </x:c>
    </x:row>
    <x:row r="984" ht="22" customHeight="1">
      <x:c r="A984" s="32" t="n">
        <x:f>'Raw trace'!A980</x:f>
        <x:v>45175</x:v>
      </x:c>
      <x:c r="B984" s="32" t="n">
        <x:f>'Raw trace'!B980</x:f>
        <x:v>45176</x:v>
      </x:c>
      <x:c r="C984" s="1" t="n">
        <x:f>YEAR(B984)</x:f>
        <x:v>2023</x:v>
      </x:c>
      <x:c r="D984" s="33" t="str">
        <x:f>'Raw trace'!AL980</x:f>
        <x:v>0.019093097290162099</x:v>
      </x:c>
      <x:c r="E984" s="33" t="str">
        <x:f>'Raw trace'!W980</x:f>
        <x:v>0.45000000000000001</x:v>
      </x:c>
      <x:c r="F984" s="28" t="n">
        <x:f>E983*(1+D983)/(1+E983*D983)</x:f>
        <x:v>0.44969081356051877</x:v>
      </x:c>
      <x:c r="G984" s="28" t="n">
        <x:f>ABS(E984-F984)</x:f>
        <x:v>0.000309186439481246</x:v>
      </x:c>
      <x:c r="H984" s="28" t="n">
        <x:f>G984*'Assumptions'!$B$6</x:f>
        <x:v>3.0918643948124603e-7</x:v>
      </x:c>
      <x:c r="I984" s="29" t="n">
        <x:f>1+E984*D984</x:f>
        <x:v>1.008591893780573</x:v>
      </x:c>
      <x:c r="J984" s="29" t="n">
        <x:f>(1-H984)*I984</x:f>
        <x:v>1.0085915819376363</x:v>
      </x:c>
      <x:c r="K984" s="28" t="n">
        <x:f>J984-1</x:f>
        <x:v>0.008591581937636317</x:v>
      </x:c>
      <x:c r="L984" s="30" t="n">
        <x:f>M983</x:f>
        <x:v>10640.578279540016</x:v>
      </x:c>
      <x:c r="M984" s="30" t="n">
        <x:f>L984*J984</x:f>
        <x:v>10731.997679692517</x:v>
      </x:c>
      <x:c r="N984" s="30" t="n">
        <x:f>MAX(N983,M984)</x:f>
        <x:v>15341.863280252299</x:v>
      </x:c>
      <x:c r="O984" s="28" t="n">
        <x:f>1-M984/N984</x:f>
        <x:v>0.3004762535260953</x:v>
      </x:c>
      <x:c r="P984" s="30" t="n">
        <x:f>IF(C984=C983,P983,L984)</x:f>
        <x:v>8436.664001463621</x:v>
      </x:c>
      <x:c r="Q984" s="30" t="n">
        <x:f>IF(C984=C983,MAX(Q983,M984),MAX(P984,M984))</x:f>
        <x:v>11620.466188130804</x:v>
      </x:c>
      <x:c r="R984" s="28" t="n">
        <x:f>1-M984/Q984</x:f>
        <x:v>0.07645721729699395</x:v>
      </x:c>
      <x:c r="S984" s="33" t="str">
        <x:f>'Raw trace'!Y980</x:f>
        <x:v>0.0085915819376363167</x:v>
      </x:c>
      <x:c r="T984" s="31" t="n">
        <x:f>ABS(K984-S984)</x:f>
        <x:v>0</x:v>
      </x:c>
      <x:c r="U984" s="33" t="str">
        <x:f>'Raw trace'!X980</x:f>
        <x:v>0.00030918643948124602</x:v>
      </x:c>
      <x:c r="V984" s="31" t="n">
        <x:f>ABS(G984-U984)</x:f>
        <x:v>0</x:v>
      </x:c>
      <x:c r="W984" s="30" t="n">
        <x:f>L984*H984</x:f>
        <x:v>0.00328992251227246</x:v>
      </x:c>
      <x:c r="X984" s="30" t="n">
        <x:f>X983*(1+S984)</x:f>
        <x:v>10731.99767969259</x:v>
      </x:c>
      <x:c r="Y984" s="31" t="n">
        <x:f>ABS(M984-X984)</x:f>
        <x:v>7.275957614183426e-11</x:v>
      </x:c>
      <x:c r="Z984" s="27" t="n">
        <x:f>IF(M984&gt;=N983,B984,Z983)</x:f>
        <x:v>44508</x:v>
      </x:c>
      <x:c r="AA984" s="27" t="n">
        <x:f>IF(C984=C983,IF(M984&gt;=Q983,B984,AA983),IF(M984&gt;=P984,B984,A984))</x:f>
        <x:v>45120</x:v>
      </x:c>
      <x:c r="AB984" s="1" t="str">
        <x:f>IF(AND(B984-A984=1,B984-B983=1),"PASS","FAIL")</x:f>
        <x:v>PASS</x:v>
      </x:c>
    </x:row>
    <x:row r="985" ht="22" customHeight="1">
      <x:c r="A985" s="32" t="n">
        <x:f>'Raw trace'!A981</x:f>
        <x:v>45176</x:v>
      </x:c>
      <x:c r="B985" s="32" t="n">
        <x:f>'Raw trace'!B981</x:f>
        <x:v>45177</x:v>
      </x:c>
      <x:c r="C985" s="1" t="n">
        <x:f>YEAR(B985)</x:f>
        <x:v>2023</x:v>
      </x:c>
      <x:c r="D985" s="33" t="str">
        <x:f>'Raw trace'!AL981</x:f>
        <x:v>-0.0129639082964441</x:v>
      </x:c>
      <x:c r="E985" s="33" t="str">
        <x:f>'Raw trace'!W981</x:f>
        <x:v>0.45000000000000001</x:v>
      </x:c>
      <x:c r="F985" s="28" t="n">
        <x:f>E984*(1+D984)/(1+E984*D984)</x:f>
        <x:v>0.45468528609882247</x:v>
      </x:c>
      <x:c r="G985" s="28" t="n">
        <x:f>ABS(E985-F985)</x:f>
        <x:v>0.004685286098822461</x:v>
      </x:c>
      <x:c r="H985" s="28" t="n">
        <x:f>G985*'Assumptions'!$B$6</x:f>
        <x:v>0.000004685286098822461</x:v>
      </x:c>
      <x:c r="I985" s="29" t="n">
        <x:f>1+E985*D985</x:f>
        <x:v>0.9941662412666001</x:v>
      </x:c>
      <x:c r="J985" s="29" t="n">
        <x:f>(1-H985)*I985</x:f>
        <x:v>0.9941615833133299</x:v>
      </x:c>
      <x:c r="K985" s="28" t="n">
        <x:f>J985-1</x:f>
        <x:v>-0.005838416686670067</x:v>
      </x:c>
      <x:c r="L985" s="30" t="n">
        <x:f>M984</x:f>
        <x:v>10731.997679692517</x:v>
      </x:c>
      <x:c r="M985" s="30" t="n">
        <x:f>L985*J985</x:f>
        <x:v>10669.339805358095</x:v>
      </x:c>
      <x:c r="N985" s="30" t="n">
        <x:f>MAX(N984,M985)</x:f>
        <x:v>15341.863280252299</x:v>
      </x:c>
      <x:c r="O985" s="28" t="n">
        <x:f>1-M985/N985</x:f>
        <x:v>0.3045603646402305</x:v>
      </x:c>
      <x:c r="P985" s="30" t="n">
        <x:f>IF(C985=C984,P984,L985)</x:f>
        <x:v>8436.664001463621</x:v>
      </x:c>
      <x:c r="Q985" s="30" t="n">
        <x:f>IF(C985=C984,MAX(Q984,M985),MAX(P985,M985))</x:f>
        <x:v>11620.466188130804</x:v>
      </x:c>
      <x:c r="R985" s="28" t="n">
        <x:f>1-M985/Q985</x:f>
        <x:v>0.08184924489038092</x:v>
      </x:c>
      <x:c r="S985" s="33" t="str">
        <x:f>'Raw trace'!Y981</x:f>
        <x:v>-0.0058384166866700671</x:v>
      </x:c>
      <x:c r="T985" s="31" t="n">
        <x:f>ABS(K985-S985)</x:f>
        <x:v>0</x:v>
      </x:c>
      <x:c r="U985" s="33" t="str">
        <x:f>'Raw trace'!X981</x:f>
        <x:v>0.0046852860988224609</x:v>
      </x:c>
      <x:c r="V985" s="31" t="n">
        <x:f>ABS(G985-U985)</x:f>
        <x:v>0</x:v>
      </x:c>
      <x:c r="W985" s="30" t="n">
        <x:f>L985*H985</x:f>
        <x:v>0.05028247954125826</x:v>
      </x:c>
      <x:c r="X985" s="30" t="n">
        <x:f>X984*(1+S985)</x:f>
        <x:v>10669.339805358168</x:v>
      </x:c>
      <x:c r="Y985" s="31" t="n">
        <x:f>ABS(M985-X985)</x:f>
        <x:v>7.275957614183426e-11</x:v>
      </x:c>
      <x:c r="Z985" s="27" t="n">
        <x:f>IF(M985&gt;=N984,B985,Z984)</x:f>
        <x:v>44508</x:v>
      </x:c>
      <x:c r="AA985" s="27" t="n">
        <x:f>IF(C985=C984,IF(M985&gt;=Q984,B985,AA984),IF(M985&gt;=P985,B985,A985))</x:f>
        <x:v>45120</x:v>
      </x:c>
      <x:c r="AB985" s="1" t="str">
        <x:f>IF(AND(B985-A985=1,B985-B984=1),"PASS","FAIL")</x:f>
        <x:v>PASS</x:v>
      </x:c>
    </x:row>
    <x:row r="986" ht="22" customHeight="1">
      <x:c r="A986" s="32" t="n">
        <x:f>'Raw trace'!A982</x:f>
        <x:v>45177</x:v>
      </x:c>
      <x:c r="B986" s="32" t="n">
        <x:f>'Raw trace'!B982</x:f>
        <x:v>45178</x:v>
      </x:c>
      <x:c r="C986" s="1" t="n">
        <x:f>YEAR(B986)</x:f>
        <x:v>2023</x:v>
      </x:c>
      <x:c r="D986" s="33" t="str">
        <x:f>'Raw trace'!AL982</x:f>
        <x:v>-0.00032420540728300001</x:v>
      </x:c>
      <x:c r="E986" s="33" t="str">
        <x:f>'Raw trace'!W982</x:f>
        <x:v>0.45000000000000001</x:v>
      </x:c>
      <x:c r="F986" s="28" t="n">
        <x:f>E985*(1+D985)/(1+E985*D985)</x:f>
        <x:v>0.4467726048519993</x:v>
      </x:c>
      <x:c r="G986" s="28" t="n">
        <x:f>ABS(E986-F986)</x:f>
        <x:v>0.003227395148000689</x:v>
      </x:c>
      <x:c r="H986" s="28" t="n">
        <x:f>G986*'Assumptions'!$B$6</x:f>
        <x:v>0.000003227395148000689</x:v>
      </x:c>
      <x:c r="I986" s="29" t="n">
        <x:f>1+E986*D986</x:f>
        <x:v>0.9998541075667227</x:v>
      </x:c>
      <x:c r="J986" s="29" t="n">
        <x:f>(1-H986)*I986</x:f>
        <x:v>0.9998508806424272</x:v>
      </x:c>
      <x:c r="K986" s="28" t="n">
        <x:f>J986-1</x:f>
        <x:v>-0.00014911935757278005</x:v>
      </x:c>
      <x:c r="L986" s="30" t="n">
        <x:f>M985</x:f>
        <x:v>10669.339805358095</x:v>
      </x:c>
      <x:c r="M986" s="30" t="n">
        <x:f>L986*J986</x:f>
        <x:v>10667.748800260595</x:v>
      </x:c>
      <x:c r="N986" s="30" t="n">
        <x:f>MAX(N985,M986)</x:f>
        <x:v>15341.863280252299</x:v>
      </x:c>
      <x:c r="O986" s="28" t="n">
        <x:f>1-M986/N986</x:f>
        <x:v>0.30466406815188596</x:v>
      </x:c>
      <x:c r="P986" s="30" t="n">
        <x:f>IF(C986=C985,P985,L986)</x:f>
        <x:v>8436.664001463621</x:v>
      </x:c>
      <x:c r="Q986" s="30" t="n">
        <x:f>IF(C986=C985,MAX(Q985,M986),MAX(P986,M986))</x:f>
        <x:v>11620.466188130804</x:v>
      </x:c>
      <x:c r="R986" s="28" t="n">
        <x:f>1-M986/Q986</x:f>
        <x:v>0.0819861589411377</x:v>
      </x:c>
      <x:c r="S986" s="33" t="str">
        <x:f>'Raw trace'!Y982</x:f>
        <x:v>-0.00014911935757278005</x:v>
      </x:c>
      <x:c r="T986" s="31" t="n">
        <x:f>ABS(K986-S986)</x:f>
        <x:v>0</x:v>
      </x:c>
      <x:c r="U986" s="33" t="str">
        <x:f>'Raw trace'!X982</x:f>
        <x:v>0.0032273951480006891</x:v>
      </x:c>
      <x:c r="V986" s="31" t="n">
        <x:f>ABS(G986-U986)</x:f>
        <x:v>0</x:v>
      </x:c>
      <x:c r="W986" s="30" t="n">
        <x:f>L986*H986</x:f>
        <x:v>0.03443417552018333</x:v>
      </x:c>
      <x:c r="X986" s="30" t="n">
        <x:f>X985*(1+S986)</x:f>
        <x:v>10667.748800260668</x:v>
      </x:c>
      <x:c r="Y986" s="31" t="n">
        <x:f>ABS(M986-X986)</x:f>
        <x:v>7.275957614183426e-11</x:v>
      </x:c>
      <x:c r="Z986" s="27" t="n">
        <x:f>IF(M986&gt;=N985,B986,Z985)</x:f>
        <x:v>44508</x:v>
      </x:c>
      <x:c r="AA986" s="27" t="n">
        <x:f>IF(C986=C985,IF(M986&gt;=Q985,B986,AA985),IF(M986&gt;=P986,B986,A986))</x:f>
        <x:v>45120</x:v>
      </x:c>
      <x:c r="AB986" s="1" t="str">
        <x:f>IF(AND(B986-A986=1,B986-B985=1),"PASS","FAIL")</x:f>
        <x:v>PASS</x:v>
      </x:c>
    </x:row>
    <x:row r="987" ht="22" customHeight="1">
      <x:c r="A987" s="32" t="n">
        <x:f>'Raw trace'!A983</x:f>
        <x:v>45178</x:v>
      </x:c>
      <x:c r="B987" s="32" t="n">
        <x:f>'Raw trace'!B983</x:f>
        <x:v>45179</x:v>
      </x:c>
      <x:c r="C987" s="1" t="n">
        <x:f>YEAR(B987)</x:f>
        <x:v>2023</x:v>
      </x:c>
      <x:c r="D987" s="33" t="str">
        <x:f>'Raw trace'!AL983</x:f>
        <x:v>-0.0023512514912492999</x:v>
      </x:c>
      <x:c r="E987" s="33" t="str">
        <x:f>'Raw trace'!W983</x:f>
        <x:v>0.45000000000000001</x:v>
      </x:c>
      <x:c r="F987" s="28" t="n">
        <x:f>E986*(1+D986)/(1+E986*D986)</x:f>
        <x:v>0.4499197474534582</x:v>
      </x:c>
      <x:c r="G987" s="28" t="n">
        <x:f>ABS(E987-F987)</x:f>
        <x:v>0.00008025254654181468</x:v>
      </x:c>
      <x:c r="H987" s="28" t="n">
        <x:f>G987*'Assumptions'!$B$6</x:f>
        <x:v>8.025254654181469e-8</x:v>
      </x:c>
      <x:c r="I987" s="29" t="n">
        <x:f>1+E987*D987</x:f>
        <x:v>0.9989419368289378</x:v>
      </x:c>
      <x:c r="J987" s="29" t="n">
        <x:f>(1-H987)*I987</x:f>
        <x:v>0.9989418566613036</x:v>
      </x:c>
      <x:c r="K987" s="28" t="n">
        <x:f>J987-1</x:f>
        <x:v>-0.0010581433386963601</x:v>
      </x:c>
      <x:c r="L987" s="30" t="n">
        <x:f>M986</x:f>
        <x:v>10667.748800260595</x:v>
      </x:c>
      <x:c r="M987" s="30" t="n">
        <x:f>L987*J987</x:f>
        <x:v>10656.460792928714</x:v>
      </x:c>
      <x:c r="N987" s="30" t="n">
        <x:f>MAX(N986,M987)</x:f>
        <x:v>15341.863280252299</x:v>
      </x:c>
      <x:c r="O987" s="28" t="n">
        <x:f>1-M987/N987</x:f>
        <x:v>0.30539983323632724</x:v>
      </x:c>
      <x:c r="P987" s="30" t="n">
        <x:f>IF(C987=C986,P986,L987)</x:f>
        <x:v>8436.664001463621</x:v>
      </x:c>
      <x:c r="Q987" s="30" t="n">
        <x:f>IF(C987=C986,MAX(Q986,M987),MAX(P987,M987))</x:f>
        <x:v>11620.466188130804</x:v>
      </x:c>
      <x:c r="R987" s="28" t="n">
        <x:f>1-M987/Q987</x:f>
        <x:v>0.08295754917188514</x:v>
      </x:c>
      <x:c r="S987" s="33" t="str">
        <x:f>'Raw trace'!Y983</x:f>
        <x:v>-0.0010581433386963601</x:v>
      </x:c>
      <x:c r="T987" s="31" t="n">
        <x:f>ABS(K987-S987)</x:f>
        <x:v>0</x:v>
      </x:c>
      <x:c r="U987" s="33" t="str">
        <x:f>'Raw trace'!X983</x:f>
        <x:v>8.0252546541814684e-05</x:v>
      </x:c>
      <x:c r="V987" s="31" t="n">
        <x:f>ABS(G987-U987)</x:f>
        <x:v>0</x:v>
      </x:c>
      <x:c r="W987" s="30" t="n">
        <x:f>L987*H987</x:f>
        <x:v>0.0008561140070893012</x:v>
      </x:c>
      <x:c r="X987" s="30" t="n">
        <x:f>X986*(1+S987)</x:f>
        <x:v>10656.460792928787</x:v>
      </x:c>
      <x:c r="Y987" s="31" t="n">
        <x:f>ABS(M987-X987)</x:f>
        <x:v>7.275957614183426e-11</x:v>
      </x:c>
      <x:c r="Z987" s="27" t="n">
        <x:f>IF(M987&gt;=N986,B987,Z986)</x:f>
        <x:v>44508</x:v>
      </x:c>
      <x:c r="AA987" s="27" t="n">
        <x:f>IF(C987=C986,IF(M987&gt;=Q986,B987,AA986),IF(M987&gt;=P987,B987,A987))</x:f>
        <x:v>45120</x:v>
      </x:c>
      <x:c r="AB987" s="1" t="str">
        <x:f>IF(AND(B987-A987=1,B987-B986=1),"PASS","FAIL")</x:f>
        <x:v>PASS</x:v>
      </x:c>
    </x:row>
    <x:row r="988" ht="22" customHeight="1">
      <x:c r="A988" s="32" t="n">
        <x:f>'Raw trace'!A984</x:f>
        <x:v>45179</x:v>
      </x:c>
      <x:c r="B988" s="32" t="n">
        <x:f>'Raw trace'!B984</x:f>
        <x:v>45180</x:v>
      </x:c>
      <x:c r="C988" s="1" t="n">
        <x:f>YEAR(B988)</x:f>
        <x:v>2023</x:v>
      </x:c>
      <x:c r="D988" s="33" t="str">
        <x:f>'Raw trace'!AL984</x:f>
        <x:v>-0.026075649569275699</x:v>
      </x:c>
      <x:c r="E988" s="33" t="str">
        <x:f>'Raw trace'!W984</x:f>
        <x:v>0.45000000000000001</x:v>
      </x:c>
      <x:c r="F988" s="28" t="n">
        <x:f>E987*(1+D987)/(1+E987*D987)</x:f>
        <x:v>0.44941744888003055</x:v>
      </x:c>
      <x:c r="G988" s="28" t="n">
        <x:f>ABS(E988-F988)</x:f>
        <x:v>0.0005825511199694655</x:v>
      </x:c>
      <x:c r="H988" s="28" t="n">
        <x:f>G988*'Assumptions'!$B$6</x:f>
        <x:v>5.825511199694655e-7</x:v>
      </x:c>
      <x:c r="I988" s="29" t="n">
        <x:f>1+E988*D988</x:f>
        <x:v>0.988265957693826</x:v>
      </x:c>
      <x:c r="J988" s="29" t="n">
        <x:f>(1-H988)*I988</x:f>
        <x:v>0.9882653819783854</x:v>
      </x:c>
      <x:c r="K988" s="28" t="n">
        <x:f>J988-1</x:f>
        <x:v>-0.011734618021614573</x:v>
      </x:c>
      <x:c r="L988" s="30" t="n">
        <x:f>M987</x:f>
        <x:v>10656.460792928714</x:v>
      </x:c>
      <x:c r="M988" s="30" t="n">
        <x:f>L988*J988</x:f>
        <x:v>10531.411296061384</x:v>
      </x:c>
      <x:c r="N988" s="30" t="n">
        <x:f>MAX(N987,M988)</x:f>
        <x:v>15341.863280252299</x:v>
      </x:c>
      <x:c r="O988" s="28" t="n">
        <x:f>1-M988/N988</x:f>
        <x:v>0.31355070087104875</x:v>
      </x:c>
      <x:c r="P988" s="30" t="n">
        <x:f>IF(C988=C987,P987,L988)</x:f>
        <x:v>8436.664001463621</x:v>
      </x:c>
      <x:c r="Q988" s="30" t="n">
        <x:f>IF(C988=C987,MAX(Q987,M988),MAX(P988,M988))</x:f>
        <x:v>11620.466188130804</x:v>
      </x:c>
      <x:c r="R988" s="28" t="n">
        <x:f>1-M988/Q988</x:f>
        <x:v>0.09371869204195826</x:v>
      </x:c>
      <x:c r="S988" s="33" t="str">
        <x:f>'Raw trace'!Y984</x:f>
        <x:v>-0.011734618021614573</x:v>
      </x:c>
      <x:c r="T988" s="31" t="n">
        <x:f>ABS(K988-S988)</x:f>
        <x:v>0</x:v>
      </x:c>
      <x:c r="U988" s="33" t="str">
        <x:f>'Raw trace'!X984</x:f>
        <x:v>0.00058255111996946551</x:v>
      </x:c>
      <x:c r="V988" s="31" t="n">
        <x:f>ABS(G988-U988)</x:f>
        <x:v>0</x:v>
      </x:c>
      <x:c r="W988" s="30" t="n">
        <x:f>L988*H988</x:f>
        <x:v>0.0062079331698313206</x:v>
      </x:c>
      <x:c r="X988" s="30" t="n">
        <x:f>X987*(1+S988)</x:f>
        <x:v>10531.411296061455</x:v>
      </x:c>
      <x:c r="Y988" s="31" t="n">
        <x:f>ABS(M988-X988)</x:f>
        <x:v>7.09405867382884e-11</x:v>
      </x:c>
      <x:c r="Z988" s="27" t="n">
        <x:f>IF(M988&gt;=N987,B988,Z987)</x:f>
        <x:v>44508</x:v>
      </x:c>
      <x:c r="AA988" s="27" t="n">
        <x:f>IF(C988=C987,IF(M988&gt;=Q987,B988,AA987),IF(M988&gt;=P988,B988,A988))</x:f>
        <x:v>45120</x:v>
      </x:c>
      <x:c r="AB988" s="1" t="str">
        <x:f>IF(AND(B988-A988=1,B988-B987=1),"PASS","FAIL")</x:f>
        <x:v>PASS</x:v>
      </x:c>
    </x:row>
    <x:row r="989" ht="22" customHeight="1">
      <x:c r="A989" s="32" t="n">
        <x:f>'Raw trace'!A985</x:f>
        <x:v>45180</x:v>
      </x:c>
      <x:c r="B989" s="32" t="n">
        <x:f>'Raw trace'!B985</x:f>
        <x:v>45181</x:v>
      </x:c>
      <x:c r="C989" s="1" t="n">
        <x:f>YEAR(B989)</x:f>
        <x:v>2023</x:v>
      </x:c>
      <x:c r="D989" s="33" t="str">
        <x:f>'Raw trace'!AL985</x:f>
        <x:v>0.026547301163456001</x:v>
      </x:c>
      <x:c r="E989" s="33" t="str">
        <x:f>'Raw trace'!W985</x:f>
        <x:v>0.45000000000000001</x:v>
      </x:c>
      <x:c r="F989" s="28" t="n">
        <x:f>E988*(1+D988)/(1+E988*D988)</x:f>
        <x:v>0.44346964932045635</x:v>
      </x:c>
      <x:c r="G989" s="28" t="n">
        <x:f>ABS(E989-F989)</x:f>
        <x:v>0.006530350679543662</x:v>
      </x:c>
      <x:c r="H989" s="28" t="n">
        <x:f>G989*'Assumptions'!$B$6</x:f>
        <x:v>0.000006530350679543662</x:v>
      </x:c>
      <x:c r="I989" s="29" t="n">
        <x:f>1+E989*D989</x:f>
        <x:v>1.0119462855235553</x:v>
      </x:c>
      <x:c r="J989" s="29" t="n">
        <x:f>(1-H989)*I989</x:f>
        <x:v>1.011939677159442</x:v>
      </x:c>
      <x:c r="K989" s="28" t="n">
        <x:f>J989-1</x:f>
        <x:v>0.011939677159441997</x:v>
      </x:c>
      <x:c r="L989" s="30" t="n">
        <x:f>M988</x:f>
        <x:v>10531.411296061384</x:v>
      </x:c>
      <x:c r="M989" s="30" t="n">
        <x:f>L989*J989</x:f>
        <x:v>10657.152946969658</x:v>
      </x:c>
      <x:c r="N989" s="30" t="n">
        <x:f>MAX(N988,M989)</x:f>
        <x:v>15341.863280252299</x:v>
      </x:c>
      <x:c r="O989" s="28" t="n">
        <x:f>1-M989/N989</x:f>
        <x:v>0.30535471785312374</x:v>
      </x:c>
      <x:c r="P989" s="30" t="n">
        <x:f>IF(C989=C988,P988,L989)</x:f>
        <x:v>8436.664001463621</x:v>
      </x:c>
      <x:c r="Q989" s="30" t="n">
        <x:f>IF(C989=C988,MAX(Q988,M989),MAX(P989,M989))</x:f>
        <x:v>11620.466188130804</x:v>
      </x:c>
      <x:c r="R989" s="28" t="n">
        <x:f>1-M989/Q989</x:f>
        <x:v>0.08289798580930241</x:v>
      </x:c>
      <x:c r="S989" s="33" t="str">
        <x:f>'Raw trace'!Y985</x:f>
        <x:v>0.011939677159441997</x:v>
      </x:c>
      <x:c r="T989" s="31" t="n">
        <x:f>ABS(K989-S989)</x:f>
        <x:v>0</x:v>
      </x:c>
      <x:c r="U989" s="33" t="str">
        <x:f>'Raw trace'!X985</x:f>
        <x:v>0.0065303506795436617</x:v>
      </x:c>
      <x:c r="V989" s="31" t="n">
        <x:f>ABS(G989-U989)</x:f>
        <x:v>0</x:v>
      </x:c>
      <x:c r="W989" s="30" t="n">
        <x:f>L989*H989</x:f>
        <x:v>0.06877380891378826</x:v>
      </x:c>
      <x:c r="X989" s="30" t="n">
        <x:f>X988*(1+S989)</x:f>
        <x:v>10657.152946969729</x:v>
      </x:c>
      <x:c r="Y989" s="31" t="n">
        <x:f>ABS(M989-X989)</x:f>
        <x:v>7.09405867382884e-11</x:v>
      </x:c>
      <x:c r="Z989" s="27" t="n">
        <x:f>IF(M989&gt;=N988,B989,Z988)</x:f>
        <x:v>44508</x:v>
      </x:c>
      <x:c r="AA989" s="27" t="n">
        <x:f>IF(C989=C988,IF(M989&gt;=Q988,B989,AA988),IF(M989&gt;=P989,B989,A989))</x:f>
        <x:v>45120</x:v>
      </x:c>
      <x:c r="AB989" s="1" t="str">
        <x:f>IF(AND(B989-A989=1,B989-B988=1),"PASS","FAIL")</x:f>
        <x:v>PASS</x:v>
      </x:c>
    </x:row>
    <x:row r="990" ht="22" customHeight="1">
      <x:c r="A990" s="32" t="n">
        <x:f>'Raw trace'!A986</x:f>
        <x:v>45181</x:v>
      </x:c>
      <x:c r="B990" s="32" t="n">
        <x:f>'Raw trace'!B986</x:f>
        <x:v>45182</x:v>
      </x:c>
      <x:c r="C990" s="1" t="n">
        <x:f>YEAR(B990)</x:f>
        <x:v>2023</x:v>
      </x:c>
      <x:c r="D990" s="33" t="str">
        <x:f>'Raw trace'!AL986</x:f>
        <x:v>0.015038030540556101</x:v>
      </x:c>
      <x:c r="E990" s="33" t="str">
        <x:f>'Raw trace'!W986</x:f>
        <x:v>0.45000000000000001</x:v>
      </x:c>
      <x:c r="F990" s="28" t="n">
        <x:f>E989*(1+D989)/(1+E989*D989)</x:f>
        <x:v>0.45649289110691876</x:v>
      </x:c>
      <x:c r="G990" s="28" t="n">
        <x:f>ABS(E990-F990)</x:f>
        <x:v>0.006492891106918752</x:v>
      </x:c>
      <x:c r="H990" s="28" t="n">
        <x:f>G990*'Assumptions'!$B$6</x:f>
        <x:v>0.000006492891106918753</x:v>
      </x:c>
      <x:c r="I990" s="29" t="n">
        <x:f>1+E990*D990</x:f>
        <x:v>1.0067671137432503</x:v>
      </x:c>
      <x:c r="J990" s="29" t="n">
        <x:f>(1-H990)*I990</x:f>
        <x:v>1.0067605769140109</x:v>
      </x:c>
      <x:c r="K990" s="28" t="n">
        <x:f>J990-1</x:f>
        <x:v>0.006760576914010885</x:v>
      </x:c>
      <x:c r="L990" s="30" t="n">
        <x:f>M989</x:f>
        <x:v>10657.152946969658</x:v>
      </x:c>
      <x:c r="M990" s="30" t="n">
        <x:f>L990*J990</x:f>
        <x:v>10729.201449152024</x:v>
      </x:c>
      <x:c r="N990" s="30" t="n">
        <x:f>MAX(N989,M990)</x:f>
        <x:v>15341.863280252299</x:v>
      </x:c>
      <x:c r="O990" s="28" t="n">
        <x:f>1-M990/N990</x:f>
        <x:v>0.300658514995215</x:v>
      </x:c>
      <x:c r="P990" s="30" t="n">
        <x:f>IF(C990=C989,P989,L990)</x:f>
        <x:v>8436.664001463621</x:v>
      </x:c>
      <x:c r="Q990" s="30" t="n">
        <x:f>IF(C990=C989,MAX(Q989,M990),MAX(P990,M990))</x:f>
        <x:v>11620.466188130804</x:v>
      </x:c>
      <x:c r="R990" s="28" t="n">
        <x:f>1-M990/Q990</x:f>
        <x:v>0.07669784710437189</x:v>
      </x:c>
      <x:c r="S990" s="33" t="str">
        <x:f>'Raw trace'!Y986</x:f>
        <x:v>0.0067605769140108851</x:v>
      </x:c>
      <x:c r="T990" s="31" t="n">
        <x:f>ABS(K990-S990)</x:f>
        <x:v>0</x:v>
      </x:c>
      <x:c r="U990" s="33" t="str">
        <x:f>'Raw trace'!X986</x:f>
        <x:v>0.0064928911069187523</x:v>
      </x:c>
      <x:c r="V990" s="31" t="n">
        <x:f>ABS(G990-U990)</x:f>
        <x:v>0</x:v>
      </x:c>
      <x:c r="W990" s="30" t="n">
        <x:f>L990*H990</x:f>
        <x:v>0.06919573359445227</x:v>
      </x:c>
      <x:c r="X990" s="30" t="n">
        <x:f>X989*(1+S990)</x:f>
        <x:v>10729.201449152095</x:v>
      </x:c>
      <x:c r="Y990" s="31" t="n">
        <x:f>ABS(M990-X990)</x:f>
        <x:v>7.09405867382884e-11</x:v>
      </x:c>
      <x:c r="Z990" s="27" t="n">
        <x:f>IF(M990&gt;=N989,B990,Z989)</x:f>
        <x:v>44508</x:v>
      </x:c>
      <x:c r="AA990" s="27" t="n">
        <x:f>IF(C990=C989,IF(M990&gt;=Q989,B990,AA989),IF(M990&gt;=P990,B990,A990))</x:f>
        <x:v>45120</x:v>
      </x:c>
      <x:c r="AB990" s="1" t="str">
        <x:f>IF(AND(B990-A990=1,B990-B989=1),"PASS","FAIL")</x:f>
        <x:v>PASS</x:v>
      </x:c>
    </x:row>
    <x:row r="991" ht="22" customHeight="1">
      <x:c r="A991" s="32" t="n">
        <x:f>'Raw trace'!A987</x:f>
        <x:v>45182</x:v>
      </x:c>
      <x:c r="B991" s="32" t="n">
        <x:f>'Raw trace'!B987</x:f>
        <x:v>45183</x:v>
      </x:c>
      <x:c r="C991" s="1" t="n">
        <x:f>YEAR(B991)</x:f>
        <x:v>2023</x:v>
      </x:c>
      <x:c r="D991" s="33" t="str">
        <x:f>'Raw trace'!AL987</x:f>
        <x:v>0.0115051672196164</x:v>
      </x:c>
      <x:c r="E991" s="33" t="str">
        <x:f>'Raw trace'!W987</x:f>
        <x:v>0.45000000000000001</x:v>
      </x:c>
      <x:c r="F991" s="28" t="n">
        <x:f>E990*(1+D990)/(1+E990*D990)</x:f>
        <x:v>0.45369689524814655</x:v>
      </x:c>
      <x:c r="G991" s="28" t="n">
        <x:f>ABS(E991-F991)</x:f>
        <x:v>0.0036968952481465367</x:v>
      </x:c>
      <x:c r="H991" s="28" t="n">
        <x:f>G991*'Assumptions'!$B$6</x:f>
        <x:v>0.000003696895248146537</x:v>
      </x:c>
      <x:c r="I991" s="29" t="n">
        <x:f>1+E991*D991</x:f>
        <x:v>1.0051773252488274</x:v>
      </x:c>
      <x:c r="J991" s="29" t="n">
        <x:f>(1-H991)*I991</x:f>
        <x:v>1.0051736092135501</x:v>
      </x:c>
      <x:c r="K991" s="28" t="n">
        <x:f>J991-1</x:f>
        <x:v>0.0051736092135501455</x:v>
      </x:c>
      <x:c r="L991" s="30" t="n">
        <x:f>M990</x:f>
        <x:v>10729.201449152024</x:v>
      </x:c>
      <x:c r="M991" s="30" t="n">
        <x:f>L991*J991</x:f>
        <x:v>10784.710144623392</x:v>
      </x:c>
      <x:c r="N991" s="30" t="n">
        <x:f>MAX(N990,M991)</x:f>
        <x:v>15341.863280252299</x:v>
      </x:c>
      <x:c r="O991" s="28" t="n">
        <x:f>1-M991/N991</x:f>
        <x:v>0.2970403954449765</x:v>
      </x:c>
      <x:c r="P991" s="30" t="n">
        <x:f>IF(C991=C990,P990,L991)</x:f>
        <x:v>8436.664001463621</x:v>
      </x:c>
      <x:c r="Q991" s="30" t="n">
        <x:f>IF(C991=C990,MAX(Q990,M991),MAX(P991,M991))</x:f>
        <x:v>11620.466188130804</x:v>
      </x:c>
      <x:c r="R991" s="28" t="n">
        <x:f>1-M991/Q991</x:f>
        <x:v>0.07192104257926046</x:v>
      </x:c>
      <x:c r="S991" s="33" t="str">
        <x:f>'Raw trace'!Y987</x:f>
        <x:v>0.0051736092135501455</x:v>
      </x:c>
      <x:c r="T991" s="31" t="n">
        <x:f>ABS(K991-S991)</x:f>
        <x:v>0</x:v>
      </x:c>
      <x:c r="U991" s="33" t="str">
        <x:f>'Raw trace'!X987</x:f>
        <x:v>0.0036968952481465367</x:v>
      </x:c>
      <x:c r="V991" s="31" t="n">
        <x:f>ABS(G991-U991)</x:f>
        <x:v>0</x:v>
      </x:c>
      <x:c r="W991" s="30" t="n">
        <x:f>L991*H991</x:f>
        <x:v>0.03966473385377706</x:v>
      </x:c>
      <x:c r="X991" s="30" t="n">
        <x:f>X990*(1+S991)</x:f>
        <x:v>10784.710144623465</x:v>
      </x:c>
      <x:c r="Y991" s="31" t="n">
        <x:f>ABS(M991-X991)</x:f>
        <x:v>7.275957614183426e-11</x:v>
      </x:c>
      <x:c r="Z991" s="27" t="n">
        <x:f>IF(M991&gt;=N990,B991,Z990)</x:f>
        <x:v>44508</x:v>
      </x:c>
      <x:c r="AA991" s="27" t="n">
        <x:f>IF(C991=C990,IF(M991&gt;=Q990,B991,AA990),IF(M991&gt;=P991,B991,A991))</x:f>
        <x:v>45120</x:v>
      </x:c>
      <x:c r="AB991" s="1" t="str">
        <x:f>IF(AND(B991-A991=1,B991-B990=1),"PASS","FAIL")</x:f>
        <x:v>PASS</x:v>
      </x:c>
    </x:row>
    <x:row r="992" ht="22" customHeight="1">
      <x:c r="A992" s="32" t="n">
        <x:f>'Raw trace'!A988</x:f>
        <x:v>45183</x:v>
      </x:c>
      <x:c r="B992" s="32" t="n">
        <x:f>'Raw trace'!B988</x:f>
        <x:v>45184</x:v>
      </x:c>
      <x:c r="C992" s="1" t="n">
        <x:f>YEAR(B992)</x:f>
        <x:v>2023</x:v>
      </x:c>
      <x:c r="D992" s="33" t="str">
        <x:f>'Raw trace'!AL988</x:f>
        <x:v>0.0028765641081709</x:v>
      </x:c>
      <x:c r="E992" s="33" t="str">
        <x:f>'Raw trace'!W988</x:f>
        <x:v>0.45000000000000001</x:v>
      </x:c>
      <x:c r="F992" s="28" t="n">
        <x:f>E991*(1+D991)/(1+E991*D991)</x:f>
        <x:v>0.45283286223766556</x:v>
      </x:c>
      <x:c r="G992" s="28" t="n">
        <x:f>ABS(E992-F992)</x:f>
        <x:v>0.0028328622376655455</x:v>
      </x:c>
      <x:c r="H992" s="28" t="n">
        <x:f>G992*'Assumptions'!$B$6</x:f>
        <x:v>0.0000028328622376655457</x:v>
      </x:c>
      <x:c r="I992" s="29" t="n">
        <x:f>1+E992*D992</x:f>
        <x:v>1.001294453848677</x:v>
      </x:c>
      <x:c r="J992" s="29" t="n">
        <x:f>(1-H992)*I992</x:f>
        <x:v>1.00129161731943</x:v>
      </x:c>
      <x:c r="K992" s="28" t="n">
        <x:f>J992-1</x:f>
        <x:v>0.0012916173194299496</x:v>
      </x:c>
      <x:c r="L992" s="30" t="n">
        <x:f>M991</x:f>
        <x:v>10784.710144623392</x:v>
      </x:c>
      <x:c r="M992" s="30" t="n">
        <x:f>L992*J992</x:f>
        <x:v>10798.63986303122</x:v>
      </x:c>
      <x:c r="N992" s="30" t="n">
        <x:f>MAX(N991,M992)</x:f>
        <x:v>15341.863280252299</x:v>
      </x:c>
      <x:c r="O992" s="28" t="n">
        <x:f>1-M992/N992</x:f>
        <x:v>0.29613244064487354</x:v>
      </x:c>
      <x:c r="P992" s="30" t="n">
        <x:f>IF(C992=C991,P991,L992)</x:f>
        <x:v>8436.664001463621</x:v>
      </x:c>
      <x:c r="Q992" s="30" t="n">
        <x:f>IF(C992=C991,MAX(Q991,M992),MAX(P992,M992))</x:f>
        <x:v>11620.466188130804</x:v>
      </x:c>
      <x:c r="R992" s="28" t="n">
        <x:f>1-M992/Q992</x:f>
        <x:v>0.07072231972405729</x:v>
      </x:c>
      <x:c r="S992" s="33" t="str">
        <x:f>'Raw trace'!Y988</x:f>
        <x:v>0.0012916173194299496</x:v>
      </x:c>
      <x:c r="T992" s="31" t="n">
        <x:f>ABS(K992-S992)</x:f>
        <x:v>0</x:v>
      </x:c>
      <x:c r="U992" s="33" t="str">
        <x:f>'Raw trace'!X988</x:f>
        <x:v>0.0028328622376655455</x:v>
      </x:c>
      <x:c r="V992" s="31" t="n">
        <x:f>ABS(G992-U992)</x:f>
        <x:v>0</x:v>
      </x:c>
      <x:c r="W992" s="30" t="n">
        <x:f>L992*H992</x:f>
        <x:v>0.030551598112872135</x:v>
      </x:c>
      <x:c r="X992" s="30" t="n">
        <x:f>X991*(1+S992)</x:f>
        <x:v>10798.639863031292</x:v>
      </x:c>
      <x:c r="Y992" s="31" t="n">
        <x:f>ABS(M992-X992)</x:f>
        <x:v>7.275957614183426e-11</x:v>
      </x:c>
      <x:c r="Z992" s="27" t="n">
        <x:f>IF(M992&gt;=N991,B992,Z991)</x:f>
        <x:v>44508</x:v>
      </x:c>
      <x:c r="AA992" s="27" t="n">
        <x:f>IF(C992=C991,IF(M992&gt;=Q991,B992,AA991),IF(M992&gt;=P992,B992,A992))</x:f>
        <x:v>45120</x:v>
      </x:c>
      <x:c r="AB992" s="1" t="str">
        <x:f>IF(AND(B992-A992=1,B992-B991=1),"PASS","FAIL")</x:f>
        <x:v>PASS</x:v>
      </x:c>
    </x:row>
    <x:row r="993" ht="22" customHeight="1">
      <x:c r="A993" s="32" t="n">
        <x:f>'Raw trace'!A989</x:f>
        <x:v>45184</x:v>
      </x:c>
      <x:c r="B993" s="32" t="n">
        <x:f>'Raw trace'!B989</x:f>
        <x:v>45185</x:v>
      </x:c>
      <x:c r="C993" s="1" t="n">
        <x:f>YEAR(B993)</x:f>
        <x:v>2023</x:v>
      </x:c>
      <x:c r="D993" s="33" t="str">
        <x:f>'Raw trace'!AL989</x:f>
        <x:v>-0.0014661102966053001</x:v>
      </x:c>
      <x:c r="E993" s="33" t="str">
        <x:f>'Raw trace'!W989</x:f>
        <x:v>0.45000000000000001</x:v>
      </x:c>
      <x:c r="F993" s="28" t="n">
        <x:f>E992*(1+D992)/(1+E992*D992)</x:f>
        <x:v>0.45071102922225903</x:v>
      </x:c>
      <x:c r="G993" s="28" t="n">
        <x:f>ABS(E993-F993)</x:f>
        <x:v>0.0007110292222590187</x:v>
      </x:c>
      <x:c r="H993" s="28" t="n">
        <x:f>G993*'Assumptions'!$B$6</x:f>
        <x:v>7.110292222590187e-7</x:v>
      </x:c>
      <x:c r="I993" s="29" t="n">
        <x:f>1+E993*D993</x:f>
        <x:v>0.9993402503665276</x:v>
      </x:c>
      <x:c r="J993" s="29" t="n">
        <x:f>(1-H993)*I993</x:f>
        <x:v>0.9993395398064067</x:v>
      </x:c>
      <x:c r="K993" s="28" t="n">
        <x:f>J993-1</x:f>
        <x:v>-0.0006604601935933374</x:v>
      </x:c>
      <x:c r="L993" s="30" t="n">
        <x:f>M992</x:f>
        <x:v>10798.63986303122</x:v>
      </x:c>
      <x:c r="M993" s="30" t="n">
        <x:f>L993*J993</x:f>
        <x:v>10791.507791256738</x:v>
      </x:c>
      <x:c r="N993" s="30" t="n">
        <x:f>MAX(N992,M993)</x:f>
        <x:v>15341.863280252299</x:v>
      </x:c>
      <x:c r="O993" s="28" t="n">
        <x:f>1-M993/N993</x:f>
        <x:v>0.2965973171493893</x:v>
      </x:c>
      <x:c r="P993" s="30" t="n">
        <x:f>IF(C993=C992,P992,L993)</x:f>
        <x:v>8436.664001463621</x:v>
      </x:c>
      <x:c r="Q993" s="30" t="n">
        <x:f>IF(C993=C992,MAX(Q992,M993),MAX(P993,M993))</x:f>
        <x:v>11620.466188130804</x:v>
      </x:c>
      <x:c r="R993" s="28" t="n">
        <x:f>1-M993/Q993</x:f>
        <x:v>0.07133607064067427</x:v>
      </x:c>
      <x:c r="S993" s="33" t="str">
        <x:f>'Raw trace'!Y989</x:f>
        <x:v>-0.00066046019359333741</x:v>
      </x:c>
      <x:c r="T993" s="31" t="n">
        <x:f>ABS(K993-S993)</x:f>
        <x:v>0</x:v>
      </x:c>
      <x:c r="U993" s="33" t="str">
        <x:f>'Raw trace'!X989</x:f>
        <x:v>0.00071102922225901866</x:v>
      </x:c>
      <x:c r="V993" s="31" t="n">
        <x:f>ABS(G993-U993)</x:f>
        <x:v>0</x:v>
      </x:c>
      <x:c r="W993" s="30" t="n">
        <x:f>L993*H993</x:f>
        <x:v>0.0076781485032663245</x:v>
      </x:c>
      <x:c r="X993" s="30" t="n">
        <x:f>X992*(1+S993)</x:f>
        <x:v>10791.50779125681</x:v>
      </x:c>
      <x:c r="Y993" s="31" t="n">
        <x:f>ABS(M993-X993)</x:f>
        <x:v>7.275957614183426e-11</x:v>
      </x:c>
      <x:c r="Z993" s="27" t="n">
        <x:f>IF(M993&gt;=N992,B993,Z992)</x:f>
        <x:v>44508</x:v>
      </x:c>
      <x:c r="AA993" s="27" t="n">
        <x:f>IF(C993=C992,IF(M993&gt;=Q992,B993,AA992),IF(M993&gt;=P993,B993,A993))</x:f>
        <x:v>45120</x:v>
      </x:c>
      <x:c r="AB993" s="1" t="str">
        <x:f>IF(AND(B993-A993=1,B993-B992=1),"PASS","FAIL")</x:f>
        <x:v>PASS</x:v>
      </x:c>
    </x:row>
    <x:row r="994" ht="22" customHeight="1">
      <x:c r="A994" s="32" t="n">
        <x:f>'Raw trace'!A990</x:f>
        <x:v>45185</x:v>
      </x:c>
      <x:c r="B994" s="32" t="n">
        <x:f>'Raw trace'!B990</x:f>
        <x:v>45186</x:v>
      </x:c>
      <x:c r="C994" s="1" t="n">
        <x:f>YEAR(B994)</x:f>
        <x:v>2023</x:v>
      </x:c>
      <x:c r="D994" s="33" t="str">
        <x:f>'Raw trace'!AL990</x:f>
        <x:v>-0.0012386115503350999</x:v>
      </x:c>
      <x:c r="E994" s="33" t="str">
        <x:f>'Raw trace'!W990</x:f>
        <x:v>0.45000000000000001</x:v>
      </x:c>
      <x:c r="F994" s="28" t="n">
        <x:f>E993*(1+D993)/(1+E993*D993)</x:f>
        <x:v>0.44963689814527463</x:v>
      </x:c>
      <x:c r="G994" s="28" t="n">
        <x:f>ABS(E994-F994)</x:f>
        <x:v>0.00036310185472537837</x:v>
      </x:c>
      <x:c r="H994" s="28" t="n">
        <x:f>G994*'Assumptions'!$B$6</x:f>
        <x:v>3.631018547253784e-7</x:v>
      </x:c>
      <x:c r="I994" s="29" t="n">
        <x:f>1+E994*D994</x:f>
        <x:v>0.9994426248023492</x:v>
      </x:c>
      <x:c r="J994" s="29" t="n">
        <x:f>(1-H994)*I994</x:f>
        <x:v>0.9994422619028785</x:v>
      </x:c>
      <x:c r="K994" s="28" t="n">
        <x:f>J994-1</x:f>
        <x:v>-0.0005577380971214518</x:v>
      </x:c>
      <x:c r="L994" s="30" t="n">
        <x:f>M993</x:f>
        <x:v>10791.507791256738</x:v>
      </x:c>
      <x:c r="M994" s="30" t="n">
        <x:f>L994*J994</x:f>
        <x:v>10785.488956236171</x:v>
      </x:c>
      <x:c r="N994" s="30" t="n">
        <x:f>MAX(N993,M994)</x:f>
        <x:v>15341.863280252299</x:v>
      </x:c>
      <x:c r="O994" s="28" t="n">
        <x:f>1-M994/N994</x:f>
        <x:v>0.29698963162323244</x:v>
      </x:c>
      <x:c r="P994" s="30" t="n">
        <x:f>IF(C994=C993,P993,L994)</x:f>
        <x:v>8436.664001463621</x:v>
      </x:c>
      <x:c r="Q994" s="30" t="n">
        <x:f>IF(C994=C993,MAX(Q993,M994),MAX(P994,M994))</x:f>
        <x:v>11620.466188130804</x:v>
      </x:c>
      <x:c r="R994" s="28" t="n">
        <x:f>1-M994/Q994</x:f>
        <x:v>0.07185402189350043</x:v>
      </x:c>
      <x:c r="S994" s="33" t="str">
        <x:f>'Raw trace'!Y990</x:f>
        <x:v>-0.00055773809712145184</x:v>
      </x:c>
      <x:c r="T994" s="31" t="n">
        <x:f>ABS(K994-S994)</x:f>
        <x:v>0</x:v>
      </x:c>
      <x:c r="U994" s="33" t="str">
        <x:f>'Raw trace'!X990</x:f>
        <x:v>0.00036310185472537837</x:v>
      </x:c>
      <x:c r="V994" s="31" t="n">
        <x:f>ABS(G994-U994)</x:f>
        <x:v>0</x:v>
      </x:c>
      <x:c r="W994" s="30" t="n">
        <x:f>L994*H994</x:f>
        <x:v>0.0039184164942886925</x:v>
      </x:c>
      <x:c r="X994" s="30" t="n">
        <x:f>X993*(1+S994)</x:f>
        <x:v>10785.488956236244</x:v>
      </x:c>
      <x:c r="Y994" s="31" t="n">
        <x:f>ABS(M994-X994)</x:f>
        <x:v>7.275957614183426e-11</x:v>
      </x:c>
      <x:c r="Z994" s="27" t="n">
        <x:f>IF(M994&gt;=N993,B994,Z993)</x:f>
        <x:v>44508</x:v>
      </x:c>
      <x:c r="AA994" s="27" t="n">
        <x:f>IF(C994=C993,IF(M994&gt;=Q993,B994,AA993),IF(M994&gt;=P994,B994,A994))</x:f>
        <x:v>45120</x:v>
      </x:c>
      <x:c r="AB994" s="1" t="str">
        <x:f>IF(AND(B994-A994=1,B994-B993=1),"PASS","FAIL")</x:f>
        <x:v>PASS</x:v>
      </x:c>
    </x:row>
    <x:row r="995" ht="22" customHeight="1">
      <x:c r="A995" s="32" t="n">
        <x:f>'Raw trace'!A991</x:f>
        <x:v>45186</x:v>
      </x:c>
      <x:c r="B995" s="32" t="n">
        <x:f>'Raw trace'!B991</x:f>
        <x:v>45187</x:v>
      </x:c>
      <x:c r="C995" s="1" t="n">
        <x:f>YEAR(B995)</x:f>
        <x:v>2023</x:v>
      </x:c>
      <x:c r="D995" s="33" t="str">
        <x:f>'Raw trace'!AL991</x:f>
        <x:v>0.0088355805511682994</x:v>
      </x:c>
      <x:c r="E995" s="33" t="str">
        <x:f>'Raw trace'!W991</x:f>
        <x:v>0.45000000000000001</x:v>
      </x:c>
      <x:c r="F995" s="28" t="n">
        <x:f>E994*(1+D994)/(1+E994*D994)</x:f>
        <x:v>0.4496932726790909</x:v>
      </x:c>
      <x:c r="G995" s="28" t="n">
        <x:f>ABS(E995-F995)</x:f>
        <x:v>0.0003067273209090837</x:v>
      </x:c>
      <x:c r="H995" s="28" t="n">
        <x:f>G995*'Assumptions'!$B$6</x:f>
        <x:v>3.0672732090908374e-7</x:v>
      </x:c>
      <x:c r="I995" s="29" t="n">
        <x:f>1+E995*D995</x:f>
        <x:v>1.0039760112480258</x:v>
      </x:c>
      <x:c r="J995" s="29" t="n">
        <x:f>(1-H995)*I995</x:f>
        <x:v>1.0039757033011536</x:v>
      </x:c>
      <x:c r="K995" s="28" t="n">
        <x:f>J995-1</x:f>
        <x:v>0.003975703301153599</x:v>
      </x:c>
      <x:c r="L995" s="30" t="n">
        <x:f>M994</x:f>
        <x:v>10785.488956236171</x:v>
      </x:c>
      <x:c r="M995" s="30" t="n">
        <x:f>L995*J995</x:f>
        <x:v>10828.368860284036</x:v>
      </x:c>
      <x:c r="N995" s="30" t="n">
        <x:f>MAX(N994,M995)</x:f>
        <x:v>15341.863280252299</x:v>
      </x:c>
      <x:c r="O995" s="28" t="n">
        <x:f>1-M995/N995</x:f>
        <x:v>0.29419467098093177</x:v>
      </x:c>
      <x:c r="P995" s="30" t="n">
        <x:f>IF(C995=C994,P994,L995)</x:f>
        <x:v>8436.664001463621</x:v>
      </x:c>
      <x:c r="Q995" s="30" t="n">
        <x:f>IF(C995=C994,MAX(Q994,M995),MAX(P995,M995))</x:f>
        <x:v>11620.466188130804</x:v>
      </x:c>
      <x:c r="R995" s="28" t="n">
        <x:f>1-M995/Q995</x:f>
        <x:v>0.06816398886439001</x:v>
      </x:c>
      <x:c r="S995" s="33" t="str">
        <x:f>'Raw trace'!Y991</x:f>
        <x:v>0.0039757033011535992</x:v>
      </x:c>
      <x:c r="T995" s="31" t="n">
        <x:f>ABS(K995-S995)</x:f>
        <x:v>0</x:v>
      </x:c>
      <x:c r="U995" s="33" t="str">
        <x:f>'Raw trace'!X991</x:f>
        <x:v>0.00030672732090908372</x:v>
      </x:c>
      <x:c r="V995" s="31" t="n">
        <x:f>ABS(G995-U995)</x:f>
        <x:v>0</x:v>
      </x:c>
      <x:c r="W995" s="30" t="n">
        <x:f>L995*H995</x:f>
        <x:v>0.0033082041322408306</x:v>
      </x:c>
      <x:c r="X995" s="30" t="n">
        <x:f>X994*(1+S995)</x:f>
        <x:v>10828.368860284108</x:v>
      </x:c>
      <x:c r="Y995" s="31" t="n">
        <x:f>ABS(M995-X995)</x:f>
        <x:v>7.275957614183426e-11</x:v>
      </x:c>
      <x:c r="Z995" s="27" t="n">
        <x:f>IF(M995&gt;=N994,B995,Z994)</x:f>
        <x:v>44508</x:v>
      </x:c>
      <x:c r="AA995" s="27" t="n">
        <x:f>IF(C995=C994,IF(M995&gt;=Q994,B995,AA994),IF(M995&gt;=P995,B995,A995))</x:f>
        <x:v>45120</x:v>
      </x:c>
      <x:c r="AB995" s="1" t="str">
        <x:f>IF(AND(B995-A995=1,B995-B994=1),"PASS","FAIL")</x:f>
        <x:v>PASS</x:v>
      </x:c>
    </x:row>
    <x:row r="996" ht="22" customHeight="1">
      <x:c r="A996" s="32" t="n">
        <x:f>'Raw trace'!A992</x:f>
        <x:v>45187</x:v>
      </x:c>
      <x:c r="B996" s="32" t="n">
        <x:f>'Raw trace'!B992</x:f>
        <x:v>45188</x:v>
      </x:c>
      <x:c r="C996" s="1" t="n">
        <x:f>YEAR(B996)</x:f>
        <x:v>2023</x:v>
      </x:c>
      <x:c r="D996" s="33" t="str">
        <x:f>'Raw trace'!AL992</x:f>
        <x:v>0.0166532777850429</x:v>
      </x:c>
      <x:c r="E996" s="33" t="str">
        <x:f>'Raw trace'!W992</x:f>
        <x:v>0.45000000000000001</x:v>
      </x:c>
      <x:c r="F996" s="28" t="n">
        <x:f>E995*(1+D995)/(1+E995*D995)</x:f>
        <x:v>0.4521781458539988</x:v>
      </x:c>
      <x:c r="G996" s="28" t="n">
        <x:f>ABS(E996-F996)</x:f>
        <x:v>0.002178145853998781</x:v>
      </x:c>
      <x:c r="H996" s="28" t="n">
        <x:f>G996*'Assumptions'!$B$6</x:f>
        <x:v>0.0000021781458539987808</x:v>
      </x:c>
      <x:c r="I996" s="29" t="n">
        <x:f>1+E996*D996</x:f>
        <x:v>1.0074939750032692</x:v>
      </x:c>
      <x:c r="J996" s="29" t="n">
        <x:f>(1-H996)*I996</x:f>
        <x:v>1.0074917805344445</x:v>
      </x:c>
      <x:c r="K996" s="28" t="n">
        <x:f>J996-1</x:f>
        <x:v>0.007491780534444548</x:v>
      </x:c>
      <x:c r="L996" s="30" t="n">
        <x:f>M995</x:f>
        <x:v>10828.368860284036</x:v>
      </x:c>
      <x:c r="M996" s="30" t="n">
        <x:f>L996*J996</x:f>
        <x:v>10909.492623331296</x:v>
      </x:c>
      <x:c r="N996" s="30" t="n">
        <x:f>MAX(N995,M996)</x:f>
        <x:v>15341.863280252299</x:v>
      </x:c>
      <x:c r="O996" s="28" t="n">
        <x:f>1-M996/N996</x:f>
        <x:v>0.2889069323558795</x:v>
      </x:c>
      <x:c r="P996" s="30" t="n">
        <x:f>IF(C996=C995,P995,L996)</x:f>
        <x:v>8436.664001463621</x:v>
      </x:c>
      <x:c r="Q996" s="30" t="n">
        <x:f>IF(C996=C995,MAX(Q995,M996),MAX(P996,M996))</x:f>
        <x:v>11620.466188130804</x:v>
      </x:c>
      <x:c r="R996" s="28" t="n">
        <x:f>1-M996/Q996</x:f>
        <x:v>0.061182877974869765</x:v>
      </x:c>
      <x:c r="S996" s="33" t="str">
        <x:f>'Raw trace'!Y992</x:f>
        <x:v>0.0074917805344445476</x:v>
      </x:c>
      <x:c r="T996" s="31" t="n">
        <x:f>ABS(K996-S996)</x:f>
        <x:v>0</x:v>
      </x:c>
      <x:c r="U996" s="33" t="str">
        <x:f>'Raw trace'!X992</x:f>
        <x:v>0.0021781458539987808</x:v>
      </x:c>
      <x:c r="V996" s="31" t="n">
        <x:f>ABS(G996-U996)</x:f>
        <x:v>0</x:v>
      </x:c>
      <x:c r="W996" s="30" t="n">
        <x:f>L996*H996</x:f>
        <x:v>0.023585766738597174</x:v>
      </x:c>
      <x:c r="X996" s="30" t="n">
        <x:f>X995*(1+S996)</x:f>
        <x:v>10909.49262333137</x:v>
      </x:c>
      <x:c r="Y996" s="31" t="n">
        <x:f>ABS(M996-X996)</x:f>
        <x:v>7.457856554538012e-11</x:v>
      </x:c>
      <x:c r="Z996" s="27" t="n">
        <x:f>IF(M996&gt;=N995,B996,Z995)</x:f>
        <x:v>44508</x:v>
      </x:c>
      <x:c r="AA996" s="27" t="n">
        <x:f>IF(C996=C995,IF(M996&gt;=Q995,B996,AA995),IF(M996&gt;=P996,B996,A996))</x:f>
        <x:v>45120</x:v>
      </x:c>
      <x:c r="AB996" s="1" t="str">
        <x:f>IF(AND(B996-A996=1,B996-B995=1),"PASS","FAIL")</x:f>
        <x:v>PASS</x:v>
      </x:c>
    </x:row>
    <x:row r="997" ht="22" customHeight="1">
      <x:c r="A997" s="32" t="n">
        <x:f>'Raw trace'!A993</x:f>
        <x:v>45188</x:v>
      </x:c>
      <x:c r="B997" s="32" t="n">
        <x:f>'Raw trace'!B993</x:f>
        <x:v>45189</x:v>
      </x:c>
      <x:c r="C997" s="1" t="n">
        <x:f>YEAR(B997)</x:f>
        <x:v>2023</x:v>
      </x:c>
      <x:c r="D997" s="33" t="str">
        <x:f>'Raw trace'!AL993</x:f>
        <x:v>-0.0030945415521220002</x:v>
      </x:c>
      <x:c r="E997" s="33" t="str">
        <x:f>'Raw trace'!W993</x:f>
        <x:v>0.45000000000000001</x:v>
      </x:c>
      <x:c r="F997" s="28" t="n">
        <x:f>E996*(1+D996)/(1+E996*D996)</x:f>
        <x:v>0.4540910281888136</x:v>
      </x:c>
      <x:c r="G997" s="28" t="n">
        <x:f>ABS(E997-F997)</x:f>
        <x:v>0.0040910281888135724</x:v>
      </x:c>
      <x:c r="H997" s="28" t="n">
        <x:f>G997*'Assumptions'!$B$6</x:f>
        <x:v>0.000004091028188813572</x:v>
      </x:c>
      <x:c r="I997" s="29" t="n">
        <x:f>1+E997*D997</x:f>
        <x:v>0.9986074563015451</x:v>
      </x:c>
      <x:c r="J997" s="29" t="n">
        <x:f>(1-H997)*I997</x:f>
        <x:v>0.9986033709702918</x:v>
      </x:c>
      <x:c r="K997" s="28" t="n">
        <x:f>J997-1</x:f>
        <x:v>-0.001396629029708163</x:v>
      </x:c>
      <x:c r="L997" s="30" t="n">
        <x:f>M996</x:f>
        <x:v>10909.492623331296</x:v>
      </x:c>
      <x:c r="M997" s="30" t="n">
        <x:f>L997*J997</x:f>
        <x:v>10894.256109234164</x:v>
      </x:c>
      <x:c r="N997" s="30" t="n">
        <x:f>MAX(N996,M997)</x:f>
        <x:v>15341.863280252299</x:v>
      </x:c>
      <x:c r="O997" s="28" t="n">
        <x:f>1-M997/N997</x:f>
        <x:v>0.28990006557697556</x:v>
      </x:c>
      <x:c r="P997" s="30" t="n">
        <x:f>IF(C997=C996,P996,L997)</x:f>
        <x:v>8436.664001463621</x:v>
      </x:c>
      <x:c r="Q997" s="30" t="n">
        <x:f>IF(C997=C996,MAX(Q996,M997),MAX(P997,M997))</x:f>
        <x:v>11620.466188130804</x:v>
      </x:c>
      <x:c r="R997" s="28" t="n">
        <x:f>1-M997/Q997</x:f>
        <x:v>0.06249405722107726</x:v>
      </x:c>
      <x:c r="S997" s="33" t="str">
        <x:f>'Raw trace'!Y993</x:f>
        <x:v>-0.0013966290297081629</x:v>
      </x:c>
      <x:c r="T997" s="31" t="n">
        <x:f>ABS(K997-S997)</x:f>
        <x:v>0</x:v>
      </x:c>
      <x:c r="U997" s="33" t="str">
        <x:f>'Raw trace'!X993</x:f>
        <x:v>0.0040910281888135724</x:v>
      </x:c>
      <x:c r="V997" s="31" t="n">
        <x:f>ABS(G997-U997)</x:f>
        <x:v>0</x:v>
      </x:c>
      <x:c r="W997" s="30" t="n">
        <x:f>L997*H997</x:f>
        <x:v>0.04463104184770206</x:v>
      </x:c>
      <x:c r="X997" s="30" t="n">
        <x:f>X996*(1+S997)</x:f>
        <x:v>10894.256109234238</x:v>
      </x:c>
      <x:c r="Y997" s="31" t="n">
        <x:f>ABS(M997-X997)</x:f>
        <x:v>7.457856554538012e-11</x:v>
      </x:c>
      <x:c r="Z997" s="27" t="n">
        <x:f>IF(M997&gt;=N996,B997,Z996)</x:f>
        <x:v>44508</x:v>
      </x:c>
      <x:c r="AA997" s="27" t="n">
        <x:f>IF(C997=C996,IF(M997&gt;=Q996,B997,AA996),IF(M997&gt;=P997,B997,A997))</x:f>
        <x:v>45120</x:v>
      </x:c>
      <x:c r="AB997" s="1" t="str">
        <x:f>IF(AND(B997-A997=1,B997-B996=1),"PASS","FAIL")</x:f>
        <x:v>PASS</x:v>
      </x:c>
    </x:row>
    <x:row r="998" ht="22" customHeight="1">
      <x:c r="A998" s="32" t="n">
        <x:f>'Raw trace'!A994</x:f>
        <x:v>45189</x:v>
      </x:c>
      <x:c r="B998" s="32" t="n">
        <x:f>'Raw trace'!B994</x:f>
        <x:v>45190</x:v>
      </x:c>
      <x:c r="C998" s="1" t="n">
        <x:f>YEAR(B998)</x:f>
        <x:v>2023</x:v>
      </x:c>
      <x:c r="D998" s="33" t="str">
        <x:f>'Raw trace'!AL994</x:f>
        <x:v>-0.020460829493087501</x:v>
      </x:c>
      <x:c r="E998" s="33" t="str">
        <x:f>'Raw trace'!W994</x:f>
        <x:v>0.45000000000000001</x:v>
      </x:c>
      <x:c r="F998" s="28" t="n">
        <x:f>E997*(1+D997)/(1+E997*D997)</x:f>
        <x:v>0.44923303293069056</x:v>
      </x:c>
      <x:c r="G998" s="28" t="n">
        <x:f>ABS(E998-F998)</x:f>
        <x:v>0.0007669670693094544</x:v>
      </x:c>
      <x:c r="H998" s="28" t="n">
        <x:f>G998*'Assumptions'!$B$6</x:f>
        <x:v>7.669670693094544e-7</x:v>
      </x:c>
      <x:c r="I998" s="29" t="n">
        <x:f>1+E998*D998</x:f>
        <x:v>0.9907926267281106</x:v>
      </x:c>
      <x:c r="J998" s="29" t="n">
        <x:f>(1-H998)*I998</x:f>
        <x:v>0.9907918668227934</x:v>
      </x:c>
      <x:c r="K998" s="28" t="n">
        <x:f>J998-1</x:f>
        <x:v>-0.00920813317720659</x:v>
      </x:c>
      <x:c r="L998" s="30" t="n">
        <x:f>M997</x:f>
        <x:v>10894.256109234164</x:v>
      </x:c>
      <x:c r="M998" s="30" t="n">
        <x:f>L998*J998</x:f>
        <x:v>10793.94034811374</x:v>
      </x:c>
      <x:c r="N998" s="30" t="n">
        <x:f>MAX(N997,M998)</x:f>
        <x:v>15341.863280252299</x:v>
      </x:c>
      <x:c r="O998" s="28" t="n">
        <x:f>1-M998/N998</x:f>
        <x:v>0.29643876034226846</x:v>
      </x:c>
      <x:c r="P998" s="30" t="n">
        <x:f>IF(C998=C997,P997,L998)</x:f>
        <x:v>8436.664001463621</x:v>
      </x:c>
      <x:c r="Q998" s="30" t="n">
        <x:f>IF(C998=C997,MAX(Q997,M998),MAX(P998,M998))</x:f>
        <x:v>11620.466188130804</x:v>
      </x:c>
      <x:c r="R998" s="28" t="n">
        <x:f>1-M998/Q998</x:f>
        <x:v>0.07112673679660819</x:v>
      </x:c>
      <x:c r="S998" s="33" t="str">
        <x:f>'Raw trace'!Y994</x:f>
        <x:v>-0.00920813317720659</x:v>
      </x:c>
      <x:c r="T998" s="31" t="n">
        <x:f>ABS(K998-S998)</x:f>
        <x:v>0</x:v>
      </x:c>
      <x:c r="U998" s="33" t="str">
        <x:f>'Raw trace'!X994</x:f>
        <x:v>0.00076696706930945435</x:v>
      </x:c>
      <x:c r="V998" s="31" t="n">
        <x:f>ABS(G998-U998)</x:f>
        <x:v>0</x:v>
      </x:c>
      <x:c r="W998" s="30" t="n">
        <x:f>L998*H998</x:f>
        <x:v>0.008355535680405946</x:v>
      </x:c>
      <x:c r="X998" s="30" t="n">
        <x:f>X997*(1+S998)</x:f>
        <x:v>10793.940348113812</x:v>
      </x:c>
      <x:c r="Y998" s="31" t="n">
        <x:f>ABS(M998-X998)</x:f>
        <x:v>7.275957614183426e-11</x:v>
      </x:c>
      <x:c r="Z998" s="27" t="n">
        <x:f>IF(M998&gt;=N997,B998,Z997)</x:f>
        <x:v>44508</x:v>
      </x:c>
      <x:c r="AA998" s="27" t="n">
        <x:f>IF(C998=C997,IF(M998&gt;=Q997,B998,AA997),IF(M998&gt;=P998,B998,A998))</x:f>
        <x:v>45120</x:v>
      </x:c>
      <x:c r="AB998" s="1" t="str">
        <x:f>IF(AND(B998-A998=1,B998-B997=1),"PASS","FAIL")</x:f>
        <x:v>PASS</x:v>
      </x:c>
    </x:row>
    <x:row r="999" ht="22" customHeight="1">
      <x:c r="A999" s="32" t="n">
        <x:f>'Raw trace'!A995</x:f>
        <x:v>45190</x:v>
      </x:c>
      <x:c r="B999" s="32" t="n">
        <x:f>'Raw trace'!B995</x:f>
        <x:v>45191</x:v>
      </x:c>
      <x:c r="C999" s="1" t="n">
        <x:f>YEAR(B999)</x:f>
        <x:v>2023</x:v>
      </x:c>
      <x:c r="D999" s="33" t="str">
        <x:f>'Raw trace'!AL995</x:f>
        <x:v>0.00044787354158820001</x:v>
      </x:c>
      <x:c r="E999" s="33" t="str">
        <x:f>'Raw trace'!W995</x:f>
        <x:v>0.45000000000000001</x:v>
      </x:c>
      <x:c r="F999" s="28" t="n">
        <x:f>E998*(1+D998)/(1+E998*D998)</x:f>
        <x:v>0.44488888475456045</x:v>
      </x:c>
      <x:c r="G999" s="28" t="n">
        <x:f>ABS(E999-F999)</x:f>
        <x:v>0.005111115245439557</x:v>
      </x:c>
      <x:c r="H999" s="28" t="n">
        <x:f>G999*'Assumptions'!$B$6</x:f>
        <x:v>0.000005111115245439557</x:v>
      </x:c>
      <x:c r="I999" s="29" t="n">
        <x:f>1+E999*D999</x:f>
        <x:v>1.0002015430937148</x:v>
      </x:c>
      <x:c r="J999" s="29" t="n">
        <x:f>(1-H999)*I999</x:f>
        <x:v>1.0001964309483593</x:v>
      </x:c>
      <x:c r="K999" s="28" t="n">
        <x:f>J999-1</x:f>
        <x:v>0.0001964309483593052</x:v>
      </x:c>
      <x:c r="L999" s="30" t="n">
        <x:f>M998</x:f>
        <x:v>10793.94034811374</x:v>
      </x:c>
      <x:c r="M999" s="30" t="n">
        <x:f>L999*J999</x:f>
        <x:v>10796.060612052854</x:v>
      </x:c>
      <x:c r="N999" s="30" t="n">
        <x:f>MAX(N998,M999)</x:f>
        <x:v>15341.863280252299</x:v>
      </x:c>
      <x:c r="O999" s="28" t="n">
        <x:f>1-M999/N999</x:f>
        <x:v>0.2963005591407336</x:v>
      </x:c>
      <x:c r="P999" s="30" t="n">
        <x:f>IF(C999=C998,P998,L999)</x:f>
        <x:v>8436.664001463621</x:v>
      </x:c>
      <x:c r="Q999" s="30" t="n">
        <x:f>IF(C999=C998,MAX(Q998,M999),MAX(P999,M999))</x:f>
        <x:v>11620.466188130804</x:v>
      </x:c>
      <x:c r="R999" s="28" t="n">
        <x:f>1-M999/Q999</x:f>
        <x:v>0.07094427734061148</x:v>
      </x:c>
      <x:c r="S999" s="33" t="str">
        <x:f>'Raw trace'!Y995</x:f>
        <x:v>0.00019643094835930519</x:v>
      </x:c>
      <x:c r="T999" s="31" t="n">
        <x:f>ABS(K999-S999)</x:f>
        <x:v>0</x:v>
      </x:c>
      <x:c r="U999" s="33" t="str">
        <x:f>'Raw trace'!X995</x:f>
        <x:v>0.005111115245439557</x:v>
      </x:c>
      <x:c r="V999" s="31" t="n">
        <x:f>ABS(G999-U999)</x:f>
        <x:v>0</x:v>
      </x:c>
      <x:c r="W999" s="30" t="n">
        <x:f>L999*H999</x:f>
        <x:v>0.055169073071609294</x:v>
      </x:c>
      <x:c r="X999" s="30" t="n">
        <x:f>X998*(1+S999)</x:f>
        <x:v>10796.060612052926</x:v>
      </x:c>
      <x:c r="Y999" s="31" t="n">
        <x:f>ABS(M999-X999)</x:f>
        <x:v>7.275957614183426e-11</x:v>
      </x:c>
      <x:c r="Z999" s="27" t="n">
        <x:f>IF(M999&gt;=N998,B999,Z998)</x:f>
        <x:v>44508</x:v>
      </x:c>
      <x:c r="AA999" s="27" t="n">
        <x:f>IF(C999=C998,IF(M999&gt;=Q998,B999,AA998),IF(M999&gt;=P999,B999,A999))</x:f>
        <x:v>45120</x:v>
      </x:c>
      <x:c r="AB999" s="1" t="str">
        <x:f>IF(AND(B999-A999=1,B999-B998=1),"PASS","FAIL")</x:f>
        <x:v>PASS</x:v>
      </x:c>
    </x:row>
    <x:row r="1000" ht="22" customHeight="1">
      <x:c r="A1000" s="32" t="n">
        <x:f>'Raw trace'!A996</x:f>
        <x:v>45191</x:v>
      </x:c>
      <x:c r="B1000" s="32" t="n">
        <x:f>'Raw trace'!B996</x:f>
        <x:v>45192</x:v>
      </x:c>
      <x:c r="C1000" s="1" t="n">
        <x:f>YEAR(B1000)</x:f>
        <x:v>2023</x:v>
      </x:c>
      <x:c r="D1000" s="33" t="str">
        <x:f>'Raw trace'!AL996</x:f>
        <x:v>-0.00010157287477570001</x:v>
      </x:c>
      <x:c r="E1000" s="33" t="str">
        <x:f>'Raw trace'!W996</x:f>
        <x:v>0.45000000000000001</x:v>
      </x:c>
      <x:c r="F1000" s="28" t="n">
        <x:f>E999*(1+D999)/(1+E999*D999)</x:f>
        <x:v>0.45011082636525457</x:v>
      </x:c>
      <x:c r="G1000" s="28" t="n">
        <x:f>ABS(E1000-F1000)</x:f>
        <x:v>0.00011082636525455714</x:v>
      </x:c>
      <x:c r="H1000" s="28" t="n">
        <x:f>G1000*'Assumptions'!$B$6</x:f>
        <x:v>1.1082636525455713e-7</x:v>
      </x:c>
      <x:c r="I1000" s="29" t="n">
        <x:f>1+E1000*D1000</x:f>
        <x:v>0.9999542922063509</x:v>
      </x:c>
      <x:c r="J1000" s="29" t="n">
        <x:f>(1-H1000)*I1000</x:f>
        <x:v>0.9999541813850512</x:v>
      </x:c>
      <x:c r="K1000" s="28" t="n">
        <x:f>J1000-1</x:f>
        <x:v>-0.00004581861494878936</x:v>
      </x:c>
      <x:c r="L1000" s="30" t="n">
        <x:f>M999</x:f>
        <x:v>10796.060612052854</x:v>
      </x:c>
      <x:c r="M1000" s="30" t="n">
        <x:f>L1000*J1000</x:f>
        <x:v>10795.565951508706</x:v>
      </x:c>
      <x:c r="N1000" s="30" t="n">
        <x:f>MAX(N999,M1000)</x:f>
        <x:v>15341.863280252299</x:v>
      </x:c>
      <x:c r="O1000" s="28" t="n">
        <x:f>1-M1000/N1000</x:f>
        <x:v>0.29633280167445397</x:v>
      </x:c>
      <x:c r="P1000" s="30" t="n">
        <x:f>IF(C1000=C999,P999,L1000)</x:f>
        <x:v>8436.664001463621</x:v>
      </x:c>
      <x:c r="Q1000" s="30" t="n">
        <x:f>IF(C1000=C999,MAX(Q999,M1000),MAX(P1000,M1000))</x:f>
        <x:v>11620.466188130804</x:v>
      </x:c>
      <x:c r="R1000" s="28" t="n">
        <x:f>1-M1000/Q1000</x:f>
        <x:v>0.07098684538703404</x:v>
      </x:c>
      <x:c r="S1000" s="33" t="str">
        <x:f>'Raw trace'!Y996</x:f>
        <x:v>-4.581861494878936e-05</x:v>
      </x:c>
      <x:c r="T1000" s="31" t="n">
        <x:f>ABS(K1000-S1000)</x:f>
        <x:v>0</x:v>
      </x:c>
      <x:c r="U1000" s="33" t="str">
        <x:f>'Raw trace'!X996</x:f>
        <x:v>0.00011082636525455714</x:v>
      </x:c>
      <x:c r="V1000" s="31" t="n">
        <x:f>ABS(G1000-U1000)</x:f>
        <x:v>0</x:v>
      </x:c>
      <x:c r="W1000" s="30" t="n">
        <x:f>L1000*H1000</x:f>
        <x:v>0.0011964881567017073</x:v>
      </x:c>
      <x:c r="X1000" s="30" t="n">
        <x:f>X999*(1+S1000)</x:f>
        <x:v>10795.56595150878</x:v>
      </x:c>
      <x:c r="Y1000" s="31" t="n">
        <x:f>ABS(M1000-X1000)</x:f>
        <x:v>7.275957614183426e-11</x:v>
      </x:c>
      <x:c r="Z1000" s="27" t="n">
        <x:f>IF(M1000&gt;=N999,B1000,Z999)</x:f>
        <x:v>44508</x:v>
      </x:c>
      <x:c r="AA1000" s="27" t="n">
        <x:f>IF(C1000=C999,IF(M1000&gt;=Q999,B1000,AA999),IF(M1000&gt;=P1000,B1000,A1000))</x:f>
        <x:v>45120</x:v>
      </x:c>
      <x:c r="AB1000" s="1" t="str">
        <x:f>IF(AND(B1000-A1000=1,B1000-B999=1),"PASS","FAIL")</x:f>
        <x:v>PASS</x:v>
      </x:c>
    </x:row>
    <x:row r="1001" ht="22" customHeight="1">
      <x:c r="A1001" s="32" t="n">
        <x:f>'Raw trace'!A997</x:f>
        <x:v>45192</x:v>
      </x:c>
      <x:c r="B1001" s="32" t="n">
        <x:f>'Raw trace'!B997</x:f>
        <x:v>45193</x:v>
      </x:c>
      <x:c r="C1001" s="1" t="n">
        <x:f>YEAR(B1001)</x:f>
        <x:v>2023</x:v>
      </x:c>
      <x:c r="D1001" s="33" t="str">
        <x:f>'Raw trace'!AL997</x:f>
        <x:v>-0.012329189742354901</x:v>
      </x:c>
      <x:c r="E1001" s="33" t="str">
        <x:f>'Raw trace'!W997</x:f>
        <x:v>0.45000000000000001</x:v>
      </x:c>
      <x:c r="F1001" s="28" t="n">
        <x:f>E1000*(1+D1000)/(1+E1000*D1000)</x:f>
        <x:v>0.44997485956437916</x:v>
      </x:c>
      <x:c r="G1001" s="28" t="n">
        <x:f>ABS(E1001-F1001)</x:f>
        <x:v>0.000025140435620851775</x:v>
      </x:c>
      <x:c r="H1001" s="28" t="n">
        <x:f>G1001*'Assumptions'!$B$6</x:f>
        <x:v>2.5140435620851776e-8</x:v>
      </x:c>
      <x:c r="I1001" s="29" t="n">
        <x:f>1+E1001*D1001</x:f>
        <x:v>0.9944518646159403</x:v>
      </x:c>
      <x:c r="J1001" s="29" t="n">
        <x:f>(1-H1001)*I1001</x:f>
        <x:v>0.9944518396149872</x:v>
      </x:c>
      <x:c r="K1001" s="28" t="n">
        <x:f>J1001-1</x:f>
        <x:v>-0.005548160385012824</x:v>
      </x:c>
      <x:c r="L1001" s="30" t="n">
        <x:f>M1000</x:f>
        <x:v>10795.565951508706</x:v>
      </x:c>
      <x:c r="M1001" s="30" t="n">
        <x:f>L1001*J1001</x:f>
        <x:v>10735.670420162753</x:v>
      </x:c>
      <x:c r="N1001" s="30" t="n">
        <x:f>MAX(N1000,M1001)</x:f>
        <x:v>15341.863280252299</x:v>
      </x:c>
      <x:c r="O1001" s="28" t="n">
        <x:f>1-M1001/N1001</x:f>
        <x:v>0.30023686014843676</x:v>
      </x:c>
      <x:c r="P1001" s="30" t="n">
        <x:f>IF(C1001=C1000,P1000,L1001)</x:f>
        <x:v>8436.664001463621</x:v>
      </x:c>
      <x:c r="Q1001" s="30" t="n">
        <x:f>IF(C1001=C1000,MAX(Q1000,M1001),MAX(P1001,M1001))</x:f>
        <x:v>11620.466188130804</x:v>
      </x:c>
      <x:c r="R1001" s="28" t="n">
        <x:f>1-M1001/Q1001</x:f>
        <x:v>0.07614115936861343</x:v>
      </x:c>
      <x:c r="S1001" s="33" t="str">
        <x:f>'Raw trace'!Y997</x:f>
        <x:v>-0.0055481603850128236</x:v>
      </x:c>
      <x:c r="T1001" s="31" t="n">
        <x:f>ABS(K1001-S1001)</x:f>
        <x:v>0</x:v>
      </x:c>
      <x:c r="U1001" s="33" t="str">
        <x:f>'Raw trace'!X997</x:f>
        <x:v>2.5140435620851775e-05</x:v>
      </x:c>
      <x:c r="V1001" s="31" t="n">
        <x:f>ABS(G1001-U1001)</x:f>
        <x:v>0</x:v>
      </x:c>
      <x:c r="W1001" s="30" t="n">
        <x:f>L1001*H1001</x:f>
        <x:v>0.0002714052307945641</x:v>
      </x:c>
      <x:c r="X1001" s="30" t="n">
        <x:f>X1000*(1+S1001)</x:f>
        <x:v>10735.670420162825</x:v>
      </x:c>
      <x:c r="Y1001" s="31" t="n">
        <x:f>ABS(M1001-X1001)</x:f>
        <x:v>7.275957614183426e-11</x:v>
      </x:c>
      <x:c r="Z1001" s="27" t="n">
        <x:f>IF(M1001&gt;=N1000,B1001,Z1000)</x:f>
        <x:v>44508</x:v>
      </x:c>
      <x:c r="AA1001" s="27" t="n">
        <x:f>IF(C1001=C1000,IF(M1001&gt;=Q1000,B1001,AA1000),IF(M1001&gt;=P1001,B1001,A1001))</x:f>
        <x:v>45120</x:v>
      </x:c>
      <x:c r="AB1001" s="1" t="str">
        <x:f>IF(AND(B1001-A1001=1,B1001-B1000=1),"PASS","FAIL")</x:f>
        <x:v>PASS</x:v>
      </x:c>
    </x:row>
    <x:row r="1002" ht="22" customHeight="1">
      <x:c r="A1002" s="32" t="n">
        <x:f>'Raw trace'!A998</x:f>
        <x:v>45193</x:v>
      </x:c>
      <x:c r="B1002" s="32" t="n">
        <x:f>'Raw trace'!B998</x:f>
        <x:v>45194</x:v>
      </x:c>
      <x:c r="C1002" s="1" t="n">
        <x:f>YEAR(B1002)</x:f>
        <x:v>2023</x:v>
      </x:c>
      <x:c r="D1002" s="33" t="str">
        <x:f>'Raw trace'!AL998</x:f>
        <x:v>0.0019503647410623001</x:v>
      </x:c>
      <x:c r="E1002" s="33" t="str">
        <x:f>'Raw trace'!W998</x:f>
        <x:v>0.45000000000000001</x:v>
      </x:c>
      <x:c r="F1002" s="28" t="n">
        <x:f>E1001*(1+D1001)/(1+E1001*D1001)</x:f>
        <x:v>0.44693150109139645</x:v>
      </x:c>
      <x:c r="G1002" s="28" t="n">
        <x:f>ABS(E1002-F1002)</x:f>
        <x:v>0.0030684989086035563</x:v>
      </x:c>
      <x:c r="H1002" s="28" t="n">
        <x:f>G1002*'Assumptions'!$B$6</x:f>
        <x:v>0.0000030684989086035565</x:v>
      </x:c>
      <x:c r="I1002" s="29" t="n">
        <x:f>1+E1002*D1002</x:f>
        <x:v>1.000877664133478</x:v>
      </x:c>
      <x:c r="J1002" s="29" t="n">
        <x:f>(1-H1002)*I1002</x:f>
        <x:v>1.000874592941458</x:v>
      </x:c>
      <x:c r="K1002" s="28" t="n">
        <x:f>J1002-1</x:f>
        <x:v>0.0008745929414579745</x:v>
      </x:c>
      <x:c r="L1002" s="30" t="n">
        <x:f>M1001</x:f>
        <x:v>10735.670420162753</x:v>
      </x:c>
      <x:c r="M1002" s="30" t="n">
        <x:f>L1002*J1002</x:f>
        <x:v>10745.059761734046</x:v>
      </x:c>
      <x:c r="N1002" s="30" t="n">
        <x:f>MAX(N1001,M1002)</x:f>
        <x:v>15341.863280252299</x:v>
      </x:c>
      <x:c r="O1002" s="28" t="n">
        <x:f>1-M1002/N1002</x:f>
        <x:v>0.29962485224563007</x:v>
      </x:c>
      <x:c r="P1002" s="30" t="n">
        <x:f>IF(C1002=C1001,P1001,L1002)</x:f>
        <x:v>8436.664001463621</x:v>
      </x:c>
      <x:c r="Q1002" s="30" t="n">
        <x:f>IF(C1002=C1001,MAX(Q1001,M1002),MAX(P1002,M1002))</x:f>
        <x:v>11620.466188130804</x:v>
      </x:c>
      <x:c r="R1002" s="28" t="n">
        <x:f>1-M1002/Q1002</x:f>
        <x:v>0.07533315894769366</x:v>
      </x:c>
      <x:c r="S1002" s="33" t="str">
        <x:f>'Raw trace'!Y998</x:f>
        <x:v>0.0008745929414579745</x:v>
      </x:c>
      <x:c r="T1002" s="31" t="n">
        <x:f>ABS(K1002-S1002)</x:f>
        <x:v>0</x:v>
      </x:c>
      <x:c r="U1002" s="33" t="str">
        <x:f>'Raw trace'!X998</x:f>
        <x:v>0.0030684989086035563</x:v>
      </x:c>
      <x:c r="V1002" s="31" t="n">
        <x:f>ABS(G1002-U1002)</x:f>
        <x:v>0</x:v>
      </x:c>
      <x:c r="W1002" s="30" t="n">
        <x:f>L1002*H1002</x:f>
        <x:v>0.03294239296739689</x:v>
      </x:c>
      <x:c r="X1002" s="30" t="n">
        <x:f>X1001*(1+S1002)</x:f>
        <x:v>10745.05976173412</x:v>
      </x:c>
      <x:c r="Y1002" s="31" t="n">
        <x:f>ABS(M1002-X1002)</x:f>
        <x:v>7.275957614183426e-11</x:v>
      </x:c>
      <x:c r="Z1002" s="27" t="n">
        <x:f>IF(M1002&gt;=N1001,B1002,Z1001)</x:f>
        <x:v>44508</x:v>
      </x:c>
      <x:c r="AA1002" s="27" t="n">
        <x:f>IF(C1002=C1001,IF(M1002&gt;=Q1001,B1002,AA1001),IF(M1002&gt;=P1002,B1002,A1002))</x:f>
        <x:v>45120</x:v>
      </x:c>
      <x:c r="AB1002" s="1" t="str">
        <x:f>IF(AND(B1002-A1002=1,B1002-B1001=1),"PASS","FAIL")</x:f>
        <x:v>PASS</x:v>
      </x:c>
    </x:row>
    <x:row r="1003" ht="22" customHeight="1">
      <x:c r="A1003" s="32" t="n">
        <x:f>'Raw trace'!A999</x:f>
        <x:v>45194</x:v>
      </x:c>
      <x:c r="B1003" s="32" t="n">
        <x:f>'Raw trace'!B999</x:f>
        <x:v>45195</x:v>
      </x:c>
      <x:c r="C1003" s="1" t="n">
        <x:f>YEAR(B1003)</x:f>
        <x:v>2023</x:v>
      </x:c>
      <x:c r="D1003" s="33" t="str">
        <x:f>'Raw trace'!AL999</x:f>
        <x:v>-0.0031859847087941</x:v>
      </x:c>
      <x:c r="E1003" s="33" t="str">
        <x:f>'Raw trace'!W999</x:f>
        <x:v>0.45000000000000001</x:v>
      </x:c>
      <x:c r="F1003" s="28" t="n">
        <x:f>E1002*(1+D1002)/(1+E1002*D1002)</x:f>
        <x:v>0.4504822919830376</x:v>
      </x:c>
      <x:c r="G1003" s="28" t="n">
        <x:f>ABS(E1003-F1003)</x:f>
        <x:v>0.0004822919830375638</x:v>
      </x:c>
      <x:c r="H1003" s="28" t="n">
        <x:f>G1003*'Assumptions'!$B$6</x:f>
        <x:v>4.822919830375639e-7</x:v>
      </x:c>
      <x:c r="I1003" s="29" t="n">
        <x:f>1+E1003*D1003</x:f>
        <x:v>0.9985663068810426</x:v>
      </x:c>
      <x:c r="J1003" s="29" t="n">
        <x:f>(1-H1003)*I1003</x:f>
        <x:v>0.9985658252805183</x:v>
      </x:c>
      <x:c r="K1003" s="28" t="n">
        <x:f>J1003-1</x:f>
        <x:v>-0.0014341747194817067</x:v>
      </x:c>
      <x:c r="L1003" s="30" t="n">
        <x:f>M1002</x:f>
        <x:v>10745.059761734046</x:v>
      </x:c>
      <x:c r="M1003" s="30" t="n">
        <x:f>L1003*J1003</x:f>
        <x:v>10729.649468664447</x:v>
      </x:c>
      <x:c r="N1003" s="30" t="n">
        <x:f>MAX(N1002,M1003)</x:f>
        <x:v>15341.863280252299</x:v>
      </x:c>
      <x:c r="O1003" s="28" t="n">
        <x:f>1-M1003/N1003</x:f>
        <x:v>0.3006293125766927</x:v>
      </x:c>
      <x:c r="P1003" s="30" t="n">
        <x:f>IF(C1003=C1002,P1002,L1003)</x:f>
        <x:v>8436.664001463621</x:v>
      </x:c>
      <x:c r="Q1003" s="30" t="n">
        <x:f>IF(C1003=C1002,MAX(Q1002,M1003),MAX(P1003,M1003))</x:f>
        <x:v>11620.466188130804</x:v>
      </x:c>
      <x:c r="R1003" s="28" t="n">
        <x:f>1-M1003/Q1003</x:f>
        <x:v>0.07665929275507388</x:v>
      </x:c>
      <x:c r="S1003" s="33" t="str">
        <x:f>'Raw trace'!Y999</x:f>
        <x:v>-0.0014341747194817067</x:v>
      </x:c>
      <x:c r="T1003" s="31" t="n">
        <x:f>ABS(K1003-S1003)</x:f>
        <x:v>0</x:v>
      </x:c>
      <x:c r="U1003" s="33" t="str">
        <x:f>'Raw trace'!X999</x:f>
        <x:v>0.00048229198303756382</x:v>
      </x:c>
      <x:c r="V1003" s="31" t="n">
        <x:f>ABS(G1003-U1003)</x:f>
        <x:v>0</x:v>
      </x:c>
      <x:c r="W1003" s="30" t="n">
        <x:f>L1003*H1003</x:f>
        <x:v>0.005182256180343846</x:v>
      </x:c>
      <x:c r="X1003" s="30" t="n">
        <x:f>X1002*(1+S1003)</x:f>
        <x:v>10729.64946866452</x:v>
      </x:c>
      <x:c r="Y1003" s="31" t="n">
        <x:f>ABS(M1003-X1003)</x:f>
        <x:v>7.275957614183426e-11</x:v>
      </x:c>
      <x:c r="Z1003" s="27" t="n">
        <x:f>IF(M1003&gt;=N1002,B1003,Z1002)</x:f>
        <x:v>44508</x:v>
      </x:c>
      <x:c r="AA1003" s="27" t="n">
        <x:f>IF(C1003=C1002,IF(M1003&gt;=Q1002,B1003,AA1002),IF(M1003&gt;=P1003,B1003,A1003))</x:f>
        <x:v>45120</x:v>
      </x:c>
      <x:c r="AB1003" s="1" t="str">
        <x:f>IF(AND(B1003-A1003=1,B1003-B1002=1),"PASS","FAIL")</x:f>
        <x:v>PASS</x:v>
      </x:c>
    </x:row>
    <x:row r="1004" ht="22" customHeight="1">
      <x:c r="A1004" s="32" t="n">
        <x:f>'Raw trace'!A1000</x:f>
        <x:v>45195</x:v>
      </x:c>
      <x:c r="B1004" s="32" t="n">
        <x:f>'Raw trace'!B1000</x:f>
        <x:v>45196</x:v>
      </x:c>
      <x:c r="C1004" s="1" t="n">
        <x:f>YEAR(B1004)</x:f>
        <x:v>2023</x:v>
      </x:c>
      <x:c r="D1004" s="33" t="str">
        <x:f>'Raw trace'!AL1000</x:f>
        <x:v>0.0056142706215743998</x:v>
      </x:c>
      <x:c r="E1004" s="33" t="str">
        <x:f>'Raw trace'!W1000</x:f>
        <x:v>0.45000000000000001</x:v>
      </x:c>
      <x:c r="F1004" s="28" t="n">
        <x:f>E1003*(1+D1003)/(1+E1003*D1003)</x:f>
        <x:v>0.44921033664966187</x:v>
      </x:c>
      <x:c r="G1004" s="28" t="n">
        <x:f>ABS(E1004-F1004)</x:f>
        <x:v>0.0007896633503381434</x:v>
      </x:c>
      <x:c r="H1004" s="28" t="n">
        <x:f>G1004*'Assumptions'!$B$6</x:f>
        <x:v>7.896633503381434e-7</x:v>
      </x:c>
      <x:c r="I1004" s="29" t="n">
        <x:f>1+E1004*D1004</x:f>
        <x:v>1.0025264217797085</x:v>
      </x:c>
      <x:c r="J1004" s="29" t="n">
        <x:f>(1-H1004)*I1004</x:f>
        <x:v>1.0025256301213354</x:v>
      </x:c>
      <x:c r="K1004" s="28" t="n">
        <x:f>J1004-1</x:f>
        <x:v>0.0025256301213354426</x:v>
      </x:c>
      <x:c r="L1004" s="30" t="n">
        <x:f>M1003</x:f>
        <x:v>10729.649468664447</x:v>
      </x:c>
      <x:c r="M1004" s="30" t="n">
        <x:f>L1004*J1004</x:f>
        <x:v>10756.748594553877</x:v>
      </x:c>
      <x:c r="N1004" s="30" t="n">
        <x:f>MAX(N1003,M1004)</x:f>
        <x:v>15341.863280252299</x:v>
      </x:c>
      <x:c r="O1004" s="28" t="n">
        <x:f>1-M1004/N1004</x:f>
        <x:v>0.29886296090255726</x:v>
      </x:c>
      <x:c r="P1004" s="30" t="n">
        <x:f>IF(C1004=C1003,P1003,L1004)</x:f>
        <x:v>8436.664001463621</x:v>
      </x:c>
      <x:c r="Q1004" s="30" t="n">
        <x:f>IF(C1004=C1003,MAX(Q1003,M1004),MAX(P1004,M1004))</x:f>
        <x:v>11620.466188130804</x:v>
      </x:c>
      <x:c r="R1004" s="28" t="n">
        <x:f>1-M1004/Q1004</x:f>
        <x:v>0.07432727565260089</x:v>
      </x:c>
      <x:c r="S1004" s="33" t="str">
        <x:f>'Raw trace'!Y1000</x:f>
        <x:v>0.0025256301213354426</x:v>
      </x:c>
      <x:c r="T1004" s="31" t="n">
        <x:f>ABS(K1004-S1004)</x:f>
        <x:v>0</x:v>
      </x:c>
      <x:c r="U1004" s="33" t="str">
        <x:f>'Raw trace'!X1000</x:f>
        <x:v>0.00078966335033814339</x:v>
      </x:c>
      <x:c r="V1004" s="31" t="n">
        <x:f>ABS(G1004-U1004)</x:f>
        <x:v>0</x:v>
      </x:c>
      <x:c r="W1004" s="30" t="n">
        <x:f>L1004*H1004</x:f>
        <x:v>0.008472810947379446</x:v>
      </x:c>
      <x:c r="X1004" s="30" t="n">
        <x:f>X1003*(1+S1004)</x:f>
        <x:v>10756.74859455395</x:v>
      </x:c>
      <x:c r="Y1004" s="31" t="n">
        <x:f>ABS(M1004-X1004)</x:f>
        <x:v>7.275957614183426e-11</x:v>
      </x:c>
      <x:c r="Z1004" s="27" t="n">
        <x:f>IF(M1004&gt;=N1003,B1004,Z1003)</x:f>
        <x:v>44508</x:v>
      </x:c>
      <x:c r="AA1004" s="27" t="n">
        <x:f>IF(C1004=C1003,IF(M1004&gt;=Q1003,B1004,AA1003),IF(M1004&gt;=P1004,B1004,A1004))</x:f>
        <x:v>45120</x:v>
      </x:c>
      <x:c r="AB1004" s="1" t="str">
        <x:f>IF(AND(B1004-A1004=1,B1004-B1003=1),"PASS","FAIL")</x:f>
        <x:v>PASS</x:v>
      </x:c>
    </x:row>
    <x:row r="1005" ht="22" customHeight="1">
      <x:c r="A1005" s="32" t="n">
        <x:f>'Raw trace'!A1001</x:f>
        <x:v>45196</x:v>
      </x:c>
      <x:c r="B1005" s="32" t="n">
        <x:f>'Raw trace'!B1001</x:f>
        <x:v>45197</x:v>
      </x:c>
      <x:c r="C1005" s="1" t="n">
        <x:f>YEAR(B1005)</x:f>
        <x:v>2023</x:v>
      </x:c>
      <x:c r="D1005" s="33" t="str">
        <x:f>'Raw trace'!AL1001</x:f>
        <x:v>0.0248993973321802</x:v>
      </x:c>
      <x:c r="E1005" s="33" t="str">
        <x:f>'Raw trace'!W1001</x:f>
        <x:v>0.45000000000000001</x:v>
      </x:c>
      <x:c r="F1005" s="28" t="n">
        <x:f>E1004*(1+D1004)/(1+E1004*D1004)</x:f>
        <x:v>0.45138603028174856</x:v>
      </x:c>
      <x:c r="G1005" s="28" t="n">
        <x:f>ABS(E1005-F1005)</x:f>
        <x:v>0.0013860302817485515</x:v>
      </x:c>
      <x:c r="H1005" s="28" t="n">
        <x:f>G1005*'Assumptions'!$B$6</x:f>
        <x:v>0.0000013860302817485516</x:v>
      </x:c>
      <x:c r="I1005" s="29" t="n">
        <x:f>1+E1005*D1005</x:f>
        <x:v>1.011204728799481</x:v>
      </x:c>
      <x:c r="J1005" s="29" t="n">
        <x:f>(1-H1005)*I1005</x:f>
        <x:v>1.0112033272391059</x:v>
      </x:c>
      <x:c r="K1005" s="28" t="n">
        <x:f>J1005-1</x:f>
        <x:v>0.011203327239105887</x:v>
      </x:c>
      <x:c r="L1005" s="30" t="n">
        <x:f>M1004</x:f>
        <x:v>10756.748594553877</x:v>
      </x:c>
      <x:c r="M1005" s="30" t="n">
        <x:f>L1005*J1005</x:f>
        <x:v>10877.259969087458</x:v>
      </x:c>
      <x:c r="N1005" s="30" t="n">
        <x:f>MAX(N1004,M1005)</x:f>
        <x:v>15341.863280252299</x:v>
      </x:c>
      <x:c r="O1005" s="28" t="n">
        <x:f>1-M1005/N1005</x:f>
        <x:v>0.2910078932140908</x:v>
      </x:c>
      <x:c r="P1005" s="30" t="n">
        <x:f>IF(C1005=C1004,P1004,L1005)</x:f>
        <x:v>8436.664001463621</x:v>
      </x:c>
      <x:c r="Q1005" s="30" t="n">
        <x:f>IF(C1005=C1004,MAX(Q1004,M1005),MAX(P1005,M1005))</x:f>
        <x:v>11620.466188130804</x:v>
      </x:c>
      <x:c r="R1005" s="28" t="n">
        <x:f>1-M1005/Q1005</x:f>
        <x:v>0.0639566612054222</x:v>
      </x:c>
      <x:c r="S1005" s="33" t="str">
        <x:f>'Raw trace'!Y1001</x:f>
        <x:v>0.011203327239105887</x:v>
      </x:c>
      <x:c r="T1005" s="31" t="n">
        <x:f>ABS(K1005-S1005)</x:f>
        <x:v>0</x:v>
      </x:c>
      <x:c r="U1005" s="33" t="str">
        <x:f>'Raw trace'!X1001</x:f>
        <x:v>0.0013860302817485515</x:v>
      </x:c>
      <x:c r="V1005" s="31" t="n">
        <x:f>ABS(G1005-U1005)</x:f>
        <x:v>0</x:v>
      </x:c>
      <x:c r="W1005" s="30" t="n">
        <x:f>L1005*H1005</x:f>
        <x:v>0.014909179285207847</x:v>
      </x:c>
      <x:c r="X1005" s="30" t="n">
        <x:f>X1004*(1+S1005)</x:f>
        <x:v>10877.25996908753</x:v>
      </x:c>
      <x:c r="Y1005" s="31" t="n">
        <x:f>ABS(M1005-X1005)</x:f>
        <x:v>7.275957614183426e-11</x:v>
      </x:c>
      <x:c r="Z1005" s="27" t="n">
        <x:f>IF(M1005&gt;=N1004,B1005,Z1004)</x:f>
        <x:v>44508</x:v>
      </x:c>
      <x:c r="AA1005" s="27" t="n">
        <x:f>IF(C1005=C1004,IF(M1005&gt;=Q1004,B1005,AA1004),IF(M1005&gt;=P1005,B1005,A1005))</x:f>
        <x:v>45120</x:v>
      </x:c>
      <x:c r="AB1005" s="1" t="str">
        <x:f>IF(AND(B1005-A1005=1,B1005-B1004=1),"PASS","FAIL")</x:f>
        <x:v>PASS</x:v>
      </x:c>
    </x:row>
    <x:row r="1006" ht="22" customHeight="1">
      <x:c r="A1006" s="32" t="n">
        <x:f>'Raw trace'!A1002</x:f>
        <x:v>45197</x:v>
      </x:c>
      <x:c r="B1006" s="32" t="n">
        <x:f>'Raw trace'!B1002</x:f>
        <x:v>45198</x:v>
      </x:c>
      <x:c r="C1006" s="1" t="n">
        <x:f>YEAR(B1006)</x:f>
        <x:v>2023</x:v>
      </x:c>
      <x:c r="D1006" s="33" t="str">
        <x:f>'Raw trace'!AL1002</x:f>
        <x:v>-0.0041742837476777999</x:v>
      </x:c>
      <x:c r="E1006" s="33" t="str">
        <x:f>'Raw trace'!W1002</x:f>
        <x:v>0.45000000000000001</x:v>
      </x:c>
      <x:c r="F1006" s="28" t="n">
        <x:f>E1005*(1+D1005)/(1+E1005*D1005)</x:f>
        <x:v>0.45609431568524317</x:v>
      </x:c>
      <x:c r="G1006" s="28" t="n">
        <x:f>ABS(E1006-F1006)</x:f>
        <x:v>0.006094315685243157</x:v>
      </x:c>
      <x:c r="H1006" s="28" t="n">
        <x:f>G1006*'Assumptions'!$B$6</x:f>
        <x:v>0.000006094315685243157</x:v>
      </x:c>
      <x:c r="I1006" s="29" t="n">
        <x:f>1+E1006*D1006</x:f>
        <x:v>0.998121572313545</x:v>
      </x:c>
      <x:c r="J1006" s="29" t="n">
        <x:f>(1-H1006)*I1006</x:f>
        <x:v>0.9981154894455911</x:v>
      </x:c>
      <x:c r="K1006" s="28" t="n">
        <x:f>J1006-1</x:f>
        <x:v>-0.001884510554408858</x:v>
      </x:c>
      <x:c r="L1006" s="30" t="n">
        <x:f>M1005</x:f>
        <x:v>10877.259969087458</x:v>
      </x:c>
      <x:c r="M1006" s="30" t="n">
        <x:f>L1006*J1006</x:f>
        <x:v>10856.761657872663</x:v>
      </x:c>
      <x:c r="N1006" s="30" t="n">
        <x:f>MAX(N1005,M1006)</x:f>
        <x:v>15341.863280252299</x:v>
      </x:c>
      <x:c r="O1006" s="28" t="n">
        <x:f>1-M1006/N1006</x:f>
        <x:v>0.29234399632232144</x:v>
      </x:c>
      <x:c r="P1006" s="30" t="n">
        <x:f>IF(C1006=C1005,P1005,L1006)</x:f>
        <x:v>8436.664001463621</x:v>
      </x:c>
      <x:c r="Q1006" s="30" t="n">
        <x:f>IF(C1006=C1005,MAX(Q1005,M1006),MAX(P1006,M1006))</x:f>
        <x:v>11620.466188130804</x:v>
      </x:c>
      <x:c r="R1006" s="28" t="n">
        <x:f>1-M1006/Q1006</x:f>
        <x:v>0.06572064475676476</x:v>
      </x:c>
      <x:c r="S1006" s="33" t="str">
        <x:f>'Raw trace'!Y1002</x:f>
        <x:v>-0.0018845105544088581</x:v>
      </x:c>
      <x:c r="T1006" s="31" t="n">
        <x:f>ABS(K1006-S1006)</x:f>
        <x:v>0</x:v>
      </x:c>
      <x:c r="U1006" s="33" t="str">
        <x:f>'Raw trace'!X1002</x:f>
        <x:v>0.0060943156852431568</x:v>
      </x:c>
      <x:c r="V1006" s="31" t="n">
        <x:f>ABS(G1006-U1006)</x:f>
        <x:v>0</x:v>
      </x:c>
      <x:c r="W1006" s="30" t="n">
        <x:f>L1006*H1006</x:f>
        <x:v>0.06628945604207719</x:v>
      </x:c>
      <x:c r="X1006" s="30" t="n">
        <x:f>X1005*(1+S1006)</x:f>
        <x:v>10856.761657872736</x:v>
      </x:c>
      <x:c r="Y1006" s="31" t="n">
        <x:f>ABS(M1006-X1006)</x:f>
        <x:v>7.275957614183426e-11</x:v>
      </x:c>
      <x:c r="Z1006" s="27" t="n">
        <x:f>IF(M1006&gt;=N1005,B1006,Z1005)</x:f>
        <x:v>44508</x:v>
      </x:c>
      <x:c r="AA1006" s="27" t="n">
        <x:f>IF(C1006=C1005,IF(M1006&gt;=Q1005,B1006,AA1005),IF(M1006&gt;=P1006,B1006,A1006))</x:f>
        <x:v>45120</x:v>
      </x:c>
      <x:c r="AB1006" s="1" t="str">
        <x:f>IF(AND(B1006-A1006=1,B1006-B1005=1),"PASS","FAIL")</x:f>
        <x:v>PASS</x:v>
      </x:c>
    </x:row>
    <x:row r="1007" ht="22" customHeight="1">
      <x:c r="A1007" s="32" t="n">
        <x:f>'Raw trace'!A1003</x:f>
        <x:v>45198</x:v>
      </x:c>
      <x:c r="B1007" s="32" t="n">
        <x:f>'Raw trace'!B1003</x:f>
        <x:v>45199</x:v>
      </x:c>
      <x:c r="C1007" s="1" t="n">
        <x:f>YEAR(B1007)</x:f>
        <x:v>2023</x:v>
      </x:c>
      <x:c r="D1007" s="33" t="str">
        <x:f>'Raw trace'!AL1003</x:f>
        <x:v>0.0019658265761917002</x:v>
      </x:c>
      <x:c r="E1007" s="33" t="str">
        <x:f>'Raw trace'!W1003</x:f>
        <x:v>0.45000000000000001</x:v>
      </x:c>
      <x:c r="F1007" s="28" t="n">
        <x:f>E1006*(1+D1006)/(1+E1006*D1006)</x:f>
        <x:v>0.448964920450366</x:v>
      </x:c>
      <x:c r="G1007" s="28" t="n">
        <x:f>ABS(E1007-F1007)</x:f>
        <x:v>0.0010350795496339993</x:v>
      </x:c>
      <x:c r="H1007" s="28" t="n">
        <x:f>G1007*'Assumptions'!$B$6</x:f>
        <x:v>0.0000010350795496339994</x:v>
      </x:c>
      <x:c r="I1007" s="29" t="n">
        <x:f>1+E1007*D1007</x:f>
        <x:v>1.0008846219592862</x:v>
      </x:c>
      <x:c r="J1007" s="29" t="n">
        <x:f>(1-H1007)*I1007</x:f>
        <x:v>1.0008835859640826</x:v>
      </x:c>
      <x:c r="K1007" s="28" t="n">
        <x:f>J1007-1</x:f>
        <x:v>0.0008835859640825561</x:v>
      </x:c>
      <x:c r="L1007" s="30" t="n">
        <x:f>M1006</x:f>
        <x:v>10856.761657872663</x:v>
      </x:c>
      <x:c r="M1007" s="30" t="n">
        <x:f>L1007*J1007</x:f>
        <x:v>10866.354540088949</x:v>
      </x:c>
      <x:c r="N1007" s="30" t="n">
        <x:f>MAX(N1006,M1007)</x:f>
        <x:v>15341.863280252299</x:v>
      </x:c>
      <x:c r="O1007" s="28" t="n">
        <x:f>1-M1007/N1007</x:f>
        <x:v>0.29171872141007305</x:v>
      </x:c>
      <x:c r="P1007" s="30" t="n">
        <x:f>IF(C1007=C1006,P1006,L1007)</x:f>
        <x:v>8436.664001463621</x:v>
      </x:c>
      <x:c r="Q1007" s="30" t="n">
        <x:f>IF(C1007=C1006,MAX(Q1006,M1007),MAX(P1007,M1007))</x:f>
        <x:v>11620.466188130804</x:v>
      </x:c>
      <x:c r="R1007" s="28" t="n">
        <x:f>1-M1007/Q1007</x:f>
        <x:v>0.06489512863193969</x:v>
      </x:c>
      <x:c r="S1007" s="33" t="str">
        <x:f>'Raw trace'!Y1003</x:f>
        <x:v>0.00088358596408255607</x:v>
      </x:c>
      <x:c r="T1007" s="31" t="n">
        <x:f>ABS(K1007-S1007)</x:f>
        <x:v>0</x:v>
      </x:c>
      <x:c r="U1007" s="33" t="str">
        <x:f>'Raw trace'!X1003</x:f>
        <x:v>0.0010350795496339993</x:v>
      </x:c>
      <x:c r="V1007" s="31" t="n">
        <x:f>ABS(G1007-U1007)</x:f>
        <x:v>0</x:v>
      </x:c>
      <x:c r="W1007" s="30" t="n">
        <x:f>L1007*H1007</x:f>
        <x:v>0.011237611967314508</x:v>
      </x:c>
      <x:c r="X1007" s="30" t="n">
        <x:f>X1006*(1+S1007)</x:f>
        <x:v>10866.354540089022</x:v>
      </x:c>
      <x:c r="Y1007" s="31" t="n">
        <x:f>ABS(M1007-X1007)</x:f>
        <x:v>7.275957614183426e-11</x:v>
      </x:c>
      <x:c r="Z1007" s="27" t="n">
        <x:f>IF(M1007&gt;=N1006,B1007,Z1006)</x:f>
        <x:v>44508</x:v>
      </x:c>
      <x:c r="AA1007" s="27" t="n">
        <x:f>IF(C1007=C1006,IF(M1007&gt;=Q1006,B1007,AA1006),IF(M1007&gt;=P1007,B1007,A1007))</x:f>
        <x:v>45120</x:v>
      </x:c>
      <x:c r="AB1007" s="1" t="str">
        <x:f>IF(AND(B1007-A1007=1,B1007-B1006=1),"PASS","FAIL")</x:f>
        <x:v>PASS</x:v>
      </x:c>
    </x:row>
    <x:row r="1008" ht="22" customHeight="1">
      <x:c r="A1008" s="32" t="n">
        <x:f>'Raw trace'!A1004</x:f>
        <x:v>45199</x:v>
      </x:c>
      <x:c r="B1008" s="32" t="n">
        <x:f>'Raw trace'!B1004</x:f>
        <x:v>45200</x:v>
      </x:c>
      <x:c r="C1008" s="1" t="n">
        <x:f>YEAR(B1008)</x:f>
        <x:v>2023</x:v>
      </x:c>
      <x:c r="D1008" s="33" t="str">
        <x:f>'Raw trace'!AL1004</x:f>
        <x:v>0.037525915431318099</x:v>
      </x:c>
      <x:c r="E1008" s="33" t="str">
        <x:f>'Raw trace'!W1004</x:f>
        <x:v>0.45000000000000001</x:v>
      </x:c>
      <x:c r="F1008" s="28" t="n">
        <x:f>E1007*(1+D1007)/(1+E1007*D1007)</x:f>
        <x:v>0.45048611205221145</x:v>
      </x:c>
      <x:c r="G1008" s="28" t="n">
        <x:f>ABS(E1008-F1008)</x:f>
        <x:v>0.0004861120522114404</x:v>
      </x:c>
      <x:c r="H1008" s="28" t="n">
        <x:f>G1008*'Assumptions'!$B$6</x:f>
        <x:v>4.861120522114404e-7</x:v>
      </x:c>
      <x:c r="I1008" s="29" t="n">
        <x:f>1+E1008*D1008</x:f>
        <x:v>1.016886661944093</x:v>
      </x:c>
      <x:c r="J1008" s="29" t="n">
        <x:f>(1-H1008)*I1008</x:f>
        <x:v>1.016886167623231</x:v>
      </x:c>
      <x:c r="K1008" s="28" t="n">
        <x:f>J1008-1</x:f>
        <x:v>0.01688616762323103</x:v>
      </x:c>
      <x:c r="L1008" s="30" t="n">
        <x:f>M1007</x:f>
        <x:v>10866.354540088949</x:v>
      </x:c>
      <x:c r="M1008" s="30" t="n">
        <x:f>L1008*J1008</x:f>
        <x:v>11049.845624306348</x:v>
      </x:c>
      <x:c r="N1008" s="30" t="n">
        <x:f>MAX(N1007,M1008)</x:f>
        <x:v>15341.863280252299</x:v>
      </x:c>
      <x:c r="O1008" s="28" t="n">
        <x:f>1-M1008/N1008</x:f>
        <x:v>0.2797585650154072</x:v>
      </x:c>
      <x:c r="P1008" s="30" t="n">
        <x:f>IF(C1008=C1007,P1007,L1008)</x:f>
        <x:v>8436.664001463621</x:v>
      </x:c>
      <x:c r="Q1008" s="30" t="n">
        <x:f>IF(C1008=C1007,MAX(Q1007,M1008),MAX(P1008,M1008))</x:f>
        <x:v>11620.466188130804</x:v>
      </x:c>
      <x:c r="R1008" s="28" t="n">
        <x:f>1-M1008/Q1008</x:f>
        <x:v>0.049104791028718786</x:v>
      </x:c>
      <x:c r="S1008" s="33" t="str">
        <x:f>'Raw trace'!Y1004</x:f>
        <x:v>0.01688616762323103</x:v>
      </x:c>
      <x:c r="T1008" s="31" t="n">
        <x:f>ABS(K1008-S1008)</x:f>
        <x:v>0</x:v>
      </x:c>
      <x:c r="U1008" s="33" t="str">
        <x:f>'Raw trace'!X1004</x:f>
        <x:v>0.00048611205221144038</x:v>
      </x:c>
      <x:c r="V1008" s="31" t="n">
        <x:f>ABS(G1008-U1008)</x:f>
        <x:v>0</x:v>
      </x:c>
      <x:c r="W1008" s="30" t="n">
        <x:f>L1008*H1008</x:f>
        <x:v>0.005282265905539741</x:v>
      </x:c>
      <x:c r="X1008" s="30" t="n">
        <x:f>X1007*(1+S1008)</x:f>
        <x:v>11049.845624306423</x:v>
      </x:c>
      <x:c r="Y1008" s="31" t="n">
        <x:f>ABS(M1008-X1008)</x:f>
        <x:v>7.457856554538012e-11</x:v>
      </x:c>
      <x:c r="Z1008" s="27" t="n">
        <x:f>IF(M1008&gt;=N1007,B1008,Z1007)</x:f>
        <x:v>44508</x:v>
      </x:c>
      <x:c r="AA1008" s="27" t="n">
        <x:f>IF(C1008=C1007,IF(M1008&gt;=Q1007,B1008,AA1007),IF(M1008&gt;=P1008,B1008,A1008))</x:f>
        <x:v>45120</x:v>
      </x:c>
      <x:c r="AB1008" s="1" t="str">
        <x:f>IF(AND(B1008-A1008=1,B1008-B1007=1),"PASS","FAIL")</x:f>
        <x:v>PASS</x:v>
      </x:c>
    </x:row>
    <x:row r="1009" ht="22" customHeight="1">
      <x:c r="A1009" s="32" t="n">
        <x:f>'Raw trace'!A1005</x:f>
        <x:v>45200</x:v>
      </x:c>
      <x:c r="B1009" s="32" t="n">
        <x:f>'Raw trace'!B1005</x:f>
        <x:v>45201</x:v>
      </x:c>
      <x:c r="C1009" s="1" t="n">
        <x:f>YEAR(B1009)</x:f>
        <x:v>2023</x:v>
      </x:c>
      <x:c r="D1009" s="33" t="str">
        <x:f>'Raw trace'!AL1005</x:f>
        <x:v>-0.016772417737582399</x:v>
      </x:c>
      <x:c r="E1009" s="33" t="str">
        <x:f>'Raw trace'!W1005</x:f>
        <x:v>0.45000000000000001</x:v>
      </x:c>
      <x:c r="F1009" s="28" t="n">
        <x:f>E1008*(1+D1008)/(1+E1008*D1008)</x:f>
        <x:v>0.4591334309090996</x:v>
      </x:c>
      <x:c r="G1009" s="28" t="n">
        <x:f>ABS(E1009-F1009)</x:f>
        <x:v>0.009133430909099571</x:v>
      </x:c>
      <x:c r="H1009" s="28" t="n">
        <x:f>G1009*'Assumptions'!$B$6</x:f>
        <x:v>0.000009133430909099571</x:v>
      </x:c>
      <x:c r="I1009" s="29" t="n">
        <x:f>1+E1009*D1009</x:f>
        <x:v>0.9924524120180879</x:v>
      </x:c>
      <x:c r="J1009" s="29" t="n">
        <x:f>(1-H1009)*I1009</x:f>
        <x:v>0.9924433475225521</x:v>
      </x:c>
      <x:c r="K1009" s="28" t="n">
        <x:f>J1009-1</x:f>
        <x:v>-0.007556652477447856</x:v>
      </x:c>
      <x:c r="L1009" s="30" t="n">
        <x:f>M1008</x:f>
        <x:v>11049.845624306348</x:v>
      </x:c>
      <x:c r="M1009" s="30" t="n">
        <x:f>L1009*J1009</x:f>
        <x:v>10966.345780994017</x:v>
      </x:c>
      <x:c r="N1009" s="30" t="n">
        <x:f>MAX(N1008,M1009)</x:f>
        <x:v>15341.863280252299</x:v>
      </x:c>
      <x:c r="O1009" s="28" t="n">
        <x:f>1-M1009/N1009</x:f>
        <x:v>0.2852011792394441</x:v>
      </x:c>
      <x:c r="P1009" s="30" t="n">
        <x:f>IF(C1009=C1008,P1008,L1009)</x:f>
        <x:v>8436.664001463621</x:v>
      </x:c>
      <x:c r="Q1009" s="30" t="n">
        <x:f>IF(C1009=C1008,MAX(Q1008,M1009),MAX(P1009,M1009))</x:f>
        <x:v>11620.466188130804</x:v>
      </x:c>
      <x:c r="R1009" s="28" t="n">
        <x:f>1-M1009/Q1009</x:f>
        <x:v>0.05629037566538497</x:v>
      </x:c>
      <x:c r="S1009" s="33" t="str">
        <x:f>'Raw trace'!Y1005</x:f>
        <x:v>-0.0075566524774478561</x:v>
      </x:c>
      <x:c r="T1009" s="31" t="n">
        <x:f>ABS(K1009-S1009)</x:f>
        <x:v>0</x:v>
      </x:c>
      <x:c r="U1009" s="33" t="str">
        <x:f>'Raw trace'!X1005</x:f>
        <x:v>0.0091334309090995713</x:v>
      </x:c>
      <x:c r="V1009" s="31" t="n">
        <x:f>ABS(G1009-U1009)</x:f>
        <x:v>0</x:v>
      </x:c>
      <x:c r="W1009" s="30" t="n">
        <x:f>L1009*H1009</x:f>
        <x:v>0.10092300156581825</x:v>
      </x:c>
      <x:c r="X1009" s="30" t="n">
        <x:f>X1008*(1+S1009)</x:f>
        <x:v>10966.345780994092</x:v>
      </x:c>
      <x:c r="Y1009" s="31" t="n">
        <x:f>ABS(M1009-X1009)</x:f>
        <x:v>7.457856554538012e-11</x:v>
      </x:c>
      <x:c r="Z1009" s="27" t="n">
        <x:f>IF(M1009&gt;=N1008,B1009,Z1008)</x:f>
        <x:v>44508</x:v>
      </x:c>
      <x:c r="AA1009" s="27" t="n">
        <x:f>IF(C1009=C1008,IF(M1009&gt;=Q1008,B1009,AA1008),IF(M1009&gt;=P1009,B1009,A1009))</x:f>
        <x:v>45120</x:v>
      </x:c>
      <x:c r="AB1009" s="1" t="str">
        <x:f>IF(AND(B1009-A1009=1,B1009-B1008=1),"PASS","FAIL")</x:f>
        <x:v>PASS</x:v>
      </x:c>
    </x:row>
    <x:row r="1010" ht="22" customHeight="1">
      <x:c r="A1010" s="32" t="n">
        <x:f>'Raw trace'!A1006</x:f>
        <x:v>45201</x:v>
      </x:c>
      <x:c r="B1010" s="32" t="n">
        <x:f>'Raw trace'!B1006</x:f>
        <x:v>45202</x:v>
      </x:c>
      <x:c r="C1010" s="1" t="n">
        <x:f>YEAR(B1010)</x:f>
        <x:v>2023</x:v>
      </x:c>
      <x:c r="D1010" s="33" t="str">
        <x:f>'Raw trace'!AL1006</x:f>
        <x:v>-0.0027958248046738</x:v>
      </x:c>
      <x:c r="E1010" s="33" t="str">
        <x:f>'Raw trace'!W1006</x:f>
        <x:v>0.45000000000000001</x:v>
      </x:c>
      <x:c r="F1010" s="28" t="n">
        <x:f>E1009*(1+D1009)/(1+E1009*D1009)</x:f>
        <x:v>0.44581725698906766</x:v>
      </x:c>
      <x:c r="G1010" s="28" t="n">
        <x:f>ABS(E1010-F1010)</x:f>
        <x:v>0.004182743010932355</x:v>
      </x:c>
      <x:c r="H1010" s="28" t="n">
        <x:f>G1010*'Assumptions'!$B$6</x:f>
        <x:v>0.000004182743010932355</x:v>
      </x:c>
      <x:c r="I1010" s="29" t="n">
        <x:f>1+E1010*D1010</x:f>
        <x:v>0.9987418788378968</x:v>
      </x:c>
      <x:c r="J1010" s="29" t="n">
        <x:f>(1-H1010)*I1010</x:f>
        <x:v>0.9987377013572833</x:v>
      </x:c>
      <x:c r="K1010" s="28" t="n">
        <x:f>J1010-1</x:f>
        <x:v>-0.0012622986427166527</x:v>
      </x:c>
      <x:c r="L1010" s="30" t="n">
        <x:f>M1009</x:f>
        <x:v>10966.345780994017</x:v>
      </x:c>
      <x:c r="M1010" s="30" t="n">
        <x:f>L1010*J1010</x:f>
        <x:v>10952.502977599108</x:v>
      </x:c>
      <x:c r="N1010" s="30" t="n">
        <x:f>MAX(N1009,M1010)</x:f>
        <x:v>15341.863280252299</x:v>
      </x:c>
      <x:c r="O1010" s="28" t="n">
        <x:f>1-M1010/N1010</x:f>
        <x:v>0.2861034688207056</x:v>
      </x:c>
      <x:c r="P1010" s="30" t="n">
        <x:f>IF(C1010=C1009,P1009,L1010)</x:f>
        <x:v>8436.664001463621</x:v>
      </x:c>
      <x:c r="Q1010" s="30" t="n">
        <x:f>IF(C1010=C1009,MAX(Q1009,M1010),MAX(P1010,M1010))</x:f>
        <x:v>11620.466188130804</x:v>
      </x:c>
      <x:c r="R1010" s="28" t="n">
        <x:f>1-M1010/Q1010</x:f>
        <x:v>0.05748161904330107</x:v>
      </x:c>
      <x:c r="S1010" s="33" t="str">
        <x:f>'Raw trace'!Y1006</x:f>
        <x:v>-0.0012622986427166527</x:v>
      </x:c>
      <x:c r="T1010" s="31" t="n">
        <x:f>ABS(K1010-S1010)</x:f>
        <x:v>0</x:v>
      </x:c>
      <x:c r="U1010" s="33" t="str">
        <x:f>'Raw trace'!X1006</x:f>
        <x:v>0.0041827430109323549</x:v>
      </x:c>
      <x:c r="V1010" s="31" t="n">
        <x:f>ABS(G1010-U1010)</x:f>
        <x:v>0</x:v>
      </x:c>
      <x:c r="W1010" s="30" t="n">
        <x:f>L1010*H1010</x:f>
        <x:v>0.045869406170920245</x:v>
      </x:c>
      <x:c r="X1010" s="30" t="n">
        <x:f>X1009*(1+S1010)</x:f>
        <x:v>10952.502977599182</x:v>
      </x:c>
      <x:c r="Y1010" s="31" t="n">
        <x:f>ABS(M1010-X1010)</x:f>
        <x:v>7.457856554538012e-11</x:v>
      </x:c>
      <x:c r="Z1010" s="27" t="n">
        <x:f>IF(M1010&gt;=N1009,B1010,Z1009)</x:f>
        <x:v>44508</x:v>
      </x:c>
      <x:c r="AA1010" s="27" t="n">
        <x:f>IF(C1010=C1009,IF(M1010&gt;=Q1009,B1010,AA1009),IF(M1010&gt;=P1010,B1010,A1010))</x:f>
        <x:v>45120</x:v>
      </x:c>
      <x:c r="AB1010" s="1" t="str">
        <x:f>IF(AND(B1010-A1010=1,B1010-B1009=1),"PASS","FAIL")</x:f>
        <x:v>PASS</x:v>
      </x:c>
    </x:row>
    <x:row r="1011" ht="22" customHeight="1">
      <x:c r="A1011" s="32" t="n">
        <x:f>'Raw trace'!A1007</x:f>
        <x:v>45202</x:v>
      </x:c>
      <x:c r="B1011" s="32" t="n">
        <x:f>'Raw trace'!B1007</x:f>
        <x:v>45203</x:v>
      </x:c>
      <x:c r="C1011" s="1" t="n">
        <x:f>YEAR(B1011)</x:f>
        <x:v>2023</x:v>
      </x:c>
      <x:c r="D1011" s="33" t="str">
        <x:f>'Raw trace'!AL1007</x:f>
        <x:v>0.013216228434761</x:v>
      </x:c>
      <x:c r="E1011" s="33" t="str">
        <x:f>'Raw trace'!W1007</x:f>
        <x:v>0.45000000000000001</x:v>
      </x:c>
      <x:c r="F1011" s="28" t="n">
        <x:f>E1010*(1+D1010)/(1+E1010*D1010)</x:f>
        <x:v>0.44930716168629886</x:v>
      </x:c>
      <x:c r="G1011" s="28" t="n">
        <x:f>ABS(E1011-F1011)</x:f>
        <x:v>0.0006928383137011496</x:v>
      </x:c>
      <x:c r="H1011" s="28" t="n">
        <x:f>G1011*'Assumptions'!$B$6</x:f>
        <x:v>6.928383137011495e-7</x:v>
      </x:c>
      <x:c r="I1011" s="29" t="n">
        <x:f>1+E1011*D1011</x:f>
        <x:v>1.0059473027956425</x:v>
      </x:c>
      <x:c r="J1011" s="29" t="n">
        <x:f>(1-H1011)*I1011</x:f>
        <x:v>1.0059466058368096</x:v>
      </x:c>
      <x:c r="K1011" s="28" t="n">
        <x:f>J1011-1</x:f>
        <x:v>0.005946605836809615</x:v>
      </x:c>
      <x:c r="L1011" s="30" t="n">
        <x:f>M1010</x:f>
        <x:v>10952.502977599108</x:v>
      </x:c>
      <x:c r="M1011" s="30" t="n">
        <x:f>L1011*J1011</x:f>
        <x:v>11017.633195733373</x:v>
      </x:c>
      <x:c r="N1011" s="30" t="n">
        <x:f>MAX(N1010,M1011)</x:f>
        <x:v>15341.863280252299</x:v>
      </x:c>
      <x:c r="O1011" s="28" t="n">
        <x:f>1-M1011/N1011</x:f>
        <x:v>0.2818582075415166</x:v>
      </x:c>
      <x:c r="P1011" s="30" t="n">
        <x:f>IF(C1011=C1010,P1010,L1011)</x:f>
        <x:v>8436.664001463621</x:v>
      </x:c>
      <x:c r="Q1011" s="30" t="n">
        <x:f>IF(C1011=C1010,MAX(Q1010,M1011),MAX(P1011,M1011))</x:f>
        <x:v>11620.466188130804</x:v>
      </x:c>
      <x:c r="R1011" s="28" t="n">
        <x:f>1-M1011/Q1011</x:f>
        <x:v>0.05187683373780361</x:v>
      </x:c>
      <x:c r="S1011" s="33" t="str">
        <x:f>'Raw trace'!Y1007</x:f>
        <x:v>0.0059466058368096153</x:v>
      </x:c>
      <x:c r="T1011" s="31" t="n">
        <x:f>ABS(K1011-S1011)</x:f>
        <x:v>0</x:v>
      </x:c>
      <x:c r="U1011" s="33" t="str">
        <x:f>'Raw trace'!X1007</x:f>
        <x:v>0.00069283831370114957</x:v>
      </x:c>
      <x:c r="V1011" s="31" t="n">
        <x:f>ABS(G1011-U1011)</x:f>
        <x:v>0</x:v>
      </x:c>
      <x:c r="W1011" s="30" t="n">
        <x:f>L1011*H1011</x:f>
        <x:v>0.007588313693806585</x:v>
      </x:c>
      <x:c r="X1011" s="30" t="n">
        <x:f>X1010*(1+S1011)</x:f>
        <x:v>11017.633195733448</x:v>
      </x:c>
      <x:c r="Y1011" s="31" t="n">
        <x:f>ABS(M1011-X1011)</x:f>
        <x:v>7.457856554538012e-11</x:v>
      </x:c>
      <x:c r="Z1011" s="27" t="n">
        <x:f>IF(M1011&gt;=N1010,B1011,Z1010)</x:f>
        <x:v>44508</x:v>
      </x:c>
      <x:c r="AA1011" s="27" t="n">
        <x:f>IF(C1011=C1010,IF(M1011&gt;=Q1010,B1011,AA1010),IF(M1011&gt;=P1011,B1011,A1011))</x:f>
        <x:v>45120</x:v>
      </x:c>
      <x:c r="AB1011" s="1" t="str">
        <x:f>IF(AND(B1011-A1011=1,B1011-B1010=1),"PASS","FAIL")</x:f>
        <x:v>PASS</x:v>
      </x:c>
    </x:row>
    <x:row r="1012" ht="22" customHeight="1">
      <x:c r="A1012" s="32" t="n">
        <x:f>'Raw trace'!A1008</x:f>
        <x:v>45203</x:v>
      </x:c>
      <x:c r="B1012" s="32" t="n">
        <x:f>'Raw trace'!B1008</x:f>
        <x:v>45204</x:v>
      </x:c>
      <x:c r="C1012" s="1" t="n">
        <x:f>YEAR(B1012)</x:f>
        <x:v>2023</x:v>
      </x:c>
      <x:c r="D1012" s="33" t="str">
        <x:f>'Raw trace'!AL1008</x:f>
        <x:v>-0.013695130420389501</x:v>
      </x:c>
      <x:c r="E1012" s="33" t="str">
        <x:f>'Raw trace'!W1008</x:f>
        <x:v>0.45000000000000001</x:v>
      </x:c>
      <x:c r="F1012" s="28" t="n">
        <x:f>E1011*(1+D1011)/(1+E1011*D1011)</x:f>
        <x:v>0.45325167782498427</x:v>
      </x:c>
      <x:c r="G1012" s="28" t="n">
        <x:f>ABS(E1012-F1012)</x:f>
        <x:v>0.003251677824984256</x:v>
      </x:c>
      <x:c r="H1012" s="28" t="n">
        <x:f>G1012*'Assumptions'!$B$6</x:f>
        <x:v>0.000003251677824984256</x:v>
      </x:c>
      <x:c r="I1012" s="29" t="n">
        <x:f>1+E1012*D1012</x:f>
        <x:v>0.9938371913108247</x:v>
      </x:c>
      <x:c r="J1012" s="29" t="n">
        <x:f>(1-H1012)*I1012</x:f>
        <x:v>0.993833959672468</x:v>
      </x:c>
      <x:c r="K1012" s="28" t="n">
        <x:f>J1012-1</x:f>
        <x:v>-0.006166040327531985</x:v>
      </x:c>
      <x:c r="L1012" s="30" t="n">
        <x:f>M1011</x:f>
        <x:v>11017.633195733373</x:v>
      </x:c>
      <x:c r="M1012" s="30" t="n">
        <x:f>L1012*J1012</x:f>
        <x:v>10949.698025134527</x:v>
      </x:c>
      <x:c r="N1012" s="30" t="n">
        <x:f>MAX(N1011,M1012)</x:f>
        <x:v>15341.863280252299</x:v>
      </x:c>
      <x:c r="O1012" s="28" t="n">
        <x:f>1-M1012/N1012</x:f>
        <x:v>0.2862862987947017</x:v>
      </x:c>
      <x:c r="P1012" s="30" t="n">
        <x:f>IF(C1012=C1011,P1011,L1012)</x:f>
        <x:v>8436.664001463621</x:v>
      </x:c>
      <x:c r="Q1012" s="30" t="n">
        <x:f>IF(C1012=C1011,MAX(Q1011,M1012),MAX(P1012,M1012))</x:f>
        <x:v>11620.466188130804</x:v>
      </x:c>
      <x:c r="R1012" s="28" t="n">
        <x:f>1-M1012/Q1012</x:f>
        <x:v>0.057722999416443654</x:v>
      </x:c>
      <x:c r="S1012" s="33" t="str">
        <x:f>'Raw trace'!Y1008</x:f>
        <x:v>-0.0061660403275319853</x:v>
      </x:c>
      <x:c r="T1012" s="31" t="n">
        <x:f>ABS(K1012-S1012)</x:f>
        <x:v>0</x:v>
      </x:c>
      <x:c r="U1012" s="33" t="str">
        <x:f>'Raw trace'!X1008</x:f>
        <x:v>0.0032516778249842559</x:v>
      </x:c>
      <x:c r="V1012" s="31" t="n">
        <x:f>ABS(G1012-U1012)</x:f>
        <x:v>0</x:v>
      </x:c>
      <x:c r="W1012" s="30" t="n">
        <x:f>L1012*H1012</x:f>
        <x:v>0.03582579354637663</x:v>
      </x:c>
      <x:c r="X1012" s="30" t="n">
        <x:f>X1011*(1+S1012)</x:f>
        <x:v>10949.6980251346</x:v>
      </x:c>
      <x:c r="Y1012" s="31" t="n">
        <x:f>ABS(M1012-X1012)</x:f>
        <x:v>7.275957614183426e-11</x:v>
      </x:c>
      <x:c r="Z1012" s="27" t="n">
        <x:f>IF(M1012&gt;=N1011,B1012,Z1011)</x:f>
        <x:v>44508</x:v>
      </x:c>
      <x:c r="AA1012" s="27" t="n">
        <x:f>IF(C1012=C1011,IF(M1012&gt;=Q1011,B1012,AA1011),IF(M1012&gt;=P1012,B1012,A1012))</x:f>
        <x:v>45120</x:v>
      </x:c>
      <x:c r="AB1012" s="1" t="str">
        <x:f>IF(AND(B1012-A1012=1,B1012-B1011=1),"PASS","FAIL")</x:f>
        <x:v>PASS</x:v>
      </x:c>
    </x:row>
    <x:row r="1013" ht="22" customHeight="1">
      <x:c r="A1013" s="32" t="n">
        <x:f>'Raw trace'!A1009</x:f>
        <x:v>45204</x:v>
      </x:c>
      <x:c r="B1013" s="32" t="n">
        <x:f>'Raw trace'!B1009</x:f>
        <x:v>45205</x:v>
      </x:c>
      <x:c r="C1013" s="1" t="n">
        <x:f>YEAR(B1013)</x:f>
        <x:v>2023</x:v>
      </x:c>
      <x:c r="D1013" s="33" t="str">
        <x:f>'Raw trace'!AL1009</x:f>
        <x:v>0.019211756164653399</x:v>
      </x:c>
      <x:c r="E1013" s="33" t="str">
        <x:f>'Raw trace'!W1009</x:f>
        <x:v>0.45000000000000001</x:v>
      </x:c>
      <x:c r="F1013" s="28" t="n">
        <x:f>E1012*(1+D1012)/(1+E1012*D1012)</x:f>
        <x:v>0.4465894365710185</x:v>
      </x:c>
      <x:c r="G1013" s="28" t="n">
        <x:f>ABS(E1013-F1013)</x:f>
        <x:v>0.0034105634289814946</x:v>
      </x:c>
      <x:c r="H1013" s="28" t="n">
        <x:f>G1013*'Assumptions'!$B$6</x:f>
        <x:v>0.0000034105634289814947</x:v>
      </x:c>
      <x:c r="I1013" s="29" t="n">
        <x:f>1+E1013*D1013</x:f>
        <x:v>1.008645290274094</x:v>
      </x:c>
      <x:c r="J1013" s="29" t="n">
        <x:f>(1-H1013)*I1013</x:f>
        <x:v>1.0086418502253542</x:v>
      </x:c>
      <x:c r="K1013" s="28" t="n">
        <x:f>J1013-1</x:f>
        <x:v>0.008641850225354242</x:v>
      </x:c>
      <x:c r="L1013" s="30" t="n">
        <x:f>M1012</x:f>
        <x:v>10949.698025134527</x:v>
      </x:c>
      <x:c r="M1013" s="30" t="n">
        <x:f>L1013*J1013</x:f>
        <x:v>11044.323675480597</x:v>
      </x:c>
      <x:c r="N1013" s="30" t="n">
        <x:f>MAX(N1012,M1013)</x:f>
        <x:v>15341.863280252299</x:v>
      </x:c>
      <x:c r="O1013" s="28" t="n">
        <x:f>1-M1013/N1013</x:f>
        <x:v>0.2801184918851023</x:v>
      </x:c>
      <x:c r="P1013" s="30" t="n">
        <x:f>IF(C1013=C1012,P1012,L1013)</x:f>
        <x:v>8436.664001463621</x:v>
      </x:c>
      <x:c r="Q1013" s="30" t="n">
        <x:f>IF(C1013=C1012,MAX(Q1012,M1013),MAX(P1013,M1013))</x:f>
        <x:v>11620.466188130804</x:v>
      </x:c>
      <x:c r="R1013" s="28" t="n">
        <x:f>1-M1013/Q1013</x:f>
        <x:v>0.049579982706604464</x:v>
      </x:c>
      <x:c r="S1013" s="33" t="str">
        <x:f>'Raw trace'!Y1009</x:f>
        <x:v>0.0086418502253542417</x:v>
      </x:c>
      <x:c r="T1013" s="31" t="n">
        <x:f>ABS(K1013-S1013)</x:f>
        <x:v>0</x:v>
      </x:c>
      <x:c r="U1013" s="33" t="str">
        <x:f>'Raw trace'!X1009</x:f>
        <x:v>0.0034105634289814946</x:v>
      </x:c>
      <x:c r="V1013" s="31" t="n">
        <x:f>ABS(G1013-U1013)</x:f>
        <x:v>0</x:v>
      </x:c>
      <x:c r="W1013" s="30" t="n">
        <x:f>L1013*H1013</x:f>
        <x:v>0.03734463964291471</x:v>
      </x:c>
      <x:c r="X1013" s="30" t="n">
        <x:f>X1012*(1+S1013)</x:f>
        <x:v>11044.32367548067</x:v>
      </x:c>
      <x:c r="Y1013" s="31" t="n">
        <x:f>ABS(M1013-X1013)</x:f>
        <x:v>7.275957614183426e-11</x:v>
      </x:c>
      <x:c r="Z1013" s="27" t="n">
        <x:f>IF(M1013&gt;=N1012,B1013,Z1012)</x:f>
        <x:v>44508</x:v>
      </x:c>
      <x:c r="AA1013" s="27" t="n">
        <x:f>IF(C1013=C1012,IF(M1013&gt;=Q1012,B1013,AA1012),IF(M1013&gt;=P1013,B1013,A1013))</x:f>
        <x:v>45120</x:v>
      </x:c>
      <x:c r="AB1013" s="1" t="str">
        <x:f>IF(AND(B1013-A1013=1,B1013-B1012=1),"PASS","FAIL")</x:f>
        <x:v>PASS</x:v>
      </x:c>
    </x:row>
    <x:row r="1014" ht="22" customHeight="1">
      <x:c r="A1014" s="32" t="n">
        <x:f>'Raw trace'!A1010</x:f>
        <x:v>45205</x:v>
      </x:c>
      <x:c r="B1014" s="32" t="n">
        <x:f>'Raw trace'!B1010</x:f>
        <x:v>45206</x:v>
      </x:c>
      <x:c r="C1014" s="1" t="n">
        <x:f>YEAR(B1014)</x:f>
        <x:v>2023</x:v>
      </x:c>
      <x:c r="D1014" s="33" t="str">
        <x:f>'Raw trace'!AL1010</x:f>
        <x:v>0.00086623784313920001</x:v>
      </x:c>
      <x:c r="E1014" s="33" t="str">
        <x:f>'Raw trace'!W1010</x:f>
        <x:v>0.45000000000000001</x:v>
      </x:c>
      <x:c r="F1014" s="28" t="n">
        <x:f>E1013*(1+D1013)/(1+E1013*D1013)</x:f>
        <x:v>0.45471415441741625</x:v>
      </x:c>
      <x:c r="G1014" s="28" t="n">
        <x:f>ABS(E1014-F1014)</x:f>
        <x:v>0.004714154417416239</x:v>
      </x:c>
      <x:c r="H1014" s="28" t="n">
        <x:f>G1014*'Assumptions'!$B$6</x:f>
        <x:v>0.000004714154417416239</x:v>
      </x:c>
      <x:c r="I1014" s="29" t="n">
        <x:f>1+E1014*D1014</x:f>
        <x:v>1.0003898070294126</x:v>
      </x:c>
      <x:c r="J1014" s="29" t="n">
        <x:f>(1-H1014)*I1014</x:f>
        <x:v>1.0003850910373846</x:v>
      </x:c>
      <x:c r="K1014" s="28" t="n">
        <x:f>J1014-1</x:f>
        <x:v>0.0003850910373845995</x:v>
      </x:c>
      <x:c r="L1014" s="30" t="n">
        <x:f>M1013</x:f>
        <x:v>11044.323675480597</x:v>
      </x:c>
      <x:c r="M1014" s="30" t="n">
        <x:f>L1014*J1014</x:f>
        <x:v>11048.576745542</x:v>
      </x:c>
      <x:c r="N1014" s="30" t="n">
        <x:f>MAX(N1013,M1014)</x:f>
        <x:v>15341.863280252299</x:v>
      </x:c>
      <x:c r="O1014" s="28" t="n">
        <x:f>1-M1014/N1014</x:f>
        <x:v>0.2798412719683483</x:v>
      </x:c>
      <x:c r="P1014" s="30" t="n">
        <x:f>IF(C1014=C1013,P1013,L1014)</x:f>
        <x:v>8436.664001463621</x:v>
      </x:c>
      <x:c r="Q1014" s="30" t="n">
        <x:f>IF(C1014=C1013,MAX(Q1013,M1014),MAX(P1014,M1014))</x:f>
        <x:v>11620.466188130804</x:v>
      </x:c>
      <x:c r="R1014" s="28" t="n">
        <x:f>1-M1014/Q1014</x:f>
        <x:v>0.04921398447619385</x:v>
      </x:c>
      <x:c r="S1014" s="33" t="str">
        <x:f>'Raw trace'!Y1010</x:f>
        <x:v>0.00038509103738459949</x:v>
      </x:c>
      <x:c r="T1014" s="31" t="n">
        <x:f>ABS(K1014-S1014)</x:f>
        <x:v>0</x:v>
      </x:c>
      <x:c r="U1014" s="33" t="str">
        <x:f>'Raw trace'!X1010</x:f>
        <x:v>0.0047141544174162386</x:v>
      </x:c>
      <x:c r="V1014" s="31" t="n">
        <x:f>ABS(G1014-U1014)</x:f>
        <x:v>0</x:v>
      </x:c>
      <x:c r="W1014" s="30" t="n">
        <x:f>L1014*H1014</x:f>
        <x:v>0.052064647242141604</x:v>
      </x:c>
      <x:c r="X1014" s="30" t="n">
        <x:f>X1013*(1+S1014)</x:f>
        <x:v>11048.576745542072</x:v>
      </x:c>
      <x:c r="Y1014" s="31" t="n">
        <x:f>ABS(M1014-X1014)</x:f>
        <x:v>7.275957614183426e-11</x:v>
      </x:c>
      <x:c r="Z1014" s="27" t="n">
        <x:f>IF(M1014&gt;=N1013,B1014,Z1013)</x:f>
        <x:v>44508</x:v>
      </x:c>
      <x:c r="AA1014" s="27" t="n">
        <x:f>IF(C1014=C1013,IF(M1014&gt;=Q1013,B1014,AA1013),IF(M1014&gt;=P1014,B1014,A1014))</x:f>
        <x:v>45120</x:v>
      </x:c>
      <x:c r="AB1014" s="1" t="str">
        <x:f>IF(AND(B1014-A1014=1,B1014-B1013=1),"PASS","FAIL")</x:f>
        <x:v>PASS</x:v>
      </x:c>
    </x:row>
    <x:row r="1015" ht="22" customHeight="1">
      <x:c r="A1015" s="32" t="n">
        <x:f>'Raw trace'!A1011</x:f>
        <x:v>45206</x:v>
      </x:c>
      <x:c r="B1015" s="32" t="n">
        <x:f>'Raw trace'!B1011</x:f>
        <x:v>45207</x:v>
      </x:c>
      <x:c r="C1015" s="1" t="n">
        <x:f>YEAR(B1015)</x:f>
        <x:v>2023</x:v>
      </x:c>
      <x:c r="D1015" s="33" t="str">
        <x:f>'Raw trace'!AL1011</x:f>
        <x:v>-0.0013733365282481</x:v>
      </x:c>
      <x:c r="E1015" s="33" t="str">
        <x:f>'Raw trace'!W1011</x:f>
        <x:v>0.45000000000000001</x:v>
      </x:c>
      <x:c r="F1015" s="28" t="n">
        <x:f>E1014*(1+D1014)/(1+E1014*D1014)</x:f>
        <x:v>0.4502143103265053</x:v>
      </x:c>
      <x:c r="G1015" s="28" t="n">
        <x:f>ABS(E1015-F1015)</x:f>
        <x:v>0.0002143103265052626</x:v>
      </x:c>
      <x:c r="H1015" s="28" t="n">
        <x:f>G1015*'Assumptions'!$B$6</x:f>
        <x:v>2.143103265052626e-7</x:v>
      </x:c>
      <x:c r="I1015" s="29" t="n">
        <x:f>1+E1015*D1015</x:f>
        <x:v>0.9993819985622884</x:v>
      </x:c>
      <x:c r="J1015" s="29" t="n">
        <x:f>(1-H1015)*I1015</x:f>
        <x:v>0.999381784384406</x:v>
      </x:c>
      <x:c r="K1015" s="28" t="n">
        <x:f>J1015-1</x:f>
        <x:v>-0.0006182156155940532</x:v>
      </x:c>
      <x:c r="L1015" s="30" t="n">
        <x:f>M1014</x:f>
        <x:v>11048.576745542</x:v>
      </x:c>
      <x:c r="M1015" s="30" t="n">
        <x:f>L1015*J1015</x:f>
        <x:v>11041.746342867817</x:v>
      </x:c>
      <x:c r="N1015" s="30" t="n">
        <x:f>MAX(N1014,M1015)</x:f>
        <x:v>15341.863280252299</x:v>
      </x:c>
      <x:c r="O1015" s="28" t="n">
        <x:f>1-M1015/N1015</x:f>
        <x:v>0.2802864853397238</x:v>
      </x:c>
      <x:c r="P1015" s="30" t="n">
        <x:f>IF(C1015=C1014,P1014,L1015)</x:f>
        <x:v>8436.664001463621</x:v>
      </x:c>
      <x:c r="Q1015" s="30" t="n">
        <x:f>IF(C1015=C1014,MAX(Q1014,M1015),MAX(P1015,M1015))</x:f>
        <x:v>11620.466188130804</x:v>
      </x:c>
      <x:c r="R1015" s="28" t="n">
        <x:f>1-M1015/Q1015</x:f>
        <x:v>0.04980177523807905</x:v>
      </x:c>
      <x:c r="S1015" s="33" t="str">
        <x:f>'Raw trace'!Y1011</x:f>
        <x:v>-0.00061821561559405325</x:v>
      </x:c>
      <x:c r="T1015" s="31" t="n">
        <x:f>ABS(K1015-S1015)</x:f>
        <x:v>0</x:v>
      </x:c>
      <x:c r="U1015" s="33" t="str">
        <x:f>'Raw trace'!X1011</x:f>
        <x:v>0.0002143103265052626</x:v>
      </x:c>
      <x:c r="V1015" s="31" t="n">
        <x:f>ABS(G1015-U1015)</x:f>
        <x:v>0</x:v>
      </x:c>
      <x:c r="W1015" s="30" t="n">
        <x:f>L1015*H1015</x:f>
        <x:v>0.0023678240897555573</x:v>
      </x:c>
      <x:c r="X1015" s="30" t="n">
        <x:f>X1014*(1+S1015)</x:f>
        <x:v>11041.74634286789</x:v>
      </x:c>
      <x:c r="Y1015" s="31" t="n">
        <x:f>ABS(M1015-X1015)</x:f>
        <x:v>7.275957614183426e-11</x:v>
      </x:c>
      <x:c r="Z1015" s="27" t="n">
        <x:f>IF(M1015&gt;=N1014,B1015,Z1014)</x:f>
        <x:v>44508</x:v>
      </x:c>
      <x:c r="AA1015" s="27" t="n">
        <x:f>IF(C1015=C1014,IF(M1015&gt;=Q1014,B1015,AA1014),IF(M1015&gt;=P1015,B1015,A1015))</x:f>
        <x:v>45120</x:v>
      </x:c>
      <x:c r="AB1015" s="1" t="str">
        <x:f>IF(AND(B1015-A1015=1,B1015-B1014=1),"PASS","FAIL")</x:f>
        <x:v>PASS</x:v>
      </x:c>
    </x:row>
    <x:row r="1016" ht="22" customHeight="1">
      <x:c r="A1016" s="32" t="n">
        <x:f>'Raw trace'!A1012</x:f>
        <x:v>45207</x:v>
      </x:c>
      <x:c r="B1016" s="32" t="n">
        <x:f>'Raw trace'!B1012</x:f>
        <x:v>45208</x:v>
      </x:c>
      <x:c r="C1016" s="1" t="n">
        <x:f>YEAR(B1016)</x:f>
        <x:v>2023</x:v>
      </x:c>
      <x:c r="D1016" s="33" t="str">
        <x:f>'Raw trace'!AL1012</x:f>
        <x:v>-0.012223030007843</x:v>
      </x:c>
      <x:c r="E1016" s="33" t="str">
        <x:f>'Raw trace'!W1012</x:f>
        <x:v>0.45000000000000001</x:v>
      </x:c>
      <x:c r="F1016" s="28" t="n">
        <x:f>E1015*(1+D1015)/(1+E1015*D1015)</x:f>
        <x:v>0.44965988902018406</x:v>
      </x:c>
      <x:c r="G1016" s="28" t="n">
        <x:f>ABS(E1016-F1016)</x:f>
        <x:v>0.00034011097981595517</x:v>
      </x:c>
      <x:c r="H1016" s="28" t="n">
        <x:f>G1016*'Assumptions'!$B$6</x:f>
        <x:v>3.401109798159552e-7</x:v>
      </x:c>
      <x:c r="I1016" s="29" t="n">
        <x:f>1+E1016*D1016</x:f>
        <x:v>0.9944996364964707</x:v>
      </x:c>
      <x:c r="J1016" s="29" t="n">
        <x:f>(1-H1016)*I1016</x:f>
        <x:v>0.9944992982562249</x:v>
      </x:c>
      <x:c r="K1016" s="28" t="n">
        <x:f>J1016-1</x:f>
        <x:v>-0.005500701743775149</x:v>
      </x:c>
      <x:c r="L1016" s="30" t="n">
        <x:f>M1015</x:f>
        <x:v>11041.746342867817</x:v>
      </x:c>
      <x:c r="M1016" s="30" t="n">
        <x:f>L1016*J1016</x:f>
        <x:v>10981.00898950528</x:v>
      </x:c>
      <x:c r="N1016" s="30" t="n">
        <x:f>MAX(N1015,M1016)</x:f>
        <x:v>15341.863280252299</x:v>
      </x:c>
      <x:c r="O1016" s="28" t="n">
        <x:f>1-M1016/N1016</x:f>
        <x:v>0.2842454147248341</x:v>
      </x:c>
      <x:c r="P1016" s="30" t="n">
        <x:f>IF(C1016=C1015,P1015,L1016)</x:f>
        <x:v>8436.664001463621</x:v>
      </x:c>
      <x:c r="Q1016" s="30" t="n">
        <x:f>IF(C1016=C1015,MAX(Q1015,M1016),MAX(P1016,M1016))</x:f>
        <x:v>11620.466188130804</x:v>
      </x:c>
      <x:c r="R1016" s="28" t="n">
        <x:f>1-M1016/Q1016</x:f>
        <x:v>0.05502853226995896</x:v>
      </x:c>
      <x:c r="S1016" s="33" t="str">
        <x:f>'Raw trace'!Y1012</x:f>
        <x:v>-0.0055007017437751493</x:v>
      </x:c>
      <x:c r="T1016" s="31" t="n">
        <x:f>ABS(K1016-S1016)</x:f>
        <x:v>0</x:v>
      </x:c>
      <x:c r="U1016" s="33" t="str">
        <x:f>'Raw trace'!X1012</x:f>
        <x:v>0.00034011097981595517</x:v>
      </x:c>
      <x:c r="V1016" s="31" t="n">
        <x:f>ABS(G1016-U1016)</x:f>
        <x:v>0</x:v>
      </x:c>
      <x:c r="W1016" s="30" t="n">
        <x:f>L1016*H1016</x:f>
        <x:v>0.003755419167552013</x:v>
      </x:c>
      <x:c r="X1016" s="30" t="n">
        <x:f>X1015*(1+S1016)</x:f>
        <x:v>10981.008989505353</x:v>
      </x:c>
      <x:c r="Y1016" s="31" t="n">
        <x:f>ABS(M1016-X1016)</x:f>
        <x:v>7.275957614183426e-11</x:v>
      </x:c>
      <x:c r="Z1016" s="27" t="n">
        <x:f>IF(M1016&gt;=N1015,B1016,Z1015)</x:f>
        <x:v>44508</x:v>
      </x:c>
      <x:c r="AA1016" s="27" t="n">
        <x:f>IF(C1016=C1015,IF(M1016&gt;=Q1015,B1016,AA1015),IF(M1016&gt;=P1016,B1016,A1016))</x:f>
        <x:v>45120</x:v>
      </x:c>
      <x:c r="AB1016" s="1" t="str">
        <x:f>IF(AND(B1016-A1016=1,B1016-B1015=1),"PASS","FAIL")</x:f>
        <x:v>PASS</x:v>
      </x:c>
    </x:row>
    <x:row r="1017" ht="22" customHeight="1">
      <x:c r="A1017" s="32" t="n">
        <x:f>'Raw trace'!A1013</x:f>
        <x:v>45208</x:v>
      </x:c>
      <x:c r="B1017" s="32" t="n">
        <x:f>'Raw trace'!B1013</x:f>
        <x:v>45209</x:v>
      </x:c>
      <x:c r="C1017" s="1" t="n">
        <x:f>YEAR(B1017)</x:f>
        <x:v>2023</x:v>
      </x:c>
      <x:c r="D1017" s="33" t="str">
        <x:f>'Raw trace'!AL1013</x:f>
        <x:v>-0.0069032028831024</x:v>
      </x:c>
      <x:c r="E1017" s="33" t="str">
        <x:f>'Raw trace'!W1013</x:f>
        <x:v>0.45000000000000001</x:v>
      </x:c>
      <x:c r="F1017" s="28" t="n">
        <x:f>E1016*(1+D1016)/(1+E1016*D1016)</x:f>
        <x:v>0.44695806834319357</x:v>
      </x:c>
      <x:c r="G1017" s="28" t="n">
        <x:f>ABS(E1017-F1017)</x:f>
        <x:v>0.0030419316568064403</x:v>
      </x:c>
      <x:c r="H1017" s="28" t="n">
        <x:f>G1017*'Assumptions'!$B$6</x:f>
        <x:v>0.0000030419316568064403</x:v>
      </x:c>
      <x:c r="I1017" s="29" t="n">
        <x:f>1+E1017*D1017</x:f>
        <x:v>0.9968935587026039</x:v>
      </x:c>
      <x:c r="J1017" s="29" t="n">
        <x:f>(1-H1017)*I1017</x:f>
        <x:v>0.9968905262205292</x:v>
      </x:c>
      <x:c r="K1017" s="28" t="n">
        <x:f>J1017-1</x:f>
        <x:v>-0.003109473779470795</x:v>
      </x:c>
      <x:c r="L1017" s="30" t="n">
        <x:f>M1016</x:f>
        <x:v>10981.00898950528</x:v>
      </x:c>
      <x:c r="M1017" s="30" t="n">
        <x:f>L1017*J1017</x:f>
        <x:v>10946.86382998028</x:v>
      </x:c>
      <x:c r="N1017" s="30" t="n">
        <x:f>MAX(N1016,M1017)</x:f>
        <x:v>15341.863280252299</x:v>
      </x:c>
      <x:c r="O1017" s="28" t="n">
        <x:f>1-M1017/N1017</x:f>
        <x:v>0.28647103484028325</x:v>
      </x:c>
      <x:c r="P1017" s="30" t="n">
        <x:f>IF(C1017=C1016,P1016,L1017)</x:f>
        <x:v>8436.664001463621</x:v>
      </x:c>
      <x:c r="Q1017" s="30" t="n">
        <x:f>IF(C1017=C1016,MAX(Q1016,M1017),MAX(P1017,M1017))</x:f>
        <x:v>11620.466188130804</x:v>
      </x:c>
      <x:c r="R1017" s="28" t="n">
        <x:f>1-M1017/Q1017</x:f>
        <x:v>0.05796689627121365</x:v>
      </x:c>
      <x:c r="S1017" s="33" t="str">
        <x:f>'Raw trace'!Y1013</x:f>
        <x:v>-0.003109473779470795</x:v>
      </x:c>
      <x:c r="T1017" s="31" t="n">
        <x:f>ABS(K1017-S1017)</x:f>
        <x:v>0</x:v>
      </x:c>
      <x:c r="U1017" s="33" t="str">
        <x:f>'Raw trace'!X1013</x:f>
        <x:v>0.0030419316568064403</x:v>
      </x:c>
      <x:c r="V1017" s="31" t="n">
        <x:f>ABS(G1017-U1017)</x:f>
        <x:v>0</x:v>
      </x:c>
      <x:c r="W1017" s="30" t="n">
        <x:f>L1017*H1017</x:f>
        <x:v>0.03340347886885221</x:v>
      </x:c>
      <x:c r="X1017" s="30" t="n">
        <x:f>X1016*(1+S1017)</x:f>
        <x:v>10946.863829980353</x:v>
      </x:c>
      <x:c r="Y1017" s="31" t="n">
        <x:f>ABS(M1017-X1017)</x:f>
        <x:v>7.275957614183426e-11</x:v>
      </x:c>
      <x:c r="Z1017" s="27" t="n">
        <x:f>IF(M1017&gt;=N1016,B1017,Z1016)</x:f>
        <x:v>44508</x:v>
      </x:c>
      <x:c r="AA1017" s="27" t="n">
        <x:f>IF(C1017=C1016,IF(M1017&gt;=Q1016,B1017,AA1016),IF(M1017&gt;=P1017,B1017,A1017))</x:f>
        <x:v>45120</x:v>
      </x:c>
      <x:c r="AB1017" s="1" t="str">
        <x:f>IF(AND(B1017-A1017=1,B1017-B1016=1),"PASS","FAIL")</x:f>
        <x:v>PASS</x:v>
      </x:c>
    </x:row>
    <x:row r="1018" ht="22" customHeight="1">
      <x:c r="A1018" s="32" t="n">
        <x:f>'Raw trace'!A1014</x:f>
        <x:v>45209</x:v>
      </x:c>
      <x:c r="B1018" s="32" t="n">
        <x:f>'Raw trace'!B1014</x:f>
        <x:v>45210</x:v>
      </x:c>
      <x:c r="C1018" s="1" t="n">
        <x:f>YEAR(B1018)</x:f>
        <x:v>2023</x:v>
      </x:c>
      <x:c r="D1018" s="33" t="str">
        <x:f>'Raw trace'!AL1014</x:f>
        <x:v>-0.018779891205140401</x:v>
      </x:c>
      <x:c r="E1018" s="33" t="str">
        <x:f>'Raw trace'!W1014</x:f>
        <x:v>0.45000000000000001</x:v>
      </x:c>
      <x:c r="F1018" s="28" t="n">
        <x:f>E1017*(1+D1017)/(1+E1017*D1017)</x:f>
        <x:v>0.4482861332600129</x:v>
      </x:c>
      <x:c r="G1018" s="28" t="n">
        <x:f>ABS(E1018-F1018)</x:f>
        <x:v>0.0017138667399871355</x:v>
      </x:c>
      <x:c r="H1018" s="28" t="n">
        <x:f>G1018*'Assumptions'!$B$6</x:f>
        <x:v>0.0000017138667399871355</x:v>
      </x:c>
      <x:c r="I1018" s="29" t="n">
        <x:f>1+E1018*D1018</x:f>
        <x:v>0.9915490489576868</x:v>
      </x:c>
      <x:c r="J1018" s="29" t="n">
        <x:f>(1-H1018)*I1018</x:f>
        <x:v>0.9915473495747508</x:v>
      </x:c>
      <x:c r="K1018" s="28" t="n">
        <x:f>J1018-1</x:f>
        <x:v>-0.00845265042524923</x:v>
      </x:c>
      <x:c r="L1018" s="30" t="n">
        <x:f>M1017</x:f>
        <x:v>10946.86382998028</x:v>
      </x:c>
      <x:c r="M1018" s="30" t="n">
        <x:f>L1018*J1018</x:f>
        <x:v>10854.333816772652</x:v>
      </x:c>
      <x:c r="N1018" s="30" t="n">
        <x:f>MAX(N1017,M1018)</x:f>
        <x:v>15341.863280252299</x:v>
      </x:c>
      <x:c r="O1018" s="28" t="n">
        <x:f>1-M1018/N1018</x:f>
        <x:v>0.2925022457510682</x:v>
      </x:c>
      <x:c r="P1018" s="30" t="n">
        <x:f>IF(C1018=C1017,P1017,L1018)</x:f>
        <x:v>8436.664001463621</x:v>
      </x:c>
      <x:c r="Q1018" s="30" t="n">
        <x:f>IF(C1018=C1017,MAX(Q1017,M1018),MAX(P1018,M1018))</x:f>
        <x:v>11620.466188130804</x:v>
      </x:c>
      <x:c r="R1018" s="28" t="n">
        <x:f>1-M1018/Q1018</x:f>
        <x:v>0.06592957278604561</x:v>
      </x:c>
      <x:c r="S1018" s="33" t="str">
        <x:f>'Raw trace'!Y1014</x:f>
        <x:v>-0.0084526504252492307</x:v>
      </x:c>
      <x:c r="T1018" s="31" t="n">
        <x:f>ABS(K1018-S1018)</x:f>
        <x:v>0</x:v>
      </x:c>
      <x:c r="U1018" s="33" t="str">
        <x:f>'Raw trace'!X1014</x:f>
        <x:v>0.0017138667399871355</x:v>
      </x:c>
      <x:c r="V1018" s="31" t="n">
        <x:f>ABS(G1018-U1018)</x:f>
        <x:v>0</x:v>
      </x:c>
      <x:c r="W1018" s="30" t="n">
        <x:f>L1018*H1018</x:f>
        <x:v>0.01876146582537139</x:v>
      </x:c>
      <x:c r="X1018" s="30" t="n">
        <x:f>X1017*(1+S1018)</x:f>
        <x:v>10854.333816772725</x:v>
      </x:c>
      <x:c r="Y1018" s="31" t="n">
        <x:f>ABS(M1018-X1018)</x:f>
        <x:v>7.275957614183426e-11</x:v>
      </x:c>
      <x:c r="Z1018" s="27" t="n">
        <x:f>IF(M1018&gt;=N1017,B1018,Z1017)</x:f>
        <x:v>44508</x:v>
      </x:c>
      <x:c r="AA1018" s="27" t="n">
        <x:f>IF(C1018=C1017,IF(M1018&gt;=Q1017,B1018,AA1017),IF(M1018&gt;=P1018,B1018,A1018))</x:f>
        <x:v>45120</x:v>
      </x:c>
      <x:c r="AB1018" s="1" t="str">
        <x:f>IF(AND(B1018-A1018=1,B1018-B1017=1),"PASS","FAIL")</x:f>
        <x:v>PASS</x:v>
      </x:c>
    </x:row>
    <x:row r="1019" ht="22" customHeight="1">
      <x:c r="A1019" s="32" t="n">
        <x:f>'Raw trace'!A1015</x:f>
        <x:v>45210</x:v>
      </x:c>
      <x:c r="B1019" s="32" t="n">
        <x:f>'Raw trace'!B1015</x:f>
        <x:v>45211</x:v>
      </x:c>
      <x:c r="C1019" s="1" t="n">
        <x:f>YEAR(B1019)</x:f>
        <x:v>2023</x:v>
      </x:c>
      <x:c r="D1019" s="33" t="str">
        <x:f>'Raw trace'!AL1015</x:f>
        <x:v>-0.0042974185722896002</x:v>
      </x:c>
      <x:c r="E1019" s="33" t="str">
        <x:f>'Raw trace'!W1015</x:f>
        <x:v>0.45000000000000001</x:v>
      </x:c>
      <x:c r="F1019" s="28" t="n">
        <x:f>E1018*(1+D1018)/(1+E1018*D1018)</x:f>
        <x:v>0.44531236192686763</x:v>
      </x:c>
      <x:c r="G1019" s="28" t="n">
        <x:f>ABS(E1019-F1019)</x:f>
        <x:v>0.004687638073132383</x:v>
      </x:c>
      <x:c r="H1019" s="28" t="n">
        <x:f>G1019*'Assumptions'!$B$6</x:f>
        <x:v>0.000004687638073132383</x:v>
      </x:c>
      <x:c r="I1019" s="29" t="n">
        <x:f>1+E1019*D1019</x:f>
        <x:v>0.9980661616424696</x:v>
      </x:c>
      <x:c r="J1019" s="29" t="n">
        <x:f>(1-H1019)*I1019</x:f>
        <x:v>0.9980614830695308</x:v>
      </x:c>
      <x:c r="K1019" s="28" t="n">
        <x:f>J1019-1</x:f>
        <x:v>-0.001938516930469203</x:v>
      </x:c>
      <x:c r="L1019" s="30" t="n">
        <x:f>M1018</x:f>
        <x:v>10854.333816772652</x:v>
      </x:c>
      <x:c r="M1019" s="30" t="n">
        <x:f>L1019*J1019</x:f>
        <x:v>10833.292506899874</x:v>
      </x:c>
      <x:c r="N1019" s="30" t="n">
        <x:f>MAX(N1018,M1019)</x:f>
        <x:v>15341.863280252299</x:v>
      </x:c>
      <x:c r="O1019" s="28" t="n">
        <x:f>1-M1019/N1019</x:f>
        <x:v>0.29387374212594863</x:v>
      </x:c>
      <x:c r="P1019" s="30" t="n">
        <x:f>IF(C1019=C1018,P1018,L1019)</x:f>
        <x:v>8436.664001463621</x:v>
      </x:c>
      <x:c r="Q1019" s="30" t="n">
        <x:f>IF(C1019=C1018,MAX(Q1018,M1019),MAX(P1019,M1019))</x:f>
        <x:v>11620.466188130804</x:v>
      </x:c>
      <x:c r="R1019" s="28" t="n">
        <x:f>1-M1019/Q1019</x:f>
        <x:v>0.06774028412345046</x:v>
      </x:c>
      <x:c r="S1019" s="33" t="str">
        <x:f>'Raw trace'!Y1015</x:f>
        <x:v>-0.0019385169304692029</x:v>
      </x:c>
      <x:c r="T1019" s="31" t="n">
        <x:f>ABS(K1019-S1019)</x:f>
        <x:v>0</x:v>
      </x:c>
      <x:c r="U1019" s="33" t="str">
        <x:f>'Raw trace'!X1015</x:f>
        <x:v>0.004687638073132383</x:v>
      </x:c>
      <x:c r="V1019" s="31" t="n">
        <x:f>ABS(G1019-U1019)</x:f>
        <x:v>0</x:v>
      </x:c>
      <x:c r="W1019" s="30" t="n">
        <x:f>L1019*H1019</x:f>
        <x:v>0.05088118845799182</x:v>
      </x:c>
      <x:c r="X1019" s="30" t="n">
        <x:f>X1018*(1+S1019)</x:f>
        <x:v>10833.292506899947</x:v>
      </x:c>
      <x:c r="Y1019" s="31" t="n">
        <x:f>ABS(M1019-X1019)</x:f>
        <x:v>7.275957614183426e-11</x:v>
      </x:c>
      <x:c r="Z1019" s="27" t="n">
        <x:f>IF(M1019&gt;=N1018,B1019,Z1018)</x:f>
        <x:v>44508</x:v>
      </x:c>
      <x:c r="AA1019" s="27" t="n">
        <x:f>IF(C1019=C1018,IF(M1019&gt;=Q1018,B1019,AA1018),IF(M1019&gt;=P1019,B1019,A1019))</x:f>
        <x:v>45120</x:v>
      </x:c>
      <x:c r="AB1019" s="1" t="str">
        <x:f>IF(AND(B1019-A1019=1,B1019-B1018=1),"PASS","FAIL")</x:f>
        <x:v>PASS</x:v>
      </x:c>
    </x:row>
    <x:row r="1020" ht="22" customHeight="1">
      <x:c r="A1020" s="32" t="n">
        <x:f>'Raw trace'!A1016</x:f>
        <x:v>45211</x:v>
      </x:c>
      <x:c r="B1020" s="32" t="n">
        <x:f>'Raw trace'!B1016</x:f>
        <x:v>45212</x:v>
      </x:c>
      <x:c r="C1020" s="1" t="n">
        <x:f>YEAR(B1020)</x:f>
        <x:v>2023</x:v>
      </x:c>
      <x:c r="D1020" s="33" t="str">
        <x:f>'Raw trace'!AL1016</x:f>
        <x:v>0.0038264495854055999</x:v>
      </x:c>
      <x:c r="E1020" s="33" t="str">
        <x:f>'Raw trace'!W1016</x:f>
        <x:v>0.45000000000000001</x:v>
      </x:c>
      <x:c r="F1020" s="28" t="n">
        <x:f>E1019*(1+D1019)/(1+E1019*D1019)</x:f>
        <x:v>0.44893432806609607</x:v>
      </x:c>
      <x:c r="G1020" s="28" t="n">
        <x:f>ABS(E1020-F1020)</x:f>
        <x:v>0.0010656719339039444</x:v>
      </x:c>
      <x:c r="H1020" s="28" t="n">
        <x:f>G1020*'Assumptions'!$B$6</x:f>
        <x:v>0.0000010656719339039444</x:v>
      </x:c>
      <x:c r="I1020" s="29" t="n">
        <x:f>1+E1020*D1020</x:f>
        <x:v>1.0017219023134325</x:v>
      </x:c>
      <x:c r="J1020" s="29" t="n">
        <x:f>(1-H1020)*I1020</x:f>
        <x:v>1.0017208348065156</x:v>
      </x:c>
      <x:c r="K1020" s="28" t="n">
        <x:f>J1020-1</x:f>
        <x:v>0.0017208348065156365</x:v>
      </x:c>
      <x:c r="L1020" s="30" t="n">
        <x:f>M1019</x:f>
        <x:v>10833.292506899874</x:v>
      </x:c>
      <x:c r="M1020" s="30" t="n">
        <x:f>L1020*J1020</x:f>
        <x:v>10851.934813714912</x:v>
      </x:c>
      <x:c r="N1020" s="30" t="n">
        <x:f>MAX(N1019,M1020)</x:f>
        <x:v>15341.863280252299</x:v>
      </x:c>
      <x:c r="O1020" s="28" t="n">
        <x:f>1-M1020/N1020</x:f>
        <x:v>0.2926586154836044</x:v>
      </x:c>
      <x:c r="P1020" s="30" t="n">
        <x:f>IF(C1020=C1019,P1019,L1020)</x:f>
        <x:v>8436.664001463621</x:v>
      </x:c>
      <x:c r="Q1020" s="30" t="n">
        <x:f>IF(C1020=C1019,MAX(Q1019,M1020),MAX(P1020,M1020))</x:f>
        <x:v>11620.466188130804</x:v>
      </x:c>
      <x:c r="R1020" s="28" t="n">
        <x:f>1-M1020/Q1020</x:f>
        <x:v>0.0661360191556577</x:v>
      </x:c>
      <x:c r="S1020" s="33" t="str">
        <x:f>'Raw trace'!Y1016</x:f>
        <x:v>0.0017208348065156365</x:v>
      </x:c>
      <x:c r="T1020" s="31" t="n">
        <x:f>ABS(K1020-S1020)</x:f>
        <x:v>0</x:v>
      </x:c>
      <x:c r="U1020" s="33" t="str">
        <x:f>'Raw trace'!X1016</x:f>
        <x:v>0.0010656719339039444</x:v>
      </x:c>
      <x:c r="V1020" s="31" t="n">
        <x:f>ABS(G1020-U1020)</x:f>
        <x:v>0</x:v>
      </x:c>
      <x:c r="W1020" s="30" t="n">
        <x:f>L1020*H1020</x:f>
        <x:v>0.011544735776375098</x:v>
      </x:c>
      <x:c r="X1020" s="30" t="n">
        <x:f>X1019*(1+S1020)</x:f>
        <x:v>10851.934813714985</x:v>
      </x:c>
      <x:c r="Y1020" s="31" t="n">
        <x:f>ABS(M1020-X1020)</x:f>
        <x:v>7.275957614183426e-11</x:v>
      </x:c>
      <x:c r="Z1020" s="27" t="n">
        <x:f>IF(M1020&gt;=N1019,B1020,Z1019)</x:f>
        <x:v>44508</x:v>
      </x:c>
      <x:c r="AA1020" s="27" t="n">
        <x:f>IF(C1020=C1019,IF(M1020&gt;=Q1019,B1020,AA1019),IF(M1020&gt;=P1020,B1020,A1020))</x:f>
        <x:v>45120</x:v>
      </x:c>
      <x:c r="AB1020" s="1" t="str">
        <x:f>IF(AND(B1020-A1020=1,B1020-B1019=1),"PASS","FAIL")</x:f>
        <x:v>PASS</x:v>
      </x:c>
    </x:row>
    <x:row r="1021" ht="22" customHeight="1">
      <x:c r="A1021" s="32" t="n">
        <x:f>'Raw trace'!A1017</x:f>
        <x:v>45212</x:v>
      </x:c>
      <x:c r="B1021" s="32" t="n">
        <x:f>'Raw trace'!B1017</x:f>
        <x:v>45213</x:v>
      </x:c>
      <x:c r="C1021" s="1" t="n">
        <x:f>YEAR(B1021)</x:f>
        <x:v>2023</x:v>
      </x:c>
      <x:c r="D1021" s="33" t="str">
        <x:f>'Raw trace'!AL1017</x:f>
        <x:v>-0.00039830997450069998</x:v>
      </x:c>
      <x:c r="E1021" s="33" t="str">
        <x:f>'Raw trace'!W1017</x:f>
        <x:v>0.45000000000000001</x:v>
      </x:c>
      <x:c r="F1021" s="28" t="n">
        <x:f>E1020*(1+D1020)/(1+E1020*D1020)</x:f>
        <x:v>0.45094541835433644</x:v>
      </x:c>
      <x:c r="G1021" s="28" t="n">
        <x:f>ABS(E1021-F1021)</x:f>
        <x:v>0.0009454183543364247</x:v>
      </x:c>
      <x:c r="H1021" s="28" t="n">
        <x:f>G1021*'Assumptions'!$B$6</x:f>
        <x:v>9.454183543364247e-7</x:v>
      </x:c>
      <x:c r="I1021" s="29" t="n">
        <x:f>1+E1021*D1021</x:f>
        <x:v>0.9998207605114747</x:v>
      </x:c>
      <x:c r="J1021" s="29" t="n">
        <x:f>(1-H1021)*I1021</x:f>
        <x:v>0.9998198152625767</x:v>
      </x:c>
      <x:c r="K1021" s="28" t="n">
        <x:f>J1021-1</x:f>
        <x:v>-0.00018018473742331675</x:v>
      </x:c>
      <x:c r="L1021" s="30" t="n">
        <x:f>M1020</x:f>
        <x:v>10851.934813714912</x:v>
      </x:c>
      <x:c r="M1021" s="30" t="n">
        <x:f>L1021*J1021</x:f>
        <x:v>10849.979460689967</x:v>
      </x:c>
      <x:c r="N1021" s="30" t="n">
        <x:f>MAX(N1020,M1021)</x:f>
        <x:v>15341.863280252299</x:v>
      </x:c>
      <x:c r="O1021" s="28" t="n">
        <x:f>1-M1021/N1021</x:f>
        <x:v>0.2927860676052422</x:v>
      </x:c>
      <x:c r="P1021" s="30" t="n">
        <x:f>IF(C1021=C1020,P1020,L1021)</x:f>
        <x:v>8436.664001463621</x:v>
      </x:c>
      <x:c r="Q1021" s="30" t="n">
        <x:f>IF(C1021=C1020,MAX(Q1020,M1021),MAX(P1021,M1021))</x:f>
        <x:v>11620.466188130804</x:v>
      </x:c>
      <x:c r="R1021" s="28" t="n">
        <x:f>1-M1021/Q1021</x:f>
        <x:v>0.06630428719183534</x:v>
      </x:c>
      <x:c r="S1021" s="33" t="str">
        <x:f>'Raw trace'!Y1017</x:f>
        <x:v>-0.00018018473742331675</x:v>
      </x:c>
      <x:c r="T1021" s="31" t="n">
        <x:f>ABS(K1021-S1021)</x:f>
        <x:v>0</x:v>
      </x:c>
      <x:c r="U1021" s="33" t="str">
        <x:f>'Raw trace'!X1017</x:f>
        <x:v>0.00094541835433642474</x:v>
      </x:c>
      <x:c r="V1021" s="31" t="n">
        <x:f>ABS(G1021-U1021)</x:f>
        <x:v>0</x:v>
      </x:c>
      <x:c r="W1021" s="30" t="n">
        <x:f>L1021*H1021</x:f>
        <x:v>0.010259618352948507</x:v>
      </x:c>
      <x:c r="X1021" s="30" t="n">
        <x:f>X1020*(1+S1021)</x:f>
        <x:v>10849.97946069004</x:v>
      </x:c>
      <x:c r="Y1021" s="31" t="n">
        <x:f>ABS(M1021-X1021)</x:f>
        <x:v>7.275957614183426e-11</x:v>
      </x:c>
      <x:c r="Z1021" s="27" t="n">
        <x:f>IF(M1021&gt;=N1020,B1021,Z1020)</x:f>
        <x:v>44508</x:v>
      </x:c>
      <x:c r="AA1021" s="27" t="n">
        <x:f>IF(C1021=C1020,IF(M1021&gt;=Q1020,B1021,AA1020),IF(M1021&gt;=P1021,B1021,A1021))</x:f>
        <x:v>45120</x:v>
      </x:c>
      <x:c r="AB1021" s="1" t="str">
        <x:f>IF(AND(B1021-A1021=1,B1021-B1020=1),"PASS","FAIL")</x:f>
        <x:v>PASS</x:v>
      </x:c>
    </x:row>
    <x:row r="1022" ht="22" customHeight="1">
      <x:c r="A1022" s="32" t="n">
        <x:f>'Raw trace'!A1018</x:f>
        <x:v>45213</x:v>
      </x:c>
      <x:c r="B1022" s="32" t="n">
        <x:f>'Raw trace'!B1018</x:f>
        <x:v>45214</x:v>
      </x:c>
      <x:c r="C1022" s="1" t="n">
        <x:f>YEAR(B1022)</x:f>
        <x:v>2023</x:v>
      </x:c>
      <x:c r="D1022" s="33" t="str">
        <x:f>'Raw trace'!AL1018</x:f>
        <x:v>0.0114848358457964</x:v>
      </x:c>
      <x:c r="E1022" s="33" t="str">
        <x:f>'Raw trace'!W1018</x:f>
        <x:v>0.45000000000000001</x:v>
      </x:c>
      <x:c r="F1022" s="28" t="n">
        <x:f>E1021*(1+D1021)/(1+E1021*D1021)</x:f>
        <x:v>0.44990140060840655</x:v>
      </x:c>
      <x:c r="G1022" s="28" t="n">
        <x:f>ABS(E1022-F1022)</x:f>
        <x:v>0.00009859939159345688</x:v>
      </x:c>
      <x:c r="H1022" s="28" t="n">
        <x:f>G1022*'Assumptions'!$B$6</x:f>
        <x:v>9.859939159345688e-8</x:v>
      </x:c>
      <x:c r="I1022" s="29" t="n">
        <x:f>1+E1022*D1022</x:f>
        <x:v>1.0051681761306084</x:v>
      </x:c>
      <x:c r="J1022" s="29" t="n">
        <x:f>(1-H1022)*I1022</x:f>
        <x:v>1.0051680770216378</x:v>
      </x:c>
      <x:c r="K1022" s="28" t="n">
        <x:f>J1022-1</x:f>
        <x:v>0.005168077021637796</x:v>
      </x:c>
      <x:c r="L1022" s="30" t="n">
        <x:f>M1021</x:f>
        <x:v>10849.979460689967</x:v>
      </x:c>
      <x:c r="M1022" s="30" t="n">
        <x:f>L1022*J1022</x:f>
        <x:v>10906.052990226</x:v>
      </x:c>
      <x:c r="N1022" s="30" t="n">
        <x:f>MAX(N1021,M1022)</x:f>
        <x:v>15341.863280252299</x:v>
      </x:c>
      <x:c r="O1022" s="28" t="n">
        <x:f>1-M1022/N1022</x:f>
        <x:v>0.28913113153185077</x:v>
      </x:c>
      <x:c r="P1022" s="30" t="n">
        <x:f>IF(C1022=C1021,P1021,L1022)</x:f>
        <x:v>8436.664001463621</x:v>
      </x:c>
      <x:c r="Q1022" s="30" t="n">
        <x:f>IF(C1022=C1021,MAX(Q1021,M1022),MAX(P1022,M1022))</x:f>
        <x:v>11620.466188130804</x:v>
      </x:c>
      <x:c r="R1022" s="28" t="n">
        <x:f>1-M1022/Q1022</x:f>
        <x:v>0.06147887583326972</x:v>
      </x:c>
      <x:c r="S1022" s="33" t="str">
        <x:f>'Raw trace'!Y1018</x:f>
        <x:v>0.0051680770216377958</x:v>
      </x:c>
      <x:c r="T1022" s="31" t="n">
        <x:f>ABS(K1022-S1022)</x:f>
        <x:v>0</x:v>
      </x:c>
      <x:c r="U1022" s="33" t="str">
        <x:f>'Raw trace'!X1018</x:f>
        <x:v>9.8599391593456875e-05</x:v>
      </x:c>
      <x:c r="V1022" s="31" t="n">
        <x:f>ABS(G1022-U1022)</x:f>
        <x:v>0</x:v>
      </x:c>
      <x:c r="W1022" s="30" t="n">
        <x:f>L1022*H1022</x:f>
        <x:v>0.0010698013736255342</x:v>
      </x:c>
      <x:c r="X1022" s="30" t="n">
        <x:f>X1021*(1+S1022)</x:f>
        <x:v>10906.052990226073</x:v>
      </x:c>
      <x:c r="Y1022" s="31" t="n">
        <x:f>ABS(M1022-X1022)</x:f>
        <x:v>7.275957614183426e-11</x:v>
      </x:c>
      <x:c r="Z1022" s="27" t="n">
        <x:f>IF(M1022&gt;=N1021,B1022,Z1021)</x:f>
        <x:v>44508</x:v>
      </x:c>
      <x:c r="AA1022" s="27" t="n">
        <x:f>IF(C1022=C1021,IF(M1022&gt;=Q1021,B1022,AA1021),IF(M1022&gt;=P1022,B1022,A1022))</x:f>
        <x:v>45120</x:v>
      </x:c>
      <x:c r="AB1022" s="1" t="str">
        <x:f>IF(AND(B1022-A1022=1,B1022-B1021=1),"PASS","FAIL")</x:f>
        <x:v>PASS</x:v>
      </x:c>
    </x:row>
    <x:row r="1023" ht="22" customHeight="1">
      <x:c r="A1023" s="32" t="n">
        <x:f>'Raw trace'!A1019</x:f>
        <x:v>45214</x:v>
      </x:c>
      <x:c r="B1023" s="32" t="n">
        <x:f>'Raw trace'!B1019</x:f>
        <x:v>45215</x:v>
      </x:c>
      <x:c r="C1023" s="1" t="n">
        <x:f>YEAR(B1023)</x:f>
        <x:v>2023</x:v>
      </x:c>
      <x:c r="D1023" s="33" t="str">
        <x:f>'Raw trace'!AL1019</x:f>
        <x:v>0.0496480273331074</x:v>
      </x:c>
      <x:c r="E1023" s="33" t="str">
        <x:f>'Raw trace'!W1019</x:f>
        <x:v>0.45000000000000001</x:v>
      </x:c>
      <x:c r="F1023" s="28" t="n">
        <x:f>E1022*(1+D1022)/(1+E1022*D1022)</x:f>
        <x:v>0.4528278818802012</x:v>
      </x:c>
      <x:c r="G1023" s="28" t="n">
        <x:f>ABS(E1023-F1023)</x:f>
        <x:v>0.0028278818802011663</x:v>
      </x:c>
      <x:c r="H1023" s="28" t="n">
        <x:f>G1023*'Assumptions'!$B$6</x:f>
        <x:v>0.0000028278818802011665</x:v>
      </x:c>
      <x:c r="I1023" s="29" t="n">
        <x:f>1+E1023*D1023</x:f>
        <x:v>1.0223416122998983</x:v>
      </x:c>
      <x:c r="J1023" s="29" t="n">
        <x:f>(1-H1023)*I1023</x:f>
        <x:v>1.0223387212385775</x:v>
      </x:c>
      <x:c r="K1023" s="28" t="n">
        <x:f>J1023-1</x:f>
        <x:v>0.022338721238577497</x:v>
      </x:c>
      <x:c r="L1023" s="30" t="n">
        <x:f>M1022</x:f>
        <x:v>10906.052990226</x:v>
      </x:c>
      <x:c r="M1023" s="30" t="n">
        <x:f>L1023*J1023</x:f>
        <x:v>11149.680267787813</x:v>
      </x:c>
      <x:c r="N1023" s="30" t="n">
        <x:f>MAX(N1022,M1023)</x:f>
        <x:v>15341.863280252299</x:v>
      </x:c>
      <x:c r="O1023" s="28" t="n">
        <x:f>1-M1023/N1023</x:f>
        <x:v>0.2732512300419577</x:v>
      </x:c>
      <x:c r="P1023" s="30" t="n">
        <x:f>IF(C1023=C1022,P1022,L1023)</x:f>
        <x:v>8436.664001463621</x:v>
      </x:c>
      <x:c r="Q1023" s="30" t="n">
        <x:f>IF(C1023=C1022,MAX(Q1022,M1023),MAX(P1023,M1023))</x:f>
        <x:v>11620.466188130804</x:v>
      </x:c>
      <x:c r="R1023" s="28" t="n">
        <x:f>1-M1023/Q1023</x:f>
        <x:v>0.04051351406399284</x:v>
      </x:c>
      <x:c r="S1023" s="33" t="str">
        <x:f>'Raw trace'!Y1019</x:f>
        <x:v>0.022338721238577497</x:v>
      </x:c>
      <x:c r="T1023" s="31" t="n">
        <x:f>ABS(K1023-S1023)</x:f>
        <x:v>0</x:v>
      </x:c>
      <x:c r="U1023" s="33" t="str">
        <x:f>'Raw trace'!X1019</x:f>
        <x:v>0.0028278818802011663</x:v>
      </x:c>
      <x:c r="V1023" s="31" t="n">
        <x:f>ABS(G1023-U1023)</x:f>
        <x:v>0</x:v>
      </x:c>
      <x:c r="W1023" s="30" t="n">
        <x:f>L1023*H1023</x:f>
        <x:v>0.030841029635573856</x:v>
      </x:c>
      <x:c r="X1023" s="30" t="n">
        <x:f>X1022*(1+S1023)</x:f>
        <x:v>11149.680267787888</x:v>
      </x:c>
      <x:c r="Y1023" s="31" t="n">
        <x:f>ABS(M1023-X1023)</x:f>
        <x:v>7.457856554538012e-11</x:v>
      </x:c>
      <x:c r="Z1023" s="27" t="n">
        <x:f>IF(M1023&gt;=N1022,B1023,Z1022)</x:f>
        <x:v>44508</x:v>
      </x:c>
      <x:c r="AA1023" s="27" t="n">
        <x:f>IF(C1023=C1022,IF(M1023&gt;=Q1022,B1023,AA1022),IF(M1023&gt;=P1023,B1023,A1023))</x:f>
        <x:v>45120</x:v>
      </x:c>
      <x:c r="AB1023" s="1" t="str">
        <x:f>IF(AND(B1023-A1023=1,B1023-B1022=1),"PASS","FAIL")</x:f>
        <x:v>PASS</x:v>
      </x:c>
    </x:row>
    <x:row r="1024" ht="22" customHeight="1">
      <x:c r="A1024" s="32" t="n">
        <x:f>'Raw trace'!A1020</x:f>
        <x:v>45215</x:v>
      </x:c>
      <x:c r="B1024" s="32" t="n">
        <x:f>'Raw trace'!B1020</x:f>
        <x:v>45216</x:v>
      </x:c>
      <x:c r="C1024" s="1" t="n">
        <x:f>YEAR(B1024)</x:f>
        <x:v>2023</x:v>
      </x:c>
      <x:c r="D1024" s="33" t="str">
        <x:f>'Raw trace'!AL1020</x:f>
        <x:v>-0.0037215403880083001</x:v>
      </x:c>
      <x:c r="E1024" s="33" t="str">
        <x:f>'Raw trace'!W1020</x:f>
        <x:v>0.45000000000000001</x:v>
      </x:c>
      <x:c r="F1024" s="28" t="n">
        <x:f>E1023*(1+D1023)/(1+E1023*D1023)</x:f>
        <x:v>0.4620193549955389</x:v>
      </x:c>
      <x:c r="G1024" s="28" t="n">
        <x:f>ABS(E1024-F1024)</x:f>
        <x:v>0.012019354995538911</x:v>
      </x:c>
      <x:c r="H1024" s="28" t="n">
        <x:f>G1024*'Assumptions'!$B$6</x:f>
        <x:v>0.000012019354995538912</x:v>
      </x:c>
      <x:c r="I1024" s="29" t="n">
        <x:f>1+E1024*D1024</x:f>
        <x:v>0.9983253068253962</x:v>
      </x:c>
      <x:c r="J1024" s="29" t="n">
        <x:f>(1-H1024)*I1024</x:f>
        <x:v>0.9983133075991325</x:v>
      </x:c>
      <x:c r="K1024" s="28" t="n">
        <x:f>J1024-1</x:f>
        <x:v>-0.0016866924008674955</x:v>
      </x:c>
      <x:c r="L1024" s="30" t="n">
        <x:f>M1023</x:f>
        <x:v>11149.680267787813</x:v>
      </x:c>
      <x:c r="M1024" s="30" t="n">
        <x:f>L1024*J1024</x:f>
        <x:v>11130.874186808032</x:v>
      </x:c>
      <x:c r="N1024" s="30" t="n">
        <x:f>MAX(N1023,M1024)</x:f>
        <x:v>15341.863280252299</x:v>
      </x:c>
      <x:c r="O1024" s="28" t="n">
        <x:f>1-M1024/N1024</x:f>
        <x:v>0.2744770316695858</x:v>
      </x:c>
      <x:c r="P1024" s="30" t="n">
        <x:f>IF(C1024=C1023,P1023,L1024)</x:f>
        <x:v>8436.664001463621</x:v>
      </x:c>
      <x:c r="Q1024" s="30" t="n">
        <x:f>IF(C1024=C1023,MAX(Q1023,M1024),MAX(P1024,M1024))</x:f>
        <x:v>11620.466188130804</x:v>
      </x:c>
      <x:c r="R1024" s="28" t="n">
        <x:f>1-M1024/Q1024</x:f>
        <x:v>0.04213187262855622</x:v>
      </x:c>
      <x:c r="S1024" s="33" t="str">
        <x:f>'Raw trace'!Y1020</x:f>
        <x:v>-0.0016866924008674955</x:v>
      </x:c>
      <x:c r="T1024" s="31" t="n">
        <x:f>ABS(K1024-S1024)</x:f>
        <x:v>0</x:v>
      </x:c>
      <x:c r="U1024" s="33" t="str">
        <x:f>'Raw trace'!X1020</x:f>
        <x:v>0.012019354995538911</x:v>
      </x:c>
      <x:c r="V1024" s="31" t="n">
        <x:f>ABS(G1024-U1024)</x:f>
        <x:v>0</x:v>
      </x:c>
      <x:c r="W1024" s="30" t="n">
        <x:f>L1024*H1024</x:f>
        <x:v>0.1340119652252971</x:v>
      </x:c>
      <x:c r="X1024" s="30" t="n">
        <x:f>X1023*(1+S1024)</x:f>
        <x:v>11130.874186808107</x:v>
      </x:c>
      <x:c r="Y1024" s="31" t="n">
        <x:f>ABS(M1024-X1024)</x:f>
        <x:v>7.457856554538012e-11</x:v>
      </x:c>
      <x:c r="Z1024" s="27" t="n">
        <x:f>IF(M1024&gt;=N1023,B1024,Z1023)</x:f>
        <x:v>44508</x:v>
      </x:c>
      <x:c r="AA1024" s="27" t="n">
        <x:f>IF(C1024=C1023,IF(M1024&gt;=Q1023,B1024,AA1023),IF(M1024&gt;=P1024,B1024,A1024))</x:f>
        <x:v>45120</x:v>
      </x:c>
      <x:c r="AB1024" s="1" t="str">
        <x:f>IF(AND(B1024-A1024=1,B1024-B1023=1),"PASS","FAIL")</x:f>
        <x:v>PASS</x:v>
      </x:c>
    </x:row>
    <x:row r="1025" ht="22" customHeight="1">
      <x:c r="A1025" s="32" t="n">
        <x:f>'Raw trace'!A1021</x:f>
        <x:v>45216</x:v>
      </x:c>
      <x:c r="B1025" s="32" t="n">
        <x:f>'Raw trace'!B1021</x:f>
        <x:v>45217</x:v>
      </x:c>
      <x:c r="C1025" s="1" t="n">
        <x:f>YEAR(B1025)</x:f>
        <x:v>2023</x:v>
      </x:c>
      <x:c r="D1025" s="33" t="str">
        <x:f>'Raw trace'!AL1021</x:f>
        <x:v>-0.0028834373107633001</x:v>
      </x:c>
      <x:c r="E1025" s="33" t="str">
        <x:f>'Raw trace'!W1021</x:f>
        <x:v>0.45000000000000001</x:v>
      </x:c>
      <x:c r="F1025" s="28" t="n">
        <x:f>E1024*(1+D1024)/(1+E1024*D1024)</x:f>
        <x:v>0.4490773736378967</x:v>
      </x:c>
      <x:c r="G1025" s="28" t="n">
        <x:f>ABS(E1025-F1025)</x:f>
        <x:v>0.0009226263621033293</x:v>
      </x:c>
      <x:c r="H1025" s="28" t="n">
        <x:f>G1025*'Assumptions'!$B$6</x:f>
        <x:v>9.226263621033293e-7</x:v>
      </x:c>
      <x:c r="I1025" s="29" t="n">
        <x:f>1+E1025*D1025</x:f>
        <x:v>0.9987024532101565</x:v>
      </x:c>
      <x:c r="J1025" s="29" t="n">
        <x:f>(1-H1025)*I1025</x:f>
        <x:v>0.9987015317809452</x:v>
      </x:c>
      <x:c r="K1025" s="28" t="n">
        <x:f>J1025-1</x:f>
        <x:v>-0.0012984682190547714</x:v>
      </x:c>
      <x:c r="L1025" s="30" t="n">
        <x:f>M1024</x:f>
        <x:v>11130.874186808032</x:v>
      </x:c>
      <x:c r="M1025" s="30" t="n">
        <x:f>L1025*J1025</x:f>
        <x:v>11116.421100426165</x:v>
      </x:c>
      <x:c r="N1025" s="30" t="n">
        <x:f>MAX(N1024,M1025)</x:f>
        <x:v>15341.863280252299</x:v>
      </x:c>
      <x:c r="O1025" s="28" t="n">
        <x:f>1-M1025/N1025</x:f>
        <x:v>0.2754191001861571</x:v>
      </x:c>
      <x:c r="P1025" s="30" t="n">
        <x:f>IF(C1025=C1024,P1024,L1025)</x:f>
        <x:v>8436.664001463621</x:v>
      </x:c>
      <x:c r="Q1025" s="30" t="n">
        <x:f>IF(C1025=C1024,MAX(Q1024,M1025),MAX(P1025,M1025))</x:f>
        <x:v>11620.466188130804</x:v>
      </x:c>
      <x:c r="R1025" s="28" t="n">
        <x:f>1-M1025/Q1025</x:f>
        <x:v>0.04337563394999355</x:v>
      </x:c>
      <x:c r="S1025" s="33" t="str">
        <x:f>'Raw trace'!Y1021</x:f>
        <x:v>-0.0012984682190547714</x:v>
      </x:c>
      <x:c r="T1025" s="31" t="n">
        <x:f>ABS(K1025-S1025)</x:f>
        <x:v>0</x:v>
      </x:c>
      <x:c r="U1025" s="33" t="str">
        <x:f>'Raw trace'!X1021</x:f>
        <x:v>0.00092262636210332927</x:v>
      </x:c>
      <x:c r="V1025" s="31" t="n">
        <x:f>ABS(G1025-U1025)</x:f>
        <x:v>0</x:v>
      </x:c>
      <x:c r="W1025" s="30" t="n">
        <x:f>L1025*H1025</x:f>
        <x:v>0.010269637958004549</x:v>
      </x:c>
      <x:c r="X1025" s="30" t="n">
        <x:f>X1024*(1+S1025)</x:f>
        <x:v>11116.42110042624</x:v>
      </x:c>
      <x:c r="Y1025" s="31" t="n">
        <x:f>ABS(M1025-X1025)</x:f>
        <x:v>7.457856554538012e-11</x:v>
      </x:c>
      <x:c r="Z1025" s="27" t="n">
        <x:f>IF(M1025&gt;=N1024,B1025,Z1024)</x:f>
        <x:v>44508</x:v>
      </x:c>
      <x:c r="AA1025" s="27" t="n">
        <x:f>IF(C1025=C1024,IF(M1025&gt;=Q1024,B1025,AA1024),IF(M1025&gt;=P1025,B1025,A1025))</x:f>
        <x:v>45120</x:v>
      </x:c>
      <x:c r="AB1025" s="1" t="str">
        <x:f>IF(AND(B1025-A1025=1,B1025-B1024=1),"PASS","FAIL")</x:f>
        <x:v>PASS</x:v>
      </x:c>
    </x:row>
    <x:row r="1026" ht="22" customHeight="1">
      <x:c r="A1026" s="32" t="n">
        <x:f>'Raw trace'!A1022</x:f>
        <x:v>45217</x:v>
      </x:c>
      <x:c r="B1026" s="32" t="n">
        <x:f>'Raw trace'!B1022</x:f>
        <x:v>45218</x:v>
      </x:c>
      <x:c r="C1026" s="1" t="n">
        <x:f>YEAR(B1026)</x:f>
        <x:v>2023</x:v>
      </x:c>
      <x:c r="D1026" s="33" t="str">
        <x:f>'Raw trace'!AL1022</x:f>
        <x:v>0.014169347179018001</x:v>
      </x:c>
      <x:c r="E1026" s="33" t="str">
        <x:f>'Raw trace'!W1022</x:f>
        <x:v>0.45000000000000001</x:v>
      </x:c>
      <x:c r="F1026" s="28" t="n">
        <x:f>E1025*(1+D1025)/(1+E1025*D1025)</x:f>
        <x:v>0.4492854220672834</x:v>
      </x:c>
      <x:c r="G1026" s="28" t="n">
        <x:f>ABS(E1026-F1026)</x:f>
        <x:v>0.0007145779327166202</x:v>
      </x:c>
      <x:c r="H1026" s="28" t="n">
        <x:f>G1026*'Assumptions'!$B$6</x:f>
        <x:v>7.145779327166202e-7</x:v>
      </x:c>
      <x:c r="I1026" s="29" t="n">
        <x:f>1+E1026*D1026</x:f>
        <x:v>1.0063762062305581</x:v>
      </x:c>
      <x:c r="J1026" s="29" t="n">
        <x:f>(1-H1026)*I1026</x:f>
        <x:v>1.006375487096329</x:v>
      </x:c>
      <x:c r="K1026" s="28" t="n">
        <x:f>J1026-1</x:f>
        <x:v>0.006375487096329069</x:v>
      </x:c>
      <x:c r="L1026" s="30" t="n">
        <x:f>M1025</x:f>
        <x:v>11116.421100426165</x:v>
      </x:c>
      <x:c r="M1026" s="30" t="n">
        <x:f>L1026*J1026</x:f>
        <x:v>11187.293699709293</x:v>
      </x:c>
      <x:c r="N1026" s="30" t="n">
        <x:f>MAX(N1025,M1026)</x:f>
        <x:v>15341.863280252299</x:v>
      </x:c>
      <x:c r="O1026" s="28" t="n">
        <x:f>1-M1026/N1026</x:f>
        <x:v>0.2707995440091475</x:v>
      </x:c>
      <x:c r="P1026" s="30" t="n">
        <x:f>IF(C1026=C1025,P1025,L1026)</x:f>
        <x:v>8436.664001463621</x:v>
      </x:c>
      <x:c r="Q1026" s="30" t="n">
        <x:f>IF(C1026=C1025,MAX(Q1025,M1026),MAX(P1026,M1026))</x:f>
        <x:v>11620.466188130804</x:v>
      </x:c>
      <x:c r="R1026" s="28" t="n">
        <x:f>1-M1026/Q1026</x:f>
        <x:v>0.037276687648207685</x:v>
      </x:c>
      <x:c r="S1026" s="33" t="str">
        <x:f>'Raw trace'!Y1022</x:f>
        <x:v>0.0063754870963290688</x:v>
      </x:c>
      <x:c r="T1026" s="31" t="n">
        <x:f>ABS(K1026-S1026)</x:f>
        <x:v>0</x:v>
      </x:c>
      <x:c r="U1026" s="33" t="str">
        <x:f>'Raw trace'!X1022</x:f>
        <x:v>0.00071457793271662018</x:v>
      </x:c>
      <x:c r="V1026" s="31" t="n">
        <x:f>ABS(G1026-U1026)</x:f>
        <x:v>0</x:v>
      </x:c>
      <x:c r="W1026" s="30" t="n">
        <x:f>L1026*H1026</x:f>
        <x:v>0.007943549209149945</x:v>
      </x:c>
      <x:c r="X1026" s="30" t="n">
        <x:f>X1025*(1+S1026)</x:f>
        <x:v>11187.293699709368</x:v>
      </x:c>
      <x:c r="Y1026" s="31" t="n">
        <x:f>ABS(M1026-X1026)</x:f>
        <x:v>7.457856554538012e-11</x:v>
      </x:c>
      <x:c r="Z1026" s="27" t="n">
        <x:f>IF(M1026&gt;=N1025,B1026,Z1025)</x:f>
        <x:v>44508</x:v>
      </x:c>
      <x:c r="AA1026" s="27" t="n">
        <x:f>IF(C1026=C1025,IF(M1026&gt;=Q1025,B1026,AA1025),IF(M1026&gt;=P1026,B1026,A1026))</x:f>
        <x:v>45120</x:v>
      </x:c>
      <x:c r="AB1026" s="1" t="str">
        <x:f>IF(AND(B1026-A1026=1,B1026-B1025=1),"PASS","FAIL")</x:f>
        <x:v>PASS</x:v>
      </x:c>
    </x:row>
    <x:row r="1027" ht="22" customHeight="1">
      <x:c r="A1027" s="32" t="n">
        <x:f>'Raw trace'!A1023</x:f>
        <x:v>45218</x:v>
      </x:c>
      <x:c r="B1027" s="32" t="n">
        <x:f>'Raw trace'!B1023</x:f>
        <x:v>45219</x:v>
      </x:c>
      <x:c r="C1027" s="1" t="n">
        <x:f>YEAR(B1027)</x:f>
        <x:v>2023</x:v>
      </x:c>
      <x:c r="D1027" s="33" t="str">
        <x:f>'Raw trace'!AL1023</x:f>
        <x:v>0.033126762524805897</x:v>
      </x:c>
      <x:c r="E1027" s="33" t="str">
        <x:f>'Raw trace'!W1023</x:f>
        <x:v>0.45000000000000001</x:v>
      </x:c>
      <x:c r="F1027" s="28" t="n">
        <x:f>E1026*(1+D1026)/(1+E1026*D1026)</x:f>
        <x:v>0.45348469429731686</x:v>
      </x:c>
      <x:c r="G1027" s="28" t="n">
        <x:f>ABS(E1027-F1027)</x:f>
        <x:v>0.003484694297316848</x:v>
      </x:c>
      <x:c r="H1027" s="28" t="n">
        <x:f>G1027*'Assumptions'!$B$6</x:f>
        <x:v>0.000003484694297316848</x:v>
      </x:c>
      <x:c r="I1027" s="29" t="n">
        <x:f>1+E1027*D1027</x:f>
        <x:v>1.0149070431361626</x:v>
      </x:c>
      <x:c r="J1027" s="29" t="n">
        <x:f>(1-H1027)*I1027</x:f>
        <x:v>1.014903506495377</x:v>
      </x:c>
      <x:c r="K1027" s="28" t="n">
        <x:f>J1027-1</x:f>
        <x:v>0.014903506495377083</x:v>
      </x:c>
      <x:c r="L1027" s="30" t="n">
        <x:f>M1026</x:f>
        <x:v>11187.293699709293</x:v>
      </x:c>
      <x:c r="M1027" s="30" t="n">
        <x:f>L1027*J1027</x:f>
        <x:v>11354.023604028602</x:v>
      </x:c>
      <x:c r="N1027" s="30" t="n">
        <x:f>MAX(N1026,M1027)</x:f>
        <x:v>15341.863280252299</x:v>
      </x:c>
      <x:c r="O1027" s="28" t="n">
        <x:f>1-M1027/N1027</x:f>
        <x:v>0.25993190027685587</x:v>
      </x:c>
      <x:c r="P1027" s="30" t="n">
        <x:f>IF(C1027=C1026,P1026,L1027)</x:f>
        <x:v>8436.664001463621</x:v>
      </x:c>
      <x:c r="Q1027" s="30" t="n">
        <x:f>IF(C1027=C1026,MAX(Q1026,M1027),MAX(P1027,M1027))</x:f>
        <x:v>11620.466188130804</x:v>
      </x:c>
      <x:c r="R1027" s="28" t="n">
        <x:f>1-M1027/Q1027</x:f>
        <x:v>0.02292873450932187</x:v>
      </x:c>
      <x:c r="S1027" s="33" t="str">
        <x:f>'Raw trace'!Y1023</x:f>
        <x:v>0.014903506495377083</x:v>
      </x:c>
      <x:c r="T1027" s="31" t="n">
        <x:f>ABS(K1027-S1027)</x:f>
        <x:v>0</x:v>
      </x:c>
      <x:c r="U1027" s="33" t="str">
        <x:f>'Raw trace'!X1023</x:f>
        <x:v>0.0034846942973168482</x:v>
      </x:c>
      <x:c r="V1027" s="31" t="n">
        <x:f>ABS(G1027-U1027)</x:f>
        <x:v>0</x:v>
      </x:c>
      <x:c r="W1027" s="30" t="n">
        <x:f>L1027*H1027</x:f>
        <x:v>0.03898429855778568</x:v>
      </x:c>
      <x:c r="X1027" s="30" t="n">
        <x:f>X1026*(1+S1027)</x:f>
        <x:v>11354.023604028676</x:v>
      </x:c>
      <x:c r="Y1027" s="31" t="n">
        <x:f>ABS(M1027-X1027)</x:f>
        <x:v>7.457856554538012e-11</x:v>
      </x:c>
      <x:c r="Z1027" s="27" t="n">
        <x:f>IF(M1027&gt;=N1026,B1027,Z1026)</x:f>
        <x:v>44508</x:v>
      </x:c>
      <x:c r="AA1027" s="27" t="n">
        <x:f>IF(C1027=C1026,IF(M1027&gt;=Q1026,B1027,AA1026),IF(M1027&gt;=P1027,B1027,A1027))</x:f>
        <x:v>45120</x:v>
      </x:c>
      <x:c r="AB1027" s="1" t="str">
        <x:f>IF(AND(B1027-A1027=1,B1027-B1026=1),"PASS","FAIL")</x:f>
        <x:v>PASS</x:v>
      </x:c>
    </x:row>
    <x:row r="1028" ht="22" customHeight="1">
      <x:c r="A1028" s="32" t="n">
        <x:f>'Raw trace'!A1024</x:f>
        <x:v>45219</x:v>
      </x:c>
      <x:c r="B1028" s="32" t="n">
        <x:f>'Raw trace'!B1024</x:f>
        <x:v>45220</x:v>
      </x:c>
      <x:c r="C1028" s="1" t="n">
        <x:f>YEAR(B1028)</x:f>
        <x:v>2023</x:v>
      </x:c>
      <x:c r="D1028" s="33" t="str">
        <x:f>'Raw trace'!AL1024</x:f>
        <x:v>0.0080338337629952006</x:v>
      </x:c>
      <x:c r="E1028" s="33" t="str">
        <x:f>'Raw trace'!W1024</x:f>
        <x:v>0.45000000000000001</x:v>
      </x:c>
      <x:c r="F1028" s="28" t="n">
        <x:f>E1027*(1+D1027)/(1+E1027*D1027)</x:f>
        <x:v>0.45807844795278413</x:v>
      </x:c>
      <x:c r="G1028" s="28" t="n">
        <x:f>ABS(E1028-F1028)</x:f>
        <x:v>0.008078447952784118</x:v>
      </x:c>
      <x:c r="H1028" s="28" t="n">
        <x:f>G1028*'Assumptions'!$B$6</x:f>
        <x:v>0.000008078447952784119</x:v>
      </x:c>
      <x:c r="I1028" s="29" t="n">
        <x:f>1+E1028*D1028</x:f>
        <x:v>1.003615225193348</x:v>
      </x:c>
      <x:c r="J1028" s="29" t="n">
        <x:f>(1-H1028)*I1028</x:f>
        <x:v>1.0036071175399865</x:v>
      </x:c>
      <x:c r="K1028" s="28" t="n">
        <x:f>J1028-1</x:f>
        <x:v>0.0036071175399865485</x:v>
      </x:c>
      <x:c r="L1028" s="30" t="n">
        <x:f>M1027</x:f>
        <x:v>11354.023604028602</x:v>
      </x:c>
      <x:c r="M1028" s="30" t="n">
        <x:f>L1028*J1028</x:f>
        <x:v>11394.978901720115</x:v>
      </x:c>
      <x:c r="N1028" s="30" t="n">
        <x:f>MAX(N1027,M1028)</x:f>
        <x:v>15341.863280252299</x:v>
      </x:c>
      <x:c r="O1028" s="28" t="n">
        <x:f>1-M1028/N1028</x:f>
        <x:v>0.25726238765356</x:v>
      </x:c>
      <x:c r="P1028" s="30" t="n">
        <x:f>IF(C1028=C1027,P1027,L1028)</x:f>
        <x:v>8436.664001463621</x:v>
      </x:c>
      <x:c r="Q1028" s="30" t="n">
        <x:f>IF(C1028=C1027,MAX(Q1027,M1028),MAX(P1028,M1028))</x:f>
        <x:v>11620.466188130804</x:v>
      </x:c>
      <x:c r="R1028" s="28" t="n">
        <x:f>1-M1028/Q1028</x:f>
        <x:v>0.019404323609753527</x:v>
      </x:c>
      <x:c r="S1028" s="33" t="str">
        <x:f>'Raw trace'!Y1024</x:f>
        <x:v>0.0036071175399865485</x:v>
      </x:c>
      <x:c r="T1028" s="31" t="n">
        <x:f>ABS(K1028-S1028)</x:f>
        <x:v>0</x:v>
      </x:c>
      <x:c r="U1028" s="33" t="str">
        <x:f>'Raw trace'!X1024</x:f>
        <x:v>0.008078447952784118</x:v>
      </x:c>
      <x:c r="V1028" s="31" t="n">
        <x:f>ABS(G1028-U1028)</x:f>
        <x:v>0</x:v>
      </x:c>
      <x:c r="W1028" s="30" t="n">
        <x:f>L1028*H1028</x:f>
        <x:v>0.09172288873982742</x:v>
      </x:c>
      <x:c r="X1028" s="30" t="n">
        <x:f>X1027*(1+S1028)</x:f>
        <x:v>11394.97890172019</x:v>
      </x:c>
      <x:c r="Y1028" s="31" t="n">
        <x:f>ABS(M1028-X1028)</x:f>
        <x:v>7.457856554538012e-11</x:v>
      </x:c>
      <x:c r="Z1028" s="27" t="n">
        <x:f>IF(M1028&gt;=N1027,B1028,Z1027)</x:f>
        <x:v>44508</x:v>
      </x:c>
      <x:c r="AA1028" s="27" t="n">
        <x:f>IF(C1028=C1027,IF(M1028&gt;=Q1027,B1028,AA1027),IF(M1028&gt;=P1028,B1028,A1028))</x:f>
        <x:v>45120</x:v>
      </x:c>
      <x:c r="AB1028" s="1" t="str">
        <x:f>IF(AND(B1028-A1028=1,B1028-B1027=1),"PASS","FAIL")</x:f>
        <x:v>PASS</x:v>
      </x:c>
    </x:row>
    <x:row r="1029" ht="22" customHeight="1">
      <x:c r="A1029" s="32" t="n">
        <x:f>'Raw trace'!A1025</x:f>
        <x:v>45220</x:v>
      </x:c>
      <x:c r="B1029" s="32" t="n">
        <x:f>'Raw trace'!B1025</x:f>
        <x:v>45221</x:v>
      </x:c>
      <x:c r="C1029" s="1" t="n">
        <x:f>YEAR(B1029)</x:f>
        <x:v>2023</x:v>
      </x:c>
      <x:c r="D1029" s="33" t="str">
        <x:f>'Raw trace'!AL1025</x:f>
        <x:v>0.0023835870142979998</x:v>
      </x:c>
      <x:c r="E1029" s="33" t="str">
        <x:f>'Raw trace'!W1025</x:f>
        <x:v>0.45000000000000001</x:v>
      </x:c>
      <x:c r="F1029" s="28" t="n">
        <x:f>E1028*(1+D1028)/(1+E1028*D1028)</x:f>
        <x:v>0.4519812113312234</x:v>
      </x:c>
      <x:c r="G1029" s="28" t="n">
        <x:f>ABS(E1029-F1029)</x:f>
        <x:v>0.001981211331223365</x:v>
      </x:c>
      <x:c r="H1029" s="28" t="n">
        <x:f>G1029*'Assumptions'!$B$6</x:f>
        <x:v>0.000001981211331223365</x:v>
      </x:c>
      <x:c r="I1029" s="29" t="n">
        <x:f>1+E1029*D1029</x:f>
        <x:v>1.0010726141564341</x:v>
      </x:c>
      <x:c r="J1029" s="29" t="n">
        <x:f>(1-H1029)*I1029</x:f>
        <x:v>1.0010706308200277</x:v>
      </x:c>
      <x:c r="K1029" s="28" t="n">
        <x:f>J1029-1</x:f>
        <x:v>0.0010706308200276737</x:v>
      </x:c>
      <x:c r="L1029" s="30" t="n">
        <x:f>M1028</x:f>
        <x:v>11394.978901720115</x:v>
      </x:c>
      <x:c r="M1029" s="30" t="n">
        <x:f>L1029*J1029</x:f>
        <x:v>11407.178717325862</x:v>
      </x:c>
      <x:c r="N1029" s="30" t="n">
        <x:f>MAX(N1028,M1029)</x:f>
        <x:v>15341.863280252299</x:v>
      </x:c>
      <x:c r="O1029" s="28" t="n">
        <x:f>1-M1029/N1029</x:f>
        <x:v>0.25646718987458805</x:v>
      </x:c>
      <x:c r="P1029" s="30" t="n">
        <x:f>IF(C1029=C1028,P1028,L1029)</x:f>
        <x:v>8436.664001463621</x:v>
      </x:c>
      <x:c r="Q1029" s="30" t="n">
        <x:f>IF(C1029=C1028,MAX(Q1028,M1029),MAX(P1029,M1029))</x:f>
        <x:v>11620.466188130804</x:v>
      </x:c>
      <x:c r="R1029" s="28" t="n">
        <x:f>1-M1029/Q1029</x:f>
        <x:v>0.018354467656624185</x:v>
      </x:c>
      <x:c r="S1029" s="33" t="str">
        <x:f>'Raw trace'!Y1025</x:f>
        <x:v>0.0010706308200276737</x:v>
      </x:c>
      <x:c r="T1029" s="31" t="n">
        <x:f>ABS(K1029-S1029)</x:f>
        <x:v>0</x:v>
      </x:c>
      <x:c r="U1029" s="33" t="str">
        <x:f>'Raw trace'!X1025</x:f>
        <x:v>0.0019812113312233648</x:v>
      </x:c>
      <x:c r="V1029" s="31" t="n">
        <x:f>ABS(G1029-U1029)</x:f>
        <x:v>0</x:v>
      </x:c>
      <x:c r="W1029" s="30" t="n">
        <x:f>L1029*H1029</x:f>
        <x:v>0.022575861319139065</x:v>
      </x:c>
      <x:c r="X1029" s="30" t="n">
        <x:f>X1028*(1+S1029)</x:f>
        <x:v>11407.178717325936</x:v>
      </x:c>
      <x:c r="Y1029" s="31" t="n">
        <x:f>ABS(M1029-X1029)</x:f>
        <x:v>7.457856554538012e-11</x:v>
      </x:c>
      <x:c r="Z1029" s="27" t="n">
        <x:f>IF(M1029&gt;=N1028,B1029,Z1028)</x:f>
        <x:v>44508</x:v>
      </x:c>
      <x:c r="AA1029" s="27" t="n">
        <x:f>IF(C1029=C1028,IF(M1029&gt;=Q1028,B1029,AA1028),IF(M1029&gt;=P1029,B1029,A1029))</x:f>
        <x:v>45120</x:v>
      </x:c>
      <x:c r="AB1029" s="1" t="str">
        <x:f>IF(AND(B1029-A1029=1,B1029-B1028=1),"PASS","FAIL")</x:f>
        <x:v>PASS</x:v>
      </x:c>
    </x:row>
    <x:row r="1030" ht="22" customHeight="1">
      <x:c r="A1030" s="32" t="n">
        <x:f>'Raw trace'!A1026</x:f>
        <x:v>45221</x:v>
      </x:c>
      <x:c r="B1030" s="32" t="n">
        <x:f>'Raw trace'!B1026</x:f>
        <x:v>45222</x:v>
      </x:c>
      <x:c r="C1030" s="1" t="n">
        <x:f>YEAR(B1030)</x:f>
        <x:v>2023</x:v>
      </x:c>
      <x:c r="D1030" s="33" t="str">
        <x:f>'Raw trace'!AL1026</x:f>
        <x:v>0.1019737061519068</x:v>
      </x:c>
      <x:c r="E1030" s="33" t="str">
        <x:f>'Raw trace'!W1026</x:f>
        <x:v>0.45000000000000001</x:v>
      </x:c>
      <x:c r="F1030" s="28" t="n">
        <x:f>E1029*(1+D1029)/(1+E1029*D1029)</x:f>
        <x:v>0.45058930568841493</x:v>
      </x:c>
      <x:c r="G1030" s="28" t="n">
        <x:f>ABS(E1030-F1030)</x:f>
        <x:v>0.0005893056884149206</x:v>
      </x:c>
      <x:c r="H1030" s="28" t="n">
        <x:f>G1030*'Assumptions'!$B$6</x:f>
        <x:v>5.893056884149206e-7</x:v>
      </x:c>
      <x:c r="I1030" s="29" t="n">
        <x:f>1+E1030*D1030</x:f>
        <x:v>1.045888167768358</x:v>
      </x:c>
      <x:c r="J1030" s="29" t="n">
        <x:f>(1-H1030)*I1030</x:f>
        <x:v>1.0458875514205113</x:v>
      </x:c>
      <x:c r="K1030" s="28" t="n">
        <x:f>J1030-1</x:f>
        <x:v>0.04588755142051126</x:v>
      </x:c>
      <x:c r="L1030" s="30" t="n">
        <x:f>M1029</x:f>
        <x:v>11407.178717325862</x:v>
      </x:c>
      <x:c r="M1030" s="30" t="n">
        <x:f>L1030*J1030</x:f>
        <x:v>11930.626217280114</x:v>
      </x:c>
      <x:c r="N1030" s="30" t="n">
        <x:f>MAX(N1029,M1030)</x:f>
        <x:v>15341.863280252299</x:v>
      </x:c>
      <x:c r="O1030" s="28" t="n">
        <x:f>1-M1030/N1030</x:f>
        <x:v>0.22234828981712096</x:v>
      </x:c>
      <x:c r="P1030" s="30" t="n">
        <x:f>IF(C1030=C1029,P1029,L1030)</x:f>
        <x:v>8436.664001463621</x:v>
      </x:c>
      <x:c r="Q1030" s="30" t="n">
        <x:f>IF(C1030=C1029,MAX(Q1029,M1030),MAX(P1030,M1030))</x:f>
        <x:v>11930.626217280114</x:v>
      </x:c>
      <x:c r="R1030" s="28" t="n">
        <x:f>1-M1030/Q1030</x:f>
        <x:v>0</x:v>
      </x:c>
      <x:c r="S1030" s="33" t="str">
        <x:f>'Raw trace'!Y1026</x:f>
        <x:v>0.045887551420511263</x:v>
      </x:c>
      <x:c r="T1030" s="31" t="n">
        <x:f>ABS(K1030-S1030)</x:f>
        <x:v>0</x:v>
      </x:c>
      <x:c r="U1030" s="33" t="str">
        <x:f>'Raw trace'!X1026</x:f>
        <x:v>0.00058930568841492059</x:v>
      </x:c>
      <x:c r="V1030" s="31" t="n">
        <x:f>ABS(G1030-U1030)</x:f>
        <x:v>0</x:v>
      </x:c>
      <x:c r="W1030" s="30" t="n">
        <x:f>L1030*H1030</x:f>
        <x:v>0.006722315306885747</x:v>
      </x:c>
      <x:c r="X1030" s="30" t="n">
        <x:f>X1029*(1+S1030)</x:f>
        <x:v>11930.626217280193</x:v>
      </x:c>
      <x:c r="Y1030" s="31" t="n">
        <x:f>ABS(M1030-X1030)</x:f>
        <x:v>7.821654435247183e-11</x:v>
      </x:c>
      <x:c r="Z1030" s="27" t="n">
        <x:f>IF(M1030&gt;=N1029,B1030,Z1029)</x:f>
        <x:v>44508</x:v>
      </x:c>
      <x:c r="AA1030" s="27" t="n">
        <x:f>IF(C1030=C1029,IF(M1030&gt;=Q1029,B1030,AA1029),IF(M1030&gt;=P1030,B1030,A1030))</x:f>
        <x:v>45222</x:v>
      </x:c>
      <x:c r="AB1030" s="1" t="str">
        <x:f>IF(AND(B1030-A1030=1,B1030-B1029=1),"PASS","FAIL")</x:f>
        <x:v>PASS</x:v>
      </x:c>
    </x:row>
    <x:row r="1031" ht="22" customHeight="1">
      <x:c r="A1031" s="32" t="n">
        <x:f>'Raw trace'!A1027</x:f>
        <x:v>45222</x:v>
      </x:c>
      <x:c r="B1031" s="32" t="n">
        <x:f>'Raw trace'!B1027</x:f>
        <x:v>45223</x:v>
      </x:c>
      <x:c r="C1031" s="1" t="n">
        <x:f>YEAR(B1031)</x:f>
        <x:v>2023</x:v>
      </x:c>
      <x:c r="D1031" s="33" t="str">
        <x:f>'Raw trace'!AL1027</x:f>
        <x:v>0.026487661083839101</x:v>
      </x:c>
      <x:c r="E1031" s="33" t="str">
        <x:f>'Raw trace'!W1027</x:f>
        <x:v>0.45000000000000001</x:v>
      </x:c>
      <x:c r="F1031" s="28" t="n">
        <x:f>E1030*(1+D1030)/(1+E1030*D1030)</x:f>
        <x:v>0.4741311576613866</x:v>
      </x:c>
      <x:c r="G1031" s="28" t="n">
        <x:f>ABS(E1031-F1031)</x:f>
        <x:v>0.02413115766138657</x:v>
      </x:c>
      <x:c r="H1031" s="28" t="n">
        <x:f>G1031*'Assumptions'!$B$6</x:f>
        <x:v>0.00002413115766138657</x:v>
      </x:c>
      <x:c r="I1031" s="29" t="n">
        <x:f>1+E1031*D1031</x:f>
        <x:v>1.0119194474877276</x:v>
      </x:c>
      <x:c r="J1031" s="29" t="n">
        <x:f>(1-H1031)*I1031</x:f>
        <x:v>1.0118950286999995</x:v>
      </x:c>
      <x:c r="K1031" s="28" t="n">
        <x:f>J1031-1</x:f>
        <x:v>0.011895028699999477</x:v>
      </x:c>
      <x:c r="L1031" s="30" t="n">
        <x:f>M1030</x:f>
        <x:v>11930.626217280114</x:v>
      </x:c>
      <x:c r="M1031" s="30" t="n">
        <x:f>L1031*J1031</x:f>
        <x:v>12072.541358543627</x:v>
      </x:c>
      <x:c r="N1031" s="30" t="n">
        <x:f>MAX(N1030,M1031)</x:f>
        <x:v>15341.863280252299</x:v>
      </x:c>
      <x:c r="O1031" s="28" t="n">
        <x:f>1-M1031/N1031</x:f>
        <x:v>0.21309810040589194</x:v>
      </x:c>
      <x:c r="P1031" s="30" t="n">
        <x:f>IF(C1031=C1030,P1030,L1031)</x:f>
        <x:v>8436.664001463621</x:v>
      </x:c>
      <x:c r="Q1031" s="30" t="n">
        <x:f>IF(C1031=C1030,MAX(Q1030,M1031),MAX(P1031,M1031))</x:f>
        <x:v>12072.541358543627</x:v>
      </x:c>
      <x:c r="R1031" s="28" t="n">
        <x:f>1-M1031/Q1031</x:f>
        <x:v>0</x:v>
      </x:c>
      <x:c r="S1031" s="33" t="str">
        <x:f>'Raw trace'!Y1027</x:f>
        <x:v>0.011895028699999477</x:v>
      </x:c>
      <x:c r="T1031" s="31" t="n">
        <x:f>ABS(K1031-S1031)</x:f>
        <x:v>0</x:v>
      </x:c>
      <x:c r="U1031" s="33" t="str">
        <x:f>'Raw trace'!X1027</x:f>
        <x:v>0.024131157661386571</x:v>
      </x:c>
      <x:c r="V1031" s="31" t="n">
        <x:f>ABS(G1031-U1031)</x:f>
        <x:v>0</x:v>
      </x:c>
      <x:c r="W1031" s="30" t="n">
        <x:f>L1031*H1031</x:f>
        <x:v>0.2878998222482585</x:v>
      </x:c>
      <x:c r="X1031" s="30" t="n">
        <x:f>X1030*(1+S1031)</x:f>
        <x:v>12072.541358543707</x:v>
      </x:c>
      <x:c r="Y1031" s="31" t="n">
        <x:f>ABS(M1031-X1031)</x:f>
        <x:v>8.003553375601768e-11</x:v>
      </x:c>
      <x:c r="Z1031" s="27" t="n">
        <x:f>IF(M1031&gt;=N1030,B1031,Z1030)</x:f>
        <x:v>44508</x:v>
      </x:c>
      <x:c r="AA1031" s="27" t="n">
        <x:f>IF(C1031=C1030,IF(M1031&gt;=Q1030,B1031,AA1030),IF(M1031&gt;=P1031,B1031,A1031))</x:f>
        <x:v>45223</x:v>
      </x:c>
      <x:c r="AB1031" s="1" t="str">
        <x:f>IF(AND(B1031-A1031=1,B1031-B1030=1),"PASS","FAIL")</x:f>
        <x:v>PASS</x:v>
      </x:c>
    </x:row>
    <x:row r="1032" ht="22" customHeight="1">
      <x:c r="A1032" s="32" t="n">
        <x:f>'Raw trace'!A1028</x:f>
        <x:v>45223</x:v>
      </x:c>
      <x:c r="B1032" s="32" t="n">
        <x:f>'Raw trace'!B1028</x:f>
        <x:v>45224</x:v>
      </x:c>
      <x:c r="C1032" s="1" t="n">
        <x:f>YEAR(B1032)</x:f>
        <x:v>2023</x:v>
      </x:c>
      <x:c r="D1032" s="33" t="str">
        <x:f>'Raw trace'!AL1028</x:f>
        <x:v>0.017094672288233002</x:v>
      </x:c>
      <x:c r="E1032" s="33" t="str">
        <x:f>'Raw trace'!W1028</x:f>
        <x:v>0.45000000000000001</x:v>
      </x:c>
      <x:c r="F1032" s="28" t="n">
        <x:f>E1031*(1+D1031)/(1+E1031*D1031)</x:f>
        <x:v>0.4564784762606608</x:v>
      </x:c>
      <x:c r="G1032" s="28" t="n">
        <x:f>ABS(E1032-F1032)</x:f>
        <x:v>0.0064784762606607815</x:v>
      </x:c>
      <x:c r="H1032" s="28" t="n">
        <x:f>G1032*'Assumptions'!$B$6</x:f>
        <x:v>0.000006478476260660782</x:v>
      </x:c>
      <x:c r="I1032" s="29" t="n">
        <x:f>1+E1032*D1032</x:f>
        <x:v>1.0076926025297048</x:v>
      </x:c>
      <x:c r="J1032" s="29" t="n">
        <x:f>(1-H1032)*I1032</x:f>
        <x:v>1.0076860742171012</x:v>
      </x:c>
      <x:c r="K1032" s="28" t="n">
        <x:f>J1032-1</x:f>
        <x:v>0.007686074217101213</x:v>
      </x:c>
      <x:c r="L1032" s="30" t="n">
        <x:f>M1031</x:f>
        <x:v>12072.541358543627</x:v>
      </x:c>
      <x:c r="M1032" s="30" t="n">
        <x:f>L1032*J1032</x:f>
        <x:v>12165.331807414417</x:v>
      </x:c>
      <x:c r="N1032" s="30" t="n">
        <x:f>MAX(N1031,M1032)</x:f>
        <x:v>15341.863280252299</x:v>
      </x:c>
      <x:c r="O1032" s="28" t="n">
        <x:f>1-M1032/N1032</x:f>
        <x:v>0.20704991400403372</x:v>
      </x:c>
      <x:c r="P1032" s="30" t="n">
        <x:f>IF(C1032=C1031,P1031,L1032)</x:f>
        <x:v>8436.664001463621</x:v>
      </x:c>
      <x:c r="Q1032" s="30" t="n">
        <x:f>IF(C1032=C1031,MAX(Q1031,M1032),MAX(P1032,M1032))</x:f>
        <x:v>12165.331807414417</x:v>
      </x:c>
      <x:c r="R1032" s="28" t="n">
        <x:f>1-M1032/Q1032</x:f>
        <x:v>0</x:v>
      </x:c>
      <x:c r="S1032" s="33" t="str">
        <x:f>'Raw trace'!Y1028</x:f>
        <x:v>0.0076860742171012131</x:v>
      </x:c>
      <x:c r="T1032" s="31" t="n">
        <x:f>ABS(K1032-S1032)</x:f>
        <x:v>0</x:v>
      </x:c>
      <x:c r="U1032" s="33" t="str">
        <x:f>'Raw trace'!X1028</x:f>
        <x:v>0.0064784762606607815</x:v>
      </x:c>
      <x:c r="V1032" s="31" t="n">
        <x:f>ABS(G1032-U1032)</x:f>
        <x:v>0</x:v>
      </x:c>
      <x:c r="W1032" s="30" t="n">
        <x:f>L1032*H1032</x:f>
        <x:v>0.07821167259717035</x:v>
      </x:c>
      <x:c r="X1032" s="30" t="n">
        <x:f>X1031*(1+S1032)</x:f>
        <x:v>12165.331807414497</x:v>
      </x:c>
      <x:c r="Y1032" s="31" t="n">
        <x:f>ABS(M1032-X1032)</x:f>
        <x:v>8.003553375601768e-11</x:v>
      </x:c>
      <x:c r="Z1032" s="27" t="n">
        <x:f>IF(M1032&gt;=N1031,B1032,Z1031)</x:f>
        <x:v>44508</x:v>
      </x:c>
      <x:c r="AA1032" s="27" t="n">
        <x:f>IF(C1032=C1031,IF(M1032&gt;=Q1031,B1032,AA1031),IF(M1032&gt;=P1032,B1032,A1032))</x:f>
        <x:v>45224</x:v>
      </x:c>
      <x:c r="AB1032" s="1" t="str">
        <x:f>IF(AND(B1032-A1032=1,B1032-B1031=1),"PASS","FAIL")</x:f>
        <x:v>PASS</x:v>
      </x:c>
    </x:row>
    <x:row r="1033" ht="22" customHeight="1">
      <x:c r="A1033" s="32" t="n">
        <x:f>'Raw trace'!A1029</x:f>
        <x:v>45224</x:v>
      </x:c>
      <x:c r="B1033" s="32" t="n">
        <x:f>'Raw trace'!B1029</x:f>
        <x:v>45225</x:v>
      </x:c>
      <x:c r="C1033" s="1" t="n">
        <x:f>YEAR(B1033)</x:f>
        <x:v>2023</x:v>
      </x:c>
      <x:c r="D1033" s="33" t="str">
        <x:f>'Raw trace'!AL1029</x:f>
        <x:v>-0.0099458500498597995</x:v>
      </x:c>
      <x:c r="E1033" s="33" t="str">
        <x:f>'Raw trace'!W1029</x:f>
        <x:v>0.45000000000000001</x:v>
      </x:c>
      <x:c r="F1033" s="28" t="n">
        <x:f>E1032*(1+D1032)/(1+E1032*D1032)</x:f>
        <x:v>0.45419863297668</x:v>
      </x:c>
      <x:c r="G1033" s="28" t="n">
        <x:f>ABS(E1033-F1033)</x:f>
        <x:v>0.004198632976679995</x:v>
      </x:c>
      <x:c r="H1033" s="28" t="n">
        <x:f>G1033*'Assumptions'!$B$6</x:f>
        <x:v>0.000004198632976679995</x:v>
      </x:c>
      <x:c r="I1033" s="29" t="n">
        <x:f>1+E1033*D1033</x:f>
        <x:v>0.9955243674775631</x:v>
      </x:c>
      <x:c r="J1033" s="29" t="n">
        <x:f>(1-H1033)*I1033</x:f>
        <x:v>0.9955201876361248</x:v>
      </x:c>
      <x:c r="K1033" s="28" t="n">
        <x:f>J1033-1</x:f>
        <x:v>-0.00447981236387518</x:v>
      </x:c>
      <x:c r="L1033" s="30" t="n">
        <x:f>M1032</x:f>
        <x:v>12165.331807414417</x:v>
      </x:c>
      <x:c r="M1033" s="30" t="n">
        <x:f>L1033*J1033</x:f>
        <x:v>12110.833403572919</x:v>
      </x:c>
      <x:c r="N1033" s="30" t="n">
        <x:f>MAX(N1032,M1033)</x:f>
        <x:v>15341.863280252299</x:v>
      </x:c>
      <x:c r="O1033" s="28" t="n">
        <x:f>1-M1033/N1033</x:f>
        <x:v>0.2106021816032143</x:v>
      </x:c>
      <x:c r="P1033" s="30" t="n">
        <x:f>IF(C1033=C1032,P1032,L1033)</x:f>
        <x:v>8436.664001463621</x:v>
      </x:c>
      <x:c r="Q1033" s="30" t="n">
        <x:f>IF(C1033=C1032,MAX(Q1032,M1033),MAX(P1033,M1033))</x:f>
        <x:v>12165.331807414417</x:v>
      </x:c>
      <x:c r="R1033" s="28" t="n">
        <x:f>1-M1033/Q1033</x:f>
        <x:v>0.00447981236387518</x:v>
      </x:c>
      <x:c r="S1033" s="33" t="str">
        <x:f>'Raw trace'!Y1029</x:f>
        <x:v>-0.0044798123638751797</x:v>
      </x:c>
      <x:c r="T1033" s="31" t="n">
        <x:f>ABS(K1033-S1033)</x:f>
        <x:v>0</x:v>
      </x:c>
      <x:c r="U1033" s="33" t="str">
        <x:f>'Raw trace'!X1029</x:f>
        <x:v>0.0041986329766799946</x:v>
      </x:c>
      <x:c r="V1033" s="31" t="n">
        <x:f>ABS(G1033-U1033)</x:f>
        <x:v>0</x:v>
      </x:c>
      <x:c r="W1033" s="30" t="n">
        <x:f>L1033*H1033</x:f>
        <x:v>0.051077763298864216</x:v>
      </x:c>
      <x:c r="X1033" s="30" t="n">
        <x:f>X1032*(1+S1033)</x:f>
        <x:v>12110.833403572999</x:v>
      </x:c>
      <x:c r="Y1033" s="31" t="n">
        <x:f>ABS(M1033-X1033)</x:f>
        <x:v>8.003553375601768e-11</x:v>
      </x:c>
      <x:c r="Z1033" s="27" t="n">
        <x:f>IF(M1033&gt;=N1032,B1033,Z1032)</x:f>
        <x:v>44508</x:v>
      </x:c>
      <x:c r="AA1033" s="27" t="n">
        <x:f>IF(C1033=C1032,IF(M1033&gt;=Q1032,B1033,AA1032),IF(M1033&gt;=P1033,B1033,A1033))</x:f>
        <x:v>45224</x:v>
      </x:c>
      <x:c r="AB1033" s="1" t="str">
        <x:f>IF(AND(B1033-A1033=1,B1033-B1032=1),"PASS","FAIL")</x:f>
        <x:v>PASS</x:v>
      </x:c>
    </x:row>
    <x:row r="1034" ht="22" customHeight="1">
      <x:c r="A1034" s="32" t="n">
        <x:f>'Raw trace'!A1030</x:f>
        <x:v>45225</x:v>
      </x:c>
      <x:c r="B1034" s="32" t="n">
        <x:f>'Raw trace'!B1030</x:f>
        <x:v>45226</x:v>
      </x:c>
      <x:c r="C1034" s="1" t="n">
        <x:f>YEAR(B1034)</x:f>
        <x:v>2023</x:v>
      </x:c>
      <x:c r="D1034" s="33" t="str">
        <x:f>'Raw trace'!AL1030</x:f>
        <x:v>-0.0073754820121975997</x:v>
      </x:c>
      <x:c r="E1034" s="33" t="str">
        <x:f>'Raw trace'!W1030</x:f>
        <x:v>0.45000000000000001</x:v>
      </x:c>
      <x:c r="F1034" s="28" t="n">
        <x:f>E1033*(1+D1033)/(1+E1033*D1033)</x:f>
        <x:v>0.44752733537444445</x:v>
      </x:c>
      <x:c r="G1034" s="28" t="n">
        <x:f>ABS(E1034-F1034)</x:f>
        <x:v>0.002472664625555565</x:v>
      </x:c>
      <x:c r="H1034" s="28" t="n">
        <x:f>G1034*'Assumptions'!$B$6</x:f>
        <x:v>0.000002472664625555565</x:v>
      </x:c>
      <x:c r="I1034" s="29" t="n">
        <x:f>1+E1034*D1034</x:f>
        <x:v>0.9966810330945111</x:v>
      </x:c>
      <x:c r="J1034" s="29" t="n">
        <x:f>(1-H1034)*I1034</x:f>
        <x:v>0.9966785686365776</x:v>
      </x:c>
      <x:c r="K1034" s="28" t="n">
        <x:f>J1034-1</x:f>
        <x:v>-0.0033214313634224446</x:v>
      </x:c>
      <x:c r="L1034" s="30" t="n">
        <x:f>M1033</x:f>
        <x:v>12110.833403572919</x:v>
      </x:c>
      <x:c r="M1034" s="30" t="n">
        <x:f>L1034*J1034</x:f>
        <x:v>12070.608101669108</x:v>
      </x:c>
      <x:c r="N1034" s="30" t="n">
        <x:f>MAX(N1033,M1034)</x:f>
        <x:v>15341.863280252299</x:v>
      </x:c>
      <x:c r="O1034" s="28" t="n">
        <x:f>1-M1034/N1034</x:f>
        <x:v>0.21322411227545468</x:v>
      </x:c>
      <x:c r="P1034" s="30" t="n">
        <x:f>IF(C1034=C1033,P1033,L1034)</x:f>
        <x:v>8436.664001463621</x:v>
      </x:c>
      <x:c r="Q1034" s="30" t="n">
        <x:f>IF(C1034=C1033,MAX(Q1033,M1034),MAX(P1034,M1034))</x:f>
        <x:v>12165.331807414417</x:v>
      </x:c>
      <x:c r="R1034" s="28" t="n">
        <x:f>1-M1034/Q1034</x:f>
        <x:v>0.007786364338009943</x:v>
      </x:c>
      <x:c r="S1034" s="33" t="str">
        <x:f>'Raw trace'!Y1030</x:f>
        <x:v>-0.0033214313634224446</x:v>
      </x:c>
      <x:c r="T1034" s="31" t="n">
        <x:f>ABS(K1034-S1034)</x:f>
        <x:v>0</x:v>
      </x:c>
      <x:c r="U1034" s="33" t="str">
        <x:f>'Raw trace'!X1030</x:f>
        <x:v>0.0024726646255555651</x:v>
      </x:c>
      <x:c r="V1034" s="31" t="n">
        <x:f>ABS(G1034-U1034)</x:f>
        <x:v>0</x:v>
      </x:c>
      <x:c r="W1034" s="30" t="n">
        <x:f>L1034*H1034</x:f>
        <x:v>0.02994602934301146</x:v>
      </x:c>
      <x:c r="X1034" s="30" t="n">
        <x:f>X1033*(1+S1034)</x:f>
        <x:v>12070.608101669188</x:v>
      </x:c>
      <x:c r="Y1034" s="31" t="n">
        <x:f>ABS(M1034-X1034)</x:f>
        <x:v>8.003553375601768e-11</x:v>
      </x:c>
      <x:c r="Z1034" s="27" t="n">
        <x:f>IF(M1034&gt;=N1033,B1034,Z1033)</x:f>
        <x:v>44508</x:v>
      </x:c>
      <x:c r="AA1034" s="27" t="n">
        <x:f>IF(C1034=C1033,IF(M1034&gt;=Q1033,B1034,AA1033),IF(M1034&gt;=P1034,B1034,A1034))</x:f>
        <x:v>45224</x:v>
      </x:c>
      <x:c r="AB1034" s="1" t="str">
        <x:f>IF(AND(B1034-A1034=1,B1034-B1033=1),"PASS","FAIL")</x:f>
        <x:v>PASS</x:v>
      </x:c>
    </x:row>
    <x:row r="1035" ht="22" customHeight="1">
      <x:c r="A1035" s="32" t="n">
        <x:f>'Raw trace'!A1031</x:f>
        <x:v>45226</x:v>
      </x:c>
      <x:c r="B1035" s="32" t="n">
        <x:f>'Raw trace'!B1031</x:f>
        <x:v>45227</x:v>
      </x:c>
      <x:c r="C1035" s="1" t="n">
        <x:f>YEAR(B1035)</x:f>
        <x:v>2023</x:v>
      </x:c>
      <x:c r="D1035" s="33" t="str">
        <x:f>'Raw trace'!AL1031</x:f>
        <x:v>0.0053330501625281001</x:v>
      </x:c>
      <x:c r="E1035" s="33" t="str">
        <x:f>'Raw trace'!W1031</x:f>
        <x:v>0.45000000000000001</x:v>
      </x:c>
      <x:c r="F1035" s="28" t="n">
        <x:f>E1034*(1+D1034)/(1+E1034*D1034)</x:f>
        <x:v>0.4481684894791754</x:v>
      </x:c>
      <x:c r="G1035" s="28" t="n">
        <x:f>ABS(E1035-F1035)</x:f>
        <x:v>0.0018315105208245863</x:v>
      </x:c>
      <x:c r="H1035" s="28" t="n">
        <x:f>G1035*'Assumptions'!$B$6</x:f>
        <x:v>0.0000018315105208245864</x:v>
      </x:c>
      <x:c r="I1035" s="29" t="n">
        <x:f>1+E1035*D1035</x:f>
        <x:v>1.0023998725731376</x:v>
      </x:c>
      <x:c r="J1035" s="29" t="n">
        <x:f>(1-H1035)*I1035</x:f>
        <x:v>1.002398036667225</x:v>
      </x:c>
      <x:c r="K1035" s="28" t="n">
        <x:f>J1035-1</x:f>
        <x:v>0.0023980366672249342</x:v>
      </x:c>
      <x:c r="L1035" s="30" t="n">
        <x:f>M1034</x:f>
        <x:v>12070.608101669108</x:v>
      </x:c>
      <x:c r="M1035" s="30" t="n">
        <x:f>L1035*J1035</x:f>
        <x:v>12099.553862492612</x:v>
      </x:c>
      <x:c r="N1035" s="30" t="n">
        <x:f>MAX(N1034,M1035)</x:f>
        <x:v>15341.863280252299</x:v>
      </x:c>
      <x:c r="O1035" s="28" t="n">
        <x:f>1-M1035/N1035</x:f>
        <x:v>0.21133739484780278</x:v>
      </x:c>
      <x:c r="P1035" s="30" t="n">
        <x:f>IF(C1035=C1034,P1034,L1035)</x:f>
        <x:v>8436.664001463621</x:v>
      </x:c>
      <x:c r="Q1035" s="30" t="n">
        <x:f>IF(C1035=C1034,MAX(Q1034,M1035),MAX(P1035,M1035))</x:f>
        <x:v>12165.331807414417</x:v>
      </x:c>
      <x:c r="R1035" s="28" t="n">
        <x:f>1-M1035/Q1035</x:f>
        <x:v>0.005406999657971978</x:v>
      </x:c>
      <x:c r="S1035" s="33" t="str">
        <x:f>'Raw trace'!Y1031</x:f>
        <x:v>0.0023980366672249342</x:v>
      </x:c>
      <x:c r="T1035" s="31" t="n">
        <x:f>ABS(K1035-S1035)</x:f>
        <x:v>0</x:v>
      </x:c>
      <x:c r="U1035" s="33" t="str">
        <x:f>'Raw trace'!X1031</x:f>
        <x:v>0.0018315105208245863</x:v>
      </x:c>
      <x:c r="V1035" s="31" t="n">
        <x:f>ABS(G1035-U1035)</x:f>
        <x:v>0</x:v>
      </x:c>
      <x:c r="W1035" s="30" t="n">
        <x:f>L1035*H1035</x:f>
        <x:v>0.022107445730957458</x:v>
      </x:c>
      <x:c r="X1035" s="30" t="n">
        <x:f>X1034*(1+S1035)</x:f>
        <x:v>12099.553862492692</x:v>
      </x:c>
      <x:c r="Y1035" s="31" t="n">
        <x:f>ABS(M1035-X1035)</x:f>
        <x:v>8.003553375601768e-11</x:v>
      </x:c>
      <x:c r="Z1035" s="27" t="n">
        <x:f>IF(M1035&gt;=N1034,B1035,Z1034)</x:f>
        <x:v>44508</x:v>
      </x:c>
      <x:c r="AA1035" s="27" t="n">
        <x:f>IF(C1035=C1034,IF(M1035&gt;=Q1034,B1035,AA1034),IF(M1035&gt;=P1035,B1035,A1035))</x:f>
        <x:v>45224</x:v>
      </x:c>
      <x:c r="AB1035" s="1" t="str">
        <x:f>IF(AND(B1035-A1035=1,B1035-B1034=1),"PASS","FAIL")</x:f>
        <x:v>PASS</x:v>
      </x:c>
    </x:row>
    <x:row r="1036" ht="22" customHeight="1">
      <x:c r="A1036" s="32" t="n">
        <x:f>'Raw trace'!A1032</x:f>
        <x:v>45227</x:v>
      </x:c>
      <x:c r="B1036" s="32" t="n">
        <x:f>'Raw trace'!B1032</x:f>
        <x:v>45228</x:v>
      </x:c>
      <x:c r="C1036" s="1" t="n">
        <x:f>YEAR(B1036)</x:f>
        <x:v>2023</x:v>
      </x:c>
      <x:c r="D1036" s="33" t="str">
        <x:f>'Raw trace'!AL1032</x:f>
        <x:v>0.0130301092052835</x:v>
      </x:c>
      <x:c r="E1036" s="33" t="str">
        <x:f>'Raw trace'!W1032</x:f>
        <x:v>0.45000000000000001</x:v>
      </x:c>
      <x:c r="F1036" s="28" t="n">
        <x:f>E1035*(1+D1035)/(1+E1035*D1035)</x:f>
        <x:v>0.45131676983541263</x:v>
      </x:c>
      <x:c r="G1036" s="28" t="n">
        <x:f>ABS(E1036-F1036)</x:f>
        <x:v>0.0013167698354126234</x:v>
      </x:c>
      <x:c r="H1036" s="28" t="n">
        <x:f>G1036*'Assumptions'!$B$6</x:f>
        <x:v>0.0000013167698354126234</x:v>
      </x:c>
      <x:c r="I1036" s="29" t="n">
        <x:f>1+E1036*D1036</x:f>
        <x:v>1.0058635491423775</x:v>
      </x:c>
      <x:c r="J1036" s="29" t="n">
        <x:f>(1-H1036)*I1036</x:f>
        <x:v>1.0058622246515976</x:v>
      </x:c>
      <x:c r="K1036" s="28" t="n">
        <x:f>J1036-1</x:f>
        <x:v>0.005862224651597581</x:v>
      </x:c>
      <x:c r="L1036" s="30" t="n">
        <x:f>M1035</x:f>
        <x:v>12099.553862492612</x:v>
      </x:c>
      <x:c r="M1036" s="30" t="n">
        <x:f>L1036*J1036</x:f>
        <x:v>12170.48416541865</x:v>
      </x:c>
      <x:c r="N1036" s="30" t="n">
        <x:f>MAX(N1035,M1036)</x:f>
        <x:v>15341.863280252299</x:v>
      </x:c>
      <x:c r="O1036" s="28" t="n">
        <x:f>1-M1036/N1036</x:f>
        <x:v>0.20671407748208637</x:v>
      </x:c>
      <x:c r="P1036" s="30" t="n">
        <x:f>IF(C1036=C1035,P1035,L1036)</x:f>
        <x:v>8436.664001463621</x:v>
      </x:c>
      <x:c r="Q1036" s="30" t="n">
        <x:f>IF(C1036=C1035,MAX(Q1035,M1036),MAX(P1036,M1036))</x:f>
        <x:v>12170.48416541865</x:v>
      </x:c>
      <x:c r="R1036" s="28" t="n">
        <x:f>1-M1036/Q1036</x:f>
        <x:v>0</x:v>
      </x:c>
      <x:c r="S1036" s="33" t="str">
        <x:f>'Raw trace'!Y1032</x:f>
        <x:v>0.0058622246515975807</x:v>
      </x:c>
      <x:c r="T1036" s="31" t="n">
        <x:f>ABS(K1036-S1036)</x:f>
        <x:v>0</x:v>
      </x:c>
      <x:c r="U1036" s="33" t="str">
        <x:f>'Raw trace'!X1032</x:f>
        <x:v>0.0013167698354126234</x:v>
      </x:c>
      <x:c r="V1036" s="31" t="n">
        <x:f>ABS(G1036-U1036)</x:f>
        <x:v>0</x:v>
      </x:c>
      <x:c r="W1036" s="30" t="n">
        <x:f>L1036*H1036</x:f>
        <x:v>0.01593232754808057</x:v>
      </x:c>
      <x:c r="X1036" s="30" t="n">
        <x:f>X1035*(1+S1036)</x:f>
        <x:v>12170.48416541873</x:v>
      </x:c>
      <x:c r="Y1036" s="31" t="n">
        <x:f>ABS(M1036-X1036)</x:f>
        <x:v>8.003553375601768e-11</x:v>
      </x:c>
      <x:c r="Z1036" s="27" t="n">
        <x:f>IF(M1036&gt;=N1035,B1036,Z1035)</x:f>
        <x:v>44508</x:v>
      </x:c>
      <x:c r="AA1036" s="27" t="n">
        <x:f>IF(C1036=C1035,IF(M1036&gt;=Q1035,B1036,AA1035),IF(M1036&gt;=P1036,B1036,A1036))</x:f>
        <x:v>45228</x:v>
      </x:c>
      <x:c r="AB1036" s="1" t="str">
        <x:f>IF(AND(B1036-A1036=1,B1036-B1035=1),"PASS","FAIL")</x:f>
        <x:v>PASS</x:v>
      </x:c>
    </x:row>
    <x:row r="1037" ht="22" customHeight="1">
      <x:c r="A1037" s="32" t="n">
        <x:f>'Raw trace'!A1033</x:f>
        <x:v>45228</x:v>
      </x:c>
      <x:c r="B1037" s="32" t="n">
        <x:f>'Raw trace'!B1033</x:f>
        <x:v>45229</x:v>
      </x:c>
      <x:c r="C1037" s="1" t="n">
        <x:f>YEAR(B1037)</x:f>
        <x:v>2023</x:v>
      </x:c>
      <x:c r="D1037" s="33" t="str">
        <x:f>'Raw trace'!AL1033</x:f>
        <x:v>-0.0014133989057742</x:v>
      </x:c>
      <x:c r="E1037" s="33" t="str">
        <x:f>'Raw trace'!W1033</x:f>
        <x:v>0.45000000000000001</x:v>
      </x:c>
      <x:c r="F1037" s="28" t="n">
        <x:f>E1036*(1+D1036)/(1+E1036*D1036)</x:f>
        <x:v>0.45320615259500896</x:v>
      </x:c>
      <x:c r="G1037" s="28" t="n">
        <x:f>ABS(E1037-F1037)</x:f>
        <x:v>0.0032061525950089487</x:v>
      </x:c>
      <x:c r="H1037" s="28" t="n">
        <x:f>G1037*'Assumptions'!$B$6</x:f>
        <x:v>0.000003206152595008949</x:v>
      </x:c>
      <x:c r="I1037" s="29" t="n">
        <x:f>1+E1037*D1037</x:f>
        <x:v>0.9993639704924017</x:v>
      </x:c>
      <x:c r="J1037" s="29" t="n">
        <x:f>(1-H1037)*I1037</x:f>
        <x:v>0.9993607663790144</x:v>
      </x:c>
      <x:c r="K1037" s="28" t="n">
        <x:f>J1037-1</x:f>
        <x:v>-0.0006392336209856131</x:v>
      </x:c>
      <x:c r="L1037" s="30" t="n">
        <x:f>M1036</x:f>
        <x:v>12170.48416541865</x:v>
      </x:c>
      <x:c r="M1037" s="30" t="n">
        <x:f>L1037*J1037</x:f>
        <x:v>12162.704382756441</x:v>
      </x:c>
      <x:c r="N1037" s="30" t="n">
        <x:f>MAX(N1036,M1037)</x:f>
        <x:v>15341.863280252299</x:v>
      </x:c>
      <x:c r="O1037" s="28" t="n">
        <x:f>1-M1037/N1037</x:f>
        <x:v>0.20722117251481442</x:v>
      </x:c>
      <x:c r="P1037" s="30" t="n">
        <x:f>IF(C1037=C1036,P1036,L1037)</x:f>
        <x:v>8436.664001463621</x:v>
      </x:c>
      <x:c r="Q1037" s="30" t="n">
        <x:f>IF(C1037=C1036,MAX(Q1036,M1037),MAX(P1037,M1037))</x:f>
        <x:v>12170.48416541865</x:v>
      </x:c>
      <x:c r="R1037" s="28" t="n">
        <x:f>1-M1037/Q1037</x:f>
        <x:v>0.0006392336209856131</x:v>
      </x:c>
      <x:c r="S1037" s="33" t="str">
        <x:f>'Raw trace'!Y1033</x:f>
        <x:v>-0.00063923362098561309</x:v>
      </x:c>
      <x:c r="T1037" s="31" t="n">
        <x:f>ABS(K1037-S1037)</x:f>
        <x:v>0</x:v>
      </x:c>
      <x:c r="U1037" s="33" t="str">
        <x:f>'Raw trace'!X1033</x:f>
        <x:v>0.0032061525950089487</x:v>
      </x:c>
      <x:c r="V1037" s="31" t="n">
        <x:f>ABS(G1037-U1037)</x:f>
        <x:v>0</x:v>
      </x:c>
      <x:c r="W1037" s="30" t="n">
        <x:f>L1037*H1037</x:f>
        <x:v>0.039020429389472325</x:v>
      </x:c>
      <x:c r="X1037" s="30" t="n">
        <x:f>X1036*(1+S1037)</x:f>
        <x:v>12162.704382756521</x:v>
      </x:c>
      <x:c r="Y1037" s="31" t="n">
        <x:f>ABS(M1037-X1037)</x:f>
        <x:v>8.003553375601768e-11</x:v>
      </x:c>
      <x:c r="Z1037" s="27" t="n">
        <x:f>IF(M1037&gt;=N1036,B1037,Z1036)</x:f>
        <x:v>44508</x:v>
      </x:c>
      <x:c r="AA1037" s="27" t="n">
        <x:f>IF(C1037=C1036,IF(M1037&gt;=Q1036,B1037,AA1036),IF(M1037&gt;=P1037,B1037,A1037))</x:f>
        <x:v>45228</x:v>
      </x:c>
      <x:c r="AB1037" s="1" t="str">
        <x:f>IF(AND(B1037-A1037=1,B1037-B1036=1),"PASS","FAIL")</x:f>
        <x:v>PASS</x:v>
      </x:c>
    </x:row>
    <x:row r="1038" ht="22" customHeight="1">
      <x:c r="A1038" s="32" t="n">
        <x:f>'Raw trace'!A1034</x:f>
        <x:v>45229</x:v>
      </x:c>
      <x:c r="B1038" s="32" t="n">
        <x:f>'Raw trace'!B1034</x:f>
        <x:v>45230</x:v>
      </x:c>
      <x:c r="C1038" s="1" t="n">
        <x:f>YEAR(B1038)</x:f>
        <x:v>2023</x:v>
      </x:c>
      <x:c r="D1038" s="33" t="str">
        <x:f>'Raw trace'!AL1034</x:f>
        <x:v>0.0050090057689127004</x:v>
      </x:c>
      <x:c r="E1038" s="33" t="str">
        <x:f>'Raw trace'!W1034</x:f>
        <x:v>0.45000000000000001</x:v>
      </x:c>
      <x:c r="F1038" s="28" t="n">
        <x:f>E1037*(1+D1037)/(1+E1037*D1037)</x:f>
        <x:v>0.44964996113577443</x:v>
      </x:c>
      <x:c r="G1038" s="28" t="n">
        <x:f>ABS(E1038-F1038)</x:f>
        <x:v>0.00035003886422557695</x:v>
      </x:c>
      <x:c r="H1038" s="28" t="n">
        <x:f>G1038*'Assumptions'!$B$6</x:f>
        <x:v>3.50038864225577e-7</x:v>
      </x:c>
      <x:c r="I1038" s="29" t="n">
        <x:f>1+E1038*D1038</x:f>
        <x:v>1.0022540525960106</x:v>
      </x:c>
      <x:c r="J1038" s="29" t="n">
        <x:f>(1-H1038)*I1038</x:f>
        <x:v>1.0022537017681403</x:v>
      </x:c>
      <x:c r="K1038" s="28" t="n">
        <x:f>J1038-1</x:f>
        <x:v>0.002253701768140326</x:v>
      </x:c>
      <x:c r="L1038" s="30" t="n">
        <x:f>M1037</x:f>
        <x:v>12162.704382756441</x:v>
      </x:c>
      <x:c r="M1038" s="30" t="n">
        <x:f>L1038*J1038</x:f>
        <x:v>12190.115491129227</x:v>
      </x:c>
      <x:c r="N1038" s="30" t="n">
        <x:f>MAX(N1037,M1038)</x:f>
        <x:v>15341.863280252299</x:v>
      </x:c>
      <x:c r="O1038" s="28" t="n">
        <x:f>1-M1038/N1038</x:f>
        <x:v>0.20543448546956689</x:v>
      </x:c>
      <x:c r="P1038" s="30" t="n">
        <x:f>IF(C1038=C1037,P1037,L1038)</x:f>
        <x:v>8436.664001463621</x:v>
      </x:c>
      <x:c r="Q1038" s="30" t="n">
        <x:f>IF(C1038=C1037,MAX(Q1037,M1038),MAX(P1038,M1038))</x:f>
        <x:v>12190.115491129227</x:v>
      </x:c>
      <x:c r="R1038" s="28" t="n">
        <x:f>1-M1038/Q1038</x:f>
        <x:v>0</x:v>
      </x:c>
      <x:c r="S1038" s="33" t="str">
        <x:f>'Raw trace'!Y1034</x:f>
        <x:v>0.002253701768140326</x:v>
      </x:c>
      <x:c r="T1038" s="31" t="n">
        <x:f>ABS(K1038-S1038)</x:f>
        <x:v>0</x:v>
      </x:c>
      <x:c r="U1038" s="33" t="str">
        <x:f>'Raw trace'!X1034</x:f>
        <x:v>0.00035003886422557695</x:v>
      </x:c>
      <x:c r="V1038" s="31" t="n">
        <x:f>ABS(G1038-U1038)</x:f>
        <x:v>0</x:v>
      </x:c>
      <x:c r="W1038" s="30" t="n">
        <x:f>L1038*H1038</x:f>
        <x:v>0.004257419228051512</x:v>
      </x:c>
      <x:c r="X1038" s="30" t="n">
        <x:f>X1037*(1+S1038)</x:f>
        <x:v>12190.115491129307</x:v>
      </x:c>
      <x:c r="Y1038" s="31" t="n">
        <x:f>ABS(M1038-X1038)</x:f>
        <x:v>8.003553375601768e-11</x:v>
      </x:c>
      <x:c r="Z1038" s="27" t="n">
        <x:f>IF(M1038&gt;=N1037,B1038,Z1037)</x:f>
        <x:v>44508</x:v>
      </x:c>
      <x:c r="AA1038" s="27" t="n">
        <x:f>IF(C1038=C1037,IF(M1038&gt;=Q1037,B1038,AA1037),IF(M1038&gt;=P1038,B1038,A1038))</x:f>
        <x:v>45230</x:v>
      </x:c>
      <x:c r="AB1038" s="1" t="str">
        <x:f>IF(AND(B1038-A1038=1,B1038-B1037=1),"PASS","FAIL")</x:f>
        <x:v>PASS</x:v>
      </x:c>
    </x:row>
    <x:row r="1039" ht="22" customHeight="1">
      <x:c r="A1039" s="32" t="n">
        <x:f>'Raw trace'!A1035</x:f>
        <x:v>45230</x:v>
      </x:c>
      <x:c r="B1039" s="32" t="n">
        <x:f>'Raw trace'!B1035</x:f>
        <x:v>45231</x:v>
      </x:c>
      <x:c r="C1039" s="1" t="n">
        <x:f>YEAR(B1039)</x:f>
        <x:v>2023</x:v>
      </x:c>
      <x:c r="D1039" s="33" t="str">
        <x:f>'Raw trace'!AL1035</x:f>
        <x:v>0.022314187921709899</x:v>
      </x:c>
      <x:c r="E1039" s="33" t="str">
        <x:f>'Raw trace'!W1035</x:f>
        <x:v>0.45000000000000001</x:v>
      </x:c>
      <x:c r="F1039" s="28" t="n">
        <x:f>E1038*(1+D1038)/(1+E1038*D1038)</x:f>
        <x:v>0.4512369407981887</x:v>
      </x:c>
      <x:c r="G1039" s="28" t="n">
        <x:f>ABS(E1039-F1039)</x:f>
        <x:v>0.0012369407981887015</x:v>
      </x:c>
      <x:c r="H1039" s="28" t="n">
        <x:f>G1039*'Assumptions'!$B$6</x:f>
        <x:v>0.0000012369407981887015</x:v>
      </x:c>
      <x:c r="I1039" s="29" t="n">
        <x:f>1+E1039*D1039</x:f>
        <x:v>1.0100413845647696</x:v>
      </x:c>
      <x:c r="J1039" s="29" t="n">
        <x:f>(1-H1039)*I1039</x:f>
        <x:v>1.010040135203373</x:v>
      </x:c>
      <x:c r="K1039" s="28" t="n">
        <x:f>J1039-1</x:f>
        <x:v>0.01004013520337299</x:v>
      </x:c>
      <x:c r="L1039" s="30" t="n">
        <x:f>M1038</x:f>
        <x:v>12190.115491129227</x:v>
      </x:c>
      <x:c r="M1039" s="30" t="n">
        <x:f>L1039*J1039</x:f>
        <x:v>12312.505898804897</x:v>
      </x:c>
      <x:c r="N1039" s="30" t="n">
        <x:f>MAX(N1038,M1039)</x:f>
        <x:v>15341.863280252299</x:v>
      </x:c>
      <x:c r="O1039" s="28" t="n">
        <x:f>1-M1039/N1039</x:f>
        <x:v>0.19745694027574356</x:v>
      </x:c>
      <x:c r="P1039" s="30" t="n">
        <x:f>IF(C1039=C1038,P1038,L1039)</x:f>
        <x:v>8436.664001463621</x:v>
      </x:c>
      <x:c r="Q1039" s="30" t="n">
        <x:f>IF(C1039=C1038,MAX(Q1038,M1039),MAX(P1039,M1039))</x:f>
        <x:v>12312.505898804897</x:v>
      </x:c>
      <x:c r="R1039" s="28" t="n">
        <x:f>1-M1039/Q1039</x:f>
        <x:v>0</x:v>
      </x:c>
      <x:c r="S1039" s="33" t="str">
        <x:f>'Raw trace'!Y1035</x:f>
        <x:v>0.010040135203372991</x:v>
      </x:c>
      <x:c r="T1039" s="31" t="n">
        <x:f>ABS(K1039-S1039)</x:f>
        <x:v>0</x:v>
      </x:c>
      <x:c r="U1039" s="33" t="str">
        <x:f>'Raw trace'!X1035</x:f>
        <x:v>0.0012369407981887015</x:v>
      </x:c>
      <x:c r="V1039" s="31" t="n">
        <x:f>ABS(G1039-U1039)</x:f>
        <x:v>0</x:v>
      </x:c>
      <x:c r="W1039" s="30" t="n">
        <x:f>L1039*H1039</x:f>
        <x:v>0.015078451185609841</x:v>
      </x:c>
      <x:c r="X1039" s="30" t="n">
        <x:f>X1038*(1+S1039)</x:f>
        <x:v>12312.505898804977</x:v>
      </x:c>
      <x:c r="Y1039" s="31" t="n">
        <x:f>ABS(M1039-X1039)</x:f>
        <x:v>8.003553375601768e-11</x:v>
      </x:c>
      <x:c r="Z1039" s="27" t="n">
        <x:f>IF(M1039&gt;=N1038,B1039,Z1038)</x:f>
        <x:v>44508</x:v>
      </x:c>
      <x:c r="AA1039" s="27" t="n">
        <x:f>IF(C1039=C1038,IF(M1039&gt;=Q1038,B1039,AA1038),IF(M1039&gt;=P1039,B1039,A1039))</x:f>
        <x:v>45231</x:v>
      </x:c>
      <x:c r="AB1039" s="1" t="str">
        <x:f>IF(AND(B1039-A1039=1,B1039-B1038=1),"PASS","FAIL")</x:f>
        <x:v>PASS</x:v>
      </x:c>
    </x:row>
    <x:row r="1040" ht="22" customHeight="1">
      <x:c r="A1040" s="32" t="n">
        <x:f>'Raw trace'!A1036</x:f>
        <x:v>45231</x:v>
      </x:c>
      <x:c r="B1040" s="32" t="n">
        <x:f>'Raw trace'!B1036</x:f>
        <x:v>45232</x:v>
      </x:c>
      <x:c r="C1040" s="1" t="n">
        <x:f>YEAR(B1040)</x:f>
        <x:v>2023</x:v>
      </x:c>
      <x:c r="D1040" s="33" t="str">
        <x:f>'Raw trace'!AL1036</x:f>
        <x:v>-0.013900259147804499</x:v>
      </x:c>
      <x:c r="E1040" s="33" t="str">
        <x:f>'Raw trace'!W1036</x:f>
        <x:v>0.45000000000000001</x:v>
      </x:c>
      <x:c r="F1040" s="28" t="n">
        <x:f>E1039*(1+D1039)/(1+E1039*D1039)</x:f>
        <x:v>0.45546785665916345</x:v>
      </x:c>
      <x:c r="G1040" s="28" t="n">
        <x:f>ABS(E1040-F1040)</x:f>
        <x:v>0.005467856659163439</x:v>
      </x:c>
      <x:c r="H1040" s="28" t="n">
        <x:f>G1040*'Assumptions'!$B$6</x:f>
        <x:v>0.0000054678566591634395</x:v>
      </x:c>
      <x:c r="I1040" s="29" t="n">
        <x:f>1+E1040*D1040</x:f>
        <x:v>0.993744883383488</x:v>
      </x:c>
      <x:c r="J1040" s="29" t="n">
        <x:f>(1-H1040)*I1040</x:f>
        <x:v>0.9937394497289099</x:v>
      </x:c>
      <x:c r="K1040" s="28" t="n">
        <x:f>J1040-1</x:f>
        <x:v>-0.006260550271090071</x:v>
      </x:c>
      <x:c r="L1040" s="30" t="n">
        <x:f>M1039</x:f>
        <x:v>12312.505898804897</x:v>
      </x:c>
      <x:c r="M1040" s="30" t="n">
        <x:f>L1040*J1040</x:f>
        <x:v>12235.422836662336</x:v>
      </x:c>
      <x:c r="N1040" s="30" t="n">
        <x:f>MAX(N1039,M1040)</x:f>
        <x:v>15341.863280252299</x:v>
      </x:c>
      <x:c r="O1040" s="28" t="n">
        <x:f>1-M1040/N1040</x:f>
        <x:v>0.20248130144586174</x:v>
      </x:c>
      <x:c r="P1040" s="30" t="n">
        <x:f>IF(C1040=C1039,P1039,L1040)</x:f>
        <x:v>8436.664001463621</x:v>
      </x:c>
      <x:c r="Q1040" s="30" t="n">
        <x:f>IF(C1040=C1039,MAX(Q1039,M1040),MAX(P1040,M1040))</x:f>
        <x:v>12312.505898804897</x:v>
      </x:c>
      <x:c r="R1040" s="28" t="n">
        <x:f>1-M1040/Q1040</x:f>
        <x:v>0.006260550271090071</x:v>
      </x:c>
      <x:c r="S1040" s="33" t="str">
        <x:f>'Raw trace'!Y1036</x:f>
        <x:v>-0.0062605502710900707</x:v>
      </x:c>
      <x:c r="T1040" s="31" t="n">
        <x:f>ABS(K1040-S1040)</x:f>
        <x:v>0</x:v>
      </x:c>
      <x:c r="U1040" s="33" t="str">
        <x:f>'Raw trace'!X1036</x:f>
        <x:v>0.0054678566591634392</x:v>
      </x:c>
      <x:c r="V1040" s="31" t="n">
        <x:f>ABS(G1040-U1040)</x:f>
        <x:v>0</x:v>
      </x:c>
      <x:c r="W1040" s="30" t="n">
        <x:f>L1040*H1040</x:f>
        <x:v>0.06732301736976948</x:v>
      </x:c>
      <x:c r="X1040" s="30" t="n">
        <x:f>X1039*(1+S1040)</x:f>
        <x:v>12235.422836662416</x:v>
      </x:c>
      <x:c r="Y1040" s="31" t="n">
        <x:f>ABS(M1040-X1040)</x:f>
        <x:v>8.003553375601768e-11</x:v>
      </x:c>
      <x:c r="Z1040" s="27" t="n">
        <x:f>IF(M1040&gt;=N1039,B1040,Z1039)</x:f>
        <x:v>44508</x:v>
      </x:c>
      <x:c r="AA1040" s="27" t="n">
        <x:f>IF(C1040=C1039,IF(M1040&gt;=Q1039,B1040,AA1039),IF(M1040&gt;=P1040,B1040,A1040))</x:f>
        <x:v>45231</x:v>
      </x:c>
      <x:c r="AB1040" s="1" t="str">
        <x:f>IF(AND(B1040-A1040=1,B1040-B1039=1),"PASS","FAIL")</x:f>
        <x:v>PASS</x:v>
      </x:c>
    </x:row>
    <x:row r="1041" ht="22" customHeight="1">
      <x:c r="A1041" s="32" t="n">
        <x:f>'Raw trace'!A1037</x:f>
        <x:v>45232</x:v>
      </x:c>
      <x:c r="B1041" s="32" t="n">
        <x:f>'Raw trace'!B1037</x:f>
        <x:v>45233</x:v>
      </x:c>
      <x:c r="C1041" s="1" t="n">
        <x:f>YEAR(B1041)</x:f>
        <x:v>2023</x:v>
      </x:c>
      <x:c r="D1041" s="33" t="str">
        <x:f>'Raw trace'!AL1037</x:f>
        <x:v>-0.0060890774489429002</x:v>
      </x:c>
      <x:c r="E1041" s="33" t="str">
        <x:f>'Raw trace'!W1037</x:f>
        <x:v>0.45000000000000001</x:v>
      </x:c>
      <x:c r="F1041" s="28" t="n">
        <x:f>E1040*(1+D1040)/(1+E1040*D1040)</x:f>
        <x:v>0.44653803084010046</x:v>
      </x:c>
      <x:c r="G1041" s="28" t="n">
        <x:f>ABS(E1041-F1041)</x:f>
        <x:v>0.0034619691598995472</x:v>
      </x:c>
      <x:c r="H1041" s="28" t="n">
        <x:f>G1041*'Assumptions'!$B$6</x:f>
        <x:v>0.0000034619691598995474</x:v>
      </x:c>
      <x:c r="I1041" s="29" t="n">
        <x:f>1+E1041*D1041</x:f>
        <x:v>0.9972599151479757</x:v>
      </x:c>
      <x:c r="J1041" s="29" t="n">
        <x:f>(1-H1041)*I1041</x:f>
        <x:v>0.9972564626649051</x:v>
      </x:c>
      <x:c r="K1041" s="28" t="n">
        <x:f>J1041-1</x:f>
        <x:v>-0.0027435373350949144</x:v>
      </x:c>
      <x:c r="L1041" s="30" t="n">
        <x:f>M1040</x:f>
        <x:v>12235.422836662336</x:v>
      </x:c>
      <x:c r="M1041" s="30" t="n">
        <x:f>L1041*J1041</x:f>
        <x:v>12201.85449729928</x:v>
      </x:c>
      <x:c r="N1041" s="30" t="n">
        <x:f>MAX(N1040,M1041)</x:f>
        <x:v>15341.863280252299</x:v>
      </x:c>
      <x:c r="O1041" s="28" t="n">
        <x:f>1-M1041/N1041</x:f>
        <x:v>0.2046693237707813</x:v>
      </x:c>
      <x:c r="P1041" s="30" t="n">
        <x:f>IF(C1041=C1040,P1040,L1041)</x:f>
        <x:v>8436.664001463621</x:v>
      </x:c>
      <x:c r="Q1041" s="30" t="n">
        <x:f>IF(C1041=C1040,MAX(Q1040,M1041),MAX(P1041,M1041))</x:f>
        <x:v>12312.505898804897</x:v>
      </x:c>
      <x:c r="R1041" s="28" t="n">
        <x:f>1-M1041/Q1041</x:f>
        <x:v>0.008986911552777976</x:v>
      </x:c>
      <x:c r="S1041" s="33" t="str">
        <x:f>'Raw trace'!Y1037</x:f>
        <x:v>-0.0027435373350949144</x:v>
      </x:c>
      <x:c r="T1041" s="31" t="n">
        <x:f>ABS(K1041-S1041)</x:f>
        <x:v>0</x:v>
      </x:c>
      <x:c r="U1041" s="33" t="str">
        <x:f>'Raw trace'!X1037</x:f>
        <x:v>0.0034619691598995472</x:v>
      </x:c>
      <x:c r="V1041" s="31" t="n">
        <x:f>ABS(G1041-U1041)</x:f>
        <x:v>0</x:v>
      </x:c>
      <x:c r="W1041" s="30" t="n">
        <x:f>L1041*H1041</x:f>
        <x:v>0.04235865651885564</x:v>
      </x:c>
      <x:c r="X1041" s="30" t="n">
        <x:f>X1040*(1+S1041)</x:f>
        <x:v>12201.854497299359</x:v>
      </x:c>
      <x:c r="Y1041" s="31" t="n">
        <x:f>ABS(M1041-X1041)</x:f>
        <x:v>7.821654435247183e-11</x:v>
      </x:c>
      <x:c r="Z1041" s="27" t="n">
        <x:f>IF(M1041&gt;=N1040,B1041,Z1040)</x:f>
        <x:v>44508</x:v>
      </x:c>
      <x:c r="AA1041" s="27" t="n">
        <x:f>IF(C1041=C1040,IF(M1041&gt;=Q1040,B1041,AA1040),IF(M1041&gt;=P1041,B1041,A1041))</x:f>
        <x:v>45231</x:v>
      </x:c>
      <x:c r="AB1041" s="1" t="str">
        <x:f>IF(AND(B1041-A1041=1,B1041-B1040=1),"PASS","FAIL")</x:f>
        <x:v>PASS</x:v>
      </x:c>
    </x:row>
    <x:row r="1042" ht="22" customHeight="1">
      <x:c r="A1042" s="32" t="n">
        <x:f>'Raw trace'!A1038</x:f>
        <x:v>45233</x:v>
      </x:c>
      <x:c r="B1042" s="32" t="n">
        <x:f>'Raw trace'!B1038</x:f>
        <x:v>45234</x:v>
      </x:c>
      <x:c r="C1042" s="1" t="n">
        <x:f>YEAR(B1042)</x:f>
        <x:v>2023</x:v>
      </x:c>
      <x:c r="D1042" s="33" t="str">
        <x:f>'Raw trace'!AL1038</x:f>
        <x:v>0.0099974941458063002</x:v>
      </x:c>
      <x:c r="E1042" s="33" t="str">
        <x:f>'Raw trace'!W1038</x:f>
        <x:v>0.45000000000000001</x:v>
      </x:c>
      <x:c r="F1042" s="28" t="n">
        <x:f>E1041*(1+D1041)/(1+E1041*D1041)</x:f>
        <x:v>0.44848881254954504</x:v>
      </x:c>
      <x:c r="G1042" s="28" t="n">
        <x:f>ABS(E1042-F1042)</x:f>
        <x:v>0.001511187450454976</x:v>
      </x:c>
      <x:c r="H1042" s="28" t="n">
        <x:f>G1042*'Assumptions'!$B$6</x:f>
        <x:v>0.0000015111874504549762</x:v>
      </x:c>
      <x:c r="I1042" s="29" t="n">
        <x:f>1+E1042*D1042</x:f>
        <x:v>1.0044988723656127</x:v>
      </x:c>
      <x:c r="J1042" s="29" t="n">
        <x:f>(1-H1042)*I1042</x:f>
        <x:v>1.0044973543795228</x:v>
      </x:c>
      <x:c r="K1042" s="28" t="n">
        <x:f>J1042-1</x:f>
        <x:v>0.004497354379522811</x:v>
      </x:c>
      <x:c r="L1042" s="30" t="n">
        <x:f>M1041</x:f>
        <x:v>12201.85449729928</x:v>
      </x:c>
      <x:c r="M1042" s="30" t="n">
        <x:f>L1042*J1042</x:f>
        <x:v>12256.73056106101</x:v>
      </x:c>
      <x:c r="N1042" s="30" t="n">
        <x:f>MAX(N1041,M1042)</x:f>
        <x:v>15341.863280252299</x:v>
      </x:c>
      <x:c r="O1042" s="28" t="n">
        <x:f>1-M1042/N1042</x:f>
        <x:v>0.201092439870873</x:v>
      </x:c>
      <x:c r="P1042" s="30" t="n">
        <x:f>IF(C1042=C1041,P1041,L1042)</x:f>
        <x:v>8436.664001463621</x:v>
      </x:c>
      <x:c r="Q1042" s="30" t="n">
        <x:f>IF(C1042=C1041,MAX(Q1041,M1042),MAX(P1042,M1042))</x:f>
        <x:v>12312.505898804897</x:v>
      </x:c>
      <x:c r="R1042" s="28" t="n">
        <x:f>1-M1042/Q1042</x:f>
        <x:v>0.004529974499285383</x:v>
      </x:c>
      <x:c r="S1042" s="33" t="str">
        <x:f>'Raw trace'!Y1038</x:f>
        <x:v>0.004497354379522811</x:v>
      </x:c>
      <x:c r="T1042" s="31" t="n">
        <x:f>ABS(K1042-S1042)</x:f>
        <x:v>0</x:v>
      </x:c>
      <x:c r="U1042" s="33" t="str">
        <x:f>'Raw trace'!X1038</x:f>
        <x:v>0.001511187450454976</x:v>
      </x:c>
      <x:c r="V1042" s="31" t="n">
        <x:f>ABS(G1042-U1042)</x:f>
        <x:v>0</x:v>
      </x:c>
      <x:c r="W1042" s="30" t="n">
        <x:f>L1042*H1042</x:f>
        <x:v>0.018439289388596285</x:v>
      </x:c>
      <x:c r="X1042" s="30" t="n">
        <x:f>X1041*(1+S1042)</x:f>
        <x:v>12256.730561061087</x:v>
      </x:c>
      <x:c r="Y1042" s="31" t="n">
        <x:f>ABS(M1042-X1042)</x:f>
        <x:v>7.821654435247183e-11</x:v>
      </x:c>
      <x:c r="Z1042" s="27" t="n">
        <x:f>IF(M1042&gt;=N1041,B1042,Z1041)</x:f>
        <x:v>44508</x:v>
      </x:c>
      <x:c r="AA1042" s="27" t="n">
        <x:f>IF(C1042=C1041,IF(M1042&gt;=Q1041,B1042,AA1041),IF(M1042&gt;=P1042,B1042,A1042))</x:f>
        <x:v>45231</x:v>
      </x:c>
      <x:c r="AB1042" s="1" t="str">
        <x:f>IF(AND(B1042-A1042=1,B1042-B1041=1),"PASS","FAIL")</x:f>
        <x:v>PASS</x:v>
      </x:c>
    </x:row>
    <x:row r="1043" ht="22" customHeight="1">
      <x:c r="A1043" s="32" t="n">
        <x:f>'Raw trace'!A1039</x:f>
        <x:v>45234</x:v>
      </x:c>
      <x:c r="B1043" s="32" t="n">
        <x:f>'Raw trace'!B1039</x:f>
        <x:v>45235</x:v>
      </x:c>
      <x:c r="C1043" s="1" t="n">
        <x:f>YEAR(B1043)</x:f>
        <x:v>2023</x:v>
      </x:c>
      <x:c r="D1043" s="33" t="str">
        <x:f>'Raw trace'!AL1039</x:f>
        <x:v>-0.0013232266196693001</x:v>
      </x:c>
      <x:c r="E1043" s="33" t="str">
        <x:f>'Raw trace'!W1039</x:f>
        <x:v>0.45000000000000001</x:v>
      </x:c>
      <x:c r="F1043" s="28" t="n">
        <x:f>E1042*(1+D1042)/(1+E1042*D1042)</x:f>
        <x:v>0.45246329773896105</x:v>
      </x:c>
      <x:c r="G1043" s="28" t="n">
        <x:f>ABS(E1043-F1043)</x:f>
        <x:v>0.0024632977389610344</x:v>
      </x:c>
      <x:c r="H1043" s="28" t="n">
        <x:f>G1043*'Assumptions'!$B$6</x:f>
        <x:v>0.0000024632977389610345</x:v>
      </x:c>
      <x:c r="I1043" s="29" t="n">
        <x:f>1+E1043*D1043</x:f>
        <x:v>0.9994045480211489</x:v>
      </x:c>
      <x:c r="J1043" s="29" t="n">
        <x:f>(1-H1043)*I1043</x:f>
        <x:v>0.9994020861901853</x:v>
      </x:c>
      <x:c r="K1043" s="28" t="n">
        <x:f>J1043-1</x:f>
        <x:v>-0.0005979138098146652</x:v>
      </x:c>
      <x:c r="L1043" s="30" t="n">
        <x:f>M1042</x:f>
        <x:v>12256.73056106101</x:v>
      </x:c>
      <x:c r="M1043" s="30" t="n">
        <x:f>L1043*J1043</x:f>
        <x:v>12249.402092595374</x:v>
      </x:c>
      <x:c r="N1043" s="30" t="n">
        <x:f>MAX(N1042,M1043)</x:f>
        <x:v>15341.863280252299</x:v>
      </x:c>
      <x:c r="O1043" s="28" t="n">
        <x:f>1-M1043/N1043</x:f>
        <x:v>0.20157011773383948</x:v>
      </x:c>
      <x:c r="P1043" s="30" t="n">
        <x:f>IF(C1043=C1042,P1042,L1043)</x:f>
        <x:v>8436.664001463621</x:v>
      </x:c>
      <x:c r="Q1043" s="30" t="n">
        <x:f>IF(C1043=C1042,MAX(Q1042,M1043),MAX(P1043,M1043))</x:f>
        <x:v>12312.505898804897</x:v>
      </x:c>
      <x:c r="R1043" s="28" t="n">
        <x:f>1-M1043/Q1043</x:f>
        <x:v>0.005125179774788879</x:v>
      </x:c>
      <x:c r="S1043" s="33" t="str">
        <x:f>'Raw trace'!Y1039</x:f>
        <x:v>-0.00059791380981466524</x:v>
      </x:c>
      <x:c r="T1043" s="31" t="n">
        <x:f>ABS(K1043-S1043)</x:f>
        <x:v>0</x:v>
      </x:c>
      <x:c r="U1043" s="33" t="str">
        <x:f>'Raw trace'!X1039</x:f>
        <x:v>0.0024632977389610344</x:v>
      </x:c>
      <x:c r="V1043" s="31" t="n">
        <x:f>ABS(G1043-U1043)</x:f>
        <x:v>0</x:v>
      </x:c>
      <x:c r="W1043" s="30" t="n">
        <x:f>L1043*H1043</x:f>
        <x:v>0.030191976678116197</x:v>
      </x:c>
      <x:c r="X1043" s="30" t="n">
        <x:f>X1042*(1+S1043)</x:f>
        <x:v>12249.402092595452</x:v>
      </x:c>
      <x:c r="Y1043" s="31" t="n">
        <x:f>ABS(M1043-X1043)</x:f>
        <x:v>7.821654435247183e-11</x:v>
      </x:c>
      <x:c r="Z1043" s="27" t="n">
        <x:f>IF(M1043&gt;=N1042,B1043,Z1042)</x:f>
        <x:v>44508</x:v>
      </x:c>
      <x:c r="AA1043" s="27" t="n">
        <x:f>IF(C1043=C1042,IF(M1043&gt;=Q1042,B1043,AA1042),IF(M1043&gt;=P1043,B1043,A1043))</x:f>
        <x:v>45231</x:v>
      </x:c>
      <x:c r="AB1043" s="1" t="str">
        <x:f>IF(AND(B1043-A1043=1,B1043-B1042=1),"PASS","FAIL")</x:f>
        <x:v>PASS</x:v>
      </x:c>
    </x:row>
    <x:row r="1044" ht="22" customHeight="1">
      <x:c r="A1044" s="32" t="n">
        <x:f>'Raw trace'!A1040</x:f>
        <x:v>45235</x:v>
      </x:c>
      <x:c r="B1044" s="32" t="n">
        <x:f>'Raw trace'!B1040</x:f>
        <x:v>45236</x:v>
      </x:c>
      <x:c r="C1044" s="1" t="n">
        <x:f>YEAR(B1044)</x:f>
        <x:v>2023</x:v>
      </x:c>
      <x:c r="D1044" s="33" t="str">
        <x:f>'Raw trace'!AL1040</x:f>
        <x:v>0.00064535657378470002</x:v>
      </x:c>
      <x:c r="E1044" s="33" t="str">
        <x:f>'Raw trace'!W1040</x:f>
        <x:v>0.45000000000000001</x:v>
      </x:c>
      <x:c r="F1044" s="28" t="n">
        <x:f>E1043*(1+D1043)/(1+E1043*D1043)</x:f>
        <x:v>0.4496723062857612</x:v>
      </x:c>
      <x:c r="G1044" s="28" t="n">
        <x:f>ABS(E1044-F1044)</x:f>
        <x:v>0.000327693714238797</x:v>
      </x:c>
      <x:c r="H1044" s="28" t="n">
        <x:f>G1044*'Assumptions'!$B$6</x:f>
        <x:v>3.2769371423879703e-7</x:v>
      </x:c>
      <x:c r="I1044" s="29" t="n">
        <x:f>1+E1044*D1044</x:f>
        <x:v>1.000290410458203</x:v>
      </x:c>
      <x:c r="J1044" s="29" t="n">
        <x:f>(1-H1044)*I1044</x:f>
        <x:v>1.000290082669323</x:v>
      </x:c>
      <x:c r="K1044" s="28" t="n">
        <x:f>J1044-1</x:f>
        <x:v>0.00029008266932306626</x:v>
      </x:c>
      <x:c r="L1044" s="30" t="n">
        <x:f>M1043</x:f>
        <x:v>12249.402092595374</x:v>
      </x:c>
      <x:c r="M1044" s="30" t="n">
        <x:f>L1044*J1044</x:f>
        <x:v>12252.955431852006</x:v>
      </x:c>
      <x:c r="N1044" s="30" t="n">
        <x:f>MAX(N1043,M1044)</x:f>
        <x:v>15341.863280252299</x:v>
      </x:c>
      <x:c r="O1044" s="28" t="n">
        <x:f>1-M1044/N1044</x:f>
        <x:v>0.20133850706232437</x:v>
      </x:c>
      <x:c r="P1044" s="30" t="n">
        <x:f>IF(C1044=C1043,P1043,L1044)</x:f>
        <x:v>8436.664001463621</x:v>
      </x:c>
      <x:c r="Q1044" s="30" t="n">
        <x:f>IF(C1044=C1043,MAX(Q1043,M1044),MAX(P1044,M1044))</x:f>
        <x:v>12312.505898804897</x:v>
      </x:c>
      <x:c r="R1044" s="28" t="n">
        <x:f>1-M1044/Q1044</x:f>
        <x:v>0.004836583831295593</x:v>
      </x:c>
      <x:c r="S1044" s="33" t="str">
        <x:f>'Raw trace'!Y1040</x:f>
        <x:v>0.00029008266932306626</x:v>
      </x:c>
      <x:c r="T1044" s="31" t="n">
        <x:f>ABS(K1044-S1044)</x:f>
        <x:v>0</x:v>
      </x:c>
      <x:c r="U1044" s="33" t="str">
        <x:f>'Raw trace'!X1040</x:f>
        <x:v>0.00032769371423879701</x:v>
      </x:c>
      <x:c r="V1044" s="31" t="n">
        <x:f>ABS(G1044-U1044)</x:f>
        <x:v>0</x:v>
      </x:c>
      <x:c r="W1044" s="30" t="n">
        <x:f>L1044*H1044</x:f>
        <x:v>0.00401405206892707</x:v>
      </x:c>
      <x:c r="X1044" s="30" t="n">
        <x:f>X1043*(1+S1044)</x:f>
        <x:v>12252.955431852084</x:v>
      </x:c>
      <x:c r="Y1044" s="31" t="n">
        <x:f>ABS(M1044-X1044)</x:f>
        <x:v>7.821654435247183e-11</x:v>
      </x:c>
      <x:c r="Z1044" s="27" t="n">
        <x:f>IF(M1044&gt;=N1043,B1044,Z1043)</x:f>
        <x:v>44508</x:v>
      </x:c>
      <x:c r="AA1044" s="27" t="n">
        <x:f>IF(C1044=C1043,IF(M1044&gt;=Q1043,B1044,AA1043),IF(M1044&gt;=P1044,B1044,A1044))</x:f>
        <x:v>45231</x:v>
      </x:c>
      <x:c r="AB1044" s="1" t="str">
        <x:f>IF(AND(B1044-A1044=1,B1044-B1043=1),"PASS","FAIL")</x:f>
        <x:v>PASS</x:v>
      </x:c>
    </x:row>
    <x:row r="1045" ht="22" customHeight="1">
      <x:c r="A1045" s="32" t="n">
        <x:f>'Raw trace'!A1041</x:f>
        <x:v>45236</x:v>
      </x:c>
      <x:c r="B1045" s="32" t="n">
        <x:f>'Raw trace'!B1041</x:f>
        <x:v>45237</x:v>
      </x:c>
      <x:c r="C1045" s="1" t="n">
        <x:f>YEAR(B1045)</x:f>
        <x:v>2023</x:v>
      </x:c>
      <x:c r="D1045" s="33" t="str">
        <x:f>'Raw trace'!AL1041</x:f>
        <x:v>0.010961132355458999</x:v>
      </x:c>
      <x:c r="E1045" s="33" t="str">
        <x:f>'Raw trace'!W1041</x:f>
        <x:v>0.45000000000000001</x:v>
      </x:c>
      <x:c r="F1045" s="28" t="n">
        <x:f>E1044*(1+D1044)/(1+E1044*D1044)</x:f>
        <x:v>0.45015967937944995</x:v>
      </x:c>
      <x:c r="G1045" s="28" t="n">
        <x:f>ABS(E1045-F1045)</x:f>
        <x:v>0.0001596793794499396</x:v>
      </x:c>
      <x:c r="H1045" s="28" t="n">
        <x:f>G1045*'Assumptions'!$B$6</x:f>
        <x:v>1.596793794499396e-7</x:v>
      </x:c>
      <x:c r="I1045" s="29" t="n">
        <x:f>1+E1045*D1045</x:f>
        <x:v>1.0049325095599566</x:v>
      </x:c>
      <x:c r="J1045" s="29" t="n">
        <x:f>(1-H1045)*I1045</x:f>
        <x:v>1.0049323490929571</x:v>
      </x:c>
      <x:c r="K1045" s="28" t="n">
        <x:f>J1045-1</x:f>
        <x:v>0.0049323490929571445</x:v>
      </x:c>
      <x:c r="L1045" s="30" t="n">
        <x:f>M1044</x:f>
        <x:v>12252.955431852006</x:v>
      </x:c>
      <x:c r="M1045" s="30" t="n">
        <x:f>L1045*J1045</x:f>
        <x:v>12313.391285462345</x:v>
      </x:c>
      <x:c r="N1045" s="30" t="n">
        <x:f>MAX(N1044,M1045)</x:f>
        <x:v>15341.863280252299</x:v>
      </x:c>
      <x:c r="O1045" s="28" t="n">
        <x:f>1-M1045/N1045</x:f>
        <x:v>0.19739922977205349</x:v>
      </x:c>
      <x:c r="P1045" s="30" t="n">
        <x:f>IF(C1045=C1044,P1044,L1045)</x:f>
        <x:v>8436.664001463621</x:v>
      </x:c>
      <x:c r="Q1045" s="30" t="n">
        <x:f>IF(C1045=C1044,MAX(Q1044,M1045),MAX(P1045,M1045))</x:f>
        <x:v>12313.391285462345</x:v>
      </x:c>
      <x:c r="R1045" s="28" t="n">
        <x:f>1-M1045/Q1045</x:f>
        <x:v>0</x:v>
      </x:c>
      <x:c r="S1045" s="33" t="str">
        <x:f>'Raw trace'!Y1041</x:f>
        <x:v>0.0049323490929571445</x:v>
      </x:c>
      <x:c r="T1045" s="31" t="n">
        <x:f>ABS(K1045-S1045)</x:f>
        <x:v>0</x:v>
      </x:c>
      <x:c r="U1045" s="33" t="str">
        <x:f>'Raw trace'!X1041</x:f>
        <x:v>0.0001596793794499396</x:v>
      </x:c>
      <x:c r="V1045" s="31" t="n">
        <x:f>ABS(G1045-U1045)</x:f>
        <x:v>0</x:v>
      </x:c>
      <x:c r="W1045" s="30" t="n">
        <x:f>L1045*H1045</x:f>
        <x:v>0.001956544319785895</x:v>
      </x:c>
      <x:c r="X1045" s="30" t="n">
        <x:f>X1044*(1+S1045)</x:f>
        <x:v>12313.391285462423</x:v>
      </x:c>
      <x:c r="Y1045" s="31" t="n">
        <x:f>ABS(M1045-X1045)</x:f>
        <x:v>7.821654435247183e-11</x:v>
      </x:c>
      <x:c r="Z1045" s="27" t="n">
        <x:f>IF(M1045&gt;=N1044,B1045,Z1044)</x:f>
        <x:v>44508</x:v>
      </x:c>
      <x:c r="AA1045" s="27" t="n">
        <x:f>IF(C1045=C1044,IF(M1045&gt;=Q1044,B1045,AA1044),IF(M1045&gt;=P1045,B1045,A1045))</x:f>
        <x:v>45237</x:v>
      </x:c>
      <x:c r="AB1045" s="1" t="str">
        <x:f>IF(AND(B1045-A1045=1,B1045-B1044=1),"PASS","FAIL")</x:f>
        <x:v>PASS</x:v>
      </x:c>
    </x:row>
    <x:row r="1046" ht="22" customHeight="1">
      <x:c r="A1046" s="32" t="n">
        <x:f>'Raw trace'!A1042</x:f>
        <x:v>45237</x:v>
      </x:c>
      <x:c r="B1046" s="32" t="n">
        <x:f>'Raw trace'!B1042</x:f>
        <x:v>45238</x:v>
      </x:c>
      <x:c r="C1046" s="1" t="n">
        <x:f>YEAR(B1046)</x:f>
        <x:v>2023</x:v>
      </x:c>
      <x:c r="D1046" s="33" t="str">
        <x:f>'Raw trace'!AL1042</x:f>
        <x:v>0.0059504150894397999</x:v>
      </x:c>
      <x:c r="E1046" s="33" t="str">
        <x:f>'Raw trace'!W1042</x:f>
        <x:v>0.45000000000000001</x:v>
      </x:c>
      <x:c r="F1046" s="28" t="n">
        <x:f>E1045*(1+D1045)/(1+E1045*D1045)</x:f>
        <x:v>0.45269956462963273</x:v>
      </x:c>
      <x:c r="G1046" s="28" t="n">
        <x:f>ABS(E1046-F1046)</x:f>
        <x:v>0.0026995646296327225</x:v>
      </x:c>
      <x:c r="H1046" s="28" t="n">
        <x:f>G1046*'Assumptions'!$B$6</x:f>
        <x:v>0.0000026995646296327225</x:v>
      </x:c>
      <x:c r="I1046" s="29" t="n">
        <x:f>1+E1046*D1046</x:f>
        <x:v>1.0026776867902478</x:v>
      </x:c>
      <x:c r="J1046" s="29" t="n">
        <x:f>(1-H1046)*I1046</x:f>
        <x:v>1.0026749799970296</x:v>
      </x:c>
      <x:c r="K1046" s="28" t="n">
        <x:f>J1046-1</x:f>
        <x:v>0.0026749799970295918</x:v>
      </x:c>
      <x:c r="L1046" s="30" t="n">
        <x:f>M1045</x:f>
        <x:v>12313.391285462345</x:v>
      </x:c>
      <x:c r="M1046" s="30" t="n">
        <x:f>L1046*J1046</x:f>
        <x:v>12346.329360846556</x:v>
      </x:c>
      <x:c r="N1046" s="30" t="n">
        <x:f>MAX(N1045,M1046)</x:f>
        <x:v>15341.863280252299</x:v>
      </x:c>
      <x:c r="O1046" s="28" t="n">
        <x:f>1-M1046/N1046</x:f>
        <x:v>0.19525228876609313</x:v>
      </x:c>
      <x:c r="P1046" s="30" t="n">
        <x:f>IF(C1046=C1045,P1045,L1046)</x:f>
        <x:v>8436.664001463621</x:v>
      </x:c>
      <x:c r="Q1046" s="30" t="n">
        <x:f>IF(C1046=C1045,MAX(Q1045,M1046),MAX(P1046,M1046))</x:f>
        <x:v>12346.329360846556</x:v>
      </x:c>
      <x:c r="R1046" s="28" t="n">
        <x:f>1-M1046/Q1046</x:f>
        <x:v>0</x:v>
      </x:c>
      <x:c r="S1046" s="33" t="str">
        <x:f>'Raw trace'!Y1042</x:f>
        <x:v>0.0026749799970295918</x:v>
      </x:c>
      <x:c r="T1046" s="31" t="n">
        <x:f>ABS(K1046-S1046)</x:f>
        <x:v>0</x:v>
      </x:c>
      <x:c r="U1046" s="33" t="str">
        <x:f>'Raw trace'!X1042</x:f>
        <x:v>0.0026995646296327225</x:v>
      </x:c>
      <x:c r="V1046" s="31" t="n">
        <x:f>ABS(G1046-U1046)</x:f>
        <x:v>0</x:v>
      </x:c>
      <x:c r="W1046" s="30" t="n">
        <x:f>L1046*H1046</x:f>
        <x:v>0.03324079558506195</x:v>
      </x:c>
      <x:c r="X1046" s="30" t="n">
        <x:f>X1045*(1+S1046)</x:f>
        <x:v>12346.329360846634</x:v>
      </x:c>
      <x:c r="Y1046" s="31" t="n">
        <x:f>ABS(M1046-X1046)</x:f>
        <x:v>7.821654435247183e-11</x:v>
      </x:c>
      <x:c r="Z1046" s="27" t="n">
        <x:f>IF(M1046&gt;=N1045,B1046,Z1045)</x:f>
        <x:v>44508</x:v>
      </x:c>
      <x:c r="AA1046" s="27" t="n">
        <x:f>IF(C1046=C1045,IF(M1046&gt;=Q1045,B1046,AA1045),IF(M1046&gt;=P1046,B1046,A1046))</x:f>
        <x:v>45238</x:v>
      </x:c>
      <x:c r="AB1046" s="1" t="str">
        <x:f>IF(AND(B1046-A1046=1,B1046-B1045=1),"PASS","FAIL")</x:f>
        <x:v>PASS</x:v>
      </x:c>
    </x:row>
    <x:row r="1047" ht="22" customHeight="1">
      <x:c r="A1047" s="32" t="n">
        <x:f>'Raw trace'!A1043</x:f>
        <x:v>45238</x:v>
      </x:c>
      <x:c r="B1047" s="32" t="n">
        <x:f>'Raw trace'!B1043</x:f>
        <x:v>45239</x:v>
      </x:c>
      <x:c r="C1047" s="1" t="n">
        <x:f>YEAR(B1047)</x:f>
        <x:v>2023</x:v>
      </x:c>
      <x:c r="D1047" s="33" t="str">
        <x:f>'Raw trace'!AL1043</x:f>
        <x:v>0.029845469162581299</x:v>
      </x:c>
      <x:c r="E1047" s="33" t="str">
        <x:f>'Raw trace'!W1043</x:f>
        <x:v>0.45000000000000001</x:v>
      </x:c>
      <x:c r="F1047" s="28" t="n">
        <x:f>E1046*(1+D1046)/(1+E1046*D1046)</x:f>
        <x:v>0.45146879476230384</x:v>
      </x:c>
      <x:c r="G1047" s="28" t="n">
        <x:f>ABS(E1047-F1047)</x:f>
        <x:v>0.0014687947623038267</x:v>
      </x:c>
      <x:c r="H1047" s="28" t="n">
        <x:f>G1047*'Assumptions'!$B$6</x:f>
        <x:v>0.0000014687947623038268</x:v>
      </x:c>
      <x:c r="I1047" s="29" t="n">
        <x:f>1+E1047*D1047</x:f>
        <x:v>1.0134304611231615</x:v>
      </x:c>
      <x:c r="J1047" s="29" t="n">
        <x:f>(1-H1047)*I1047</x:f>
        <x:v>1.0134289726018082</x:v>
      </x:c>
      <x:c r="K1047" s="28" t="n">
        <x:f>J1047-1</x:f>
        <x:v>0.013428972601808198</x:v>
      </x:c>
      <x:c r="L1047" s="30" t="n">
        <x:f>M1046</x:f>
        <x:v>12346.329360846556</x:v>
      </x:c>
      <x:c r="M1047" s="30" t="n">
        <x:f>L1047*J1047</x:f>
        <x:v>12512.127879566264</x:v>
      </x:c>
      <x:c r="N1047" s="30" t="n">
        <x:f>MAX(N1046,M1047)</x:f>
        <x:v>15341.863280252299</x:v>
      </x:c>
      <x:c r="O1047" s="28" t="n">
        <x:f>1-M1047/N1047</x:f>
        <x:v>0.18444535380056515</x:v>
      </x:c>
      <x:c r="P1047" s="30" t="n">
        <x:f>IF(C1047=C1046,P1046,L1047)</x:f>
        <x:v>8436.664001463621</x:v>
      </x:c>
      <x:c r="Q1047" s="30" t="n">
        <x:f>IF(C1047=C1046,MAX(Q1046,M1047),MAX(P1047,M1047))</x:f>
        <x:v>12512.127879566264</x:v>
      </x:c>
      <x:c r="R1047" s="28" t="n">
        <x:f>1-M1047/Q1047</x:f>
        <x:v>0</x:v>
      </x:c>
      <x:c r="S1047" s="33" t="str">
        <x:f>'Raw trace'!Y1043</x:f>
        <x:v>0.013428972601808198</x:v>
      </x:c>
      <x:c r="T1047" s="31" t="n">
        <x:f>ABS(K1047-S1047)</x:f>
        <x:v>0</x:v>
      </x:c>
      <x:c r="U1047" s="33" t="str">
        <x:f>'Raw trace'!X1043</x:f>
        <x:v>0.0014687947623038267</x:v>
      </x:c>
      <x:c r="V1047" s="31" t="n">
        <x:f>ABS(G1047-U1047)</x:f>
        <x:v>0</x:v>
      </x:c>
      <x:c r="W1047" s="30" t="n">
        <x:f>L1047*H1047</x:f>
        <x:v>0.018134223898889374</x:v>
      </x:c>
      <x:c r="X1047" s="30" t="n">
        <x:f>X1046*(1+S1047)</x:f>
        <x:v>12512.127879566344</x:v>
      </x:c>
      <x:c r="Y1047" s="31" t="n">
        <x:f>ABS(M1047-X1047)</x:f>
        <x:v>8.003553375601768e-11</x:v>
      </x:c>
      <x:c r="Z1047" s="27" t="n">
        <x:f>IF(M1047&gt;=N1046,B1047,Z1046)</x:f>
        <x:v>44508</x:v>
      </x:c>
      <x:c r="AA1047" s="27" t="n">
        <x:f>IF(C1047=C1046,IF(M1047&gt;=Q1046,B1047,AA1046),IF(M1047&gt;=P1047,B1047,A1047))</x:f>
        <x:v>45239</x:v>
      </x:c>
      <x:c r="AB1047" s="1" t="str">
        <x:f>IF(AND(B1047-A1047=1,B1047-B1046=1),"PASS","FAIL")</x:f>
        <x:v>PASS</x:v>
      </x:c>
    </x:row>
    <x:row r="1048" ht="22" customHeight="1">
      <x:c r="A1048" s="32" t="n">
        <x:f>'Raw trace'!A1044</x:f>
        <x:v>45239</x:v>
      </x:c>
      <x:c r="B1048" s="32" t="n">
        <x:f>'Raw trace'!B1044</x:f>
        <x:v>45240</x:v>
      </x:c>
      <x:c r="C1048" s="1" t="n">
        <x:f>YEAR(B1048)</x:f>
        <x:v>2023</x:v>
      </x:c>
      <x:c r="D1048" s="33" t="str">
        <x:f>'Raw trace'!AL1044</x:f>
        <x:v>0.0164166700726147</x:v>
      </x:c>
      <x:c r="E1048" s="33" t="str">
        <x:f>'Raw trace'!W1044</x:f>
        <x:v>0.45000000000000001</x:v>
      </x:c>
      <x:c r="F1048" s="28" t="n">
        <x:f>E1047*(1+D1047)/(1+E1047*D1047)</x:f>
        <x:v>0.4572888608553885</x:v>
      </x:c>
      <x:c r="G1048" s="28" t="n">
        <x:f>ABS(E1048-F1048)</x:f>
        <x:v>0.00728886085538849</x:v>
      </x:c>
      <x:c r="H1048" s="28" t="n">
        <x:f>G1048*'Assumptions'!$B$6</x:f>
        <x:v>0.000007288860855388491</x:v>
      </x:c>
      <x:c r="I1048" s="29" t="n">
        <x:f>1+E1048*D1048</x:f>
        <x:v>1.0073875015326765</x:v>
      </x:c>
      <x:c r="J1048" s="29" t="n">
        <x:f>(1-H1048)*I1048</x:f>
        <x:v>1.0073801588253504</x:v>
      </x:c>
      <x:c r="K1048" s="28" t="n">
        <x:f>J1048-1</x:f>
        <x:v>0.007380158825350369</x:v>
      </x:c>
      <x:c r="L1048" s="30" t="n">
        <x:f>M1047</x:f>
        <x:v>12512.127879566264</x:v>
      </x:c>
      <x:c r="M1048" s="30" t="n">
        <x:f>L1048*J1048</x:f>
        <x:v>12604.469370560557</x:v>
      </x:c>
      <x:c r="N1048" s="30" t="n">
        <x:f>MAX(N1047,M1048)</x:f>
        <x:v>15341.863280252299</x:v>
      </x:c>
      <x:c r="O1048" s="28" t="n">
        <x:f>1-M1048/N1048</x:f>
        <x:v>0.17842643098086097</x:v>
      </x:c>
      <x:c r="P1048" s="30" t="n">
        <x:f>IF(C1048=C1047,P1047,L1048)</x:f>
        <x:v>8436.664001463621</x:v>
      </x:c>
      <x:c r="Q1048" s="30" t="n">
        <x:f>IF(C1048=C1047,MAX(Q1047,M1048),MAX(P1048,M1048))</x:f>
        <x:v>12604.469370560557</x:v>
      </x:c>
      <x:c r="R1048" s="28" t="n">
        <x:f>1-M1048/Q1048</x:f>
        <x:v>0</x:v>
      </x:c>
      <x:c r="S1048" s="33" t="str">
        <x:f>'Raw trace'!Y1044</x:f>
        <x:v>0.0073801588253503692</x:v>
      </x:c>
      <x:c r="T1048" s="31" t="n">
        <x:f>ABS(K1048-S1048)</x:f>
        <x:v>0</x:v>
      </x:c>
      <x:c r="U1048" s="33" t="str">
        <x:f>'Raw trace'!X1044</x:f>
        <x:v>0.0072888608553884904</x:v>
      </x:c>
      <x:c r="V1048" s="31" t="n">
        <x:f>ABS(G1048-U1048)</x:f>
        <x:v>0</x:v>
      </x:c>
      <x:c r="W1048" s="30" t="n">
        <x:f>L1048*H1048</x:f>
        <x:v>0.09119915911898553</x:v>
      </x:c>
      <x:c r="X1048" s="30" t="n">
        <x:f>X1047*(1+S1048)</x:f>
        <x:v>12604.469370560637</x:v>
      </x:c>
      <x:c r="Y1048" s="31" t="n">
        <x:f>ABS(M1048-X1048)</x:f>
        <x:v>8.003553375601768e-11</x:v>
      </x:c>
      <x:c r="Z1048" s="27" t="n">
        <x:f>IF(M1048&gt;=N1047,B1048,Z1047)</x:f>
        <x:v>44508</x:v>
      </x:c>
      <x:c r="AA1048" s="27" t="n">
        <x:f>IF(C1048=C1047,IF(M1048&gt;=Q1047,B1048,AA1047),IF(M1048&gt;=P1048,B1048,A1048))</x:f>
        <x:v>45240</x:v>
      </x:c>
      <x:c r="AB1048" s="1" t="str">
        <x:f>IF(AND(B1048-A1048=1,B1048-B1047=1),"PASS","FAIL")</x:f>
        <x:v>PASS</x:v>
      </x:c>
    </x:row>
    <x:row r="1049" ht="22" customHeight="1">
      <x:c r="A1049" s="32" t="n">
        <x:f>'Raw trace'!A1045</x:f>
        <x:v>45240</x:v>
      </x:c>
      <x:c r="B1049" s="32" t="n">
        <x:f>'Raw trace'!B1045</x:f>
        <x:v>45241</x:v>
      </x:c>
      <x:c r="C1049" s="1" t="n">
        <x:f>YEAR(B1049)</x:f>
        <x:v>2023</x:v>
      </x:c>
      <x:c r="D1049" s="33" t="str">
        <x:f>'Raw trace'!AL1045</x:f>
        <x:v>-0.0040881430447953001</x:v>
      </x:c>
      <x:c r="E1049" s="33" t="str">
        <x:f>'Raw trace'!W1045</x:f>
        <x:v>0.45000000000000001</x:v>
      </x:c>
      <x:c r="F1049" s="28" t="n">
        <x:f>E1048*(1+D1048)/(1+E1048*D1048)</x:f>
        <x:v>0.45403332961426507</x:v>
      </x:c>
      <x:c r="G1049" s="28" t="n">
        <x:f>ABS(E1049-F1049)</x:f>
        <x:v>0.004033329614265058</x:v>
      </x:c>
      <x:c r="H1049" s="28" t="n">
        <x:f>G1049*'Assumptions'!$B$6</x:f>
        <x:v>0.000004033329614265058</x:v>
      </x:c>
      <x:c r="I1049" s="29" t="n">
        <x:f>1+E1049*D1049</x:f>
        <x:v>0.9981603356298421</x:v>
      </x:c>
      <x:c r="J1049" s="29" t="n">
        <x:f>(1-H1049)*I1049</x:f>
        <x:v>0.9981563097202005</x:v>
      </x:c>
      <x:c r="K1049" s="28" t="n">
        <x:f>J1049-1</x:f>
        <x:v>-0.0018436902797994703</x:v>
      </x:c>
      <x:c r="L1049" s="30" t="n">
        <x:f>M1048</x:f>
        <x:v>12604.469370560557</x:v>
      </x:c>
      <x:c r="M1049" s="30" t="n">
        <x:f>L1049*J1049</x:f>
        <x:v>12581.230632900024</x:v>
      </x:c>
      <x:c r="N1049" s="30" t="n">
        <x:f>MAX(N1048,M1049)</x:f>
        <x:v>15341.863280252299</x:v>
      </x:c>
      <x:c r="O1049" s="28" t="n">
        <x:f>1-M1049/N1049</x:f>
        <x:v>0.17994115818420175</x:v>
      </x:c>
      <x:c r="P1049" s="30" t="n">
        <x:f>IF(C1049=C1048,P1048,L1049)</x:f>
        <x:v>8436.664001463621</x:v>
      </x:c>
      <x:c r="Q1049" s="30" t="n">
        <x:f>IF(C1049=C1048,MAX(Q1048,M1049),MAX(P1049,M1049))</x:f>
        <x:v>12604.469370560557</x:v>
      </x:c>
      <x:c r="R1049" s="28" t="n">
        <x:f>1-M1049/Q1049</x:f>
        <x:v>0.0018436902797994703</x:v>
      </x:c>
      <x:c r="S1049" s="33" t="str">
        <x:f>'Raw trace'!Y1045</x:f>
        <x:v>-0.0018436902797994703</x:v>
      </x:c>
      <x:c r="T1049" s="31" t="n">
        <x:f>ABS(K1049-S1049)</x:f>
        <x:v>0</x:v>
      </x:c>
      <x:c r="U1049" s="33" t="str">
        <x:f>'Raw trace'!X1045</x:f>
        <x:v>0.0040333296142650576</x:v>
      </x:c>
      <x:c r="V1049" s="31" t="n">
        <x:f>ABS(G1049-U1049)</x:f>
        <x:v>0</x:v>
      </x:c>
      <x:c r="W1049" s="30" t="n">
        <x:f>L1049*H1049</x:f>
        <x:v>0.050837979584378745</x:v>
      </x:c>
      <x:c r="X1049" s="30" t="n">
        <x:f>X1048*(1+S1049)</x:f>
        <x:v>12581.230632900104</x:v>
      </x:c>
      <x:c r="Y1049" s="31" t="n">
        <x:f>ABS(M1049-X1049)</x:f>
        <x:v>8.003553375601768e-11</x:v>
      </x:c>
      <x:c r="Z1049" s="27" t="n">
        <x:f>IF(M1049&gt;=N1048,B1049,Z1048)</x:f>
        <x:v>44508</x:v>
      </x:c>
      <x:c r="AA1049" s="27" t="n">
        <x:f>IF(C1049=C1048,IF(M1049&gt;=Q1048,B1049,AA1048),IF(M1049&gt;=P1049,B1049,A1049))</x:f>
        <x:v>45240</x:v>
      </x:c>
      <x:c r="AB1049" s="1" t="str">
        <x:f>IF(AND(B1049-A1049=1,B1049-B1048=1),"PASS","FAIL")</x:f>
        <x:v>PASS</x:v>
      </x:c>
    </x:row>
    <x:row r="1050" ht="22" customHeight="1">
      <x:c r="A1050" s="32" t="n">
        <x:f>'Raw trace'!A1046</x:f>
        <x:v>45241</x:v>
      </x:c>
      <x:c r="B1050" s="32" t="n">
        <x:f>'Raw trace'!B1046</x:f>
        <x:v>45242</x:v>
      </x:c>
      <x:c r="C1050" s="1" t="n">
        <x:f>YEAR(B1050)</x:f>
        <x:v>2023</x:v>
      </x:c>
      <x:c r="D1050" s="33" t="str">
        <x:f>'Raw trace'!AL1046</x:f>
        <x:v>-0.0023176000323009002</x:v>
      </x:c>
      <x:c r="E1050" s="33" t="str">
        <x:f>'Raw trace'!W1046</x:f>
        <x:v>0.45000000000000001</x:v>
      </x:c>
      <x:c r="F1050" s="28" t="n">
        <x:f>E1049*(1+D1049)/(1+E1049*D1049)</x:f>
        <x:v>0.4489863197650021</x:v>
      </x:c>
      <x:c r="G1050" s="28" t="n">
        <x:f>ABS(E1050-F1050)</x:f>
        <x:v>0.0010136802349979268</x:v>
      </x:c>
      <x:c r="H1050" s="28" t="n">
        <x:f>G1050*'Assumptions'!$B$6</x:f>
        <x:v>0.0000010136802349979268</x:v>
      </x:c>
      <x:c r="I1050" s="29" t="n">
        <x:f>1+E1050*D1050</x:f>
        <x:v>0.9989570799854646</x:v>
      </x:c>
      <x:c r="J1050" s="29" t="n">
        <x:f>(1-H1050)*I1050</x:f>
        <x:v>0.998956067362417</x:v>
      </x:c>
      <x:c r="K1050" s="28" t="n">
        <x:f>J1050-1</x:f>
        <x:v>-0.001043932637582956</x:v>
      </x:c>
      <x:c r="L1050" s="30" t="n">
        <x:f>M1049</x:f>
        <x:v>12581.230632900024</x:v>
      </x:c>
      <x:c r="M1050" s="30" t="n">
        <x:f>L1050*J1050</x:f>
        <x:v>12568.096675621382</x:v>
      </x:c>
      <x:c r="N1050" s="30" t="n">
        <x:f>MAX(N1049,M1050)</x:f>
        <x:v>15341.863280252299</x:v>
      </x:c>
      <x:c r="O1050" s="28" t="n">
        <x:f>1-M1050/N1050</x:f>
        <x:v>0.18079724437391165</x:v>
      </x:c>
      <x:c r="P1050" s="30" t="n">
        <x:f>IF(C1050=C1049,P1049,L1050)</x:f>
        <x:v>8436.664001463621</x:v>
      </x:c>
      <x:c r="Q1050" s="30" t="n">
        <x:f>IF(C1050=C1049,MAX(Q1049,M1050),MAX(P1050,M1050))</x:f>
        <x:v>12604.469370560557</x:v>
      </x:c>
      <x:c r="R1050" s="28" t="n">
        <x:f>1-M1050/Q1050</x:f>
        <x:v>0.002885698228925704</x:v>
      </x:c>
      <x:c r="S1050" s="33" t="str">
        <x:f>'Raw trace'!Y1046</x:f>
        <x:v>-0.0010439326375829561</x:v>
      </x:c>
      <x:c r="T1050" s="31" t="n">
        <x:f>ABS(K1050-S1050)</x:f>
        <x:v>0</x:v>
      </x:c>
      <x:c r="U1050" s="33" t="str">
        <x:f>'Raw trace'!X1046</x:f>
        <x:v>0.0010136802349979268</x:v>
      </x:c>
      <x:c r="V1050" s="31" t="n">
        <x:f>ABS(G1050-U1050)</x:f>
        <x:v>0</x:v>
      </x:c>
      <x:c r="W1050" s="30" t="n">
        <x:f>L1050*H1050</x:f>
        <x:v>0.012753344824521212</x:v>
      </x:c>
      <x:c r="X1050" s="30" t="n">
        <x:f>X1049*(1+S1050)</x:f>
        <x:v>12568.09667562146</x:v>
      </x:c>
      <x:c r="Y1050" s="31" t="n">
        <x:f>ABS(M1050-X1050)</x:f>
        <x:v>7.821654435247183e-11</x:v>
      </x:c>
      <x:c r="Z1050" s="27" t="n">
        <x:f>IF(M1050&gt;=N1049,B1050,Z1049)</x:f>
        <x:v>44508</x:v>
      </x:c>
      <x:c r="AA1050" s="27" t="n">
        <x:f>IF(C1050=C1049,IF(M1050&gt;=Q1049,B1050,AA1049),IF(M1050&gt;=P1050,B1050,A1050))</x:f>
        <x:v>45240</x:v>
      </x:c>
      <x:c r="AB1050" s="1" t="str">
        <x:f>IF(AND(B1050-A1050=1,B1050-B1049=1),"PASS","FAIL")</x:f>
        <x:v>PASS</x:v>
      </x:c>
    </x:row>
    <x:row r="1051" ht="22" customHeight="1">
      <x:c r="A1051" s="32" t="n">
        <x:f>'Raw trace'!A1047</x:f>
        <x:v>45242</x:v>
      </x:c>
      <x:c r="B1051" s="32" t="n">
        <x:f>'Raw trace'!B1047</x:f>
        <x:v>45243</x:v>
      </x:c>
      <x:c r="C1051" s="1" t="n">
        <x:f>YEAR(B1051)</x:f>
        <x:v>2023</x:v>
      </x:c>
      <x:c r="D1051" s="33" t="str">
        <x:f>'Raw trace'!AL1047</x:f>
        <x:v>-0.015813017342786999</x:v>
      </x:c>
      <x:c r="E1051" s="33" t="str">
        <x:f>'Raw trace'!W1047</x:f>
        <x:v>0.45000000000000001</x:v>
      </x:c>
      <x:c r="F1051" s="28" t="n">
        <x:f>E1050*(1+D1050)/(1+E1050*D1050)</x:f>
        <x:v>0.449425795142267</x:v>
      </x:c>
      <x:c r="G1051" s="28" t="n">
        <x:f>ABS(E1051-F1051)</x:f>
        <x:v>0.0005742048577330183</x:v>
      </x:c>
      <x:c r="H1051" s="28" t="n">
        <x:f>G1051*'Assumptions'!$B$6</x:f>
        <x:v>5.742048577330184e-7</x:v>
      </x:c>
      <x:c r="I1051" s="29" t="n">
        <x:f>1+E1051*D1051</x:f>
        <x:v>0.9928841421957458</x:v>
      </x:c>
      <x:c r="J1051" s="29" t="n">
        <x:f>(1-H1051)*I1051</x:f>
        <x:v>0.9928835720768482</x:v>
      </x:c>
      <x:c r="K1051" s="28" t="n">
        <x:f>J1051-1</x:f>
        <x:v>-0.0071164279231518135</x:v>
      </x:c>
      <x:c r="L1051" s="30" t="n">
        <x:f>M1050</x:f>
        <x:v>12568.096675621382</x:v>
      </x:c>
      <x:c r="M1051" s="30" t="n">
        <x:f>L1051*J1051</x:f>
        <x:v>12478.656721498119</x:v>
      </x:c>
      <x:c r="N1051" s="30" t="n">
        <x:f>MAX(N1050,M1051)</x:f>
        <x:v>15341.863280252299</x:v>
      </x:c>
      <x:c r="O1051" s="28" t="n">
        <x:f>1-M1051/N1051</x:f>
        <x:v>0.1866270417387721</x:v>
      </x:c>
      <x:c r="P1051" s="30" t="n">
        <x:f>IF(C1051=C1050,P1050,L1051)</x:f>
        <x:v>8436.664001463621</x:v>
      </x:c>
      <x:c r="Q1051" s="30" t="n">
        <x:f>IF(C1051=C1050,MAX(Q1050,M1051),MAX(P1051,M1051))</x:f>
        <x:v>12604.469370560557</x:v>
      </x:c>
      <x:c r="R1051" s="28" t="n">
        <x:f>1-M1051/Q1051</x:f>
        <x:v>0.009981590288623332</x:v>
      </x:c>
      <x:c r="S1051" s="33" t="str">
        <x:f>'Raw trace'!Y1047</x:f>
        <x:v>-0.0071164279231518135</x:v>
      </x:c>
      <x:c r="T1051" s="31" t="n">
        <x:f>ABS(K1051-S1051)</x:f>
        <x:v>0</x:v>
      </x:c>
      <x:c r="U1051" s="33" t="str">
        <x:f>'Raw trace'!X1047</x:f>
        <x:v>0.00057420485773301833</x:v>
      </x:c>
      <x:c r="V1051" s="31" t="n">
        <x:f>ABS(G1051-U1051)</x:f>
        <x:v>0</x:v>
      </x:c>
      <x:c r="W1051" s="30" t="n">
        <x:f>L1051*H1051</x:f>
        <x:v>0.007216662163599997</x:v>
      </x:c>
      <x:c r="X1051" s="30" t="n">
        <x:f>X1050*(1+S1051)</x:f>
        <x:v>12478.656721498197</x:v>
      </x:c>
      <x:c r="Y1051" s="31" t="n">
        <x:f>ABS(M1051-X1051)</x:f>
        <x:v>7.821654435247183e-11</x:v>
      </x:c>
      <x:c r="Z1051" s="27" t="n">
        <x:f>IF(M1051&gt;=N1050,B1051,Z1050)</x:f>
        <x:v>44508</x:v>
      </x:c>
      <x:c r="AA1051" s="27" t="n">
        <x:f>IF(C1051=C1050,IF(M1051&gt;=Q1050,B1051,AA1050),IF(M1051&gt;=P1051,B1051,A1051))</x:f>
        <x:v>45240</x:v>
      </x:c>
      <x:c r="AB1051" s="1" t="str">
        <x:f>IF(AND(B1051-A1051=1,B1051-B1050=1),"PASS","FAIL")</x:f>
        <x:v>PASS</x:v>
      </x:c>
    </x:row>
    <x:row r="1052" ht="22" customHeight="1">
      <x:c r="A1052" s="32" t="n">
        <x:f>'Raw trace'!A1048</x:f>
        <x:v>45243</x:v>
      </x:c>
      <x:c r="B1052" s="32" t="n">
        <x:f>'Raw trace'!B1048</x:f>
        <x:v>45244</x:v>
      </x:c>
      <x:c r="C1052" s="1" t="n">
        <x:f>YEAR(B1052)</x:f>
        <x:v>2023</x:v>
      </x:c>
      <x:c r="D1052" s="33" t="str">
        <x:f>'Raw trace'!AL1048</x:f>
        <x:v>-0.025467195565582801</x:v>
      </x:c>
      <x:c r="E1052" s="33" t="str">
        <x:f>'Raw trace'!W1048</x:f>
        <x:v>0.45000000000000001</x:v>
      </x:c>
      <x:c r="F1052" s="28" t="n">
        <x:f>E1051*(1+D1051)/(1+E1051*D1051)</x:f>
        <x:v>0.4460582291266284</x:v>
      </x:c>
      <x:c r="G1052" s="28" t="n">
        <x:f>ABS(E1052-F1052)</x:f>
        <x:v>0.003941770873371608</x:v>
      </x:c>
      <x:c r="H1052" s="28" t="n">
        <x:f>G1052*'Assumptions'!$B$6</x:f>
        <x:v>0.000003941770873371608</x:v>
      </x:c>
      <x:c r="I1052" s="29" t="n">
        <x:f>1+E1052*D1052</x:f>
        <x:v>0.9885397619954878</x:v>
      </x:c>
      <x:c r="J1052" s="29" t="n">
        <x:f>(1-H1052)*I1052</x:f>
        <x:v>0.9885358653982468</x:v>
      </x:c>
      <x:c r="K1052" s="28" t="n">
        <x:f>J1052-1</x:f>
        <x:v>-0.011464134601753218</x:v>
      </x:c>
      <x:c r="L1052" s="30" t="n">
        <x:f>M1051</x:f>
        <x:v>12478.656721498119</x:v>
      </x:c>
      <x:c r="M1052" s="30" t="n">
        <x:f>L1052*J1052</x:f>
        <x:v>12335.599721193792</x:v>
      </x:c>
      <x:c r="N1052" s="30" t="n">
        <x:f>MAX(N1051,M1052)</x:f>
        <x:v>15341.863280252299</x:v>
      </x:c>
      <x:c r="O1052" s="28" t="n">
        <x:f>1-M1052/N1052</x:f>
        <x:v>0.1959516588137049</x:v>
      </x:c>
      <x:c r="P1052" s="30" t="n">
        <x:f>IF(C1052=C1051,P1051,L1052)</x:f>
        <x:v>8436.664001463621</x:v>
      </x:c>
      <x:c r="Q1052" s="30" t="n">
        <x:f>IF(C1052=C1051,MAX(Q1051,M1052),MAX(P1052,M1052))</x:f>
        <x:v>12604.469370560557</x:v>
      </x:c>
      <x:c r="R1052" s="28" t="n">
        <x:f>1-M1052/Q1052</x:f>
        <x:v>0.021331294595768213</x:v>
      </x:c>
      <x:c r="S1052" s="33" t="str">
        <x:f>'Raw trace'!Y1048</x:f>
        <x:v>-0.011464134601753218</x:v>
      </x:c>
      <x:c r="T1052" s="31" t="n">
        <x:f>ABS(K1052-S1052)</x:f>
        <x:v>0</x:v>
      </x:c>
      <x:c r="U1052" s="33" t="str">
        <x:f>'Raw trace'!X1048</x:f>
        <x:v>0.0039417708733716084</x:v>
      </x:c>
      <x:c r="V1052" s="31" t="n">
        <x:f>ABS(G1052-U1052)</x:f>
        <x:v>0</x:v>
      </x:c>
      <x:c r="W1052" s="30" t="n">
        <x:f>L1052*H1052</x:f>
        <x:v>0.04918800560360413</x:v>
      </x:c>
      <x:c r="X1052" s="30" t="n">
        <x:f>X1051*(1+S1052)</x:f>
        <x:v>12335.599721193868</x:v>
      </x:c>
      <x:c r="Y1052" s="31" t="n">
        <x:f>ABS(M1052-X1052)</x:f>
        <x:v>7.639755494892597e-11</x:v>
      </x:c>
      <x:c r="Z1052" s="27" t="n">
        <x:f>IF(M1052&gt;=N1051,B1052,Z1051)</x:f>
        <x:v>44508</x:v>
      </x:c>
      <x:c r="AA1052" s="27" t="n">
        <x:f>IF(C1052=C1051,IF(M1052&gt;=Q1051,B1052,AA1051),IF(M1052&gt;=P1052,B1052,A1052))</x:f>
        <x:v>45240</x:v>
      </x:c>
      <x:c r="AB1052" s="1" t="str">
        <x:f>IF(AND(B1052-A1052=1,B1052-B1051=1),"PASS","FAIL")</x:f>
        <x:v>PASS</x:v>
      </x:c>
    </x:row>
    <x:row r="1053" ht="22" customHeight="1">
      <x:c r="A1053" s="32" t="n">
        <x:f>'Raw trace'!A1049</x:f>
        <x:v>45244</x:v>
      </x:c>
      <x:c r="B1053" s="32" t="n">
        <x:f>'Raw trace'!B1049</x:f>
        <x:v>45245</x:v>
      </x:c>
      <x:c r="C1053" s="1" t="n">
        <x:f>YEAR(B1053)</x:f>
        <x:v>2023</x:v>
      </x:c>
      <x:c r="D1053" s="33" t="str">
        <x:f>'Raw trace'!AL1049</x:f>
        <x:v>0.065419009657011501</x:v>
      </x:c>
      <x:c r="E1053" s="33" t="str">
        <x:f>'Raw trace'!W1049</x:f>
        <x:v>0.45000000000000001</x:v>
      </x:c>
      <x:c r="F1053" s="28" t="n">
        <x:f>E1052*(1+D1052)/(1+E1052*D1052)</x:f>
        <x:v>0.4436237962853835</x:v>
      </x:c>
      <x:c r="G1053" s="28" t="n">
        <x:f>ABS(E1053-F1053)</x:f>
        <x:v>0.006376203714616502</x:v>
      </x:c>
      <x:c r="H1053" s="28" t="n">
        <x:f>G1053*'Assumptions'!$B$6</x:f>
        <x:v>0.000006376203714616502</x:v>
      </x:c>
      <x:c r="I1053" s="29" t="n">
        <x:f>1+E1053*D1053</x:f>
        <x:v>1.0294385543456552</x:v>
      </x:c>
      <x:c r="J1053" s="29" t="n">
        <x:f>(1-H1053)*I1053</x:f>
        <x:v>1.029431990435721</x:v>
      </x:c>
      <x:c r="K1053" s="28" t="n">
        <x:f>J1053-1</x:f>
        <x:v>0.02943199043572098</x:v>
      </x:c>
      <x:c r="L1053" s="30" t="n">
        <x:f>M1052</x:f>
        <x:v>12335.599721193792</x:v>
      </x:c>
      <x:c r="M1053" s="30" t="n">
        <x:f>L1053*J1053</x:f>
        <x:v>12698.66097420685</x:v>
      </x:c>
      <x:c r="N1053" s="30" t="n">
        <x:f>MAX(N1052,M1053)</x:f>
        <x:v>15341.863280252299</x:v>
      </x:c>
      <x:c r="O1053" s="28" t="n">
        <x:f>1-M1053/N1053</x:f>
        <x:v>0.1722869157260526</x:v>
      </x:c>
      <x:c r="P1053" s="30" t="n">
        <x:f>IF(C1053=C1052,P1052,L1053)</x:f>
        <x:v>8436.664001463621</x:v>
      </x:c>
      <x:c r="Q1053" s="30" t="n">
        <x:f>IF(C1053=C1052,MAX(Q1052,M1053),MAX(P1053,M1053))</x:f>
        <x:v>12698.66097420685</x:v>
      </x:c>
      <x:c r="R1053" s="28" t="n">
        <x:f>1-M1053/Q1053</x:f>
        <x:v>0</x:v>
      </x:c>
      <x:c r="S1053" s="33" t="str">
        <x:f>'Raw trace'!Y1049</x:f>
        <x:v>0.029431990435720978</x:v>
      </x:c>
      <x:c r="T1053" s="31" t="n">
        <x:f>ABS(K1053-S1053)</x:f>
        <x:v>0</x:v>
      </x:c>
      <x:c r="U1053" s="33" t="str">
        <x:f>'Raw trace'!X1049</x:f>
        <x:v>0.0063762037146165018</x:v>
      </x:c>
      <x:c r="V1053" s="31" t="n">
        <x:f>ABS(G1053-U1053)</x:f>
        <x:v>0</x:v>
      </x:c>
      <x:c r="W1053" s="30" t="n">
        <x:f>L1053*H1053</x:f>
        <x:v>0.07865429676429814</x:v>
      </x:c>
      <x:c r="X1053" s="30" t="n">
        <x:f>X1052*(1+S1053)</x:f>
        <x:v>12698.660974206929</x:v>
      </x:c>
      <x:c r="Y1053" s="31" t="n">
        <x:f>ABS(M1053-X1053)</x:f>
        <x:v>7.821654435247183e-11</x:v>
      </x:c>
      <x:c r="Z1053" s="27" t="n">
        <x:f>IF(M1053&gt;=N1052,B1053,Z1052)</x:f>
        <x:v>44508</x:v>
      </x:c>
      <x:c r="AA1053" s="27" t="n">
        <x:f>IF(C1053=C1052,IF(M1053&gt;=Q1052,B1053,AA1052),IF(M1053&gt;=P1053,B1053,A1053))</x:f>
        <x:v>45245</x:v>
      </x:c>
      <x:c r="AB1053" s="1" t="str">
        <x:f>IF(AND(B1053-A1053=1,B1053-B1052=1),"PASS","FAIL")</x:f>
        <x:v>PASS</x:v>
      </x:c>
    </x:row>
    <x:row r="1054" ht="22" customHeight="1">
      <x:c r="A1054" s="32" t="n">
        <x:f>'Raw trace'!A1050</x:f>
        <x:v>45245</x:v>
      </x:c>
      <x:c r="B1054" s="32" t="n">
        <x:f>'Raw trace'!B1050</x:f>
        <x:v>45246</x:v>
      </x:c>
      <x:c r="C1054" s="1" t="n">
        <x:f>YEAR(B1054)</x:f>
        <x:v>2023</x:v>
      </x:c>
      <x:c r="D1054" s="33" t="str">
        <x:f>'Raw trace'!AL1050</x:f>
        <x:v>-0.045246324082704001</x:v>
      </x:c>
      <x:c r="E1054" s="33" t="str">
        <x:f>'Raw trace'!W1050</x:f>
        <x:v>0.45000000000000001</x:v>
      </x:c>
      <x:c r="F1054" s="28" t="n">
        <x:f>E1053*(1+D1053)/(1+E1053*D1053)</x:f>
        <x:v>0.46572818972221414</x:v>
      </x:c>
      <x:c r="G1054" s="28" t="n">
        <x:f>ABS(E1054-F1054)</x:f>
        <x:v>0.015728189722214125</x:v>
      </x:c>
      <x:c r="H1054" s="28" t="n">
        <x:f>G1054*'Assumptions'!$B$6</x:f>
        <x:v>0.000015728189722214124</x:v>
      </x:c>
      <x:c r="I1054" s="29" t="n">
        <x:f>1+E1054*D1054</x:f>
        <x:v>0.9796391541627832</x:v>
      </x:c>
      <x:c r="J1054" s="29" t="n">
        <x:f>(1-H1054)*I1054</x:f>
        <x:v>0.9796237462123073</x:v>
      </x:c>
      <x:c r="K1054" s="28" t="n">
        <x:f>J1054-1</x:f>
        <x:v>-0.0203762537876927</x:v>
      </x:c>
      <x:c r="L1054" s="30" t="n">
        <x:f>M1053</x:f>
        <x:v>12698.66097420685</x:v>
      </x:c>
      <x:c r="M1054" s="30" t="n">
        <x:f>L1054*J1054</x:f>
        <x:v>12439.909835432543</x:v>
      </x:c>
      <x:c r="N1054" s="30" t="n">
        <x:f>MAX(N1053,M1054)</x:f>
        <x:v>15341.863280252299</x:v>
      </x:c>
      <x:c r="O1054" s="28" t="n">
        <x:f>1-M1054/N1054</x:f>
        <x:v>0.1891526075946124</x:v>
      </x:c>
      <x:c r="P1054" s="30" t="n">
        <x:f>IF(C1054=C1053,P1053,L1054)</x:f>
        <x:v>8436.664001463621</x:v>
      </x:c>
      <x:c r="Q1054" s="30" t="n">
        <x:f>IF(C1054=C1053,MAX(Q1053,M1054),MAX(P1054,M1054))</x:f>
        <x:v>12698.66097420685</x:v>
      </x:c>
      <x:c r="R1054" s="28" t="n">
        <x:f>1-M1054/Q1054</x:f>
        <x:v>0.02037625378769259</x:v>
      </x:c>
      <x:c r="S1054" s="33" t="str">
        <x:f>'Raw trace'!Y1050</x:f>
        <x:v>-0.0203762537876927</x:v>
      </x:c>
      <x:c r="T1054" s="31" t="n">
        <x:f>ABS(K1054-S1054)</x:f>
        <x:v>0</x:v>
      </x:c>
      <x:c r="U1054" s="33" t="str">
        <x:f>'Raw trace'!X1050</x:f>
        <x:v>0.015728189722214125</x:v>
      </x:c>
      <x:c r="V1054" s="31" t="n">
        <x:f>ABS(G1054-U1054)</x:f>
        <x:v>0</x:v>
      </x:c>
      <x:c r="W1054" s="30" t="n">
        <x:f>L1054*H1054</x:f>
        <x:v>0.19972694902040178</x:v>
      </x:c>
      <x:c r="X1054" s="30" t="n">
        <x:f>X1053*(1+S1054)</x:f>
        <x:v>12439.90983543262</x:v>
      </x:c>
      <x:c r="Y1054" s="31" t="n">
        <x:f>ABS(M1054-X1054)</x:f>
        <x:v>7.639755494892597e-11</x:v>
      </x:c>
      <x:c r="Z1054" s="27" t="n">
        <x:f>IF(M1054&gt;=N1053,B1054,Z1053)</x:f>
        <x:v>44508</x:v>
      </x:c>
      <x:c r="AA1054" s="27" t="n">
        <x:f>IF(C1054=C1053,IF(M1054&gt;=Q1053,B1054,AA1053),IF(M1054&gt;=P1054,B1054,A1054))</x:f>
        <x:v>45245</x:v>
      </x:c>
      <x:c r="AB1054" s="1" t="str">
        <x:f>IF(AND(B1054-A1054=1,B1054-B1053=1),"PASS","FAIL")</x:f>
        <x:v>PASS</x:v>
      </x:c>
    </x:row>
    <x:row r="1055" ht="22" customHeight="1">
      <x:c r="A1055" s="32" t="n">
        <x:f>'Raw trace'!A1051</x:f>
        <x:v>45246</x:v>
      </x:c>
      <x:c r="B1055" s="32" t="n">
        <x:f>'Raw trace'!B1051</x:f>
        <x:v>45247</x:v>
      </x:c>
      <x:c r="C1055" s="1" t="n">
        <x:f>YEAR(B1055)</x:f>
        <x:v>2023</x:v>
      </x:c>
      <x:c r="D1055" s="33" t="str">
        <x:f>'Raw trace'!AL1051</x:f>
        <x:v>0.0120073448889972</x:v>
      </x:c>
      <x:c r="E1055" s="33" t="str">
        <x:f>'Raw trace'!W1051</x:f>
        <x:v>0.45000000000000001</x:v>
      </x:c>
      <x:c r="F1055" s="28" t="n">
        <x:f>E1054*(1+D1054)/(1+E1054*D1054)</x:f>
        <x:v>0.43856878559530454</x:v>
      </x:c>
      <x:c r="G1055" s="28" t="n">
        <x:f>ABS(E1055-F1055)</x:f>
        <x:v>0.011431214404695467</x:v>
      </x:c>
      <x:c r="H1055" s="28" t="n">
        <x:f>G1055*'Assumptions'!$B$6</x:f>
        <x:v>0.000011431214404695467</x:v>
      </x:c>
      <x:c r="I1055" s="29" t="n">
        <x:f>1+E1055*D1055</x:f>
        <x:v>1.0054033052000488</x:v>
      </x:c>
      <x:c r="J1055" s="29" t="n">
        <x:f>(1-H1055)*I1055</x:f>
        <x:v>1.005391812219304</x:v>
      </x:c>
      <x:c r="K1055" s="28" t="n">
        <x:f>J1055-1</x:f>
        <x:v>0.00539181221930396</x:v>
      </x:c>
      <x:c r="L1055" s="30" t="n">
        <x:f>M1054</x:f>
        <x:v>12439.909835432543</x:v>
      </x:c>
      <x:c r="M1055" s="30" t="n">
        <x:f>L1055*J1055</x:f>
        <x:v>12506.983493290269</x:v>
      </x:c>
      <x:c r="N1055" s="30" t="n">
        <x:f>MAX(N1054,M1055)</x:f>
        <x:v>15341.863280252299</x:v>
      </x:c>
      <x:c r="O1055" s="28" t="n">
        <x:f>1-M1055/N1055</x:f>
        <x:v>0.18478067071625015</x:v>
      </x:c>
      <x:c r="P1055" s="30" t="n">
        <x:f>IF(C1055=C1054,P1054,L1055)</x:f>
        <x:v>8436.664001463621</x:v>
      </x:c>
      <x:c r="Q1055" s="30" t="n">
        <x:f>IF(C1055=C1054,MAX(Q1054,M1055),MAX(P1055,M1055))</x:f>
        <x:v>12698.66097420685</x:v>
      </x:c>
      <x:c r="R1055" s="28" t="n">
        <x:f>1-M1055/Q1055</x:f>
        <x:v>0.01509430650254473</x:v>
      </x:c>
      <x:c r="S1055" s="33" t="str">
        <x:f>'Raw trace'!Y1051</x:f>
        <x:v>0.0053918122193039597</x:v>
      </x:c>
      <x:c r="T1055" s="31" t="n">
        <x:f>ABS(K1055-S1055)</x:f>
        <x:v>0</x:v>
      </x:c>
      <x:c r="U1055" s="33" t="str">
        <x:f>'Raw trace'!X1051</x:f>
        <x:v>0.011431214404695467</x:v>
      </x:c>
      <x:c r="V1055" s="31" t="n">
        <x:f>ABS(G1055-U1055)</x:f>
        <x:v>0</x:v>
      </x:c>
      <x:c r="W1055" s="30" t="n">
        <x:f>L1055*H1055</x:f>
        <x:v>0.14220327650390932</x:v>
      </x:c>
      <x:c r="X1055" s="30" t="n">
        <x:f>X1054*(1+S1055)</x:f>
        <x:v>12506.983493290345</x:v>
      </x:c>
      <x:c r="Y1055" s="31" t="n">
        <x:f>ABS(M1055-X1055)</x:f>
        <x:v>7.639755494892597e-11</x:v>
      </x:c>
      <x:c r="Z1055" s="27" t="n">
        <x:f>IF(M1055&gt;=N1054,B1055,Z1054)</x:f>
        <x:v>44508</x:v>
      </x:c>
      <x:c r="AA1055" s="27" t="n">
        <x:f>IF(C1055=C1054,IF(M1055&gt;=Q1054,B1055,AA1054),IF(M1055&gt;=P1055,B1055,A1055))</x:f>
        <x:v>45245</x:v>
      </x:c>
      <x:c r="AB1055" s="1" t="str">
        <x:f>IF(AND(B1055-A1055=1,B1055-B1054=1),"PASS","FAIL")</x:f>
        <x:v>PASS</x:v>
      </x:c>
    </x:row>
    <x:row r="1056" ht="22" customHeight="1">
      <x:c r="A1056" s="32" t="n">
        <x:f>'Raw trace'!A1052</x:f>
        <x:v>45247</x:v>
      </x:c>
      <x:c r="B1056" s="32" t="n">
        <x:f>'Raw trace'!B1052</x:f>
        <x:v>45248</x:v>
      </x:c>
      <x:c r="C1056" s="1" t="n">
        <x:f>YEAR(B1056)</x:f>
        <x:v>2023</x:v>
      </x:c>
      <x:c r="D1056" s="33" t="str">
        <x:f>'Raw trace'!AL1052</x:f>
        <x:v>-0.00073233247894550005</x:v>
      </x:c>
      <x:c r="E1056" s="33" t="str">
        <x:f>'Raw trace'!W1052</x:f>
        <x:v>0.45000000000000001</x:v>
      </x:c>
      <x:c r="F1056" s="28" t="n">
        <x:f>E1055*(1+D1055)/(1+E1055*D1055)</x:f>
        <x:v>0.4529558465191593</x:v>
      </x:c>
      <x:c r="G1056" s="28" t="n">
        <x:f>ABS(E1056-F1056)</x:f>
        <x:v>0.002955846519159311</x:v>
      </x:c>
      <x:c r="H1056" s="28" t="n">
        <x:f>G1056*'Assumptions'!$B$6</x:f>
        <x:v>0.000002955846519159311</x:v>
      </x:c>
      <x:c r="I1056" s="29" t="n">
        <x:f>1+E1056*D1056</x:f>
        <x:v>0.9996704503844746</x:v>
      </x:c>
      <x:c r="J1056" s="29" t="n">
        <x:f>(1-H1056)*I1056</x:f>
        <x:v>0.9996674955120535</x:v>
      </x:c>
      <x:c r="K1056" s="28" t="n">
        <x:f>J1056-1</x:f>
        <x:v>-0.00033250448794652776</x:v>
      </x:c>
      <x:c r="L1056" s="30" t="n">
        <x:f>M1055</x:f>
        <x:v>12506.983493290269</x:v>
      </x:c>
      <x:c r="M1056" s="30" t="n">
        <x:f>L1056*J1056</x:f>
        <x:v>12502.824865148077</x:v>
      </x:c>
      <x:c r="N1056" s="30" t="n">
        <x:f>MAX(N1055,M1056)</x:f>
        <x:v>15341.863280252299</x:v>
      </x:c>
      <x:c r="O1056" s="28" t="n">
        <x:f>1-M1056/N1056</x:f>
        <x:v>0.18505173480189774</x:v>
      </x:c>
      <x:c r="P1056" s="30" t="n">
        <x:f>IF(C1056=C1055,P1055,L1056)</x:f>
        <x:v>8436.664001463621</x:v>
      </x:c>
      <x:c r="Q1056" s="30" t="n">
        <x:f>IF(C1056=C1055,MAX(Q1055,M1056),MAX(P1056,M1056))</x:f>
        <x:v>12698.66097420685</x:v>
      </x:c>
      <x:c r="R1056" s="28" t="n">
        <x:f>1-M1056/Q1056</x:f>
        <x:v>0.015421792065836715</x:v>
      </x:c>
      <x:c r="S1056" s="33" t="str">
        <x:f>'Raw trace'!Y1052</x:f>
        <x:v>-0.00033250448794652776</x:v>
      </x:c>
      <x:c r="T1056" s="31" t="n">
        <x:f>ABS(K1056-S1056)</x:f>
        <x:v>0</x:v>
      </x:c>
      <x:c r="U1056" s="33" t="str">
        <x:f>'Raw trace'!X1052</x:f>
        <x:v>0.0029558465191593108</x:v>
      </x:c>
      <x:c r="V1056" s="31" t="n">
        <x:f>ABS(G1056-U1056)</x:f>
        <x:v>0</x:v>
      </x:c>
      <x:c r="W1056" s="30" t="n">
        <x:f>L1056*H1056</x:f>
        <x:v>0.036968723623825</x:v>
      </x:c>
      <x:c r="X1056" s="30" t="n">
        <x:f>X1055*(1+S1056)</x:f>
        <x:v>12502.824865148154</x:v>
      </x:c>
      <x:c r="Y1056" s="31" t="n">
        <x:f>ABS(M1056-X1056)</x:f>
        <x:v>7.639755494892597e-11</x:v>
      </x:c>
      <x:c r="Z1056" s="27" t="n">
        <x:f>IF(M1056&gt;=N1055,B1056,Z1055)</x:f>
        <x:v>44508</x:v>
      </x:c>
      <x:c r="AA1056" s="27" t="n">
        <x:f>IF(C1056=C1055,IF(M1056&gt;=Q1055,B1056,AA1055),IF(M1056&gt;=P1056,B1056,A1056))</x:f>
        <x:v>45245</x:v>
      </x:c>
      <x:c r="AB1056" s="1" t="str">
        <x:f>IF(AND(B1056-A1056=1,B1056-B1055=1),"PASS","FAIL")</x:f>
        <x:v>PASS</x:v>
      </x:c>
    </x:row>
    <x:row r="1057" ht="22" customHeight="1">
      <x:c r="A1057" s="32" t="n">
        <x:f>'Raw trace'!A1053</x:f>
        <x:v>45248</x:v>
      </x:c>
      <x:c r="B1057" s="32" t="n">
        <x:f>'Raw trace'!B1053</x:f>
        <x:v>45249</x:v>
      </x:c>
      <x:c r="C1057" s="1" t="n">
        <x:f>YEAR(B1057)</x:f>
        <x:v>2023</x:v>
      </x:c>
      <x:c r="D1057" s="33" t="str">
        <x:f>'Raw trace'!AL1053</x:f>
        <x:v>0.021482911568941599</x:v>
      </x:c>
      <x:c r="E1057" s="33" t="str">
        <x:f>'Raw trace'!W1053</x:f>
        <x:v>0.45000000000000001</x:v>
      </x:c>
      <x:c r="F1057" s="28" t="n">
        <x:f>E1056*(1+D1056)/(1+E1056*D1056)</x:f>
        <x:v>0.44981868796014796</x:v>
      </x:c>
      <x:c r="G1057" s="28" t="n">
        <x:f>ABS(E1057-F1057)</x:f>
        <x:v>0.00018131203985205513</x:v>
      </x:c>
      <x:c r="H1057" s="28" t="n">
        <x:f>G1057*'Assumptions'!$B$6</x:f>
        <x:v>1.8131203985205512e-7</x:v>
      </x:c>
      <x:c r="I1057" s="29" t="n">
        <x:f>1+E1057*D1057</x:f>
        <x:v>1.0096673102060236</x:v>
      </x:c>
      <x:c r="J1057" s="29" t="n">
        <x:f>(1-H1057)*I1057</x:f>
        <x:v>1.0096671271411841</x:v>
      </x:c>
      <x:c r="K1057" s="28" t="n">
        <x:f>J1057-1</x:f>
        <x:v>0.009667127141184118</x:v>
      </x:c>
      <x:c r="L1057" s="30" t="n">
        <x:f>M1056</x:f>
        <x:v>12502.824865148077</x:v>
      </x:c>
      <x:c r="M1057" s="30" t="n">
        <x:f>L1057*J1057</x:f>
        <x:v>12623.691262743421</x:v>
      </x:c>
      <x:c r="N1057" s="30" t="n">
        <x:f>MAX(N1056,M1057)</x:f>
        <x:v>15341.863280252299</x:v>
      </x:c>
      <x:c r="O1057" s="28" t="n">
        <x:f>1-M1057/N1057</x:f>
        <x:v>0.17717352630874028</x:v>
      </x:c>
      <x:c r="P1057" s="30" t="n">
        <x:f>IF(C1057=C1056,P1056,L1057)</x:f>
        <x:v>8436.664001463621</x:v>
      </x:c>
      <x:c r="Q1057" s="30" t="n">
        <x:f>IF(C1057=C1056,MAX(Q1056,M1057),MAX(P1057,M1057))</x:f>
        <x:v>12698.66097420685</x:v>
      </x:c>
      <x:c r="R1057" s="28" t="n">
        <x:f>1-M1057/Q1057</x:f>
        <x:v>0.005903749349297938</x:v>
      </x:c>
      <x:c r="S1057" s="33" t="str">
        <x:f>'Raw trace'!Y1053</x:f>
        <x:v>0.0096671271411841175</x:v>
      </x:c>
      <x:c r="T1057" s="31" t="n">
        <x:f>ABS(K1057-S1057)</x:f>
        <x:v>0</x:v>
      </x:c>
      <x:c r="U1057" s="33" t="str">
        <x:f>'Raw trace'!X1053</x:f>
        <x:v>0.00018131203985205513</x:v>
      </x:c>
      <x:c r="V1057" s="31" t="n">
        <x:f>ABS(G1057-U1057)</x:f>
        <x:v>0</x:v>
      </x:c>
      <x:c r="W1057" s="30" t="n">
        <x:f>L1057*H1057</x:f>
        <x:v>0.002266912680212994</x:v>
      </x:c>
      <x:c r="X1057" s="30" t="n">
        <x:f>X1056*(1+S1057)</x:f>
        <x:v>12623.6912627435</x:v>
      </x:c>
      <x:c r="Y1057" s="31" t="n">
        <x:f>ABS(M1057-X1057)</x:f>
        <x:v>7.821654435247183e-11</x:v>
      </x:c>
      <x:c r="Z1057" s="27" t="n">
        <x:f>IF(M1057&gt;=N1056,B1057,Z1056)</x:f>
        <x:v>44508</x:v>
      </x:c>
      <x:c r="AA1057" s="27" t="n">
        <x:f>IF(C1057=C1056,IF(M1057&gt;=Q1056,B1057,AA1056),IF(M1057&gt;=P1057,B1057,A1057))</x:f>
        <x:v>45245</x:v>
      </x:c>
      <x:c r="AB1057" s="1" t="str">
        <x:f>IF(AND(B1057-A1057=1,B1057-B1056=1),"PASS","FAIL")</x:f>
        <x:v>PASS</x:v>
      </x:c>
    </x:row>
    <x:row r="1058" ht="22" customHeight="1">
      <x:c r="A1058" s="32" t="n">
        <x:f>'Raw trace'!A1054</x:f>
        <x:v>45249</x:v>
      </x:c>
      <x:c r="B1058" s="32" t="n">
        <x:f>'Raw trace'!B1054</x:f>
        <x:v>45250</x:v>
      </x:c>
      <x:c r="C1058" s="1" t="n">
        <x:f>YEAR(B1058)</x:f>
        <x:v>2023</x:v>
      </x:c>
      <x:c r="D1058" s="33" t="str">
        <x:f>'Raw trace'!AL1054</x:f>
        <x:v>0.0026743980596559002</x:v>
      </x:c>
      <x:c r="E1058" s="33" t="str">
        <x:f>'Raw trace'!W1054</x:f>
        <x:v>0.45000000000000001</x:v>
      </x:c>
      <x:c r="F1058" s="28" t="n">
        <x:f>E1057*(1+D1057)/(1+E1057*D1057)</x:f>
        <x:v>0.4552661114800559</x:v>
      </x:c>
      <x:c r="G1058" s="28" t="n">
        <x:f>ABS(E1058-F1058)</x:f>
        <x:v>0.005266111480055902</x:v>
      </x:c>
      <x:c r="H1058" s="28" t="n">
        <x:f>G1058*'Assumptions'!$B$6</x:f>
        <x:v>0.000005266111480055902</x:v>
      </x:c>
      <x:c r="I1058" s="29" t="n">
        <x:f>1+E1058*D1058</x:f>
        <x:v>1.0012034791268452</x:v>
      </x:c>
      <x:c r="J1058" s="29" t="n">
        <x:f>(1-H1058)*I1058</x:f>
        <x:v>1.0011982066777099</x:v>
      </x:c>
      <x:c r="K1058" s="28" t="n">
        <x:f>J1058-1</x:f>
        <x:v>0.0011982066777098677</x:v>
      </x:c>
      <x:c r="L1058" s="30" t="n">
        <x:f>M1057</x:f>
        <x:v>12623.691262743421</x:v>
      </x:c>
      <x:c r="M1058" s="30" t="n">
        <x:f>L1058*J1058</x:f>
        <x:v>12638.817053911787</x:v>
      </x:c>
      <x:c r="N1058" s="30" t="n">
        <x:f>MAX(N1057,M1058)</x:f>
        <x:v>15341.863280252299</x:v>
      </x:c>
      <x:c r="O1058" s="28" t="n">
        <x:f>1-M1058/N1058</x:f>
        <x:v>0.17618761013336703</x:v>
      </x:c>
      <x:c r="P1058" s="30" t="n">
        <x:f>IF(C1058=C1057,P1057,L1058)</x:f>
        <x:v>8436.664001463621</x:v>
      </x:c>
      <x:c r="Q1058" s="30" t="n">
        <x:f>IF(C1058=C1057,MAX(Q1057,M1058),MAX(P1058,M1058))</x:f>
        <x:v>12698.66097420685</x:v>
      </x:c>
      <x:c r="R1058" s="28" t="n">
        <x:f>1-M1058/Q1058</x:f>
        <x:v>0.004712616583481988</x:v>
      </x:c>
      <x:c r="S1058" s="33" t="str">
        <x:f>'Raw trace'!Y1054</x:f>
        <x:v>0.0011982066777098677</x:v>
      </x:c>
      <x:c r="T1058" s="31" t="n">
        <x:f>ABS(K1058-S1058)</x:f>
        <x:v>0</x:v>
      </x:c>
      <x:c r="U1058" s="33" t="str">
        <x:f>'Raw trace'!X1054</x:f>
        <x:v>0.0052661114800559017</x:v>
      </x:c>
      <x:c r="V1058" s="31" t="n">
        <x:f>ABS(G1058-U1058)</x:f>
        <x:v>0</x:v>
      </x:c>
      <x:c r="W1058" s="30" t="n">
        <x:f>L1058*H1058</x:f>
        <x:v>0.06647776547941452</x:v>
      </x:c>
      <x:c r="X1058" s="30" t="n">
        <x:f>X1057*(1+S1058)</x:f>
        <x:v>12638.817053911867</x:v>
      </x:c>
      <x:c r="Y1058" s="31" t="n">
        <x:f>ABS(M1058-X1058)</x:f>
        <x:v>8.003553375601768e-11</x:v>
      </x:c>
      <x:c r="Z1058" s="27" t="n">
        <x:f>IF(M1058&gt;=N1057,B1058,Z1057)</x:f>
        <x:v>44508</x:v>
      </x:c>
      <x:c r="AA1058" s="27" t="n">
        <x:f>IF(C1058=C1057,IF(M1058&gt;=Q1057,B1058,AA1057),IF(M1058&gt;=P1058,B1058,A1058))</x:f>
        <x:v>45245</x:v>
      </x:c>
      <x:c r="AB1058" s="1" t="str">
        <x:f>IF(AND(B1058-A1058=1,B1058-B1057=1),"PASS","FAIL")</x:f>
        <x:v>PASS</x:v>
      </x:c>
    </x:row>
    <x:row r="1059" ht="22" customHeight="1">
      <x:c r="A1059" s="32" t="n">
        <x:f>'Raw trace'!A1055</x:f>
        <x:v>45250</x:v>
      </x:c>
      <x:c r="B1059" s="32" t="n">
        <x:f>'Raw trace'!B1055</x:f>
        <x:v>45251</x:v>
      </x:c>
      <x:c r="C1059" s="1" t="n">
        <x:f>YEAR(B1059)</x:f>
        <x:v>2023</x:v>
      </x:c>
      <x:c r="D1059" s="33" t="str">
        <x:f>'Raw trace'!AL1055</x:f>
        <x:v>-0.043800278207192199</x:v>
      </x:c>
      <x:c r="E1059" s="33" t="str">
        <x:f>'Raw trace'!W1055</x:f>
        <x:v>0.45000000000000001</x:v>
      </x:c>
      <x:c r="F1059" s="28" t="n">
        <x:f>E1058*(1+D1058)/(1+E1058*D1058)</x:f>
        <x:v>0.4506611178781981</x:v>
      </x:c>
      <x:c r="G1059" s="28" t="n">
        <x:f>ABS(E1059-F1059)</x:f>
        <x:v>0.0006611178781981142</x:v>
      </x:c>
      <x:c r="H1059" s="28" t="n">
        <x:f>G1059*'Assumptions'!$B$6</x:f>
        <x:v>6.611178781981142e-7</x:v>
      </x:c>
      <x:c r="I1059" s="29" t="n">
        <x:f>1+E1059*D1059</x:f>
        <x:v>0.9802898748067636</x:v>
      </x:c>
      <x:c r="J1059" s="29" t="n">
        <x:f>(1-H1059)*I1059</x:f>
        <x:v>0.9802892267196015</x:v>
      </x:c>
      <x:c r="K1059" s="28" t="n">
        <x:f>J1059-1</x:f>
        <x:v>-0.019710773280398497</x:v>
      </x:c>
      <x:c r="L1059" s="30" t="n">
        <x:f>M1058</x:f>
        <x:v>12638.817053911787</x:v>
      </x:c>
      <x:c r="M1059" s="30" t="n">
        <x:f>L1059*J1059</x:f>
        <x:v>12389.696196429699</x:v>
      </x:c>
      <x:c r="N1059" s="30" t="n">
        <x:f>MAX(N1058,M1059)</x:f>
        <x:v>15341.863280252299</x:v>
      </x:c>
      <x:c r="O1059" s="28" t="n">
        <x:f>1-M1059/N1059</x:f>
        <x:v>0.1924255893756115</x:v>
      </x:c>
      <x:c r="P1059" s="30" t="n">
        <x:f>IF(C1059=C1058,P1058,L1059)</x:f>
        <x:v>8436.664001463621</x:v>
      </x:c>
      <x:c r="Q1059" s="30" t="n">
        <x:f>IF(C1059=C1058,MAX(Q1058,M1059),MAX(P1059,M1059))</x:f>
        <x:v>12698.66097420685</x:v>
      </x:c>
      <x:c r="R1059" s="28" t="n">
        <x:f>1-M1059/Q1059</x:f>
        <x:v>0.024330500546845935</x:v>
      </x:c>
      <x:c r="S1059" s="33" t="str">
        <x:f>'Raw trace'!Y1055</x:f>
        <x:v>-0.019710773280398497</x:v>
      </x:c>
      <x:c r="T1059" s="31" t="n">
        <x:f>ABS(K1059-S1059)</x:f>
        <x:v>0</x:v>
      </x:c>
      <x:c r="U1059" s="33" t="str">
        <x:f>'Raw trace'!X1055</x:f>
        <x:v>0.00066111787819811418</x:v>
      </x:c>
      <x:c r="V1059" s="31" t="n">
        <x:f>ABS(G1059-U1059)</x:f>
        <x:v>0</x:v>
      </x:c>
      <x:c r="W1059" s="30" t="n">
        <x:f>L1059*H1059</x:f>
        <x:v>0.0083557479136163</x:v>
      </x:c>
      <x:c r="X1059" s="30" t="n">
        <x:f>X1058*(1+S1059)</x:f>
        <x:v>12389.696196429777</x:v>
      </x:c>
      <x:c r="Y1059" s="31" t="n">
        <x:f>ABS(M1059-X1059)</x:f>
        <x:v>7.821654435247183e-11</x:v>
      </x:c>
      <x:c r="Z1059" s="27" t="n">
        <x:f>IF(M1059&gt;=N1058,B1059,Z1058)</x:f>
        <x:v>44508</x:v>
      </x:c>
      <x:c r="AA1059" s="27" t="n">
        <x:f>IF(C1059=C1058,IF(M1059&gt;=Q1058,B1059,AA1058),IF(M1059&gt;=P1059,B1059,A1059))</x:f>
        <x:v>45245</x:v>
      </x:c>
      <x:c r="AB1059" s="1" t="str">
        <x:f>IF(AND(B1059-A1059=1,B1059-B1058=1),"PASS","FAIL")</x:f>
        <x:v>PASS</x:v>
      </x:c>
    </x:row>
    <x:row r="1060" ht="22" customHeight="1">
      <x:c r="A1060" s="32" t="n">
        <x:f>'Raw trace'!A1056</x:f>
        <x:v>45251</x:v>
      </x:c>
      <x:c r="B1060" s="32" t="n">
        <x:f>'Raw trace'!B1056</x:f>
        <x:v>45252</x:v>
      </x:c>
      <x:c r="C1060" s="1" t="n">
        <x:f>YEAR(B1060)</x:f>
        <x:v>2023</x:v>
      </x:c>
      <x:c r="D1060" s="33" t="str">
        <x:f>'Raw trace'!AL1056</x:f>
        <x:v>0.0445975830410794</x:v>
      </x:c>
      <x:c r="E1060" s="33" t="str">
        <x:f>'Raw trace'!W1056</x:f>
        <x:v>0.45000000000000001</x:v>
      </x:c>
      <x:c r="F1060" s="28" t="n">
        <x:f>E1059*(1+D1059)/(1+E1059*D1059)</x:f>
        <x:v>0.43894146605521456</x:v>
      </x:c>
      <x:c r="G1060" s="28" t="n">
        <x:f>ABS(E1060-F1060)</x:f>
        <x:v>0.011058533944785454</x:v>
      </x:c>
      <x:c r="H1060" s="28" t="n">
        <x:f>G1060*'Assumptions'!$B$6</x:f>
        <x:v>0.000011058533944785453</x:v>
      </x:c>
      <x:c r="I1060" s="29" t="n">
        <x:f>1+E1060*D1060</x:f>
        <x:v>1.0200689123684856</x:v>
      </x:c>
      <x:c r="J1060" s="29" t="n">
        <x:f>(1-H1060)*I1060</x:f>
        <x:v>1.0200576319017922</x:v>
      </x:c>
      <x:c r="K1060" s="28" t="n">
        <x:f>J1060-1</x:f>
        <x:v>0.020057631901792217</x:v>
      </x:c>
      <x:c r="L1060" s="30" t="n">
        <x:f>M1059</x:f>
        <x:v>12389.696196429699</x:v>
      </x:c>
      <x:c r="M1060" s="30" t="n">
        <x:f>L1060*J1060</x:f>
        <x:v>12638.204162112721</x:v>
      </x:c>
      <x:c r="N1060" s="30" t="n">
        <x:f>MAX(N1059,M1060)</x:f>
        <x:v>15341.863280252299</x:v>
      </x:c>
      <x:c r="O1060" s="28" t="n">
        <x:f>1-M1060/N1060</x:f>
        <x:v>0.17622755911400068</x:v>
      </x:c>
      <x:c r="P1060" s="30" t="n">
        <x:f>IF(C1060=C1059,P1059,L1060)</x:f>
        <x:v>8436.664001463621</x:v>
      </x:c>
      <x:c r="Q1060" s="30" t="n">
        <x:f>IF(C1060=C1059,MAX(Q1059,M1060),MAX(P1060,M1060))</x:f>
        <x:v>12698.66097420685</x:v>
      </x:c>
      <x:c r="R1060" s="28" t="n">
        <x:f>1-M1060/Q1060</x:f>
        <x:v>0.004760880869008721</x:v>
      </x:c>
      <x:c r="S1060" s="33" t="str">
        <x:f>'Raw trace'!Y1056</x:f>
        <x:v>0.020057631901792217</x:v>
      </x:c>
      <x:c r="T1060" s="31" t="n">
        <x:f>ABS(K1060-S1060)</x:f>
        <x:v>0</x:v>
      </x:c>
      <x:c r="U1060" s="33" t="str">
        <x:f>'Raw trace'!X1056</x:f>
        <x:v>0.011058533944785454</x:v>
      </x:c>
      <x:c r="V1060" s="31" t="n">
        <x:f>ABS(G1060-U1060)</x:f>
        <x:v>0</x:v>
      </x:c>
      <x:c r="W1060" s="30" t="n">
        <x:f>L1060*H1060</x:f>
        <x:v>0.13701187595379705</x:v>
      </x:c>
      <x:c r="X1060" s="30" t="n">
        <x:f>X1059*(1+S1060)</x:f>
        <x:v>12638.204162112801</x:v>
      </x:c>
      <x:c r="Y1060" s="31" t="n">
        <x:f>ABS(M1060-X1060)</x:f>
        <x:v>8.003553375601768e-11</x:v>
      </x:c>
      <x:c r="Z1060" s="27" t="n">
        <x:f>IF(M1060&gt;=N1059,B1060,Z1059)</x:f>
        <x:v>44508</x:v>
      </x:c>
      <x:c r="AA1060" s="27" t="n">
        <x:f>IF(C1060=C1059,IF(M1060&gt;=Q1059,B1060,AA1059),IF(M1060&gt;=P1060,B1060,A1060))</x:f>
        <x:v>45245</x:v>
      </x:c>
      <x:c r="AB1060" s="1" t="str">
        <x:f>IF(AND(B1060-A1060=1,B1060-B1059=1),"PASS","FAIL")</x:f>
        <x:v>PASS</x:v>
      </x:c>
    </x:row>
    <x:row r="1061" ht="22" customHeight="1">
      <x:c r="A1061" s="32" t="n">
        <x:f>'Raw trace'!A1057</x:f>
        <x:v>45252</x:v>
      </x:c>
      <x:c r="B1061" s="32" t="n">
        <x:f>'Raw trace'!B1057</x:f>
        <x:v>45253</x:v>
      </x:c>
      <x:c r="C1061" s="1" t="n">
        <x:f>YEAR(B1061)</x:f>
        <x:v>2023</x:v>
      </x:c>
      <x:c r="D1061" s="33" t="str">
        <x:f>'Raw trace'!AL1057</x:f>
        <x:v>-0.0031461503095363001</x:v>
      </x:c>
      <x:c r="E1061" s="33" t="str">
        <x:f>'Raw trace'!W1057</x:f>
        <x:v>0.45000000000000001</x:v>
      </x:c>
      <x:c r="F1061" s="28" t="n">
        <x:f>E1060*(1+D1060)/(1+E1060*D1060)</x:f>
        <x:v>0.46082074129387834</x:v>
      </x:c>
      <x:c r="G1061" s="28" t="n">
        <x:f>ABS(E1061-F1061)</x:f>
        <x:v>0.010820741293878333</x:v>
      </x:c>
      <x:c r="H1061" s="28" t="n">
        <x:f>G1061*'Assumptions'!$B$6</x:f>
        <x:v>0.000010820741293878334</x:v>
      </x:c>
      <x:c r="I1061" s="29" t="n">
        <x:f>1+E1061*D1061</x:f>
        <x:v>0.9985842323607087</x:v>
      </x:c>
      <x:c r="J1061" s="29" t="n">
        <x:f>(1-H1061)*I1061</x:f>
        <x:v>0.9985734269390701</x:v>
      </x:c>
      <x:c r="K1061" s="28" t="n">
        <x:f>J1061-1</x:f>
        <x:v>-0.0014265730609298588</x:v>
      </x:c>
      <x:c r="L1061" s="30" t="n">
        <x:f>M1060</x:f>
        <x:v>12638.204162112721</x:v>
      </x:c>
      <x:c r="M1061" s="30" t="n">
        <x:f>L1061*J1061</x:f>
        <x:v>12620.17484051652</x:v>
      </x:c>
      <x:c r="N1061" s="30" t="n">
        <x:f>MAX(N1060,M1061)</x:f>
        <x:v>15341.863280252299</x:v>
      </x:c>
      <x:c r="O1061" s="28" t="n">
        <x:f>1-M1061/N1061</x:f>
        <x:v>0.17740273068650503</x:v>
      </x:c>
      <x:c r="P1061" s="30" t="n">
        <x:f>IF(C1061=C1060,P1060,L1061)</x:f>
        <x:v>8436.664001463621</x:v>
      </x:c>
      <x:c r="Q1061" s="30" t="n">
        <x:f>IF(C1061=C1060,MAX(Q1060,M1061),MAX(P1061,M1061))</x:f>
        <x:v>12698.66097420685</x:v>
      </x:c>
      <x:c r="R1061" s="28" t="n">
        <x:f>1-M1061/Q1061</x:f>
        <x:v>0.006180662185544583</x:v>
      </x:c>
      <x:c r="S1061" s="33" t="str">
        <x:f>'Raw trace'!Y1057</x:f>
        <x:v>-0.0014265730609298588</x:v>
      </x:c>
      <x:c r="T1061" s="31" t="n">
        <x:f>ABS(K1061-S1061)</x:f>
        <x:v>0</x:v>
      </x:c>
      <x:c r="U1061" s="33" t="str">
        <x:f>'Raw trace'!X1057</x:f>
        <x:v>0.010820741293878333</x:v>
      </x:c>
      <x:c r="V1061" s="31" t="n">
        <x:f>ABS(G1061-U1061)</x:f>
        <x:v>0</x:v>
      </x:c>
      <x:c r="W1061" s="30" t="n">
        <x:f>L1061*H1061</x:f>
        <x:v>0.13675473765743815</x:v>
      </x:c>
      <x:c r="X1061" s="30" t="n">
        <x:f>X1060*(1+S1061)</x:f>
        <x:v>12620.1748405166</x:v>
      </x:c>
      <x:c r="Y1061" s="31" t="n">
        <x:f>ABS(M1061-X1061)</x:f>
        <x:v>8.003553375601768e-11</x:v>
      </x:c>
      <x:c r="Z1061" s="27" t="n">
        <x:f>IF(M1061&gt;=N1060,B1061,Z1060)</x:f>
        <x:v>44508</x:v>
      </x:c>
      <x:c r="AA1061" s="27" t="n">
        <x:f>IF(C1061=C1060,IF(M1061&gt;=Q1060,B1061,AA1060),IF(M1061&gt;=P1061,B1061,A1061))</x:f>
        <x:v>45245</x:v>
      </x:c>
      <x:c r="AB1061" s="1" t="str">
        <x:f>IF(AND(B1061-A1061=1,B1061-B1060=1),"PASS","FAIL")</x:f>
        <x:v>PASS</x:v>
      </x:c>
    </x:row>
    <x:row r="1062" ht="22" customHeight="1">
      <x:c r="A1062" s="32" t="n">
        <x:f>'Raw trace'!A1058</x:f>
        <x:v>45253</x:v>
      </x:c>
      <x:c r="B1062" s="32" t="n">
        <x:f>'Raw trace'!B1058</x:f>
        <x:v>45254</x:v>
      </x:c>
      <x:c r="C1062" s="1" t="n">
        <x:f>YEAR(B1062)</x:f>
        <x:v>2023</x:v>
      </x:c>
      <x:c r="D1062" s="33" t="str">
        <x:f>'Raw trace'!AL1058</x:f>
        <x:v>0.011374758333311001</x:v>
      </x:c>
      <x:c r="E1062" s="33" t="str">
        <x:f>'Raw trace'!W1058</x:f>
        <x:v>0.45000000000000001</x:v>
      </x:c>
      <x:c r="F1062" s="28" t="n">
        <x:f>E1061*(1+D1061)/(1+E1061*D1061)</x:f>
        <x:v>0.4492202238165033</x:v>
      </x:c>
      <x:c r="G1062" s="28" t="n">
        <x:f>ABS(E1062-F1062)</x:f>
        <x:v>0.0007797761834967276</x:v>
      </x:c>
      <x:c r="H1062" s="28" t="n">
        <x:f>G1062*'Assumptions'!$B$6</x:f>
        <x:v>7.797761834967276e-7</x:v>
      </x:c>
      <x:c r="I1062" s="29" t="n">
        <x:f>1+E1062*D1062</x:f>
        <x:v>1.00511864124999</x:v>
      </x:c>
      <x:c r="J1062" s="29" t="n">
        <x:f>(1-H1062)*I1062</x:f>
        <x:v>1.005117857482412</x:v>
      </x:c>
      <x:c r="K1062" s="28" t="n">
        <x:f>J1062-1</x:f>
        <x:v>0.005117857482412003</x:v>
      </x:c>
      <x:c r="L1062" s="30" t="n">
        <x:f>M1061</x:f>
        <x:v>12620.17484051652</x:v>
      </x:c>
      <x:c r="M1062" s="30" t="n">
        <x:f>L1062*J1062</x:f>
        <x:v>12684.763096753406</x:v>
      </x:c>
      <x:c r="N1062" s="30" t="n">
        <x:f>MAX(N1061,M1062)</x:f>
        <x:v>15341.863280252299</x:v>
      </x:c>
      <x:c r="O1062" s="28" t="n">
        <x:f>1-M1062/N1062</x:f>
        <x:v>0.17319279509673724</x:v>
      </x:c>
      <x:c r="P1062" s="30" t="n">
        <x:f>IF(C1062=C1061,P1061,L1062)</x:f>
        <x:v>8436.664001463621</x:v>
      </x:c>
      <x:c r="Q1062" s="30" t="n">
        <x:f>IF(C1062=C1061,MAX(Q1061,M1062),MAX(P1062,M1062))</x:f>
        <x:v>12698.66097420685</x:v>
      </x:c>
      <x:c r="R1062" s="28" t="n">
        <x:f>1-M1062/Q1062</x:f>
        <x:v>0.0010944364513449933</x:v>
      </x:c>
      <x:c r="S1062" s="33" t="str">
        <x:f>'Raw trace'!Y1058</x:f>
        <x:v>0.0051178574824120027</x:v>
      </x:c>
      <x:c r="T1062" s="31" t="n">
        <x:f>ABS(K1062-S1062)</x:f>
        <x:v>0</x:v>
      </x:c>
      <x:c r="U1062" s="33" t="str">
        <x:f>'Raw trace'!X1058</x:f>
        <x:v>0.00077977618349672762</x:v>
      </x:c>
      <x:c r="V1062" s="31" t="n">
        <x:f>ABS(G1062-U1062)</x:f>
        <x:v>0</x:v>
      </x:c>
      <x:c r="W1062" s="30" t="n">
        <x:f>L1062*H1062</x:f>
        <x:v>0.009840911772199394</x:v>
      </x:c>
      <x:c r="X1062" s="30" t="n">
        <x:f>X1061*(1+S1062)</x:f>
        <x:v>12684.763096753486</x:v>
      </x:c>
      <x:c r="Y1062" s="31" t="n">
        <x:f>ABS(M1062-X1062)</x:f>
        <x:v>8.003553375601768e-11</x:v>
      </x:c>
      <x:c r="Z1062" s="27" t="n">
        <x:f>IF(M1062&gt;=N1061,B1062,Z1061)</x:f>
        <x:v>44508</x:v>
      </x:c>
      <x:c r="AA1062" s="27" t="n">
        <x:f>IF(C1062=C1061,IF(M1062&gt;=Q1061,B1062,AA1061),IF(M1062&gt;=P1062,B1062,A1062))</x:f>
        <x:v>45245</x:v>
      </x:c>
      <x:c r="AB1062" s="1" t="str">
        <x:f>IF(AND(B1062-A1062=1,B1062-B1061=1),"PASS","FAIL")</x:f>
        <x:v>PASS</x:v>
      </x:c>
    </x:row>
    <x:row r="1063" ht="22" customHeight="1">
      <x:c r="A1063" s="32" t="n">
        <x:f>'Raw trace'!A1059</x:f>
        <x:v>45254</x:v>
      </x:c>
      <x:c r="B1063" s="32" t="n">
        <x:f>'Raw trace'!B1059</x:f>
        <x:v>45255</x:v>
      </x:c>
      <x:c r="C1063" s="1" t="n">
        <x:f>YEAR(B1063)</x:f>
        <x:v>2023</x:v>
      </x:c>
      <x:c r="D1063" s="33" t="str">
        <x:f>'Raw trace'!AL1059</x:f>
        <x:v>0.0018479583639336001</x:v>
      </x:c>
      <x:c r="E1063" s="33" t="str">
        <x:f>'Raw trace'!W1059</x:f>
        <x:v>0.45000000000000001</x:v>
      </x:c>
      <x:c r="F1063" s="28" t="n">
        <x:f>E1062*(1+D1062)/(1+E1062*D1062)</x:f>
        <x:v>0.45280091580432075</x:v>
      </x:c>
      <x:c r="G1063" s="28" t="n">
        <x:f>ABS(E1063-F1063)</x:f>
        <x:v>0.002800915804320736</x:v>
      </x:c>
      <x:c r="H1063" s="28" t="n">
        <x:f>G1063*'Assumptions'!$B$6</x:f>
        <x:v>0.000002800915804320736</x:v>
      </x:c>
      <x:c r="I1063" s="29" t="n">
        <x:f>1+E1063*D1063</x:f>
        <x:v>1.00083158126377</x:v>
      </x:c>
      <x:c r="J1063" s="29" t="n">
        <x:f>(1-H1063)*I1063</x:f>
        <x:v>1.0008287780187766</x:v>
      </x:c>
      <x:c r="K1063" s="28" t="n">
        <x:f>J1063-1</x:f>
        <x:v>0.0008287780187765659</x:v>
      </x:c>
      <x:c r="L1063" s="30" t="n">
        <x:f>M1062</x:f>
        <x:v>12684.763096753406</x:v>
      </x:c>
      <x:c r="M1063" s="30" t="n">
        <x:f>L1063*J1063</x:f>
        <x:v>12695.275949581383</x:v>
      </x:c>
      <x:c r="N1063" s="30" t="n">
        <x:f>MAX(N1062,M1063)</x:f>
        <x:v>15341.863280252299</x:v>
      </x:c>
      <x:c r="O1063" s="28" t="n">
        <x:f>1-M1063/N1063</x:f>
        <x:v>0.17250755545954732</x:v>
      </x:c>
      <x:c r="P1063" s="30" t="n">
        <x:f>IF(C1063=C1062,P1062,L1063)</x:f>
        <x:v>8436.664001463621</x:v>
      </x:c>
      <x:c r="Q1063" s="30" t="n">
        <x:f>IF(C1063=C1062,MAX(Q1062,M1063),MAX(P1063,M1063))</x:f>
        <x:v>12698.66097420685</x:v>
      </x:c>
      <x:c r="R1063" s="28" t="n">
        <x:f>1-M1063/Q1063</x:f>
        <x:v>0.0002665654774423043</x:v>
      </x:c>
      <x:c r="S1063" s="33" t="str">
        <x:f>'Raw trace'!Y1059</x:f>
        <x:v>0.00082877801877656587</x:v>
      </x:c>
      <x:c r="T1063" s="31" t="n">
        <x:f>ABS(K1063-S1063)</x:f>
        <x:v>0</x:v>
      </x:c>
      <x:c r="U1063" s="33" t="str">
        <x:f>'Raw trace'!X1059</x:f>
        <x:v>0.0028009158043207361</x:v>
      </x:c>
      <x:c r="V1063" s="31" t="n">
        <x:f>ABS(G1063-U1063)</x:f>
        <x:v>0</x:v>
      </x:c>
      <x:c r="W1063" s="30" t="n">
        <x:f>L1063*H1063</x:f>
        <x:v>0.03552895343176106</x:v>
      </x:c>
      <x:c r="X1063" s="30" t="n">
        <x:f>X1062*(1+S1063)</x:f>
        <x:v>12695.275949581464</x:v>
      </x:c>
      <x:c r="Y1063" s="31" t="n">
        <x:f>ABS(M1063-X1063)</x:f>
        <x:v>8.185452315956354e-11</x:v>
      </x:c>
      <x:c r="Z1063" s="27" t="n">
        <x:f>IF(M1063&gt;=N1062,B1063,Z1062)</x:f>
        <x:v>44508</x:v>
      </x:c>
      <x:c r="AA1063" s="27" t="n">
        <x:f>IF(C1063=C1062,IF(M1063&gt;=Q1062,B1063,AA1062),IF(M1063&gt;=P1063,B1063,A1063))</x:f>
        <x:v>45245</x:v>
      </x:c>
      <x:c r="AB1063" s="1" t="str">
        <x:f>IF(AND(B1063-A1063=1,B1063-B1062=1),"PASS","FAIL")</x:f>
        <x:v>PASS</x:v>
      </x:c>
    </x:row>
    <x:row r="1064" ht="22" customHeight="1">
      <x:c r="A1064" s="32" t="n">
        <x:f>'Raw trace'!A1060</x:f>
        <x:v>45255</x:v>
      </x:c>
      <x:c r="B1064" s="32" t="n">
        <x:f>'Raw trace'!B1060</x:f>
        <x:v>45256</x:v>
      </x:c>
      <x:c r="C1064" s="1" t="n">
        <x:f>YEAR(B1064)</x:f>
        <x:v>2023</x:v>
      </x:c>
      <x:c r="D1064" s="33" t="str">
        <x:f>'Raw trace'!AL1060</x:f>
        <x:v>-0.0088707756635879008</x:v>
      </x:c>
      <x:c r="E1064" s="33" t="str">
        <x:f>'Raw trace'!W1060</x:f>
        <x:v>0.45000000000000001</x:v>
      </x:c>
      <x:c r="F1064" s="28" t="n">
        <x:f>E1063*(1+D1063)/(1+E1063*D1063)</x:f>
        <x:v>0.4504569896710255</x:v>
      </x:c>
      <x:c r="G1064" s="28" t="n">
        <x:f>ABS(E1064-F1064)</x:f>
        <x:v>0.00045698967102547616</x:v>
      </x:c>
      <x:c r="H1064" s="28" t="n">
        <x:f>G1064*'Assumptions'!$B$6</x:f>
        <x:v>4.5698967102547615e-7</x:v>
      </x:c>
      <x:c r="I1064" s="29" t="n">
        <x:f>1+E1064*D1064</x:f>
        <x:v>0.9960081509513854</x:v>
      </x:c>
      <x:c r="J1064" s="29" t="n">
        <x:f>(1-H1064)*I1064</x:f>
        <x:v>0.9960076957859482</x:v>
      </x:c>
      <x:c r="K1064" s="28" t="n">
        <x:f>J1064-1</x:f>
        <x:v>-0.003992304214051834</x:v>
      </x:c>
      <x:c r="L1064" s="30" t="n">
        <x:f>M1063</x:f>
        <x:v>12695.275949581383</x:v>
      </x:c>
      <x:c r="M1064" s="30" t="n">
        <x:f>L1064*J1064</x:f>
        <x:v>12644.592545909318</x:v>
      </x:c>
      <x:c r="N1064" s="30" t="n">
        <x:f>MAX(N1063,M1064)</x:f>
        <x:v>15341.863280252299</x:v>
      </x:c>
      <x:c r="O1064" s="28" t="n">
        <x:f>1-M1064/N1064</x:f>
        <x:v>0.17581115703298222</x:v>
      </x:c>
      <x:c r="P1064" s="30" t="n">
        <x:f>IF(C1064=C1063,P1063,L1064)</x:f>
        <x:v>8436.664001463621</x:v>
      </x:c>
      <x:c r="Q1064" s="30" t="n">
        <x:f>IF(C1064=C1063,MAX(Q1063,M1064),MAX(P1064,M1064))</x:f>
        <x:v>12698.66097420685</x:v>
      </x:c>
      <x:c r="R1064" s="28" t="n">
        <x:f>1-M1064/Q1064</x:f>
        <x:v>0.0042578054810152866</x:v>
      </x:c>
      <x:c r="S1064" s="33" t="str">
        <x:f>'Raw trace'!Y1060</x:f>
        <x:v>-0.0039923042140518339</x:v>
      </x:c>
      <x:c r="T1064" s="31" t="n">
        <x:f>ABS(K1064-S1064)</x:f>
        <x:v>0</x:v>
      </x:c>
      <x:c r="U1064" s="33" t="str">
        <x:f>'Raw trace'!X1060</x:f>
        <x:v>0.00045698967102547616</x:v>
      </x:c>
      <x:c r="V1064" s="31" t="n">
        <x:f>ABS(G1064-U1064)</x:f>
        <x:v>0</x:v>
      </x:c>
      <x:c r="W1064" s="30" t="n">
        <x:f>L1064*H1064</x:f>
        <x:v>0.005801609979776835</x:v>
      </x:c>
      <x:c r="X1064" s="30" t="n">
        <x:f>X1063*(1+S1064)</x:f>
        <x:v>12644.5925459094</x:v>
      </x:c>
      <x:c r="Y1064" s="31" t="n">
        <x:f>ABS(M1064-X1064)</x:f>
        <x:v>8.185452315956354e-11</x:v>
      </x:c>
      <x:c r="Z1064" s="27" t="n">
        <x:f>IF(M1064&gt;=N1063,B1064,Z1063)</x:f>
        <x:v>44508</x:v>
      </x:c>
      <x:c r="AA1064" s="27" t="n">
        <x:f>IF(C1064=C1063,IF(M1064&gt;=Q1063,B1064,AA1063),IF(M1064&gt;=P1064,B1064,A1064))</x:f>
        <x:v>45245</x:v>
      </x:c>
      <x:c r="AB1064" s="1" t="str">
        <x:f>IF(AND(B1064-A1064=1,B1064-B1063=1),"PASS","FAIL")</x:f>
        <x:v>PASS</x:v>
      </x:c>
    </x:row>
    <x:row r="1065" ht="22" customHeight="1">
      <x:c r="A1065" s="32" t="n">
        <x:f>'Raw trace'!A1061</x:f>
        <x:v>45256</x:v>
      </x:c>
      <x:c r="B1065" s="32" t="n">
        <x:f>'Raw trace'!B1061</x:f>
        <x:v>45257</x:v>
      </x:c>
      <x:c r="C1065" s="1" t="n">
        <x:f>YEAR(B1065)</x:f>
        <x:v>2023</x:v>
      </x:c>
      <x:c r="D1065" s="33" t="str">
        <x:f>'Raw trace'!AL1061</x:f>
        <x:v>-0.0054256404231572001</x:v>
      </x:c>
      <x:c r="E1065" s="33" t="str">
        <x:f>'Raw trace'!W1061</x:f>
        <x:v>0.45000000000000001</x:v>
      </x:c>
      <x:c r="F1065" s="28" t="n">
        <x:f>E1064*(1+D1064)/(1+E1064*D1064)</x:f>
        <x:v>0.4477956837254386</x:v>
      </x:c>
      <x:c r="G1065" s="28" t="n">
        <x:f>ABS(E1065-F1065)</x:f>
        <x:v>0.002204316274561413</x:v>
      </x:c>
      <x:c r="H1065" s="28" t="n">
        <x:f>G1065*'Assumptions'!$B$6</x:f>
        <x:v>0.000002204316274561413</x:v>
      </x:c>
      <x:c r="I1065" s="29" t="n">
        <x:f>1+E1065*D1065</x:f>
        <x:v>0.9975584618095793</x:v>
      </x:c>
      <x:c r="J1065" s="29" t="n">
        <x:f>(1-H1065)*I1065</x:f>
        <x:v>0.9975562628752271</x:v>
      </x:c>
      <x:c r="K1065" s="28" t="n">
        <x:f>J1065-1</x:f>
        <x:v>-0.00244373712477286</x:v>
      </x:c>
      <x:c r="L1065" s="30" t="n">
        <x:f>M1064</x:f>
        <x:v>12644.592545909318</x:v>
      </x:c>
      <x:c r="M1065" s="30" t="n">
        <x:f>L1065*J1065</x:f>
        <x:v>12613.692485677253</x:v>
      </x:c>
      <x:c r="N1065" s="30" t="n">
        <x:f>MAX(N1064,M1065)</x:f>
        <x:v>15341.863280252299</x:v>
      </x:c>
      <x:c r="O1065" s="28" t="n">
        <x:f>1-M1065/N1065</x:f>
        <x:v>0.1778252579063644</x:v>
      </x:c>
      <x:c r="P1065" s="30" t="n">
        <x:f>IF(C1065=C1064,P1064,L1065)</x:f>
        <x:v>8436.664001463621</x:v>
      </x:c>
      <x:c r="Q1065" s="30" t="n">
        <x:f>IF(C1065=C1064,MAX(Q1064,M1065),MAX(P1065,M1065))</x:f>
        <x:v>12698.66097420685</x:v>
      </x:c>
      <x:c r="R1065" s="28" t="n">
        <x:f>1-M1065/Q1065</x:f>
        <x:v>0.006691137648464074</x:v>
      </x:c>
      <x:c r="S1065" s="33" t="str">
        <x:f>'Raw trace'!Y1061</x:f>
        <x:v>-0.0024437371247728601</x:v>
      </x:c>
      <x:c r="T1065" s="31" t="n">
        <x:f>ABS(K1065-S1065)</x:f>
        <x:v>0</x:v>
      </x:c>
      <x:c r="U1065" s="33" t="str">
        <x:f>'Raw trace'!X1061</x:f>
        <x:v>0.0022043162745614131</x:v>
      </x:c>
      <x:c r="V1065" s="31" t="n">
        <x:f>ABS(G1065-U1065)</x:f>
        <x:v>0</x:v>
      </x:c>
      <x:c r="W1065" s="30" t="n">
        <x:f>L1065*H1065</x:f>
        <x:v>0.027872681134145844</x:v>
      </x:c>
      <x:c r="X1065" s="30" t="n">
        <x:f>X1064*(1+S1065)</x:f>
        <x:v>12613.692485677335</x:v>
      </x:c>
      <x:c r="Y1065" s="31" t="n">
        <x:f>ABS(M1065-X1065)</x:f>
        <x:v>8.185452315956354e-11</x:v>
      </x:c>
      <x:c r="Z1065" s="27" t="n">
        <x:f>IF(M1065&gt;=N1064,B1065,Z1064)</x:f>
        <x:v>44508</x:v>
      </x:c>
      <x:c r="AA1065" s="27" t="n">
        <x:f>IF(C1065=C1064,IF(M1065&gt;=Q1064,B1065,AA1064),IF(M1065&gt;=P1065,B1065,A1065))</x:f>
        <x:v>45245</x:v>
      </x:c>
      <x:c r="AB1065" s="1" t="str">
        <x:f>IF(AND(B1065-A1065=1,B1065-B1064=1),"PASS","FAIL")</x:f>
        <x:v>PASS</x:v>
      </x:c>
    </x:row>
    <x:row r="1066" ht="22" customHeight="1">
      <x:c r="A1066" s="32" t="n">
        <x:f>'Raw trace'!A1062</x:f>
        <x:v>45257</x:v>
      </x:c>
      <x:c r="B1066" s="32" t="n">
        <x:f>'Raw trace'!B1062</x:f>
        <x:v>45258</x:v>
      </x:c>
      <x:c r="C1066" s="1" t="n">
        <x:f>YEAR(B1066)</x:f>
        <x:v>2023</x:v>
      </x:c>
      <x:c r="D1066" s="33" t="str">
        <x:f>'Raw trace'!AL1062</x:f>
        <x:v>0.015428767792614999</x:v>
      </x:c>
      <x:c r="E1066" s="33" t="str">
        <x:f>'Raw trace'!W1062</x:f>
        <x:v>0.45000000000000001</x:v>
      </x:c>
      <x:c r="F1066" s="28" t="n">
        <x:f>E1065*(1+D1065)/(1+E1065*D1065)</x:f>
        <x:v>0.44865386736102114</x:v>
      </x:c>
      <x:c r="G1066" s="28" t="n">
        <x:f>ABS(E1066-F1066)</x:f>
        <x:v>0.0013461326389788697</x:v>
      </x:c>
      <x:c r="H1066" s="28" t="n">
        <x:f>G1066*'Assumptions'!$B$6</x:f>
        <x:v>0.0000013461326389788697</x:v>
      </x:c>
      <x:c r="I1066" s="29" t="n">
        <x:f>1+E1066*D1066</x:f>
        <x:v>1.0069429455066767</x:v>
      </x:c>
      <x:c r="J1066" s="29" t="n">
        <x:f>(1-H1066)*I1066</x:f>
        <x:v>1.0069415900279122</x:v>
      </x:c>
      <x:c r="K1066" s="28" t="n">
        <x:f>J1066-1</x:f>
        <x:v>0.00694159002791217</x:v>
      </x:c>
      <x:c r="L1066" s="30" t="n">
        <x:f>M1065</x:f>
        <x:v>12613.692485677253</x:v>
      </x:c>
      <x:c r="M1066" s="30" t="n">
        <x:f>L1066*J1066</x:f>
        <x:v>12701.251567650981</x:v>
      </x:c>
      <x:c r="N1066" s="30" t="n">
        <x:f>MAX(N1065,M1066)</x:f>
        <x:v>15341.863280252299</x:v>
      </x:c>
      <x:c r="O1066" s="28" t="n">
        <x:f>1-M1066/N1066</x:f>
        <x:v>0.17211805791544588</x:v>
      </x:c>
      <x:c r="P1066" s="30" t="n">
        <x:f>IF(C1066=C1065,P1065,L1066)</x:f>
        <x:v>8436.664001463621</x:v>
      </x:c>
      <x:c r="Q1066" s="30" t="n">
        <x:f>IF(C1066=C1065,MAX(Q1065,M1066),MAX(P1066,M1066))</x:f>
        <x:v>12701.251567650981</x:v>
      </x:c>
      <x:c r="R1066" s="28" t="n">
        <x:f>1-M1066/Q1066</x:f>
        <x:v>0</x:v>
      </x:c>
      <x:c r="S1066" s="33" t="str">
        <x:f>'Raw trace'!Y1062</x:f>
        <x:v>0.0069415900279121701</x:v>
      </x:c>
      <x:c r="T1066" s="31" t="n">
        <x:f>ABS(K1066-S1066)</x:f>
        <x:v>0</x:v>
      </x:c>
      <x:c r="U1066" s="33" t="str">
        <x:f>'Raw trace'!X1062</x:f>
        <x:v>0.0013461326389788697</x:v>
      </x:c>
      <x:c r="V1066" s="31" t="n">
        <x:f>ABS(G1066-U1066)</x:f>
        <x:v>0</x:v>
      </x:c>
      <x:c r="W1066" s="30" t="n">
        <x:f>L1066*H1066</x:f>
        <x:v>0.01697970315301266</x:v>
      </x:c>
      <x:c r="X1066" s="30" t="n">
        <x:f>X1065*(1+S1066)</x:f>
        <x:v>12701.251567651063</x:v>
      </x:c>
      <x:c r="Y1066" s="31" t="n">
        <x:f>ABS(M1066-X1066)</x:f>
        <x:v>8.185452315956354e-11</x:v>
      </x:c>
      <x:c r="Z1066" s="27" t="n">
        <x:f>IF(M1066&gt;=N1065,B1066,Z1065)</x:f>
        <x:v>44508</x:v>
      </x:c>
      <x:c r="AA1066" s="27" t="n">
        <x:f>IF(C1066=C1065,IF(M1066&gt;=Q1065,B1066,AA1065),IF(M1066&gt;=P1066,B1066,A1066))</x:f>
        <x:v>45258</x:v>
      </x:c>
      <x:c r="AB1066" s="1" t="str">
        <x:f>IF(AND(B1066-A1066=1,B1066-B1065=1),"PASS","FAIL")</x:f>
        <x:v>PASS</x:v>
      </x:c>
    </x:row>
    <x:row r="1067" ht="22" customHeight="1">
      <x:c r="A1067" s="32" t="n">
        <x:f>'Raw trace'!A1063</x:f>
        <x:v>45258</x:v>
      </x:c>
      <x:c r="B1067" s="32" t="n">
        <x:f>'Raw trace'!B1063</x:f>
        <x:v>45259</x:v>
      </x:c>
      <x:c r="C1067" s="1" t="n">
        <x:f>YEAR(B1067)</x:f>
        <x:v>2023</x:v>
      </x:c>
      <x:c r="D1067" s="33" t="str">
        <x:f>'Raw trace'!AL1063</x:f>
        <x:v>0.0008513270920305</x:v>
      </x:c>
      <x:c r="E1067" s="33" t="str">
        <x:f>'Raw trace'!W1063</x:f>
        <x:v>0.45000000000000001</x:v>
      </x:c>
      <x:c r="F1067" s="28" t="n">
        <x:f>E1066*(1+D1066)/(1+E1066*D1066)</x:f>
        <x:v>0.4537922903633341</x:v>
      </x:c>
      <x:c r="G1067" s="28" t="n">
        <x:f>ABS(E1067-F1067)</x:f>
        <x:v>0.0037922903633341165</x:v>
      </x:c>
      <x:c r="H1067" s="28" t="n">
        <x:f>G1067*'Assumptions'!$B$6</x:f>
        <x:v>0.0000037922903633341168</x:v>
      </x:c>
      <x:c r="I1067" s="29" t="n">
        <x:f>1+E1067*D1067</x:f>
        <x:v>1.0003830971914138</x:v>
      </x:c>
      <x:c r="J1067" s="29" t="n">
        <x:f>(1-H1067)*I1067</x:f>
        <x:v>1.0003793034482347</x:v>
      </x:c>
      <x:c r="K1067" s="28" t="n">
        <x:f>J1067-1</x:f>
        <x:v>0.0003793034482346691</x:v>
      </x:c>
      <x:c r="L1067" s="30" t="n">
        <x:f>M1066</x:f>
        <x:v>12701.251567650981</x:v>
      </x:c>
      <x:c r="M1067" s="30" t="n">
        <x:f>L1067*J1067</x:f>
        <x:v>12706.069196167487</x:v>
      </x:c>
      <x:c r="N1067" s="30" t="n">
        <x:f>MAX(N1066,M1067)</x:f>
        <x:v>15341.863280252299</x:v>
      </x:c>
      <x:c r="O1067" s="28" t="n">
        <x:f>1-M1067/N1067</x:f>
        <x:v>0.17180403944008193</x:v>
      </x:c>
      <x:c r="P1067" s="30" t="n">
        <x:f>IF(C1067=C1066,P1066,L1067)</x:f>
        <x:v>8436.664001463621</x:v>
      </x:c>
      <x:c r="Q1067" s="30" t="n">
        <x:f>IF(C1067=C1066,MAX(Q1066,M1067),MAX(P1067,M1067))</x:f>
        <x:v>12706.069196167487</x:v>
      </x:c>
      <x:c r="R1067" s="28" t="n">
        <x:f>1-M1067/Q1067</x:f>
        <x:v>0</x:v>
      </x:c>
      <x:c r="S1067" s="33" t="str">
        <x:f>'Raw trace'!Y1063</x:f>
        <x:v>0.0003793034482346691</x:v>
      </x:c>
      <x:c r="T1067" s="31" t="n">
        <x:f>ABS(K1067-S1067)</x:f>
        <x:v>0</x:v>
      </x:c>
      <x:c r="U1067" s="33" t="str">
        <x:f>'Raw trace'!X1063</x:f>
        <x:v>0.0037922903633341165</x:v>
      </x:c>
      <x:c r="V1067" s="31" t="n">
        <x:f>ABS(G1067-U1067)</x:f>
        <x:v>0</x:v>
      </x:c>
      <x:c r="W1067" s="30" t="n">
        <x:f>L1067*H1067</x:f>
        <x:v>0.04816683392228516</x:v>
      </x:c>
      <x:c r="X1067" s="30" t="n">
        <x:f>X1066*(1+S1067)</x:f>
        <x:v>12706.06919616757</x:v>
      </x:c>
      <x:c r="Y1067" s="31" t="n">
        <x:f>ABS(M1067-X1067)</x:f>
        <x:v>8.185452315956354e-11</x:v>
      </x:c>
      <x:c r="Z1067" s="27" t="n">
        <x:f>IF(M1067&gt;=N1066,B1067,Z1066)</x:f>
        <x:v>44508</x:v>
      </x:c>
      <x:c r="AA1067" s="27" t="n">
        <x:f>IF(C1067=C1066,IF(M1067&gt;=Q1066,B1067,AA1066),IF(M1067&gt;=P1067,B1067,A1067))</x:f>
        <x:v>45259</x:v>
      </x:c>
      <x:c r="AB1067" s="1" t="str">
        <x:f>IF(AND(B1067-A1067=1,B1067-B1066=1),"PASS","FAIL")</x:f>
        <x:v>PASS</x:v>
      </x:c>
    </x:row>
    <x:row r="1068" ht="22" customHeight="1">
      <x:c r="A1068" s="32" t="n">
        <x:f>'Raw trace'!A1064</x:f>
        <x:v>45259</x:v>
      </x:c>
      <x:c r="B1068" s="32" t="n">
        <x:f>'Raw trace'!B1064</x:f>
        <x:v>45260</x:v>
      </x:c>
      <x:c r="C1068" s="1" t="n">
        <x:f>YEAR(B1068)</x:f>
        <x:v>2023</x:v>
      </x:c>
      <x:c r="D1068" s="33" t="str">
        <x:f>'Raw trace'!AL1064</x:f>
        <x:v>-0.0037669559245023</x:v>
      </x:c>
      <x:c r="E1068" s="33" t="str">
        <x:f>'Raw trace'!W1064</x:f>
        <x:v>0.45000000000000001</x:v>
      </x:c>
      <x:c r="F1068" s="28" t="n">
        <x:f>E1067*(1+D1067)/(1+E1067*D1067)</x:f>
        <x:v>0.4502106227662873</x:v>
      </x:c>
      <x:c r="G1068" s="28" t="n">
        <x:f>ABS(E1068-F1068)</x:f>
        <x:v>0.00021062276628730503</x:v>
      </x:c>
      <x:c r="H1068" s="28" t="n">
        <x:f>G1068*'Assumptions'!$B$6</x:f>
        <x:v>2.1062276628730504e-7</x:v>
      </x:c>
      <x:c r="I1068" s="29" t="n">
        <x:f>1+E1068*D1068</x:f>
        <x:v>0.9983048698339739</x:v>
      </x:c>
      <x:c r="J1068" s="29" t="n">
        <x:f>(1-H1068)*I1068</x:f>
        <x:v>0.9983046595682405</x:v>
      </x:c>
      <x:c r="K1068" s="28" t="n">
        <x:f>J1068-1</x:f>
        <x:v>-0.0016953404317594511</x:v>
      </x:c>
      <x:c r="L1068" s="30" t="n">
        <x:f>M1067</x:f>
        <x:v>12706.069196167487</x:v>
      </x:c>
      <x:c r="M1068" s="30" t="n">
        <x:f>L1068*J1068</x:f>
        <x:v>12684.528083330491</x:v>
      </x:c>
      <x:c r="N1068" s="30" t="n">
        <x:f>MAX(N1067,M1068)</x:f>
        <x:v>15341.863280252299</x:v>
      </x:c>
      <x:c r="O1068" s="28" t="n">
        <x:f>1-M1068/N1068</x:f>
        <x:v>0.17320811353743903</x:v>
      </x:c>
      <x:c r="P1068" s="30" t="n">
        <x:f>IF(C1068=C1067,P1067,L1068)</x:f>
        <x:v>8436.664001463621</x:v>
      </x:c>
      <x:c r="Q1068" s="30" t="n">
        <x:f>IF(C1068=C1067,MAX(Q1067,M1068),MAX(P1068,M1068))</x:f>
        <x:v>12706.069196167487</x:v>
      </x:c>
      <x:c r="R1068" s="28" t="n">
        <x:f>1-M1068/Q1068</x:f>
        <x:v>0.0016953404317594511</x:v>
      </x:c>
      <x:c r="S1068" s="33" t="str">
        <x:f>'Raw trace'!Y1064</x:f>
        <x:v>-0.0016953404317594511</x:v>
      </x:c>
      <x:c r="T1068" s="31" t="n">
        <x:f>ABS(K1068-S1068)</x:f>
        <x:v>0</x:v>
      </x:c>
      <x:c r="U1068" s="33" t="str">
        <x:f>'Raw trace'!X1064</x:f>
        <x:v>0.00021062276628730503</x:v>
      </x:c>
      <x:c r="V1068" s="31" t="n">
        <x:f>ABS(G1068-U1068)</x:f>
        <x:v>0</x:v>
      </x:c>
      <x:c r="W1068" s="30" t="n">
        <x:f>L1068*H1068</x:f>
        <x:v>0.0026761874427347104</x:v>
      </x:c>
      <x:c r="X1068" s="30" t="n">
        <x:f>X1067*(1+S1068)</x:f>
        <x:v>12684.528083330573</x:v>
      </x:c>
      <x:c r="Y1068" s="31" t="n">
        <x:f>ABS(M1068-X1068)</x:f>
        <x:v>8.185452315956354e-11</x:v>
      </x:c>
      <x:c r="Z1068" s="27" t="n">
        <x:f>IF(M1068&gt;=N1067,B1068,Z1067)</x:f>
        <x:v>44508</x:v>
      </x:c>
      <x:c r="AA1068" s="27" t="n">
        <x:f>IF(C1068=C1067,IF(M1068&gt;=Q1067,B1068,AA1067),IF(M1068&gt;=P1068,B1068,A1068))</x:f>
        <x:v>45259</x:v>
      </x:c>
      <x:c r="AB1068" s="1" t="str">
        <x:f>IF(AND(B1068-A1068=1,B1068-B1067=1),"PASS","FAIL")</x:f>
        <x:v>PASS</x:v>
      </x:c>
    </x:row>
    <x:row r="1069" ht="22" customHeight="1">
      <x:c r="A1069" s="32" t="n">
        <x:f>'Raw trace'!A1065</x:f>
        <x:v>45260</x:v>
      </x:c>
      <x:c r="B1069" s="32" t="n">
        <x:f>'Raw trace'!B1065</x:f>
        <x:v>45261</x:v>
      </x:c>
      <x:c r="C1069" s="1" t="n">
        <x:f>YEAR(B1069)</x:f>
        <x:v>2023</x:v>
      </x:c>
      <x:c r="D1069" s="33" t="str">
        <x:f>'Raw trace'!AL1065</x:f>
        <x:v>0.0258611774750814</x:v>
      </x:c>
      <x:c r="E1069" s="33" t="str">
        <x:f>'Raw trace'!W1065</x:f>
        <x:v>0.45000000000000001</x:v>
      </x:c>
      <x:c r="F1069" s="28" t="n">
        <x:f>E1068*(1+D1068)/(1+E1068*D1068)</x:f>
        <x:v>0.44906609531868824</x:v>
      </x:c>
      <x:c r="G1069" s="28" t="n">
        <x:f>ABS(E1069-F1069)</x:f>
        <x:v>0.0009339046813117702</x:v>
      </x:c>
      <x:c r="H1069" s="28" t="n">
        <x:f>G1069*'Assumptions'!$B$6</x:f>
        <x:v>9.339046813117702e-7</x:v>
      </x:c>
      <x:c r="I1069" s="29" t="n">
        <x:f>1+E1069*D1069</x:f>
        <x:v>1.0116375298637865</x:v>
      </x:c>
      <x:c r="J1069" s="29" t="n">
        <x:f>(1-H1069)*I1069</x:f>
        <x:v>1.0116365850907616</x:v>
      </x:c>
      <x:c r="K1069" s="28" t="n">
        <x:f>J1069-1</x:f>
        <x:v>0.011636585090761598</x:v>
      </x:c>
      <x:c r="L1069" s="30" t="n">
        <x:f>M1068</x:f>
        <x:v>12684.528083330491</x:v>
      </x:c>
      <x:c r="M1069" s="30" t="n">
        <x:f>L1069*J1069</x:f>
        <x:v>12832.132673708322</x:v>
      </x:c>
      <x:c r="N1069" s="30" t="n">
        <x:f>MAX(N1068,M1069)</x:f>
        <x:v>15341.863280252299</x:v>
      </x:c>
      <x:c r="O1069" s="28" t="n">
        <x:f>1-M1069/N1069</x:f>
        <x:v>0.16358707939826622</x:v>
      </x:c>
      <x:c r="P1069" s="30" t="n">
        <x:f>IF(C1069=C1068,P1068,L1069)</x:f>
        <x:v>8436.664001463621</x:v>
      </x:c>
      <x:c r="Q1069" s="30" t="n">
        <x:f>IF(C1069=C1068,MAX(Q1068,M1069),MAX(P1069,M1069))</x:f>
        <x:v>12832.132673708322</x:v>
      </x:c>
      <x:c r="R1069" s="28" t="n">
        <x:f>1-M1069/Q1069</x:f>
        <x:v>0</x:v>
      </x:c>
      <x:c r="S1069" s="33" t="str">
        <x:f>'Raw trace'!Y1065</x:f>
        <x:v>0.011636585090761598</x:v>
      </x:c>
      <x:c r="T1069" s="31" t="n">
        <x:f>ABS(K1069-S1069)</x:f>
        <x:v>0</x:v>
      </x:c>
      <x:c r="U1069" s="33" t="str">
        <x:f>'Raw trace'!X1065</x:f>
        <x:v>0.00093390468131177018</x:v>
      </x:c>
      <x:c r="V1069" s="31" t="n">
        <x:f>ABS(G1069-U1069)</x:f>
        <x:v>0</x:v>
      </x:c>
      <x:c r="W1069" s="30" t="n">
        <x:f>L1069*H1069</x:f>
        <x:v>0.011846140157252962</x:v>
      </x:c>
      <x:c r="X1069" s="30" t="n">
        <x:f>X1068*(1+S1069)</x:f>
        <x:v>12832.132673708405</x:v>
      </x:c>
      <x:c r="Y1069" s="31" t="n">
        <x:f>ABS(M1069-X1069)</x:f>
        <x:v>8.36735125631094e-11</x:v>
      </x:c>
      <x:c r="Z1069" s="27" t="n">
        <x:f>IF(M1069&gt;=N1068,B1069,Z1068)</x:f>
        <x:v>44508</x:v>
      </x:c>
      <x:c r="AA1069" s="27" t="n">
        <x:f>IF(C1069=C1068,IF(M1069&gt;=Q1068,B1069,AA1068),IF(M1069&gt;=P1069,B1069,A1069))</x:f>
        <x:v>45261</x:v>
      </x:c>
      <x:c r="AB1069" s="1" t="str">
        <x:f>IF(AND(B1069-A1069=1,B1069-B1068=1),"PASS","FAIL")</x:f>
        <x:v>PASS</x:v>
      </x:c>
    </x:row>
    <x:row r="1070" ht="22" customHeight="1">
      <x:c r="A1070" s="32" t="n">
        <x:f>'Raw trace'!A1066</x:f>
        <x:v>45261</x:v>
      </x:c>
      <x:c r="B1070" s="32" t="n">
        <x:f>'Raw trace'!B1066</x:f>
        <x:v>45262</x:v>
      </x:c>
      <x:c r="C1070" s="1" t="n">
        <x:f>YEAR(B1070)</x:f>
        <x:v>2023</x:v>
      </x:c>
      <x:c r="D1070" s="33" t="str">
        <x:f>'Raw trace'!AL1066</x:f>
        <x:v>0.019907878888136599</x:v>
      </x:c>
      <x:c r="E1070" s="33" t="str">
        <x:f>'Raw trace'!W1066</x:f>
        <x:v>0.5</x:v>
      </x:c>
      <x:c r="F1070" s="28" t="n">
        <x:f>E1069*(1+D1069)/(1+E1069*D1069)</x:f>
        <x:v>0.45632701064969833</x:v>
      </x:c>
      <x:c r="G1070" s="28" t="n">
        <x:f>ABS(E1070-F1070)</x:f>
        <x:v>0.04367298935030167</x:v>
      </x:c>
      <x:c r="H1070" s="28" t="n">
        <x:f>G1070*'Assumptions'!$B$6</x:f>
        <x:v>0.00004367298935030167</x:v>
      </x:c>
      <x:c r="I1070" s="29" t="n">
        <x:f>1+E1070*D1070</x:f>
        <x:v>1.0099539394440682</x:v>
      </x:c>
      <x:c r="J1070" s="29" t="n">
        <x:f>(1-H1070)*I1070</x:f>
        <x:v>1.0099098317364266</x:v>
      </x:c>
      <x:c r="K1070" s="28" t="n">
        <x:f>J1070-1</x:f>
        <x:v>0.009909831736426566</x:v>
      </x:c>
      <x:c r="L1070" s="30" t="n">
        <x:f>M1069</x:f>
        <x:v>12832.132673708322</x:v>
      </x:c>
      <x:c r="M1070" s="30" t="n">
        <x:f>L1070*J1070</x:f>
        <x:v>12959.296949324273</x:v>
      </x:c>
      <x:c r="N1070" s="30" t="n">
        <x:f>MAX(N1069,M1070)</x:f>
        <x:v>15341.863280252299</x:v>
      </x:c>
      <x:c r="O1070" s="28" t="n">
        <x:f>1-M1070/N1070</x:f>
        <x:v>0.15529836809292985</x:v>
      </x:c>
      <x:c r="P1070" s="30" t="n">
        <x:f>IF(C1070=C1069,P1069,L1070)</x:f>
        <x:v>8436.664001463621</x:v>
      </x:c>
      <x:c r="Q1070" s="30" t="n">
        <x:f>IF(C1070=C1069,MAX(Q1069,M1070),MAX(P1070,M1070))</x:f>
        <x:v>12959.296949324273</x:v>
      </x:c>
      <x:c r="R1070" s="28" t="n">
        <x:f>1-M1070/Q1070</x:f>
        <x:v>0</x:v>
      </x:c>
      <x:c r="S1070" s="33" t="str">
        <x:f>'Raw trace'!Y1066</x:f>
        <x:v>0.0099098317364265665</x:v>
      </x:c>
      <x:c r="T1070" s="31" t="n">
        <x:f>ABS(K1070-S1070)</x:f>
        <x:v>0</x:v>
      </x:c>
      <x:c r="U1070" s="33" t="str">
        <x:f>'Raw trace'!X1066</x:f>
        <x:v>0.043672989350301672</x:v>
      </x:c>
      <x:c r="V1070" s="31" t="n">
        <x:f>ABS(G1070-U1070)</x:f>
        <x:v>0</x:v>
      </x:c>
      <x:c r="W1070" s="30" t="n">
        <x:f>L1070*H1070</x:f>
        <x:v>0.5604175936005217</x:v>
      </x:c>
      <x:c r="X1070" s="30" t="n">
        <x:f>X1069*(1+S1070)</x:f>
        <x:v>12959.296949324358</x:v>
      </x:c>
      <x:c r="Y1070" s="31" t="n">
        <x:f>ABS(M1070-X1070)</x:f>
        <x:v>8.549250196665525e-11</x:v>
      </x:c>
      <x:c r="Z1070" s="27" t="n">
        <x:f>IF(M1070&gt;=N1069,B1070,Z1069)</x:f>
        <x:v>44508</x:v>
      </x:c>
      <x:c r="AA1070" s="27" t="n">
        <x:f>IF(C1070=C1069,IF(M1070&gt;=Q1069,B1070,AA1069),IF(M1070&gt;=P1070,B1070,A1070))</x:f>
        <x:v>45262</x:v>
      </x:c>
      <x:c r="AB1070" s="1" t="str">
        <x:f>IF(AND(B1070-A1070=1,B1070-B1069=1),"PASS","FAIL")</x:f>
        <x:v>PASS</x:v>
      </x:c>
    </x:row>
    <x:row r="1071" ht="22" customHeight="1">
      <x:c r="A1071" s="32" t="n">
        <x:f>'Raw trace'!A1067</x:f>
        <x:v>45262</x:v>
      </x:c>
      <x:c r="B1071" s="32" t="n">
        <x:f>'Raw trace'!B1067</x:f>
        <x:v>45263</x:v>
      </x:c>
      <x:c r="C1071" s="1" t="n">
        <x:f>YEAR(B1071)</x:f>
        <x:v>2023</x:v>
      </x:c>
      <x:c r="D1071" s="33" t="str">
        <x:f>'Raw trace'!AL1067</x:f>
        <x:v>0.012970622224925199</x:v>
      </x:c>
      <x:c r="E1071" s="33" t="str">
        <x:f>'Raw trace'!W1067</x:f>
        <x:v>0.5</x:v>
      </x:c>
      <x:c r="F1071" s="28" t="n">
        <x:f>E1070*(1+D1070)/(1+E1070*D1070)</x:f>
        <x:v>0.5049279175293616</x:v>
      </x:c>
      <x:c r="G1071" s="28" t="n">
        <x:f>ABS(E1071-F1071)</x:f>
        <x:v>0.004927917529361614</x:v>
      </x:c>
      <x:c r="H1071" s="28" t="n">
        <x:f>G1071*'Assumptions'!$B$6</x:f>
        <x:v>0.000004927917529361614</x:v>
      </x:c>
      <x:c r="I1071" s="29" t="n">
        <x:f>1+E1071*D1071</x:f>
        <x:v>1.0064853111124625</x:v>
      </x:c>
      <x:c r="J1071" s="29" t="n">
        <x:f>(1-H1071)*I1071</x:f>
        <x:v>1.0064803512358549</x:v>
      </x:c>
      <x:c r="K1071" s="28" t="n">
        <x:f>J1071-1</x:f>
        <x:v>0.0064803512358548865</x:v>
      </x:c>
      <x:c r="L1071" s="30" t="n">
        <x:f>M1070</x:f>
        <x:v>12959.296949324273</x:v>
      </x:c>
      <x:c r="M1071" s="30" t="n">
        <x:f>L1071*J1071</x:f>
        <x:v>13043.277745325637</x:v>
      </x:c>
      <x:c r="N1071" s="30" t="n">
        <x:f>MAX(N1070,M1071)</x:f>
        <x:v>15341.863280252299</x:v>
      </x:c>
      <x:c r="O1071" s="28" t="n">
        <x:f>1-M1071/N1071</x:f>
        <x:v>0.1498244048286722</x:v>
      </x:c>
      <x:c r="P1071" s="30" t="n">
        <x:f>IF(C1071=C1070,P1070,L1071)</x:f>
        <x:v>8436.664001463621</x:v>
      </x:c>
      <x:c r="Q1071" s="30" t="n">
        <x:f>IF(C1071=C1070,MAX(Q1070,M1071),MAX(P1071,M1071))</x:f>
        <x:v>13043.277745325637</x:v>
      </x:c>
      <x:c r="R1071" s="28" t="n">
        <x:f>1-M1071/Q1071</x:f>
        <x:v>0</x:v>
      </x:c>
      <x:c r="S1071" s="33" t="str">
        <x:f>'Raw trace'!Y1067</x:f>
        <x:v>0.0064803512358548865</x:v>
      </x:c>
      <x:c r="T1071" s="31" t="n">
        <x:f>ABS(K1071-S1071)</x:f>
        <x:v>0</x:v>
      </x:c>
      <x:c r="U1071" s="33" t="str">
        <x:f>'Raw trace'!X1067</x:f>
        <x:v>0.004927917529361614</x:v>
      </x:c>
      <x:c r="V1071" s="31" t="n">
        <x:f>ABS(G1071-U1071)</x:f>
        <x:v>0</x:v>
      </x:c>
      <x:c r="W1071" s="30" t="n">
        <x:f>L1071*H1071</x:f>
        <x:v>0.06386234660477758</x:v>
      </x:c>
      <x:c r="X1071" s="30" t="n">
        <x:f>X1070*(1+S1071)</x:f>
        <x:v>13043.277745325722</x:v>
      </x:c>
      <x:c r="Y1071" s="31" t="n">
        <x:f>ABS(M1071-X1071)</x:f>
        <x:v>8.549250196665525e-11</x:v>
      </x:c>
      <x:c r="Z1071" s="27" t="n">
        <x:f>IF(M1071&gt;=N1070,B1071,Z1070)</x:f>
        <x:v>44508</x:v>
      </x:c>
      <x:c r="AA1071" s="27" t="n">
        <x:f>IF(C1071=C1070,IF(M1071&gt;=Q1070,B1071,AA1070),IF(M1071&gt;=P1071,B1071,A1071))</x:f>
        <x:v>45263</x:v>
      </x:c>
      <x:c r="AB1071" s="1" t="str">
        <x:f>IF(AND(B1071-A1071=1,B1071-B1070=1),"PASS","FAIL")</x:f>
        <x:v>PASS</x:v>
      </x:c>
    </x:row>
    <x:row r="1072" ht="22" customHeight="1">
      <x:c r="A1072" s="32" t="n">
        <x:f>'Raw trace'!A1068</x:f>
        <x:v>45263</x:v>
      </x:c>
      <x:c r="B1072" s="32" t="n">
        <x:f>'Raw trace'!B1068</x:f>
        <x:v>45264</x:v>
      </x:c>
      <x:c r="C1072" s="1" t="n">
        <x:f>YEAR(B1072)</x:f>
        <x:v>2023</x:v>
      </x:c>
      <x:c r="D1072" s="33" t="str">
        <x:f>'Raw trace'!AL1068</x:f>
        <x:v>0.050477605816333398</x:v>
      </x:c>
      <x:c r="E1072" s="33" t="str">
        <x:f>'Raw trace'!W1068</x:f>
        <x:v>0.5</x:v>
      </x:c>
      <x:c r="F1072" s="28" t="n">
        <x:f>E1071*(1+D1071)/(1+E1071*D1071)</x:f>
        <x:v>0.503221761431021</x:v>
      </x:c>
      <x:c r="G1072" s="28" t="n">
        <x:f>ABS(E1072-F1072)</x:f>
        <x:v>0.003221761431021042</x:v>
      </x:c>
      <x:c r="H1072" s="28" t="n">
        <x:f>G1072*'Assumptions'!$B$6</x:f>
        <x:v>0.0000032217614310210417</x:v>
      </x:c>
      <x:c r="I1072" s="29" t="n">
        <x:f>1+E1072*D1072</x:f>
        <x:v>1.0252388029081667</x:v>
      </x:c>
      <x:c r="J1072" s="29" t="n">
        <x:f>(1-H1072)*I1072</x:f>
        <x:v>1.025235499833334</x:v>
      </x:c>
      <x:c r="K1072" s="28" t="n">
        <x:f>J1072-1</x:f>
        <x:v>0.025235499833333952</x:v>
      </x:c>
      <x:c r="L1072" s="30" t="n">
        <x:f>M1071</x:f>
        <x:v>13043.277745325637</x:v>
      </x:c>
      <x:c r="M1072" s="30" t="n">
        <x:f>L1072*J1072</x:f>
        <x:v>13372.431378693931</x:v>
      </x:c>
      <x:c r="N1072" s="30" t="n">
        <x:f>MAX(N1071,M1072)</x:f>
        <x:v>15341.863280252299</x:v>
      </x:c>
      <x:c r="O1072" s="28" t="n">
        <x:f>1-M1072/N1072</x:f>
        <x:v>0.12836979873842158</x:v>
      </x:c>
      <x:c r="P1072" s="30" t="n">
        <x:f>IF(C1072=C1071,P1071,L1072)</x:f>
        <x:v>8436.664001463621</x:v>
      </x:c>
      <x:c r="Q1072" s="30" t="n">
        <x:f>IF(C1072=C1071,MAX(Q1071,M1072),MAX(P1072,M1072))</x:f>
        <x:v>13372.431378693931</x:v>
      </x:c>
      <x:c r="R1072" s="28" t="n">
        <x:f>1-M1072/Q1072</x:f>
        <x:v>0</x:v>
      </x:c>
      <x:c r="S1072" s="33" t="str">
        <x:f>'Raw trace'!Y1068</x:f>
        <x:v>0.025235499833333952</x:v>
      </x:c>
      <x:c r="T1072" s="31" t="n">
        <x:f>ABS(K1072-S1072)</x:f>
        <x:v>0</x:v>
      </x:c>
      <x:c r="U1072" s="33" t="str">
        <x:f>'Raw trace'!X1068</x:f>
        <x:v>0.0032217614310210418</x:v>
      </x:c>
      <x:c r="V1072" s="31" t="n">
        <x:f>ABS(G1072-U1072)</x:f>
        <x:v>0</x:v>
      </x:c>
      <x:c r="W1072" s="30" t="n">
        <x:f>L1072*H1072</x:f>
        <x:v>0.04202232917398523</x:v>
      </x:c>
      <x:c r="X1072" s="30" t="n">
        <x:f>X1071*(1+S1072)</x:f>
        <x:v>13372.431378694018</x:v>
      </x:c>
      <x:c r="Y1072" s="31" t="n">
        <x:f>ABS(M1072-X1072)</x:f>
        <x:v>8.731149137020111e-11</x:v>
      </x:c>
      <x:c r="Z1072" s="27" t="n">
        <x:f>IF(M1072&gt;=N1071,B1072,Z1071)</x:f>
        <x:v>44508</x:v>
      </x:c>
      <x:c r="AA1072" s="27" t="n">
        <x:f>IF(C1072=C1071,IF(M1072&gt;=Q1071,B1072,AA1071),IF(M1072&gt;=P1072,B1072,A1072))</x:f>
        <x:v>45264</x:v>
      </x:c>
      <x:c r="AB1072" s="1" t="str">
        <x:f>IF(AND(B1072-A1072=1,B1072-B1071=1),"PASS","FAIL")</x:f>
        <x:v>PASS</x:v>
      </x:c>
    </x:row>
    <x:row r="1073" ht="22" customHeight="1">
      <x:c r="A1073" s="32" t="n">
        <x:f>'Raw trace'!A1069</x:f>
        <x:v>45264</x:v>
      </x:c>
      <x:c r="B1073" s="32" t="n">
        <x:f>'Raw trace'!B1069</x:f>
        <x:v>45265</x:v>
      </x:c>
      <x:c r="C1073" s="1" t="n">
        <x:f>YEAR(B1073)</x:f>
        <x:v>2023</x:v>
      </x:c>
      <x:c r="D1073" s="33" t="str">
        <x:f>'Raw trace'!AL1069</x:f>
        <x:v>0.0497382573033118</x:v>
      </x:c>
      <x:c r="E1073" s="33" t="str">
        <x:f>'Raw trace'!W1069</x:f>
        <x:v>0.5</x:v>
      </x:c>
      <x:c r="F1073" s="28" t="n">
        <x:f>E1072*(1+D1072)/(1+E1072*D1072)</x:f>
        <x:v>0.5123087435027698</x:v>
      </x:c>
      <x:c r="G1073" s="28" t="n">
        <x:f>ABS(E1073-F1073)</x:f>
        <x:v>0.012308743502769781</x:v>
      </x:c>
      <x:c r="H1073" s="28" t="n">
        <x:f>G1073*'Assumptions'!$B$6</x:f>
        <x:v>0.000012308743502769781</x:v>
      </x:c>
      <x:c r="I1073" s="29" t="n">
        <x:f>1+E1073*D1073</x:f>
        <x:v>1.0248691286516558</x:v>
      </x:c>
      <x:c r="J1073" s="29" t="n">
        <x:f>(1-H1073)*I1073</x:f>
        <x:v>1.0248565138004273</x:v>
      </x:c>
      <x:c r="K1073" s="28" t="n">
        <x:f>J1073-1</x:f>
        <x:v>0.024856513800427305</x:v>
      </x:c>
      <x:c r="L1073" s="30" t="n">
        <x:f>M1072</x:f>
        <x:v>13372.431378693931</x:v>
      </x:c>
      <x:c r="M1073" s="30" t="n">
        <x:f>L1073*J1073</x:f>
        <x:v>13704.823403803704</x:v>
      </x:c>
      <x:c r="N1073" s="30" t="n">
        <x:f>MAX(N1072,M1073)</x:f>
        <x:v>15341.863280252299</x:v>
      </x:c>
      <x:c r="O1073" s="28" t="n">
        <x:f>1-M1073/N1073</x:f>
        <x:v>0.10670411061189389</x:v>
      </x:c>
      <x:c r="P1073" s="30" t="n">
        <x:f>IF(C1073=C1072,P1072,L1073)</x:f>
        <x:v>8436.664001463621</x:v>
      </x:c>
      <x:c r="Q1073" s="30" t="n">
        <x:f>IF(C1073=C1072,MAX(Q1072,M1073),MAX(P1073,M1073))</x:f>
        <x:v>13704.823403803704</x:v>
      </x:c>
      <x:c r="R1073" s="28" t="n">
        <x:f>1-M1073/Q1073</x:f>
        <x:v>0</x:v>
      </x:c>
      <x:c r="S1073" s="33" t="str">
        <x:f>'Raw trace'!Y1069</x:f>
        <x:v>0.024856513800427305</x:v>
      </x:c>
      <x:c r="T1073" s="31" t="n">
        <x:f>ABS(K1073-S1073)</x:f>
        <x:v>0</x:v>
      </x:c>
      <x:c r="U1073" s="33" t="str">
        <x:f>'Raw trace'!X1069</x:f>
        <x:v>0.012308743502769781</x:v>
      </x:c>
      <x:c r="V1073" s="31" t="n">
        <x:f>ABS(G1073-U1073)</x:f>
        <x:v>0</x:v>
      </x:c>
      <x:c r="W1073" s="30" t="n">
        <x:f>L1073*H1073</x:f>
        <x:v>0.16459782784873367</x:v>
      </x:c>
      <x:c r="X1073" s="30" t="n">
        <x:f>X1072*(1+S1073)</x:f>
        <x:v>13704.823403803794</x:v>
      </x:c>
      <x:c r="Y1073" s="31" t="n">
        <x:f>ABS(M1073-X1073)</x:f>
        <x:v>8.913048077374697e-11</x:v>
      </x:c>
      <x:c r="Z1073" s="27" t="n">
        <x:f>IF(M1073&gt;=N1072,B1073,Z1072)</x:f>
        <x:v>44508</x:v>
      </x:c>
      <x:c r="AA1073" s="27" t="n">
        <x:f>IF(C1073=C1072,IF(M1073&gt;=Q1072,B1073,AA1072),IF(M1073&gt;=P1073,B1073,A1073))</x:f>
        <x:v>45265</x:v>
      </x:c>
      <x:c r="AB1073" s="1" t="str">
        <x:f>IF(AND(B1073-A1073=1,B1073-B1072=1),"PASS","FAIL")</x:f>
        <x:v>PASS</x:v>
      </x:c>
    </x:row>
    <x:row r="1074" ht="22" customHeight="1">
      <x:c r="A1074" s="32" t="n">
        <x:f>'Raw trace'!A1070</x:f>
        <x:v>45265</x:v>
      </x:c>
      <x:c r="B1074" s="32" t="n">
        <x:f>'Raw trace'!B1070</x:f>
        <x:v>45266</x:v>
      </x:c>
      <x:c r="C1074" s="1" t="n">
        <x:f>YEAR(B1074)</x:f>
        <x:v>2023</x:v>
      </x:c>
      <x:c r="D1074" s="33" t="str">
        <x:f>'Raw trace'!AL1070</x:f>
        <x:v>-0.0068041255825136999</x:v>
      </x:c>
      <x:c r="E1074" s="33" t="str">
        <x:f>'Raw trace'!W1070</x:f>
        <x:v>0.5</x:v>
      </x:c>
      <x:c r="F1074" s="28" t="n">
        <x:f>E1073*(1+D1073)/(1+E1073*D1073)</x:f>
        <x:v>0.5121328313812977</x:v>
      </x:c>
      <x:c r="G1074" s="28" t="n">
        <x:f>ABS(E1074-F1074)</x:f>
        <x:v>0.012132831381297726</x:v>
      </x:c>
      <x:c r="H1074" s="28" t="n">
        <x:f>G1074*'Assumptions'!$B$6</x:f>
        <x:v>0.000012132831381297726</x:v>
      </x:c>
      <x:c r="I1074" s="29" t="n">
        <x:f>1+E1074*D1074</x:f>
        <x:v>0.9965979372087431</x:v>
      </x:c>
      <x:c r="J1074" s="29" t="n">
        <x:f>(1-H1074)*I1074</x:f>
        <x:v>0.996585845654016</x:v>
      </x:c>
      <x:c r="K1074" s="28" t="n">
        <x:f>J1074-1</x:f>
        <x:v>-0.003414154345984022</x:v>
      </x:c>
      <x:c r="L1074" s="30" t="n">
        <x:f>M1073</x:f>
        <x:v>13704.823403803704</x:v>
      </x:c>
      <x:c r="M1074" s="30" t="n">
        <x:f>L1074*J1074</x:f>
        <x:v>13658.033021418665</x:v>
      </x:c>
      <x:c r="N1074" s="30" t="n">
        <x:f>MAX(N1073,M1074)</x:f>
        <x:v>15341.863280252299</x:v>
      </x:c>
      <x:c r="O1074" s="28" t="n">
        <x:f>1-M1074/N1074</x:f>
        <x:v>0.10975396065489795</x:v>
      </x:c>
      <x:c r="P1074" s="30" t="n">
        <x:f>IF(C1074=C1073,P1073,L1074)</x:f>
        <x:v>8436.664001463621</x:v>
      </x:c>
      <x:c r="Q1074" s="30" t="n">
        <x:f>IF(C1074=C1073,MAX(Q1073,M1074),MAX(P1074,M1074))</x:f>
        <x:v>13704.823403803704</x:v>
      </x:c>
      <x:c r="R1074" s="28" t="n">
        <x:f>1-M1074/Q1074</x:f>
        <x:v>0.003414154345984022</x:v>
      </x:c>
      <x:c r="S1074" s="33" t="str">
        <x:f>'Raw trace'!Y1070</x:f>
        <x:v>-0.0034141543459840218</x:v>
      </x:c>
      <x:c r="T1074" s="31" t="n">
        <x:f>ABS(K1074-S1074)</x:f>
        <x:v>0</x:v>
      </x:c>
      <x:c r="U1074" s="33" t="str">
        <x:f>'Raw trace'!X1070</x:f>
        <x:v>0.012132831381297726</x:v>
      </x:c>
      <x:c r="V1074" s="31" t="n">
        <x:f>ABS(G1074-U1074)</x:f>
        <x:v>0</x:v>
      </x:c>
      <x:c r="W1074" s="30" t="n">
        <x:f>L1074*H1074</x:f>
        <x:v>0.16627831146881308</x:v>
      </x:c>
      <x:c r="X1074" s="30" t="n">
        <x:f>X1073*(1+S1074)</x:f>
        <x:v>13658.033021418752</x:v>
      </x:c>
      <x:c r="Y1074" s="31" t="n">
        <x:f>ABS(M1074-X1074)</x:f>
        <x:v>8.731149137020111e-11</x:v>
      </x:c>
      <x:c r="Z1074" s="27" t="n">
        <x:f>IF(M1074&gt;=N1073,B1074,Z1073)</x:f>
        <x:v>44508</x:v>
      </x:c>
      <x:c r="AA1074" s="27" t="n">
        <x:f>IF(C1074=C1073,IF(M1074&gt;=Q1073,B1074,AA1073),IF(M1074&gt;=P1074,B1074,A1074))</x:f>
        <x:v>45265</x:v>
      </x:c>
      <x:c r="AB1074" s="1" t="str">
        <x:f>IF(AND(B1074-A1074=1,B1074-B1073=1),"PASS","FAIL")</x:f>
        <x:v>PASS</x:v>
      </x:c>
    </x:row>
    <x:row r="1075" ht="22" customHeight="1">
      <x:c r="A1075" s="32" t="n">
        <x:f>'Raw trace'!A1071</x:f>
        <x:v>45266</x:v>
      </x:c>
      <x:c r="B1075" s="32" t="n">
        <x:f>'Raw trace'!B1071</x:f>
        <x:v>45267</x:v>
      </x:c>
      <x:c r="C1075" s="1" t="n">
        <x:f>YEAR(B1075)</x:f>
        <x:v>2023</x:v>
      </x:c>
      <x:c r="D1075" s="33" t="str">
        <x:f>'Raw trace'!AL1071</x:f>
        <x:v>-0.011115603648549599</x:v>
      </x:c>
      <x:c r="E1075" s="33" t="str">
        <x:f>'Raw trace'!W1071</x:f>
        <x:v>0.5</x:v>
      </x:c>
      <x:c r="F1075" s="28" t="n">
        <x:f>E1074*(1+D1074)/(1+E1074*D1074)</x:f>
        <x:v>0.4982931618337555</x:v>
      </x:c>
      <x:c r="G1075" s="28" t="n">
        <x:f>ABS(E1075-F1075)</x:f>
        <x:v>0.0017068381662445065</x:v>
      </x:c>
      <x:c r="H1075" s="28" t="n">
        <x:f>G1075*'Assumptions'!$B$6</x:f>
        <x:v>0.0000017068381662445065</x:v>
      </x:c>
      <x:c r="I1075" s="29" t="n">
        <x:f>1+E1075*D1075</x:f>
        <x:v>0.9944421981757252</x:v>
      </x:c>
      <x:c r="J1075" s="29" t="n">
        <x:f>(1-H1075)*I1075</x:f>
        <x:v>0.9944405008238273</x:v>
      </x:c>
      <x:c r="K1075" s="28" t="n">
        <x:f>J1075-1</x:f>
        <x:v>-0.005559499176172711</x:v>
      </x:c>
      <x:c r="L1075" s="30" t="n">
        <x:f>M1074</x:f>
        <x:v>13658.033021418665</x:v>
      </x:c>
      <x:c r="M1075" s="30" t="n">
        <x:f>L1075*J1075</x:f>
        <x:v>13582.101198087948</x:v>
      </x:c>
      <x:c r="N1075" s="30" t="n">
        <x:f>MAX(N1074,M1075)</x:f>
        <x:v>15341.863280252299</x:v>
      </x:c>
      <x:c r="O1075" s="28" t="n">
        <x:f>1-M1075/N1075</x:f>
        <x:v>0.11470328277722797</x:v>
      </x:c>
      <x:c r="P1075" s="30" t="n">
        <x:f>IF(C1075=C1074,P1074,L1075)</x:f>
        <x:v>8436.664001463621</x:v>
      </x:c>
      <x:c r="Q1075" s="30" t="n">
        <x:f>IF(C1075=C1074,MAX(Q1074,M1075),MAX(P1075,M1075))</x:f>
        <x:v>13704.823403803704</x:v>
      </x:c>
      <x:c r="R1075" s="28" t="n">
        <x:f>1-M1075/Q1075</x:f>
        <x:v>0.008954672533882824</x:v>
      </x:c>
      <x:c r="S1075" s="33" t="str">
        <x:f>'Raw trace'!Y1071</x:f>
        <x:v>-0.0055594991761727108</x:v>
      </x:c>
      <x:c r="T1075" s="31" t="n">
        <x:f>ABS(K1075-S1075)</x:f>
        <x:v>0</x:v>
      </x:c>
      <x:c r="U1075" s="33" t="str">
        <x:f>'Raw trace'!X1071</x:f>
        <x:v>0.0017068381662445065</x:v>
      </x:c>
      <x:c r="V1075" s="31" t="n">
        <x:f>ABS(G1075-U1075)</x:f>
        <x:v>0</x:v>
      </x:c>
      <x:c r="W1075" s="30" t="n">
        <x:f>L1075*H1075</x:f>
        <x:v>0.02331205203678515</x:v>
      </x:c>
      <x:c r="X1075" s="30" t="n">
        <x:f>X1074*(1+S1075)</x:f>
        <x:v>13582.101198088036</x:v>
      </x:c>
      <x:c r="Y1075" s="31" t="n">
        <x:f>ABS(M1075-X1075)</x:f>
        <x:v>8.731149137020111e-11</x:v>
      </x:c>
      <x:c r="Z1075" s="27" t="n">
        <x:f>IF(M1075&gt;=N1074,B1075,Z1074)</x:f>
        <x:v>44508</x:v>
      </x:c>
      <x:c r="AA1075" s="27" t="n">
        <x:f>IF(C1075=C1074,IF(M1075&gt;=Q1074,B1075,AA1074),IF(M1075&gt;=P1075,B1075,A1075))</x:f>
        <x:v>45265</x:v>
      </x:c>
      <x:c r="AB1075" s="1" t="str">
        <x:f>IF(AND(B1075-A1075=1,B1075-B1074=1),"PASS","FAIL")</x:f>
        <x:v>PASS</x:v>
      </x:c>
    </x:row>
    <x:row r="1076" ht="22" customHeight="1">
      <x:c r="A1076" s="32" t="n">
        <x:f>'Raw trace'!A1072</x:f>
        <x:v>45267</x:v>
      </x:c>
      <x:c r="B1076" s="32" t="n">
        <x:f>'Raw trace'!B1072</x:f>
        <x:v>45268</x:v>
      </x:c>
      <x:c r="C1076" s="1" t="n">
        <x:f>YEAR(B1076)</x:f>
        <x:v>2023</x:v>
      </x:c>
      <x:c r="D1076" s="33" t="str">
        <x:f>'Raw trace'!AL1072</x:f>
        <x:v>0.0204621422647881</x:v>
      </x:c>
      <x:c r="E1076" s="33" t="str">
        <x:f>'Raw trace'!W1072</x:f>
        <x:v>0.5</x:v>
      </x:c>
      <x:c r="F1076" s="28" t="n">
        <x:f>E1075*(1+D1075)/(1+E1075*D1075)</x:f>
        <x:v>0.4972055681896492</x:v>
      </x:c>
      <x:c r="G1076" s="28" t="n">
        <x:f>ABS(E1076-F1076)</x:f>
        <x:v>0.0027944318103507726</x:v>
      </x:c>
      <x:c r="H1076" s="28" t="n">
        <x:f>G1076*'Assumptions'!$B$6</x:f>
        <x:v>0.0000027944318103507727</x:v>
      </x:c>
      <x:c r="I1076" s="29" t="n">
        <x:f>1+E1076*D1076</x:f>
        <x:v>1.010231071132394</x:v>
      </x:c>
      <x:c r="J1076" s="29" t="n">
        <x:f>(1-H1076)*I1076</x:f>
        <x:v>1.0102282481105531</x:v>
      </x:c>
      <x:c r="K1076" s="28" t="n">
        <x:f>J1076-1</x:f>
        <x:v>0.010228248110553118</x:v>
      </x:c>
      <x:c r="L1076" s="30" t="n">
        <x:f>M1075</x:f>
        <x:v>13582.101198087948</x:v>
      </x:c>
      <x:c r="M1076" s="30" t="n">
        <x:f>L1076*J1076</x:f>
        <x:v>13721.022299004633</x:v>
      </x:c>
      <x:c r="N1076" s="30" t="n">
        <x:f>MAX(N1075,M1076)</x:f>
        <x:v>15341.863280252299</x:v>
      </x:c>
      <x:c r="O1076" s="28" t="n">
        <x:f>1-M1076/N1076</x:f>
        <x:v>0.10564824830201525</x:v>
      </x:c>
      <x:c r="P1076" s="30" t="n">
        <x:f>IF(C1076=C1075,P1075,L1076)</x:f>
        <x:v>8436.664001463621</x:v>
      </x:c>
      <x:c r="Q1076" s="30" t="n">
        <x:f>IF(C1076=C1075,MAX(Q1075,M1076),MAX(P1076,M1076))</x:f>
        <x:v>13721.022299004633</x:v>
      </x:c>
      <x:c r="R1076" s="28" t="n">
        <x:f>1-M1076/Q1076</x:f>
        <x:v>0</x:v>
      </x:c>
      <x:c r="S1076" s="33" t="str">
        <x:f>'Raw trace'!Y1072</x:f>
        <x:v>0.010228248110553118</x:v>
      </x:c>
      <x:c r="T1076" s="31" t="n">
        <x:f>ABS(K1076-S1076)</x:f>
        <x:v>0</x:v>
      </x:c>
      <x:c r="U1076" s="33" t="str">
        <x:f>'Raw trace'!X1072</x:f>
        <x:v>0.0027944318103507726</x:v>
      </x:c>
      <x:c r="V1076" s="31" t="n">
        <x:f>ABS(G1076-U1076)</x:f>
        <x:v>0</x:v>
      </x:c>
      <x:c r="W1076" s="30" t="n">
        <x:f>L1076*H1076</x:f>
        <x:v>0.0379542556393403</x:v>
      </x:c>
      <x:c r="X1076" s="30" t="n">
        <x:f>X1075*(1+S1076)</x:f>
        <x:v>13721.02229900472</x:v>
      </x:c>
      <x:c r="Y1076" s="31" t="n">
        <x:f>ABS(M1076-X1076)</x:f>
        <x:v>8.731149137020111e-11</x:v>
      </x:c>
      <x:c r="Z1076" s="27" t="n">
        <x:f>IF(M1076&gt;=N1075,B1076,Z1075)</x:f>
        <x:v>44508</x:v>
      </x:c>
      <x:c r="AA1076" s="27" t="n">
        <x:f>IF(C1076=C1075,IF(M1076&gt;=Q1075,B1076,AA1075),IF(M1076&gt;=P1076,B1076,A1076))</x:f>
        <x:v>45268</x:v>
      </x:c>
      <x:c r="AB1076" s="1" t="str">
        <x:f>IF(AND(B1076-A1076=1,B1076-B1075=1),"PASS","FAIL")</x:f>
        <x:v>PASS</x:v>
      </x:c>
    </x:row>
    <x:row r="1077" ht="22" customHeight="1">
      <x:c r="A1077" s="32" t="n">
        <x:f>'Raw trace'!A1073</x:f>
        <x:v>45268</x:v>
      </x:c>
      <x:c r="B1077" s="32" t="n">
        <x:f>'Raw trace'!B1073</x:f>
        <x:v>45269</x:v>
      </x:c>
      <x:c r="C1077" s="1" t="n">
        <x:f>YEAR(B1077)</x:f>
        <x:v>2023</x:v>
      </x:c>
      <x:c r="D1077" s="33" t="str">
        <x:f>'Raw trace'!AL1073</x:f>
        <x:v>-0.0103473644893662</x:v>
      </x:c>
      <x:c r="E1077" s="33" t="str">
        <x:f>'Raw trace'!W1073</x:f>
        <x:v>0.5</x:v>
      </x:c>
      <x:c r="F1077" s="28" t="n">
        <x:f>E1076*(1+D1076)/(1+E1076*D1076)</x:f>
        <x:v>0.5050637282027595</x:v>
      </x:c>
      <x:c r="G1077" s="28" t="n">
        <x:f>ABS(E1077-F1077)</x:f>
        <x:v>0.0050637282027594654</x:v>
      </x:c>
      <x:c r="H1077" s="28" t="n">
        <x:f>G1077*'Assumptions'!$B$6</x:f>
        <x:v>0.000005063728202759466</x:v>
      </x:c>
      <x:c r="I1077" s="29" t="n">
        <x:f>1+E1077*D1077</x:f>
        <x:v>0.9948263177553169</x:v>
      </x:c>
      <x:c r="J1077" s="29" t="n">
        <x:f>(1-H1077)*I1077</x:f>
        <x:v>0.9948212802252349</x:v>
      </x:c>
      <x:c r="K1077" s="28" t="n">
        <x:f>J1077-1</x:f>
        <x:v>-0.005178719774765139</x:v>
      </x:c>
      <x:c r="L1077" s="30" t="n">
        <x:f>M1076</x:f>
        <x:v>13721.022299004633</x:v>
      </x:c>
      <x:c r="M1077" s="30" t="n">
        <x:f>L1077*J1077</x:f>
        <x:v>13649.964969494784</x:v>
      </x:c>
      <x:c r="N1077" s="30" t="n">
        <x:f>MAX(N1076,M1077)</x:f>
        <x:v>15341.863280252299</x:v>
      </x:c>
      <x:c r="O1077" s="28" t="n">
        <x:f>1-M1077/N1077</x:f>
        <x:v>0.1102798454041295</x:v>
      </x:c>
      <x:c r="P1077" s="30" t="n">
        <x:f>IF(C1077=C1076,P1076,L1077)</x:f>
        <x:v>8436.664001463621</x:v>
      </x:c>
      <x:c r="Q1077" s="30" t="n">
        <x:f>IF(C1077=C1076,MAX(Q1076,M1077),MAX(P1077,M1077))</x:f>
        <x:v>13721.022299004633</x:v>
      </x:c>
      <x:c r="R1077" s="28" t="n">
        <x:f>1-M1077/Q1077</x:f>
        <x:v>0.005178719774765139</x:v>
      </x:c>
      <x:c r="S1077" s="33" t="str">
        <x:f>'Raw trace'!Y1073</x:f>
        <x:v>-0.0051787197747651392</x:v>
      </x:c>
      <x:c r="T1077" s="31" t="n">
        <x:f>ABS(K1077-S1077)</x:f>
        <x:v>0</x:v>
      </x:c>
      <x:c r="U1077" s="33" t="str">
        <x:f>'Raw trace'!X1073</x:f>
        <x:v>0.0050637282027594654</x:v>
      </x:c>
      <x:c r="V1077" s="31" t="n">
        <x:f>ABS(G1077-U1077)</x:f>
        <x:v>0</x:v>
      </x:c>
      <x:c r="W1077" s="30" t="n">
        <x:f>L1077*H1077</x:f>
        <x:v>0.06947952758616129</x:v>
      </x:c>
      <x:c r="X1077" s="30" t="n">
        <x:f>X1076*(1+S1077)</x:f>
        <x:v>13649.964969494871</x:v>
      </x:c>
      <x:c r="Y1077" s="31" t="n">
        <x:f>ABS(M1077-X1077)</x:f>
        <x:v>8.731149137020111e-11</x:v>
      </x:c>
      <x:c r="Z1077" s="27" t="n">
        <x:f>IF(M1077&gt;=N1076,B1077,Z1076)</x:f>
        <x:v>44508</x:v>
      </x:c>
      <x:c r="AA1077" s="27" t="n">
        <x:f>IF(C1077=C1076,IF(M1077&gt;=Q1076,B1077,AA1076),IF(M1077&gt;=P1077,B1077,A1077))</x:f>
        <x:v>45268</x:v>
      </x:c>
      <x:c r="AB1077" s="1" t="str">
        <x:f>IF(AND(B1077-A1077=1,B1077-B1076=1),"PASS","FAIL")</x:f>
        <x:v>PASS</x:v>
      </x:c>
    </x:row>
    <x:row r="1078" ht="22" customHeight="1">
      <x:c r="A1078" s="32" t="n">
        <x:f>'Raw trace'!A1074</x:f>
        <x:v>45269</x:v>
      </x:c>
      <x:c r="B1078" s="32" t="n">
        <x:f>'Raw trace'!B1074</x:f>
        <x:v>45270</x:v>
      </x:c>
      <x:c r="C1078" s="1" t="n">
        <x:f>YEAR(B1078)</x:f>
        <x:v>2023</x:v>
      </x:c>
      <x:c r="D1078" s="33" t="str">
        <x:f>'Raw trace'!AL1074</x:f>
        <x:v>0.0016606280193235999</x:v>
      </x:c>
      <x:c r="E1078" s="33" t="str">
        <x:f>'Raw trace'!W1074</x:f>
        <x:v>0.5</x:v>
      </x:c>
      <x:c r="F1078" s="28" t="n">
        <x:f>E1077*(1+D1077)/(1+E1077*D1077)</x:f>
        <x:v>0.4973997057816299</x:v>
      </x:c>
      <x:c r="G1078" s="28" t="n">
        <x:f>ABS(E1078-F1078)</x:f>
        <x:v>0.0026002942183701028</x:v>
      </x:c>
      <x:c r="H1078" s="28" t="n">
        <x:f>G1078*'Assumptions'!$B$6</x:f>
        <x:v>0.000002600294218370103</x:v>
      </x:c>
      <x:c r="I1078" s="29" t="n">
        <x:f>1+E1078*D1078</x:f>
        <x:v>1.0008303140096617</x:v>
      </x:c>
      <x:c r="J1078" s="29" t="n">
        <x:f>(1-H1078)*I1078</x:f>
        <x:v>1.0008277115563826</x:v>
      </x:c>
      <x:c r="K1078" s="28" t="n">
        <x:f>J1078-1</x:f>
        <x:v>0.0008277115563826154</x:v>
      </x:c>
      <x:c r="L1078" s="30" t="n">
        <x:f>M1077</x:f>
        <x:v>13649.964969494784</x:v>
      </x:c>
      <x:c r="M1078" s="30" t="n">
        <x:f>L1078*J1078</x:f>
        <x:v>13661.263203244253</x:v>
      </x:c>
      <x:c r="N1078" s="30" t="n">
        <x:f>MAX(N1077,M1078)</x:f>
        <x:v>15341.863280252299</x:v>
      </x:c>
      <x:c r="O1078" s="28" t="n">
        <x:f>1-M1078/N1078</x:f>
        <x:v>0.10954341375022403</x:v>
      </x:c>
      <x:c r="P1078" s="30" t="n">
        <x:f>IF(C1078=C1077,P1077,L1078)</x:f>
        <x:v>8436.664001463621</x:v>
      </x:c>
      <x:c r="Q1078" s="30" t="n">
        <x:f>IF(C1078=C1077,MAX(Q1077,M1078),MAX(P1078,M1078))</x:f>
        <x:v>13721.022299004633</x:v>
      </x:c>
      <x:c r="R1078" s="28" t="n">
        <x:f>1-M1078/Q1078</x:f>
        <x:v>0.004355294704587398</x:v>
      </x:c>
      <x:c r="S1078" s="33" t="str">
        <x:f>'Raw trace'!Y1074</x:f>
        <x:v>0.0008277115563826154</x:v>
      </x:c>
      <x:c r="T1078" s="31" t="n">
        <x:f>ABS(K1078-S1078)</x:f>
        <x:v>0</x:v>
      </x:c>
      <x:c r="U1078" s="33" t="str">
        <x:f>'Raw trace'!X1074</x:f>
        <x:v>0.0026002942183701028</x:v>
      </x:c>
      <x:c r="V1078" s="31" t="n">
        <x:f>ABS(G1078-U1078)</x:f>
        <x:v>0</x:v>
      </x:c>
      <x:c r="W1078" s="30" t="n">
        <x:f>L1078*H1078</x:f>
        <x:v>0.03549392499113172</x:v>
      </x:c>
      <x:c r="X1078" s="30" t="n">
        <x:f>X1077*(1+S1078)</x:f>
        <x:v>13661.26320324434</x:v>
      </x:c>
      <x:c r="Y1078" s="31" t="n">
        <x:f>ABS(M1078-X1078)</x:f>
        <x:v>8.731149137020111e-11</x:v>
      </x:c>
      <x:c r="Z1078" s="27" t="n">
        <x:f>IF(M1078&gt;=N1077,B1078,Z1077)</x:f>
        <x:v>44508</x:v>
      </x:c>
      <x:c r="AA1078" s="27" t="n">
        <x:f>IF(C1078=C1077,IF(M1078&gt;=Q1077,B1078,AA1077),IF(M1078&gt;=P1078,B1078,A1078))</x:f>
        <x:v>45268</x:v>
      </x:c>
      <x:c r="AB1078" s="1" t="str">
        <x:f>IF(AND(B1078-A1078=1,B1078-B1077=1),"PASS","FAIL")</x:f>
        <x:v>PASS</x:v>
      </x:c>
    </x:row>
    <x:row r="1079" ht="22" customHeight="1">
      <x:c r="A1079" s="32" t="n">
        <x:f>'Raw trace'!A1075</x:f>
        <x:v>45270</x:v>
      </x:c>
      <x:c r="B1079" s="32" t="n">
        <x:f>'Raw trace'!B1075</x:f>
        <x:v>45271</x:v>
      </x:c>
      <x:c r="C1079" s="1" t="n">
        <x:f>YEAR(B1079)</x:f>
        <x:v>2023</x:v>
      </x:c>
      <x:c r="D1079" s="33" t="str">
        <x:f>'Raw trace'!AL1075</x:f>
        <x:v>-0.057886323673814202</x:v>
      </x:c>
      <x:c r="E1079" s="33" t="str">
        <x:f>'Raw trace'!W1075</x:f>
        <x:v>0.5</x:v>
      </x:c>
      <x:c r="F1079" s="28" t="n">
        <x:f>E1078*(1+D1078)/(1+E1078*D1078)</x:f>
        <x:v>0.5004148125801343</x:v>
      </x:c>
      <x:c r="G1079" s="28" t="n">
        <x:f>ABS(E1079-F1079)</x:f>
        <x:v>0.0004148125801343161</x:v>
      </x:c>
      <x:c r="H1079" s="28" t="n">
        <x:f>G1079*'Assumptions'!$B$6</x:f>
        <x:v>4.148125801343161e-7</x:v>
      </x:c>
      <x:c r="I1079" s="29" t="n">
        <x:f>1+E1079*D1079</x:f>
        <x:v>0.9710568381630929</x:v>
      </x:c>
      <x:c r="J1079" s="29" t="n">
        <x:f>(1-H1079)*I1079</x:f>
        <x:v>0.9710564353565003</x:v>
      </x:c>
      <x:c r="K1079" s="28" t="n">
        <x:f>J1079-1</x:f>
        <x:v>-0.028943564643499675</x:v>
      </x:c>
      <x:c r="L1079" s="30" t="n">
        <x:f>M1078</x:f>
        <x:v>13661.263203244253</x:v>
      </x:c>
      <x:c r="M1079" s="30" t="n">
        <x:f>L1079*J1079</x:f>
        <x:v>13265.857548609289</x:v>
      </x:c>
      <x:c r="N1079" s="30" t="n">
        <x:f>MAX(N1078,M1079)</x:f>
        <x:v>15341.863280252299</x:v>
      </x:c>
      <x:c r="O1079" s="28" t="n">
        <x:f>1-M1079/N1079</x:f>
        <x:v>0.13531640151657442</x:v>
      </x:c>
      <x:c r="P1079" s="30" t="n">
        <x:f>IF(C1079=C1078,P1078,L1079)</x:f>
        <x:v>8436.664001463621</x:v>
      </x:c>
      <x:c r="Q1079" s="30" t="n">
        <x:f>IF(C1079=C1078,MAX(Q1078,M1079),MAX(P1079,M1079))</x:f>
        <x:v>13721.022299004633</x:v>
      </x:c>
      <x:c r="R1079" s="28" t="n">
        <x:f>1-M1079/Q1079</x:f>
        <x:v>0.03317280159426339</x:v>
      </x:c>
      <x:c r="S1079" s="33" t="str">
        <x:f>'Raw trace'!Y1075</x:f>
        <x:v>-0.028943564643499675</x:v>
      </x:c>
      <x:c r="T1079" s="31" t="n">
        <x:f>ABS(K1079-S1079)</x:f>
        <x:v>0</x:v>
      </x:c>
      <x:c r="U1079" s="33" t="str">
        <x:f>'Raw trace'!X1075</x:f>
        <x:v>0.0004148125801343161</x:v>
      </x:c>
      <x:c r="V1079" s="31" t="n">
        <x:f>ABS(G1079-U1079)</x:f>
        <x:v>0</x:v>
      </x:c>
      <x:c r="W1079" s="30" t="n">
        <x:f>L1079*H1079</x:f>
        <x:v>0.005666863837231741</x:v>
      </x:c>
      <x:c r="X1079" s="30" t="n">
        <x:f>X1078*(1+S1079)</x:f>
        <x:v>13265.857548609374</x:v>
      </x:c>
      <x:c r="Y1079" s="31" t="n">
        <x:f>ABS(M1079-X1079)</x:f>
        <x:v>8.549250196665525e-11</x:v>
      </x:c>
      <x:c r="Z1079" s="27" t="n">
        <x:f>IF(M1079&gt;=N1078,B1079,Z1078)</x:f>
        <x:v>44508</x:v>
      </x:c>
      <x:c r="AA1079" s="27" t="n">
        <x:f>IF(C1079=C1078,IF(M1079&gt;=Q1078,B1079,AA1078),IF(M1079&gt;=P1079,B1079,A1079))</x:f>
        <x:v>45268</x:v>
      </x:c>
      <x:c r="AB1079" s="1" t="str">
        <x:f>IF(AND(B1079-A1079=1,B1079-B1078=1),"PASS","FAIL")</x:f>
        <x:v>PASS</x:v>
      </x:c>
    </x:row>
    <x:row r="1080" ht="22" customHeight="1">
      <x:c r="A1080" s="32" t="n">
        <x:f>'Raw trace'!A1076</x:f>
        <x:v>45271</x:v>
      </x:c>
      <x:c r="B1080" s="32" t="n">
        <x:f>'Raw trace'!B1076</x:f>
        <x:v>45272</x:v>
      </x:c>
      <x:c r="C1080" s="1" t="n">
        <x:f>YEAR(B1080)</x:f>
        <x:v>2023</x:v>
      </x:c>
      <x:c r="D1080" s="33" t="str">
        <x:f>'Raw trace'!AL1076</x:f>
        <x:v>0.0055967481172479999</x:v>
      </x:c>
      <x:c r="E1080" s="33" t="str">
        <x:f>'Raw trace'!W1076</x:f>
        <x:v>0.5</x:v>
      </x:c>
      <x:c r="F1080" s="28" t="n">
        <x:f>E1079*(1+D1079)/(1+E1079*D1079)</x:f>
        <x:v>0.4850970814995456</x:v>
      </x:c>
      <x:c r="G1080" s="28" t="n">
        <x:f>ABS(E1080-F1080)</x:f>
        <x:v>0.014902918500454387</x:v>
      </x:c>
      <x:c r="H1080" s="28" t="n">
        <x:f>G1080*'Assumptions'!$B$6</x:f>
        <x:v>0.000014902918500454387</x:v>
      </x:c>
      <x:c r="I1080" s="29" t="n">
        <x:f>1+E1080*D1080</x:f>
        <x:v>1.002798374058624</x:v>
      </x:c>
      <x:c r="J1080" s="29" t="n">
        <x:f>(1-H1080)*I1080</x:f>
        <x:v>1.0027834294361828</x:v>
      </x:c>
      <x:c r="K1080" s="28" t="n">
        <x:f>J1080-1</x:f>
        <x:v>0.002783429436182816</x:v>
      </x:c>
      <x:c r="L1080" s="30" t="n">
        <x:f>M1079</x:f>
        <x:v>13265.857548609289</x:v>
      </x:c>
      <x:c r="M1080" s="30" t="n">
        <x:f>L1080*J1080</x:f>
        <x:v>13302.782127006296</x:v>
      </x:c>
      <x:c r="N1080" s="30" t="n">
        <x:f>MAX(N1079,M1080)</x:f>
        <x:v>15341.863280252299</x:v>
      </x:c>
      <x:c r="O1080" s="28" t="n">
        <x:f>1-M1080/N1080</x:f>
        <x:v>0.13290961573557125</x:v>
      </x:c>
      <x:c r="P1080" s="30" t="n">
        <x:f>IF(C1080=C1079,P1079,L1080)</x:f>
        <x:v>8436.664001463621</x:v>
      </x:c>
      <x:c r="Q1080" s="30" t="n">
        <x:f>IF(C1080=C1079,MAX(Q1079,M1080),MAX(P1080,M1080))</x:f>
        <x:v>13721.022299004633</x:v>
      </x:c>
      <x:c r="R1080" s="28" t="n">
        <x:f>1-M1080/Q1080</x:f>
        <x:v>0.03048170631051872</x:v>
      </x:c>
      <x:c r="S1080" s="33" t="str">
        <x:f>'Raw trace'!Y1076</x:f>
        <x:v>0.002783429436182816</x:v>
      </x:c>
      <x:c r="T1080" s="31" t="n">
        <x:f>ABS(K1080-S1080)</x:f>
        <x:v>0</x:v>
      </x:c>
      <x:c r="U1080" s="33" t="str">
        <x:f>'Raw trace'!X1076</x:f>
        <x:v>0.014902918500454387</x:v>
      </x:c>
      <x:c r="V1080" s="31" t="n">
        <x:f>ABS(G1080-U1080)</x:f>
        <x:v>0</x:v>
      </x:c>
      <x:c r="W1080" s="30" t="n">
        <x:f>L1080*H1080</x:f>
        <x:v>0.19769999388556186</x:v>
      </x:c>
      <x:c r="X1080" s="30" t="n">
        <x:f>X1079*(1+S1080)</x:f>
        <x:v>13302.782127006381</x:v>
      </x:c>
      <x:c r="Y1080" s="31" t="n">
        <x:f>ABS(M1080-X1080)</x:f>
        <x:v>8.549250196665525e-11</x:v>
      </x:c>
      <x:c r="Z1080" s="27" t="n">
        <x:f>IF(M1080&gt;=N1079,B1080,Z1079)</x:f>
        <x:v>44508</x:v>
      </x:c>
      <x:c r="AA1080" s="27" t="n">
        <x:f>IF(C1080=C1079,IF(M1080&gt;=Q1079,B1080,AA1079),IF(M1080&gt;=P1080,B1080,A1080))</x:f>
        <x:v>45268</x:v>
      </x:c>
      <x:c r="AB1080" s="1" t="str">
        <x:f>IF(AND(B1080-A1080=1,B1080-B1079=1),"PASS","FAIL")</x:f>
        <x:v>PASS</x:v>
      </x:c>
    </x:row>
    <x:row r="1081" ht="22" customHeight="1">
      <x:c r="A1081" s="32" t="n">
        <x:f>'Raw trace'!A1077</x:f>
        <x:v>45272</x:v>
      </x:c>
      <x:c r="B1081" s="32" t="n">
        <x:f>'Raw trace'!B1077</x:f>
        <x:v>45273</x:v>
      </x:c>
      <x:c r="C1081" s="1" t="n">
        <x:f>YEAR(B1081)</x:f>
        <x:v>2023</x:v>
      </x:c>
      <x:c r="D1081" s="33" t="str">
        <x:f>'Raw trace'!AL1077</x:f>
        <x:v>0.0336852508014557</x:v>
      </x:c>
      <x:c r="E1081" s="33" t="str">
        <x:f>'Raw trace'!W1077</x:f>
        <x:v>0.5</x:v>
      </x:c>
      <x:c r="F1081" s="28" t="n">
        <x:f>E1080*(1+D1080)/(1+E1080*D1080)</x:f>
        <x:v>0.5013952825069402</x:v>
      </x:c>
      <x:c r="G1081" s="28" t="n">
        <x:f>ABS(E1081-F1081)</x:f>
        <x:v>0.0013952825069402097</x:v>
      </x:c>
      <x:c r="H1081" s="28" t="n">
        <x:f>G1081*'Assumptions'!$B$6</x:f>
        <x:v>0.0000013952825069402098</x:v>
      </x:c>
      <x:c r="I1081" s="29" t="n">
        <x:f>1+E1081*D1081</x:f>
        <x:v>1.016842625400728</x:v>
      </x:c>
      <x:c r="J1081" s="29" t="n">
        <x:f>(1-H1081)*I1081</x:f>
        <x:v>1.0168412066180004</x:v>
      </x:c>
      <x:c r="K1081" s="28" t="n">
        <x:f>J1081-1</x:f>
        <x:v>0.01684120661800037</x:v>
      </x:c>
      <x:c r="L1081" s="30" t="n">
        <x:f>M1080</x:f>
        <x:v>13302.782127006296</x:v>
      </x:c>
      <x:c r="M1081" s="30" t="n">
        <x:f>L1081*J1081</x:f>
        <x:v>13526.81702940145</x:v>
      </x:c>
      <x:c r="N1081" s="30" t="n">
        <x:f>MAX(N1080,M1081)</x:f>
        <x:v>15341.863280252299</x:v>
      </x:c>
      <x:c r="O1081" s="28" t="n">
        <x:f>1-M1081/N1081</x:f>
        <x:v>0.11830676741769264</x:v>
      </x:c>
      <x:c r="P1081" s="30" t="n">
        <x:f>IF(C1081=C1080,P1080,L1081)</x:f>
        <x:v>8436.664001463621</x:v>
      </x:c>
      <x:c r="Q1081" s="30" t="n">
        <x:f>IF(C1081=C1080,MAX(Q1080,M1081),MAX(P1081,M1081))</x:f>
        <x:v>13721.022299004633</x:v>
      </x:c>
      <x:c r="R1081" s="28" t="n">
        <x:f>1-M1081/Q1081</x:f>
        <x:v>0.014153848406562974</x:v>
      </x:c>
      <x:c r="S1081" s="33" t="str">
        <x:f>'Raw trace'!Y1077</x:f>
        <x:v>0.016841206618000371</x:v>
      </x:c>
      <x:c r="T1081" s="31" t="n">
        <x:f>ABS(K1081-S1081)</x:f>
        <x:v>0</x:v>
      </x:c>
      <x:c r="U1081" s="33" t="str">
        <x:f>'Raw trace'!X1077</x:f>
        <x:v>0.0013952825069402097</x:v>
      </x:c>
      <x:c r="V1081" s="31" t="n">
        <x:f>ABS(G1081-U1081)</x:f>
        <x:v>0</x:v>
      </x:c>
      <x:c r="W1081" s="30" t="n">
        <x:f>L1081*H1081</x:f>
        <x:v>0.018561139195448762</x:v>
      </x:c>
      <x:c r="X1081" s="30" t="n">
        <x:f>X1080*(1+S1081)</x:f>
        <x:v>13526.817029401538</x:v>
      </x:c>
      <x:c r="Y1081" s="31" t="n">
        <x:f>ABS(M1081-X1081)</x:f>
        <x:v>8.731149137020111e-11</x:v>
      </x:c>
      <x:c r="Z1081" s="27" t="n">
        <x:f>IF(M1081&gt;=N1080,B1081,Z1080)</x:f>
        <x:v>44508</x:v>
      </x:c>
      <x:c r="AA1081" s="27" t="n">
        <x:f>IF(C1081=C1080,IF(M1081&gt;=Q1080,B1081,AA1080),IF(M1081&gt;=P1081,B1081,A1081))</x:f>
        <x:v>45268</x:v>
      </x:c>
      <x:c r="AB1081" s="1" t="str">
        <x:f>IF(AND(B1081-A1081=1,B1081-B1080=1),"PASS","FAIL")</x:f>
        <x:v>PASS</x:v>
      </x:c>
    </x:row>
    <x:row r="1082" ht="22" customHeight="1">
      <x:c r="A1082" s="32" t="n">
        <x:f>'Raw trace'!A1078</x:f>
        <x:v>45273</x:v>
      </x:c>
      <x:c r="B1082" s="32" t="n">
        <x:f>'Raw trace'!B1078</x:f>
        <x:v>45274</x:v>
      </x:c>
      <x:c r="C1082" s="1" t="n">
        <x:f>YEAR(B1082)</x:f>
        <x:v>2023</x:v>
      </x:c>
      <x:c r="D1082" s="33" t="str">
        <x:f>'Raw trace'!AL1078</x:f>
        <x:v>0.0032972286024088001</x:v>
      </x:c>
      <x:c r="E1082" s="33" t="str">
        <x:f>'Raw trace'!W1078</x:f>
        <x:v>0.5</x:v>
      </x:c>
      <x:c r="F1082" s="28" t="n">
        <x:f>E1081*(1+D1081)/(1+E1081*D1081)</x:f>
        <x:v>0.5082818250238528</x:v>
      </x:c>
      <x:c r="G1082" s="28" t="n">
        <x:f>ABS(E1082-F1082)</x:f>
        <x:v>0.008281825023852774</x:v>
      </x:c>
      <x:c r="H1082" s="28" t="n">
        <x:f>G1082*'Assumptions'!$B$6</x:f>
        <x:v>0.000008281825023852774</x:v>
      </x:c>
      <x:c r="I1082" s="29" t="n">
        <x:f>1+E1082*D1082</x:f>
        <x:v>1.0016486143012044</x:v>
      </x:c>
      <x:c r="J1082" s="29" t="n">
        <x:f>(1-H1082)*I1082</x:f>
        <x:v>1.0016403188226455</x:v>
      </x:c>
      <x:c r="K1082" s="28" t="n">
        <x:f>J1082-1</x:f>
        <x:v>0.0016403188226454812</x:v>
      </x:c>
      <x:c r="L1082" s="30" t="n">
        <x:f>M1081</x:f>
        <x:v>13526.81702940145</x:v>
      </x:c>
      <x:c r="M1082" s="30" t="n">
        <x:f>L1082*J1082</x:f>
        <x:v>13549.00532198526</x:v>
      </x:c>
      <x:c r="N1082" s="30" t="n">
        <x:f>MAX(N1081,M1082)</x:f>
        <x:v>15341.863280252299</x:v>
      </x:c>
      <x:c r="O1082" s="28" t="n">
        <x:f>1-M1082/N1082</x:f>
        <x:v>0.11686050941248871</x:v>
      </x:c>
      <x:c r="P1082" s="30" t="n">
        <x:f>IF(C1082=C1081,P1081,L1082)</x:f>
        <x:v>8436.664001463621</x:v>
      </x:c>
      <x:c r="Q1082" s="30" t="n">
        <x:f>IF(C1082=C1081,MAX(Q1081,M1082),MAX(P1082,M1082))</x:f>
        <x:v>13721.022299004633</x:v>
      </x:c>
      <x:c r="R1082" s="28" t="n">
        <x:f>1-M1082/Q1082</x:f>
        <x:v>0.012536746407871613</x:v>
      </x:c>
      <x:c r="S1082" s="33" t="str">
        <x:f>'Raw trace'!Y1078</x:f>
        <x:v>0.0016403188226454812</x:v>
      </x:c>
      <x:c r="T1082" s="31" t="n">
        <x:f>ABS(K1082-S1082)</x:f>
        <x:v>0</x:v>
      </x:c>
      <x:c r="U1082" s="33" t="str">
        <x:f>'Raw trace'!X1078</x:f>
        <x:v>0.0082818250238527735</x:v>
      </x:c>
      <x:c r="V1082" s="31" t="n">
        <x:f>ABS(G1082-U1082)</x:f>
        <x:v>0</x:v>
      </x:c>
      <x:c r="W1082" s="30" t="n">
        <x:f>L1082*H1082</x:f>
        <x:v>0.11202673176717479</x:v>
      </x:c>
      <x:c r="X1082" s="30" t="n">
        <x:f>X1081*(1+S1082)</x:f>
        <x:v>13549.005321985347</x:v>
      </x:c>
      <x:c r="Y1082" s="31" t="n">
        <x:f>ABS(M1082-X1082)</x:f>
        <x:v>8.731149137020111e-11</x:v>
      </x:c>
      <x:c r="Z1082" s="27" t="n">
        <x:f>IF(M1082&gt;=N1081,B1082,Z1081)</x:f>
        <x:v>44508</x:v>
      </x:c>
      <x:c r="AA1082" s="27" t="n">
        <x:f>IF(C1082=C1081,IF(M1082&gt;=Q1081,B1082,AA1081),IF(M1082&gt;=P1082,B1082,A1082))</x:f>
        <x:v>45268</x:v>
      </x:c>
      <x:c r="AB1082" s="1" t="str">
        <x:f>IF(AND(B1082-A1082=1,B1082-B1081=1),"PASS","FAIL")</x:f>
        <x:v>PASS</x:v>
      </x:c>
    </x:row>
    <x:row r="1083" ht="22" customHeight="1">
      <x:c r="A1083" s="32" t="n">
        <x:f>'Raw trace'!A1079</x:f>
        <x:v>45274</x:v>
      </x:c>
      <x:c r="B1083" s="32" t="n">
        <x:f>'Raw trace'!B1079</x:f>
        <x:v>45275</x:v>
      </x:c>
      <x:c r="C1083" s="1" t="n">
        <x:f>YEAR(B1083)</x:f>
        <x:v>2023</x:v>
      </x:c>
      <x:c r="D1083" s="33" t="str">
        <x:f>'Raw trace'!AL1079</x:f>
        <x:v>-0.025493946669331798</x:v>
      </x:c>
      <x:c r="E1083" s="33" t="str">
        <x:f>'Raw trace'!W1079</x:f>
        <x:v>0.5</x:v>
      </x:c>
      <x:c r="F1083" s="28" t="n">
        <x:f>E1082*(1+D1082)/(1+E1082*D1082)</x:f>
        <x:v>0.500822950422766</x:v>
      </x:c>
      <x:c r="G1083" s="28" t="n">
        <x:f>ABS(E1083-F1083)</x:f>
        <x:v>0.0008229504227660334</x:v>
      </x:c>
      <x:c r="H1083" s="28" t="n">
        <x:f>G1083*'Assumptions'!$B$6</x:f>
        <x:v>8.229504227660333e-7</x:v>
      </x:c>
      <x:c r="I1083" s="29" t="n">
        <x:f>1+E1083*D1083</x:f>
        <x:v>0.9872530266653341</x:v>
      </x:c>
      <x:c r="J1083" s="29" t="n">
        <x:f>(1-H1083)*I1083</x:f>
        <x:v>0.9872522142050384</x:v>
      </x:c>
      <x:c r="K1083" s="28" t="n">
        <x:f>J1083-1</x:f>
        <x:v>-0.012747785794961608</x:v>
      </x:c>
      <x:c r="L1083" s="30" t="n">
        <x:f>M1082</x:f>
        <x:v>13549.00532198526</x:v>
      </x:c>
      <x:c r="M1083" s="30" t="n">
        <x:f>L1083*J1083</x:f>
        <x:v>13376.285504405796</x:v>
      </x:c>
      <x:c r="N1083" s="30" t="n">
        <x:f>MAX(N1082,M1083)</x:f>
        <x:v>15341.863280252299</x:v>
      </x:c>
      <x:c r="O1083" s="28" t="n">
        <x:f>1-M1083/N1083</x:f>
        <x:v>0.12811858246556995</x:v>
      </x:c>
      <x:c r="P1083" s="30" t="n">
        <x:f>IF(C1083=C1082,P1082,L1083)</x:f>
        <x:v>8436.664001463621</x:v>
      </x:c>
      <x:c r="Q1083" s="30" t="n">
        <x:f>IF(C1083=C1082,MAX(Q1082,M1083),MAX(P1083,M1083))</x:f>
        <x:v>13721.022299004633</x:v>
      </x:c>
      <x:c r="R1083" s="28" t="n">
        <x:f>1-M1083/Q1083</x:f>
        <x:v>0.02512471644505998</x:v>
      </x:c>
      <x:c r="S1083" s="33" t="str">
        <x:f>'Raw trace'!Y1079</x:f>
        <x:v>-0.012747785794961608</x:v>
      </x:c>
      <x:c r="T1083" s="31" t="n">
        <x:f>ABS(K1083-S1083)</x:f>
        <x:v>0</x:v>
      </x:c>
      <x:c r="U1083" s="33" t="str">
        <x:f>'Raw trace'!X1079</x:f>
        <x:v>0.00082295042276603336</x:v>
      </x:c>
      <x:c r="V1083" s="31" t="n">
        <x:f>ABS(G1083-U1083)</x:f>
        <x:v>0</x:v>
      </x:c>
      <x:c r="W1083" s="30" t="n">
        <x:f>L1083*H1083</x:f>
        <x:v>0.011150159657787005</x:v>
      </x:c>
      <x:c r="X1083" s="30" t="n">
        <x:f>X1082*(1+S1083)</x:f>
        <x:v>13376.285504405883</x:v>
      </x:c>
      <x:c r="Y1083" s="31" t="n">
        <x:f>ABS(M1083-X1083)</x:f>
        <x:v>8.731149137020111e-11</x:v>
      </x:c>
      <x:c r="Z1083" s="27" t="n">
        <x:f>IF(M1083&gt;=N1082,B1083,Z1082)</x:f>
        <x:v>44508</x:v>
      </x:c>
      <x:c r="AA1083" s="27" t="n">
        <x:f>IF(C1083=C1082,IF(M1083&gt;=Q1082,B1083,AA1082),IF(M1083&gt;=P1083,B1083,A1083))</x:f>
        <x:v>45268</x:v>
      </x:c>
      <x:c r="AB1083" s="1" t="str">
        <x:f>IF(AND(B1083-A1083=1,B1083-B1082=1),"PASS","FAIL")</x:f>
        <x:v>PASS</x:v>
      </x:c>
    </x:row>
    <x:row r="1084" ht="22" customHeight="1">
      <x:c r="A1084" s="32" t="n">
        <x:f>'Raw trace'!A1080</x:f>
        <x:v>45275</x:v>
      </x:c>
      <x:c r="B1084" s="32" t="n">
        <x:f>'Raw trace'!B1080</x:f>
        <x:v>45276</x:v>
      </x:c>
      <x:c r="C1084" s="1" t="n">
        <x:f>YEAR(B1084)</x:f>
        <x:v>2023</x:v>
      </x:c>
      <x:c r="D1084" s="33" t="str">
        <x:f>'Raw trace'!AL1080</x:f>
        <x:v>0.0081733406472844997</x:v>
      </x:c>
      <x:c r="E1084" s="33" t="str">
        <x:f>'Raw trace'!W1080</x:f>
        <x:v>0.5</x:v>
      </x:c>
      <x:c r="F1084" s="28" t="n">
        <x:f>E1083*(1+D1083)/(1+E1083*D1083)</x:f>
        <x:v>0.49354422169880724</x:v>
      </x:c>
      <x:c r="G1084" s="28" t="n">
        <x:f>ABS(E1084-F1084)</x:f>
        <x:v>0.0064557783011927605</x:v>
      </x:c>
      <x:c r="H1084" s="28" t="n">
        <x:f>G1084*'Assumptions'!$B$6</x:f>
        <x:v>0.000006455778301192761</x:v>
      </x:c>
      <x:c r="I1084" s="29" t="n">
        <x:f>1+E1084*D1084</x:f>
        <x:v>1.0040866703236422</x:v>
      </x:c>
      <x:c r="J1084" s="29" t="n">
        <x:f>(1-H1084)*I1084</x:f>
        <x:v>1.0040801881627035</x:v>
      </x:c>
      <x:c r="K1084" s="28" t="n">
        <x:f>J1084-1</x:f>
        <x:v>0.004080188162703502</x:v>
      </x:c>
      <x:c r="L1084" s="30" t="n">
        <x:f>M1083</x:f>
        <x:v>13376.285504405796</x:v>
      </x:c>
      <x:c r="M1084" s="30" t="n">
        <x:f>L1084*J1084</x:f>
        <x:v>13430.863266181816</x:v>
      </x:c>
      <x:c r="N1084" s="30" t="n">
        <x:f>MAX(N1083,M1084)</x:f>
        <x:v>15341.863280252299</x:v>
      </x:c>
      <x:c r="O1084" s="28" t="n">
        <x:f>1-M1084/N1084</x:f>
        <x:v>0.12456114222646475</x:v>
      </x:c>
      <x:c r="P1084" s="30" t="n">
        <x:f>IF(C1084=C1083,P1083,L1084)</x:f>
        <x:v>8436.664001463621</x:v>
      </x:c>
      <x:c r="Q1084" s="30" t="n">
        <x:f>IF(C1084=C1083,MAX(Q1083,M1084),MAX(P1084,M1084))</x:f>
        <x:v>13721.022299004633</x:v>
      </x:c>
      <x:c r="R1084" s="28" t="n">
        <x:f>1-M1084/Q1084</x:f>
        <x:v>0.02114704185298688</x:v>
      </x:c>
      <x:c r="S1084" s="33" t="str">
        <x:f>'Raw trace'!Y1080</x:f>
        <x:v>0.0040801881627035019</x:v>
      </x:c>
      <x:c r="T1084" s="31" t="n">
        <x:f>ABS(K1084-S1084)</x:f>
        <x:v>0</x:v>
      </x:c>
      <x:c r="U1084" s="33" t="str">
        <x:f>'Raw trace'!X1080</x:f>
        <x:v>0.0064557783011927605</x:v>
      </x:c>
      <x:c r="V1084" s="31" t="n">
        <x:f>ABS(G1084-U1084)</x:f>
        <x:v>0</x:v>
      </x:c>
      <x:c r="W1084" s="30" t="n">
        <x:f>L1084*H1084</x:f>
        <x:v>0.0863543337099022</x:v>
      </x:c>
      <x:c r="X1084" s="30" t="n">
        <x:f>X1083*(1+S1084)</x:f>
        <x:v>13430.863266181903</x:v>
      </x:c>
      <x:c r="Y1084" s="31" t="n">
        <x:f>ABS(M1084-X1084)</x:f>
        <x:v>8.731149137020111e-11</x:v>
      </x:c>
      <x:c r="Z1084" s="27" t="n">
        <x:f>IF(M1084&gt;=N1083,B1084,Z1083)</x:f>
        <x:v>44508</x:v>
      </x:c>
      <x:c r="AA1084" s="27" t="n">
        <x:f>IF(C1084=C1083,IF(M1084&gt;=Q1083,B1084,AA1083),IF(M1084&gt;=P1084,B1084,A1084))</x:f>
        <x:v>45268</x:v>
      </x:c>
      <x:c r="AB1084" s="1" t="str">
        <x:f>IF(AND(B1084-A1084=1,B1084-B1083=1),"PASS","FAIL")</x:f>
        <x:v>PASS</x:v>
      </x:c>
    </x:row>
    <x:row r="1085" ht="22" customHeight="1">
      <x:c r="A1085" s="32" t="n">
        <x:f>'Raw trace'!A1081</x:f>
        <x:v>45276</x:v>
      </x:c>
      <x:c r="B1085" s="32" t="n">
        <x:f>'Raw trace'!B1081</x:f>
        <x:v>45277</x:v>
      </x:c>
      <x:c r="C1085" s="1" t="n">
        <x:f>YEAR(B1085)</x:f>
        <x:v>2023</x:v>
      </x:c>
      <x:c r="D1085" s="33" t="str">
        <x:f>'Raw trace'!AL1081</x:f>
        <x:v>-0.021361809437519599</x:v>
      </x:c>
      <x:c r="E1085" s="33" t="str">
        <x:f>'Raw trace'!W1081</x:f>
        <x:v>0.5</x:v>
      </x:c>
      <x:c r="F1085" s="28" t="n">
        <x:f>E1084*(1+D1084)/(1+E1084*D1084)</x:f>
        <x:v>0.5020350187112459</x:v>
      </x:c>
      <x:c r="G1085" s="28" t="n">
        <x:f>ABS(E1085-F1085)</x:f>
        <x:v>0.002035018711245895</x:v>
      </x:c>
      <x:c r="H1085" s="28" t="n">
        <x:f>G1085*'Assumptions'!$B$6</x:f>
        <x:v>0.000002035018711245895</x:v>
      </x:c>
      <x:c r="I1085" s="29" t="n">
        <x:f>1+E1085*D1085</x:f>
        <x:v>0.9893190952812402</x:v>
      </x:c>
      <x:c r="J1085" s="29" t="n">
        <x:f>(1-H1085)*I1085</x:f>
        <x:v>0.9893170819983699</x:v>
      </x:c>
      <x:c r="K1085" s="28" t="n">
        <x:f>J1085-1</x:f>
        <x:v>-0.010682918001630126</x:v>
      </x:c>
      <x:c r="L1085" s="30" t="n">
        <x:f>M1084</x:f>
        <x:v>13430.863266181816</x:v>
      </x:c>
      <x:c r="M1085" s="30" t="n">
        <x:f>L1085*J1085</x:f>
        <x:v>13287.382455218089</x:v>
      </x:c>
      <x:c r="N1085" s="30" t="n">
        <x:f>MAX(N1084,M1085)</x:f>
        <x:v>15341.863280252299</x:v>
      </x:c>
      <x:c r="O1085" s="28" t="n">
        <x:f>1-M1085/N1085</x:f>
        <x:v>0.13391338375950013</x:v>
      </x:c>
      <x:c r="P1085" s="30" t="n">
        <x:f>IF(C1085=C1084,P1084,L1085)</x:f>
        <x:v>8436.664001463621</x:v>
      </x:c>
      <x:c r="Q1085" s="30" t="n">
        <x:f>IF(C1085=C1084,MAX(Q1084,M1085),MAX(P1085,M1085))</x:f>
        <x:v>13721.022299004633</x:v>
      </x:c>
      <x:c r="R1085" s="28" t="n">
        <x:f>1-M1085/Q1085</x:f>
        <x:v>0.03160404774052461</x:v>
      </x:c>
      <x:c r="S1085" s="33" t="str">
        <x:f>'Raw trace'!Y1081</x:f>
        <x:v>-0.010682918001630126</x:v>
      </x:c>
      <x:c r="T1085" s="31" t="n">
        <x:f>ABS(K1085-S1085)</x:f>
        <x:v>0</x:v>
      </x:c>
      <x:c r="U1085" s="33" t="str">
        <x:f>'Raw trace'!X1081</x:f>
        <x:v>0.0020350187112458951</x:v>
      </x:c>
      <x:c r="V1085" s="31" t="n">
        <x:f>ABS(G1085-U1085)</x:f>
        <x:v>0</x:v>
      </x:c>
      <x:c r="W1085" s="30" t="n">
        <x:f>L1085*H1085</x:f>
        <x:v>0.027332058054865153</x:v>
      </x:c>
      <x:c r="X1085" s="30" t="n">
        <x:f>X1084*(1+S1085)</x:f>
        <x:v>13287.382455218176</x:v>
      </x:c>
      <x:c r="Y1085" s="31" t="n">
        <x:f>ABS(M1085-X1085)</x:f>
        <x:v>8.731149137020111e-11</x:v>
      </x:c>
      <x:c r="Z1085" s="27" t="n">
        <x:f>IF(M1085&gt;=N1084,B1085,Z1084)</x:f>
        <x:v>44508</x:v>
      </x:c>
      <x:c r="AA1085" s="27" t="n">
        <x:f>IF(C1085=C1084,IF(M1085&gt;=Q1084,B1085,AA1084),IF(M1085&gt;=P1085,B1085,A1085))</x:f>
        <x:v>45268</x:v>
      </x:c>
      <x:c r="AB1085" s="1" t="str">
        <x:f>IF(AND(B1085-A1085=1,B1085-B1084=1),"PASS","FAIL")</x:f>
        <x:v>PASS</x:v>
      </x:c>
    </x:row>
    <x:row r="1086" ht="22" customHeight="1">
      <x:c r="A1086" s="32" t="n">
        <x:f>'Raw trace'!A1082</x:f>
        <x:v>45277</x:v>
      </x:c>
      <x:c r="B1086" s="32" t="n">
        <x:f>'Raw trace'!B1082</x:f>
        <x:v>45278</x:v>
      </x:c>
      <x:c r="C1086" s="1" t="n">
        <x:f>YEAR(B1086)</x:f>
        <x:v>2023</x:v>
      </x:c>
      <x:c r="D1086" s="33" t="str">
        <x:f>'Raw trace'!AL1082</x:f>
        <x:v>0.031207168704842001</x:v>
      </x:c>
      <x:c r="E1086" s="33" t="str">
        <x:f>'Raw trace'!W1082</x:f>
        <x:v>0.5</x:v>
      </x:c>
      <x:c r="F1086" s="28" t="n">
        <x:f>E1085*(1+D1085)/(1+E1085*D1085)</x:f>
        <x:v>0.4946018909522193</x:v>
      </x:c>
      <x:c r="G1086" s="28" t="n">
        <x:f>ABS(E1086-F1086)</x:f>
        <x:v>0.005398109047780708</x:v>
      </x:c>
      <x:c r="H1086" s="28" t="n">
        <x:f>G1086*'Assumptions'!$B$6</x:f>
        <x:v>0.000005398109047780708</x:v>
      </x:c>
      <x:c r="I1086" s="29" t="n">
        <x:f>1+E1086*D1086</x:f>
        <x:v>1.015603584352421</x:v>
      </x:c>
      <x:c r="J1086" s="29" t="n">
        <x:f>(1-H1086)*I1086</x:f>
        <x:v>1.0155981020135234</x:v>
      </x:c>
      <x:c r="K1086" s="28" t="n">
        <x:f>J1086-1</x:f>
        <x:v>0.015598102013523407</x:v>
      </x:c>
      <x:c r="L1086" s="30" t="n">
        <x:f>M1085</x:f>
        <x:v>13287.382455218089</x:v>
      </x:c>
      <x:c r="M1086" s="30" t="n">
        <x:f>L1086*J1086</x:f>
        <x:v>13494.640402247282</x:v>
      </x:c>
      <x:c r="N1086" s="30" t="n">
        <x:f>MAX(N1085,M1086)</x:f>
        <x:v>15341.863280252299</x:v>
      </x:c>
      <x:c r="O1086" s="28" t="n">
        <x:f>1-M1086/N1086</x:f>
        <x:v>0.12040407636683359</x:v>
      </x:c>
      <x:c r="P1086" s="30" t="n">
        <x:f>IF(C1086=C1085,P1085,L1086)</x:f>
        <x:v>8436.664001463621</x:v>
      </x:c>
      <x:c r="Q1086" s="30" t="n">
        <x:f>IF(C1086=C1085,MAX(Q1085,M1086),MAX(P1086,M1086))</x:f>
        <x:v>13721.022299004633</x:v>
      </x:c>
      <x:c r="R1086" s="28" t="n">
        <x:f>1-M1086/Q1086</x:f>
        <x:v>0.016498908887698116</x:v>
      </x:c>
      <x:c r="S1086" s="33" t="str">
        <x:f>'Raw trace'!Y1082</x:f>
        <x:v>0.015598102013523407</x:v>
      </x:c>
      <x:c r="T1086" s="31" t="n">
        <x:f>ABS(K1086-S1086)</x:f>
        <x:v>0</x:v>
      </x:c>
      <x:c r="U1086" s="33" t="str">
        <x:f>'Raw trace'!X1082</x:f>
        <x:v>0.0053981090477807081</x:v>
      </x:c>
      <x:c r="V1086" s="31" t="n">
        <x:f>ABS(G1086-U1086)</x:f>
        <x:v>0</x:v>
      </x:c>
      <x:c r="W1086" s="30" t="n">
        <x:f>L1086*H1086</x:f>
        <x:v>0.0717267394528354</x:v>
      </x:c>
      <x:c r="X1086" s="30" t="n">
        <x:f>X1085*(1+S1086)</x:f>
        <x:v>13494.64040224737</x:v>
      </x:c>
      <x:c r="Y1086" s="31" t="n">
        <x:f>ABS(M1086-X1086)</x:f>
        <x:v>8.913048077374697e-11</x:v>
      </x:c>
      <x:c r="Z1086" s="27" t="n">
        <x:f>IF(M1086&gt;=N1085,B1086,Z1085)</x:f>
        <x:v>44508</x:v>
      </x:c>
      <x:c r="AA1086" s="27" t="n">
        <x:f>IF(C1086=C1085,IF(M1086&gt;=Q1085,B1086,AA1085),IF(M1086&gt;=P1086,B1086,A1086))</x:f>
        <x:v>45268</x:v>
      </x:c>
      <x:c r="AB1086" s="1" t="str">
        <x:f>IF(AND(B1086-A1086=1,B1086-B1085=1),"PASS","FAIL")</x:f>
        <x:v>PASS</x:v>
      </x:c>
    </x:row>
    <x:row r="1087" ht="22" customHeight="1">
      <x:c r="A1087" s="32" t="n">
        <x:f>'Raw trace'!A1083</x:f>
        <x:v>45278</x:v>
      </x:c>
      <x:c r="B1087" s="32" t="n">
        <x:f>'Raw trace'!B1083</x:f>
        <x:v>45279</x:v>
      </x:c>
      <x:c r="C1087" s="1" t="n">
        <x:f>YEAR(B1087)</x:f>
        <x:v>2023</x:v>
      </x:c>
      <x:c r="D1087" s="33" t="str">
        <x:f>'Raw trace'!AL1083</x:f>
        <x:v>-0.0093859075427158</x:v>
      </x:c>
      <x:c r="E1087" s="33" t="str">
        <x:f>'Raw trace'!W1083</x:f>
        <x:v>0.5</x:v>
      </x:c>
      <x:c r="F1087" s="28" t="n">
        <x:f>E1086*(1+D1086)/(1+E1086*D1086)</x:f>
        <x:v>0.5076819265867255</x:v>
      </x:c>
      <x:c r="G1087" s="28" t="n">
        <x:f>ABS(E1087-F1087)</x:f>
        <x:v>0.007681926586725507</x:v>
      </x:c>
      <x:c r="H1087" s="28" t="n">
        <x:f>G1087*'Assumptions'!$B$6</x:f>
        <x:v>0.000007681926586725507</x:v>
      </x:c>
      <x:c r="I1087" s="29" t="n">
        <x:f>1+E1087*D1087</x:f>
        <x:v>0.9953070462286421</x:v>
      </x:c>
      <x:c r="J1087" s="29" t="n">
        <x:f>(1-H1087)*I1087</x:f>
        <x:v>0.9952994003529817</x:v>
      </x:c>
      <x:c r="K1087" s="28" t="n">
        <x:f>J1087-1</x:f>
        <x:v>-0.0047005996470183</x:v>
      </x:c>
      <x:c r="L1087" s="30" t="n">
        <x:f>M1086</x:f>
        <x:v>13494.640402247282</x:v>
      </x:c>
      <x:c r="M1087" s="30" t="n">
        <x:f>L1087*J1087</x:f>
        <x:v>13431.207500335839</x:v>
      </x:c>
      <x:c r="N1087" s="30" t="n">
        <x:f>MAX(N1086,M1087)</x:f>
        <x:v>15341.863280252299</x:v>
      </x:c>
      <x:c r="O1087" s="28" t="n">
        <x:f>1-M1087/N1087</x:f>
        <x:v>0.1245387046549824</x:v>
      </x:c>
      <x:c r="P1087" s="30" t="n">
        <x:f>IF(C1087=C1086,P1086,L1087)</x:f>
        <x:v>8436.664001463621</x:v>
      </x:c>
      <x:c r="Q1087" s="30" t="n">
        <x:f>IF(C1087=C1086,MAX(Q1086,M1087),MAX(P1087,M1087))</x:f>
        <x:v>13721.022299004633</x:v>
      </x:c>
      <x:c r="R1087" s="28" t="n">
        <x:f>1-M1087/Q1087</x:f>
        <x:v>0.02112195376942272</x:v>
      </x:c>
      <x:c r="S1087" s="33" t="str">
        <x:f>'Raw trace'!Y1083</x:f>
        <x:v>-0.0047005996470182998</x:v>
      </x:c>
      <x:c r="T1087" s="31" t="n">
        <x:f>ABS(K1087-S1087)</x:f>
        <x:v>0</x:v>
      </x:c>
      <x:c r="U1087" s="33" t="str">
        <x:f>'Raw trace'!X1083</x:f>
        <x:v>0.0076819265867255071</x:v>
      </x:c>
      <x:c r="V1087" s="31" t="n">
        <x:f>ABS(G1087-U1087)</x:f>
        <x:v>0</x:v>
      </x:c>
      <x:c r="W1087" s="30" t="n">
        <x:f>L1087*H1087</x:f>
        <x:v>0.10366483688432358</x:v>
      </x:c>
      <x:c r="X1087" s="30" t="n">
        <x:f>X1086*(1+S1087)</x:f>
        <x:v>13431.207500335928</x:v>
      </x:c>
      <x:c r="Y1087" s="31" t="n">
        <x:f>ABS(M1087-X1087)</x:f>
        <x:v>8.913048077374697e-11</x:v>
      </x:c>
      <x:c r="Z1087" s="27" t="n">
        <x:f>IF(M1087&gt;=N1086,B1087,Z1086)</x:f>
        <x:v>44508</x:v>
      </x:c>
      <x:c r="AA1087" s="27" t="n">
        <x:f>IF(C1087=C1086,IF(M1087&gt;=Q1086,B1087,AA1086),IF(M1087&gt;=P1087,B1087,A1087))</x:f>
        <x:v>45268</x:v>
      </x:c>
      <x:c r="AB1087" s="1" t="str">
        <x:f>IF(AND(B1087-A1087=1,B1087-B1086=1),"PASS","FAIL")</x:f>
        <x:v>PASS</x:v>
      </x:c>
    </x:row>
    <x:row r="1088" ht="22" customHeight="1">
      <x:c r="A1088" s="32" t="n">
        <x:f>'Raw trace'!A1084</x:f>
        <x:v>45279</x:v>
      </x:c>
      <x:c r="B1088" s="32" t="n">
        <x:f>'Raw trace'!B1084</x:f>
        <x:v>45280</x:v>
      </x:c>
      <x:c r="C1088" s="1" t="n">
        <x:f>YEAR(B1088)</x:f>
        <x:v>2023</x:v>
      </x:c>
      <x:c r="D1088" s="33" t="str">
        <x:f>'Raw trace'!AL1084</x:f>
        <x:v>0.033211624423499599</x:v>
      </x:c>
      <x:c r="E1088" s="33" t="str">
        <x:f>'Raw trace'!W1084</x:f>
        <x:v>0.5</x:v>
      </x:c>
      <x:c r="F1088" s="28" t="n">
        <x:f>E1087*(1+D1087)/(1+E1087*D1087)</x:f>
        <x:v>0.49764245928473017</x:v>
      </x:c>
      <x:c r="G1088" s="28" t="n">
        <x:f>ABS(E1088-F1088)</x:f>
        <x:v>0.0023575407152698347</x:v>
      </x:c>
      <x:c r="H1088" s="28" t="n">
        <x:f>G1088*'Assumptions'!$B$6</x:f>
        <x:v>0.000002357540715269835</x:v>
      </x:c>
      <x:c r="I1088" s="29" t="n">
        <x:f>1+E1088*D1088</x:f>
        <x:v>1.0166058122117498</x:v>
      </x:c>
      <x:c r="J1088" s="29" t="n">
        <x:f>(1-H1088)*I1088</x:f>
        <x:v>1.0166034155221562</x:v>
      </x:c>
      <x:c r="K1088" s="28" t="n">
        <x:f>J1088-1</x:f>
        <x:v>0.016603415522156162</x:v>
      </x:c>
      <x:c r="L1088" s="30" t="n">
        <x:f>M1087</x:f>
        <x:v>13431.207500335839</x:v>
      </x:c>
      <x:c r="M1088" s="30" t="n">
        <x:f>L1088*J1088</x:f>
        <x:v>13654.211419428215</x:v>
      </x:c>
      <x:c r="N1088" s="30" t="n">
        <x:f>MAX(N1087,M1088)</x:f>
        <x:v>15341.863280252299</x:v>
      </x:c>
      <x:c r="O1088" s="28" t="n">
        <x:f>1-M1088/N1088</x:f>
        <x:v>0.11000305699480395</x:v>
      </x:c>
      <x:c r="P1088" s="30" t="n">
        <x:f>IF(C1088=C1087,P1087,L1088)</x:f>
        <x:v>8436.664001463621</x:v>
      </x:c>
      <x:c r="Q1088" s="30" t="n">
        <x:f>IF(C1088=C1087,MAX(Q1087,M1088),MAX(P1088,M1088))</x:f>
        <x:v>13721.022299004633</x:v>
      </x:c>
      <x:c r="R1088" s="28" t="n">
        <x:f>1-M1088/Q1088</x:f>
        <x:v>0.0048692348223401405</x:v>
      </x:c>
      <x:c r="S1088" s="33" t="str">
        <x:f>'Raw trace'!Y1084</x:f>
        <x:v>0.016603415522156162</x:v>
      </x:c>
      <x:c r="T1088" s="31" t="n">
        <x:f>ABS(K1088-S1088)</x:f>
        <x:v>0</x:v>
      </x:c>
      <x:c r="U1088" s="33" t="str">
        <x:f>'Raw trace'!X1084</x:f>
        <x:v>0.0023575407152698347</x:v>
      </x:c>
      <x:c r="V1088" s="31" t="n">
        <x:f>ABS(G1088-U1088)</x:f>
        <x:v>0</x:v>
      </x:c>
      <x:c r="W1088" s="30" t="n">
        <x:f>L1088*H1088</x:f>
        <x:v>0.031664618537279324</x:v>
      </x:c>
      <x:c r="X1088" s="30" t="n">
        <x:f>X1087*(1+S1088)</x:f>
        <x:v>13654.211419428306</x:v>
      </x:c>
      <x:c r="Y1088" s="31" t="n">
        <x:f>ABS(M1088-X1088)</x:f>
        <x:v>9.094947017729282e-11</x:v>
      </x:c>
      <x:c r="Z1088" s="27" t="n">
        <x:f>IF(M1088&gt;=N1087,B1088,Z1087)</x:f>
        <x:v>44508</x:v>
      </x:c>
      <x:c r="AA1088" s="27" t="n">
        <x:f>IF(C1088=C1087,IF(M1088&gt;=Q1087,B1088,AA1087),IF(M1088&gt;=P1088,B1088,A1088))</x:f>
        <x:v>45268</x:v>
      </x:c>
      <x:c r="AB1088" s="1" t="str">
        <x:f>IF(AND(B1088-A1088=1,B1088-B1087=1),"PASS","FAIL")</x:f>
        <x:v>PASS</x:v>
      </x:c>
    </x:row>
    <x:row r="1089" ht="22" customHeight="1">
      <x:c r="A1089" s="32" t="n">
        <x:f>'Raw trace'!A1085</x:f>
        <x:v>45280</x:v>
      </x:c>
      <x:c r="B1089" s="32" t="n">
        <x:f>'Raw trace'!B1085</x:f>
        <x:v>45281</x:v>
      </x:c>
      <x:c r="C1089" s="1" t="n">
        <x:f>YEAR(B1089)</x:f>
        <x:v>2023</x:v>
      </x:c>
      <x:c r="D1089" s="33" t="str">
        <x:f>'Raw trace'!AL1085</x:f>
        <x:v>0.0046515569317587997</x:v>
      </x:c>
      <x:c r="E1089" s="33" t="str">
        <x:f>'Raw trace'!W1085</x:f>
        <x:v>0.5</x:v>
      </x:c>
      <x:c r="F1089" s="28" t="n">
        <x:f>E1088*(1+D1088)/(1+E1088*D1088)</x:f>
        <x:v>0.5081672817587093</x:v>
      </x:c>
      <x:c r="G1089" s="28" t="n">
        <x:f>ABS(E1089-F1089)</x:f>
        <x:v>0.008167281758709288</x:v>
      </x:c>
      <x:c r="H1089" s="28" t="n">
        <x:f>G1089*'Assumptions'!$B$6</x:f>
        <x:v>0.000008167281758709288</x:v>
      </x:c>
      <x:c r="I1089" s="29" t="n">
        <x:f>1+E1089*D1089</x:f>
        <x:v>1.0023257784658794</x:v>
      </x:c>
      <x:c r="J1089" s="29" t="n">
        <x:f>(1-H1089)*I1089</x:f>
        <x:v>1.0023175921888328</x:v>
      </x:c>
      <x:c r="K1089" s="28" t="n">
        <x:f>J1089-1</x:f>
        <x:v>0.002317592188832762</x:v>
      </x:c>
      <x:c r="L1089" s="30" t="n">
        <x:f>M1088</x:f>
        <x:v>13654.211419428215</x:v>
      </x:c>
      <x:c r="M1089" s="30" t="n">
        <x:f>L1089*J1089</x:f>
        <x:v>13685.856313158552</x:v>
      </x:c>
      <x:c r="N1089" s="30" t="n">
        <x:f>MAX(N1088,M1089)</x:f>
        <x:v>15341.863280252299</x:v>
      </x:c>
      <x:c r="O1089" s="28" t="n">
        <x:f>1-M1089/N1089</x:f>
        <x:v>0.10794040703161012</x:v>
      </x:c>
      <x:c r="P1089" s="30" t="n">
        <x:f>IF(C1089=C1088,P1088,L1089)</x:f>
        <x:v>8436.664001463621</x:v>
      </x:c>
      <x:c r="Q1089" s="30" t="n">
        <x:f>IF(C1089=C1088,MAX(Q1088,M1089),MAX(P1089,M1089))</x:f>
        <x:v>13721.022299004633</x:v>
      </x:c>
      <x:c r="R1089" s="28" t="n">
        <x:f>1-M1089/Q1089</x:f>
        <x:v>0.002562927534097259</x:v>
      </x:c>
      <x:c r="S1089" s="33" t="str">
        <x:f>'Raw trace'!Y1085</x:f>
        <x:v>0.0023175921888327622</x:v>
      </x:c>
      <x:c r="T1089" s="31" t="n">
        <x:f>ABS(K1089-S1089)</x:f>
        <x:v>0</x:v>
      </x:c>
      <x:c r="U1089" s="33" t="str">
        <x:f>'Raw trace'!X1085</x:f>
        <x:v>0.0081672817587092883</x:v>
      </x:c>
      <x:c r="V1089" s="31" t="n">
        <x:f>ABS(G1089-U1089)</x:f>
        <x:v>0</x:v>
      </x:c>
      <x:c r="W1089" s="30" t="n">
        <x:f>L1089*H1089</x:f>
        <x:v>0.11151779185545611</x:v>
      </x:c>
      <x:c r="X1089" s="30" t="n">
        <x:f>X1088*(1+S1089)</x:f>
        <x:v>13685.856313158643</x:v>
      </x:c>
      <x:c r="Y1089" s="31" t="n">
        <x:f>ABS(M1089-X1089)</x:f>
        <x:v>9.094947017729282e-11</x:v>
      </x:c>
      <x:c r="Z1089" s="27" t="n">
        <x:f>IF(M1089&gt;=N1088,B1089,Z1088)</x:f>
        <x:v>44508</x:v>
      </x:c>
      <x:c r="AA1089" s="27" t="n">
        <x:f>IF(C1089=C1088,IF(M1089&gt;=Q1088,B1089,AA1088),IF(M1089&gt;=P1089,B1089,A1089))</x:f>
        <x:v>45268</x:v>
      </x:c>
      <x:c r="AB1089" s="1" t="str">
        <x:f>IF(AND(B1089-A1089=1,B1089-B1088=1),"PASS","FAIL")</x:f>
        <x:v>PASS</x:v>
      </x:c>
    </x:row>
    <x:row r="1090" ht="22" customHeight="1">
      <x:c r="A1090" s="32" t="n">
        <x:f>'Raw trace'!A1086</x:f>
        <x:v>45281</x:v>
      </x:c>
      <x:c r="B1090" s="32" t="n">
        <x:f>'Raw trace'!B1086</x:f>
        <x:v>45282</x:v>
      </x:c>
      <x:c r="C1090" s="1" t="n">
        <x:f>YEAR(B1090)</x:f>
        <x:v>2023</x:v>
      </x:c>
      <x:c r="D1090" s="33" t="str">
        <x:f>'Raw trace'!AL1086</x:f>
        <x:v>0.0023480653537257001</x:v>
      </x:c>
      <x:c r="E1090" s="33" t="str">
        <x:f>'Raw trace'!W1086</x:f>
        <x:v>0.5</x:v>
      </x:c>
      <x:c r="F1090" s="28" t="n">
        <x:f>E1089*(1+D1089)/(1+E1089*D1089)</x:f>
        <x:v>0.5011601908859609</x:v>
      </x:c>
      <x:c r="G1090" s="28" t="n">
        <x:f>ABS(E1090-F1090)</x:f>
        <x:v>0.0011601908859608656</x:v>
      </x:c>
      <x:c r="H1090" s="28" t="n">
        <x:f>G1090*'Assumptions'!$B$6</x:f>
        <x:v>0.0000011601908859608657</x:v>
      </x:c>
      <x:c r="I1090" s="29" t="n">
        <x:f>1+E1090*D1090</x:f>
        <x:v>1.0011740326768628</x:v>
      </x:c>
      <x:c r="J1090" s="29" t="n">
        <x:f>(1-H1090)*I1090</x:f>
        <x:v>1.0011728711238748</x:v>
      </x:c>
      <x:c r="K1090" s="28" t="n">
        <x:f>J1090-1</x:f>
        <x:v>0.0011728711238747636</x:v>
      </x:c>
      <x:c r="L1090" s="30" t="n">
        <x:f>M1089</x:f>
        <x:v>13685.856313158552</x:v>
      </x:c>
      <x:c r="M1090" s="30" t="n">
        <x:f>L1090*J1090</x:f>
        <x:v>13701.908058833755</x:v>
      </x:c>
      <x:c r="N1090" s="30" t="n">
        <x:f>MAX(N1089,M1090)</x:f>
        <x:v>15341.863280252299</x:v>
      </x:c>
      <x:c r="O1090" s="28" t="n">
        <x:f>1-M1090/N1090</x:f>
        <x:v>0.10689413609424203</x:v>
      </x:c>
      <x:c r="P1090" s="30" t="n">
        <x:f>IF(C1090=C1089,P1089,L1090)</x:f>
        <x:v>8436.664001463621</x:v>
      </x:c>
      <x:c r="Q1090" s="30" t="n">
        <x:f>IF(C1090=C1089,MAX(Q1089,M1090),MAX(P1090,M1090))</x:f>
        <x:v>13721.022299004633</x:v>
      </x:c>
      <x:c r="R1090" s="28" t="n">
        <x:f>1-M1090/Q1090</x:f>
        <x:v>0.0013930623939197861</x:v>
      </x:c>
      <x:c r="S1090" s="33" t="str">
        <x:f>'Raw trace'!Y1086</x:f>
        <x:v>0.0011728711238747636</x:v>
      </x:c>
      <x:c r="T1090" s="31" t="n">
        <x:f>ABS(K1090-S1090)</x:f>
        <x:v>0</x:v>
      </x:c>
      <x:c r="U1090" s="33" t="str">
        <x:f>'Raw trace'!X1086</x:f>
        <x:v>0.0011601908859608656</x:v>
      </x:c>
      <x:c r="V1090" s="31" t="n">
        <x:f>ABS(G1090-U1090)</x:f>
        <x:v>0</x:v>
      </x:c>
      <x:c r="W1090" s="30" t="n">
        <x:f>L1090*H1090</x:f>
        <x:v>0.01587820576109653</x:v>
      </x:c>
      <x:c r="X1090" s="30" t="n">
        <x:f>X1089*(1+S1090)</x:f>
        <x:v>13701.908058833846</x:v>
      </x:c>
      <x:c r="Y1090" s="31" t="n">
        <x:f>ABS(M1090-X1090)</x:f>
        <x:v>9.094947017729282e-11</x:v>
      </x:c>
      <x:c r="Z1090" s="27" t="n">
        <x:f>IF(M1090&gt;=N1089,B1090,Z1089)</x:f>
        <x:v>44508</x:v>
      </x:c>
      <x:c r="AA1090" s="27" t="n">
        <x:f>IF(C1090=C1089,IF(M1090&gt;=Q1089,B1090,AA1089),IF(M1090&gt;=P1090,B1090,A1090))</x:f>
        <x:v>45268</x:v>
      </x:c>
      <x:c r="AB1090" s="1" t="str">
        <x:f>IF(AND(B1090-A1090=1,B1090-B1089=1),"PASS","FAIL")</x:f>
        <x:v>PASS</x:v>
      </x:c>
    </x:row>
    <x:row r="1091" ht="22" customHeight="1">
      <x:c r="A1091" s="32" t="n">
        <x:f>'Raw trace'!A1087</x:f>
        <x:v>45282</x:v>
      </x:c>
      <x:c r="B1091" s="32" t="n">
        <x:f>'Raw trace'!B1087</x:f>
        <x:v>45283</x:v>
      </x:c>
      <x:c r="C1091" s="1" t="n">
        <x:f>YEAR(B1091)</x:f>
        <x:v>2023</x:v>
      </x:c>
      <x:c r="D1091" s="33" t="str">
        <x:f>'Raw trace'!AL1087</x:f>
        <x:v>-0.0058791554939967997</x:v>
      </x:c>
      <x:c r="E1091" s="33" t="str">
        <x:f>'Raw trace'!W1087</x:f>
        <x:v>0.5</x:v>
      </x:c>
      <x:c r="F1091" s="28" t="n">
        <x:f>E1090*(1+D1090)/(1+E1090*D1090)</x:f>
        <x:v>0.5005863279702351</x:v>
      </x:c>
      <x:c r="G1091" s="28" t="n">
        <x:f>ABS(E1091-F1091)</x:f>
        <x:v>0.0005863279702350566</x:v>
      </x:c>
      <x:c r="H1091" s="28" t="n">
        <x:f>G1091*'Assumptions'!$B$6</x:f>
        <x:v>5.863279702350565e-7</x:v>
      </x:c>
      <x:c r="I1091" s="29" t="n">
        <x:f>1+E1091*D1091</x:f>
        <x:v>0.9970604222530016</x:v>
      </x:c>
      <x:c r="J1091" s="29" t="n">
        <x:f>(1-H1091)*I1091</x:f>
        <x:v>0.997059837648588</x:v>
      </x:c>
      <x:c r="K1091" s="28" t="n">
        <x:f>J1091-1</x:f>
        <x:v>-0.0029401623514120345</x:v>
      </x:c>
      <x:c r="L1091" s="30" t="n">
        <x:f>M1090</x:f>
        <x:v>13701.908058833755</x:v>
      </x:c>
      <x:c r="M1091" s="30" t="n">
        <x:f>L1091*J1091</x:f>
        <x:v>13661.622224616662</x:v>
      </x:c>
      <x:c r="N1091" s="30" t="n">
        <x:f>MAX(N1090,M1091)</x:f>
        <x:v>15341.863280252299</x:v>
      </x:c>
      <x:c r="O1091" s="28" t="n">
        <x:f>1-M1091/N1091</x:f>
        <x:v>0.10952001233112318</x:v>
      </x:c>
      <x:c r="P1091" s="30" t="n">
        <x:f>IF(C1091=C1090,P1090,L1091)</x:f>
        <x:v>8436.664001463621</x:v>
      </x:c>
      <x:c r="Q1091" s="30" t="n">
        <x:f>IF(C1091=C1090,MAX(Q1090,M1091),MAX(P1091,M1091))</x:f>
        <x:v>13721.022299004633</x:v>
      </x:c>
      <x:c r="R1091" s="28" t="n">
        <x:f>1-M1091/Q1091</x:f>
        <x:v>0.00432912891572812</x:v>
      </x:c>
      <x:c r="S1091" s="33" t="str">
        <x:f>'Raw trace'!Y1087</x:f>
        <x:v>-0.0029401623514120345</x:v>
      </x:c>
      <x:c r="T1091" s="31" t="n">
        <x:f>ABS(K1091-S1091)</x:f>
        <x:v>0</x:v>
      </x:c>
      <x:c r="U1091" s="33" t="str">
        <x:f>'Raw trace'!X1087</x:f>
        <x:v>0.00058632797023505656</x:v>
      </x:c>
      <x:c r="V1091" s="31" t="n">
        <x:f>ABS(G1091-U1091)</x:f>
        <x:v>0</x:v>
      </x:c>
      <x:c r="W1091" s="30" t="n">
        <x:f>L1091*H1091</x:f>
        <x:v>0.00803381194048336</x:v>
      </x:c>
      <x:c r="X1091" s="30" t="n">
        <x:f>X1090*(1+S1091)</x:f>
        <x:v>13661.622224616753</x:v>
      </x:c>
      <x:c r="Y1091" s="31" t="n">
        <x:f>ABS(M1091-X1091)</x:f>
        <x:v>9.094947017729282e-11</x:v>
      </x:c>
      <x:c r="Z1091" s="27" t="n">
        <x:f>IF(M1091&gt;=N1090,B1091,Z1090)</x:f>
        <x:v>44508</x:v>
      </x:c>
      <x:c r="AA1091" s="27" t="n">
        <x:f>IF(C1091=C1090,IF(M1091&gt;=Q1090,B1091,AA1090),IF(M1091&gt;=P1091,B1091,A1091))</x:f>
        <x:v>45268</x:v>
      </x:c>
      <x:c r="AB1091" s="1" t="str">
        <x:f>IF(AND(B1091-A1091=1,B1091-B1090=1),"PASS","FAIL")</x:f>
        <x:v>PASS</x:v>
      </x:c>
    </x:row>
    <x:row r="1092" ht="22" customHeight="1">
      <x:c r="A1092" s="32" t="n">
        <x:f>'Raw trace'!A1088</x:f>
        <x:v>45283</x:v>
      </x:c>
      <x:c r="B1092" s="32" t="n">
        <x:f>'Raw trace'!B1088</x:f>
        <x:v>45284</x:v>
      </x:c>
      <x:c r="C1092" s="1" t="n">
        <x:f>YEAR(B1092)</x:f>
        <x:v>2023</x:v>
      </x:c>
      <x:c r="D1092" s="33" t="str">
        <x:f>'Raw trace'!AL1088</x:f>
        <x:v>-0.016675665287894801</x:v>
      </x:c>
      <x:c r="E1092" s="33" t="str">
        <x:f>'Raw trace'!W1088</x:f>
        <x:v>0.5</x:v>
      </x:c>
      <x:c r="F1092" s="28" t="n">
        <x:f>E1091*(1+D1091)/(1+E1091*D1091)</x:f>
        <x:v>0.49852587782977287</x:v>
      </x:c>
      <x:c r="G1092" s="28" t="n">
        <x:f>ABS(E1092-F1092)</x:f>
        <x:v>0.0014741221702271323</x:v>
      </x:c>
      <x:c r="H1092" s="28" t="n">
        <x:f>G1092*'Assumptions'!$B$6</x:f>
        <x:v>0.0000014741221702271323</x:v>
      </x:c>
      <x:c r="I1092" s="29" t="n">
        <x:f>1+E1092*D1092</x:f>
        <x:v>0.9916621673560526</x:v>
      </x:c>
      <x:c r="J1092" s="29" t="n">
        <x:f>(1-H1092)*I1092</x:f>
        <x:v>0.9916607055248663</x:v>
      </x:c>
      <x:c r="K1092" s="28" t="n">
        <x:f>J1092-1</x:f>
        <x:v>-0.008339294475133707</x:v>
      </x:c>
      <x:c r="L1092" s="30" t="n">
        <x:f>M1091</x:f>
        <x:v>13661.622224616662</x:v>
      </x:c>
      <x:c r="M1092" s="30" t="n">
        <x:f>L1092*J1092</x:f>
        <x:v>13547.693933877552</x:v>
      </x:c>
      <x:c r="N1092" s="30" t="n">
        <x:f>MAX(N1091,M1092)</x:f>
        <x:v>15341.863280252299</x:v>
      </x:c>
      <x:c r="O1092" s="28" t="n">
        <x:f>1-M1092/N1092</x:f>
        <x:v>0.11694598717250737</x:v>
      </x:c>
      <x:c r="P1092" s="30" t="n">
        <x:f>IF(C1092=C1091,P1091,L1092)</x:f>
        <x:v>8436.664001463621</x:v>
      </x:c>
      <x:c r="Q1092" s="30" t="n">
        <x:f>IF(C1092=C1091,MAX(Q1091,M1092),MAX(P1092,M1092))</x:f>
        <x:v>13721.022299004633</x:v>
      </x:c>
      <x:c r="R1092" s="28" t="n">
        <x:f>1-M1092/Q1092</x:f>
        <x:v>0.012632321510012812</x:v>
      </x:c>
      <x:c r="S1092" s="33" t="str">
        <x:f>'Raw trace'!Y1088</x:f>
        <x:v>-0.0083392944751337073</x:v>
      </x:c>
      <x:c r="T1092" s="31" t="n">
        <x:f>ABS(K1092-S1092)</x:f>
        <x:v>0</x:v>
      </x:c>
      <x:c r="U1092" s="33" t="str">
        <x:f>'Raw trace'!X1088</x:f>
        <x:v>0.0014741221702271323</x:v>
      </x:c>
      <x:c r="V1092" s="31" t="n">
        <x:f>ABS(G1092-U1092)</x:f>
        <x:v>0</x:v>
      </x:c>
      <x:c r="W1092" s="30" t="n">
        <x:f>L1092*H1092</x:f>
        <x:v>0.020138900202575135</x:v>
      </x:c>
      <x:c r="X1092" s="30" t="n">
        <x:f>X1091*(1+S1092)</x:f>
        <x:v>13547.693933877643</x:v>
      </x:c>
      <x:c r="Y1092" s="31" t="n">
        <x:f>ABS(M1092-X1092)</x:f>
        <x:v>9.094947017729282e-11</x:v>
      </x:c>
      <x:c r="Z1092" s="27" t="n">
        <x:f>IF(M1092&gt;=N1091,B1092,Z1091)</x:f>
        <x:v>44508</x:v>
      </x:c>
      <x:c r="AA1092" s="27" t="n">
        <x:f>IF(C1092=C1091,IF(M1092&gt;=Q1091,B1092,AA1091),IF(M1092&gt;=P1092,B1092,A1092))</x:f>
        <x:v>45268</x:v>
      </x:c>
      <x:c r="AB1092" s="1" t="str">
        <x:f>IF(AND(B1092-A1092=1,B1092-B1091=1),"PASS","FAIL")</x:f>
        <x:v>PASS</x:v>
      </x:c>
    </x:row>
    <x:row r="1093" ht="22" customHeight="1">
      <x:c r="A1093" s="32" t="n">
        <x:f>'Raw trace'!A1089</x:f>
        <x:v>45284</x:v>
      </x:c>
      <x:c r="B1093" s="32" t="n">
        <x:f>'Raw trace'!B1089</x:f>
        <x:v>45285</x:v>
      </x:c>
      <x:c r="C1093" s="1" t="n">
        <x:f>YEAR(B1093)</x:f>
        <x:v>2023</x:v>
      </x:c>
      <x:c r="D1093" s="33" t="str">
        <x:f>'Raw trace'!AL1089</x:f>
        <x:v>0.0138896967299884</x:v>
      </x:c>
      <x:c r="E1093" s="33" t="str">
        <x:f>'Raw trace'!W1089</x:f>
        <x:v>0.5</x:v>
      </x:c>
      <x:c r="F1093" s="28" t="n">
        <x:f>E1092*(1+D1092)/(1+E1092*D1092)</x:f>
        <x:v>0.49579603169384917</x:v>
      </x:c>
      <x:c r="G1093" s="28" t="n">
        <x:f>ABS(E1093-F1093)</x:f>
        <x:v>0.004203968306150829</x:v>
      </x:c>
      <x:c r="H1093" s="28" t="n">
        <x:f>G1093*'Assumptions'!$B$6</x:f>
        <x:v>0.000004203968306150829</x:v>
      </x:c>
      <x:c r="I1093" s="29" t="n">
        <x:f>1+E1093*D1093</x:f>
        <x:v>1.006944848364994</x:v>
      </x:c>
      <x:c r="J1093" s="29" t="n">
        <x:f>(1-H1093)*I1093</x:f>
        <x:v>1.0069406152007656</x:v>
      </x:c>
      <x:c r="K1093" s="28" t="n">
        <x:f>J1093-1</x:f>
        <x:v>0.00694061520076561</x:v>
      </x:c>
      <x:c r="L1093" s="30" t="n">
        <x:f>M1092</x:f>
        <x:v>13547.693933877552</x:v>
      </x:c>
      <x:c r="M1093" s="30" t="n">
        <x:f>L1093*J1093</x:f>
        <x:v>13641.723264330343</x:v>
      </x:c>
      <x:c r="N1093" s="30" t="n">
        <x:f>MAX(N1092,M1093)</x:f>
        <x:v>15341.863280252299</x:v>
      </x:c>
      <x:c r="O1093" s="28" t="n">
        <x:f>1-M1093/N1093</x:f>
        <x:v>0.11081704906797973</x:v>
      </x:c>
      <x:c r="P1093" s="30" t="n">
        <x:f>IF(C1093=C1092,P1092,L1093)</x:f>
        <x:v>8436.664001463621</x:v>
      </x:c>
      <x:c r="Q1093" s="30" t="n">
        <x:f>IF(C1093=C1092,MAX(Q1092,M1093),MAX(P1093,M1093))</x:f>
        <x:v>13721.022299004633</x:v>
      </x:c>
      <x:c r="R1093" s="28" t="n">
        <x:f>1-M1093/Q1093</x:f>
        <x:v>0.005779382391940424</x:v>
      </x:c>
      <x:c r="S1093" s="33" t="str">
        <x:f>'Raw trace'!Y1089</x:f>
        <x:v>0.0069406152007656097</x:v>
      </x:c>
      <x:c r="T1093" s="31" t="n">
        <x:f>ABS(K1093-S1093)</x:f>
        <x:v>0</x:v>
      </x:c>
      <x:c r="U1093" s="33" t="str">
        <x:f>'Raw trace'!X1089</x:f>
        <x:v>0.0042039683061508293</x:v>
      </x:c>
      <x:c r="V1093" s="31" t="n">
        <x:f>ABS(G1093-U1093)</x:f>
        <x:v>0</x:v>
      </x:c>
      <x:c r="W1093" s="30" t="n">
        <x:f>L1093*H1093</x:f>
        <x:v>0.056954075919453076</x:v>
      </x:c>
      <x:c r="X1093" s="30" t="n">
        <x:f>X1092*(1+S1093)</x:f>
        <x:v>13641.723264330434</x:v>
      </x:c>
      <x:c r="Y1093" s="31" t="n">
        <x:f>ABS(M1093-X1093)</x:f>
        <x:v>9.094947017729282e-11</x:v>
      </x:c>
      <x:c r="Z1093" s="27" t="n">
        <x:f>IF(M1093&gt;=N1092,B1093,Z1092)</x:f>
        <x:v>44508</x:v>
      </x:c>
      <x:c r="AA1093" s="27" t="n">
        <x:f>IF(C1093=C1092,IF(M1093&gt;=Q1092,B1093,AA1092),IF(M1093&gt;=P1093,B1093,A1093))</x:f>
        <x:v>45268</x:v>
      </x:c>
      <x:c r="AB1093" s="1" t="str">
        <x:f>IF(AND(B1093-A1093=1,B1093-B1092=1),"PASS","FAIL")</x:f>
        <x:v>PASS</x:v>
      </x:c>
    </x:row>
    <x:row r="1094" ht="22" customHeight="1">
      <x:c r="A1094" s="32" t="n">
        <x:f>'Raw trace'!A1090</x:f>
        <x:v>45285</x:v>
      </x:c>
      <x:c r="B1094" s="32" t="n">
        <x:f>'Raw trace'!B1090</x:f>
        <x:v>45286</x:v>
      </x:c>
      <x:c r="C1094" s="1" t="n">
        <x:f>YEAR(B1094)</x:f>
        <x:v>2023</x:v>
      </x:c>
      <x:c r="D1094" s="33" t="str">
        <x:f>'Raw trace'!AL1090</x:f>
        <x:v>-0.0244432460961253</x:v>
      </x:c>
      <x:c r="E1094" s="33" t="str">
        <x:f>'Raw trace'!W1090</x:f>
        <x:v>0.5</x:v>
      </x:c>
      <x:c r="F1094" s="28" t="n">
        <x:f>E1093*(1+D1093)/(1+E1093*D1093)</x:f>
        <x:v>0.5034484750462107</x:v>
      </x:c>
      <x:c r="G1094" s="28" t="n">
        <x:f>ABS(E1094-F1094)</x:f>
        <x:v>0.0034484750462107083</x:v>
      </x:c>
      <x:c r="H1094" s="28" t="n">
        <x:f>G1094*'Assumptions'!$B$6</x:f>
        <x:v>0.0000034484750462107083</x:v>
      </x:c>
      <x:c r="I1094" s="29" t="n">
        <x:f>1+E1094*D1094</x:f>
        <x:v>0.9877783769519374</x:v>
      </x:c>
      <x:c r="J1094" s="29" t="n">
        <x:f>(1-H1094)*I1094</x:f>
        <x:v>0.9877749706228532</x:v>
      </x:c>
      <x:c r="K1094" s="28" t="n">
        <x:f>J1094-1</x:f>
        <x:v>-0.012225029377146757</x:v>
      </x:c>
      <x:c r="L1094" s="30" t="n">
        <x:f>M1093</x:f>
        <x:v>13641.723264330343</x:v>
      </x:c>
      <x:c r="M1094" s="30" t="n">
        <x:f>L1094*J1094</x:f>
        <x:v>13474.952796668998</x:v>
      </x:c>
      <x:c r="N1094" s="30" t="n">
        <x:f>MAX(N1093,M1094)</x:f>
        <x:v>15341.863280252299</x:v>
      </x:c>
      <x:c r="O1094" s="28" t="n">
        <x:f>1-M1094/N1094</x:f>
        <x:v>0.12168733676478172</x:v>
      </x:c>
      <x:c r="P1094" s="30" t="n">
        <x:f>IF(C1094=C1093,P1093,L1094)</x:f>
        <x:v>8436.664001463621</x:v>
      </x:c>
      <x:c r="Q1094" s="30" t="n">
        <x:f>IF(C1094=C1093,MAX(Q1093,M1094),MAX(P1094,M1094))</x:f>
        <x:v>13721.022299004633</x:v>
      </x:c>
      <x:c r="R1094" s="28" t="n">
        <x:f>1-M1094/Q1094</x:f>
        <x:v>0.017933758649564036</x:v>
      </x:c>
      <x:c r="S1094" s="33" t="str">
        <x:f>'Raw trace'!Y1090</x:f>
        <x:v>-0.012225029377146757</x:v>
      </x:c>
      <x:c r="T1094" s="31" t="n">
        <x:f>ABS(K1094-S1094)</x:f>
        <x:v>0</x:v>
      </x:c>
      <x:c r="U1094" s="33" t="str">
        <x:f>'Raw trace'!X1090</x:f>
        <x:v>0.0034484750462107083</x:v>
      </x:c>
      <x:c r="V1094" s="31" t="n">
        <x:f>ABS(G1094-U1094)</x:f>
        <x:v>0</x:v>
      </x:c>
      <x:c r="W1094" s="30" t="n">
        <x:f>L1094*H1094</x:f>
        <x:v>0.04704314226435528</x:v>
      </x:c>
      <x:c r="X1094" s="30" t="n">
        <x:f>X1093*(1+S1094)</x:f>
        <x:v>13474.952796669088</x:v>
      </x:c>
      <x:c r="Y1094" s="31" t="n">
        <x:f>ABS(M1094-X1094)</x:f>
        <x:v>8.913048077374697e-11</x:v>
      </x:c>
      <x:c r="Z1094" s="27" t="n">
        <x:f>IF(M1094&gt;=N1093,B1094,Z1093)</x:f>
        <x:v>44508</x:v>
      </x:c>
      <x:c r="AA1094" s="27" t="n">
        <x:f>IF(C1094=C1093,IF(M1094&gt;=Q1093,B1094,AA1093),IF(M1094&gt;=P1094,B1094,A1094))</x:f>
        <x:v>45268</x:v>
      </x:c>
      <x:c r="AB1094" s="1" t="str">
        <x:f>IF(AND(B1094-A1094=1,B1094-B1093=1),"PASS","FAIL")</x:f>
        <x:v>PASS</x:v>
      </x:c>
    </x:row>
    <x:row r="1095" ht="22" customHeight="1">
      <x:c r="A1095" s="32" t="n">
        <x:f>'Raw trace'!A1091</x:f>
        <x:v>45286</x:v>
      </x:c>
      <x:c r="B1095" s="32" t="n">
        <x:f>'Raw trace'!B1091</x:f>
        <x:v>45287</x:v>
      </x:c>
      <x:c r="C1095" s="1" t="n">
        <x:f>YEAR(B1095)</x:f>
        <x:v>2023</x:v>
      </x:c>
      <x:c r="D1095" s="33" t="str">
        <x:f>'Raw trace'!AL1091</x:f>
        <x:v>0.021950777756607899</x:v>
      </x:c>
      <x:c r="E1095" s="33" t="str">
        <x:f>'Raw trace'!W1091</x:f>
        <x:v>0.5</x:v>
      </x:c>
      <x:c r="F1095" s="28" t="n">
        <x:f>E1094*(1+D1094)/(1+E1094*D1094)</x:f>
        <x:v>0.49381358038744694</x:v>
      </x:c>
      <x:c r="G1095" s="28" t="n">
        <x:f>ABS(E1095-F1095)</x:f>
        <x:v>0.006186419612553062</x:v>
      </x:c>
      <x:c r="H1095" s="28" t="n">
        <x:f>G1095*'Assumptions'!$B$6</x:f>
        <x:v>0.000006186419612553063</x:v>
      </x:c>
      <x:c r="I1095" s="29" t="n">
        <x:f>1+E1095*D1095</x:f>
        <x:v>1.010975388878304</x:v>
      </x:c>
      <x:c r="J1095" s="29" t="n">
        <x:f>(1-H1095)*I1095</x:f>
        <x:v>1.0109691345603304</x:v>
      </x:c>
      <x:c r="K1095" s="28" t="n">
        <x:f>J1095-1</x:f>
        <x:v>0.01096913456033044</x:v>
      </x:c>
      <x:c r="L1095" s="30" t="n">
        <x:f>M1094</x:f>
        <x:v>13474.952796668998</x:v>
      </x:c>
      <x:c r="M1095" s="30" t="n">
        <x:f>L1095*J1095</x:f>
        <x:v>13622.76136708976</x:v>
      </x:c>
      <x:c r="N1095" s="30" t="n">
        <x:f>MAX(N1094,M1095)</x:f>
        <x:v>15341.863280252299</x:v>
      </x:c>
      <x:c r="O1095" s="28" t="n">
        <x:f>1-M1095/N1095</x:f>
        <x:v>0.11205300697571252</x:v>
      </x:c>
      <x:c r="P1095" s="30" t="n">
        <x:f>IF(C1095=C1094,P1094,L1095)</x:f>
        <x:v>8436.664001463621</x:v>
      </x:c>
      <x:c r="Q1095" s="30" t="n">
        <x:f>IF(C1095=C1094,MAX(Q1094,M1095),MAX(P1095,M1095))</x:f>
        <x:v>13721.022299004633</x:v>
      </x:c>
      <x:c r="R1095" s="28" t="n">
        <x:f>1-M1095/Q1095</x:f>
        <x:v>0.007161341901033125</x:v>
      </x:c>
      <x:c r="S1095" s="33" t="str">
        <x:f>'Raw trace'!Y1091</x:f>
        <x:v>0.01096913456033044</x:v>
      </x:c>
      <x:c r="T1095" s="31" t="n">
        <x:f>ABS(K1095-S1095)</x:f>
        <x:v>0</x:v>
      </x:c>
      <x:c r="U1095" s="33" t="str">
        <x:f>'Raw trace'!X1091</x:f>
        <x:v>0.0061864196125530624</x:v>
      </x:c>
      <x:c r="V1095" s="31" t="n">
        <x:f>ABS(G1095-U1095)</x:f>
        <x:v>0</x:v>
      </x:c>
      <x:c r="W1095" s="30" t="n">
        <x:f>L1095*H1095</x:f>
        <x:v>0.08336171225953984</x:v>
      </x:c>
      <x:c r="X1095" s="30" t="n">
        <x:f>X1094*(1+S1095)</x:f>
        <x:v>13622.761367089852</x:v>
      </x:c>
      <x:c r="Y1095" s="31" t="n">
        <x:f>ABS(M1095-X1095)</x:f>
        <x:v>9.094947017729282e-11</x:v>
      </x:c>
      <x:c r="Z1095" s="27" t="n">
        <x:f>IF(M1095&gt;=N1094,B1095,Z1094)</x:f>
        <x:v>44508</x:v>
      </x:c>
      <x:c r="AA1095" s="27" t="n">
        <x:f>IF(C1095=C1094,IF(M1095&gt;=Q1094,B1095,AA1094),IF(M1095&gt;=P1095,B1095,A1095))</x:f>
        <x:v>45268</x:v>
      </x:c>
      <x:c r="AB1095" s="1" t="str">
        <x:f>IF(AND(B1095-A1095=1,B1095-B1094=1),"PASS","FAIL")</x:f>
        <x:v>PASS</x:v>
      </x:c>
    </x:row>
    <x:row r="1096" ht="22" customHeight="1">
      <x:c r="A1096" s="32" t="n">
        <x:f>'Raw trace'!A1092</x:f>
        <x:v>45287</x:v>
      </x:c>
      <x:c r="B1096" s="32" t="n">
        <x:f>'Raw trace'!B1092</x:f>
        <x:v>45288</x:v>
      </x:c>
      <x:c r="C1096" s="1" t="n">
        <x:f>YEAR(B1096)</x:f>
        <x:v>2023</x:v>
      </x:c>
      <x:c r="D1096" s="33" t="str">
        <x:f>'Raw trace'!AL1092</x:f>
        <x:v>-0.0199187506473479</x:v>
      </x:c>
      <x:c r="E1096" s="33" t="str">
        <x:f>'Raw trace'!W1092</x:f>
        <x:v>0.5</x:v>
      </x:c>
      <x:c r="F1096" s="28" t="n">
        <x:f>E1095*(1+D1095)/(1+E1095*D1095)</x:f>
        <x:v>0.5054281187252646</x:v>
      </x:c>
      <x:c r="G1096" s="28" t="n">
        <x:f>ABS(E1096-F1096)</x:f>
        <x:v>0.005428118725264608</x:v>
      </x:c>
      <x:c r="H1096" s="28" t="n">
        <x:f>G1096*'Assumptions'!$B$6</x:f>
        <x:v>0.000005428118725264608</x:v>
      </x:c>
      <x:c r="I1096" s="29" t="n">
        <x:f>1+E1096*D1096</x:f>
        <x:v>0.990040624676326</x:v>
      </x:c>
      <x:c r="J1096" s="29" t="n">
        <x:f>(1-H1096)*I1096</x:f>
        <x:v>0.9900352506182725</x:v>
      </x:c>
      <x:c r="K1096" s="28" t="n">
        <x:f>J1096-1</x:f>
        <x:v>-0.009964749381727533</x:v>
      </x:c>
      <x:c r="L1096" s="30" t="n">
        <x:f>M1095</x:f>
        <x:v>13622.76136708976</x:v>
      </x:c>
      <x:c r="M1096" s="30" t="n">
        <x:f>L1096*J1096</x:f>
        <x:v>13487.013964179632</x:v>
      </x:c>
      <x:c r="N1096" s="30" t="n">
        <x:f>MAX(N1095,M1096)</x:f>
        <x:v>15341.863280252299</x:v>
      </x:c>
      <x:c r="O1096" s="28" t="n">
        <x:f>1-M1096/N1096</x:f>
        <x:v>0.12090117622545804</x:v>
      </x:c>
      <x:c r="P1096" s="30" t="n">
        <x:f>IF(C1096=C1095,P1095,L1096)</x:f>
        <x:v>8436.664001463621</x:v>
      </x:c>
      <x:c r="Q1096" s="30" t="n">
        <x:f>IF(C1096=C1095,MAX(Q1095,M1096),MAX(P1096,M1096))</x:f>
        <x:v>13721.022299004633</x:v>
      </x:c>
      <x:c r="R1096" s="28" t="n">
        <x:f>1-M1096/Q1096</x:f>
        <x:v>0.017054730305479993</x:v>
      </x:c>
      <x:c r="S1096" s="33" t="str">
        <x:f>'Raw trace'!Y1092</x:f>
        <x:v>-0.0099647493817275334</x:v>
      </x:c>
      <x:c r="T1096" s="31" t="n">
        <x:f>ABS(K1096-S1096)</x:f>
        <x:v>0</x:v>
      </x:c>
      <x:c r="U1096" s="33" t="str">
        <x:f>'Raw trace'!X1092</x:f>
        <x:v>0.0054281187252646079</x:v>
      </x:c>
      <x:c r="V1096" s="31" t="n">
        <x:f>ABS(G1096-U1096)</x:f>
        <x:v>0</x:v>
      </x:c>
      <x:c r="W1096" s="30" t="n">
        <x:f>L1096*H1096</x:f>
        <x:v>0.07394596606651122</x:v>
      </x:c>
      <x:c r="X1096" s="30" t="n">
        <x:f>X1095*(1+S1096)</x:f>
        <x:v>13487.013964179721</x:v>
      </x:c>
      <x:c r="Y1096" s="31" t="n">
        <x:f>ABS(M1096-X1096)</x:f>
        <x:v>8.913048077374697e-11</x:v>
      </x:c>
      <x:c r="Z1096" s="27" t="n">
        <x:f>IF(M1096&gt;=N1095,B1096,Z1095)</x:f>
        <x:v>44508</x:v>
      </x:c>
      <x:c r="AA1096" s="27" t="n">
        <x:f>IF(C1096=C1095,IF(M1096&gt;=Q1095,B1096,AA1095),IF(M1096&gt;=P1096,B1096,A1096))</x:f>
        <x:v>45268</x:v>
      </x:c>
      <x:c r="AB1096" s="1" t="str">
        <x:f>IF(AND(B1096-A1096=1,B1096-B1095=1),"PASS","FAIL")</x:f>
        <x:v>PASS</x:v>
      </x:c>
    </x:row>
    <x:row r="1097" ht="22" customHeight="1">
      <x:c r="A1097" s="32" t="n">
        <x:f>'Raw trace'!A1093</x:f>
        <x:v>45288</x:v>
      </x:c>
      <x:c r="B1097" s="32" t="n">
        <x:f>'Raw trace'!B1093</x:f>
        <x:v>45289</x:v>
      </x:c>
      <x:c r="C1097" s="1" t="n">
        <x:f>YEAR(B1097)</x:f>
        <x:v>2023</x:v>
      </x:c>
      <x:c r="D1097" s="33" t="str">
        <x:f>'Raw trace'!AL1093</x:f>
        <x:v>-0.011946614812675</x:v>
      </x:c>
      <x:c r="E1097" s="33" t="str">
        <x:f>'Raw trace'!W1093</x:f>
        <x:v>0.5</x:v>
      </x:c>
      <x:c r="F1097" s="28" t="n">
        <x:f>E1096*(1+D1096)/(1+E1096*D1096)</x:f>
        <x:v>0.49497021885999376</x:v>
      </x:c>
      <x:c r="G1097" s="28" t="n">
        <x:f>ABS(E1097-F1097)</x:f>
        <x:v>0.00502978114000624</x:v>
      </x:c>
      <x:c r="H1097" s="28" t="n">
        <x:f>G1097*'Assumptions'!$B$6</x:f>
        <x:v>0.0000050297811400062395</x:v>
      </x:c>
      <x:c r="I1097" s="29" t="n">
        <x:f>1+E1097*D1097</x:f>
        <x:v>0.9940266925936625</x:v>
      </x:c>
      <x:c r="J1097" s="29" t="n">
        <x:f>(1-H1097)*I1097</x:f>
        <x:v>0.9940216928569514</x:v>
      </x:c>
      <x:c r="K1097" s="28" t="n">
        <x:f>J1097-1</x:f>
        <x:v>-0.005978307143048589</x:v>
      </x:c>
      <x:c r="L1097" s="30" t="n">
        <x:f>M1096</x:f>
        <x:v>13487.013964179632</x:v>
      </x:c>
      <x:c r="M1097" s="30" t="n">
        <x:f>L1097*J1097</x:f>
        <x:v>13406.38445225918</x:v>
      </x:c>
      <x:c r="N1097" s="30" t="n">
        <x:f>MAX(N1096,M1097)</x:f>
        <x:v>15341.863280252299</x:v>
      </x:c>
      <x:c r="O1097" s="28" t="n">
        <x:f>1-M1097/N1097</x:f>
        <x:v>0.12615669900307502</x:v>
      </x:c>
      <x:c r="P1097" s="30" t="n">
        <x:f>IF(C1097=C1096,P1096,L1097)</x:f>
        <x:v>8436.664001463621</x:v>
      </x:c>
      <x:c r="Q1097" s="30" t="n">
        <x:f>IF(C1097=C1096,MAX(Q1096,M1097),MAX(P1097,M1097))</x:f>
        <x:v>13721.022299004633</x:v>
      </x:c>
      <x:c r="R1097" s="28" t="n">
        <x:f>1-M1097/Q1097</x:f>
        <x:v>0.022931079032520563</x:v>
      </x:c>
      <x:c r="S1097" s="33" t="str">
        <x:f>'Raw trace'!Y1093</x:f>
        <x:v>-0.005978307143048589</x:v>
      </x:c>
      <x:c r="T1097" s="31" t="n">
        <x:f>ABS(K1097-S1097)</x:f>
        <x:v>0</x:v>
      </x:c>
      <x:c r="U1097" s="33" t="str">
        <x:f>'Raw trace'!X1093</x:f>
        <x:v>0.0050297811400062398</x:v>
      </x:c>
      <x:c r="V1097" s="31" t="n">
        <x:f>ABS(G1097-U1097)</x:f>
        <x:v>0</x:v>
      </x:c>
      <x:c r="W1097" s="30" t="n">
        <x:f>L1097*H1097</x:f>
        <x:v>0.0678367284720315</x:v>
      </x:c>
      <x:c r="X1097" s="30" t="n">
        <x:f>X1096*(1+S1097)</x:f>
        <x:v>13406.38445225927</x:v>
      </x:c>
      <x:c r="Y1097" s="31" t="n">
        <x:f>ABS(M1097-X1097)</x:f>
        <x:v>8.913048077374697e-11</x:v>
      </x:c>
      <x:c r="Z1097" s="27" t="n">
        <x:f>IF(M1097&gt;=N1096,B1097,Z1096)</x:f>
        <x:v>44508</x:v>
      </x:c>
      <x:c r="AA1097" s="27" t="n">
        <x:f>IF(C1097=C1096,IF(M1097&gt;=Q1096,B1097,AA1096),IF(M1097&gt;=P1097,B1097,A1097))</x:f>
        <x:v>45268</x:v>
      </x:c>
      <x:c r="AB1097" s="1" t="str">
        <x:f>IF(AND(B1097-A1097=1,B1097-B1096=1),"PASS","FAIL")</x:f>
        <x:v>PASS</x:v>
      </x:c>
    </x:row>
    <x:row r="1098" ht="22" customHeight="1">
      <x:c r="A1098" s="32" t="n">
        <x:f>'Raw trace'!A1094</x:f>
        <x:v>45289</x:v>
      </x:c>
      <x:c r="B1098" s="32" t="n">
        <x:f>'Raw trace'!B1094</x:f>
        <x:v>45290</x:v>
      </x:c>
      <x:c r="C1098" s="1" t="n">
        <x:f>YEAR(B1098)</x:f>
        <x:v>2023</x:v>
      </x:c>
      <x:c r="D1098" s="33" t="str">
        <x:f>'Raw trace'!AL1094</x:f>
        <x:v>0.0015283178520835001</x:v>
      </x:c>
      <x:c r="E1098" s="33" t="str">
        <x:f>'Raw trace'!W1094</x:f>
        <x:v>0.5</x:v>
      </x:c>
      <x:c r="F1098" s="28" t="n">
        <x:f>E1097*(1+D1097)/(1+E1097*D1097)</x:f>
        <x:v>0.49699539889077243</x:v>
      </x:c>
      <x:c r="G1098" s="28" t="n">
        <x:f>ABS(E1098-F1098)</x:f>
        <x:v>0.003004601109227567</x:v>
      </x:c>
      <x:c r="H1098" s="28" t="n">
        <x:f>G1098*'Assumptions'!$B$6</x:f>
        <x:v>0.000003004601109227567</x:v>
      </x:c>
      <x:c r="I1098" s="29" t="n">
        <x:f>1+E1098*D1098</x:f>
        <x:v>1.0007641589260416</x:v>
      </x:c>
      <x:c r="J1098" s="29" t="n">
        <x:f>(1-H1098)*I1098</x:f>
        <x:v>1.0007611520289397</x:v>
      </x:c>
      <x:c r="K1098" s="28" t="n">
        <x:f>J1098-1</x:f>
        <x:v>0.0007611520289396712</x:v>
      </x:c>
      <x:c r="L1098" s="30" t="n">
        <x:f>M1097</x:f>
        <x:v>13406.38445225918</x:v>
      </x:c>
      <x:c r="M1098" s="30" t="n">
        <x:f>L1098*J1098</x:f>
        <x:v>13416.588748985763</x:v>
      </x:c>
      <x:c r="N1098" s="30" t="n">
        <x:f>MAX(N1097,M1098)</x:f>
        <x:v>15341.863280252299</x:v>
      </x:c>
      <x:c r="O1098" s="28" t="n">
        <x:f>1-M1098/N1098</x:f>
        <x:v>0.12549157140154588</x:v>
      </x:c>
      <x:c r="P1098" s="30" t="n">
        <x:f>IF(C1098=C1097,P1097,L1098)</x:f>
        <x:v>8436.664001463621</x:v>
      </x:c>
      <x:c r="Q1098" s="30" t="n">
        <x:f>IF(C1098=C1097,MAX(Q1097,M1098),MAX(P1098,M1098))</x:f>
        <x:v>13721.022299004633</x:v>
      </x:c>
      <x:c r="R1098" s="28" t="n">
        <x:f>1-M1098/Q1098</x:f>
        <x:v>0.022187381040912224</x:v>
      </x:c>
      <x:c r="S1098" s="33" t="str">
        <x:f>'Raw trace'!Y1094</x:f>
        <x:v>0.00076115202893967115</x:v>
      </x:c>
      <x:c r="T1098" s="31" t="n">
        <x:f>ABS(K1098-S1098)</x:f>
        <x:v>0</x:v>
      </x:c>
      <x:c r="U1098" s="33" t="str">
        <x:f>'Raw trace'!X1094</x:f>
        <x:v>0.0030046011092275671</x:v>
      </x:c>
      <x:c r="V1098" s="31" t="n">
        <x:f>ABS(G1098-U1098)</x:f>
        <x:v>0</x:v>
      </x:c>
      <x:c r="W1098" s="30" t="n">
        <x:f>L1098*H1098</x:f>
        <x:v>0.04028083759598914</x:v>
      </x:c>
      <x:c r="X1098" s="30" t="n">
        <x:f>X1097*(1+S1098)</x:f>
        <x:v>13416.588748985852</x:v>
      </x:c>
      <x:c r="Y1098" s="31" t="n">
        <x:f>ABS(M1098-X1098)</x:f>
        <x:v>8.913048077374697e-11</x:v>
      </x:c>
      <x:c r="Z1098" s="27" t="n">
        <x:f>IF(M1098&gt;=N1097,B1098,Z1097)</x:f>
        <x:v>44508</x:v>
      </x:c>
      <x:c r="AA1098" s="27" t="n">
        <x:f>IF(C1098=C1097,IF(M1098&gt;=Q1097,B1098,AA1097),IF(M1098&gt;=P1098,B1098,A1098))</x:f>
        <x:v>45268</x:v>
      </x:c>
      <x:c r="AB1098" s="1" t="str">
        <x:f>IF(AND(B1098-A1098=1,B1098-B1097=1),"PASS","FAIL")</x:f>
        <x:v>PASS</x:v>
      </x:c>
    </x:row>
    <x:row r="1099" ht="22" customHeight="1">
      <x:c r="A1099" s="32" t="n">
        <x:f>'Raw trace'!A1095</x:f>
        <x:v>45290</x:v>
      </x:c>
      <x:c r="B1099" s="32" t="n">
        <x:f>'Raw trace'!B1095</x:f>
        <x:v>45291</x:v>
      </x:c>
      <x:c r="C1099" s="1" t="n">
        <x:f>YEAR(B1099)</x:f>
        <x:v>2023</x:v>
      </x:c>
      <x:c r="D1099" s="33" t="str">
        <x:f>'Raw trace'!AL1095</x:f>
        <x:v>0.0032228437442892999</x:v>
      </x:c>
      <x:c r="E1099" s="33" t="str">
        <x:f>'Raw trace'!W1095</x:f>
        <x:v>0.5</x:v>
      </x:c>
      <x:c r="F1099" s="28" t="n">
        <x:f>E1098*(1+D1098)/(1+E1098*D1098)</x:f>
        <x:v>0.5003817877165295</x:v>
      </x:c>
      <x:c r="G1099" s="28" t="n">
        <x:f>ABS(E1099-F1099)</x:f>
        <x:v>0.0003817877165295247</x:v>
      </x:c>
      <x:c r="H1099" s="28" t="n">
        <x:f>G1099*'Assumptions'!$B$6</x:f>
        <x:v>3.817877165295247e-7</x:v>
      </x:c>
      <x:c r="I1099" s="29" t="n">
        <x:f>1+E1099*D1099</x:f>
        <x:v>1.0016114218721446</x:v>
      </x:c>
      <x:c r="J1099" s="29" t="n">
        <x:f>(1-H1099)*I1099</x:f>
        <x:v>1.001611039469207</x:v>
      </x:c>
      <x:c r="K1099" s="28" t="n">
        <x:f>J1099-1</x:f>
        <x:v>0.0016110394692070429</x:v>
      </x:c>
      <x:c r="L1099" s="30" t="n">
        <x:f>M1098</x:f>
        <x:v>13416.588748985763</x:v>
      </x:c>
      <x:c r="M1099" s="30" t="n">
        <x:f>L1099*J1099</x:f>
        <x:v>13438.203403002499</x:v>
      </x:c>
      <x:c r="N1099" s="30" t="n">
        <x:f>MAX(N1098,M1099)</x:f>
        <x:v>15341.863280252299</x:v>
      </x:c>
      <x:c r="O1099" s="28" t="n">
        <x:f>1-M1099/N1099</x:f>
        <x:v>0.12408270380691944</x:v>
      </x:c>
      <x:c r="P1099" s="30" t="n">
        <x:f>IF(C1099=C1098,P1098,L1099)</x:f>
        <x:v>8436.664001463621</x:v>
      </x:c>
      <x:c r="Q1099" s="30" t="n">
        <x:f>IF(C1099=C1098,MAX(Q1098,M1099),MAX(P1099,M1099))</x:f>
        <x:v>13721.022299004633</x:v>
      </x:c>
      <x:c r="R1099" s="28" t="n">
        <x:f>1-M1099/Q1099</x:f>
        <x:v>0.020612086318280487</x:v>
      </x:c>
      <x:c r="S1099" s="33" t="str">
        <x:f>'Raw trace'!Y1095</x:f>
        <x:v>0.0016110394692070429</x:v>
      </x:c>
      <x:c r="T1099" s="31" t="n">
        <x:f>ABS(K1099-S1099)</x:f>
        <x:v>0</x:v>
      </x:c>
      <x:c r="U1099" s="33" t="str">
        <x:f>'Raw trace'!X1095</x:f>
        <x:v>0.0003817877165295247</x:v>
      </x:c>
      <x:c r="V1099" s="31" t="n">
        <x:f>ABS(G1099-U1099)</x:f>
        <x:v>0</x:v>
      </x:c>
      <x:c r="W1099" s="30" t="n">
        <x:f>L1099*H1099</x:f>
        <x:v>0.0051222887820909875</x:v>
      </x:c>
      <x:c r="X1099" s="30" t="n">
        <x:f>X1098*(1+S1099)</x:f>
        <x:v>13438.203403002588</x:v>
      </x:c>
      <x:c r="Y1099" s="31" t="n">
        <x:f>ABS(M1099-X1099)</x:f>
        <x:v>8.913048077374697e-11</x:v>
      </x:c>
      <x:c r="Z1099" s="27" t="n">
        <x:f>IF(M1099&gt;=N1098,B1099,Z1098)</x:f>
        <x:v>44508</x:v>
      </x:c>
      <x:c r="AA1099" s="27" t="n">
        <x:f>IF(C1099=C1098,IF(M1099&gt;=Q1098,B1099,AA1098),IF(M1099&gt;=P1099,B1099,A1099))</x:f>
        <x:v>45268</x:v>
      </x:c>
      <x:c r="AB1099" s="1" t="str">
        <x:f>IF(AND(B1099-A1099=1,B1099-B1098=1),"PASS","FAIL")</x:f>
        <x:v>PASS</x:v>
      </x:c>
    </x:row>
    <x:row r="1100" ht="22" customHeight="1">
      <x:c r="A1100" s="32" t="n">
        <x:f>'Raw trace'!A1096</x:f>
        <x:v>45291</x:v>
      </x:c>
      <x:c r="B1100" s="32" t="n">
        <x:f>'Raw trace'!B1096</x:f>
        <x:v>45292</x:v>
      </x:c>
      <x:c r="C1100" s="1" t="n">
        <x:f>YEAR(B1100)</x:f>
        <x:v>2024</x:v>
      </x:c>
      <x:c r="D1100" s="33" t="str">
        <x:f>'Raw trace'!AL1096</x:f>
        <x:v>0.045204329055532601</x:v>
      </x:c>
      <x:c r="E1100" s="33" t="str">
        <x:f>'Raw trace'!W1096</x:f>
        <x:v>0.5</x:v>
      </x:c>
      <x:c r="F1100" s="28" t="n">
        <x:f>E1099*(1+D1099)/(1+E1099*D1099)</x:f>
        <x:v>0.5008044146846553</x:v>
      </x:c>
      <x:c r="G1100" s="28" t="n">
        <x:f>ABS(E1100-F1100)</x:f>
        <x:v>0.000804414684655308</x:v>
      </x:c>
      <x:c r="H1100" s="28" t="n">
        <x:f>G1100*'Assumptions'!$B$6</x:f>
        <x:v>8.04414684655308e-7</x:v>
      </x:c>
      <x:c r="I1100" s="29" t="n">
        <x:f>1+E1100*D1100</x:f>
        <x:v>1.0226021645277663</x:v>
      </x:c>
      <x:c r="J1100" s="29" t="n">
        <x:f>(1-H1100)*I1100</x:f>
        <x:v>1.0226013419315687</x:v>
      </x:c>
      <x:c r="K1100" s="28" t="n">
        <x:f>J1100-1</x:f>
        <x:v>0.022601341931568708</x:v>
      </x:c>
      <x:c r="L1100" s="30" t="n">
        <x:f>M1099</x:f>
        <x:v>13438.203403002499</x:v>
      </x:c>
      <x:c r="M1100" s="30" t="n">
        <x:f>L1100*J1100</x:f>
        <x:v>13741.92483305973</x:v>
      </x:c>
      <x:c r="N1100" s="30" t="n">
        <x:f>MAX(N1099,M1100)</x:f>
        <x:v>15341.863280252299</x:v>
      </x:c>
      <x:c r="O1100" s="28" t="n">
        <x:f>1-M1100/N1100</x:f>
        <x:v>0.10428579749188449</x:v>
      </x:c>
      <x:c r="P1100" s="30" t="n">
        <x:f>IF(C1100=C1099,P1099,L1100)</x:f>
        <x:v>13438.203403002499</x:v>
      </x:c>
      <x:c r="Q1100" s="30" t="n">
        <x:f>IF(C1100=C1099,MAX(Q1099,M1100),MAX(P1100,M1100))</x:f>
        <x:v>13741.92483305973</x:v>
      </x:c>
      <x:c r="R1100" s="28" t="n">
        <x:f>1-M1100/Q1100</x:f>
        <x:v>0</x:v>
      </x:c>
      <x:c r="S1100" s="33" t="str">
        <x:f>'Raw trace'!Y1096</x:f>
        <x:v>0.022601341931568708</x:v>
      </x:c>
      <x:c r="T1100" s="31" t="n">
        <x:f>ABS(K1100-S1100)</x:f>
        <x:v>0</x:v>
      </x:c>
      <x:c r="U1100" s="33" t="str">
        <x:f>'Raw trace'!X1096</x:f>
        <x:v>0.00080441468465530797</x:v>
      </x:c>
      <x:c r="V1100" s="31" t="n">
        <x:f>ABS(G1100-U1100)</x:f>
        <x:v>0</x:v>
      </x:c>
      <x:c r="W1100" s="30" t="n">
        <x:f>L1100*H1100</x:f>
        <x:v>0.010809888152760141</x:v>
      </x:c>
      <x:c r="X1100" s="30" t="n">
        <x:f>X1099*(1+S1100)</x:f>
        <x:v>13741.92483305982</x:v>
      </x:c>
      <x:c r="Y1100" s="31" t="n">
        <x:f>ABS(M1100-X1100)</x:f>
        <x:v>9.094947017729282e-11</x:v>
      </x:c>
      <x:c r="Z1100" s="27" t="n">
        <x:f>IF(M1100&gt;=N1099,B1100,Z1099)</x:f>
        <x:v>44508</x:v>
      </x:c>
      <x:c r="AA1100" s="27" t="n">
        <x:f>IF(C1100=C1099,IF(M1100&gt;=Q1099,B1100,AA1099),IF(M1100&gt;=P1100,B1100,A1100))</x:f>
        <x:v>45292</x:v>
      </x:c>
      <x:c r="AB1100" s="1" t="str">
        <x:f>IF(AND(B1100-A1100=1,B1100-B1099=1),"PASS","FAIL")</x:f>
        <x:v>PASS</x:v>
      </x:c>
    </x:row>
    <x:row r="1101" ht="22" customHeight="1">
      <x:c r="A1101" s="32" t="n">
        <x:f>'Raw trace'!A1097</x:f>
        <x:v>45292</x:v>
      </x:c>
      <x:c r="B1101" s="32" t="n">
        <x:f>'Raw trace'!B1097</x:f>
        <x:v>45293</x:v>
      </x:c>
      <x:c r="C1101" s="1" t="n">
        <x:f>YEAR(B1101)</x:f>
        <x:v>2024</x:v>
      </x:c>
      <x:c r="D1101" s="33" t="str">
        <x:f>'Raw trace'!AL1097</x:f>
        <x:v>0.017207820131542401</x:v>
      </x:c>
      <x:c r="E1101" s="33" t="str">
        <x:f>'Raw trace'!W1097</x:f>
        <x:v>0.5</x:v>
      </x:c>
      <x:c r="F1101" s="28" t="n">
        <x:f>E1100*(1+D1100)/(1+E1100*D1100)</x:f>
        <x:v>0.511051298985957</x:v>
      </x:c>
      <x:c r="G1101" s="28" t="n">
        <x:f>ABS(E1101-F1101)</x:f>
        <x:v>0.011051298985957025</x:v>
      </x:c>
      <x:c r="H1101" s="28" t="n">
        <x:f>G1101*'Assumptions'!$B$6</x:f>
        <x:v>0.000011051298985957025</x:v>
      </x:c>
      <x:c r="I1101" s="29" t="n">
        <x:f>1+E1101*D1101</x:f>
        <x:v>1.008603910065771</x:v>
      </x:c>
      <x:c r="J1101" s="29" t="n">
        <x:f>(1-H1101)*I1101</x:f>
        <x:v>1.0085927636824026</x:v>
      </x:c>
      <x:c r="K1101" s="28" t="n">
        <x:f>J1101-1</x:f>
        <x:v>0.008592763682402582</x:v>
      </x:c>
      <x:c r="L1101" s="30" t="n">
        <x:f>M1100</x:f>
        <x:v>13741.92483305973</x:v>
      </x:c>
      <x:c r="M1101" s="30" t="n">
        <x:f>L1101*J1101</x:f>
        <x:v>13860.005945691551</x:v>
      </x:c>
      <x:c r="N1101" s="30" t="n">
        <x:f>MAX(N1100,M1101)</x:f>
        <x:v>15341.863280252299</x:v>
      </x:c>
      <x:c r="O1101" s="28" t="n">
        <x:f>1-M1101/N1101</x:f>
        <x:v>0.09658913702276051</x:v>
      </x:c>
      <x:c r="P1101" s="30" t="n">
        <x:f>IF(C1101=C1100,P1100,L1101)</x:f>
        <x:v>13438.203403002499</x:v>
      </x:c>
      <x:c r="Q1101" s="30" t="n">
        <x:f>IF(C1101=C1100,MAX(Q1100,M1101),MAX(P1101,M1101))</x:f>
        <x:v>13860.005945691551</x:v>
      </x:c>
      <x:c r="R1101" s="28" t="n">
        <x:f>1-M1101/Q1101</x:f>
        <x:v>0</x:v>
      </x:c>
      <x:c r="S1101" s="33" t="str">
        <x:f>'Raw trace'!Y1097</x:f>
        <x:v>0.0085927636824025821</x:v>
      </x:c>
      <x:c r="T1101" s="31" t="n">
        <x:f>ABS(K1101-S1101)</x:f>
        <x:v>0</x:v>
      </x:c>
      <x:c r="U1101" s="33" t="str">
        <x:f>'Raw trace'!X1097</x:f>
        <x:v>0.011051298985957025</x:v>
      </x:c>
      <x:c r="V1101" s="31" t="n">
        <x:f>ABS(G1101-U1101)</x:f>
        <x:v>0</x:v>
      </x:c>
      <x:c r="W1101" s="30" t="n">
        <x:f>L1101*H1101</x:f>
        <x:v>0.15186611997269064</x:v>
      </x:c>
      <x:c r="X1101" s="30" t="n">
        <x:f>X1100*(1+S1101)</x:f>
        <x:v>13860.005945691642</x:v>
      </x:c>
      <x:c r="Y1101" s="31" t="n">
        <x:f>ABS(M1101-X1101)</x:f>
        <x:v>9.094947017729282e-11</x:v>
      </x:c>
      <x:c r="Z1101" s="27" t="n">
        <x:f>IF(M1101&gt;=N1100,B1101,Z1100)</x:f>
        <x:v>44508</x:v>
      </x:c>
      <x:c r="AA1101" s="27" t="n">
        <x:f>IF(C1101=C1100,IF(M1101&gt;=Q1100,B1101,AA1100),IF(M1101&gt;=P1101,B1101,A1101))</x:f>
        <x:v>45293</x:v>
      </x:c>
      <x:c r="AB1101" s="1" t="str">
        <x:f>IF(AND(B1101-A1101=1,B1101-B1100=1),"PASS","FAIL")</x:f>
        <x:v>PASS</x:v>
      </x:c>
    </x:row>
    <x:row r="1102" ht="22" customHeight="1">
      <x:c r="A1102" s="32" t="n">
        <x:f>'Raw trace'!A1098</x:f>
        <x:v>45293</x:v>
      </x:c>
      <x:c r="B1102" s="32" t="n">
        <x:f>'Raw trace'!B1098</x:f>
        <x:v>45294</x:v>
      </x:c>
      <x:c r="C1102" s="1" t="n">
        <x:f>YEAR(B1102)</x:f>
        <x:v>2024</x:v>
      </x:c>
      <x:c r="D1102" s="33" t="str">
        <x:f>'Raw trace'!AL1098</x:f>
        <x:v>-0.046894225442053003</x:v>
      </x:c>
      <x:c r="E1102" s="33" t="str">
        <x:f>'Raw trace'!W1098</x:f>
        <x:v>0.5</x:v>
      </x:c>
      <x:c r="F1102" s="28" t="n">
        <x:f>E1101*(1+D1101)/(1+E1101*D1101)</x:f>
        <x:v>0.5042652571440112</x:v>
      </x:c>
      <x:c r="G1102" s="28" t="n">
        <x:f>ABS(E1102-F1102)</x:f>
        <x:v>0.004265257144011159</x:v>
      </x:c>
      <x:c r="H1102" s="28" t="n">
        <x:f>G1102*'Assumptions'!$B$6</x:f>
        <x:v>0.000004265257144011159</x:v>
      </x:c>
      <x:c r="I1102" s="29" t="n">
        <x:f>1+E1102*D1102</x:f>
        <x:v>0.9765528872789735</x:v>
      </x:c>
      <x:c r="J1102" s="29" t="n">
        <x:f>(1-H1102)*I1102</x:f>
        <x:v>0.9765487220297945</x:v>
      </x:c>
      <x:c r="K1102" s="28" t="n">
        <x:f>J1102-1</x:f>
        <x:v>-0.02345127797020552</x:v>
      </x:c>
      <x:c r="L1102" s="30" t="n">
        <x:f>M1101</x:f>
        <x:v>13860.005945691551</x:v>
      </x:c>
      <x:c r="M1102" s="30" t="n">
        <x:f>L1102*J1102</x:f>
        <x:v>13534.971093590437</x:v>
      </x:c>
      <x:c r="N1102" s="30" t="n">
        <x:f>MAX(N1101,M1102)</x:f>
        <x:v>15341.863280252299</x:v>
      </x:c>
      <x:c r="O1102" s="28" t="n">
        <x:f>1-M1102/N1102</x:f>
        <x:v>0.11777527629174311</x:v>
      </x:c>
      <x:c r="P1102" s="30" t="n">
        <x:f>IF(C1102=C1101,P1101,L1102)</x:f>
        <x:v>13438.203403002499</x:v>
      </x:c>
      <x:c r="Q1102" s="30" t="n">
        <x:f>IF(C1102=C1101,MAX(Q1101,M1102),MAX(P1102,M1102))</x:f>
        <x:v>13860.005945691551</x:v>
      </x:c>
      <x:c r="R1102" s="28" t="n">
        <x:f>1-M1102/Q1102</x:f>
        <x:v>0.02345127797020563</x:v>
      </x:c>
      <x:c r="S1102" s="33" t="str">
        <x:f>'Raw trace'!Y1098</x:f>
        <x:v>-0.02345127797020552</x:v>
      </x:c>
      <x:c r="T1102" s="31" t="n">
        <x:f>ABS(K1102-S1102)</x:f>
        <x:v>0</x:v>
      </x:c>
      <x:c r="U1102" s="33" t="str">
        <x:f>'Raw trace'!X1098</x:f>
        <x:v>0.0042652571440111586</x:v>
      </x:c>
      <x:c r="V1102" s="31" t="n">
        <x:f>ABS(G1102-U1102)</x:f>
        <x:v>0</x:v>
      </x:c>
      <x:c r="W1102" s="30" t="n">
        <x:f>L1102*H1102</x:f>
        <x:v>0.05911648937589803</x:v>
      </x:c>
      <x:c r="X1102" s="30" t="n">
        <x:f>X1101*(1+S1102)</x:f>
        <x:v>13534.971093590526</x:v>
      </x:c>
      <x:c r="Y1102" s="31" t="n">
        <x:f>ABS(M1102-X1102)</x:f>
        <x:v>8.913048077374697e-11</x:v>
      </x:c>
      <x:c r="Z1102" s="27" t="n">
        <x:f>IF(M1102&gt;=N1101,B1102,Z1101)</x:f>
        <x:v>44508</x:v>
      </x:c>
      <x:c r="AA1102" s="27" t="n">
        <x:f>IF(C1102=C1101,IF(M1102&gt;=Q1101,B1102,AA1101),IF(M1102&gt;=P1102,B1102,A1102))</x:f>
        <x:v>45293</x:v>
      </x:c>
      <x:c r="AB1102" s="1" t="str">
        <x:f>IF(AND(B1102-A1102=1,B1102-B1101=1),"PASS","FAIL")</x:f>
        <x:v>PASS</x:v>
      </x:c>
    </x:row>
    <x:row r="1103" ht="22" customHeight="1">
      <x:c r="A1103" s="32" t="n">
        <x:f>'Raw trace'!A1099</x:f>
        <x:v>45294</x:v>
      </x:c>
      <x:c r="B1103" s="32" t="n">
        <x:f>'Raw trace'!B1099</x:f>
        <x:v>45295</x:v>
      </x:c>
      <x:c r="C1103" s="1" t="n">
        <x:f>YEAR(B1103)</x:f>
        <x:v>2024</x:v>
      </x:c>
      <x:c r="D1103" s="33" t="str">
        <x:f>'Raw trace'!AL1099</x:f>
        <x:v>0.0308361405450077</x:v>
      </x:c>
      <x:c r="E1103" s="33" t="str">
        <x:f>'Raw trace'!W1099</x:f>
        <x:v>0.5</x:v>
      </x:c>
      <x:c r="F1103" s="28" t="n">
        <x:f>E1102*(1+D1102)/(1+E1102*D1102)</x:f>
        <x:v>0.4879949601161087</x:v>
      </x:c>
      <x:c r="G1103" s="28" t="n">
        <x:f>ABS(E1103-F1103)</x:f>
        <x:v>0.012005039883891289</x:v>
      </x:c>
      <x:c r="H1103" s="28" t="n">
        <x:f>G1103*'Assumptions'!$B$6</x:f>
        <x:v>0.000012005039883891289</x:v>
      </x:c>
      <x:c r="I1103" s="29" t="n">
        <x:f>1+E1103*D1103</x:f>
        <x:v>1.0154180702725037</x:v>
      </x:c>
      <x:c r="J1103" s="29" t="n">
        <x:f>(1-H1103)*I1103</x:f>
        <x:v>1.0154058801380714</x:v>
      </x:c>
      <x:c r="K1103" s="28" t="n">
        <x:f>J1103-1</x:f>
        <x:v>0.015405880138071426</x:v>
      </x:c>
      <x:c r="L1103" s="30" t="n">
        <x:f>M1102</x:f>
        <x:v>13534.971093590437</x:v>
      </x:c>
      <x:c r="M1103" s="30" t="n">
        <x:f>L1103*J1103</x:f>
        <x:v>13743.489235930552</x:v>
      </x:c>
      <x:c r="N1103" s="30" t="n">
        <x:f>MAX(N1102,M1103)</x:f>
        <x:v>15341.863280252299</x:v>
      </x:c>
      <x:c r="O1103" s="28" t="n">
        <x:f>1-M1103/N1103</x:f>
        <x:v>0.10418382794345049</x:v>
      </x:c>
      <x:c r="P1103" s="30" t="n">
        <x:f>IF(C1103=C1102,P1102,L1103)</x:f>
        <x:v>13438.203403002499</x:v>
      </x:c>
      <x:c r="Q1103" s="30" t="n">
        <x:f>IF(C1103=C1102,MAX(Q1102,M1103),MAX(P1103,M1103))</x:f>
        <x:v>13860.005945691551</x:v>
      </x:c>
      <x:c r="R1103" s="28" t="n">
        <x:f>1-M1103/Q1103</x:f>
        <x:v>0.008406685409627745</x:v>
      </x:c>
      <x:c r="S1103" s="33" t="str">
        <x:f>'Raw trace'!Y1099</x:f>
        <x:v>0.015405880138071426</x:v>
      </x:c>
      <x:c r="T1103" s="31" t="n">
        <x:f>ABS(K1103-S1103)</x:f>
        <x:v>0</x:v>
      </x:c>
      <x:c r="U1103" s="33" t="str">
        <x:f>'Raw trace'!X1099</x:f>
        <x:v>0.012005039883891289</x:v>
      </x:c>
      <x:c r="V1103" s="31" t="n">
        <x:f>ABS(G1103-U1103)</x:f>
        <x:v>0</x:v>
      </x:c>
      <x:c r="W1103" s="30" t="n">
        <x:f>L1103*H1103</x:f>
        <x:v>0.16248786780586888</x:v>
      </x:c>
      <x:c r="X1103" s="30" t="n">
        <x:f>X1102*(1+S1103)</x:f>
        <x:v>13743.489235930643</x:v>
      </x:c>
      <x:c r="Y1103" s="31" t="n">
        <x:f>ABS(M1103-X1103)</x:f>
        <x:v>9.094947017729282e-11</x:v>
      </x:c>
      <x:c r="Z1103" s="27" t="n">
        <x:f>IF(M1103&gt;=N1102,B1103,Z1102)</x:f>
        <x:v>44508</x:v>
      </x:c>
      <x:c r="AA1103" s="27" t="n">
        <x:f>IF(C1103=C1102,IF(M1103&gt;=Q1102,B1103,AA1102),IF(M1103&gt;=P1103,B1103,A1103))</x:f>
        <x:v>45293</x:v>
      </x:c>
      <x:c r="AB1103" s="1" t="str">
        <x:f>IF(AND(B1103-A1103=1,B1103-B1102=1),"PASS","FAIL")</x:f>
        <x:v>PASS</x:v>
      </x:c>
    </x:row>
    <x:row r="1104" ht="22" customHeight="1">
      <x:c r="A1104" s="32" t="n">
        <x:f>'Raw trace'!A1100</x:f>
        <x:v>45295</x:v>
      </x:c>
      <x:c r="B1104" s="32" t="n">
        <x:f>'Raw trace'!B1100</x:f>
        <x:v>45296</x:v>
      </x:c>
      <x:c r="C1104" s="1" t="n">
        <x:f>YEAR(B1104)</x:f>
        <x:v>2024</x:v>
      </x:c>
      <x:c r="D1104" s="33" t="str">
        <x:f>'Raw trace'!AL1100</x:f>
        <x:v>-2.2646466019127232e-06</x:v>
      </x:c>
      <x:c r="E1104" s="33" t="str">
        <x:f>'Raw trace'!W1100</x:f>
        <x:v>0.5</x:v>
      </x:c>
      <x:c r="F1104" s="28" t="n">
        <x:f>E1103*(1+D1103)/(1+E1103*D1103)</x:f>
        <x:v>0.5075919814330103</x:v>
      </x:c>
      <x:c r="G1104" s="28" t="n">
        <x:f>ABS(E1104-F1104)</x:f>
        <x:v>0.00759198143301032</x:v>
      </x:c>
      <x:c r="H1104" s="28" t="n">
        <x:f>G1104*'Assumptions'!$B$6</x:f>
        <x:v>0.00000759198143301032</x:v>
      </x:c>
      <x:c r="I1104" s="29" t="n">
        <x:f>1+E1104*D1104</x:f>
        <x:v>0.9999988676766991</x:v>
      </x:c>
      <x:c r="J1104" s="29" t="n">
        <x:f>(1-H1104)*I1104</x:f>
        <x:v>0.9999912757038627</x:v>
      </x:c>
      <x:c r="K1104" s="28" t="n">
        <x:f>J1104-1</x:f>
        <x:v>-0.00000872429613729686</x:v>
      </x:c>
      <x:c r="L1104" s="30" t="n">
        <x:f>M1103</x:f>
        <x:v>13743.489235930552</x:v>
      </x:c>
      <x:c r="M1104" s="30" t="n">
        <x:f>L1104*J1104</x:f>
        <x:v>13743.369333660497</x:v>
      </x:c>
      <x:c r="N1104" s="30" t="n">
        <x:f>MAX(N1103,M1104)</x:f>
        <x:v>15341.863280252299</x:v>
      </x:c>
      <x:c r="O1104" s="28" t="n">
        <x:f>1-M1104/N1104</x:f>
        <x:v>0.1041916433090202</x:v>
      </x:c>
      <x:c r="P1104" s="30" t="n">
        <x:f>IF(C1104=C1103,P1103,L1104)</x:f>
        <x:v>13438.203403002499</x:v>
      </x:c>
      <x:c r="Q1104" s="30" t="n">
        <x:f>IF(C1104=C1103,MAX(Q1103,M1104),MAX(P1104,M1104))</x:f>
        <x:v>13860.005945691551</x:v>
      </x:c>
      <x:c r="R1104" s="28" t="n">
        <x:f>1-M1104/Q1104</x:f>
        <x:v>0.008415336363352122</x:v>
      </x:c>
      <x:c r="S1104" s="33" t="str">
        <x:f>'Raw trace'!Y1100</x:f>
        <x:v>-8.7242961372968608e-06</x:v>
      </x:c>
      <x:c r="T1104" s="31" t="n">
        <x:f>ABS(K1104-S1104)</x:f>
        <x:v>0</x:v>
      </x:c>
      <x:c r="U1104" s="33" t="str">
        <x:f>'Raw trace'!X1100</x:f>
        <x:v>0.0075919814330103197</x:v>
      </x:c>
      <x:c r="V1104" s="31" t="n">
        <x:f>ABS(G1104-U1104)</x:f>
        <x:v>0</x:v>
      </x:c>
      <x:c r="W1104" s="30" t="n">
        <x:f>L1104*H1104</x:f>
        <x:v>0.10434031510396194</x:v>
      </x:c>
      <x:c r="X1104" s="30" t="n">
        <x:f>X1103*(1+S1104)</x:f>
        <x:v>13743.369333660588</x:v>
      </x:c>
      <x:c r="Y1104" s="31" t="n">
        <x:f>ABS(M1104-X1104)</x:f>
        <x:v>9.094947017729282e-11</x:v>
      </x:c>
      <x:c r="Z1104" s="27" t="n">
        <x:f>IF(M1104&gt;=N1103,B1104,Z1103)</x:f>
        <x:v>44508</x:v>
      </x:c>
      <x:c r="AA1104" s="27" t="n">
        <x:f>IF(C1104=C1103,IF(M1104&gt;=Q1103,B1104,AA1103),IF(M1104&gt;=P1104,B1104,A1104))</x:f>
        <x:v>45293</x:v>
      </x:c>
      <x:c r="AB1104" s="1" t="str">
        <x:f>IF(AND(B1104-A1104=1,B1104-B1103=1),"PASS","FAIL")</x:f>
        <x:v>PASS</x:v>
      </x:c>
    </x:row>
    <x:row r="1105" ht="22" customHeight="1">
      <x:c r="A1105" s="32" t="n">
        <x:f>'Raw trace'!A1101</x:f>
        <x:v>45296</x:v>
      </x:c>
      <x:c r="B1105" s="32" t="n">
        <x:f>'Raw trace'!B1101</x:f>
        <x:v>45297</x:v>
      </x:c>
      <x:c r="C1105" s="1" t="n">
        <x:f>YEAR(B1105)</x:f>
        <x:v>2024</x:v>
      </x:c>
      <x:c r="D1105" s="33" t="str">
        <x:f>'Raw trace'!AL1101</x:f>
        <x:v>-0.0042801917707084997</x:v>
      </x:c>
      <x:c r="E1105" s="33" t="str">
        <x:f>'Raw trace'!W1101</x:f>
        <x:v>0.5</x:v>
      </x:c>
      <x:c r="F1105" s="28" t="n">
        <x:f>E1104*(1+D1104)/(1+E1104*D1104)</x:f>
        <x:v>0.4999994338377084</x:v>
      </x:c>
      <x:c r="G1105" s="28" t="n">
        <x:f>ABS(E1105-F1105)</x:f>
        <x:v>5.661622916042219e-7</x:v>
      </x:c>
      <x:c r="H1105" s="28" t="n">
        <x:f>G1105*'Assumptions'!$B$6</x:f>
        <x:v>5.66162291604222e-10</x:v>
      </x:c>
      <x:c r="I1105" s="29" t="n">
        <x:f>1+E1105*D1105</x:f>
        <x:v>0.9978599041146458</x:v>
      </x:c>
      <x:c r="J1105" s="29" t="n">
        <x:f>(1-H1105)*I1105</x:f>
        <x:v>0.997859903549695</x:v>
      </x:c>
      <x:c r="K1105" s="28" t="n">
        <x:f>J1105-1</x:f>
        <x:v>-0.0021400964503049957</x:v>
      </x:c>
      <x:c r="L1105" s="30" t="n">
        <x:f>M1104</x:f>
        <x:v>13743.369333660497</x:v>
      </x:c>
      <x:c r="M1105" s="30" t="n">
        <x:f>L1105*J1105</x:f>
        <x:v>13713.9571977343</x:v>
      </x:c>
      <x:c r="N1105" s="30" t="n">
        <x:f>MAX(N1104,M1105)</x:f>
        <x:v>15341.863280252299</x:v>
      </x:c>
      <x:c r="O1105" s="28" t="n">
        <x:f>1-M1105/N1105</x:f>
        <x:v>0.1061087595933281</x:v>
      </x:c>
      <x:c r="P1105" s="30" t="n">
        <x:f>IF(C1105=C1104,P1104,L1105)</x:f>
        <x:v>13438.203403002499</x:v>
      </x:c>
      <x:c r="Q1105" s="30" t="n">
        <x:f>IF(C1105=C1104,MAX(Q1104,M1105),MAX(P1105,M1105))</x:f>
        <x:v>13860.005945691551</x:v>
      </x:c>
      <x:c r="R1105" s="28" t="n">
        <x:f>1-M1105/Q1105</x:f>
        <x:v>0.010537423182177763</x:v>
      </x:c>
      <x:c r="S1105" s="33" t="str">
        <x:f>'Raw trace'!Y1101</x:f>
        <x:v>-0.0021400964503049957</x:v>
      </x:c>
      <x:c r="T1105" s="31" t="n">
        <x:f>ABS(K1105-S1105)</x:f>
        <x:v>0</x:v>
      </x:c>
      <x:c r="U1105" s="33" t="str">
        <x:f>'Raw trace'!X1101</x:f>
        <x:v>5.6616229160422193e-07</x:v>
      </x:c>
      <x:c r="V1105" s="31" t="n">
        <x:f>ABS(G1105-U1105)</x:f>
        <x:v>0</x:v>
      </x:c>
      <x:c r="W1105" s="30" t="n">
        <x:f>L1105*H1105</x:f>
        <x:v>0.000007780977476308416</x:v>
      </x:c>
      <x:c r="X1105" s="30" t="n">
        <x:f>X1104*(1+S1105)</x:f>
        <x:v>13713.957197734391</x:v>
      </x:c>
      <x:c r="Y1105" s="31" t="n">
        <x:f>ABS(M1105-X1105)</x:f>
        <x:v>9.094947017729282e-11</x:v>
      </x:c>
      <x:c r="Z1105" s="27" t="n">
        <x:f>IF(M1105&gt;=N1104,B1105,Z1104)</x:f>
        <x:v>44508</x:v>
      </x:c>
      <x:c r="AA1105" s="27" t="n">
        <x:f>IF(C1105=C1104,IF(M1105&gt;=Q1104,B1105,AA1104),IF(M1105&gt;=P1105,B1105,A1105))</x:f>
        <x:v>45293</x:v>
      </x:c>
      <x:c r="AB1105" s="1" t="str">
        <x:f>IF(AND(B1105-A1105=1,B1105-B1104=1),"PASS","FAIL")</x:f>
        <x:v>PASS</x:v>
      </x:c>
    </x:row>
    <x:row r="1106" ht="22" customHeight="1">
      <x:c r="A1106" s="32" t="n">
        <x:f>'Raw trace'!A1102</x:f>
        <x:v>45297</x:v>
      </x:c>
      <x:c r="B1106" s="32" t="n">
        <x:f>'Raw trace'!B1102</x:f>
        <x:v>45298</x:v>
      </x:c>
      <x:c r="C1106" s="1" t="n">
        <x:f>YEAR(B1106)</x:f>
        <x:v>2024</x:v>
      </x:c>
      <x:c r="D1106" s="33" t="str">
        <x:f>'Raw trace'!AL1102</x:f>
        <x:v>-0.00092340093568250002</x:v>
      </x:c>
      <x:c r="E1106" s="33" t="str">
        <x:f>'Raw trace'!W1102</x:f>
        <x:v>0.5</x:v>
      </x:c>
      <x:c r="F1106" s="28" t="n">
        <x:f>E1105*(1+D1105)/(1+E1105*D1105)</x:f>
        <x:v>0.4989276571407822</x:v>
      </x:c>
      <x:c r="G1106" s="28" t="n">
        <x:f>ABS(E1106-F1106)</x:f>
        <x:v>0.001072342859217812</x:v>
      </x:c>
      <x:c r="H1106" s="28" t="n">
        <x:f>G1106*'Assumptions'!$B$6</x:f>
        <x:v>0.000001072342859217812</x:v>
      </x:c>
      <x:c r="I1106" s="29" t="n">
        <x:f>1+E1106*D1106</x:f>
        <x:v>0.9995382995321588</x:v>
      </x:c>
      <x:c r="J1106" s="29" t="n">
        <x:f>(1-H1106)*I1106</x:f>
        <x:v>0.9995372276844008</x:v>
      </x:c>
      <x:c r="K1106" s="28" t="n">
        <x:f>J1106-1</x:f>
        <x:v>-0.0004627723155992136</x:v>
      </x:c>
      <x:c r="L1106" s="30" t="n">
        <x:f>M1105</x:f>
        <x:v>13713.9571977343</x:v>
      </x:c>
      <x:c r="M1106" s="30" t="n">
        <x:f>L1106*J1106</x:f>
        <x:v>13707.610758005876</x:v>
      </x:c>
      <x:c r="N1106" s="30" t="n">
        <x:f>MAX(N1105,M1106)</x:f>
        <x:v>15341.863280252299</x:v>
      </x:c>
      <x:c r="O1106" s="28" t="n">
        <x:f>1-M1106/N1106</x:f>
        <x:v>0.10652242771254494</x:v>
      </x:c>
      <x:c r="P1106" s="30" t="n">
        <x:f>IF(C1106=C1105,P1105,L1106)</x:f>
        <x:v>13438.203403002499</x:v>
      </x:c>
      <x:c r="Q1106" s="30" t="n">
        <x:f>IF(C1106=C1105,MAX(Q1105,M1106),MAX(P1106,M1106))</x:f>
        <x:v>13860.005945691551</x:v>
      </x:c>
      <x:c r="R1106" s="28" t="n">
        <x:f>1-M1106/Q1106</x:f>
        <x:v>0.010995319070050469</x:v>
      </x:c>
      <x:c r="S1106" s="33" t="str">
        <x:f>'Raw trace'!Y1102</x:f>
        <x:v>-0.00046277231559921361</x:v>
      </x:c>
      <x:c r="T1106" s="31" t="n">
        <x:f>ABS(K1106-S1106)</x:f>
        <x:v>0</x:v>
      </x:c>
      <x:c r="U1106" s="33" t="str">
        <x:f>'Raw trace'!X1102</x:f>
        <x:v>0.0010723428592178119</x:v>
      </x:c>
      <x:c r="V1106" s="31" t="n">
        <x:f>ABS(G1106-U1106)</x:f>
        <x:v>0</x:v>
      </x:c>
      <x:c r="W1106" s="30" t="n">
        <x:f>L1106*H1106</x:f>
        <x:v>0.014706064072609092</x:v>
      </x:c>
      <x:c r="X1106" s="30" t="n">
        <x:f>X1105*(1+S1106)</x:f>
        <x:v>13707.610758005967</x:v>
      </x:c>
      <x:c r="Y1106" s="31" t="n">
        <x:f>ABS(M1106-X1106)</x:f>
        <x:v>9.094947017729282e-11</x:v>
      </x:c>
      <x:c r="Z1106" s="27" t="n">
        <x:f>IF(M1106&gt;=N1105,B1106,Z1105)</x:f>
        <x:v>44508</x:v>
      </x:c>
      <x:c r="AA1106" s="27" t="n">
        <x:f>IF(C1106=C1105,IF(M1106&gt;=Q1105,B1106,AA1105),IF(M1106&gt;=P1106,B1106,A1106))</x:f>
        <x:v>45293</x:v>
      </x:c>
      <x:c r="AB1106" s="1" t="str">
        <x:f>IF(AND(B1106-A1106=1,B1106-B1105=1),"PASS","FAIL")</x:f>
        <x:v>PASS</x:v>
      </x:c>
    </x:row>
    <x:row r="1107" ht="22" customHeight="1">
      <x:c r="A1107" s="32" t="n">
        <x:f>'Raw trace'!A1103</x:f>
        <x:v>45298</x:v>
      </x:c>
      <x:c r="B1107" s="32" t="n">
        <x:f>'Raw trace'!B1103</x:f>
        <x:v>45299</x:v>
      </x:c>
      <x:c r="C1107" s="1" t="n">
        <x:f>YEAR(B1107)</x:f>
        <x:v>2024</x:v>
      </x:c>
      <x:c r="D1107" s="33" t="str">
        <x:f>'Raw trace'!AL1103</x:f>
        <x:v>0.069089154125111005</x:v>
      </x:c>
      <x:c r="E1107" s="33" t="str">
        <x:f>'Raw trace'!W1103</x:f>
        <x:v>0.45000000000000001</x:v>
      </x:c>
      <x:c r="F1107" s="28" t="n">
        <x:f>E1106*(1+D1106)/(1+E1106*D1106)</x:f>
        <x:v>0.4997690431331859</x:v>
      </x:c>
      <x:c r="G1107" s="28" t="n">
        <x:f>ABS(E1107-F1107)</x:f>
        <x:v>0.049769043133185864</x:v>
      </x:c>
      <x:c r="H1107" s="28" t="n">
        <x:f>G1107*'Assumptions'!$B$6</x:f>
        <x:v>0.00004976904313318586</x:v>
      </x:c>
      <x:c r="I1107" s="29" t="n">
        <x:f>1+E1107*D1107</x:f>
        <x:v>1.0310901193563</x:v>
      </x:c>
      <x:c r="J1107" s="29" t="n">
        <x:f>(1-H1107)*I1107</x:f>
        <x:v>1.0310388029876756</x:v>
      </x:c>
      <x:c r="K1107" s="28" t="n">
        <x:f>J1107-1</x:f>
        <x:v>0.031038802987675584</x:v>
      </x:c>
      <x:c r="L1107" s="30" t="n">
        <x:f>M1106</x:f>
        <x:v>13707.610758005876</x:v>
      </x:c>
      <x:c r="M1107" s="30" t="n">
        <x:f>L1107*J1107</x:f>
        <x:v>14133.078587755363</x:v>
      </x:c>
      <x:c r="N1107" s="30" t="n">
        <x:f>MAX(N1106,M1107)</x:f>
        <x:v>15341.863280252299</x:v>
      </x:c>
      <x:c r="O1107" s="28" t="n">
        <x:f>1-M1107/N1107</x:f>
        <x:v>0.0787899533724079</x:v>
      </x:c>
      <x:c r="P1107" s="30" t="n">
        <x:f>IF(C1107=C1106,P1106,L1107)</x:f>
        <x:v>13438.203403002499</x:v>
      </x:c>
      <x:c r="Q1107" s="30" t="n">
        <x:f>IF(C1107=C1106,MAX(Q1106,M1107),MAX(P1107,M1107))</x:f>
        <x:v>14133.078587755363</x:v>
      </x:c>
      <x:c r="R1107" s="28" t="n">
        <x:f>1-M1107/Q1107</x:f>
        <x:v>0</x:v>
      </x:c>
      <x:c r="S1107" s="33" t="str">
        <x:f>'Raw trace'!Y1103</x:f>
        <x:v>0.031038802987675584</x:v>
      </x:c>
      <x:c r="T1107" s="31" t="n">
        <x:f>ABS(K1107-S1107)</x:f>
        <x:v>0</x:v>
      </x:c>
      <x:c r="U1107" s="33" t="str">
        <x:f>'Raw trace'!X1103</x:f>
        <x:v>0.049769043133185864</x:v>
      </x:c>
      <x:c r="V1107" s="31" t="n">
        <x:f>ABS(G1107-U1107)</x:f>
        <x:v>0</x:v>
      </x:c>
      <x:c r="W1107" s="30" t="n">
        <x:f>L1107*H1107</x:f>
        <x:v>0.6822146710681171</x:v>
      </x:c>
      <x:c r="X1107" s="30" t="n">
        <x:f>X1106*(1+S1107)</x:f>
        <x:v>14133.078587755457</x:v>
      </x:c>
      <x:c r="Y1107" s="31" t="n">
        <x:f>ABS(M1107-X1107)</x:f>
        <x:v>9.458744898438454e-11</x:v>
      </x:c>
      <x:c r="Z1107" s="27" t="n">
        <x:f>IF(M1107&gt;=N1106,B1107,Z1106)</x:f>
        <x:v>44508</x:v>
      </x:c>
      <x:c r="AA1107" s="27" t="n">
        <x:f>IF(C1107=C1106,IF(M1107&gt;=Q1106,B1107,AA1106),IF(M1107&gt;=P1107,B1107,A1107))</x:f>
        <x:v>45299</x:v>
      </x:c>
      <x:c r="AB1107" s="1" t="str">
        <x:f>IF(AND(B1107-A1107=1,B1107-B1106=1),"PASS","FAIL")</x:f>
        <x:v>PASS</x:v>
      </x:c>
    </x:row>
    <x:row r="1108" ht="22" customHeight="1">
      <x:c r="A1108" s="32" t="n">
        <x:f>'Raw trace'!A1104</x:f>
        <x:v>45299</x:v>
      </x:c>
      <x:c r="B1108" s="32" t="n">
        <x:f>'Raw trace'!B1104</x:f>
        <x:v>45300</x:v>
      </x:c>
      <x:c r="C1108" s="1" t="n">
        <x:f>YEAR(B1108)</x:f>
        <x:v>2024</x:v>
      </x:c>
      <x:c r="D1108" s="33" t="str">
        <x:f>'Raw trace'!AL1104</x:f>
        <x:v>-0.017741928614928501</x:v>
      </x:c>
      <x:c r="E1108" s="33" t="str">
        <x:f>'Raw trace'!W1104</x:f>
        <x:v>0.5</x:v>
      </x:c>
      <x:c r="F1108" s="28" t="n">
        <x:f>E1107*(1+D1107)/(1+E1107*D1107)</x:f>
        <x:v>0.4665839680983851</x:v>
      </x:c>
      <x:c r="G1108" s="28" t="n">
        <x:f>ABS(E1108-F1108)</x:f>
        <x:v>0.03341603190161491</x:v>
      </x:c>
      <x:c r="H1108" s="28" t="n">
        <x:f>G1108*'Assumptions'!$B$6</x:f>
        <x:v>0.00003341603190161491</x:v>
      </x:c>
      <x:c r="I1108" s="29" t="n">
        <x:f>1+E1108*D1108</x:f>
        <x:v>0.9911290356925357</x:v>
      </x:c>
      <x:c r="J1108" s="29" t="n">
        <x:f>(1-H1108)*I1108</x:f>
        <x:v>0.9910959160930604</x:v>
      </x:c>
      <x:c r="K1108" s="28" t="n">
        <x:f>J1108-1</x:f>
        <x:v>-0.008904083906939642</x:v>
      </x:c>
      <x:c r="L1108" s="30" t="n">
        <x:f>M1107</x:f>
        <x:v>14133.078587755363</x:v>
      </x:c>
      <x:c r="M1108" s="30" t="n">
        <x:f>L1108*J1108</x:f>
        <x:v>14007.236470146618</x:v>
      </x:c>
      <x:c r="N1108" s="30" t="n">
        <x:f>MAX(N1107,M1108)</x:f>
        <x:v>15341.863280252299</x:v>
      </x:c>
      <x:c r="O1108" s="28" t="n">
        <x:f>1-M1108/N1108</x:f>
        <x:v>0.08699248492349576</x:v>
      </x:c>
      <x:c r="P1108" s="30" t="n">
        <x:f>IF(C1108=C1107,P1107,L1108)</x:f>
        <x:v>13438.203403002499</x:v>
      </x:c>
      <x:c r="Q1108" s="30" t="n">
        <x:f>IF(C1108=C1107,MAX(Q1107,M1108),MAX(P1108,M1108))</x:f>
        <x:v>14133.078587755363</x:v>
      </x:c>
      <x:c r="R1108" s="28" t="n">
        <x:f>1-M1108/Q1108</x:f>
        <x:v>0.00890408390693953</x:v>
      </x:c>
      <x:c r="S1108" s="33" t="str">
        <x:f>'Raw trace'!Y1104</x:f>
        <x:v>-0.0089040839069396416</x:v>
      </x:c>
      <x:c r="T1108" s="31" t="n">
        <x:f>ABS(K1108-S1108)</x:f>
        <x:v>0</x:v>
      </x:c>
      <x:c r="U1108" s="33" t="str">
        <x:f>'Raw trace'!X1104</x:f>
        <x:v>0.033416031901614907</x:v>
      </x:c>
      <x:c r="V1108" s="31" t="n">
        <x:f>ABS(G1108-U1108)</x:f>
        <x:v>0</x:v>
      </x:c>
      <x:c r="W1108" s="30" t="n">
        <x:f>L1108*H1108</x:f>
        <x:v>0.47227140495646375</x:v>
      </x:c>
      <x:c r="X1108" s="30" t="n">
        <x:f>X1107*(1+S1108)</x:f>
        <x:v>14007.23647014671</x:v>
      </x:c>
      <x:c r="Y1108" s="31" t="n">
        <x:f>ABS(M1108-X1108)</x:f>
        <x:v>9.276845958083868e-11</x:v>
      </x:c>
      <x:c r="Z1108" s="27" t="n">
        <x:f>IF(M1108&gt;=N1107,B1108,Z1107)</x:f>
        <x:v>44508</x:v>
      </x:c>
      <x:c r="AA1108" s="27" t="n">
        <x:f>IF(C1108=C1107,IF(M1108&gt;=Q1107,B1108,AA1107),IF(M1108&gt;=P1108,B1108,A1108))</x:f>
        <x:v>45299</x:v>
      </x:c>
      <x:c r="AB1108" s="1" t="str">
        <x:f>IF(AND(B1108-A1108=1,B1108-B1107=1),"PASS","FAIL")</x:f>
        <x:v>PASS</x:v>
      </x:c>
    </x:row>
    <x:row r="1109" ht="22" customHeight="1">
      <x:c r="A1109" s="32" t="n">
        <x:f>'Raw trace'!A1105</x:f>
        <x:v>45300</x:v>
      </x:c>
      <x:c r="B1109" s="32" t="n">
        <x:f>'Raw trace'!B1105</x:f>
        <x:v>45301</x:v>
      </x:c>
      <x:c r="C1109" s="1" t="n">
        <x:f>YEAR(B1109)</x:f>
        <x:v>2024</x:v>
      </x:c>
      <x:c r="D1109" s="33" t="str">
        <x:f>'Raw trace'!AL1105</x:f>
        <x:v>0.0108456719200502</x:v>
      </x:c>
      <x:c r="E1109" s="33" t="str">
        <x:f>'Raw trace'!W1105</x:f>
        <x:v>0.5</x:v>
      </x:c>
      <x:c r="F1109" s="28" t="n">
        <x:f>E1108*(1+D1108)/(1+E1108*D1108)</x:f>
        <x:v>0.4955248186724417</x:v>
      </x:c>
      <x:c r="G1109" s="28" t="n">
        <x:f>ABS(E1109-F1109)</x:f>
        <x:v>0.0044751813275583086</x:v>
      </x:c>
      <x:c r="H1109" s="28" t="n">
        <x:f>G1109*'Assumptions'!$B$6</x:f>
        <x:v>0.000004475181327558309</x:v>
      </x:c>
      <x:c r="I1109" s="29" t="n">
        <x:f>1+E1109*D1109</x:f>
        <x:v>1.005422835960025</x:v>
      </x:c>
      <x:c r="J1109" s="29" t="n">
        <x:f>(1-H1109)*I1109</x:f>
        <x:v>1.0054183365105234</x:v>
      </x:c>
      <x:c r="K1109" s="28" t="n">
        <x:f>J1109-1</x:f>
        <x:v>0.005418336510523369</x:v>
      </x:c>
      <x:c r="L1109" s="30" t="n">
        <x:f>M1108</x:f>
        <x:v>14007.236470146618</x:v>
      </x:c>
      <x:c r="M1109" s="30" t="n">
        <x:f>L1109*J1109</x:f>
        <x:v>14083.132390924347</x:v>
      </x:c>
      <x:c r="N1109" s="30" t="n">
        <x:f>MAX(N1108,M1109)</x:f>
        <x:v>15341.863280252299</x:v>
      </x:c>
      <x:c r="O1109" s="28" t="n">
        <x:f>1-M1109/N1109</x:f>
        <x:v>0.08204550297017454</x:v>
      </x:c>
      <x:c r="P1109" s="30" t="n">
        <x:f>IF(C1109=C1108,P1108,L1109)</x:f>
        <x:v>13438.203403002499</x:v>
      </x:c>
      <x:c r="Q1109" s="30" t="n">
        <x:f>IF(C1109=C1108,MAX(Q1108,M1109),MAX(P1109,M1109))</x:f>
        <x:v>14133.078587755363</x:v>
      </x:c>
      <x:c r="R1109" s="28" t="n">
        <x:f>1-M1109/Q1109</x:f>
        <x:v>0.0035339927193419607</x:v>
      </x:c>
      <x:c r="S1109" s="33" t="str">
        <x:f>'Raw trace'!Y1105</x:f>
        <x:v>0.0054183365105233694</x:v>
      </x:c>
      <x:c r="T1109" s="31" t="n">
        <x:f>ABS(K1109-S1109)</x:f>
        <x:v>0</x:v>
      </x:c>
      <x:c r="U1109" s="33" t="str">
        <x:f>'Raw trace'!X1105</x:f>
        <x:v>0.0044751813275583086</x:v>
      </x:c>
      <x:c r="V1109" s="31" t="n">
        <x:f>ABS(G1109-U1109)</x:f>
        <x:v>0</x:v>
      </x:c>
      <x:c r="W1109" s="30" t="n">
        <x:f>L1109*H1109</x:f>
        <x:v>0.0626849231018939</x:v>
      </x:c>
      <x:c r="X1109" s="30" t="n">
        <x:f>X1108*(1+S1109)</x:f>
        <x:v>14083.13239092444</x:v>
      </x:c>
      <x:c r="Y1109" s="31" t="n">
        <x:f>ABS(M1109-X1109)</x:f>
        <x:v>9.276845958083868e-11</x:v>
      </x:c>
      <x:c r="Z1109" s="27" t="n">
        <x:f>IF(M1109&gt;=N1108,B1109,Z1108)</x:f>
        <x:v>44508</x:v>
      </x:c>
      <x:c r="AA1109" s="27" t="n">
        <x:f>IF(C1109=C1108,IF(M1109&gt;=Q1108,B1109,AA1108),IF(M1109&gt;=P1109,B1109,A1109))</x:f>
        <x:v>45299</x:v>
      </x:c>
      <x:c r="AB1109" s="1" t="str">
        <x:f>IF(AND(B1109-A1109=1,B1109-B1108=1),"PASS","FAIL")</x:f>
        <x:v>PASS</x:v>
      </x:c>
    </x:row>
    <x:row r="1110" ht="22" customHeight="1">
      <x:c r="A1110" s="32" t="n">
        <x:f>'Raw trace'!A1106</x:f>
        <x:v>45301</x:v>
      </x:c>
      <x:c r="B1110" s="32" t="n">
        <x:f>'Raw trace'!B1106</x:f>
        <x:v>45302</x:v>
      </x:c>
      <x:c r="C1110" s="1" t="n">
        <x:f>YEAR(B1110)</x:f>
        <x:v>2024</x:v>
      </x:c>
      <x:c r="D1110" s="33" t="str">
        <x:f>'Raw trace'!AL1106</x:f>
        <x:v>-0.0060283984533331001</x:v>
      </x:c>
      <x:c r="E1110" s="33" t="str">
        <x:f>'Raw trace'!W1106</x:f>
        <x:v>0.5</x:v>
      </x:c>
      <x:c r="F1110" s="28" t="n">
        <x:f>E1109*(1+D1109)/(1+E1109*D1109)</x:f>
        <x:v>0.5026967937101047</x:v>
      </x:c>
      <x:c r="G1110" s="28" t="n">
        <x:f>ABS(E1110-F1110)</x:f>
        <x:v>0.0026967937101046724</x:v>
      </x:c>
      <x:c r="H1110" s="28" t="n">
        <x:f>G1110*'Assumptions'!$B$6</x:f>
        <x:v>0.0000026967937101046725</x:v>
      </x:c>
      <x:c r="I1110" s="29" t="n">
        <x:f>1+E1110*D1110</x:f>
        <x:v>0.9969858007733334</x:v>
      </x:c>
      <x:c r="J1110" s="29" t="n">
        <x:f>(1-H1110)*I1110</x:f>
        <x:v>0.9969831121082968</x:v>
      </x:c>
      <x:c r="K1110" s="28" t="n">
        <x:f>J1110-1</x:f>
        <x:v>-0.0030168878917031794</x:v>
      </x:c>
      <x:c r="L1110" s="30" t="n">
        <x:f>M1109</x:f>
        <x:v>14083.132390924347</x:v>
      </x:c>
      <x:c r="M1110" s="30" t="n">
        <x:f>L1110*J1110</x:f>
        <x:v>14040.645159336915</x:v>
      </x:c>
      <x:c r="N1110" s="30" t="n">
        <x:f>MAX(N1109,M1110)</x:f>
        <x:v>15341.863280252299</x:v>
      </x:c>
      <x:c r="O1110" s="28" t="n">
        <x:f>1-M1110/N1110</x:f>
        <x:v>0.0848148687773983</x:v>
      </x:c>
      <x:c r="P1110" s="30" t="n">
        <x:f>IF(C1110=C1109,P1109,L1110)</x:f>
        <x:v>13438.203403002499</x:v>
      </x:c>
      <x:c r="Q1110" s="30" t="n">
        <x:f>IF(C1110=C1109,MAX(Q1109,M1110),MAX(P1110,M1110))</x:f>
        <x:v>14133.078587755363</x:v>
      </x:c>
      <x:c r="R1110" s="28" t="n">
        <x:f>1-M1110/Q1110</x:f>
        <x:v>0.006540218951200827</x:v>
      </x:c>
      <x:c r="S1110" s="33" t="str">
        <x:f>'Raw trace'!Y1106</x:f>
        <x:v>-0.0030168878917031794</x:v>
      </x:c>
      <x:c r="T1110" s="31" t="n">
        <x:f>ABS(K1110-S1110)</x:f>
        <x:v>0</x:v>
      </x:c>
      <x:c r="U1110" s="33" t="str">
        <x:f>'Raw trace'!X1106</x:f>
        <x:v>0.0026967937101046724</x:v>
      </x:c>
      <x:c r="V1110" s="31" t="n">
        <x:f>ABS(G1110-U1110)</x:f>
        <x:v>0</x:v>
      </x:c>
      <x:c r="W1110" s="30" t="n">
        <x:f>L1110*H1110</x:f>
        <x:v>0.03797930285041616</x:v>
      </x:c>
      <x:c r="X1110" s="30" t="n">
        <x:f>X1109*(1+S1110)</x:f>
        <x:v>14040.645159337007</x:v>
      </x:c>
      <x:c r="Y1110" s="31" t="n">
        <x:f>ABS(M1110-X1110)</x:f>
        <x:v>9.276845958083868e-11</x:v>
      </x:c>
      <x:c r="Z1110" s="27" t="n">
        <x:f>IF(M1110&gt;=N1109,B1110,Z1109)</x:f>
        <x:v>44508</x:v>
      </x:c>
      <x:c r="AA1110" s="27" t="n">
        <x:f>IF(C1110=C1109,IF(M1110&gt;=Q1109,B1110,AA1109),IF(M1110&gt;=P1110,B1110,A1110))</x:f>
        <x:v>45299</x:v>
      </x:c>
      <x:c r="AB1110" s="1" t="str">
        <x:f>IF(AND(B1110-A1110=1,B1110-B1109=1),"PASS","FAIL")</x:f>
        <x:v>PASS</x:v>
      </x:c>
    </x:row>
    <x:row r="1111" ht="22" customHeight="1">
      <x:c r="A1111" s="32" t="n">
        <x:f>'Raw trace'!A1107</x:f>
        <x:v>45302</x:v>
      </x:c>
      <x:c r="B1111" s="32" t="n">
        <x:f>'Raw trace'!B1107</x:f>
        <x:v>45303</x:v>
      </x:c>
      <x:c r="C1111" s="1" t="n">
        <x:f>YEAR(B1111)</x:f>
        <x:v>2024</x:v>
      </x:c>
      <x:c r="D1111" s="33" t="str">
        <x:f>'Raw trace'!AL1107</x:f>
        <x:v>-0.075780720718388095</x:v>
      </x:c>
      <x:c r="E1111" s="33" t="str">
        <x:f>'Raw trace'!W1107</x:f>
        <x:v>0.5</x:v>
      </x:c>
      <x:c r="F1111" s="28" t="n">
        <x:f>E1110*(1+D1110)/(1+E1110*D1110)</x:f>
        <x:v>0.4984883439541824</x:v>
      </x:c>
      <x:c r="G1111" s="28" t="n">
        <x:f>ABS(E1111-F1111)</x:f>
        <x:v>0.0015116560458175998</x:v>
      </x:c>
      <x:c r="H1111" s="28" t="n">
        <x:f>G1111*'Assumptions'!$B$6</x:f>
        <x:v>0.0000015116560458175998</x:v>
      </x:c>
      <x:c r="I1111" s="29" t="n">
        <x:f>1+E1111*D1111</x:f>
        <x:v>0.962109639640806</x:v>
      </x:c>
      <x:c r="J1111" s="29" t="n">
        <x:f>(1-H1111)*I1111</x:f>
        <x:v>0.9621081852619525</x:v>
      </x:c>
      <x:c r="K1111" s="28" t="n">
        <x:f>J1111-1</x:f>
        <x:v>-0.03789181473804748</x:v>
      </x:c>
      <x:c r="L1111" s="30" t="n">
        <x:f>M1110</x:f>
        <x:v>14040.645159336915</x:v>
      </x:c>
      <x:c r="M1111" s="30" t="n">
        <x:f>L1111*J1111</x:f>
        <x:v>13508.619634156657</x:v>
      </x:c>
      <x:c r="N1111" s="30" t="n">
        <x:f>MAX(N1110,M1111)</x:f>
        <x:v>15341.863280252299</x:v>
      </x:c>
      <x:c r="O1111" s="28" t="n">
        <x:f>1-M1111/N1111</x:f>
        <x:v>0.11949289422070075</x:v>
      </x:c>
      <x:c r="P1111" s="30" t="n">
        <x:f>IF(C1111=C1110,P1110,L1111)</x:f>
        <x:v>13438.203403002499</x:v>
      </x:c>
      <x:c r="Q1111" s="30" t="n">
        <x:f>IF(C1111=C1110,MAX(Q1110,M1111),MAX(P1111,M1111))</x:f>
        <x:v>14133.078587755363</x:v>
      </x:c>
      <x:c r="R1111" s="28" t="n">
        <x:f>1-M1111/Q1111</x:f>
        <x:v>0.04418421292440311</x:v>
      </x:c>
      <x:c r="S1111" s="33" t="str">
        <x:f>'Raw trace'!Y1107</x:f>
        <x:v>-0.03789181473804748</x:v>
      </x:c>
      <x:c r="T1111" s="31" t="n">
        <x:f>ABS(K1111-S1111)</x:f>
        <x:v>0</x:v>
      </x:c>
      <x:c r="U1111" s="33" t="str">
        <x:f>'Raw trace'!X1107</x:f>
        <x:v>0.0015116560458175998</x:v>
      </x:c>
      <x:c r="V1111" s="31" t="n">
        <x:f>ABS(G1111-U1111)</x:f>
        <x:v>0</x:v>
      </x:c>
      <x:c r="W1111" s="30" t="n">
        <x:f>L1111*H1111</x:f>
        <x:v>0.021224626142291265</x:v>
      </x:c>
      <x:c r="X1111" s="30" t="n">
        <x:f>X1110*(1+S1111)</x:f>
        <x:v>13508.619634156747</x:v>
      </x:c>
      <x:c r="Y1111" s="31" t="n">
        <x:f>ABS(M1111-X1111)</x:f>
        <x:v>8.913048077374697e-11</x:v>
      </x:c>
      <x:c r="Z1111" s="27" t="n">
        <x:f>IF(M1111&gt;=N1110,B1111,Z1110)</x:f>
        <x:v>44508</x:v>
      </x:c>
      <x:c r="AA1111" s="27" t="n">
        <x:f>IF(C1111=C1110,IF(M1111&gt;=Q1110,B1111,AA1110),IF(M1111&gt;=P1111,B1111,A1111))</x:f>
        <x:v>45299</x:v>
      </x:c>
      <x:c r="AB1111" s="1" t="str">
        <x:f>IF(AND(B1111-A1111=1,B1111-B1110=1),"PASS","FAIL")</x:f>
        <x:v>PASS</x:v>
      </x:c>
    </x:row>
    <x:row r="1112" ht="22" customHeight="1">
      <x:c r="A1112" s="32" t="n">
        <x:f>'Raw trace'!A1108</x:f>
        <x:v>45303</x:v>
      </x:c>
      <x:c r="B1112" s="32" t="n">
        <x:f>'Raw trace'!B1108</x:f>
        <x:v>45304</x:v>
      </x:c>
      <x:c r="C1112" s="1" t="n">
        <x:f>YEAR(B1112)</x:f>
        <x:v>2024</x:v>
      </x:c>
      <x:c r="D1112" s="33" t="str">
        <x:f>'Raw trace'!AL1108</x:f>
        <x:v>0.00035951153121560001</x:v>
      </x:c>
      <x:c r="E1112" s="33" t="str">
        <x:f>'Raw trace'!W1108</x:f>
        <x:v>0.45000000000000001</x:v>
      </x:c>
      <x:c r="F1112" s="28" t="n">
        <x:f>E1111*(1+D1111)/(1+E1111*D1111)</x:f>
        <x:v>0.4803087097363768</x:v>
      </x:c>
      <x:c r="G1112" s="28" t="n">
        <x:f>ABS(E1112-F1112)</x:f>
        <x:v>0.030308709736376782</x:v>
      </x:c>
      <x:c r="H1112" s="28" t="n">
        <x:f>G1112*'Assumptions'!$B$6</x:f>
        <x:v>0.00003030870973637678</x:v>
      </x:c>
      <x:c r="I1112" s="29" t="n">
        <x:f>1+E1112*D1112</x:f>
        <x:v>1.000161780189047</x:v>
      </x:c>
      <x:c r="J1112" s="29" t="n">
        <x:f>(1-H1112)*I1112</x:f>
        <x:v>1.0001314665759617</x:v>
      </x:c>
      <x:c r="K1112" s="28" t="n">
        <x:f>J1112-1</x:f>
        <x:v>0.00013146657596174727</x:v>
      </x:c>
      <x:c r="L1112" s="30" t="n">
        <x:f>M1111</x:f>
        <x:v>13508.619634156657</x:v>
      </x:c>
      <x:c r="M1112" s="30" t="n">
        <x:f>L1112*J1112</x:f>
        <x:v>13510.39556612593</x:v>
      </x:c>
      <x:c r="N1112" s="30" t="n">
        <x:f>MAX(N1111,M1112)</x:f>
        <x:v>15341.863280252299</x:v>
      </x:c>
      <x:c r="O1112" s="28" t="n">
        <x:f>1-M1112/N1112</x:f>
        <x:v>0.11937713696639396</x:v>
      </x:c>
      <x:c r="P1112" s="30" t="n">
        <x:f>IF(C1112=C1111,P1111,L1112)</x:f>
        <x:v>13438.203403002499</x:v>
      </x:c>
      <x:c r="Q1112" s="30" t="n">
        <x:f>IF(C1112=C1111,MAX(Q1111,M1112),MAX(P1112,M1112))</x:f>
        <x:v>14133.078587755363</x:v>
      </x:c>
      <x:c r="R1112" s="28" t="n">
        <x:f>1-M1112/Q1112</x:f>
        <x:v>0.04405855509562606</x:v>
      </x:c>
      <x:c r="S1112" s="33" t="str">
        <x:f>'Raw trace'!Y1108</x:f>
        <x:v>0.00013146657596174727</x:v>
      </x:c>
      <x:c r="T1112" s="31" t="n">
        <x:f>ABS(K1112-S1112)</x:f>
        <x:v>0</x:v>
      </x:c>
      <x:c r="U1112" s="33" t="str">
        <x:f>'Raw trace'!X1108</x:f>
        <x:v>0.030308709736376782</x:v>
      </x:c>
      <x:c r="V1112" s="31" t="n">
        <x:f>ABS(G1112-U1112)</x:f>
        <x:v>0</x:v>
      </x:c>
      <x:c r="W1112" s="30" t="n">
        <x:f>L1112*H1112</x:f>
        <x:v>0.4094288314307744</x:v>
      </x:c>
      <x:c r="X1112" s="30" t="n">
        <x:f>X1111*(1+S1112)</x:f>
        <x:v>13510.395566126019</x:v>
      </x:c>
      <x:c r="Y1112" s="31" t="n">
        <x:f>ABS(M1112-X1112)</x:f>
        <x:v>8.913048077374697e-11</x:v>
      </x:c>
      <x:c r="Z1112" s="27" t="n">
        <x:f>IF(M1112&gt;=N1111,B1112,Z1111)</x:f>
        <x:v>44508</x:v>
      </x:c>
      <x:c r="AA1112" s="27" t="n">
        <x:f>IF(C1112=C1111,IF(M1112&gt;=Q1111,B1112,AA1111),IF(M1112&gt;=P1112,B1112,A1112))</x:f>
        <x:v>45299</x:v>
      </x:c>
      <x:c r="AB1112" s="1" t="str">
        <x:f>IF(AND(B1112-A1112=1,B1112-B1111=1),"PASS","FAIL")</x:f>
        <x:v>PASS</x:v>
      </x:c>
    </x:row>
    <x:row r="1113" ht="22" customHeight="1">
      <x:c r="A1113" s="32" t="n">
        <x:f>'Raw trace'!A1109</x:f>
        <x:v>45304</x:v>
      </x:c>
      <x:c r="B1113" s="32" t="n">
        <x:f>'Raw trace'!B1109</x:f>
        <x:v>45305</x:v>
      </x:c>
      <x:c r="C1113" s="1" t="n">
        <x:f>YEAR(B1113)</x:f>
        <x:v>2024</x:v>
      </x:c>
      <x:c r="D1113" s="33" t="str">
        <x:f>'Raw trace'!AL1109</x:f>
        <x:v>-0.025791516243381201</x:v>
      </x:c>
      <x:c r="E1113" s="33" t="str">
        <x:f>'Raw trace'!W1109</x:f>
        <x:v>0.45000000000000001</x:v>
      </x:c>
      <x:c r="F1113" s="28" t="n">
        <x:f>E1112*(1+D1112)/(1+E1112*D1112)</x:f>
        <x:v>0.45008896471124804</x:v>
      </x:c>
      <x:c r="G1113" s="28" t="n">
        <x:f>ABS(E1113-F1113)</x:f>
        <x:v>0.00008896471124802963</x:v>
      </x:c>
      <x:c r="H1113" s="28" t="n">
        <x:f>G1113*'Assumptions'!$B$6</x:f>
        <x:v>8.896471124802963e-8</x:v>
      </x:c>
      <x:c r="I1113" s="29" t="n">
        <x:f>1+E1113*D1113</x:f>
        <x:v>0.9883938176904785</x:v>
      </x:c>
      <x:c r="J1113" s="29" t="n">
        <x:f>(1-H1113)*I1113</x:f>
        <x:v>0.9883937297583079</x:v>
      </x:c>
      <x:c r="K1113" s="28" t="n">
        <x:f>J1113-1</x:f>
        <x:v>-0.01160627024169214</x:v>
      </x:c>
      <x:c r="L1113" s="30" t="n">
        <x:f>M1112</x:f>
        <x:v>13510.39556612593</x:v>
      </x:c>
      <x:c r="M1113" s="30" t="n">
        <x:f>L1113*J1113</x:f>
        <x:v>13353.590264113313</x:v>
      </x:c>
      <x:c r="N1113" s="30" t="n">
        <x:f>MAX(N1112,M1113)</x:f>
        <x:v>15341.863280252299</x:v>
      </x:c>
      <x:c r="O1113" s="28" t="n">
        <x:f>1-M1113/N1113</x:f>
        <x:v>0.12959788389577465</x:v>
      </x:c>
      <x:c r="P1113" s="30" t="n">
        <x:f>IF(C1113=C1112,P1112,L1113)</x:f>
        <x:v>13438.203403002499</x:v>
      </x:c>
      <x:c r="Q1113" s="30" t="n">
        <x:f>IF(C1113=C1112,MAX(Q1112,M1113),MAX(P1113,M1113))</x:f>
        <x:v>14133.078587755363</x:v>
      </x:c>
      <x:c r="R1113" s="28" t="n">
        <x:f>1-M1113/Q1113</x:f>
        <x:v>0.05515346984041991</x:v>
      </x:c>
      <x:c r="S1113" s="33" t="str">
        <x:f>'Raw trace'!Y1109</x:f>
        <x:v>-0.01160627024169214</x:v>
      </x:c>
      <x:c r="T1113" s="31" t="n">
        <x:f>ABS(K1113-S1113)</x:f>
        <x:v>0</x:v>
      </x:c>
      <x:c r="U1113" s="33" t="str">
        <x:f>'Raw trace'!X1109</x:f>
        <x:v>8.8964711248029626e-05</x:v>
      </x:c>
      <x:c r="V1113" s="31" t="n">
        <x:f>ABS(G1113-U1113)</x:f>
        <x:v>0</x:v>
      </x:c>
      <x:c r="W1113" s="30" t="n">
        <x:f>L1113*H1113</x:f>
        <x:v>0.0012019484403870532</x:v>
      </x:c>
      <x:c r="X1113" s="30" t="n">
        <x:f>X1112*(1+S1113)</x:f>
        <x:v>13353.590264113402</x:v>
      </x:c>
      <x:c r="Y1113" s="31" t="n">
        <x:f>ABS(M1113-X1113)</x:f>
        <x:v>8.913048077374697e-11</x:v>
      </x:c>
      <x:c r="Z1113" s="27" t="n">
        <x:f>IF(M1113&gt;=N1112,B1113,Z1112)</x:f>
        <x:v>44508</x:v>
      </x:c>
      <x:c r="AA1113" s="27" t="n">
        <x:f>IF(C1113=C1112,IF(M1113&gt;=Q1112,B1113,AA1112),IF(M1113&gt;=P1113,B1113,A1113))</x:f>
        <x:v>45299</x:v>
      </x:c>
      <x:c r="AB1113" s="1" t="str">
        <x:f>IF(AND(B1113-A1113=1,B1113-B1112=1),"PASS","FAIL")</x:f>
        <x:v>PASS</x:v>
      </x:c>
    </x:row>
    <x:row r="1114" ht="22" customHeight="1">
      <x:c r="A1114" s="32" t="n">
        <x:f>'Raw trace'!A1110</x:f>
        <x:v>45305</x:v>
      </x:c>
      <x:c r="B1114" s="32" t="n">
        <x:f>'Raw trace'!B1110</x:f>
        <x:v>45306</x:v>
      </x:c>
      <x:c r="C1114" s="1" t="n">
        <x:f>YEAR(B1114)</x:f>
        <x:v>2024</x:v>
      </x:c>
      <x:c r="D1114" s="33" t="str">
        <x:f>'Raw trace'!AL1110</x:f>
        <x:v>0.0183154833625176</x:v>
      </x:c>
      <x:c r="E1114" s="33" t="str">
        <x:f>'Raw trace'!W1110</x:f>
        <x:v>0.45000000000000001</x:v>
      </x:c>
      <x:c r="F1114" s="28" t="n">
        <x:f>E1113*(1+D1113)/(1+E1113*D1113)</x:f>
        <x:v>0.443541642859369</x:v>
      </x:c>
      <x:c r="G1114" s="28" t="n">
        <x:f>ABS(E1114-F1114)</x:f>
        <x:v>0.0064583571406310325</x:v>
      </x:c>
      <x:c r="H1114" s="28" t="n">
        <x:f>G1114*'Assumptions'!$B$6</x:f>
        <x:v>0.000006458357140631033</x:v>
      </x:c>
      <x:c r="I1114" s="29" t="n">
        <x:f>1+E1114*D1114</x:f>
        <x:v>1.0082419675131329</x:v>
      </x:c>
      <x:c r="J1114" s="29" t="n">
        <x:f>(1-H1114)*I1114</x:f>
        <x:v>1.0082354559264226</x:v>
      </x:c>
      <x:c r="K1114" s="28" t="n">
        <x:f>J1114-1</x:f>
        <x:v>0.008235455926422608</x:v>
      </x:c>
      <x:c r="L1114" s="30" t="n">
        <x:f>M1113</x:f>
        <x:v>13353.590264113313</x:v>
      </x:c>
      <x:c r="M1114" s="30" t="n">
        <x:f>L1114*J1114</x:f>
        <x:v>13463.563168192924</x:v>
      </x:c>
      <x:c r="N1114" s="30" t="n">
        <x:f>MAX(N1113,M1114)</x:f>
        <x:v>15341.863280252299</x:v>
      </x:c>
      <x:c r="O1114" s="28" t="n">
        <x:f>1-M1114/N1114</x:f>
        <x:v>0.12242972563033327</x:v>
      </x:c>
      <x:c r="P1114" s="30" t="n">
        <x:f>IF(C1114=C1113,P1113,L1114)</x:f>
        <x:v>13438.203403002499</x:v>
      </x:c>
      <x:c r="Q1114" s="30" t="n">
        <x:f>IF(C1114=C1113,MAX(Q1113,M1114),MAX(P1114,M1114))</x:f>
        <x:v>14133.078587755363</x:v>
      </x:c>
      <x:c r="R1114" s="28" t="n">
        <x:f>1-M1114/Q1114</x:f>
        <x:v>0.04737222788405737</x:v>
      </x:c>
      <x:c r="S1114" s="33" t="str">
        <x:f>'Raw trace'!Y1110</x:f>
        <x:v>0.0082354559264226079</x:v>
      </x:c>
      <x:c r="T1114" s="31" t="n">
        <x:f>ABS(K1114-S1114)</x:f>
        <x:v>0</x:v>
      </x:c>
      <x:c r="U1114" s="33" t="str">
        <x:f>'Raw trace'!X1110</x:f>
        <x:v>0.0064583571406310325</x:v>
      </x:c>
      <x:c r="V1114" s="31" t="n">
        <x:f>ABS(G1114-U1114)</x:f>
        <x:v>0</x:v>
      </x:c>
      <x:c r="W1114" s="30" t="n">
        <x:f>L1114*H1114</x:f>
        <x:v>0.08624225503529726</x:v>
      </x:c>
      <x:c r="X1114" s="30" t="n">
        <x:f>X1113*(1+S1114)</x:f>
        <x:v>13463.563168193014</x:v>
      </x:c>
      <x:c r="Y1114" s="31" t="n">
        <x:f>ABS(M1114-X1114)</x:f>
        <x:v>8.913048077374697e-11</x:v>
      </x:c>
      <x:c r="Z1114" s="27" t="n">
        <x:f>IF(M1114&gt;=N1113,B1114,Z1113)</x:f>
        <x:v>44508</x:v>
      </x:c>
      <x:c r="AA1114" s="27" t="n">
        <x:f>IF(C1114=C1113,IF(M1114&gt;=Q1113,B1114,AA1113),IF(M1114&gt;=P1114,B1114,A1114))</x:f>
        <x:v>45299</x:v>
      </x:c>
      <x:c r="AB1114" s="1" t="str">
        <x:f>IF(AND(B1114-A1114=1,B1114-B1113=1),"PASS","FAIL")</x:f>
        <x:v>PASS</x:v>
      </x:c>
    </x:row>
    <x:row r="1115" ht="22" customHeight="1">
      <x:c r="A1115" s="32" t="n">
        <x:f>'Raw trace'!A1111</x:f>
        <x:v>45306</x:v>
      </x:c>
      <x:c r="B1115" s="32" t="n">
        <x:f>'Raw trace'!B1111</x:f>
        <x:v>45307</x:v>
      </x:c>
      <x:c r="C1115" s="1" t="n">
        <x:f>YEAR(B1115)</x:f>
        <x:v>2024</x:v>
      </x:c>
      <x:c r="D1115" s="33" t="str">
        <x:f>'Raw trace'!AL1111</x:f>
        <x:v>0.014932711058627699</x:v>
      </x:c>
      <x:c r="E1115" s="33" t="str">
        <x:f>'Raw trace'!W1111</x:f>
        <x:v>0.45000000000000001</x:v>
      </x:c>
      <x:c r="F1115" s="28" t="n">
        <x:f>E1114*(1+D1114)/(1+E1114*D1114)</x:f>
        <x:v>0.45449602603173145</x:v>
      </x:c>
      <x:c r="G1115" s="28" t="n">
        <x:f>ABS(E1115-F1115)</x:f>
        <x:v>0.004496026031731437</x:v>
      </x:c>
      <x:c r="H1115" s="28" t="n">
        <x:f>G1115*'Assumptions'!$B$6</x:f>
        <x:v>0.000004496026031731437</x:v>
      </x:c>
      <x:c r="I1115" s="29" t="n">
        <x:f>1+E1115*D1115</x:f>
        <x:v>1.0067197199763824</x:v>
      </x:c>
      <x:c r="J1115" s="29" t="n">
        <x:f>(1-H1115)*I1115</x:f>
        <x:v>1.0067151937383148</x:v>
      </x:c>
      <x:c r="K1115" s="28" t="n">
        <x:f>J1115-1</x:f>
        <x:v>0.006715193738314751</x:v>
      </x:c>
      <x:c r="L1115" s="30" t="n">
        <x:f>M1114</x:f>
        <x:v>13463.563168192924</x:v>
      </x:c>
      <x:c r="M1115" s="30" t="n">
        <x:f>L1115*J1115</x:f>
        <x:v>13553.973603275379</x:v>
      </x:c>
      <x:c r="N1115" s="30" t="n">
        <x:f>MAX(N1114,M1115)</x:f>
        <x:v>15341.863280252299</x:v>
      </x:c>
      <x:c r="O1115" s="28" t="n">
        <x:f>1-M1115/N1115</x:f>
        <x:v>0.11653667121895495</x:v>
      </x:c>
      <x:c r="P1115" s="30" t="n">
        <x:f>IF(C1115=C1114,P1114,L1115)</x:f>
        <x:v>13438.203403002499</x:v>
      </x:c>
      <x:c r="Q1115" s="30" t="n">
        <x:f>IF(C1115=C1114,MAX(Q1114,M1115),MAX(P1115,M1115))</x:f>
        <x:v>14133.078587755363</x:v>
      </x:c>
      <x:c r="R1115" s="28" t="n">
        <x:f>1-M1115/Q1115</x:f>
        <x:v>0.04097514783379963</x:v>
      </x:c>
      <x:c r="S1115" s="33" t="str">
        <x:f>'Raw trace'!Y1111</x:f>
        <x:v>0.0067151937383147509</x:v>
      </x:c>
      <x:c r="T1115" s="31" t="n">
        <x:f>ABS(K1115-S1115)</x:f>
        <x:v>0</x:v>
      </x:c>
      <x:c r="U1115" s="33" t="str">
        <x:f>'Raw trace'!X1111</x:f>
        <x:v>0.0044960260317314371</x:v>
      </x:c>
      <x:c r="V1115" s="31" t="n">
        <x:f>ABS(G1115-U1115)</x:f>
        <x:v>0</x:v>
      </x:c>
      <x:c r="W1115" s="30" t="n">
        <x:f>L1115*H1115</x:f>
        <x:v>0.06053253048405597</x:v>
      </x:c>
      <x:c r="X1115" s="30" t="n">
        <x:f>X1114*(1+S1115)</x:f>
        <x:v>13553.973603275468</x:v>
      </x:c>
      <x:c r="Y1115" s="31" t="n">
        <x:f>ABS(M1115-X1115)</x:f>
        <x:v>8.913048077374697e-11</x:v>
      </x:c>
      <x:c r="Z1115" s="27" t="n">
        <x:f>IF(M1115&gt;=N1114,B1115,Z1114)</x:f>
        <x:v>44508</x:v>
      </x:c>
      <x:c r="AA1115" s="27" t="n">
        <x:f>IF(C1115=C1114,IF(M1115&gt;=Q1114,B1115,AA1114),IF(M1115&gt;=P1115,B1115,A1115))</x:f>
        <x:v>45299</x:v>
      </x:c>
      <x:c r="AB1115" s="1" t="str">
        <x:f>IF(AND(B1115-A1115=1,B1115-B1114=1),"PASS","FAIL")</x:f>
        <x:v>PASS</x:v>
      </x:c>
    </x:row>
    <x:row r="1116" ht="22" customHeight="1">
      <x:c r="A1116" s="32" t="n">
        <x:f>'Raw trace'!A1112</x:f>
        <x:v>45307</x:v>
      </x:c>
      <x:c r="B1116" s="32" t="n">
        <x:f>'Raw trace'!B1112</x:f>
        <x:v>45308</x:v>
      </x:c>
      <x:c r="C1116" s="1" t="n">
        <x:f>YEAR(B1116)</x:f>
        <x:v>2024</x:v>
      </x:c>
      <x:c r="D1116" s="33" t="str">
        <x:f>'Raw trace'!AL1112</x:f>
        <x:v>-0.0087332398512012001</x:v>
      </x:c>
      <x:c r="E1116" s="33" t="str">
        <x:f>'Raw trace'!W1112</x:f>
        <x:v>0.5</x:v>
      </x:c>
      <x:c r="F1116" s="28" t="n">
        <x:f>E1115*(1+D1115)/(1+E1115*D1115)</x:f>
        <x:v>0.45367117670755186</x:v>
      </x:c>
      <x:c r="G1116" s="28" t="n">
        <x:f>ABS(E1116-F1116)</x:f>
        <x:v>0.04632882329244814</x:v>
      </x:c>
      <x:c r="H1116" s="28" t="n">
        <x:f>G1116*'Assumptions'!$B$6</x:f>
        <x:v>0.00004632882329244814</x:v>
      </x:c>
      <x:c r="I1116" s="29" t="n">
        <x:f>1+E1116*D1116</x:f>
        <x:v>0.9956333800743994</x:v>
      </x:c>
      <x:c r="J1116" s="29" t="n">
        <x:f>(1-H1116)*I1116</x:f>
        <x:v>0.9955872535514698</x:v>
      </x:c>
      <x:c r="K1116" s="28" t="n">
        <x:f>J1116-1</x:f>
        <x:v>-0.00441274644853018</x:v>
      </x:c>
      <x:c r="L1116" s="30" t="n">
        <x:f>M1115</x:f>
        <x:v>13553.973603275379</x:v>
      </x:c>
      <x:c r="M1116" s="30" t="n">
        <x:f>L1116*J1116</x:f>
        <x:v>13494.163354394053</x:v>
      </x:c>
      <x:c r="N1116" s="30" t="n">
        <x:f>MAX(N1115,M1116)</x:f>
        <x:v>15341.863280252299</x:v>
      </x:c>
      <x:c r="O1116" s="28" t="n">
        <x:f>1-M1116/N1116</x:f>
        <x:v>0.1204351708854402</x:v>
      </x:c>
      <x:c r="P1116" s="30" t="n">
        <x:f>IF(C1116=C1115,P1115,L1116)</x:f>
        <x:v>13438.203403002499</x:v>
      </x:c>
      <x:c r="Q1116" s="30" t="n">
        <x:f>IF(C1116=C1115,MAX(Q1115,M1116),MAX(P1116,M1116))</x:f>
        <x:v>14133.078587755363</x:v>
      </x:c>
      <x:c r="R1116" s="28" t="n">
        <x:f>1-M1116/Q1116</x:f>
        <x:v>0.04520708134424822</x:v>
      </x:c>
      <x:c r="S1116" s="33" t="str">
        <x:f>'Raw trace'!Y1112</x:f>
        <x:v>-0.0044127464485301804</x:v>
      </x:c>
      <x:c r="T1116" s="31" t="n">
        <x:f>ABS(K1116-S1116)</x:f>
        <x:v>0</x:v>
      </x:c>
      <x:c r="U1116" s="33" t="str">
        <x:f>'Raw trace'!X1112</x:f>
        <x:v>0.04632882329244814</x:v>
      </x:c>
      <x:c r="V1116" s="31" t="n">
        <x:f>ABS(G1116-U1116)</x:f>
        <x:v>0</x:v>
      </x:c>
      <x:c r="W1116" s="30" t="n">
        <x:f>L1116*H1116</x:f>
        <x:v>0.6279396479766516</x:v>
      </x:c>
      <x:c r="X1116" s="30" t="n">
        <x:f>X1115*(1+S1116)</x:f>
        <x:v>13494.163354394143</x:v>
      </x:c>
      <x:c r="Y1116" s="31" t="n">
        <x:f>ABS(M1116-X1116)</x:f>
        <x:v>8.913048077374697e-11</x:v>
      </x:c>
      <x:c r="Z1116" s="27" t="n">
        <x:f>IF(M1116&gt;=N1115,B1116,Z1115)</x:f>
        <x:v>44508</x:v>
      </x:c>
      <x:c r="AA1116" s="27" t="n">
        <x:f>IF(C1116=C1115,IF(M1116&gt;=Q1115,B1116,AA1115),IF(M1116&gt;=P1116,B1116,A1116))</x:f>
        <x:v>45299</x:v>
      </x:c>
      <x:c r="AB1116" s="1" t="str">
        <x:f>IF(AND(B1116-A1116=1,B1116-B1115=1),"PASS","FAIL")</x:f>
        <x:v>PASS</x:v>
      </x:c>
    </x:row>
    <x:row r="1117" ht="22" customHeight="1">
      <x:c r="A1117" s="32" t="n">
        <x:f>'Raw trace'!A1113</x:f>
        <x:v>45308</x:v>
      </x:c>
      <x:c r="B1117" s="32" t="n">
        <x:f>'Raw trace'!B1113</x:f>
        <x:v>45309</x:v>
      </x:c>
      <x:c r="C1117" s="1" t="n">
        <x:f>YEAR(B1117)</x:f>
        <x:v>2024</x:v>
      </x:c>
      <x:c r="D1117" s="33" t="str">
        <x:f>'Raw trace'!AL1113</x:f>
        <x:v>-0.034511219653625198</x:v>
      </x:c>
      <x:c r="E1117" s="33" t="str">
        <x:f>'Raw trace'!W1113</x:f>
        <x:v>0.45000000000000001</x:v>
      </x:c>
      <x:c r="F1117" s="28" t="n">
        <x:f>E1116*(1+D1116)/(1+E1116*D1116)</x:f>
        <x:v>0.4978071145398549</x:v>
      </x:c>
      <x:c r="G1117" s="28" t="n">
        <x:f>ABS(E1117-F1117)</x:f>
        <x:v>0.04780711453985487</x:v>
      </x:c>
      <x:c r="H1117" s="28" t="n">
        <x:f>G1117*'Assumptions'!$B$6</x:f>
        <x:v>0.00004780711453985487</x:v>
      </x:c>
      <x:c r="I1117" s="29" t="n">
        <x:f>1+E1117*D1117</x:f>
        <x:v>0.9844699511558687</x:v>
      </x:c>
      <x:c r="J1117" s="29" t="n">
        <x:f>(1-H1117)*I1117</x:f>
        <x:v>0.9844228864881527</x:v>
      </x:c>
      <x:c r="K1117" s="28" t="n">
        <x:f>J1117-1</x:f>
        <x:v>-0.015577113511847318</x:v>
      </x:c>
      <x:c r="L1117" s="30" t="n">
        <x:f>M1116</x:f>
        <x:v>13494.163354394053</x:v>
      </x:c>
      <x:c r="M1117" s="30" t="n">
        <x:f>L1117*J1117</x:f>
        <x:v>13283.963240075247</x:v>
      </x:c>
      <x:c r="N1117" s="30" t="n">
        <x:f>MAX(N1116,M1117)</x:f>
        <x:v>15341.863280252299</x:v>
      </x:c>
      <x:c r="O1117" s="28" t="n">
        <x:f>1-M1117/N1117</x:f>
        <x:v>0.13413625206958624</x:v>
      </x:c>
      <x:c r="P1117" s="30" t="n">
        <x:f>IF(C1117=C1116,P1116,L1117)</x:f>
        <x:v>13438.203403002499</x:v>
      </x:c>
      <x:c r="Q1117" s="30" t="n">
        <x:f>IF(C1117=C1116,MAX(Q1116,M1117),MAX(P1117,M1117))</x:f>
        <x:v>14133.078587755363</x:v>
      </x:c>
      <x:c r="R1117" s="28" t="n">
        <x:f>1-M1117/Q1117</x:f>
        <x:v>0.06007999901845684</x:v>
      </x:c>
      <x:c r="S1117" s="33" t="str">
        <x:f>'Raw trace'!Y1113</x:f>
        <x:v>-0.015577113511847318</x:v>
      </x:c>
      <x:c r="T1117" s="31" t="n">
        <x:f>ABS(K1117-S1117)</x:f>
        <x:v>0</x:v>
      </x:c>
      <x:c r="U1117" s="33" t="str">
        <x:f>'Raw trace'!X1113</x:f>
        <x:v>0.047807114539854867</x:v>
      </x:c>
      <x:c r="V1117" s="31" t="n">
        <x:f>ABS(G1117-U1117)</x:f>
        <x:v>0</x:v>
      </x:c>
      <x:c r="W1117" s="30" t="n">
        <x:f>L1117*H1117</x:f>
        <x:v>0.6451170131030287</x:v>
      </x:c>
      <x:c r="X1117" s="30" t="n">
        <x:f>X1116*(1+S1117)</x:f>
        <x:v>13283.963240075334</x:v>
      </x:c>
      <x:c r="Y1117" s="31" t="n">
        <x:f>ABS(M1117-X1117)</x:f>
        <x:v>8.731149137020111e-11</x:v>
      </x:c>
      <x:c r="Z1117" s="27" t="n">
        <x:f>IF(M1117&gt;=N1116,B1117,Z1116)</x:f>
        <x:v>44508</x:v>
      </x:c>
      <x:c r="AA1117" s="27" t="n">
        <x:f>IF(C1117=C1116,IF(M1117&gt;=Q1116,B1117,AA1116),IF(M1117&gt;=P1117,B1117,A1117))</x:f>
        <x:v>45299</x:v>
      </x:c>
      <x:c r="AB1117" s="1" t="str">
        <x:f>IF(AND(B1117-A1117=1,B1117-B1116=1),"PASS","FAIL")</x:f>
        <x:v>PASS</x:v>
      </x:c>
    </x:row>
    <x:row r="1118" ht="22" customHeight="1">
      <x:c r="A1118" s="32" t="n">
        <x:f>'Raw trace'!A1114</x:f>
        <x:v>45309</x:v>
      </x:c>
      <x:c r="B1118" s="32" t="n">
        <x:f>'Raw trace'!B1114</x:f>
        <x:v>45310</x:v>
      </x:c>
      <x:c r="C1118" s="1" t="n">
        <x:f>YEAR(B1118)</x:f>
        <x:v>2024</x:v>
      </x:c>
      <x:c r="D1118" s="33" t="str">
        <x:f>'Raw trace'!AL1114</x:f>
        <x:v>0.0086044264482584999</x:v>
      </x:c>
      <x:c r="E1118" s="33" t="str">
        <x:f>'Raw trace'!W1114</x:f>
        <x:v>0.45000000000000001</x:v>
      </x:c>
      <x:c r="F1118" s="28" t="n">
        <x:f>E1117*(1+D1117)/(1+E1117*D1117)</x:f>
        <x:v>0.4413237302426107</x:v>
      </x:c>
      <x:c r="G1118" s="28" t="n">
        <x:f>ABS(E1118-F1118)</x:f>
        <x:v>0.008676269757389332</x:v>
      </x:c>
      <x:c r="H1118" s="28" t="n">
        <x:f>G1118*'Assumptions'!$B$6</x:f>
        <x:v>0.000008676269757389332</x:v>
      </x:c>
      <x:c r="I1118" s="29" t="n">
        <x:f>1+E1118*D1118</x:f>
        <x:v>1.0038719919017163</x:v>
      </x:c>
      <x:c r="J1118" s="29" t="n">
        <x:f>(1-H1118)*I1118</x:f>
        <x:v>1.0038632820375126</x:v>
      </x:c>
      <x:c r="K1118" s="28" t="n">
        <x:f>J1118-1</x:f>
        <x:v>0.0038632820375126276</x:v>
      </x:c>
      <x:c r="L1118" s="30" t="n">
        <x:f>M1117</x:f>
        <x:v>13283.963240075247</x:v>
      </x:c>
      <x:c r="M1118" s="30" t="n">
        <x:f>L1118*J1118</x:f>
        <x:v>13335.282936647607</x:v>
      </x:c>
      <x:c r="N1118" s="30" t="n">
        <x:f>MAX(N1117,M1118)</x:f>
        <x:v>15341.863280252299</x:v>
      </x:c>
      <x:c r="O1118" s="28" t="n">
        <x:f>1-M1118/N1118</x:f>
        <x:v>0.13079117620527336</x:v>
      </x:c>
      <x:c r="P1118" s="30" t="n">
        <x:f>IF(C1118=C1117,P1117,L1118)</x:f>
        <x:v>13438.203403002499</x:v>
      </x:c>
      <x:c r="Q1118" s="30" t="n">
        <x:f>IF(C1118=C1117,MAX(Q1117,M1118),MAX(P1118,M1118))</x:f>
        <x:v>14133.078587755363</x:v>
      </x:c>
      <x:c r="R1118" s="28" t="n">
        <x:f>1-M1118/Q1118</x:f>
        <x:v>0.05644882296196607</x:v>
      </x:c>
      <x:c r="S1118" s="33" t="str">
        <x:f>'Raw trace'!Y1114</x:f>
        <x:v>0.0038632820375126276</x:v>
      </x:c>
      <x:c r="T1118" s="31" t="n">
        <x:f>ABS(K1118-S1118)</x:f>
        <x:v>0</x:v>
      </x:c>
      <x:c r="U1118" s="33" t="str">
        <x:f>'Raw trace'!X1114</x:f>
        <x:v>0.0086762697573893321</x:v>
      </x:c>
      <x:c r="V1118" s="31" t="n">
        <x:f>ABS(G1118-U1118)</x:f>
        <x:v>0</x:v>
      </x:c>
      <x:c r="W1118" s="30" t="n">
        <x:f>L1118*H1118</x:f>
        <x:v>0.11525524851813647</x:v>
      </x:c>
      <x:c r="X1118" s="30" t="n">
        <x:f>X1117*(1+S1118)</x:f>
        <x:v>13335.282936647696</x:v>
      </x:c>
      <x:c r="Y1118" s="31" t="n">
        <x:f>ABS(M1118-X1118)</x:f>
        <x:v>8.913048077374697e-11</x:v>
      </x:c>
      <x:c r="Z1118" s="27" t="n">
        <x:f>IF(M1118&gt;=N1117,B1118,Z1117)</x:f>
        <x:v>44508</x:v>
      </x:c>
      <x:c r="AA1118" s="27" t="n">
        <x:f>IF(C1118=C1117,IF(M1118&gt;=Q1117,B1118,AA1117),IF(M1118&gt;=P1118,B1118,A1118))</x:f>
        <x:v>45299</x:v>
      </x:c>
      <x:c r="AB1118" s="1" t="str">
        <x:f>IF(AND(B1118-A1118=1,B1118-B1117=1),"PASS","FAIL")</x:f>
        <x:v>PASS</x:v>
      </x:c>
    </x:row>
    <x:row r="1119" ht="22" customHeight="1">
      <x:c r="A1119" s="32" t="n">
        <x:f>'Raw trace'!A1115</x:f>
        <x:v>45310</x:v>
      </x:c>
      <x:c r="B1119" s="32" t="n">
        <x:f>'Raw trace'!B1115</x:f>
        <x:v>45311</x:v>
      </x:c>
      <x:c r="C1119" s="1" t="n">
        <x:f>YEAR(B1119)</x:f>
        <x:v>2024</x:v>
      </x:c>
      <x:c r="D1119" s="33" t="str">
        <x:f>'Raw trace'!AL1115</x:f>
        <x:v>0.0011381098732231999</x:v>
      </x:c>
      <x:c r="E1119" s="33" t="str">
        <x:f>'Raw trace'!W1115</x:f>
        <x:v>0.45000000000000001</x:v>
      </x:c>
      <x:c r="F1119" s="28" t="n">
        <x:f>E1118*(1+D1118)/(1+E1118*D1118)</x:f>
        <x:v>0.4521213815736703</x:v>
      </x:c>
      <x:c r="G1119" s="28" t="n">
        <x:f>ABS(E1119-F1119)</x:f>
        <x:v>0.002121381573670311</x:v>
      </x:c>
      <x:c r="H1119" s="28" t="n">
        <x:f>G1119*'Assumptions'!$B$6</x:f>
        <x:v>0.000002121381573670311</x:v>
      </x:c>
      <x:c r="I1119" s="29" t="n">
        <x:f>1+E1119*D1119</x:f>
        <x:v>1.0005121494429505</x:v>
      </x:c>
      <x:c r="J1119" s="29" t="n">
        <x:f>(1-H1119)*I1119</x:f>
        <x:v>1.0005100269749125</x:v>
      </x:c>
      <x:c r="K1119" s="28" t="n">
        <x:f>J1119-1</x:f>
        <x:v>0.0005100269749125363</x:v>
      </x:c>
      <x:c r="L1119" s="30" t="n">
        <x:f>M1118</x:f>
        <x:v>13335.282936647607</x:v>
      </x:c>
      <x:c r="M1119" s="30" t="n">
        <x:f>L1119*J1119</x:f>
        <x:v>13342.084290663388</x:v>
      </x:c>
      <x:c r="N1119" s="30" t="n">
        <x:f>MAX(N1118,M1119)</x:f>
        <x:v>15341.863280252299</x:v>
      </x:c>
      <x:c r="O1119" s="28" t="n">
        <x:f>1-M1119/N1119</x:f>
        <x:v>0.13034785625830614</x:v>
      </x:c>
      <x:c r="P1119" s="30" t="n">
        <x:f>IF(C1119=C1118,P1118,L1119)</x:f>
        <x:v>13438.203403002499</x:v>
      </x:c>
      <x:c r="Q1119" s="30" t="n">
        <x:f>IF(C1119=C1118,MAX(Q1118,M1119),MAX(P1119,M1119))</x:f>
        <x:v>14133.078587755363</x:v>
      </x:c>
      <x:c r="R1119" s="28" t="n">
        <x:f>1-M1119/Q1119</x:f>
        <x:v>0.0559675864094662</x:v>
      </x:c>
      <x:c r="S1119" s="33" t="str">
        <x:f>'Raw trace'!Y1115</x:f>
        <x:v>0.00051002697491253635</x:v>
      </x:c>
      <x:c r="T1119" s="31" t="n">
        <x:f>ABS(K1119-S1119)</x:f>
        <x:v>0</x:v>
      </x:c>
      <x:c r="U1119" s="33" t="str">
        <x:f>'Raw trace'!X1115</x:f>
        <x:v>0.0021213815736703112</x:v>
      </x:c>
      <x:c r="V1119" s="31" t="n">
        <x:f>ABS(G1119-U1119)</x:f>
        <x:v>0</x:v>
      </x:c>
      <x:c r="W1119" s="30" t="n">
        <x:f>L1119*H1119</x:f>
        <x:v>0.02828922350148435</x:v>
      </x:c>
      <x:c r="X1119" s="30" t="n">
        <x:f>X1118*(1+S1119)</x:f>
        <x:v>13342.084290663477</x:v>
      </x:c>
      <x:c r="Y1119" s="31" t="n">
        <x:f>ABS(M1119-X1119)</x:f>
        <x:v>8.913048077374697e-11</x:v>
      </x:c>
      <x:c r="Z1119" s="27" t="n">
        <x:f>IF(M1119&gt;=N1118,B1119,Z1118)</x:f>
        <x:v>44508</x:v>
      </x:c>
      <x:c r="AA1119" s="27" t="n">
        <x:f>IF(C1119=C1118,IF(M1119&gt;=Q1118,B1119,AA1118),IF(M1119&gt;=P1119,B1119,A1119))</x:f>
        <x:v>45299</x:v>
      </x:c>
      <x:c r="AB1119" s="1" t="str">
        <x:f>IF(AND(B1119-A1119=1,B1119-B1118=1),"PASS","FAIL")</x:f>
        <x:v>PASS</x:v>
      </x:c>
    </x:row>
    <x:row r="1120" ht="22" customHeight="1">
      <x:c r="A1120" s="32" t="n">
        <x:f>'Raw trace'!A1116</x:f>
        <x:v>45311</x:v>
      </x:c>
      <x:c r="B1120" s="32" t="n">
        <x:f>'Raw trace'!B1116</x:f>
        <x:v>45312</x:v>
      </x:c>
      <x:c r="C1120" s="1" t="n">
        <x:f>YEAR(B1120)</x:f>
        <x:v>2024</x:v>
      </x:c>
      <x:c r="D1120" s="33" t="str">
        <x:f>'Raw trace'!AL1116</x:f>
        <x:v>-0.0026909443247937</x:v>
      </x:c>
      <x:c r="E1120" s="33" t="str">
        <x:f>'Raw trace'!W1116</x:f>
        <x:v>0.45000000000000001</x:v>
      </x:c>
      <x:c r="F1120" s="28" t="n">
        <x:f>E1119*(1+D1119)/(1+E1119*D1119)</x:f>
        <x:v>0.45028153800409076</x:v>
      </x:c>
      <x:c r="G1120" s="28" t="n">
        <x:f>ABS(E1120-F1120)</x:f>
        <x:v>0.00028153800409075336</x:v>
      </x:c>
      <x:c r="H1120" s="28" t="n">
        <x:f>G1120*'Assumptions'!$B$6</x:f>
        <x:v>2.8153800409075336e-7</x:v>
      </x:c>
      <x:c r="I1120" s="29" t="n">
        <x:f>1+E1120*D1120</x:f>
        <x:v>0.9987890750538428</x:v>
      </x:c>
      <x:c r="J1120" s="29" t="n">
        <x:f>(1-H1120)*I1120</x:f>
        <x:v>0.9987887938567601</x:v>
      </x:c>
      <x:c r="K1120" s="28" t="n">
        <x:f>J1120-1</x:f>
        <x:v>-0.0012112061432398846</x:v>
      </x:c>
      <x:c r="L1120" s="30" t="n">
        <x:f>M1119</x:f>
        <x:v>13342.084290663388</x:v>
      </x:c>
      <x:c r="M1120" s="30" t="n">
        <x:f>L1120*J1120</x:f>
        <x:v>13325.924276206912</x:v>
      </x:c>
      <x:c r="N1120" s="30" t="n">
        <x:f>MAX(N1119,M1120)</x:f>
        <x:v>15341.863280252299</x:v>
      </x:c>
      <x:c r="O1120" s="28" t="n">
        <x:f>1-M1120/N1120</x:f>
        <x:v>0.13140118427728775</x:v>
      </x:c>
      <x:c r="P1120" s="30" t="n">
        <x:f>IF(C1120=C1119,P1119,L1120)</x:f>
        <x:v>13438.203403002499</x:v>
      </x:c>
      <x:c r="Q1120" s="30" t="n">
        <x:f>IF(C1120=C1119,MAX(Q1119,M1120),MAX(P1120,M1120))</x:f>
        <x:v>14133.078587755363</x:v>
      </x:c>
      <x:c r="R1120" s="28" t="n">
        <x:f>1-M1120/Q1120</x:f>
        <x:v>0.057111004268224685</x:v>
      </x:c>
      <x:c r="S1120" s="33" t="str">
        <x:f>'Raw trace'!Y1116</x:f>
        <x:v>-0.0012112061432398846</x:v>
      </x:c>
      <x:c r="T1120" s="31" t="n">
        <x:f>ABS(K1120-S1120)</x:f>
        <x:v>0</x:v>
      </x:c>
      <x:c r="U1120" s="33" t="str">
        <x:f>'Raw trace'!X1116</x:f>
        <x:v>0.00028153800409075336</x:v>
      </x:c>
      <x:c r="V1120" s="31" t="n">
        <x:f>ABS(G1120-U1120)</x:f>
        <x:v>0</x:v>
      </x:c>
      <x:c r="W1120" s="30" t="n">
        <x:f>L1120*H1120</x:f>
        <x:v>0.003756303781603965</x:v>
      </x:c>
      <x:c r="X1120" s="30" t="n">
        <x:f>X1119*(1+S1120)</x:f>
        <x:v>13325.924276207</x:v>
      </x:c>
      <x:c r="Y1120" s="31" t="n">
        <x:f>ABS(M1120-X1120)</x:f>
        <x:v>8.913048077374697e-11</x:v>
      </x:c>
      <x:c r="Z1120" s="27" t="n">
        <x:f>IF(M1120&gt;=N1119,B1120,Z1119)</x:f>
        <x:v>44508</x:v>
      </x:c>
      <x:c r="AA1120" s="27" t="n">
        <x:f>IF(C1120=C1119,IF(M1120&gt;=Q1119,B1120,AA1119),IF(M1120&gt;=P1120,B1120,A1120))</x:f>
        <x:v>45299</x:v>
      </x:c>
      <x:c r="AB1120" s="1" t="str">
        <x:f>IF(AND(B1120-A1120=1,B1120-B1119=1),"PASS","FAIL")</x:f>
        <x:v>PASS</x:v>
      </x:c>
    </x:row>
    <x:row r="1121" ht="22" customHeight="1">
      <x:c r="A1121" s="32" t="n">
        <x:f>'Raw trace'!A1117</x:f>
        <x:v>45312</x:v>
      </x:c>
      <x:c r="B1121" s="32" t="n">
        <x:f>'Raw trace'!B1117</x:f>
        <x:v>45313</x:v>
      </x:c>
      <x:c r="C1121" s="1" t="n">
        <x:f>YEAR(B1121)</x:f>
        <x:v>2024</x:v>
      </x:c>
      <x:c r="D1121" s="33" t="str">
        <x:f>'Raw trace'!AL1117</x:f>
        <x:v>-0.048740837645972201</x:v>
      </x:c>
      <x:c r="E1121" s="33" t="str">
        <x:f>'Raw trace'!W1117</x:f>
        <x:v>0.45000000000000001</x:v>
      </x:c>
      <x:c r="F1121" s="28" t="n">
        <x:f>E1120*(1+D1120)/(1+E1120*D1120)</x:f>
        <x:v>0.449333183815261</x:v>
      </x:c>
      <x:c r="G1121" s="28" t="n">
        <x:f>ABS(E1121-F1121)</x:f>
        <x:v>0.0006668161847390164</x:v>
      </x:c>
      <x:c r="H1121" s="28" t="n">
        <x:f>G1121*'Assumptions'!$B$6</x:f>
        <x:v>6.668161847390164e-7</x:v>
      </x:c>
      <x:c r="I1121" s="29" t="n">
        <x:f>1+E1121*D1121</x:f>
        <x:v>0.9780666230593125</x:v>
      </x:c>
      <x:c r="J1121" s="29" t="n">
        <x:f>(1-H1121)*I1121</x:f>
        <x:v>0.9780659708686584</x:v>
      </x:c>
      <x:c r="K1121" s="28" t="n">
        <x:f>J1121-1</x:f>
        <x:v>-0.02193402913134157</x:v>
      </x:c>
      <x:c r="L1121" s="30" t="n">
        <x:f>M1120</x:f>
        <x:v>13325.924276206912</x:v>
      </x:c>
      <x:c r="M1121" s="30" t="n">
        <x:f>L1121*J1121</x:f>
        <x:v>13033.633064930538</x:v>
      </x:c>
      <x:c r="N1121" s="30" t="n">
        <x:f>MAX(N1120,M1121)</x:f>
        <x:v>15341.863280252299</x:v>
      </x:c>
      <x:c r="O1121" s="28" t="n">
        <x:f>1-M1121/N1121</x:f>
        <x:v>0.15045305600479852</x:v>
      </x:c>
      <x:c r="P1121" s="30" t="n">
        <x:f>IF(C1121=C1120,P1120,L1121)</x:f>
        <x:v>13438.203403002499</x:v>
      </x:c>
      <x:c r="Q1121" s="30" t="n">
        <x:f>IF(C1121=C1120,MAX(Q1120,M1121),MAX(P1121,M1121))</x:f>
        <x:v>14133.078587755363</x:v>
      </x:c>
      <x:c r="R1121" s="28" t="n">
        <x:f>1-M1121/Q1121</x:f>
        <x:v>0.07779235896822678</x:v>
      </x:c>
      <x:c r="S1121" s="33" t="str">
        <x:f>'Raw trace'!Y1117</x:f>
        <x:v>-0.02193402913134157</x:v>
      </x:c>
      <x:c r="T1121" s="31" t="n">
        <x:f>ABS(K1121-S1121)</x:f>
        <x:v>0</x:v>
      </x:c>
      <x:c r="U1121" s="33" t="str">
        <x:f>'Raw trace'!X1117</x:f>
        <x:v>0.00066681618473901638</x:v>
      </x:c>
      <x:c r="V1121" s="31" t="n">
        <x:f>ABS(G1121-U1121)</x:f>
        <x:v>0</x:v>
      </x:c>
      <x:c r="W1121" s="30" t="n">
        <x:f>L1121*H1121</x:f>
        <x:v>0.008885941983981332</x:v>
      </x:c>
      <x:c r="X1121" s="30" t="n">
        <x:f>X1120*(1+S1121)</x:f>
        <x:v>13033.633064930624</x:v>
      </x:c>
      <x:c r="Y1121" s="31" t="n">
        <x:f>ABS(M1121-X1121)</x:f>
        <x:v>8.549250196665525e-11</x:v>
      </x:c>
      <x:c r="Z1121" s="27" t="n">
        <x:f>IF(M1121&gt;=N1120,B1121,Z1120)</x:f>
        <x:v>44508</x:v>
      </x:c>
      <x:c r="AA1121" s="27" t="n">
        <x:f>IF(C1121=C1120,IF(M1121&gt;=Q1120,B1121,AA1120),IF(M1121&gt;=P1121,B1121,A1121))</x:f>
        <x:v>45299</x:v>
      </x:c>
      <x:c r="AB1121" s="1" t="str">
        <x:f>IF(AND(B1121-A1121=1,B1121-B1120=1),"PASS","FAIL")</x:f>
        <x:v>PASS</x:v>
      </x:c>
    </x:row>
    <x:row r="1122" ht="22" customHeight="1">
      <x:c r="A1122" s="32" t="n">
        <x:f>'Raw trace'!A1118</x:f>
        <x:v>45313</x:v>
      </x:c>
      <x:c r="B1122" s="32" t="n">
        <x:f>'Raw trace'!B1118</x:f>
        <x:v>45314</x:v>
      </x:c>
      <x:c r="C1122" s="1" t="n">
        <x:f>YEAR(B1122)</x:f>
        <x:v>2024</x:v>
      </x:c>
      <x:c r="D1122" s="33" t="str">
        <x:f>'Raw trace'!AL1118</x:f>
        <x:v>0.0084031913925433008</x:v>
      </x:c>
      <x:c r="E1122" s="33" t="str">
        <x:f>'Raw trace'!W1118</x:f>
        <x:v>0.45000000000000001</x:v>
      </x:c>
      <x:c r="F1122" s="28" t="n">
        <x:f>E1121*(1+D1121)/(1+E1121*D1121)</x:f>
        <x:v>0.43766611902198965</x:v>
      </x:c>
      <x:c r="G1122" s="28" t="n">
        <x:f>ABS(E1122-F1122)</x:f>
        <x:v>0.012333880978010359</x:v>
      </x:c>
      <x:c r="H1122" s="28" t="n">
        <x:f>G1122*'Assumptions'!$B$6</x:f>
        <x:v>0.00001233388097801036</x:v>
      </x:c>
      <x:c r="I1122" s="29" t="n">
        <x:f>1+E1122*D1122</x:f>
        <x:v>1.0037814361266444</x:v>
      </x:c>
      <x:c r="J1122" s="29" t="n">
        <x:f>(1-H1122)*I1122</x:f>
        <x:v>1.0037690556058834</x:v>
      </x:c>
      <x:c r="K1122" s="28" t="n">
        <x:f>J1122-1</x:f>
        <x:v>0.0037690556058833646</x:v>
      </x:c>
      <x:c r="L1122" s="30" t="n">
        <x:f>M1121</x:f>
        <x:v>13033.633064930538</x:v>
      </x:c>
      <x:c r="M1122" s="30" t="n">
        <x:f>L1122*J1122</x:f>
        <x:v>13082.757552698942</x:v>
      </x:c>
      <x:c r="N1122" s="30" t="n">
        <x:f>MAX(N1121,M1122)</x:f>
        <x:v>15341.863280252299</x:v>
      </x:c>
      <x:c r="O1122" s="28" t="n">
        <x:f>1-M1122/N1122</x:f>
        <x:v>0.14725106633307228</x:v>
      </x:c>
      <x:c r="P1122" s="30" t="n">
        <x:f>IF(C1122=C1121,P1121,L1122)</x:f>
        <x:v>13438.203403002499</x:v>
      </x:c>
      <x:c r="Q1122" s="30" t="n">
        <x:f>IF(C1122=C1121,MAX(Q1121,M1122),MAX(P1122,M1122))</x:f>
        <x:v>14133.078587755363</x:v>
      </x:c>
      <x:c r="R1122" s="28" t="n">
        <x:f>1-M1122/Q1122</x:f>
        <x:v>0.07431650708900739</x:v>
      </x:c>
      <x:c r="S1122" s="33" t="str">
        <x:f>'Raw trace'!Y1118</x:f>
        <x:v>0.0037690556058833646</x:v>
      </x:c>
      <x:c r="T1122" s="31" t="n">
        <x:f>ABS(K1122-S1122)</x:f>
        <x:v>0</x:v>
      </x:c>
      <x:c r="U1122" s="33" t="str">
        <x:f>'Raw trace'!X1118</x:f>
        <x:v>0.012333880978010359</x:v>
      </x:c>
      <x:c r="V1122" s="31" t="n">
        <x:f>ABS(G1122-U1122)</x:f>
        <x:v>0</x:v>
      </x:c>
      <x:c r="W1122" s="30" t="n">
        <x:f>L1122*H1122</x:f>
        <x:v>0.16075527893391361</x:v>
      </x:c>
      <x:c r="X1122" s="30" t="n">
        <x:f>X1121*(1+S1122)</x:f>
        <x:v>13082.757552699028</x:v>
      </x:c>
      <x:c r="Y1122" s="31" t="n">
        <x:f>ABS(M1122-X1122)</x:f>
        <x:v>8.549250196665525e-11</x:v>
      </x:c>
      <x:c r="Z1122" s="27" t="n">
        <x:f>IF(M1122&gt;=N1121,B1122,Z1121)</x:f>
        <x:v>44508</x:v>
      </x:c>
      <x:c r="AA1122" s="27" t="n">
        <x:f>IF(C1122=C1121,IF(M1122&gt;=Q1121,B1122,AA1121),IF(M1122&gt;=P1122,B1122,A1122))</x:f>
        <x:v>45299</x:v>
      </x:c>
      <x:c r="AB1122" s="1" t="str">
        <x:f>IF(AND(B1122-A1122=1,B1122-B1121=1),"PASS","FAIL")</x:f>
        <x:v>PASS</x:v>
      </x:c>
    </x:row>
    <x:row r="1123" ht="22" customHeight="1">
      <x:c r="A1123" s="32" t="n">
        <x:f>'Raw trace'!A1119</x:f>
        <x:v>45314</x:v>
      </x:c>
      <x:c r="B1123" s="32" t="n">
        <x:f>'Raw trace'!B1119</x:f>
        <x:v>45315</x:v>
      </x:c>
      <x:c r="C1123" s="1" t="n">
        <x:f>YEAR(B1123)</x:f>
        <x:v>2024</x:v>
      </x:c>
      <x:c r="D1123" s="33" t="str">
        <x:f>'Raw trace'!AL1119</x:f>
        <x:v>0.0049437436072279003</x:v>
      </x:c>
      <x:c r="E1123" s="33" t="str">
        <x:f>'Raw trace'!W1119</x:f>
        <x:v>0.45000000000000001</x:v>
      </x:c>
      <x:c r="F1123" s="28" t="n">
        <x:f>E1122*(1+D1122)/(1+E1122*D1122)</x:f>
        <x:v>0.4520719549045258</x:v>
      </x:c>
      <x:c r="G1123" s="28" t="n">
        <x:f>ABS(E1123-F1123)</x:f>
        <x:v>0.0020719549045257746</x:v>
      </x:c>
      <x:c r="H1123" s="28" t="n">
        <x:f>G1123*'Assumptions'!$B$6</x:f>
        <x:v>0.0000020719549045257747</x:v>
      </x:c>
      <x:c r="I1123" s="29" t="n">
        <x:f>1+E1123*D1123</x:f>
        <x:v>1.0022246846232525</x:v>
      </x:c>
      <x:c r="J1123" s="29" t="n">
        <x:f>(1-H1123)*I1123</x:f>
        <x:v>1.0022226080589018</x:v>
      </x:c>
      <x:c r="K1123" s="28" t="n">
        <x:f>J1123-1</x:f>
        <x:v>0.0022226080589018427</x:v>
      </x:c>
      <x:c r="L1123" s="30" t="n">
        <x:f>M1122</x:f>
        <x:v>13082.757552698942</x:v>
      </x:c>
      <x:c r="M1123" s="30" t="n">
        <x:f>L1123*J1123</x:f>
        <x:v>13111.83539506823</x:v>
      </x:c>
      <x:c r="N1123" s="30" t="n">
        <x:f>MAX(N1122,M1123)</x:f>
        <x:v>15341.863280252299</x:v>
      </x:c>
      <x:c r="O1123" s="28" t="n">
        <x:f>1-M1123/N1123</x:f>
        <x:v>0.1453557396808841</x:v>
      </x:c>
      <x:c r="P1123" s="30" t="n">
        <x:f>IF(C1123=C1122,P1122,L1123)</x:f>
        <x:v>13438.203403002499</x:v>
      </x:c>
      <x:c r="Q1123" s="30" t="n">
        <x:f>IF(C1123=C1122,MAX(Q1122,M1123),MAX(P1123,M1123))</x:f>
        <x:v>14133.078587755363</x:v>
      </x:c>
      <x:c r="R1123" s="28" t="n">
        <x:f>1-M1123/Q1123</x:f>
        <x:v>0.07225907549767097</x:v>
      </x:c>
      <x:c r="S1123" s="33" t="str">
        <x:f>'Raw trace'!Y1119</x:f>
        <x:v>0.0022226080589018427</x:v>
      </x:c>
      <x:c r="T1123" s="31" t="n">
        <x:f>ABS(K1123-S1123)</x:f>
        <x:v>0</x:v>
      </x:c>
      <x:c r="U1123" s="33" t="str">
        <x:f>'Raw trace'!X1119</x:f>
        <x:v>0.0020719549045257746</x:v>
      </x:c>
      <x:c r="V1123" s="31" t="n">
        <x:f>ABS(G1123-U1123)</x:f>
        <x:v>0</x:v>
      </x:c>
      <x:c r="W1123" s="30" t="n">
        <x:f>L1123*H1123</x:f>
        <x:v>0.027106883676036194</x:v>
      </x:c>
      <x:c r="X1123" s="30" t="n">
        <x:f>X1122*(1+S1123)</x:f>
        <x:v>13111.835395068316</x:v>
      </x:c>
      <x:c r="Y1123" s="31" t="n">
        <x:f>ABS(M1123-X1123)</x:f>
        <x:v>8.549250196665525e-11</x:v>
      </x:c>
      <x:c r="Z1123" s="27" t="n">
        <x:f>IF(M1123&gt;=N1122,B1123,Z1122)</x:f>
        <x:v>44508</x:v>
      </x:c>
      <x:c r="AA1123" s="27" t="n">
        <x:f>IF(C1123=C1122,IF(M1123&gt;=Q1122,B1123,AA1122),IF(M1123&gt;=P1123,B1123,A1123))</x:f>
        <x:v>45299</x:v>
      </x:c>
      <x:c r="AB1123" s="1" t="str">
        <x:f>IF(AND(B1123-A1123=1,B1123-B1122=1),"PASS","FAIL")</x:f>
        <x:v>PASS</x:v>
      </x:c>
    </x:row>
    <x:row r="1124" ht="22" customHeight="1">
      <x:c r="A1124" s="32" t="n">
        <x:f>'Raw trace'!A1120</x:f>
        <x:v>45315</x:v>
      </x:c>
      <x:c r="B1124" s="32" t="n">
        <x:f>'Raw trace'!B1120</x:f>
        <x:v>45316</x:v>
      </x:c>
      <x:c r="C1124" s="1" t="n">
        <x:f>YEAR(B1124)</x:f>
        <x:v>2024</x:v>
      </x:c>
      <x:c r="D1124" s="33" t="str">
        <x:f>'Raw trace'!AL1120</x:f>
        <x:v>-0.0037494387067804002</x:v>
      </x:c>
      <x:c r="E1124" s="33" t="str">
        <x:f>'Raw trace'!W1120</x:f>
        <x:v>0.45000000000000001</x:v>
      </x:c>
      <x:c r="F1124" s="28" t="n">
        <x:f>E1123*(1+D1123)/(1+E1123*D1123)</x:f>
        <x:v>0.45122086051317817</x:v>
      </x:c>
      <x:c r="G1124" s="28" t="n">
        <x:f>ABS(E1124-F1124)</x:f>
        <x:v>0.001220860513178157</x:v>
      </x:c>
      <x:c r="H1124" s="28" t="n">
        <x:f>G1124*'Assumptions'!$B$6</x:f>
        <x:v>0.000001220860513178157</x:v>
      </x:c>
      <x:c r="I1124" s="29" t="n">
        <x:f>1+E1124*D1124</x:f>
        <x:v>0.9983127525819488</x:v>
      </x:c>
      <x:c r="J1124" s="29" t="n">
        <x:f>(1-H1124)*I1124</x:f>
        <x:v>0.9983115337813294</x:v>
      </x:c>
      <x:c r="K1124" s="28" t="n">
        <x:f>J1124-1</x:f>
        <x:v>-0.0016884662186705812</x:v>
      </x:c>
      <x:c r="L1124" s="30" t="n">
        <x:f>M1123</x:f>
        <x:v>13111.83539506823</x:v>
      </x:c>
      <x:c r="M1124" s="30" t="n">
        <x:f>L1124*J1124</x:f>
        <x:v>13089.696503938889</x:v>
      </x:c>
      <x:c r="N1124" s="30" t="n">
        <x:f>MAX(N1123,M1124)</x:f>
        <x:v>15341.863280252299</x:v>
      </x:c>
      <x:c r="O1124" s="28" t="n">
        <x:f>1-M1124/N1124</x:f>
        <x:v>0.14679877764341365</x:v>
      </x:c>
      <x:c r="P1124" s="30" t="n">
        <x:f>IF(C1124=C1123,P1123,L1124)</x:f>
        <x:v>13438.203403002499</x:v>
      </x:c>
      <x:c r="Q1124" s="30" t="n">
        <x:f>IF(C1124=C1123,MAX(Q1123,M1124),MAX(P1124,M1124))</x:f>
        <x:v>14133.078587755363</x:v>
      </x:c>
      <x:c r="R1124" s="28" t="n">
        <x:f>1-M1124/Q1124</x:f>
        <x:v>0.07382553470837139</x:v>
      </x:c>
      <x:c r="S1124" s="33" t="str">
        <x:f>'Raw trace'!Y1120</x:f>
        <x:v>-0.0016884662186705812</x:v>
      </x:c>
      <x:c r="T1124" s="31" t="n">
        <x:f>ABS(K1124-S1124)</x:f>
        <x:v>0</x:v>
      </x:c>
      <x:c r="U1124" s="33" t="str">
        <x:f>'Raw trace'!X1120</x:f>
        <x:v>0.0012208605131781569</x:v>
      </x:c>
      <x:c r="V1124" s="31" t="n">
        <x:f>ABS(G1124-U1124)</x:f>
        <x:v>0</x:v>
      </x:c>
      <x:c r="W1124" s="30" t="n">
        <x:f>L1124*H1124</x:f>
        <x:v>0.01600772208913052</x:v>
      </x:c>
      <x:c r="X1124" s="30" t="n">
        <x:f>X1123*(1+S1124)</x:f>
        <x:v>13089.696503938974</x:v>
      </x:c>
      <x:c r="Y1124" s="31" t="n">
        <x:f>ABS(M1124-X1124)</x:f>
        <x:v>8.549250196665525e-11</x:v>
      </x:c>
      <x:c r="Z1124" s="27" t="n">
        <x:f>IF(M1124&gt;=N1123,B1124,Z1123)</x:f>
        <x:v>44508</x:v>
      </x:c>
      <x:c r="AA1124" s="27" t="n">
        <x:f>IF(C1124=C1123,IF(M1124&gt;=Q1123,B1124,AA1123),IF(M1124&gt;=P1124,B1124,A1124))</x:f>
        <x:v>45299</x:v>
      </x:c>
      <x:c r="AB1124" s="1" t="str">
        <x:f>IF(AND(B1124-A1124=1,B1124-B1123=1),"PASS","FAIL")</x:f>
        <x:v>PASS</x:v>
      </x:c>
    </x:row>
    <x:row r="1125" ht="22" customHeight="1">
      <x:c r="A1125" s="32" t="n">
        <x:f>'Raw trace'!A1121</x:f>
        <x:v>45316</x:v>
      </x:c>
      <x:c r="B1125" s="32" t="n">
        <x:f>'Raw trace'!B1121</x:f>
        <x:v>45317</x:v>
      </x:c>
      <x:c r="C1125" s="1" t="n">
        <x:f>YEAR(B1125)</x:f>
        <x:v>2024</x:v>
      </x:c>
      <x:c r="D1125" s="33" t="str">
        <x:f>'Raw trace'!AL1121</x:f>
        <x:v>0.046965497036486302</x:v>
      </x:c>
      <x:c r="E1125" s="33" t="str">
        <x:f>'Raw trace'!W1121</x:f>
        <x:v>0.45000000000000001</x:v>
      </x:c>
      <x:c r="F1125" s="28" t="n">
        <x:f>E1124*(1+D1124)/(1+E1124*D1124)</x:f>
        <x:v>0.4490704455316953</x:v>
      </x:c>
      <x:c r="G1125" s="28" t="n">
        <x:f>ABS(E1125-F1125)</x:f>
        <x:v>0.0009295544683047274</x:v>
      </x:c>
      <x:c r="H1125" s="28" t="n">
        <x:f>G1125*'Assumptions'!$B$6</x:f>
        <x:v>9.295544683047275e-7</x:v>
      </x:c>
      <x:c r="I1125" s="29" t="n">
        <x:f>1+E1125*D1125</x:f>
        <x:v>1.0211344736664187</x:v>
      </x:c>
      <x:c r="J1125" s="29" t="n">
        <x:f>(1-H1125)*I1125</x:f>
        <x:v>1.021133524466306</x:v>
      </x:c>
      <x:c r="K1125" s="28" t="n">
        <x:f>J1125-1</x:f>
        <x:v>0.02113352446630601</x:v>
      </x:c>
      <x:c r="L1125" s="30" t="n">
        <x:f>M1124</x:f>
        <x:v>13089.696503938889</x:v>
      </x:c>
      <x:c r="M1125" s="30" t="n">
        <x:f>L1125*J1125</x:f>
        <x:v>13366.327925261401</x:v>
      </x:c>
      <x:c r="N1125" s="30" t="n">
        <x:f>MAX(N1124,M1125)</x:f>
        <x:v>15341.863280252299</x:v>
      </x:c>
      <x:c r="O1125" s="28" t="n">
        <x:f>1-M1125/N1125</x:f>
        <x:v>0.12876762873605863</x:v>
      </x:c>
      <x:c r="P1125" s="30" t="n">
        <x:f>IF(C1125=C1124,P1124,L1125)</x:f>
        <x:v>13438.203403002499</x:v>
      </x:c>
      <x:c r="Q1125" s="30" t="n">
        <x:f>IF(C1125=C1124,MAX(Q1124,M1125),MAX(P1125,M1125))</x:f>
        <x:v>14133.078587755363</x:v>
      </x:c>
      <x:c r="R1125" s="28" t="n">
        <x:f>1-M1125/Q1125</x:f>
        <x:v>0.0542522039860629</x:v>
      </x:c>
      <x:c r="S1125" s="33" t="str">
        <x:f>'Raw trace'!Y1121</x:f>
        <x:v>0.021133524466306008</x:v>
      </x:c>
      <x:c r="T1125" s="31" t="n">
        <x:f>ABS(K1125-S1125)</x:f>
        <x:v>0</x:v>
      </x:c>
      <x:c r="U1125" s="33" t="str">
        <x:f>'Raw trace'!X1121</x:f>
        <x:v>0.00092955446830472743</x:v>
      </x:c>
      <x:c r="V1125" s="31" t="n">
        <x:f>ABS(G1125-U1125)</x:f>
        <x:v>0</x:v>
      </x:c>
      <x:c r="W1125" s="30" t="n">
        <x:f>L1125*H1125</x:f>
        <x:v>0.012167585873989164</x:v>
      </x:c>
      <x:c r="X1125" s="30" t="n">
        <x:f>X1124*(1+S1125)</x:f>
        <x:v>13366.327925261488</x:v>
      </x:c>
      <x:c r="Y1125" s="31" t="n">
        <x:f>ABS(M1125-X1125)</x:f>
        <x:v>8.731149137020111e-11</x:v>
      </x:c>
      <x:c r="Z1125" s="27" t="n">
        <x:f>IF(M1125&gt;=N1124,B1125,Z1124)</x:f>
        <x:v>44508</x:v>
      </x:c>
      <x:c r="AA1125" s="27" t="n">
        <x:f>IF(C1125=C1124,IF(M1125&gt;=Q1124,B1125,AA1124),IF(M1125&gt;=P1125,B1125,A1125))</x:f>
        <x:v>45299</x:v>
      </x:c>
      <x:c r="AB1125" s="1" t="str">
        <x:f>IF(AND(B1125-A1125=1,B1125-B1124=1),"PASS","FAIL")</x:f>
        <x:v>PASS</x:v>
      </x:c>
    </x:row>
    <x:row r="1126" ht="22" customHeight="1">
      <x:c r="A1126" s="32" t="n">
        <x:f>'Raw trace'!A1122</x:f>
        <x:v>45317</x:v>
      </x:c>
      <x:c r="B1126" s="32" t="n">
        <x:f>'Raw trace'!B1122</x:f>
        <x:v>45318</x:v>
      </x:c>
      <x:c r="C1126" s="1" t="n">
        <x:f>YEAR(B1126)</x:f>
        <x:v>2024</x:v>
      </x:c>
      <x:c r="D1126" s="33" t="str">
        <x:f>'Raw trace'!AL1122</x:f>
        <x:v>0.0074046968164107</x:v>
      </x:c>
      <x:c r="E1126" s="33" t="str">
        <x:f>'Raw trace'!W1122</x:f>
        <x:v>0.45000000000000001</x:v>
      </x:c>
      <x:c r="F1126" s="28" t="n">
        <x:f>E1125*(1+D1125)/(1+E1125*D1125)</x:f>
        <x:v>0.46138337879710806</x:v>
      </x:c>
      <x:c r="G1126" s="28" t="n">
        <x:f>ABS(E1126-F1126)</x:f>
        <x:v>0.011383378797108046</x:v>
      </x:c>
      <x:c r="H1126" s="28" t="n">
        <x:f>G1126*'Assumptions'!$B$6</x:f>
        <x:v>0.000011383378797108046</x:v>
      </x:c>
      <x:c r="I1126" s="29" t="n">
        <x:f>1+E1126*D1126</x:f>
        <x:v>1.0033321135673847</x:v>
      </x:c>
      <x:c r="J1126" s="29" t="n">
        <x:f>(1-H1126)*I1126</x:f>
        <x:v>1.0033206922578766</x:v>
      </x:c>
      <x:c r="K1126" s="28" t="n">
        <x:f>J1126-1</x:f>
        <x:v>0.0033206922578765674</x:v>
      </x:c>
      <x:c r="L1126" s="30" t="n">
        <x:f>M1125</x:f>
        <x:v>13366.327925261401</x:v>
      </x:c>
      <x:c r="M1126" s="30" t="n">
        <x:f>L1126*J1126</x:f>
        <x:v>13410.713386919057</x:v>
      </x:c>
      <x:c r="N1126" s="30" t="n">
        <x:f>MAX(N1125,M1126)</x:f>
        <x:v>15341.863280252299</x:v>
      </x:c>
      <x:c r="O1126" s="28" t="n">
        <x:f>1-M1126/N1126</x:f>
        <x:v>0.12587453414599092</x:v>
      </x:c>
      <x:c r="P1126" s="30" t="n">
        <x:f>IF(C1126=C1125,P1125,L1126)</x:f>
        <x:v>13438.203403002499</x:v>
      </x:c>
      <x:c r="Q1126" s="30" t="n">
        <x:f>IF(C1126=C1125,MAX(Q1125,M1126),MAX(P1126,M1126))</x:f>
        <x:v>14133.078587755363</x:v>
      </x:c>
      <x:c r="R1126" s="28" t="n">
        <x:f>1-M1126/Q1126</x:f>
        <x:v>0.05111166660193556</x:v>
      </x:c>
      <x:c r="S1126" s="33" t="str">
        <x:f>'Raw trace'!Y1122</x:f>
        <x:v>0.0033206922578765674</x:v>
      </x:c>
      <x:c r="T1126" s="31" t="n">
        <x:f>ABS(K1126-S1126)</x:f>
        <x:v>0</x:v>
      </x:c>
      <x:c r="U1126" s="33" t="str">
        <x:f>'Raw trace'!X1122</x:f>
        <x:v>0.011383378797108046</x:v>
      </x:c>
      <x:c r="V1126" s="31" t="n">
        <x:f>ABS(G1126-U1126)</x:f>
        <x:v>0</x:v>
      </x:c>
      <x:c r="W1126" s="30" t="n">
        <x:f>L1126*H1126</x:f>
        <x:v>0.15215397389961383</x:v>
      </x:c>
      <x:c r="X1126" s="30" t="n">
        <x:f>X1125*(1+S1126)</x:f>
        <x:v>13410.713386919144</x:v>
      </x:c>
      <x:c r="Y1126" s="31" t="n">
        <x:f>ABS(M1126-X1126)</x:f>
        <x:v>8.731149137020111e-11</x:v>
      </x:c>
      <x:c r="Z1126" s="27" t="n">
        <x:f>IF(M1126&gt;=N1125,B1126,Z1125)</x:f>
        <x:v>44508</x:v>
      </x:c>
      <x:c r="AA1126" s="27" t="n">
        <x:f>IF(C1126=C1125,IF(M1126&gt;=Q1125,B1126,AA1125),IF(M1126&gt;=P1126,B1126,A1126))</x:f>
        <x:v>45299</x:v>
      </x:c>
      <x:c r="AB1126" s="1" t="str">
        <x:f>IF(AND(B1126-A1126=1,B1126-B1125=1),"PASS","FAIL")</x:f>
        <x:v>PASS</x:v>
      </x:c>
    </x:row>
    <x:row r="1127" ht="22" customHeight="1">
      <x:c r="A1127" s="32" t="n">
        <x:f>'Raw trace'!A1123</x:f>
        <x:v>45318</x:v>
      </x:c>
      <x:c r="B1127" s="32" t="n">
        <x:f>'Raw trace'!B1123</x:f>
        <x:v>45319</x:v>
      </x:c>
      <x:c r="C1127" s="1" t="n">
        <x:f>YEAR(B1127)</x:f>
        <x:v>2024</x:v>
      </x:c>
      <x:c r="D1127" s="33" t="str">
        <x:f>'Raw trace'!AL1123</x:f>
        <x:v>-0.0021414547172544001</x:v>
      </x:c>
      <x:c r="E1127" s="33" t="str">
        <x:f>'Raw trace'!W1123</x:f>
        <x:v>0.45000000000000001</x:v>
      </x:c>
      <x:c r="F1127" s="28" t="n">
        <x:f>E1126*(1+D1126)/(1+E1126*D1126)</x:f>
        <x:v>0.4518265761030469</x:v>
      </x:c>
      <x:c r="G1127" s="28" t="n">
        <x:f>ABS(E1127-F1127)</x:f>
        <x:v>0.001826576103046873</x:v>
      </x:c>
      <x:c r="H1127" s="28" t="n">
        <x:f>G1127*'Assumptions'!$B$6</x:f>
        <x:v>0.0000018265761030468731</x:v>
      </x:c>
      <x:c r="I1127" s="29" t="n">
        <x:f>1+E1127*D1127</x:f>
        <x:v>0.9990363453772355</x:v>
      </x:c>
      <x:c r="J1127" s="29" t="n">
        <x:f>(1-H1127)*I1127</x:f>
        <x:v>0.999034520561321</x:v>
      </x:c>
      <x:c r="K1127" s="28" t="n">
        <x:f>J1127-1</x:f>
        <x:v>-0.0009654794386789733</x:v>
      </x:c>
      <x:c r="L1127" s="30" t="n">
        <x:f>M1126</x:f>
        <x:v>13410.713386919057</x:v>
      </x:c>
      <x:c r="M1127" s="30" t="n">
        <x:f>L1127*J1127</x:f>
        <x:v>13397.76561888597</x:v>
      </x:c>
      <x:c r="N1127" s="30" t="n">
        <x:f>MAX(N1126,M1127)</x:f>
        <x:v>15341.863280252299</x:v>
      </x:c>
      <x:c r="O1127" s="28" t="n">
        <x:f>1-M1127/N1127</x:f>
        <x:v>0.1267184843100987</x:v>
      </x:c>
      <x:c r="P1127" s="30" t="n">
        <x:f>IF(C1127=C1126,P1126,L1127)</x:f>
        <x:v>13438.203403002499</x:v>
      </x:c>
      <x:c r="Q1127" s="30" t="n">
        <x:f>IF(C1127=C1126,MAX(Q1126,M1127),MAX(P1127,M1127))</x:f>
        <x:v>14133.078587755363</x:v>
      </x:c>
      <x:c r="R1127" s="28" t="n">
        <x:f>1-M1127/Q1127</x:f>
        <x:v>0.05202779877743369</x:v>
      </x:c>
      <x:c r="S1127" s="33" t="str">
        <x:f>'Raw trace'!Y1123</x:f>
        <x:v>-0.00096547943867897335</x:v>
      </x:c>
      <x:c r="T1127" s="31" t="n">
        <x:f>ABS(K1127-S1127)</x:f>
        <x:v>0</x:v>
      </x:c>
      <x:c r="U1127" s="33" t="str">
        <x:f>'Raw trace'!X1123</x:f>
        <x:v>0.001826576103046873</x:v>
      </x:c>
      <x:c r="V1127" s="31" t="n">
        <x:f>ABS(G1127-U1127)</x:f>
        <x:v>0</x:v>
      </x:c>
      <x:c r="W1127" s="30" t="n">
        <x:f>L1127*H1127</x:f>
        <x:v>0.024495688597357144</x:v>
      </x:c>
      <x:c r="X1127" s="30" t="n">
        <x:f>X1126*(1+S1127)</x:f>
        <x:v>13397.765618886056</x:v>
      </x:c>
      <x:c r="Y1127" s="31" t="n">
        <x:f>ABS(M1127-X1127)</x:f>
        <x:v>8.731149137020111e-11</x:v>
      </x:c>
      <x:c r="Z1127" s="27" t="n">
        <x:f>IF(M1127&gt;=N1126,B1127,Z1126)</x:f>
        <x:v>44508</x:v>
      </x:c>
      <x:c r="AA1127" s="27" t="n">
        <x:f>IF(C1127=C1126,IF(M1127&gt;=Q1126,B1127,AA1126),IF(M1127&gt;=P1127,B1127,A1127))</x:f>
        <x:v>45299</x:v>
      </x:c>
      <x:c r="AB1127" s="1" t="str">
        <x:f>IF(AND(B1127-A1127=1,B1127-B1126=1),"PASS","FAIL")</x:f>
        <x:v>PASS</x:v>
      </x:c>
    </x:row>
    <x:row r="1128" ht="22" customHeight="1">
      <x:c r="A1128" s="32" t="n">
        <x:f>'Raw trace'!A1124</x:f>
        <x:v>45319</x:v>
      </x:c>
      <x:c r="B1128" s="32" t="n">
        <x:f>'Raw trace'!B1124</x:f>
        <x:v>45320</x:v>
      </x:c>
      <x:c r="C1128" s="1" t="n">
        <x:f>YEAR(B1128)</x:f>
        <x:v>2024</x:v>
      </x:c>
      <x:c r="D1128" s="33" t="str">
        <x:f>'Raw trace'!AL1124</x:f>
        <x:v>0.030194595854934701</x:v>
      </x:c>
      <x:c r="E1128" s="33" t="str">
        <x:f>'Raw trace'!W1124</x:f>
        <x:v>0.45000000000000001</x:v>
      </x:c>
      <x:c r="F1128" s="28" t="n">
        <x:f>E1127*(1+D1127)/(1+E1127*D1127)</x:f>
        <x:v>0.44946947871819387</x:v>
      </x:c>
      <x:c r="G1128" s="28" t="n">
        <x:f>ABS(E1128-F1128)</x:f>
        <x:v>0.00053052128180614</x:v>
      </x:c>
      <x:c r="H1128" s="28" t="n">
        <x:f>G1128*'Assumptions'!$B$6</x:f>
        <x:v>5.3052128180614e-7</x:v>
      </x:c>
      <x:c r="I1128" s="29" t="n">
        <x:f>1+E1128*D1128</x:f>
        <x:v>1.0135875681347206</x:v>
      </x:c>
      <x:c r="J1128" s="29" t="n">
        <x:f>(1-H1128)*I1128</x:f>
        <x:v>1.0135870304049448</x:v>
      </x:c>
      <x:c r="K1128" s="28" t="n">
        <x:f>J1128-1</x:f>
        <x:v>0.0135870304049448</x:v>
      </x:c>
      <x:c r="L1128" s="30" t="n">
        <x:f>M1127</x:f>
        <x:v>13397.76561888597</x:v>
      </x:c>
      <x:c r="M1128" s="30" t="n">
        <x:f>L1128*J1128</x:f>
        <x:v>13579.801467708097</x:v>
      </x:c>
      <x:c r="N1128" s="30" t="n">
        <x:f>MAX(N1127,M1128)</x:f>
        <x:v>15341.863280252299</x:v>
      </x:c>
      <x:c r="O1128" s="28" t="n">
        <x:f>1-M1128/N1128</x:f>
        <x:v>0.11485318180434367</x:v>
      </x:c>
      <x:c r="P1128" s="30" t="n">
        <x:f>IF(C1128=C1127,P1127,L1128)</x:f>
        <x:v>13438.203403002499</x:v>
      </x:c>
      <x:c r="Q1128" s="30" t="n">
        <x:f>IF(C1128=C1127,MAX(Q1127,M1128),MAX(P1128,M1128))</x:f>
        <x:v>14133.078587755363</x:v>
      </x:c>
      <x:c r="R1128" s="28" t="n">
        <x:f>1-M1128/Q1128</x:f>
        <x:v>0.03914767165638022</x:v>
      </x:c>
      <x:c r="S1128" s="33" t="str">
        <x:f>'Raw trace'!Y1124</x:f>
        <x:v>0.0135870304049448</x:v>
      </x:c>
      <x:c r="T1128" s="31" t="n">
        <x:f>ABS(K1128-S1128)</x:f>
        <x:v>0</x:v>
      </x:c>
      <x:c r="U1128" s="33" t="str">
        <x:f>'Raw trace'!X1124</x:f>
        <x:v>0.00053052128180614</x:v>
      </x:c>
      <x:c r="V1128" s="31" t="n">
        <x:f>ABS(G1128-U1128)</x:f>
        <x:v>0</x:v>
      </x:c>
      <x:c r="W1128" s="30" t="n">
        <x:f>L1128*H1128</x:f>
        <x:v>0.007107799789469618</x:v>
      </x:c>
      <x:c r="X1128" s="30" t="n">
        <x:f>X1127*(1+S1128)</x:f>
        <x:v>13579.801467708185</x:v>
      </x:c>
      <x:c r="Y1128" s="31" t="n">
        <x:f>ABS(M1128-X1128)</x:f>
        <x:v>8.731149137020111e-11</x:v>
      </x:c>
      <x:c r="Z1128" s="27" t="n">
        <x:f>IF(M1128&gt;=N1127,B1128,Z1127)</x:f>
        <x:v>44508</x:v>
      </x:c>
      <x:c r="AA1128" s="27" t="n">
        <x:f>IF(C1128=C1127,IF(M1128&gt;=Q1127,B1128,AA1127),IF(M1128&gt;=P1128,B1128,A1128))</x:f>
        <x:v>45299</x:v>
      </x:c>
      <x:c r="AB1128" s="1" t="str">
        <x:f>IF(AND(B1128-A1128=1,B1128-B1127=1),"PASS","FAIL")</x:f>
        <x:v>PASS</x:v>
      </x:c>
    </x:row>
    <x:row r="1129" ht="22" customHeight="1">
      <x:c r="A1129" s="32" t="n">
        <x:f>'Raw trace'!A1125</x:f>
        <x:v>45320</x:v>
      </x:c>
      <x:c r="B1129" s="32" t="n">
        <x:f>'Raw trace'!B1125</x:f>
        <x:v>45321</x:v>
      </x:c>
      <x:c r="C1129" s="1" t="n">
        <x:f>YEAR(B1129)</x:f>
        <x:v>2024</x:v>
      </x:c>
      <x:c r="D1129" s="33" t="str">
        <x:f>'Raw trace'!AL1125</x:f>
        <x:v>-0.0081663194749168003</x:v>
      </x:c>
      <x:c r="E1129" s="33" t="str">
        <x:f>'Raw trace'!W1125</x:f>
        <x:v>0.45000000000000001</x:v>
      </x:c>
      <x:c r="F1129" s="28" t="n">
        <x:f>E1128*(1+D1128)/(1+E1128*D1128)</x:f>
        <x:v>0.4573729815844615</x:v>
      </x:c>
      <x:c r="G1129" s="28" t="n">
        <x:f>ABS(E1129-F1129)</x:f>
        <x:v>0.00737298158446148</x:v>
      </x:c>
      <x:c r="H1129" s="28" t="n">
        <x:f>G1129*'Assumptions'!$B$6</x:f>
        <x:v>0.00000737298158446148</x:v>
      </x:c>
      <x:c r="I1129" s="29" t="n">
        <x:f>1+E1129*D1129</x:f>
        <x:v>0.9963251562362875</x:v>
      </x:c>
      <x:c r="J1129" s="29" t="n">
        <x:f>(1-H1129)*I1129</x:f>
        <x:v>0.9963178103492584</x:v>
      </x:c>
      <x:c r="K1129" s="28" t="n">
        <x:f>J1129-1</x:f>
        <x:v>-0.0036821896507416296</x:v>
      </x:c>
      <x:c r="L1129" s="30" t="n">
        <x:f>M1128</x:f>
        <x:v>13579.801467708097</x:v>
      </x:c>
      <x:c r="M1129" s="30" t="n">
        <x:f>L1129*J1129</x:f>
        <x:v>13529.798063284577</x:v>
      </x:c>
      <x:c r="N1129" s="30" t="n">
        <x:f>MAX(N1128,M1129)</x:f>
        <x:v>15341.863280252299</x:v>
      </x:c>
      <x:c r="O1129" s="28" t="n">
        <x:f>1-M1129/N1129</x:f>
        <x:v>0.11811246025769051</x:v>
      </x:c>
      <x:c r="P1129" s="30" t="n">
        <x:f>IF(C1129=C1128,P1128,L1129)</x:f>
        <x:v>13438.203403002499</x:v>
      </x:c>
      <x:c r="Q1129" s="30" t="n">
        <x:f>IF(C1129=C1128,MAX(Q1128,M1129),MAX(P1129,M1129))</x:f>
        <x:v>14133.078587755363</x:v>
      </x:c>
      <x:c r="R1129" s="28" t="n">
        <x:f>1-M1129/Q1129</x:f>
        <x:v>0.04268571215569805</x:v>
      </x:c>
      <x:c r="S1129" s="33" t="str">
        <x:f>'Raw trace'!Y1125</x:f>
        <x:v>-0.0036821896507416296</x:v>
      </x:c>
      <x:c r="T1129" s="31" t="n">
        <x:f>ABS(K1129-S1129)</x:f>
        <x:v>0</x:v>
      </x:c>
      <x:c r="U1129" s="33" t="str">
        <x:f>'Raw trace'!X1125</x:f>
        <x:v>0.0073729815844614799</x:v>
      </x:c>
      <x:c r="V1129" s="31" t="n">
        <x:f>ABS(G1129-U1129)</x:f>
        <x:v>0</x:v>
      </x:c>
      <x:c r="W1129" s="30" t="n">
        <x:f>L1129*H1129</x:f>
        <x:v>0.10012362614205478</x:v>
      </x:c>
      <x:c r="X1129" s="30" t="n">
        <x:f>X1128*(1+S1129)</x:f>
        <x:v>13529.798063284663</x:v>
      </x:c>
      <x:c r="Y1129" s="31" t="n">
        <x:f>ABS(M1129-X1129)</x:f>
        <x:v>8.549250196665525e-11</x:v>
      </x:c>
      <x:c r="Z1129" s="27" t="n">
        <x:f>IF(M1129&gt;=N1128,B1129,Z1128)</x:f>
        <x:v>44508</x:v>
      </x:c>
      <x:c r="AA1129" s="27" t="n">
        <x:f>IF(C1129=C1128,IF(M1129&gt;=Q1128,B1129,AA1128),IF(M1129&gt;=P1129,B1129,A1129))</x:f>
        <x:v>45299</x:v>
      </x:c>
      <x:c r="AB1129" s="1" t="str">
        <x:f>IF(AND(B1129-A1129=1,B1129-B1128=1),"PASS","FAIL")</x:f>
        <x:v>PASS</x:v>
      </x:c>
    </x:row>
    <x:row r="1130" ht="22" customHeight="1">
      <x:c r="A1130" s="32" t="n">
        <x:f>'Raw trace'!A1126</x:f>
        <x:v>45321</x:v>
      </x:c>
      <x:c r="B1130" s="32" t="n">
        <x:f>'Raw trace'!B1126</x:f>
        <x:v>45322</x:v>
      </x:c>
      <x:c r="C1130" s="1" t="n">
        <x:f>YEAR(B1130)</x:f>
        <x:v>2024</x:v>
      </x:c>
      <x:c r="D1130" s="33" t="str">
        <x:f>'Raw trace'!AL1126</x:f>
        <x:v>-0.0085153051958029996</x:v>
      </x:c>
      <x:c r="E1130" s="33" t="str">
        <x:f>'Raw trace'!W1126</x:f>
        <x:v>0.45000000000000001</x:v>
      </x:c>
      <x:c r="F1130" s="28" t="n">
        <x:f>E1129*(1+D1129)/(1+E1129*D1129)</x:f>
        <x:v>0.44797138107234286</x:v>
      </x:c>
      <x:c r="G1130" s="28" t="n">
        <x:f>ABS(E1130-F1130)</x:f>
        <x:v>0.0020286189276571553</x:v>
      </x:c>
      <x:c r="H1130" s="28" t="n">
        <x:f>G1130*'Assumptions'!$B$6</x:f>
        <x:v>0.0000020286189276571554</x:v>
      </x:c>
      <x:c r="I1130" s="29" t="n">
        <x:f>1+E1130*D1130</x:f>
        <x:v>0.9961681126618886</x:v>
      </x:c>
      <x:c r="J1130" s="29" t="n">
        <x:f>(1-H1130)*I1130</x:f>
        <x:v>0.9961660918164003</x:v>
      </x:c>
      <x:c r="K1130" s="28" t="n">
        <x:f>J1130-1</x:f>
        <x:v>-0.0038339081835997435</x:v>
      </x:c>
      <x:c r="L1130" s="30" t="n">
        <x:f>M1129</x:f>
        <x:v>13529.798063284577</x:v>
      </x:c>
      <x:c r="M1130" s="30" t="n">
        <x:f>L1130*J1130</x:f>
        <x:v>13477.926059767298</x:v>
      </x:c>
      <x:c r="N1130" s="30" t="n">
        <x:f>MAX(N1129,M1130)</x:f>
        <x:v>15341.863280252299</x:v>
      </x:c>
      <x:c r="O1130" s="28" t="n">
        <x:f>1-M1130/N1130</x:f>
        <x:v>0.12149353611332325</x:v>
      </x:c>
      <x:c r="P1130" s="30" t="n">
        <x:f>IF(C1130=C1129,P1129,L1130)</x:f>
        <x:v>13438.203403002499</x:v>
      </x:c>
      <x:c r="Q1130" s="30" t="n">
        <x:f>IF(C1130=C1129,MAX(Q1129,M1130),MAX(P1130,M1130))</x:f>
        <x:v>14133.078587755363</x:v>
      </x:c>
      <x:c r="R1130" s="28" t="n">
        <x:f>1-M1130/Q1130</x:f>
        <x:v>0.04635596723814128</x:v>
      </x:c>
      <x:c r="S1130" s="33" t="str">
        <x:f>'Raw trace'!Y1126</x:f>
        <x:v>-0.0038339081835997435</x:v>
      </x:c>
      <x:c r="T1130" s="31" t="n">
        <x:f>ABS(K1130-S1130)</x:f>
        <x:v>0</x:v>
      </x:c>
      <x:c r="U1130" s="33" t="str">
        <x:f>'Raw trace'!X1126</x:f>
        <x:v>0.0020286189276571553</x:v>
      </x:c>
      <x:c r="V1130" s="31" t="n">
        <x:f>ABS(G1130-U1130)</x:f>
        <x:v>0</x:v>
      </x:c>
      <x:c r="W1130" s="30" t="n">
        <x:f>L1130*H1130</x:f>
        <x:v>0.027446804438558216</x:v>
      </x:c>
      <x:c r="X1130" s="30" t="n">
        <x:f>X1129*(1+S1130)</x:f>
        <x:v>13477.926059767384</x:v>
      </x:c>
      <x:c r="Y1130" s="31" t="n">
        <x:f>ABS(M1130-X1130)</x:f>
        <x:v>8.549250196665525e-11</x:v>
      </x:c>
      <x:c r="Z1130" s="27" t="n">
        <x:f>IF(M1130&gt;=N1129,B1130,Z1129)</x:f>
        <x:v>44508</x:v>
      </x:c>
      <x:c r="AA1130" s="27" t="n">
        <x:f>IF(C1130=C1129,IF(M1130&gt;=Q1129,B1130,AA1129),IF(M1130&gt;=P1130,B1130,A1130))</x:f>
        <x:v>45299</x:v>
      </x:c>
      <x:c r="AB1130" s="1" t="str">
        <x:f>IF(AND(B1130-A1130=1,B1130-B1129=1),"PASS","FAIL")</x:f>
        <x:v>PASS</x:v>
      </x:c>
    </x:row>
    <x:row r="1131" ht="22" customHeight="1">
      <x:c r="A1131" s="32" t="n">
        <x:f>'Raw trace'!A1127</x:f>
        <x:v>45322</x:v>
      </x:c>
      <x:c r="B1131" s="32" t="n">
        <x:f>'Raw trace'!B1127</x:f>
        <x:v>45323</x:v>
      </x:c>
      <x:c r="C1131" s="1" t="n">
        <x:f>YEAR(B1131)</x:f>
        <x:v>2024</x:v>
      </x:c>
      <x:c r="D1131" s="33" t="str">
        <x:f>'Raw trace'!AL1127</x:f>
        <x:v>0.0117636007092449</x:v>
      </x:c>
      <x:c r="E1131" s="33" t="str">
        <x:f>'Raw trace'!W1127</x:f>
        <x:v>0.45000000000000001</x:v>
      </x:c>
      <x:c r="F1131" s="28" t="n">
        <x:f>E1130*(1+D1130)/(1+E1130*D1130)</x:f>
        <x:v>0.44788435505094654</x:v>
      </x:c>
      <x:c r="G1131" s="28" t="n">
        <x:f>ABS(E1131-F1131)</x:f>
        <x:v>0.0021156449490534746</x:v>
      </x:c>
      <x:c r="H1131" s="28" t="n">
        <x:f>G1131*'Assumptions'!$B$6</x:f>
        <x:v>0.0000021156449490534745</x:v>
      </x:c>
      <x:c r="I1131" s="29" t="n">
        <x:f>1+E1131*D1131</x:f>
        <x:v>1.0052936203191603</x:v>
      </x:c>
      <x:c r="J1131" s="29" t="n">
        <x:f>(1-H1131)*I1131</x:f>
        <x:v>1.00529149347479</x:v>
      </x:c>
      <x:c r="K1131" s="28" t="n">
        <x:f>J1131-1</x:f>
        <x:v>0.005291493474790077</x:v>
      </x:c>
      <x:c r="L1131" s="30" t="n">
        <x:f>M1130</x:f>
        <x:v>13477.926059767298</x:v>
      </x:c>
      <x:c r="M1131" s="30" t="n">
        <x:f>L1131*J1131</x:f>
        <x:v>13549.24441756626</x:v>
      </x:c>
      <x:c r="N1131" s="30" t="n">
        <x:f>MAX(N1130,M1131)</x:f>
        <x:v>15341.863280252299</x:v>
      </x:c>
      <x:c r="O1131" s="28" t="n">
        <x:f>1-M1131/N1131</x:f>
        <x:v>0.11684492489210596</x:v>
      </x:c>
      <x:c r="P1131" s="30" t="n">
        <x:f>IF(C1131=C1130,P1130,L1131)</x:f>
        <x:v>13438.203403002499</x:v>
      </x:c>
      <x:c r="Q1131" s="30" t="n">
        <x:f>IF(C1131=C1130,MAX(Q1130,M1131),MAX(P1131,M1131))</x:f>
        <x:v>14133.078587755363</x:v>
      </x:c>
      <x:c r="R1131" s="28" t="n">
        <x:f>1-M1131/Q1131</x:f>
        <x:v>0.04130976606150949</x:v>
      </x:c>
      <x:c r="S1131" s="33" t="str">
        <x:f>'Raw trace'!Y1127</x:f>
        <x:v>0.0052914934747900766</x:v>
      </x:c>
      <x:c r="T1131" s="31" t="n">
        <x:f>ABS(K1131-S1131)</x:f>
        <x:v>0</x:v>
      </x:c>
      <x:c r="U1131" s="33" t="str">
        <x:f>'Raw trace'!X1127</x:f>
        <x:v>0.0021156449490534746</x:v>
      </x:c>
      <x:c r="V1131" s="31" t="n">
        <x:f>ABS(G1131-U1131)</x:f>
        <x:v>0</x:v>
      </x:c>
      <x:c r="W1131" s="30" t="n">
        <x:f>L1131*H1131</x:f>
        <x:v>0.02851450619206288</x:v>
      </x:c>
      <x:c r="X1131" s="30" t="n">
        <x:f>X1130*(1+S1131)</x:f>
        <x:v>13549.244417566346</x:v>
      </x:c>
      <x:c r="Y1131" s="31" t="n">
        <x:f>ABS(M1131-X1131)</x:f>
        <x:v>8.549250196665525e-11</x:v>
      </x:c>
      <x:c r="Z1131" s="27" t="n">
        <x:f>IF(M1131&gt;=N1130,B1131,Z1130)</x:f>
        <x:v>44508</x:v>
      </x:c>
      <x:c r="AA1131" s="27" t="n">
        <x:f>IF(C1131=C1130,IF(M1131&gt;=Q1130,B1131,AA1130),IF(M1131&gt;=P1131,B1131,A1131))</x:f>
        <x:v>45299</x:v>
      </x:c>
      <x:c r="AB1131" s="1" t="str">
        <x:f>IF(AND(B1131-A1131=1,B1131-B1130=1),"PASS","FAIL")</x:f>
        <x:v>PASS</x:v>
      </x:c>
    </x:row>
    <x:row r="1132" ht="22" customHeight="1">
      <x:c r="A1132" s="32" t="n">
        <x:f>'Raw trace'!A1128</x:f>
        <x:v>45323</x:v>
      </x:c>
      <x:c r="B1132" s="32" t="n">
        <x:f>'Raw trace'!B1128</x:f>
        <x:v>45324</x:v>
      </x:c>
      <x:c r="C1132" s="1" t="n">
        <x:f>YEAR(B1132)</x:f>
        <x:v>2024</x:v>
      </x:c>
      <x:c r="D1132" s="33" t="str">
        <x:f>'Raw trace'!AL1128</x:f>
        <x:v>0.0026299052491329002</x:v>
      </x:c>
      <x:c r="E1132" s="33" t="str">
        <x:f>'Raw trace'!W1128</x:f>
        <x:v>0.45000000000000001</x:v>
      </x:c>
      <x:c r="F1132" s="28" t="n">
        <x:f>E1131*(1+D1131)/(1+E1131*D1131)</x:f>
        <x:v>0.45289616000409294</x:v>
      </x:c>
      <x:c r="G1132" s="28" t="n">
        <x:f>ABS(E1132-F1132)</x:f>
        <x:v>0.002896160004092929</x:v>
      </x:c>
      <x:c r="H1132" s="28" t="n">
        <x:f>G1132*'Assumptions'!$B$6</x:f>
        <x:v>0.0000028961600040929293</x:v>
      </x:c>
      <x:c r="I1132" s="29" t="n">
        <x:f>1+E1132*D1132</x:f>
        <x:v>1.00118345736211</x:v>
      </x:c>
      <x:c r="J1132" s="29" t="n">
        <x:f>(1-H1132)*I1132</x:f>
        <x:v>1.001180557774624</x:v>
      </x:c>
      <x:c r="K1132" s="28" t="n">
        <x:f>J1132-1</x:f>
        <x:v>0.0011805577746240026</x:v>
      </x:c>
      <x:c r="L1132" s="30" t="n">
        <x:f>M1131</x:f>
        <x:v>13549.24441756626</x:v>
      </x:c>
      <x:c r="M1132" s="30" t="n">
        <x:f>L1132*J1132</x:f>
        <x:v>13565.2400834037</x:v>
      </x:c>
      <x:c r="N1132" s="30" t="n">
        <x:f>MAX(N1131,M1132)</x:f>
        <x:v>15341.863280252299</x:v>
      </x:c>
      <x:c r="O1132" s="28" t="n">
        <x:f>1-M1132/N1132</x:f>
        <x:v>0.11580230930198865</x:v>
      </x:c>
      <x:c r="P1132" s="30" t="n">
        <x:f>IF(C1132=C1131,P1131,L1132)</x:f>
        <x:v>13438.203403002499</x:v>
      </x:c>
      <x:c r="Q1132" s="30" t="n">
        <x:f>IF(C1132=C1131,MAX(Q1131,M1132),MAX(P1132,M1132))</x:f>
        <x:v>14133.078587755363</x:v>
      </x:c>
      <x:c r="R1132" s="28" t="n">
        <x:f>1-M1132/Q1132</x:f>
        <x:v>0.04017797685237723</x:v>
      </x:c>
      <x:c r="S1132" s="33" t="str">
        <x:f>'Raw trace'!Y1128</x:f>
        <x:v>0.0011805577746240026</x:v>
      </x:c>
      <x:c r="T1132" s="31" t="n">
        <x:f>ABS(K1132-S1132)</x:f>
        <x:v>0</x:v>
      </x:c>
      <x:c r="U1132" s="33" t="str">
        <x:f>'Raw trace'!X1128</x:f>
        <x:v>0.0028961600040929292</x:v>
      </x:c>
      <x:c r="V1132" s="31" t="n">
        <x:f>ABS(G1132-U1132)</x:f>
        <x:v>0</x:v>
      </x:c>
      <x:c r="W1132" s="30" t="n">
        <x:f>L1132*H1132</x:f>
        <x:v>0.0392407797678348</x:v>
      </x:c>
      <x:c r="X1132" s="30" t="n">
        <x:f>X1131*(1+S1132)</x:f>
        <x:v>13565.240083403785</x:v>
      </x:c>
      <x:c r="Y1132" s="31" t="n">
        <x:f>ABS(M1132-X1132)</x:f>
        <x:v>8.549250196665525e-11</x:v>
      </x:c>
      <x:c r="Z1132" s="27" t="n">
        <x:f>IF(M1132&gt;=N1131,B1132,Z1131)</x:f>
        <x:v>44508</x:v>
      </x:c>
      <x:c r="AA1132" s="27" t="n">
        <x:f>IF(C1132=C1131,IF(M1132&gt;=Q1131,B1132,AA1131),IF(M1132&gt;=P1132,B1132,A1132))</x:f>
        <x:v>45299</x:v>
      </x:c>
      <x:c r="AB1132" s="1" t="str">
        <x:f>IF(AND(B1132-A1132=1,B1132-B1131=1),"PASS","FAIL")</x:f>
        <x:v>PASS</x:v>
      </x:c>
    </x:row>
    <x:row r="1133" ht="22" customHeight="1">
      <x:c r="A1133" s="32" t="n">
        <x:f>'Raw trace'!A1129</x:f>
        <x:v>45324</x:v>
      </x:c>
      <x:c r="B1133" s="32" t="n">
        <x:f>'Raw trace'!B1129</x:f>
        <x:v>45325</x:v>
      </x:c>
      <x:c r="C1133" s="1" t="n">
        <x:f>YEAR(B1133)</x:f>
        <x:v>2024</x:v>
      </x:c>
      <x:c r="D1133" s="33" t="str">
        <x:f>'Raw trace'!AL1129</x:f>
        <x:v>-0.0043755368135442998</x:v>
      </x:c>
      <x:c r="E1133" s="33" t="str">
        <x:f>'Raw trace'!W1129</x:f>
        <x:v>0.45000000000000001</x:v>
      </x:c>
      <x:c r="F1133" s="28" t="n">
        <x:f>E1132*(1+D1132)/(1+E1132*D1132)</x:f>
        <x:v>0.4506501321454865</x:v>
      </x:c>
      <x:c r="G1133" s="28" t="n">
        <x:f>ABS(E1133-F1133)</x:f>
        <x:v>0.0006501321454864817</x:v>
      </x:c>
      <x:c r="H1133" s="28" t="n">
        <x:f>G1133*'Assumptions'!$B$6</x:f>
        <x:v>6.501321454864817e-7</x:v>
      </x:c>
      <x:c r="I1133" s="29" t="n">
        <x:f>1+E1133*D1133</x:f>
        <x:v>0.998031008433905</x:v>
      </x:c>
      <x:c r="J1133" s="29" t="n">
        <x:f>(1-H1133)*I1133</x:f>
        <x:v>0.9980303595818643</x:v>
      </x:c>
      <x:c r="K1133" s="28" t="n">
        <x:f>J1133-1</x:f>
        <x:v>-0.001969640418135743</x:v>
      </x:c>
      <x:c r="L1133" s="30" t="n">
        <x:f>M1132</x:f>
        <x:v>13565.2400834037</x:v>
      </x:c>
      <x:c r="M1133" s="30" t="n">
        <x:f>L1133*J1133</x:f>
        <x:v>13538.521438253712</x:v>
      </x:c>
      <x:c r="N1133" s="30" t="n">
        <x:f>MAX(N1132,M1133)</x:f>
        <x:v>15341.863280252299</x:v>
      </x:c>
      <x:c r="O1133" s="28" t="n">
        <x:f>1-M1133/N1133</x:f>
        <x:v>0.11754386081120982</x:v>
      </x:c>
      <x:c r="P1133" s="30" t="n">
        <x:f>IF(C1133=C1132,P1132,L1133)</x:f>
        <x:v>13438.203403002499</x:v>
      </x:c>
      <x:c r="Q1133" s="30" t="n">
        <x:f>IF(C1133=C1132,MAX(Q1132,M1133),MAX(P1133,M1133))</x:f>
        <x:v>14133.078587755363</x:v>
      </x:c>
      <x:c r="R1133" s="28" t="n">
        <x:f>1-M1133/Q1133</x:f>
        <x:v>0.04206848110338557</x:v>
      </x:c>
      <x:c r="S1133" s="33" t="str">
        <x:f>'Raw trace'!Y1129</x:f>
        <x:v>-0.001969640418135743</x:v>
      </x:c>
      <x:c r="T1133" s="31" t="n">
        <x:f>ABS(K1133-S1133)</x:f>
        <x:v>0</x:v>
      </x:c>
      <x:c r="U1133" s="33" t="str">
        <x:f>'Raw trace'!X1129</x:f>
        <x:v>0.00065013214548648168</x:v>
      </x:c>
      <x:c r="V1133" s="31" t="n">
        <x:f>ABS(G1133-U1133)</x:f>
        <x:v>0</x:v>
      </x:c>
      <x:c r="W1133" s="30" t="n">
        <x:f>L1133*H1133</x:f>
        <x:v>0.008819198639462468</x:v>
      </x:c>
      <x:c r="X1133" s="30" t="n">
        <x:f>X1132*(1+S1133)</x:f>
        <x:v>13538.521438253798</x:v>
      </x:c>
      <x:c r="Y1133" s="31" t="n">
        <x:f>ABS(M1133-X1133)</x:f>
        <x:v>8.549250196665525e-11</x:v>
      </x:c>
      <x:c r="Z1133" s="27" t="n">
        <x:f>IF(M1133&gt;=N1132,B1133,Z1132)</x:f>
        <x:v>44508</x:v>
      </x:c>
      <x:c r="AA1133" s="27" t="n">
        <x:f>IF(C1133=C1132,IF(M1133&gt;=Q1132,B1133,AA1132),IF(M1133&gt;=P1133,B1133,A1133))</x:f>
        <x:v>45299</x:v>
      </x:c>
      <x:c r="AB1133" s="1" t="str">
        <x:f>IF(AND(B1133-A1133=1,B1133-B1132=1),"PASS","FAIL")</x:f>
        <x:v>PASS</x:v>
      </x:c>
    </x:row>
    <x:row r="1134" ht="22" customHeight="1">
      <x:c r="A1134" s="32" t="n">
        <x:f>'Raw trace'!A1130</x:f>
        <x:v>45325</x:v>
      </x:c>
      <x:c r="B1134" s="32" t="n">
        <x:f>'Raw trace'!B1130</x:f>
        <x:v>45326</x:v>
      </x:c>
      <x:c r="C1134" s="1" t="n">
        <x:f>YEAR(B1134)</x:f>
        <x:v>2024</x:v>
      </x:c>
      <x:c r="D1134" s="33" t="str">
        <x:f>'Raw trace'!AL1130</x:f>
        <x:v>-0.0098661340240944004</x:v>
      </x:c>
      <x:c r="E1134" s="33" t="str">
        <x:f>'Raw trace'!W1130</x:f>
        <x:v>0.45000000000000001</x:v>
      </x:c>
      <x:c r="F1134" s="28" t="n">
        <x:f>E1133*(1+D1133)/(1+E1133*D1133)</x:f>
        <x:v>0.4489149181215807</x:v>
      </x:c>
      <x:c r="G1134" s="28" t="n">
        <x:f>ABS(E1134-F1134)</x:f>
        <x:v>0.001085081878419325</x:v>
      </x:c>
      <x:c r="H1134" s="28" t="n">
        <x:f>G1134*'Assumptions'!$B$6</x:f>
        <x:v>0.000001085081878419325</x:v>
      </x:c>
      <x:c r="I1134" s="29" t="n">
        <x:f>1+E1134*D1134</x:f>
        <x:v>0.9955602396891575</x:v>
      </x:c>
      <x:c r="J1134" s="29" t="n">
        <x:f>(1-H1134)*I1134</x:f>
        <x:v>0.9955591594247826</x:v>
      </x:c>
      <x:c r="K1134" s="28" t="n">
        <x:f>J1134-1</x:f>
        <x:v>-0.004440840575217431</x:v>
      </x:c>
      <x:c r="L1134" s="30" t="n">
        <x:f>M1133</x:f>
        <x:v>13538.521438253712</x:v>
      </x:c>
      <x:c r="M1134" s="30" t="n">
        <x:f>L1134*J1134</x:f>
        <x:v>13478.399022922264</x:v>
      </x:c>
      <x:c r="N1134" s="30" t="n">
        <x:f>MAX(N1133,M1134)</x:f>
        <x:v>15341.863280252299</x:v>
      </x:c>
      <x:c r="O1134" s="28" t="n">
        <x:f>1-M1134/N1134</x:f>
        <x:v>0.12146270783996915</x:v>
      </x:c>
      <x:c r="P1134" s="30" t="n">
        <x:f>IF(C1134=C1133,P1133,L1134)</x:f>
        <x:v>13438.203403002499</x:v>
      </x:c>
      <x:c r="Q1134" s="30" t="n">
        <x:f>IF(C1134=C1133,MAX(Q1133,M1134),MAX(P1134,M1134))</x:f>
        <x:v>14133.078587755363</x:v>
      </x:c>
      <x:c r="R1134" s="28" t="n">
        <x:f>1-M1134/Q1134</x:f>
        <x:v>0.046322502260781384</x:v>
      </x:c>
      <x:c r="S1134" s="33" t="str">
        <x:f>'Raw trace'!Y1130</x:f>
        <x:v>-0.0044408405752174307</x:v>
      </x:c>
      <x:c r="T1134" s="31" t="n">
        <x:f>ABS(K1134-S1134)</x:f>
        <x:v>0</x:v>
      </x:c>
      <x:c r="U1134" s="33" t="str">
        <x:f>'Raw trace'!X1130</x:f>
        <x:v>0.001085081878419325</x:v>
      </x:c>
      <x:c r="V1134" s="31" t="n">
        <x:f>ABS(G1134-U1134)</x:f>
        <x:v>0</x:v>
      </x:c>
      <x:c r="W1134" s="30" t="n">
        <x:f>L1134*H1134</x:f>
        <x:v>0.01469040427324064</x:v>
      </x:c>
      <x:c r="X1134" s="30" t="n">
        <x:f>X1133*(1+S1134)</x:f>
        <x:v>13478.39902292235</x:v>
      </x:c>
      <x:c r="Y1134" s="31" t="n">
        <x:f>ABS(M1134-X1134)</x:f>
        <x:v>8.549250196665525e-11</x:v>
      </x:c>
      <x:c r="Z1134" s="27" t="n">
        <x:f>IF(M1134&gt;=N1133,B1134,Z1133)</x:f>
        <x:v>44508</x:v>
      </x:c>
      <x:c r="AA1134" s="27" t="n">
        <x:f>IF(C1134=C1133,IF(M1134&gt;=Q1133,B1134,AA1133),IF(M1134&gt;=P1134,B1134,A1134))</x:f>
        <x:v>45299</x:v>
      </x:c>
      <x:c r="AB1134" s="1" t="str">
        <x:f>IF(AND(B1134-A1134=1,B1134-B1133=1),"PASS","FAIL")</x:f>
        <x:v>PASS</x:v>
      </x:c>
    </x:row>
    <x:row r="1135" ht="22" customHeight="1">
      <x:c r="A1135" s="32" t="n">
        <x:f>'Raw trace'!A1131</x:f>
        <x:v>45326</x:v>
      </x:c>
      <x:c r="B1135" s="32" t="n">
        <x:f>'Raw trace'!B1131</x:f>
        <x:v>45327</x:v>
      </x:c>
      <x:c r="C1135" s="1" t="n">
        <x:f>YEAR(B1135)</x:f>
        <x:v>2024</x:v>
      </x:c>
      <x:c r="D1135" s="33" t="str">
        <x:f>'Raw trace'!AL1131</x:f>
        <x:v>0.0027194972452758998</x:v>
      </x:c>
      <x:c r="E1135" s="33" t="str">
        <x:f>'Raw trace'!W1131</x:f>
        <x:v>0.45000000000000001</x:v>
      </x:c>
      <x:c r="F1135" s="28" t="n">
        <x:f>E1134*(1+D1134)/(1+E1134*D1134)</x:f>
        <x:v>0.4475472421721806</x:v>
      </x:c>
      <x:c r="G1135" s="28" t="n">
        <x:f>ABS(E1135-F1135)</x:f>
        <x:v>0.0024527578278193962</x:v>
      </x:c>
      <x:c r="H1135" s="28" t="n">
        <x:f>G1135*'Assumptions'!$B$6</x:f>
        <x:v>0.0000024527578278193964</x:v>
      </x:c>
      <x:c r="I1135" s="29" t="n">
        <x:f>1+E1135*D1135</x:f>
        <x:v>1.0012237737603742</x:v>
      </x:c>
      <x:c r="J1135" s="29" t="n">
        <x:f>(1-H1135)*I1135</x:f>
        <x:v>1.0012213180009257</x:v>
      </x:c>
      <x:c r="K1135" s="28" t="n">
        <x:f>J1135-1</x:f>
        <x:v>0.0012213180009257307</x:v>
      </x:c>
      <x:c r="L1135" s="30" t="n">
        <x:f>M1134</x:f>
        <x:v>13478.399022922264</x:v>
      </x:c>
      <x:c r="M1135" s="30" t="n">
        <x:f>L1135*J1135</x:f>
        <x:v>13494.860434272618</x:v>
      </x:c>
      <x:c r="N1135" s="30" t="n">
        <x:f>MAX(N1134,M1135)</x:f>
        <x:v>15341.863280252299</x:v>
      </x:c>
      <x:c r="O1135" s="28" t="n">
        <x:f>1-M1135/N1135</x:f>
        <x:v>0.12038973443056955</x:v>
      </x:c>
      <x:c r="P1135" s="30" t="n">
        <x:f>IF(C1135=C1134,P1134,L1135)</x:f>
        <x:v>13438.203403002499</x:v>
      </x:c>
      <x:c r="Q1135" s="30" t="n">
        <x:f>IF(C1135=C1134,MAX(Q1134,M1135),MAX(P1135,M1135))</x:f>
        <x:v>14133.078587755363</x:v>
      </x:c>
      <x:c r="R1135" s="28" t="n">
        <x:f>1-M1135/Q1135</x:f>
        <x:v>0.045157758765714706</x:v>
      </x:c>
      <x:c r="S1135" s="33" t="str">
        <x:f>'Raw trace'!Y1131</x:f>
        <x:v>0.0012213180009257307</x:v>
      </x:c>
      <x:c r="T1135" s="31" t="n">
        <x:f>ABS(K1135-S1135)</x:f>
        <x:v>0</x:v>
      </x:c>
      <x:c r="U1135" s="33" t="str">
        <x:f>'Raw trace'!X1131</x:f>
        <x:v>0.0024527578278193962</x:v>
      </x:c>
      <x:c r="V1135" s="31" t="n">
        <x:f>ABS(G1135-U1135)</x:f>
        <x:v>0</x:v>
      </x:c>
      <x:c r="W1135" s="30" t="n">
        <x:f>L1135*H1135</x:f>
        <x:v>0.033059248709945886</x:v>
      </x:c>
      <x:c r="X1135" s="30" t="n">
        <x:f>X1134*(1+S1135)</x:f>
        <x:v>13494.860434272703</x:v>
      </x:c>
      <x:c r="Y1135" s="31" t="n">
        <x:f>ABS(M1135-X1135)</x:f>
        <x:v>8.549250196665525e-11</x:v>
      </x:c>
      <x:c r="Z1135" s="27" t="n">
        <x:f>IF(M1135&gt;=N1134,B1135,Z1134)</x:f>
        <x:v>44508</x:v>
      </x:c>
      <x:c r="AA1135" s="27" t="n">
        <x:f>IF(C1135=C1134,IF(M1135&gt;=Q1134,B1135,AA1134),IF(M1135&gt;=P1135,B1135,A1135))</x:f>
        <x:v>45299</x:v>
      </x:c>
      <x:c r="AB1135" s="1" t="str">
        <x:f>IF(AND(B1135-A1135=1,B1135-B1134=1),"PASS","FAIL")</x:f>
        <x:v>PASS</x:v>
      </x:c>
    </x:row>
    <x:row r="1136" ht="22" customHeight="1">
      <x:c r="A1136" s="32" t="n">
        <x:f>'Raw trace'!A1132</x:f>
        <x:v>45327</x:v>
      </x:c>
      <x:c r="B1136" s="32" t="n">
        <x:f>'Raw trace'!B1132</x:f>
        <x:v>45328</x:v>
      </x:c>
      <x:c r="C1136" s="1" t="n">
        <x:f>YEAR(B1136)</x:f>
        <x:v>2024</x:v>
      </x:c>
      <x:c r="D1136" s="33" t="str">
        <x:f>'Raw trace'!AL1132</x:f>
        <x:v>0.0091457987877424998</x:v>
      </x:c>
      <x:c r="E1136" s="33" t="str">
        <x:f>'Raw trace'!W1132</x:f>
        <x:v>0.45000000000000001</x:v>
      </x:c>
      <x:c r="F1136" s="28" t="n">
        <x:f>E1135*(1+D1135)/(1+E1135*D1135)</x:f>
        <x:v>0.4506722528827676</x:v>
      </x:c>
      <x:c r="G1136" s="28" t="n">
        <x:f>ABS(E1136-F1136)</x:f>
        <x:v>0.0006722528827675656</x:v>
      </x:c>
      <x:c r="H1136" s="28" t="n">
        <x:f>G1136*'Assumptions'!$B$6</x:f>
        <x:v>6.722528827675656e-7</x:v>
      </x:c>
      <x:c r="I1136" s="29" t="n">
        <x:f>1+E1136*D1136</x:f>
        <x:v>1.004115609454484</x:v>
      </x:c>
      <x:c r="J1136" s="29" t="n">
        <x:f>(1-H1136)*I1136</x:f>
        <x:v>1.004114934434871</x:v>
      </x:c>
      <x:c r="K1136" s="28" t="n">
        <x:f>J1136-1</x:f>
        <x:v>0.004114934434870987</x:v>
      </x:c>
      <x:c r="L1136" s="30" t="n">
        <x:f>M1135</x:f>
        <x:v>13494.860434272618</x:v>
      </x:c>
      <x:c r="M1136" s="30" t="n">
        <x:f>L1136*J1136</x:f>
        <x:v>13550.390900167384</x:v>
      </x:c>
      <x:c r="N1136" s="30" t="n">
        <x:f>MAX(N1135,M1136)</x:f>
        <x:v>15341.863280252299</x:v>
      </x:c>
      <x:c r="O1136" s="28" t="n">
        <x:f>1-M1136/N1136</x:f>
        <x:v>0.11677019585951198</x:v>
      </x:c>
      <x:c r="P1136" s="30" t="n">
        <x:f>IF(C1136=C1135,P1135,L1136)</x:f>
        <x:v>13438.203403002499</x:v>
      </x:c>
      <x:c r="Q1136" s="30" t="n">
        <x:f>IF(C1136=C1135,MAX(Q1135,M1136),MAX(P1136,M1136))</x:f>
        <x:v>14133.078587755363</x:v>
      </x:c>
      <x:c r="R1136" s="28" t="n">
        <x:f>1-M1136/Q1136</x:f>
        <x:v>0.04122864554739036</x:v>
      </x:c>
      <x:c r="S1136" s="33" t="str">
        <x:f>'Raw trace'!Y1132</x:f>
        <x:v>0.0041149344348709871</x:v>
      </x:c>
      <x:c r="T1136" s="31" t="n">
        <x:f>ABS(K1136-S1136)</x:f>
        <x:v>0</x:v>
      </x:c>
      <x:c r="U1136" s="33" t="str">
        <x:f>'Raw trace'!X1132</x:f>
        <x:v>0.00067225288276756556</x:v>
      </x:c>
      <x:c r="V1136" s="31" t="n">
        <x:f>ABS(G1136-U1136)</x:f>
        <x:v>0</x:v>
      </x:c>
      <x:c r="W1136" s="30" t="n">
        <x:f>L1136*H1136</x:f>
        <x:v>0.009071958829485728</x:v>
      </x:c>
      <x:c r="X1136" s="30" t="n">
        <x:f>X1135*(1+S1136)</x:f>
        <x:v>13550.39090016747</x:v>
      </x:c>
      <x:c r="Y1136" s="31" t="n">
        <x:f>ABS(M1136-X1136)</x:f>
        <x:v>8.549250196665525e-11</x:v>
      </x:c>
      <x:c r="Z1136" s="27" t="n">
        <x:f>IF(M1136&gt;=N1135,B1136,Z1135)</x:f>
        <x:v>44508</x:v>
      </x:c>
      <x:c r="AA1136" s="27" t="n">
        <x:f>IF(C1136=C1135,IF(M1136&gt;=Q1135,B1136,AA1135),IF(M1136&gt;=P1136,B1136,A1136))</x:f>
        <x:v>45299</x:v>
      </x:c>
      <x:c r="AB1136" s="1" t="str">
        <x:f>IF(AND(B1136-A1136=1,B1136-B1135=1),"PASS","FAIL")</x:f>
        <x:v>PASS</x:v>
      </x:c>
    </x:row>
    <x:row r="1137" ht="22" customHeight="1">
      <x:c r="A1137" s="32" t="n">
        <x:f>'Raw trace'!A1133</x:f>
        <x:v>45328</x:v>
      </x:c>
      <x:c r="B1137" s="32" t="n">
        <x:f>'Raw trace'!B1133</x:f>
        <x:v>45329</x:v>
      </x:c>
      <x:c r="C1137" s="1" t="n">
        <x:f>YEAR(B1137)</x:f>
        <x:v>2024</x:v>
      </x:c>
      <x:c r="D1137" s="33" t="str">
        <x:f>'Raw trace'!AL1133</x:f>
        <x:v>0.029059337119410101</x:v>
      </x:c>
      <x:c r="E1137" s="33" t="str">
        <x:f>'Raw trace'!W1133</x:f>
        <x:v>0.45000000000000001</x:v>
      </x:c>
      <x:c r="F1137" s="28" t="n">
        <x:f>E1136*(1+D1136)/(1+E1136*D1136)</x:f>
        <x:v>0.45225430735131794</x:v>
      </x:c>
      <x:c r="G1137" s="28" t="n">
        <x:f>ABS(E1137-F1137)</x:f>
        <x:v>0.00225430735131793</x:v>
      </x:c>
      <x:c r="H1137" s="28" t="n">
        <x:f>G1137*'Assumptions'!$B$6</x:f>
        <x:v>0.0000022543073513179303</x:v>
      </x:c>
      <x:c r="I1137" s="29" t="n">
        <x:f>1+E1137*D1137</x:f>
        <x:v>1.0130767017037345</x:v>
      </x:c>
      <x:c r="J1137" s="29" t="n">
        <x:f>(1-H1137)*I1137</x:f>
        <x:v>1.0130744179174784</x:v>
      </x:c>
      <x:c r="K1137" s="28" t="n">
        <x:f>J1137-1</x:f>
        <x:v>0.013074417917478431</x:v>
      </x:c>
      <x:c r="L1137" s="30" t="n">
        <x:f>M1136</x:f>
        <x:v>13550.390900167384</x:v>
      </x:c>
      <x:c r="M1137" s="30" t="n">
        <x:f>L1137*J1137</x:f>
        <x:v>13727.554373741368</x:v>
      </x:c>
      <x:c r="N1137" s="30" t="n">
        <x:f>MAX(N1136,M1137)</x:f>
        <x:v>15341.863280252299</x:v>
      </x:c>
      <x:c r="O1137" s="28" t="n">
        <x:f>1-M1137/N1137</x:f>
        <x:v>0.10522248028300663</x:v>
      </x:c>
      <x:c r="P1137" s="30" t="n">
        <x:f>IF(C1137=C1136,P1136,L1137)</x:f>
        <x:v>13438.203403002499</x:v>
      </x:c>
      <x:c r="Q1137" s="30" t="n">
        <x:f>IF(C1137=C1136,MAX(Q1136,M1137),MAX(P1137,M1137))</x:f>
        <x:v>14133.078587755363</x:v>
      </x:c>
      <x:c r="R1137" s="28" t="n">
        <x:f>1-M1137/Q1137</x:f>
        <x:v>0.028693268171970154</x:v>
      </x:c>
      <x:c r="S1137" s="33" t="str">
        <x:f>'Raw trace'!Y1133</x:f>
        <x:v>0.013074417917478431</x:v>
      </x:c>
      <x:c r="T1137" s="31" t="n">
        <x:f>ABS(K1137-S1137)</x:f>
        <x:v>0</x:v>
      </x:c>
      <x:c r="U1137" s="33" t="str">
        <x:f>'Raw trace'!X1133</x:f>
        <x:v>0.0022543073513179301</x:v>
      </x:c>
      <x:c r="V1137" s="31" t="n">
        <x:f>ABS(G1137-U1137)</x:f>
        <x:v>0</x:v>
      </x:c>
      <x:c r="W1137" s="30" t="n">
        <x:f>L1137*H1137</x:f>
        <x:v>0.03054674581947892</x:v>
      </x:c>
      <x:c r="X1137" s="30" t="n">
        <x:f>X1136*(1+S1137)</x:f>
        <x:v>13727.554373741455</x:v>
      </x:c>
      <x:c r="Y1137" s="31" t="n">
        <x:f>ABS(M1137-X1137)</x:f>
        <x:v>8.731149137020111e-11</x:v>
      </x:c>
      <x:c r="Z1137" s="27" t="n">
        <x:f>IF(M1137&gt;=N1136,B1137,Z1136)</x:f>
        <x:v>44508</x:v>
      </x:c>
      <x:c r="AA1137" s="27" t="n">
        <x:f>IF(C1137=C1136,IF(M1137&gt;=Q1136,B1137,AA1136),IF(M1137&gt;=P1137,B1137,A1137))</x:f>
        <x:v>45299</x:v>
      </x:c>
      <x:c r="AB1137" s="1" t="str">
        <x:f>IF(AND(B1137-A1137=1,B1137-B1136=1),"PASS","FAIL")</x:f>
        <x:v>PASS</x:v>
      </x:c>
    </x:row>
    <x:row r="1138" ht="22" customHeight="1">
      <x:c r="A1138" s="32" t="n">
        <x:f>'Raw trace'!A1134</x:f>
        <x:v>45329</x:v>
      </x:c>
      <x:c r="B1138" s="32" t="n">
        <x:f>'Raw trace'!B1134</x:f>
        <x:v>45330</x:v>
      </x:c>
      <x:c r="C1138" s="1" t="n">
        <x:f>YEAR(B1138)</x:f>
        <x:v>2024</x:v>
      </x:c>
      <x:c r="D1138" s="33" t="str">
        <x:f>'Raw trace'!AL1134</x:f>
        <x:v>0.021504382067578199</x:v>
      </x:c>
      <x:c r="E1138" s="33" t="str">
        <x:f>'Raw trace'!W1134</x:f>
        <x:v>0.45000000000000001</x:v>
      </x:c>
      <x:c r="F1138" s="28" t="n">
        <x:f>E1137*(1+D1137)/(1+E1137*D1137)</x:f>
        <x:v>0.45709934985668765</x:v>
      </x:c>
      <x:c r="G1138" s="28" t="n">
        <x:f>ABS(E1138-F1138)</x:f>
        <x:v>0.007099349856687642</x:v>
      </x:c>
      <x:c r="H1138" s="28" t="n">
        <x:f>G1138*'Assumptions'!$B$6</x:f>
        <x:v>0.000007099349856687642</x:v>
      </x:c>
      <x:c r="I1138" s="29" t="n">
        <x:f>1+E1138*D1138</x:f>
        <x:v>1.0096769719304102</x:v>
      </x:c>
      <x:c r="J1138" s="29" t="n">
        <x:f>(1-H1138)*I1138</x:f>
        <x:v>1.0096698038803442</x:v>
      </x:c>
      <x:c r="K1138" s="28" t="n">
        <x:f>J1138-1</x:f>
        <x:v>0.009669803880344219</x:v>
      </x:c>
      <x:c r="L1138" s="30" t="n">
        <x:f>M1137</x:f>
        <x:v>13727.554373741368</x:v>
      </x:c>
      <x:c r="M1138" s="30" t="n">
        <x:f>L1138*J1138</x:f>
        <x:v>13860.29713229221</x:v>
      </x:c>
      <x:c r="N1138" s="30" t="n">
        <x:f>MAX(N1137,M1138)</x:f>
        <x:v>15341.863280252299</x:v>
      </x:c>
      <x:c r="O1138" s="28" t="n">
        <x:f>1-M1138/N1138</x:f>
        <x:v>0.09657015715080242</x:v>
      </x:c>
      <x:c r="P1138" s="30" t="n">
        <x:f>IF(C1138=C1137,P1137,L1138)</x:f>
        <x:v>13438.203403002499</x:v>
      </x:c>
      <x:c r="Q1138" s="30" t="n">
        <x:f>IF(C1138=C1137,MAX(Q1137,M1138),MAX(P1138,M1138))</x:f>
        <x:v>14133.078587755363</x:v>
      </x:c>
      <x:c r="R1138" s="28" t="n">
        <x:f>1-M1138/Q1138</x:f>
        <x:v>0.019300922567535017</x:v>
      </x:c>
      <x:c r="S1138" s="33" t="str">
        <x:f>'Raw trace'!Y1134</x:f>
        <x:v>0.0096698038803442188</x:v>
      </x:c>
      <x:c r="T1138" s="31" t="n">
        <x:f>ABS(K1138-S1138)</x:f>
        <x:v>0</x:v>
      </x:c>
      <x:c r="U1138" s="33" t="str">
        <x:f>'Raw trace'!X1134</x:f>
        <x:v>0.0070993498566876423</x:v>
      </x:c>
      <x:c r="V1138" s="31" t="n">
        <x:f>ABS(G1138-U1138)</x:f>
        <x:v>0</x:v>
      </x:c>
      <x:c r="W1138" s="30" t="n">
        <x:f>L1138*H1138</x:f>
        <x:v>0.0974567111758926</x:v>
      </x:c>
      <x:c r="X1138" s="30" t="n">
        <x:f>X1137*(1+S1138)</x:f>
        <x:v>13860.297132292297</x:v>
      </x:c>
      <x:c r="Y1138" s="31" t="n">
        <x:f>ABS(M1138-X1138)</x:f>
        <x:v>8.731149137020111e-11</x:v>
      </x:c>
      <x:c r="Z1138" s="27" t="n">
        <x:f>IF(M1138&gt;=N1137,B1138,Z1137)</x:f>
        <x:v>44508</x:v>
      </x:c>
      <x:c r="AA1138" s="27" t="n">
        <x:f>IF(C1138=C1137,IF(M1138&gt;=Q1137,B1138,AA1137),IF(M1138&gt;=P1138,B1138,A1138))</x:f>
        <x:v>45299</x:v>
      </x:c>
      <x:c r="AB1138" s="1" t="str">
        <x:f>IF(AND(B1138-A1138=1,B1138-B1137=1),"PASS","FAIL")</x:f>
        <x:v>PASS</x:v>
      </x:c>
    </x:row>
    <x:row r="1139" ht="22" customHeight="1">
      <x:c r="A1139" s="32" t="n">
        <x:f>'Raw trace'!A1135</x:f>
        <x:v>45330</x:v>
      </x:c>
      <x:c r="B1139" s="32" t="n">
        <x:f>'Raw trace'!B1135</x:f>
        <x:v>45331</x:v>
      </x:c>
      <x:c r="C1139" s="1" t="n">
        <x:f>YEAR(B1139)</x:f>
        <x:v>2024</x:v>
      </x:c>
      <x:c r="D1139" s="33" t="str">
        <x:f>'Raw trace'!AL1135</x:f>
        <x:v>0.040496055708018501</x:v>
      </x:c>
      <x:c r="E1139" s="33" t="str">
        <x:f>'Raw trace'!W1135</x:f>
        <x:v>0.45000000000000001</x:v>
      </x:c>
      <x:c r="F1139" s="28" t="n">
        <x:f>E1138*(1+D1138)/(1+E1138*D1138)</x:f>
        <x:v>0.4552713241063127</x:v>
      </x:c>
      <x:c r="G1139" s="28" t="n">
        <x:f>ABS(E1139-F1139)</x:f>
        <x:v>0.0052713241063127025</x:v>
      </x:c>
      <x:c r="H1139" s="28" t="n">
        <x:f>G1139*'Assumptions'!$B$6</x:f>
        <x:v>0.000005271324106312702</x:v>
      </x:c>
      <x:c r="I1139" s="29" t="n">
        <x:f>1+E1139*D1139</x:f>
        <x:v>1.0182232250686083</x:v>
      </x:c>
      <x:c r="J1139" s="29" t="n">
        <x:f>(1-H1139)*I1139</x:f>
        <x:v>1.0182178576839764</x:v>
      </x:c>
      <x:c r="K1139" s="28" t="n">
        <x:f>J1139-1</x:f>
        <x:v>0.018217857683976435</x:v>
      </x:c>
      <x:c r="L1139" s="30" t="n">
        <x:f>M1138</x:f>
        <x:v>13860.29713229221</x:v>
      </x:c>
      <x:c r="M1139" s="30" t="n">
        <x:f>L1139*J1139</x:f>
        <x:v>14112.802052905936</x:v>
      </x:c>
      <x:c r="N1139" s="30" t="n">
        <x:f>MAX(N1138,M1139)</x:f>
        <x:v>15341.863280252299</x:v>
      </x:c>
      <x:c r="O1139" s="28" t="n">
        <x:f>1-M1139/N1139</x:f>
        <x:v>0.08011160084631852</x:v>
      </x:c>
      <x:c r="P1139" s="30" t="n">
        <x:f>IF(C1139=C1138,P1138,L1139)</x:f>
        <x:v>13438.203403002499</x:v>
      </x:c>
      <x:c r="Q1139" s="30" t="n">
        <x:f>IF(C1139=C1138,MAX(Q1138,M1139),MAX(P1139,M1139))</x:f>
        <x:v>14133.078587755363</x:v>
      </x:c>
      <x:c r="R1139" s="28" t="n">
        <x:f>1-M1139/Q1139</x:f>
        <x:v>0.0014346863440632962</x:v>
      </x:c>
      <x:c r="S1139" s="33" t="str">
        <x:f>'Raw trace'!Y1135</x:f>
        <x:v>0.018217857683976435</x:v>
      </x:c>
      <x:c r="T1139" s="31" t="n">
        <x:f>ABS(K1139-S1139)</x:f>
        <x:v>0</x:v>
      </x:c>
      <x:c r="U1139" s="33" t="str">
        <x:f>'Raw trace'!X1135</x:f>
        <x:v>0.0052713241063127025</x:v>
      </x:c>
      <x:c r="V1139" s="31" t="n">
        <x:f>ABS(G1139-U1139)</x:f>
        <x:v>0</x:v>
      </x:c>
      <x:c r="W1139" s="30" t="n">
        <x:f>L1139*H1139</x:f>
        <x:v>0.07306211839410874</x:v>
      </x:c>
      <x:c r="X1139" s="30" t="n">
        <x:f>X1138*(1+S1139)</x:f>
        <x:v>14112.802052906025</x:v>
      </x:c>
      <x:c r="Y1139" s="31" t="n">
        <x:f>ABS(M1139-X1139)</x:f>
        <x:v>8.913048077374697e-11</x:v>
      </x:c>
      <x:c r="Z1139" s="27" t="n">
        <x:f>IF(M1139&gt;=N1138,B1139,Z1138)</x:f>
        <x:v>44508</x:v>
      </x:c>
      <x:c r="AA1139" s="27" t="n">
        <x:f>IF(C1139=C1138,IF(M1139&gt;=Q1138,B1139,AA1138),IF(M1139&gt;=P1139,B1139,A1139))</x:f>
        <x:v>45299</x:v>
      </x:c>
      <x:c r="AB1139" s="1" t="str">
        <x:f>IF(AND(B1139-A1139=1,B1139-B1138=1),"PASS","FAIL")</x:f>
        <x:v>PASS</x:v>
      </x:c>
    </x:row>
    <x:row r="1140" ht="22" customHeight="1">
      <x:c r="A1140" s="32" t="n">
        <x:f>'Raw trace'!A1136</x:f>
        <x:v>45331</x:v>
      </x:c>
      <x:c r="B1140" s="32" t="n">
        <x:f>'Raw trace'!B1136</x:f>
        <x:v>45332</x:v>
      </x:c>
      <x:c r="C1140" s="1" t="n">
        <x:f>YEAR(B1140)</x:f>
        <x:v>2024</x:v>
      </x:c>
      <x:c r="D1140" s="33" t="str">
        <x:f>'Raw trace'!AL1136</x:f>
        <x:v>0.013382844411437</x:v>
      </x:c>
      <x:c r="E1140" s="33" t="str">
        <x:f>'Raw trace'!W1136</x:f>
        <x:v>0.5</x:v>
      </x:c>
      <x:c r="F1140" s="28" t="n">
        <x:f>E1139*(1+D1139)/(1+E1139*D1139)</x:f>
        <x:v>0.45984339537831626</x:v>
      </x:c>
      <x:c r="G1140" s="28" t="n">
        <x:f>ABS(E1140-F1140)</x:f>
        <x:v>0.040156604621683745</x:v>
      </x:c>
      <x:c r="H1140" s="28" t="n">
        <x:f>G1140*'Assumptions'!$B$6</x:f>
        <x:v>0.00004015660462168375</x:v>
      </x:c>
      <x:c r="I1140" s="29" t="n">
        <x:f>1+E1140*D1140</x:f>
        <x:v>1.0066914222057184</x:v>
      </x:c>
      <x:c r="J1140" s="29" t="n">
        <x:f>(1-H1140)*I1140</x:f>
        <x:v>1.0066509968963009</x:v>
      </x:c>
      <x:c r="K1140" s="28" t="n">
        <x:f>J1140-1</x:f>
        <x:v>0.006650996896300887</x:v>
      </x:c>
      <x:c r="L1140" s="30" t="n">
        <x:f>M1139</x:f>
        <x:v>14112.802052905936</x:v>
      </x:c>
      <x:c r="M1140" s="30" t="n">
        <x:f>L1140*J1140</x:f>
        <x:v>14206.666255557922</x:v>
      </x:c>
      <x:c r="N1140" s="30" t="n">
        <x:f>MAX(N1139,M1140)</x:f>
        <x:v>15341.863280252299</x:v>
      </x:c>
      <x:c r="O1140" s="28" t="n">
        <x:f>1-M1140/N1140</x:f>
        <x:v>0.07399342595860414</x:v>
      </x:c>
      <x:c r="P1140" s="30" t="n">
        <x:f>IF(C1140=C1139,P1139,L1140)</x:f>
        <x:v>13438.203403002499</x:v>
      </x:c>
      <x:c r="Q1140" s="30" t="n">
        <x:f>IF(C1140=C1139,MAX(Q1139,M1140),MAX(P1140,M1140))</x:f>
        <x:v>14206.666255557922</x:v>
      </x:c>
      <x:c r="R1140" s="28" t="n">
        <x:f>1-M1140/Q1140</x:f>
        <x:v>0</x:v>
      </x:c>
      <x:c r="S1140" s="33" t="str">
        <x:f>'Raw trace'!Y1136</x:f>
        <x:v>0.006650996896300887</x:v>
      </x:c>
      <x:c r="T1140" s="31" t="n">
        <x:f>ABS(K1140-S1140)</x:f>
        <x:v>0</x:v>
      </x:c>
      <x:c r="U1140" s="33" t="str">
        <x:f>'Raw trace'!X1136</x:f>
        <x:v>0.040156604621683745</x:v>
      </x:c>
      <x:c r="V1140" s="31" t="n">
        <x:f>ABS(G1140-U1140)</x:f>
        <x:v>0</x:v>
      </x:c>
      <x:c r="W1140" s="30" t="n">
        <x:f>L1140*H1140</x:f>
        <x:v>0.5667222121426304</x:v>
      </x:c>
      <x:c r="X1140" s="30" t="n">
        <x:f>X1139*(1+S1140)</x:f>
        <x:v>14206.666255558011</x:v>
      </x:c>
      <x:c r="Y1140" s="31" t="n">
        <x:f>ABS(M1140-X1140)</x:f>
        <x:v>8.913048077374697e-11</x:v>
      </x:c>
      <x:c r="Z1140" s="27" t="n">
        <x:f>IF(M1140&gt;=N1139,B1140,Z1139)</x:f>
        <x:v>44508</x:v>
      </x:c>
      <x:c r="AA1140" s="27" t="n">
        <x:f>IF(C1140=C1139,IF(M1140&gt;=Q1139,B1140,AA1139),IF(M1140&gt;=P1140,B1140,A1140))</x:f>
        <x:v>45332</x:v>
      </x:c>
      <x:c r="AB1140" s="1" t="str">
        <x:f>IF(AND(B1140-A1140=1,B1140-B1139=1),"PASS","FAIL")</x:f>
        <x:v>PASS</x:v>
      </x:c>
    </x:row>
    <x:row r="1141" ht="22" customHeight="1">
      <x:c r="A1141" s="32" t="n">
        <x:f>'Raw trace'!A1137</x:f>
        <x:v>45332</x:v>
      </x:c>
      <x:c r="B1141" s="32" t="n">
        <x:f>'Raw trace'!B1137</x:f>
        <x:v>45333</x:v>
      </x:c>
      <x:c r="C1141" s="1" t="n">
        <x:f>YEAR(B1141)</x:f>
        <x:v>2024</x:v>
      </x:c>
      <x:c r="D1141" s="33" t="str">
        <x:f>'Raw trace'!AL1137</x:f>
        <x:v>0.0108693376216022</x:v>
      </x:c>
      <x:c r="E1141" s="33" t="str">
        <x:f>'Raw trace'!W1137</x:f>
        <x:v>0.5</x:v>
      </x:c>
      <x:c r="F1141" s="28" t="n">
        <x:f>E1140*(1+D1140)/(1+E1140*D1140)</x:f>
        <x:v>0.5033234723462019</x:v>
      </x:c>
      <x:c r="G1141" s="28" t="n">
        <x:f>ABS(E1141-F1141)</x:f>
        <x:v>0.0033234723462018945</x:v>
      </x:c>
      <x:c r="H1141" s="28" t="n">
        <x:f>G1141*'Assumptions'!$B$6</x:f>
        <x:v>0.0000033234723462018944</x:v>
      </x:c>
      <x:c r="I1141" s="29" t="n">
        <x:f>1+E1141*D1141</x:f>
        <x:v>1.0054346688108011</x:v>
      </x:c>
      <x:c r="J1141" s="29" t="n">
        <x:f>(1-H1141)*I1141</x:f>
        <x:v>1.0054313272764834</x:v>
      </x:c>
      <x:c r="K1141" s="28" t="n">
        <x:f>J1141-1</x:f>
        <x:v>0.005431327276483433</x:v>
      </x:c>
      <x:c r="L1141" s="30" t="n">
        <x:f>M1140</x:f>
        <x:v>14206.666255557922</x:v>
      </x:c>
      <x:c r="M1141" s="30" t="n">
        <x:f>L1141*J1141</x:f>
        <x:v>14283.827309499631</x:v>
      </x:c>
      <x:c r="N1141" s="30" t="n">
        <x:f>MAX(N1140,M1141)</x:f>
        <x:v>15341.863280252299</x:v>
      </x:c>
      <x:c r="O1141" s="28" t="n">
        <x:f>1-M1141/N1141</x:f>
        <x:v>0.06896398119481018</x:v>
      </x:c>
      <x:c r="P1141" s="30" t="n">
        <x:f>IF(C1141=C1140,P1140,L1141)</x:f>
        <x:v>13438.203403002499</x:v>
      </x:c>
      <x:c r="Q1141" s="30" t="n">
        <x:f>IF(C1141=C1140,MAX(Q1140,M1141),MAX(P1141,M1141))</x:f>
        <x:v>14283.827309499631</x:v>
      </x:c>
      <x:c r="R1141" s="28" t="n">
        <x:f>1-M1141/Q1141</x:f>
        <x:v>0</x:v>
      </x:c>
      <x:c r="S1141" s="33" t="str">
        <x:f>'Raw trace'!Y1137</x:f>
        <x:v>0.0054313272764834331</x:v>
      </x:c>
      <x:c r="T1141" s="31" t="n">
        <x:f>ABS(K1141-S1141)</x:f>
        <x:v>0</x:v>
      </x:c>
      <x:c r="U1141" s="33" t="str">
        <x:f>'Raw trace'!X1137</x:f>
        <x:v>0.0033234723462018945</x:v>
      </x:c>
      <x:c r="V1141" s="31" t="n">
        <x:f>ABS(G1141-U1141)</x:f>
        <x:v>0</x:v>
      </x:c>
      <x:c r="W1141" s="30" t="n">
        <x:f>L1141*H1141</x:f>
        <x:v>0.04721546243206637</x:v>
      </x:c>
      <x:c r="X1141" s="30" t="n">
        <x:f>X1140*(1+S1141)</x:f>
        <x:v>14283.82730949972</x:v>
      </x:c>
      <x:c r="Y1141" s="31" t="n">
        <x:f>ABS(M1141-X1141)</x:f>
        <x:v>8.913048077374697e-11</x:v>
      </x:c>
      <x:c r="Z1141" s="27" t="n">
        <x:f>IF(M1141&gt;=N1140,B1141,Z1140)</x:f>
        <x:v>44508</x:v>
      </x:c>
      <x:c r="AA1141" s="27" t="n">
        <x:f>IF(C1141=C1140,IF(M1141&gt;=Q1140,B1141,AA1140),IF(M1141&gt;=P1141,B1141,A1141))</x:f>
        <x:v>45333</x:v>
      </x:c>
      <x:c r="AB1141" s="1" t="str">
        <x:f>IF(AND(B1141-A1141=1,B1141-B1140=1),"PASS","FAIL")</x:f>
        <x:v>PASS</x:v>
      </x:c>
    </x:row>
    <x:row r="1142" ht="22" customHeight="1">
      <x:c r="A1142" s="32" t="n">
        <x:f>'Raw trace'!A1138</x:f>
        <x:v>45333</x:v>
      </x:c>
      <x:c r="B1142" s="32" t="n">
        <x:f>'Raw trace'!B1138</x:f>
        <x:v>45334</x:v>
      </x:c>
      <x:c r="C1142" s="1" t="n">
        <x:f>YEAR(B1142)</x:f>
        <x:v>2024</x:v>
      </x:c>
      <x:c r="D1142" s="33" t="str">
        <x:f>'Raw trace'!AL1138</x:f>
        <x:v>0.034467544788130099</x:v>
      </x:c>
      <x:c r="E1142" s="33" t="str">
        <x:f>'Raw trace'!W1138</x:f>
        <x:v>0.5</x:v>
      </x:c>
      <x:c r="F1142" s="28" t="n">
        <x:f>E1141*(1+D1141)/(1+E1141*D1141)</x:f>
        <x:v>0.5027026464172103</x:v>
      </x:c>
      <x:c r="G1142" s="28" t="n">
        <x:f>ABS(E1142-F1142)</x:f>
        <x:v>0.002702646417210297</x:v>
      </x:c>
      <x:c r="H1142" s="28" t="n">
        <x:f>G1142*'Assumptions'!$B$6</x:f>
        <x:v>0.000002702646417210297</x:v>
      </x:c>
      <x:c r="I1142" s="29" t="n">
        <x:f>1+E1142*D1142</x:f>
        <x:v>1.017233772394065</x:v>
      </x:c>
      <x:c r="J1142" s="29" t="n">
        <x:f>(1-H1142)*I1142</x:f>
        <x:v>1.0172310231708546</x:v>
      </x:c>
      <x:c r="K1142" s="28" t="n">
        <x:f>J1142-1</x:f>
        <x:v>0.017231023170854565</x:v>
      </x:c>
      <x:c r="L1142" s="30" t="n">
        <x:f>M1141</x:f>
        <x:v>14283.827309499631</x:v>
      </x:c>
      <x:c r="M1142" s="30" t="n">
        <x:f>L1142*J1142</x:f>
        <x:v>14529.952268838104</x:v>
      </x:c>
      <x:c r="N1142" s="30" t="n">
        <x:f>MAX(N1141,M1142)</x:f>
        <x:v>15341.863280252299</x:v>
      </x:c>
      <x:c r="O1142" s="28" t="n">
        <x:f>1-M1142/N1142</x:f>
        <x:v>0.052921277981877735</x:v>
      </x:c>
      <x:c r="P1142" s="30" t="n">
        <x:f>IF(C1142=C1141,P1141,L1142)</x:f>
        <x:v>13438.203403002499</x:v>
      </x:c>
      <x:c r="Q1142" s="30" t="n">
        <x:f>IF(C1142=C1141,MAX(Q1141,M1142),MAX(P1142,M1142))</x:f>
        <x:v>14529.952268838104</x:v>
      </x:c>
      <x:c r="R1142" s="28" t="n">
        <x:f>1-M1142/Q1142</x:f>
        <x:v>0</x:v>
      </x:c>
      <x:c r="S1142" s="33" t="str">
        <x:f>'Raw trace'!Y1138</x:f>
        <x:v>0.017231023170854565</x:v>
      </x:c>
      <x:c r="T1142" s="31" t="n">
        <x:f>ABS(K1142-S1142)</x:f>
        <x:v>0</x:v>
      </x:c>
      <x:c r="U1142" s="33" t="str">
        <x:f>'Raw trace'!X1138</x:f>
        <x:v>0.0027026464172102971</x:v>
      </x:c>
      <x:c r="V1142" s="31" t="n">
        <x:f>ABS(G1142-U1142)</x:f>
        <x:v>0</x:v>
      </x:c>
      <x:c r="W1142" s="30" t="n">
        <x:f>L1142*H1142</x:f>
        <x:v>0.038604134702069776</x:v>
      </x:c>
      <x:c r="X1142" s="30" t="n">
        <x:f>X1141*(1+S1142)</x:f>
        <x:v>14529.952268838195</x:v>
      </x:c>
      <x:c r="Y1142" s="31" t="n">
        <x:f>ABS(M1142-X1142)</x:f>
        <x:v>9.094947017729282e-11</x:v>
      </x:c>
      <x:c r="Z1142" s="27" t="n">
        <x:f>IF(M1142&gt;=N1141,B1142,Z1141)</x:f>
        <x:v>44508</x:v>
      </x:c>
      <x:c r="AA1142" s="27" t="n">
        <x:f>IF(C1142=C1141,IF(M1142&gt;=Q1141,B1142,AA1141),IF(M1142&gt;=P1142,B1142,A1142))</x:f>
        <x:v>45334</x:v>
      </x:c>
      <x:c r="AB1142" s="1" t="str">
        <x:f>IF(AND(B1142-A1142=1,B1142-B1141=1),"PASS","FAIL")</x:f>
        <x:v>PASS</x:v>
      </x:c>
    </x:row>
    <x:row r="1143" ht="22" customHeight="1">
      <x:c r="A1143" s="32" t="n">
        <x:f>'Raw trace'!A1139</x:f>
        <x:v>45334</x:v>
      </x:c>
      <x:c r="B1143" s="32" t="n">
        <x:f>'Raw trace'!B1139</x:f>
        <x:v>45335</x:v>
      </x:c>
      <x:c r="C1143" s="1" t="n">
        <x:f>YEAR(B1143)</x:f>
        <x:v>2024</x:v>
      </x:c>
      <x:c r="D1143" s="33" t="str">
        <x:f>'Raw trace'!AL1139</x:f>
        <x:v>-0.0045112962618114004</x:v>
      </x:c>
      <x:c r="E1143" s="33" t="str">
        <x:f>'Raw trace'!W1139</x:f>
        <x:v>0.5</x:v>
      </x:c>
      <x:c r="F1143" s="28" t="n">
        <x:f>E1142*(1+D1142)/(1+E1142*D1142)</x:f>
        <x:v>0.5084709006237108</x:v>
      </x:c>
      <x:c r="G1143" s="28" t="n">
        <x:f>ABS(E1143-F1143)</x:f>
        <x:v>0.008470900623710809</x:v>
      </x:c>
      <x:c r="H1143" s="28" t="n">
        <x:f>G1143*'Assumptions'!$B$6</x:f>
        <x:v>0.000008470900623710809</x:v>
      </x:c>
      <x:c r="I1143" s="29" t="n">
        <x:f>1+E1143*D1143</x:f>
        <x:v>0.9977443518690943</x:v>
      </x:c>
      <x:c r="J1143" s="29" t="n">
        <x:f>(1-H1143)*I1143</x:f>
        <x:v>0.9977359000758417</x:v>
      </x:c>
      <x:c r="K1143" s="28" t="n">
        <x:f>J1143-1</x:f>
        <x:v>-0.002264099924158325</x:v>
      </x:c>
      <x:c r="L1143" s="30" t="n">
        <x:f>M1142</x:f>
        <x:v>14529.952268838104</x:v>
      </x:c>
      <x:c r="M1143" s="30" t="n">
        <x:f>L1143*J1143</x:f>
        <x:v>14497.055005008204</x:v>
      </x:c>
      <x:c r="N1143" s="30" t="n">
        <x:f>MAX(N1142,M1143)</x:f>
        <x:v>15341.863280252299</x:v>
      </x:c>
      <x:c r="O1143" s="28" t="n">
        <x:f>1-M1143/N1143</x:f>
        <x:v>0.05506555884457098</x:v>
      </x:c>
      <x:c r="P1143" s="30" t="n">
        <x:f>IF(C1143=C1142,P1142,L1143)</x:f>
        <x:v>13438.203403002499</x:v>
      </x:c>
      <x:c r="Q1143" s="30" t="n">
        <x:f>IF(C1143=C1142,MAX(Q1142,M1143),MAX(P1143,M1143))</x:f>
        <x:v>14529.952268838104</x:v>
      </x:c>
      <x:c r="R1143" s="28" t="n">
        <x:f>1-M1143/Q1143</x:f>
        <x:v>0.002264099924158325</x:v>
      </x:c>
      <x:c r="S1143" s="33" t="str">
        <x:f>'Raw trace'!Y1139</x:f>
        <x:v>-0.0022640999241583248</x:v>
      </x:c>
      <x:c r="T1143" s="31" t="n">
        <x:f>ABS(K1143-S1143)</x:f>
        <x:v>0</x:v>
      </x:c>
      <x:c r="U1143" s="33" t="str">
        <x:f>'Raw trace'!X1139</x:f>
        <x:v>0.0084709006237108087</x:v>
      </x:c>
      <x:c r="V1143" s="31" t="n">
        <x:f>ABS(G1143-U1143)</x:f>
        <x:v>0</x:v>
      </x:c>
      <x:c r="W1143" s="30" t="n">
        <x:f>L1143*H1143</x:f>
        <x:v>0.12308178173658897</x:v>
      </x:c>
      <x:c r="X1143" s="30" t="n">
        <x:f>X1142*(1+S1143)</x:f>
        <x:v>14497.055005008295</x:v>
      </x:c>
      <x:c r="Y1143" s="31" t="n">
        <x:f>ABS(M1143-X1143)</x:f>
        <x:v>9.094947017729282e-11</x:v>
      </x:c>
      <x:c r="Z1143" s="27" t="n">
        <x:f>IF(M1143&gt;=N1142,B1143,Z1142)</x:f>
        <x:v>44508</x:v>
      </x:c>
      <x:c r="AA1143" s="27" t="n">
        <x:f>IF(C1143=C1142,IF(M1143&gt;=Q1142,B1143,AA1142),IF(M1143&gt;=P1143,B1143,A1143))</x:f>
        <x:v>45334</x:v>
      </x:c>
      <x:c r="AB1143" s="1" t="str">
        <x:f>IF(AND(B1143-A1143=1,B1143-B1142=1),"PASS","FAIL")</x:f>
        <x:v>PASS</x:v>
      </x:c>
    </x:row>
    <x:row r="1144" ht="22" customHeight="1">
      <x:c r="A1144" s="32" t="n">
        <x:f>'Raw trace'!A1140</x:f>
        <x:v>45335</x:v>
      </x:c>
      <x:c r="B1144" s="32" t="n">
        <x:f>'Raw trace'!B1140</x:f>
        <x:v>45336</x:v>
      </x:c>
      <x:c r="C1144" s="1" t="n">
        <x:f>YEAR(B1144)</x:f>
        <x:v>2024</x:v>
      </x:c>
      <x:c r="D1144" s="33" t="str">
        <x:f>'Raw trace'!AL1140</x:f>
        <x:v>0.041564083997103603</x:v>
      </x:c>
      <x:c r="E1144" s="33" t="str">
        <x:f>'Raw trace'!W1140</x:f>
        <x:v>0.5</x:v>
      </x:c>
      <x:c r="F1144" s="28" t="n">
        <x:f>E1143*(1+D1143)/(1+E1143*D1143)</x:f>
        <x:v>0.4988696262090183</x:v>
      </x:c>
      <x:c r="G1144" s="28" t="n">
        <x:f>ABS(E1144-F1144)</x:f>
        <x:v>0.0011303737909816869</x:v>
      </x:c>
      <x:c r="H1144" s="28" t="n">
        <x:f>G1144*'Assumptions'!$B$6</x:f>
        <x:v>0.0000011303737909816868</x:v>
      </x:c>
      <x:c r="I1144" s="29" t="n">
        <x:f>1+E1144*D1144</x:f>
        <x:v>1.0207820419985518</x:v>
      </x:c>
      <x:c r="J1144" s="29" t="n">
        <x:f>(1-H1144)*I1144</x:f>
        <x:v>1.0207808881332852</x:v>
      </x:c>
      <x:c r="K1144" s="28" t="n">
        <x:f>J1144-1</x:f>
        <x:v>0.020780888133285158</x:v>
      </x:c>
      <x:c r="L1144" s="30" t="n">
        <x:f>M1143</x:f>
        <x:v>14497.055005008204</x:v>
      </x:c>
      <x:c r="M1144" s="30" t="n">
        <x:f>L1144*J1144</x:f>
        <x:v>14798.316683329362</x:v>
      </x:c>
      <x:c r="N1144" s="30" t="n">
        <x:f>MAX(N1143,M1144)</x:f>
        <x:v>15341.863280252299</x:v>
      </x:c>
      <x:c r="O1144" s="28" t="n">
        <x:f>1-M1144/N1144</x:f>
        <x:v>0.03542898192963162</x:v>
      </x:c>
      <x:c r="P1144" s="30" t="n">
        <x:f>IF(C1144=C1143,P1143,L1144)</x:f>
        <x:v>13438.203403002499</x:v>
      </x:c>
      <x:c r="Q1144" s="30" t="n">
        <x:f>IF(C1144=C1143,MAX(Q1143,M1144),MAX(P1144,M1144))</x:f>
        <x:v>14798.316683329362</x:v>
      </x:c>
      <x:c r="R1144" s="28" t="n">
        <x:f>1-M1144/Q1144</x:f>
        <x:v>0</x:v>
      </x:c>
      <x:c r="S1144" s="33" t="str">
        <x:f>'Raw trace'!Y1140</x:f>
        <x:v>0.020780888133285158</x:v>
      </x:c>
      <x:c r="T1144" s="31" t="n">
        <x:f>ABS(K1144-S1144)</x:f>
        <x:v>0</x:v>
      </x:c>
      <x:c r="U1144" s="33" t="str">
        <x:f>'Raw trace'!X1140</x:f>
        <x:v>0.0011303737909816869</x:v>
      </x:c>
      <x:c r="V1144" s="31" t="n">
        <x:f>ABS(G1144-U1144)</x:f>
        <x:v>0</x:v>
      </x:c>
      <x:c r="W1144" s="30" t="n">
        <x:f>L1144*H1144</x:f>
        <x:v>0.01638709102408116</x:v>
      </x:c>
      <x:c r="X1144" s="30" t="n">
        <x:f>X1143*(1+S1144)</x:f>
        <x:v>14798.316683329454</x:v>
      </x:c>
      <x:c r="Y1144" s="31" t="n">
        <x:f>ABS(M1144-X1144)</x:f>
        <x:v>9.276845958083868e-11</x:v>
      </x:c>
      <x:c r="Z1144" s="27" t="n">
        <x:f>IF(M1144&gt;=N1143,B1144,Z1143)</x:f>
        <x:v>44508</x:v>
      </x:c>
      <x:c r="AA1144" s="27" t="n">
        <x:f>IF(C1144=C1143,IF(M1144&gt;=Q1143,B1144,AA1143),IF(M1144&gt;=P1144,B1144,A1144))</x:f>
        <x:v>45336</x:v>
      </x:c>
      <x:c r="AB1144" s="1" t="str">
        <x:f>IF(AND(B1144-A1144=1,B1144-B1143=1),"PASS","FAIL")</x:f>
        <x:v>PASS</x:v>
      </x:c>
    </x:row>
    <x:row r="1145" ht="22" customHeight="1">
      <x:c r="A1145" s="32" t="n">
        <x:f>'Raw trace'!A1141</x:f>
        <x:v>45336</x:v>
      </x:c>
      <x:c r="B1145" s="32" t="n">
        <x:f>'Raw trace'!B1141</x:f>
        <x:v>45337</x:v>
      </x:c>
      <x:c r="C1145" s="1" t="n">
        <x:f>YEAR(B1145)</x:f>
        <x:v>2024</x:v>
      </x:c>
      <x:c r="D1145" s="33" t="str">
        <x:f>'Raw trace'!AL1141</x:f>
        <x:v>0.0022961469534050001</x:v>
      </x:c>
      <x:c r="E1145" s="33" t="str">
        <x:f>'Raw trace'!W1141</x:f>
        <x:v>0.5</x:v>
      </x:c>
      <x:c r="F1145" s="28" t="n">
        <x:f>E1144*(1+D1144)/(1+E1144*D1144)</x:f>
        <x:v>0.5101794708093921</x:v>
      </x:c>
      <x:c r="G1145" s="28" t="n">
        <x:f>ABS(E1145-F1145)</x:f>
        <x:v>0.010179470809392077</x:v>
      </x:c>
      <x:c r="H1145" s="28" t="n">
        <x:f>G1145*'Assumptions'!$B$6</x:f>
        <x:v>0.000010179470809392078</x:v>
      </x:c>
      <x:c r="I1145" s="29" t="n">
        <x:f>1+E1145*D1145</x:f>
        <x:v>1.0011480734767024</x:v>
      </x:c>
      <x:c r="J1145" s="29" t="n">
        <x:f>(1-H1145)*I1145</x:f>
        <x:v>1.0011378823191126</x:v>
      </x:c>
      <x:c r="K1145" s="28" t="n">
        <x:f>J1145-1</x:f>
        <x:v>0.0011378823191126042</x:v>
      </x:c>
      <x:c r="L1145" s="30" t="n">
        <x:f>M1144</x:f>
        <x:v>14798.316683329362</x:v>
      </x:c>
      <x:c r="M1145" s="30" t="n">
        <x:f>L1145*J1145</x:f>
        <x:v>14815.155426235951</x:v>
      </x:c>
      <x:c r="N1145" s="30" t="n">
        <x:f>MAX(N1144,M1145)</x:f>
        <x:v>15341.863280252299</x:v>
      </x:c>
      <x:c r="O1145" s="28" t="n">
        <x:f>1-M1145/N1145</x:f>
        <x:v>0.034331413622640916</x:v>
      </x:c>
      <x:c r="P1145" s="30" t="n">
        <x:f>IF(C1145=C1144,P1144,L1145)</x:f>
        <x:v>13438.203403002499</x:v>
      </x:c>
      <x:c r="Q1145" s="30" t="n">
        <x:f>IF(C1145=C1144,MAX(Q1144,M1145),MAX(P1145,M1145))</x:f>
        <x:v>14815.155426235951</x:v>
      </x:c>
      <x:c r="R1145" s="28" t="n">
        <x:f>1-M1145/Q1145</x:f>
        <x:v>0</x:v>
      </x:c>
      <x:c r="S1145" s="33" t="str">
        <x:f>'Raw trace'!Y1141</x:f>
        <x:v>0.0011378823191126042</x:v>
      </x:c>
      <x:c r="T1145" s="31" t="n">
        <x:f>ABS(K1145-S1145)</x:f>
        <x:v>0</x:v>
      </x:c>
      <x:c r="U1145" s="33" t="str">
        <x:f>'Raw trace'!X1141</x:f>
        <x:v>0.010179470809392077</x:v>
      </x:c>
      <x:c r="V1145" s="31" t="n">
        <x:f>ABS(G1145-U1145)</x:f>
        <x:v>0</x:v>
      </x:c>
      <x:c r="W1145" s="30" t="n">
        <x:f>L1145*H1145</x:f>
        <x:v>0.15063903270609103</x:v>
      </x:c>
      <x:c r="X1145" s="30" t="n">
        <x:f>X1144*(1+S1145)</x:f>
        <x:v>14815.155426236044</x:v>
      </x:c>
      <x:c r="Y1145" s="31" t="n">
        <x:f>ABS(M1145-X1145)</x:f>
        <x:v>9.276845958083868e-11</x:v>
      </x:c>
      <x:c r="Z1145" s="27" t="n">
        <x:f>IF(M1145&gt;=N1144,B1145,Z1144)</x:f>
        <x:v>44508</x:v>
      </x:c>
      <x:c r="AA1145" s="27" t="n">
        <x:f>IF(C1145=C1144,IF(M1145&gt;=Q1144,B1145,AA1144),IF(M1145&gt;=P1145,B1145,A1145))</x:f>
        <x:v>45337</x:v>
      </x:c>
      <x:c r="AB1145" s="1" t="str">
        <x:f>IF(AND(B1145-A1145=1,B1145-B1144=1),"PASS","FAIL")</x:f>
        <x:v>PASS</x:v>
      </x:c>
    </x:row>
    <x:row r="1146" ht="22" customHeight="1">
      <x:c r="A1146" s="32" t="n">
        <x:f>'Raw trace'!A1142</x:f>
        <x:v>45337</x:v>
      </x:c>
      <x:c r="B1146" s="32" t="n">
        <x:f>'Raw trace'!B1142</x:f>
        <x:v>45338</x:v>
      </x:c>
      <x:c r="C1146" s="1" t="n">
        <x:f>YEAR(B1146)</x:f>
        <x:v>2024</x:v>
      </x:c>
      <x:c r="D1146" s="33" t="str">
        <x:f>'Raw trace'!AL1142</x:f>
        <x:v>0.0044873635149792999</x:v>
      </x:c>
      <x:c r="E1146" s="33" t="str">
        <x:f>'Raw trace'!W1142</x:f>
        <x:v>0.5</x:v>
      </x:c>
      <x:c r="F1146" s="28" t="n">
        <x:f>E1145*(1+D1145)/(1+E1145*D1145)</x:f>
        <x:v>0.5005733784577518</x:v>
      </x:c>
      <x:c r="G1146" s="28" t="n">
        <x:f>ABS(E1146-F1146)</x:f>
        <x:v>0.0005733784577518497</x:v>
      </x:c>
      <x:c r="H1146" s="28" t="n">
        <x:f>G1146*'Assumptions'!$B$6</x:f>
        <x:v>5.733784577518497e-7</x:v>
      </x:c>
      <x:c r="I1146" s="29" t="n">
        <x:f>1+E1146*D1146</x:f>
        <x:v>1.0022436817574896</x:v>
      </x:c>
      <x:c r="J1146" s="29" t="n">
        <x:f>(1-H1146)*I1146</x:f>
        <x:v>1.002243107092553</x:v>
      </x:c>
      <x:c r="K1146" s="28" t="n">
        <x:f>J1146-1</x:f>
        <x:v>0.0022431070925530427</x:v>
      </x:c>
      <x:c r="L1146" s="30" t="n">
        <x:f>M1145</x:f>
        <x:v>14815.155426235951</x:v>
      </x:c>
      <x:c r="M1146" s="30" t="n">
        <x:f>L1146*J1146</x:f>
        <x:v>14848.387406449818</x:v>
      </x:c>
      <x:c r="N1146" s="30" t="n">
        <x:f>MAX(N1145,M1146)</x:f>
        <x:v>15341.863280252299</x:v>
      </x:c>
      <x:c r="O1146" s="28" t="n">
        <x:f>1-M1146/N1146</x:f>
        <x:v>0.032165315567482144</x:v>
      </x:c>
      <x:c r="P1146" s="30" t="n">
        <x:f>IF(C1146=C1145,P1145,L1146)</x:f>
        <x:v>13438.203403002499</x:v>
      </x:c>
      <x:c r="Q1146" s="30" t="n">
        <x:f>IF(C1146=C1145,MAX(Q1145,M1146),MAX(P1146,M1146))</x:f>
        <x:v>14848.387406449818</x:v>
      </x:c>
      <x:c r="R1146" s="28" t="n">
        <x:f>1-M1146/Q1146</x:f>
        <x:v>0</x:v>
      </x:c>
      <x:c r="S1146" s="33" t="str">
        <x:f>'Raw trace'!Y1142</x:f>
        <x:v>0.0022431070925530427</x:v>
      </x:c>
      <x:c r="T1146" s="31" t="n">
        <x:f>ABS(K1146-S1146)</x:f>
        <x:v>0</x:v>
      </x:c>
      <x:c r="U1146" s="33" t="str">
        <x:f>'Raw trace'!X1142</x:f>
        <x:v>0.0005733784577518497</x:v>
      </x:c>
      <x:c r="V1146" s="31" t="n">
        <x:f>ABS(G1146-U1146)</x:f>
        <x:v>0</x:v>
      </x:c>
      <x:c r="W1146" s="30" t="n">
        <x:f>L1146*H1146</x:f>
        <x:v>0.008494690969649117</x:v>
      </x:c>
      <x:c r="X1146" s="30" t="n">
        <x:f>X1145*(1+S1146)</x:f>
        <x:v>14848.38740644991</x:v>
      </x:c>
      <x:c r="Y1146" s="31" t="n">
        <x:f>ABS(M1146-X1146)</x:f>
        <x:v>9.276845958083868e-11</x:v>
      </x:c>
      <x:c r="Z1146" s="27" t="n">
        <x:f>IF(M1146&gt;=N1145,B1146,Z1145)</x:f>
        <x:v>44508</x:v>
      </x:c>
      <x:c r="AA1146" s="27" t="n">
        <x:f>IF(C1146=C1145,IF(M1146&gt;=Q1145,B1146,AA1145),IF(M1146&gt;=P1146,B1146,A1146))</x:f>
        <x:v>45338</x:v>
      </x:c>
      <x:c r="AB1146" s="1" t="str">
        <x:f>IF(AND(B1146-A1146=1,B1146-B1145=1),"PASS","FAIL")</x:f>
        <x:v>PASS</x:v>
      </x:c>
    </x:row>
    <x:row r="1147" ht="22" customHeight="1">
      <x:c r="A1147" s="32" t="n">
        <x:f>'Raw trace'!A1143</x:f>
        <x:v>45338</x:v>
      </x:c>
      <x:c r="B1147" s="32" t="n">
        <x:f>'Raw trace'!B1143</x:f>
        <x:v>45339</x:v>
      </x:c>
      <x:c r="C1147" s="1" t="n">
        <x:f>YEAR(B1147)</x:f>
        <x:v>2024</x:v>
      </x:c>
      <x:c r="D1147" s="33" t="str">
        <x:f>'Raw trace'!AL1143</x:f>
        <x:v>-0.0093642944554629005</x:v>
      </x:c>
      <x:c r="E1147" s="33" t="str">
        <x:f>'Raw trace'!W1143</x:f>
        <x:v>0.5</x:v>
      </x:c>
      <x:c r="F1147" s="28" t="n">
        <x:f>E1146*(1+D1146)/(1+E1146*D1146)</x:f>
        <x:v>0.5011193294596556</x:v>
      </x:c>
      <x:c r="G1147" s="28" t="n">
        <x:f>ABS(E1147-F1147)</x:f>
        <x:v>0.0011193294596556491</x:v>
      </x:c>
      <x:c r="H1147" s="28" t="n">
        <x:f>G1147*'Assumptions'!$B$6</x:f>
        <x:v>0.000001119329459655649</x:v>
      </x:c>
      <x:c r="I1147" s="29" t="n">
        <x:f>1+E1147*D1147</x:f>
        <x:v>0.9953178527722686</x:v>
      </x:c>
      <x:c r="J1147" s="29" t="n">
        <x:f>(1-H1147)*I1147</x:f>
        <x:v>0.9953167386836742</x:v>
      </x:c>
      <x:c r="K1147" s="28" t="n">
        <x:f>J1147-1</x:f>
        <x:v>-0.004683261316325793</x:v>
      </x:c>
      <x:c r="L1147" s="30" t="n">
        <x:f>M1146</x:f>
        <x:v>14848.387406449818</x:v>
      </x:c>
      <x:c r="M1147" s="30" t="n">
        <x:f>L1147*J1147</x:f>
        <x:v>14778.848528099372</x:v>
      </x:c>
      <x:c r="N1147" s="30" t="n">
        <x:f>MAX(N1146,M1147)</x:f>
        <x:v>15341.863280252299</x:v>
      </x:c>
      <x:c r="O1147" s="28" t="n">
        <x:f>1-M1147/N1147</x:f>
        <x:v>0.03669793830568335</x:v>
      </x:c>
      <x:c r="P1147" s="30" t="n">
        <x:f>IF(C1147=C1146,P1146,L1147)</x:f>
        <x:v>13438.203403002499</x:v>
      </x:c>
      <x:c r="Q1147" s="30" t="n">
        <x:f>IF(C1147=C1146,MAX(Q1146,M1147),MAX(P1147,M1147))</x:f>
        <x:v>14848.387406449818</x:v>
      </x:c>
      <x:c r="R1147" s="28" t="n">
        <x:f>1-M1147/Q1147</x:f>
        <x:v>0.004683261316325793</x:v>
      </x:c>
      <x:c r="S1147" s="33" t="str">
        <x:f>'Raw trace'!Y1143</x:f>
        <x:v>-0.004683261316325793</x:v>
      </x:c>
      <x:c r="T1147" s="31" t="n">
        <x:f>ABS(K1147-S1147)</x:f>
        <x:v>0</x:v>
      </x:c>
      <x:c r="U1147" s="33" t="str">
        <x:f>'Raw trace'!X1143</x:f>
        <x:v>0.0011193294596556491</x:v>
      </x:c>
      <x:c r="V1147" s="31" t="n">
        <x:f>ABS(G1147-U1147)</x:f>
        <x:v>0</x:v>
      </x:c>
      <x:c r="W1147" s="30" t="n">
        <x:f>L1147*H1147</x:f>
        <x:v>0.01662023745241922</x:v>
      </x:c>
      <x:c r="X1147" s="30" t="n">
        <x:f>X1146*(1+S1147)</x:f>
        <x:v>14778.848528099465</x:v>
      </x:c>
      <x:c r="Y1147" s="31" t="n">
        <x:f>ABS(M1147-X1147)</x:f>
        <x:v>9.276845958083868e-11</x:v>
      </x:c>
      <x:c r="Z1147" s="27" t="n">
        <x:f>IF(M1147&gt;=N1146,B1147,Z1146)</x:f>
        <x:v>44508</x:v>
      </x:c>
      <x:c r="AA1147" s="27" t="n">
        <x:f>IF(C1147=C1146,IF(M1147&gt;=Q1146,B1147,AA1146),IF(M1147&gt;=P1147,B1147,A1147))</x:f>
        <x:v>45338</x:v>
      </x:c>
      <x:c r="AB1147" s="1" t="str">
        <x:f>IF(AND(B1147-A1147=1,B1147-B1146=1),"PASS","FAIL")</x:f>
        <x:v>PASS</x:v>
      </x:c>
    </x:row>
    <x:row r="1148" ht="22" customHeight="1">
      <x:c r="A1148" s="32" t="n">
        <x:f>'Raw trace'!A1144</x:f>
        <x:v>45339</x:v>
      </x:c>
      <x:c r="B1148" s="32" t="n">
        <x:f>'Raw trace'!B1144</x:f>
        <x:v>45340</x:v>
      </x:c>
      <x:c r="C1148" s="1" t="n">
        <x:f>YEAR(B1148)</x:f>
        <x:v>2024</x:v>
      </x:c>
      <x:c r="D1148" s="33" t="str">
        <x:f>'Raw trace'!AL1144</x:f>
        <x:v>0.0091294582349068006</x:v>
      </x:c>
      <x:c r="E1148" s="33" t="str">
        <x:f>'Raw trace'!W1144</x:f>
        <x:v>0.5</x:v>
      </x:c>
      <x:c r="F1148" s="28" t="n">
        <x:f>E1147*(1+D1147)/(1+E1147*D1147)</x:f>
        <x:v>0.49764791357118215</x:v>
      </x:c>
      <x:c r="G1148" s="28" t="n">
        <x:f>ABS(E1148-F1148)</x:f>
        <x:v>0.0023520864288178456</x:v>
      </x:c>
      <x:c r="H1148" s="28" t="n">
        <x:f>G1148*'Assumptions'!$B$6</x:f>
        <x:v>0.0000023520864288178457</x:v>
      </x:c>
      <x:c r="I1148" s="29" t="n">
        <x:f>1+E1148*D1148</x:f>
        <x:v>1.0045647291174533</x:v>
      </x:c>
      <x:c r="J1148" s="29" t="n">
        <x:f>(1-H1148)*I1148</x:f>
        <x:v>1.004562366294387</x:v>
      </x:c>
      <x:c r="K1148" s="28" t="n">
        <x:f>J1148-1</x:f>
        <x:v>0.004562366294386999</x:v>
      </x:c>
      <x:c r="L1148" s="30" t="n">
        <x:f>M1147</x:f>
        <x:v>14778.848528099372</x:v>
      </x:c>
      <x:c r="M1148" s="30" t="n">
        <x:f>L1148*J1148</x:f>
        <x:v>14846.275048493824</x:v>
      </x:c>
      <x:c r="N1148" s="30" t="n">
        <x:f>MAX(N1147,M1148)</x:f>
        <x:v>15341.863280252299</x:v>
      </x:c>
      <x:c r="O1148" s="28" t="n">
        <x:f>1-M1148/N1148</x:f>
        <x:v>0.032303001448095614</x:v>
      </x:c>
      <x:c r="P1148" s="30" t="n">
        <x:f>IF(C1148=C1147,P1147,L1148)</x:f>
        <x:v>13438.203403002499</x:v>
      </x:c>
      <x:c r="Q1148" s="30" t="n">
        <x:f>IF(C1148=C1147,MAX(Q1147,M1148),MAX(P1148,M1148))</x:f>
        <x:v>14848.387406449818</x:v>
      </x:c>
      <x:c r="R1148" s="28" t="n">
        <x:f>1-M1148/Q1148</x:f>
        <x:v>0.00014226177551612817</x:v>
      </x:c>
      <x:c r="S1148" s="33" t="str">
        <x:f>'Raw trace'!Y1144</x:f>
        <x:v>0.0045623662943869991</x:v>
      </x:c>
      <x:c r="T1148" s="31" t="n">
        <x:f>ABS(K1148-S1148)</x:f>
        <x:v>0</x:v>
      </x:c>
      <x:c r="U1148" s="33" t="str">
        <x:f>'Raw trace'!X1144</x:f>
        <x:v>0.0023520864288178456</x:v>
      </x:c>
      <x:c r="V1148" s="31" t="n">
        <x:f>ABS(G1148-U1148)</x:f>
        <x:v>0</x:v>
      </x:c>
      <x:c r="W1148" s="30" t="n">
        <x:f>L1148*H1148</x:f>
        <x:v>0.03476112905649713</x:v>
      </x:c>
      <x:c r="X1148" s="30" t="n">
        <x:f>X1147*(1+S1148)</x:f>
        <x:v>14846.275048493917</x:v>
      </x:c>
      <x:c r="Y1148" s="31" t="n">
        <x:f>ABS(M1148-X1148)</x:f>
        <x:v>9.276845958083868e-11</x:v>
      </x:c>
      <x:c r="Z1148" s="27" t="n">
        <x:f>IF(M1148&gt;=N1147,B1148,Z1147)</x:f>
        <x:v>44508</x:v>
      </x:c>
      <x:c r="AA1148" s="27" t="n">
        <x:f>IF(C1148=C1147,IF(M1148&gt;=Q1147,B1148,AA1147),IF(M1148&gt;=P1148,B1148,A1148))</x:f>
        <x:v>45338</x:v>
      </x:c>
      <x:c r="AB1148" s="1" t="str">
        <x:f>IF(AND(B1148-A1148=1,B1148-B1147=1),"PASS","FAIL")</x:f>
        <x:v>PASS</x:v>
      </x:c>
    </x:row>
    <x:row r="1149" ht="22" customHeight="1">
      <x:c r="A1149" s="32" t="n">
        <x:f>'Raw trace'!A1145</x:f>
        <x:v>45340</x:v>
      </x:c>
      <x:c r="B1149" s="32" t="n">
        <x:f>'Raw trace'!B1145</x:f>
        <x:v>45341</x:v>
      </x:c>
      <x:c r="C1149" s="1" t="n">
        <x:f>YEAR(B1149)</x:f>
        <x:v>2024</x:v>
      </x:c>
      <x:c r="D1149" s="33" t="str">
        <x:f>'Raw trace'!AL1145</x:f>
        <x:v>-0.0064066772197437999</x:v>
      </x:c>
      <x:c r="E1149" s="33" t="str">
        <x:f>'Raw trace'!W1145</x:f>
        <x:v>0.5</x:v>
      </x:c>
      <x:c r="F1149" s="28" t="n">
        <x:f>E1148*(1+D1148)/(1+E1148*D1148)</x:f>
        <x:v>0.5022719935237343</x:v>
      </x:c>
      <x:c r="G1149" s="28" t="n">
        <x:f>ABS(E1149-F1149)</x:f>
        <x:v>0.002271993523734306</x:v>
      </x:c>
      <x:c r="H1149" s="28" t="n">
        <x:f>G1149*'Assumptions'!$B$6</x:f>
        <x:v>0.000002271993523734306</x:v>
      </x:c>
      <x:c r="I1149" s="29" t="n">
        <x:f>1+E1149*D1149</x:f>
        <x:v>0.9967966613901281</x:v>
      </x:c>
      <x:c r="J1149" s="29" t="n">
        <x:f>(1-H1149)*I1149</x:f>
        <x:v>0.9967943966745689</x:v>
      </x:c>
      <x:c r="K1149" s="28" t="n">
        <x:f>J1149-1</x:f>
        <x:v>-0.0032056033254310723</x:v>
      </x:c>
      <x:c r="L1149" s="30" t="n">
        <x:f>M1148</x:f>
        <x:v>14846.275048493824</x:v>
      </x:c>
      <x:c r="M1149" s="30" t="n">
        <x:f>L1149*J1149</x:f>
        <x:v>14798.683779828109</x:v>
      </x:c>
      <x:c r="N1149" s="30" t="n">
        <x:f>MAX(N1148,M1149)</x:f>
        <x:v>15341.863280252299</x:v>
      </x:c>
      <x:c r="O1149" s="28" t="n">
        <x:f>1-M1149/N1149</x:f>
        <x:v>0.03540505416466322</x:v>
      </x:c>
      <x:c r="P1149" s="30" t="n">
        <x:f>IF(C1149=C1148,P1148,L1149)</x:f>
        <x:v>13438.203403002499</x:v>
      </x:c>
      <x:c r="Q1149" s="30" t="n">
        <x:f>IF(C1149=C1148,MAX(Q1148,M1149),MAX(P1149,M1149))</x:f>
        <x:v>14848.387406449818</x:v>
      </x:c>
      <x:c r="R1149" s="28" t="n">
        <x:f>1-M1149/Q1149</x:f>
        <x:v>0.0033474090661265166</x:v>
      </x:c>
      <x:c r="S1149" s="33" t="str">
        <x:f>'Raw trace'!Y1145</x:f>
        <x:v>-0.0032056033254310723</x:v>
      </x:c>
      <x:c r="T1149" s="31" t="n">
        <x:f>ABS(K1149-S1149)</x:f>
        <x:v>0</x:v>
      </x:c>
      <x:c r="U1149" s="33" t="str">
        <x:f>'Raw trace'!X1145</x:f>
        <x:v>0.0022719935237343059</x:v>
      </x:c>
      <x:c r="V1149" s="31" t="n">
        <x:f>ABS(G1149-U1149)</x:f>
        <x:v>0</x:v>
      </x:c>
      <x:c r="W1149" s="30" t="n">
        <x:f>L1149*H1149</x:f>
        <x:v>0.033730640761756185</x:v>
      </x:c>
      <x:c r="X1149" s="30" t="n">
        <x:f>X1148*(1+S1149)</x:f>
        <x:v>14798.683779828201</x:v>
      </x:c>
      <x:c r="Y1149" s="31" t="n">
        <x:f>ABS(M1149-X1149)</x:f>
        <x:v>9.276845958083868e-11</x:v>
      </x:c>
      <x:c r="Z1149" s="27" t="n">
        <x:f>IF(M1149&gt;=N1148,B1149,Z1148)</x:f>
        <x:v>44508</x:v>
      </x:c>
      <x:c r="AA1149" s="27" t="n">
        <x:f>IF(C1149=C1148,IF(M1149&gt;=Q1148,B1149,AA1148),IF(M1149&gt;=P1149,B1149,A1149))</x:f>
        <x:v>45338</x:v>
      </x:c>
      <x:c r="AB1149" s="1" t="str">
        <x:f>IF(AND(B1149-A1149=1,B1149-B1148=1),"PASS","FAIL")</x:f>
        <x:v>PASS</x:v>
      </x:c>
    </x:row>
    <x:row r="1150" ht="22" customHeight="1">
      <x:c r="A1150" s="32" t="n">
        <x:f>'Raw trace'!A1146</x:f>
        <x:v>45341</x:v>
      </x:c>
      <x:c r="B1150" s="32" t="n">
        <x:f>'Raw trace'!B1146</x:f>
        <x:v>45342</x:v>
      </x:c>
      <x:c r="C1150" s="1" t="n">
        <x:f>YEAR(B1150)</x:f>
        <x:v>2024</x:v>
      </x:c>
      <x:c r="D1150" s="33" t="str">
        <x:f>'Raw trace'!AL1146</x:f>
        <x:v>0.0092674128488555996</x:v>
      </x:c>
      <x:c r="E1150" s="33" t="str">
        <x:f>'Raw trace'!W1146</x:f>
        <x:v>0.5</x:v>
      </x:c>
      <x:c r="F1150" s="28" t="n">
        <x:f>E1149*(1+D1149)/(1+E1149*D1149)</x:f>
        <x:v>0.4983931835177876</x:v>
      </x:c>
      <x:c r="G1150" s="28" t="n">
        <x:f>ABS(E1150-F1150)</x:f>
        <x:v>0.001606816482212392</x:v>
      </x:c>
      <x:c r="H1150" s="28" t="n">
        <x:f>G1150*'Assumptions'!$B$6</x:f>
        <x:v>0.0000016068164822123921</x:v>
      </x:c>
      <x:c r="I1150" s="29" t="n">
        <x:f>1+E1150*D1150</x:f>
        <x:v>1.0046337064244277</x:v>
      </x:c>
      <x:c r="J1150" s="29" t="n">
        <x:f>(1-H1150)*I1150</x:f>
        <x:v>1.0046320921624297</x:v>
      </x:c>
      <x:c r="K1150" s="28" t="n">
        <x:f>J1150-1</x:f>
        <x:v>0.004632092162429657</x:v>
      </x:c>
      <x:c r="L1150" s="30" t="n">
        <x:f>M1149</x:f>
        <x:v>14798.683779828109</x:v>
      </x:c>
      <x:c r="M1150" s="30" t="n">
        <x:f>L1150*J1150</x:f>
        <x:v>14867.232646978926</x:v>
      </x:c>
      <x:c r="N1150" s="30" t="n">
        <x:f>MAX(N1149,M1150)</x:f>
        <x:v>15341.863280252299</x:v>
      </x:c>
      <x:c r="O1150" s="28" t="n">
        <x:f>1-M1150/N1150</x:f>
        <x:v>0.03093696147614</x:v>
      </x:c>
      <x:c r="P1150" s="30" t="n">
        <x:f>IF(C1150=C1149,P1149,L1150)</x:f>
        <x:v>13438.203403002499</x:v>
      </x:c>
      <x:c r="Q1150" s="30" t="n">
        <x:f>IF(C1150=C1149,MAX(Q1149,M1150),MAX(P1150,M1150))</x:f>
        <x:v>14867.232646978926</x:v>
      </x:c>
      <x:c r="R1150" s="28" t="n">
        <x:f>1-M1150/Q1150</x:f>
        <x:v>0</x:v>
      </x:c>
      <x:c r="S1150" s="33" t="str">
        <x:f>'Raw trace'!Y1146</x:f>
        <x:v>0.0046320921624296574</x:v>
      </x:c>
      <x:c r="T1150" s="31" t="n">
        <x:f>ABS(K1150-S1150)</x:f>
        <x:v>0</x:v>
      </x:c>
      <x:c r="U1150" s="33" t="str">
        <x:f>'Raw trace'!X1146</x:f>
        <x:v>0.001606816482212392</x:v>
      </x:c>
      <x:c r="V1150" s="31" t="n">
        <x:f>ABS(G1150-U1150)</x:f>
        <x:v>0</x:v>
      </x:c>
      <x:c r="W1150" s="30" t="n">
        <x:f>L1150*H1150</x:f>
        <x:v>0.023778769012476986</x:v>
      </x:c>
      <x:c r="X1150" s="30" t="n">
        <x:f>X1149*(1+S1150)</x:f>
        <x:v>14867.232646979019</x:v>
      </x:c>
      <x:c r="Y1150" s="31" t="n">
        <x:f>ABS(M1150-X1150)</x:f>
        <x:v>9.276845958083868e-11</x:v>
      </x:c>
      <x:c r="Z1150" s="27" t="n">
        <x:f>IF(M1150&gt;=N1149,B1150,Z1149)</x:f>
        <x:v>44508</x:v>
      </x:c>
      <x:c r="AA1150" s="27" t="n">
        <x:f>IF(C1150=C1149,IF(M1150&gt;=Q1149,B1150,AA1149),IF(M1150&gt;=P1150,B1150,A1150))</x:f>
        <x:v>45342</x:v>
      </x:c>
      <x:c r="AB1150" s="1" t="str">
        <x:f>IF(AND(B1150-A1150=1,B1150-B1149=1),"PASS","FAIL")</x:f>
        <x:v>PASS</x:v>
      </x:c>
    </x:row>
    <x:row r="1151" ht="22" customHeight="1">
      <x:c r="A1151" s="32" t="n">
        <x:f>'Raw trace'!A1147</x:f>
        <x:v>45342</x:v>
      </x:c>
      <x:c r="B1151" s="32" t="n">
        <x:f>'Raw trace'!B1147</x:f>
        <x:v>45343</x:v>
      </x:c>
      <x:c r="C1151" s="1" t="n">
        <x:f>YEAR(B1151)</x:f>
        <x:v>2024</x:v>
      </x:c>
      <x:c r="D1151" s="33" t="str">
        <x:f>'Raw trace'!AL1147</x:f>
        <x:v>-0.0077549341318511001</x:v>
      </x:c>
      <x:c r="E1151" s="33" t="str">
        <x:f>'Raw trace'!W1147</x:f>
        <x:v>0.5</x:v>
      </x:c>
      <x:c r="F1151" s="28" t="n">
        <x:f>E1150*(1+D1150)/(1+E1150*D1150)</x:f>
        <x:v>0.5023061671108566</x:v>
      </x:c>
      <x:c r="G1151" s="28" t="n">
        <x:f>ABS(E1151-F1151)</x:f>
        <x:v>0.0023061671108566273</x:v>
      </x:c>
      <x:c r="H1151" s="28" t="n">
        <x:f>G1151*'Assumptions'!$B$6</x:f>
        <x:v>0.0000023061671108566272</x:v>
      </x:c>
      <x:c r="I1151" s="29" t="n">
        <x:f>1+E1151*D1151</x:f>
        <x:v>0.9961225329340745</x:v>
      </x:c>
      <x:c r="J1151" s="29" t="n">
        <x:f>(1-H1151)*I1151</x:f>
        <x:v>0.9961202357090507</x:v>
      </x:c>
      <x:c r="K1151" s="28" t="n">
        <x:f>J1151-1</x:f>
        <x:v>-0.0038797642909492724</x:v>
      </x:c>
      <x:c r="L1151" s="30" t="n">
        <x:f>M1150</x:f>
        <x:v>14867.232646978926</x:v>
      </x:c>
      <x:c r="M1151" s="30" t="n">
        <x:f>L1151*J1151</x:f>
        <x:v>14809.551288649942</x:v>
      </x:c>
      <x:c r="N1151" s="30" t="n">
        <x:f>MAX(N1150,M1151)</x:f>
        <x:v>15341.863280252299</x:v>
      </x:c>
      <x:c r="O1151" s="28" t="n">
        <x:f>1-M1151/N1151</x:f>
        <x:v>0.03469669764868377</x:v>
      </x:c>
      <x:c r="P1151" s="30" t="n">
        <x:f>IF(C1151=C1150,P1150,L1151)</x:f>
        <x:v>13438.203403002499</x:v>
      </x:c>
      <x:c r="Q1151" s="30" t="n">
        <x:f>IF(C1151=C1150,MAX(Q1150,M1151),MAX(P1151,M1151))</x:f>
        <x:v>14867.232646978926</x:v>
      </x:c>
      <x:c r="R1151" s="28" t="n">
        <x:f>1-M1151/Q1151</x:f>
        <x:v>0.0038797642909492724</x:v>
      </x:c>
      <x:c r="S1151" s="33" t="str">
        <x:f>'Raw trace'!Y1147</x:f>
        <x:v>-0.0038797642909492724</x:v>
      </x:c>
      <x:c r="T1151" s="31" t="n">
        <x:f>ABS(K1151-S1151)</x:f>
        <x:v>0</x:v>
      </x:c>
      <x:c r="U1151" s="33" t="str">
        <x:f>'Raw trace'!X1147</x:f>
        <x:v>0.0023061671108566273</x:v>
      </x:c>
      <x:c r="V1151" s="31" t="n">
        <x:f>ABS(G1151-U1151)</x:f>
        <x:v>0</x:v>
      </x:c>
      <x:c r="W1151" s="30" t="n">
        <x:f>L1151*H1151</x:f>
        <x:v>0.03428632295991672</x:v>
      </x:c>
      <x:c r="X1151" s="30" t="n">
        <x:f>X1150*(1+S1151)</x:f>
        <x:v>14809.551288650035</x:v>
      </x:c>
      <x:c r="Y1151" s="31" t="n">
        <x:f>ABS(M1151-X1151)</x:f>
        <x:v>9.276845958083868e-11</x:v>
      </x:c>
      <x:c r="Z1151" s="27" t="n">
        <x:f>IF(M1151&gt;=N1150,B1151,Z1150)</x:f>
        <x:v>44508</x:v>
      </x:c>
      <x:c r="AA1151" s="27" t="n">
        <x:f>IF(C1151=C1150,IF(M1151&gt;=Q1150,B1151,AA1150),IF(M1151&gt;=P1151,B1151,A1151))</x:f>
        <x:v>45342</x:v>
      </x:c>
      <x:c r="AB1151" s="1" t="str">
        <x:f>IF(AND(B1151-A1151=1,B1151-B1150=1),"PASS","FAIL")</x:f>
        <x:v>PASS</x:v>
      </x:c>
    </x:row>
    <x:row r="1152" ht="22" customHeight="1">
      <x:c r="A1152" s="32" t="n">
        <x:f>'Raw trace'!A1148</x:f>
        <x:v>45343</x:v>
      </x:c>
      <x:c r="B1152" s="32" t="n">
        <x:f>'Raw trace'!B1148</x:f>
        <x:v>45344</x:v>
      </x:c>
      <x:c r="C1152" s="1" t="n">
        <x:f>YEAR(B1152)</x:f>
        <x:v>2024</x:v>
      </x:c>
      <x:c r="D1152" s="33" t="str">
        <x:f>'Raw trace'!AL1148</x:f>
        <x:v>-0.0103705874866462</x:v>
      </x:c>
      <x:c r="E1152" s="33" t="str">
        <x:f>'Raw trace'!W1148</x:f>
        <x:v>0.5</x:v>
      </x:c>
      <x:c r="F1152" s="28" t="n">
        <x:f>E1151*(1+D1151)/(1+E1151*D1151)</x:f>
        <x:v>0.4980537198297761</x:v>
      </x:c>
      <x:c r="G1152" s="28" t="n">
        <x:f>ABS(E1152-F1152)</x:f>
        <x:v>0.001946280170223913</x:v>
      </x:c>
      <x:c r="H1152" s="28" t="n">
        <x:f>G1152*'Assumptions'!$B$6</x:f>
        <x:v>0.000001946280170223913</x:v>
      </x:c>
      <x:c r="I1152" s="29" t="n">
        <x:f>1+E1152*D1152</x:f>
        <x:v>0.9948147062566769</x:v>
      </x:c>
      <x:c r="J1152" s="29" t="n">
        <x:f>(1-H1152)*I1152</x:f>
        <x:v>0.9948127700685411</x:v>
      </x:c>
      <x:c r="K1152" s="28" t="n">
        <x:f>J1152-1</x:f>
        <x:v>-0.005187229931458925</x:v>
      </x:c>
      <x:c r="L1152" s="30" t="n">
        <x:f>M1151</x:f>
        <x:v>14809.551288649942</x:v>
      </x:c>
      <x:c r="M1152" s="30" t="n">
        <x:f>L1152*J1152</x:f>
        <x:v>14732.730740933981</x:v>
      </x:c>
      <x:c r="N1152" s="30" t="n">
        <x:f>MAX(N1151,M1152)</x:f>
        <x:v>15341.863280252299</x:v>
      </x:c>
      <x:c r="O1152" s="28" t="n">
        <x:f>1-M1152/N1152</x:f>
        <x:v>0.0397039478315766</x:v>
      </x:c>
      <x:c r="P1152" s="30" t="n">
        <x:f>IF(C1152=C1151,P1151,L1152)</x:f>
        <x:v>13438.203403002499</x:v>
      </x:c>
      <x:c r="Q1152" s="30" t="n">
        <x:f>IF(C1152=C1151,MAX(Q1151,M1152),MAX(P1152,M1152))</x:f>
        <x:v>14867.232646978926</x:v>
      </x:c>
      <x:c r="R1152" s="28" t="n">
        <x:f>1-M1152/Q1152</x:f>
        <x:v>0.009046868992951151</x:v>
      </x:c>
      <x:c r="S1152" s="33" t="str">
        <x:f>'Raw trace'!Y1148</x:f>
        <x:v>-0.0051872299314589254</x:v>
      </x:c>
      <x:c r="T1152" s="31" t="n">
        <x:f>ABS(K1152-S1152)</x:f>
        <x:v>0</x:v>
      </x:c>
      <x:c r="U1152" s="33" t="str">
        <x:f>'Raw trace'!X1148</x:f>
        <x:v>0.001946280170223913</x:v>
      </x:c>
      <x:c r="V1152" s="31" t="n">
        <x:f>ABS(G1152-U1152)</x:f>
        <x:v>0</x:v>
      </x:c>
      <x:c r="W1152" s="30" t="n">
        <x:f>L1152*H1152</x:f>
        <x:v>0.028823536003013378</x:v>
      </x:c>
      <x:c r="X1152" s="30" t="n">
        <x:f>X1151*(1+S1152)</x:f>
        <x:v>14732.730740934074</x:v>
      </x:c>
      <x:c r="Y1152" s="31" t="n">
        <x:f>ABS(M1152-X1152)</x:f>
        <x:v>9.276845958083868e-11</x:v>
      </x:c>
      <x:c r="Z1152" s="27" t="n">
        <x:f>IF(M1152&gt;=N1151,B1152,Z1151)</x:f>
        <x:v>44508</x:v>
      </x:c>
      <x:c r="AA1152" s="27" t="n">
        <x:f>IF(C1152=C1151,IF(M1152&gt;=Q1151,B1152,AA1151),IF(M1152&gt;=P1152,B1152,A1152))</x:f>
        <x:v>45342</x:v>
      </x:c>
      <x:c r="AB1152" s="1" t="str">
        <x:f>IF(AND(B1152-A1152=1,B1152-B1151=1),"PASS","FAIL")</x:f>
        <x:v>PASS</x:v>
      </x:c>
    </x:row>
    <x:row r="1153" ht="22" customHeight="1">
      <x:c r="A1153" s="32" t="n">
        <x:f>'Raw trace'!A1149</x:f>
        <x:v>45344</x:v>
      </x:c>
      <x:c r="B1153" s="32" t="n">
        <x:f>'Raw trace'!B1149</x:f>
        <x:v>45345</x:v>
      </x:c>
      <x:c r="C1153" s="1" t="n">
        <x:f>YEAR(B1153)</x:f>
        <x:v>2024</x:v>
      </x:c>
      <x:c r="D1153" s="33" t="str">
        <x:f>'Raw trace'!AL1149</x:f>
        <x:v>-0.0112996001590011</x:v>
      </x:c>
      <x:c r="E1153" s="33" t="str">
        <x:f>'Raw trace'!W1149</x:f>
        <x:v>0.5</x:v>
      </x:c>
      <x:c r="F1153" s="28" t="n">
        <x:f>E1152*(1+D1152)/(1+E1152*D1152)</x:f>
        <x:v>0.4973938394201899</x:v>
      </x:c>
      <x:c r="G1153" s="28" t="n">
        <x:f>ABS(E1153-F1153)</x:f>
        <x:v>0.002606160579810113</x:v>
      </x:c>
      <x:c r="H1153" s="28" t="n">
        <x:f>G1153*'Assumptions'!$B$6</x:f>
        <x:v>0.000002606160579810113</x:v>
      </x:c>
      <x:c r="I1153" s="29" t="n">
        <x:f>1+E1153*D1153</x:f>
        <x:v>0.9943501999204994</x:v>
      </x:c>
      <x:c r="J1153" s="29" t="n">
        <x:f>(1-H1153)*I1153</x:f>
        <x:v>0.9943476084842059</x:v>
      </x:c>
      <x:c r="K1153" s="28" t="n">
        <x:f>J1153-1</x:f>
        <x:v>-0.0056523915157941085</x:v>
      </x:c>
      <x:c r="L1153" s="30" t="n">
        <x:f>M1152</x:f>
        <x:v>14732.730740933981</x:v>
      </x:c>
      <x:c r="M1153" s="30" t="n">
        <x:f>L1153*J1153</x:f>
        <x:v>14649.455578689447</x:v>
      </x:c>
      <x:c r="N1153" s="30" t="n">
        <x:f>MAX(N1152,M1153)</x:f>
        <x:v>15341.863280252299</x:v>
      </x:c>
      <x:c r="O1153" s="28" t="n">
        <x:f>1-M1153/N1153</x:f>
        <x:v>0.045131917089503926</x:v>
      </x:c>
      <x:c r="P1153" s="30" t="n">
        <x:f>IF(C1153=C1152,P1152,L1153)</x:f>
        <x:v>13438.203403002499</x:v>
      </x:c>
      <x:c r="Q1153" s="30" t="n">
        <x:f>IF(C1153=C1152,MAX(Q1152,M1153),MAX(P1153,M1153))</x:f>
        <x:v>14867.232646978926</x:v>
      </x:c>
      <x:c r="R1153" s="28" t="n">
        <x:f>1-M1153/Q1153</x:f>
        <x:v>0.014648124063205037</x:v>
      </x:c>
      <x:c r="S1153" s="33" t="str">
        <x:f>'Raw trace'!Y1149</x:f>
        <x:v>-0.0056523915157941085</x:v>
      </x:c>
      <x:c r="T1153" s="31" t="n">
        <x:f>ABS(K1153-S1153)</x:f>
        <x:v>0</x:v>
      </x:c>
      <x:c r="U1153" s="33" t="str">
        <x:f>'Raw trace'!X1149</x:f>
        <x:v>0.0026061605798101128</x:v>
      </x:c>
      <x:c r="V1153" s="31" t="n">
        <x:f>ABS(G1153-U1153)</x:f>
        <x:v>0</x:v>
      </x:c>
      <x:c r="W1153" s="30" t="n">
        <x:f>L1153*H1153</x:f>
        <x:v>0.03839586208997878</x:v>
      </x:c>
      <x:c r="X1153" s="30" t="n">
        <x:f>X1152*(1+S1153)</x:f>
        <x:v>14649.45557868954</x:v>
      </x:c>
      <x:c r="Y1153" s="31" t="n">
        <x:f>ABS(M1153-X1153)</x:f>
        <x:v>9.276845958083868e-11</x:v>
      </x:c>
      <x:c r="Z1153" s="27" t="n">
        <x:f>IF(M1153&gt;=N1152,B1153,Z1152)</x:f>
        <x:v>44508</x:v>
      </x:c>
      <x:c r="AA1153" s="27" t="n">
        <x:f>IF(C1153=C1152,IF(M1153&gt;=Q1152,B1153,AA1152),IF(M1153&gt;=P1153,B1153,A1153))</x:f>
        <x:v>45342</x:v>
      </x:c>
      <x:c r="AB1153" s="1" t="str">
        <x:f>IF(AND(B1153-A1153=1,B1153-B1152=1),"PASS","FAIL")</x:f>
        <x:v>PASS</x:v>
      </x:c>
    </x:row>
    <x:row r="1154" ht="22" customHeight="1">
      <x:c r="A1154" s="32" t="n">
        <x:f>'Raw trace'!A1150</x:f>
        <x:v>45345</x:v>
      </x:c>
      <x:c r="B1154" s="32" t="n">
        <x:f>'Raw trace'!B1150</x:f>
        <x:v>45346</x:v>
      </x:c>
      <x:c r="C1154" s="1" t="n">
        <x:f>YEAR(B1154)</x:f>
        <x:v>2024</x:v>
      </x:c>
      <x:c r="D1154" s="33" t="str">
        <x:f>'Raw trace'!AL1150</x:f>
        <x:v>0.016379420778273701</x:v>
      </x:c>
      <x:c r="E1154" s="33" t="str">
        <x:f>'Raw trace'!W1150</x:f>
        <x:v>0.5</x:v>
      </x:c>
      <x:c r="F1154" s="28" t="n">
        <x:f>E1153*(1+D1153)/(1+E1153*D1153)</x:f>
        <x:v>0.4971590491559451</x:v>
      </x:c>
      <x:c r="G1154" s="28" t="n">
        <x:f>ABS(E1154-F1154)</x:f>
        <x:v>0.0028409508440548903</x:v>
      </x:c>
      <x:c r="H1154" s="28" t="n">
        <x:f>G1154*'Assumptions'!$B$6</x:f>
        <x:v>0.0000028409508440548903</x:v>
      </x:c>
      <x:c r="I1154" s="29" t="n">
        <x:f>1+E1154*D1154</x:f>
        <x:v>1.0081897103891369</x:v>
      </x:c>
      <x:c r="J1154" s="29" t="n">
        <x:f>(1-H1154)*I1154</x:f>
        <x:v>1.0081868461717283</x:v>
      </x:c>
      <x:c r="K1154" s="28" t="n">
        <x:f>J1154-1</x:f>
        <x:v>0.008186846171728268</x:v>
      </x:c>
      <x:c r="L1154" s="30" t="n">
        <x:f>M1153</x:f>
        <x:v>14649.455578689447</x:v>
      </x:c>
      <x:c r="M1154" s="30" t="n">
        <x:f>L1154*J1154</x:f>
        <x:v>14769.388418011744</x:v>
      </x:c>
      <x:c r="N1154" s="30" t="n">
        <x:f>MAX(N1153,M1154)</x:f>
        <x:v>15341.863280252299</x:v>
      </x:c>
      <x:c r="O1154" s="28" t="n">
        <x:f>1-M1154/N1154</x:f>
        <x:v>0.037314558980422685</x:v>
      </x:c>
      <x:c r="P1154" s="30" t="n">
        <x:f>IF(C1154=C1153,P1153,L1154)</x:f>
        <x:v>13438.203403002499</x:v>
      </x:c>
      <x:c r="Q1154" s="30" t="n">
        <x:f>IF(C1154=C1153,MAX(Q1153,M1154),MAX(P1154,M1154))</x:f>
        <x:v>14867.232646978926</x:v>
      </x:c>
      <x:c r="R1154" s="28" t="n">
        <x:f>1-M1154/Q1154</x:f>
        <x:v>0.006581199829886586</x:v>
      </x:c>
      <x:c r="S1154" s="33" t="str">
        <x:f>'Raw trace'!Y1150</x:f>
        <x:v>0.0081868461717282681</x:v>
      </x:c>
      <x:c r="T1154" s="31" t="n">
        <x:f>ABS(K1154-S1154)</x:f>
        <x:v>0</x:v>
      </x:c>
      <x:c r="U1154" s="33" t="str">
        <x:f>'Raw trace'!X1150</x:f>
        <x:v>0.0028409508440548903</x:v>
      </x:c>
      <x:c r="V1154" s="31" t="n">
        <x:f>ABS(G1154-U1154)</x:f>
        <x:v>0</x:v>
      </x:c>
      <x:c r="W1154" s="30" t="n">
        <x:f>L1154*H1154</x:f>
        <x:v>0.04161838319122241</x:v>
      </x:c>
      <x:c r="X1154" s="30" t="n">
        <x:f>X1153*(1+S1154)</x:f>
        <x:v>14769.388418011838</x:v>
      </x:c>
      <x:c r="Y1154" s="31" t="n">
        <x:f>ABS(M1154-X1154)</x:f>
        <x:v>9.458744898438454e-11</x:v>
      </x:c>
      <x:c r="Z1154" s="27" t="n">
        <x:f>IF(M1154&gt;=N1153,B1154,Z1153)</x:f>
        <x:v>44508</x:v>
      </x:c>
      <x:c r="AA1154" s="27" t="n">
        <x:f>IF(C1154=C1153,IF(M1154&gt;=Q1153,B1154,AA1153),IF(M1154&gt;=P1154,B1154,A1154))</x:f>
        <x:v>45342</x:v>
      </x:c>
      <x:c r="AB1154" s="1" t="str">
        <x:f>IF(AND(B1154-A1154=1,B1154-B1153=1),"PASS","FAIL")</x:f>
        <x:v>PASS</x:v>
      </x:c>
    </x:row>
    <x:row r="1155" ht="22" customHeight="1">
      <x:c r="A1155" s="32" t="n">
        <x:f>'Raw trace'!A1151</x:f>
        <x:v>45346</x:v>
      </x:c>
      <x:c r="B1155" s="32" t="n">
        <x:f>'Raw trace'!B1151</x:f>
        <x:v>45347</x:v>
      </x:c>
      <x:c r="C1155" s="1" t="n">
        <x:f>YEAR(B1155)</x:f>
        <x:v>2024</x:v>
      </x:c>
      <x:c r="D1155" s="33" t="str">
        <x:f>'Raw trace'!AL1151</x:f>
        <x:v>0.0029299071582033999</x:v>
      </x:c>
      <x:c r="E1155" s="33" t="str">
        <x:f>'Raw trace'!W1151</x:f>
        <x:v>0.5</x:v>
      </x:c>
      <x:c r="F1155" s="28" t="n">
        <x:f>E1154*(1+D1154)/(1+E1154*D1154)</x:f>
        <x:v>0.504061591932919</x:v>
      </x:c>
      <x:c r="G1155" s="28" t="n">
        <x:f>ABS(E1155-F1155)</x:f>
        <x:v>0.004061591932918995</x:v>
      </x:c>
      <x:c r="H1155" s="28" t="n">
        <x:f>G1155*'Assumptions'!$B$6</x:f>
        <x:v>0.000004061591932918995</x:v>
      </x:c>
      <x:c r="I1155" s="29" t="n">
        <x:f>1+E1155*D1155</x:f>
        <x:v>1.0014649535791016</x:v>
      </x:c>
      <x:c r="J1155" s="29" t="n">
        <x:f>(1-H1155)*I1155</x:f>
        <x:v>1.001460886037125</x:v>
      </x:c>
      <x:c r="K1155" s="28" t="n">
        <x:f>J1155-1</x:f>
        <x:v>0.0014608860371250199</x:v>
      </x:c>
      <x:c r="L1155" s="30" t="n">
        <x:f>M1154</x:f>
        <x:v>14769.388418011744</x:v>
      </x:c>
      <x:c r="M1155" s="30" t="n">
        <x:f>L1155*J1155</x:f>
        <x:v>14790.964811328493</x:v>
      </x:c>
      <x:c r="N1155" s="30" t="n">
        <x:f>MAX(N1154,M1155)</x:f>
        <x:v>15341.863280252299</x:v>
      </x:c>
      <x:c r="O1155" s="28" t="n">
        <x:f>1-M1155/N1155</x:f>
        <x:v>0.03590818526149364</x:v>
      </x:c>
      <x:c r="P1155" s="30" t="n">
        <x:f>IF(C1155=C1154,P1154,L1155)</x:f>
        <x:v>13438.203403002499</x:v>
      </x:c>
      <x:c r="Q1155" s="30" t="n">
        <x:f>IF(C1155=C1154,MAX(Q1154,M1155),MAX(P1155,M1155))</x:f>
        <x:v>14867.232646978926</x:v>
      </x:c>
      <x:c r="R1155" s="28" t="n">
        <x:f>1-M1155/Q1155</x:f>
        <x:v>0.005129928175700571</x:v>
      </x:c>
      <x:c r="S1155" s="33" t="str">
        <x:f>'Raw trace'!Y1151</x:f>
        <x:v>0.0014608860371250199</x:v>
      </x:c>
      <x:c r="T1155" s="31" t="n">
        <x:f>ABS(K1155-S1155)</x:f>
        <x:v>0</x:v>
      </x:c>
      <x:c r="U1155" s="33" t="str">
        <x:f>'Raw trace'!X1151</x:f>
        <x:v>0.0040615919329189953</x:v>
      </x:c>
      <x:c r="V1155" s="31" t="n">
        <x:f>ABS(G1155-U1155)</x:f>
        <x:v>0</x:v>
      </x:c>
      <x:c r="W1155" s="30" t="n">
        <x:f>L1155*H1155</x:f>
        <x:v>0.05998722885274374</x:v>
      </x:c>
      <x:c r="X1155" s="30" t="n">
        <x:f>X1154*(1+S1155)</x:f>
        <x:v>14790.964811328588</x:v>
      </x:c>
      <x:c r="Y1155" s="31" t="n">
        <x:f>ABS(M1155-X1155)</x:f>
        <x:v>9.458744898438454e-11</x:v>
      </x:c>
      <x:c r="Z1155" s="27" t="n">
        <x:f>IF(M1155&gt;=N1154,B1155,Z1154)</x:f>
        <x:v>44508</x:v>
      </x:c>
      <x:c r="AA1155" s="27" t="n">
        <x:f>IF(C1155=C1154,IF(M1155&gt;=Q1154,B1155,AA1154),IF(M1155&gt;=P1155,B1155,A1155))</x:f>
        <x:v>45342</x:v>
      </x:c>
      <x:c r="AB1155" s="1" t="str">
        <x:f>IF(AND(B1155-A1155=1,B1155-B1154=1),"PASS","FAIL")</x:f>
        <x:v>PASS</x:v>
      </x:c>
    </x:row>
    <x:row r="1156" ht="22" customHeight="1">
      <x:c r="A1156" s="32" t="n">
        <x:f>'Raw trace'!A1152</x:f>
        <x:v>45347</x:v>
      </x:c>
      <x:c r="B1156" s="32" t="n">
        <x:f>'Raw trace'!B1152</x:f>
        <x:v>45348</x:v>
      </x:c>
      <x:c r="C1156" s="1" t="n">
        <x:f>YEAR(B1156)</x:f>
        <x:v>2024</x:v>
      </x:c>
      <x:c r="D1156" s="33" t="str">
        <x:f>'Raw trace'!AL1152</x:f>
        <x:v>0.053601223447345303</x:v>
      </x:c>
      <x:c r="E1156" s="33" t="str">
        <x:f>'Raw trace'!W1152</x:f>
        <x:v>0.5</x:v>
      </x:c>
      <x:c r="F1156" s="28" t="n">
        <x:f>E1155*(1+D1155)/(1+E1155*D1155)</x:f>
        <x:v>0.5007314053147174</x:v>
      </x:c>
      <x:c r="G1156" s="28" t="n">
        <x:f>ABS(E1156-F1156)</x:f>
        <x:v>0.0007314053147173816</x:v>
      </x:c>
      <x:c r="H1156" s="28" t="n">
        <x:f>G1156*'Assumptions'!$B$6</x:f>
        <x:v>7.314053147173815e-7</x:v>
      </x:c>
      <x:c r="I1156" s="29" t="n">
        <x:f>1+E1156*D1156</x:f>
        <x:v>1.0268006117236728</x:v>
      </x:c>
      <x:c r="J1156" s="29" t="n">
        <x:f>(1-H1156)*I1156</x:f>
        <x:v>1.026799860716248</x:v>
      </x:c>
      <x:c r="K1156" s="28" t="n">
        <x:f>J1156-1</x:f>
        <x:v>0.02679986071624807</x:v>
      </x:c>
      <x:c r="L1156" s="30" t="n">
        <x:f>M1155</x:f>
        <x:v>14790.964811328493</x:v>
      </x:c>
      <x:c r="M1156" s="30" t="n">
        <x:f>L1156*J1156</x:f>
        <x:v>15187.360608131023</x:v>
      </x:c>
      <x:c r="N1156" s="30" t="n">
        <x:f>MAX(N1155,M1156)</x:f>
        <x:v>15341.863280252299</x:v>
      </x:c>
      <x:c r="O1156" s="28" t="n">
        <x:f>1-M1156/N1156</x:f>
        <x:v>0.010070658908826857</x:v>
      </x:c>
      <x:c r="P1156" s="30" t="n">
        <x:f>IF(C1156=C1155,P1155,L1156)</x:f>
        <x:v>13438.203403002499</x:v>
      </x:c>
      <x:c r="Q1156" s="30" t="n">
        <x:f>IF(C1156=C1155,MAX(Q1155,M1156),MAX(P1156,M1156))</x:f>
        <x:v>15187.360608131023</x:v>
      </x:c>
      <x:c r="R1156" s="28" t="n">
        <x:f>1-M1156/Q1156</x:f>
        <x:v>0</x:v>
      </x:c>
      <x:c r="S1156" s="33" t="str">
        <x:f>'Raw trace'!Y1152</x:f>
        <x:v>0.02679986071624807</x:v>
      </x:c>
      <x:c r="T1156" s="31" t="n">
        <x:f>ABS(K1156-S1156)</x:f>
        <x:v>0</x:v>
      </x:c>
      <x:c r="U1156" s="33" t="str">
        <x:f>'Raw trace'!X1152</x:f>
        <x:v>0.00073140531471738157</x:v>
      </x:c>
      <x:c r="V1156" s="31" t="n">
        <x:f>ABS(G1156-U1156)</x:f>
        <x:v>0</x:v>
      </x:c>
      <x:c r="W1156" s="30" t="n">
        <x:f>L1156*H1156</x:f>
        <x:v>0.010818190272803433</x:v>
      </x:c>
      <x:c r="X1156" s="30" t="n">
        <x:f>X1155*(1+S1156)</x:f>
        <x:v>15187.36060813112</x:v>
      </x:c>
      <x:c r="Y1156" s="31" t="n">
        <x:f>ABS(M1156-X1156)</x:f>
        <x:v>9.822542779147625e-11</x:v>
      </x:c>
      <x:c r="Z1156" s="27" t="n">
        <x:f>IF(M1156&gt;=N1155,B1156,Z1155)</x:f>
        <x:v>44508</x:v>
      </x:c>
      <x:c r="AA1156" s="27" t="n">
        <x:f>IF(C1156=C1155,IF(M1156&gt;=Q1155,B1156,AA1155),IF(M1156&gt;=P1156,B1156,A1156))</x:f>
        <x:v>45348</x:v>
      </x:c>
      <x:c r="AB1156" s="1" t="str">
        <x:f>IF(AND(B1156-A1156=1,B1156-B1155=1),"PASS","FAIL")</x:f>
        <x:v>PASS</x:v>
      </x:c>
    </x:row>
    <x:row r="1157" ht="22" customHeight="1">
      <x:c r="A1157" s="32" t="n">
        <x:f>'Raw trace'!A1153</x:f>
        <x:v>45348</x:v>
      </x:c>
      <x:c r="B1157" s="32" t="n">
        <x:f>'Raw trace'!B1153</x:f>
        <x:v>45349</x:v>
      </x:c>
      <x:c r="C1157" s="1" t="n">
        <x:f>YEAR(B1157)</x:f>
        <x:v>2024</x:v>
      </x:c>
      <x:c r="D1157" s="33" t="str">
        <x:f>'Raw trace'!AL1153</x:f>
        <x:v>0.046996885958554099</x:v>
      </x:c>
      <x:c r="E1157" s="33" t="str">
        <x:f>'Raw trace'!W1153</x:f>
        <x:v>0.5</x:v>
      </x:c>
      <x:c r="F1157" s="28" t="n">
        <x:f>E1156*(1+D1156)/(1+E1156*D1156)</x:f>
        <x:v>0.5130505433175984</x:v>
      </x:c>
      <x:c r="G1157" s="28" t="n">
        <x:f>ABS(E1157-F1157)</x:f>
        <x:v>0.013050543317598362</x:v>
      </x:c>
      <x:c r="H1157" s="28" t="n">
        <x:f>G1157*'Assumptions'!$B$6</x:f>
        <x:v>0.000013050543317598362</x:v>
      </x:c>
      <x:c r="I1157" s="29" t="n">
        <x:f>1+E1157*D1157</x:f>
        <x:v>1.023498442979277</x:v>
      </x:c>
      <x:c r="J1157" s="29" t="n">
        <x:f>(1-H1157)*I1157</x:f>
        <x:v>1.0234850857685114</x:v>
      </x:c>
      <x:c r="K1157" s="28" t="n">
        <x:f>J1157-1</x:f>
        <x:v>0.023485085768511382</x:v>
      </x:c>
      <x:c r="L1157" s="30" t="n">
        <x:f>M1156</x:f>
        <x:v>15187.360608131023</x:v>
      </x:c>
      <x:c r="M1157" s="30" t="n">
        <x:f>L1157*J1157</x:f>
        <x:v>15544.03707461029</x:v>
      </x:c>
      <x:c r="N1157" s="30" t="n">
        <x:f>MAX(N1156,M1157)</x:f>
        <x:v>15544.03707461029</x:v>
      </x:c>
      <x:c r="O1157" s="28" t="n">
        <x:f>1-M1157/N1157</x:f>
        <x:v>0</x:v>
      </x:c>
      <x:c r="P1157" s="30" t="n">
        <x:f>IF(C1157=C1156,P1156,L1157)</x:f>
        <x:v>13438.203403002499</x:v>
      </x:c>
      <x:c r="Q1157" s="30" t="n">
        <x:f>IF(C1157=C1156,MAX(Q1156,M1157),MAX(P1157,M1157))</x:f>
        <x:v>15544.03707461029</x:v>
      </x:c>
      <x:c r="R1157" s="28" t="n">
        <x:f>1-M1157/Q1157</x:f>
        <x:v>0</x:v>
      </x:c>
      <x:c r="S1157" s="33" t="str">
        <x:f>'Raw trace'!Y1153</x:f>
        <x:v>0.023485085768511382</x:v>
      </x:c>
      <x:c r="T1157" s="31" t="n">
        <x:f>ABS(K1157-S1157)</x:f>
        <x:v>0</x:v>
      </x:c>
      <x:c r="U1157" s="33" t="str">
        <x:f>'Raw trace'!X1153</x:f>
        <x:v>0.013050543317598362</x:v>
      </x:c>
      <x:c r="V1157" s="31" t="n">
        <x:f>ABS(G1157-U1157)</x:f>
        <x:v>0</x:v>
      </x:c>
      <x:c r="W1157" s="30" t="n">
        <x:f>L1157*H1157</x:f>
        <x:v>0.19820330749640092</x:v>
      </x:c>
      <x:c r="X1157" s="30" t="n">
        <x:f>X1156*(1+S1157)</x:f>
        <x:v>15544.03707461039</x:v>
      </x:c>
      <x:c r="Y1157" s="31" t="n">
        <x:f>ABS(M1157-X1157)</x:f>
        <x:v>1.000444171950221e-10</x:v>
      </x:c>
      <x:c r="Z1157" s="27" t="n">
        <x:f>IF(M1157&gt;=N1156,B1157,Z1156)</x:f>
        <x:v>45349</x:v>
      </x:c>
      <x:c r="AA1157" s="27" t="n">
        <x:f>IF(C1157=C1156,IF(M1157&gt;=Q1156,B1157,AA1156),IF(M1157&gt;=P1157,B1157,A1157))</x:f>
        <x:v>45349</x:v>
      </x:c>
      <x:c r="AB1157" s="1" t="str">
        <x:f>IF(AND(B1157-A1157=1,B1157-B1156=1),"PASS","FAIL")</x:f>
        <x:v>PASS</x:v>
      </x:c>
    </x:row>
    <x:row r="1158" ht="22" customHeight="1">
      <x:c r="A1158" s="32" t="n">
        <x:f>'Raw trace'!A1154</x:f>
        <x:v>45349</x:v>
      </x:c>
      <x:c r="B1158" s="32" t="n">
        <x:f>'Raw trace'!B1154</x:f>
        <x:v>45350</x:v>
      </x:c>
      <x:c r="C1158" s="1" t="n">
        <x:f>YEAR(B1158)</x:f>
        <x:v>2024</x:v>
      </x:c>
      <x:c r="D1158" s="33" t="str">
        <x:f>'Raw trace'!AL1154</x:f>
        <x:v>0.094843329909808094</x:v>
      </x:c>
      <x:c r="E1158" s="33" t="str">
        <x:f>'Raw trace'!W1154</x:f>
        <x:v>0.5</x:v>
      </x:c>
      <x:c r="F1158" s="28" t="n">
        <x:f>E1157*(1+D1157)/(1+E1157*D1157)</x:f>
        <x:v>0.5114794717766624</x:v>
      </x:c>
      <x:c r="G1158" s="28" t="n">
        <x:f>ABS(E1158-F1158)</x:f>
        <x:v>0.01147947177666242</x:v>
      </x:c>
      <x:c r="H1158" s="28" t="n">
        <x:f>G1158*'Assumptions'!$B$6</x:f>
        <x:v>0.00001147947177666242</x:v>
      </x:c>
      <x:c r="I1158" s="29" t="n">
        <x:f>1+E1158*D1158</x:f>
        <x:v>1.047421664954904</x:v>
      </x:c>
      <x:c r="J1158" s="29" t="n">
        <x:f>(1-H1158)*I1158</x:f>
        <x:v>1.0474096411074627</x:v>
      </x:c>
      <x:c r="K1158" s="28" t="n">
        <x:f>J1158-1</x:f>
        <x:v>0.04740964110746271</x:v>
      </x:c>
      <x:c r="L1158" s="30" t="n">
        <x:f>M1157</x:f>
        <x:v>15544.03707461029</x:v>
      </x:c>
      <x:c r="M1158" s="30" t="n">
        <x:f>L1158*J1158</x:f>
        <x:v>16280.974293678659</x:v>
      </x:c>
      <x:c r="N1158" s="30" t="n">
        <x:f>MAX(N1157,M1158)</x:f>
        <x:v>16280.974293678659</x:v>
      </x:c>
      <x:c r="O1158" s="28" t="n">
        <x:f>1-M1158/N1158</x:f>
        <x:v>0</x:v>
      </x:c>
      <x:c r="P1158" s="30" t="n">
        <x:f>IF(C1158=C1157,P1157,L1158)</x:f>
        <x:v>13438.203403002499</x:v>
      </x:c>
      <x:c r="Q1158" s="30" t="n">
        <x:f>IF(C1158=C1157,MAX(Q1157,M1158),MAX(P1158,M1158))</x:f>
        <x:v>16280.974293678659</x:v>
      </x:c>
      <x:c r="R1158" s="28" t="n">
        <x:f>1-M1158/Q1158</x:f>
        <x:v>0</x:v>
      </x:c>
      <x:c r="S1158" s="33" t="str">
        <x:f>'Raw trace'!Y1154</x:f>
        <x:v>0.047409641107462708</x:v>
      </x:c>
      <x:c r="T1158" s="31" t="n">
        <x:f>ABS(K1158-S1158)</x:f>
        <x:v>0</x:v>
      </x:c>
      <x:c r="U1158" s="33" t="str">
        <x:f>'Raw trace'!X1154</x:f>
        <x:v>0.01147947177666242</x:v>
      </x:c>
      <x:c r="V1158" s="31" t="n">
        <x:f>ABS(G1158-U1158)</x:f>
        <x:v>0</x:v>
      </x:c>
      <x:c r="W1158" s="30" t="n">
        <x:f>L1158*H1158</x:f>
        <x:v>0.17843733489338312</x:v>
      </x:c>
      <x:c r="X1158" s="30" t="n">
        <x:f>X1157*(1+S1158)</x:f>
        <x:v>16280.974293678764</x:v>
      </x:c>
      <x:c r="Y1158" s="31" t="n">
        <x:f>ABS(M1158-X1158)</x:f>
        <x:v>1.0550138540565968e-10</x:v>
      </x:c>
      <x:c r="Z1158" s="27" t="n">
        <x:f>IF(M1158&gt;=N1157,B1158,Z1157)</x:f>
        <x:v>45350</x:v>
      </x:c>
      <x:c r="AA1158" s="27" t="n">
        <x:f>IF(C1158=C1157,IF(M1158&gt;=Q1157,B1158,AA1157),IF(M1158&gt;=P1158,B1158,A1158))</x:f>
        <x:v>45350</x:v>
      </x:c>
      <x:c r="AB1158" s="1" t="str">
        <x:f>IF(AND(B1158-A1158=1,B1158-B1157=1),"PASS","FAIL")</x:f>
        <x:v>PASS</x:v>
      </x:c>
    </x:row>
    <x:row r="1159" ht="22" customHeight="1">
      <x:c r="A1159" s="32" t="n">
        <x:f>'Raw trace'!A1155</x:f>
        <x:v>45350</x:v>
      </x:c>
      <x:c r="B1159" s="32" t="n">
        <x:f>'Raw trace'!B1155</x:f>
        <x:v>45351</x:v>
      </x:c>
      <x:c r="C1159" s="1" t="n">
        <x:f>YEAR(B1159)</x:f>
        <x:v>2024</x:v>
      </x:c>
      <x:c r="D1159" s="33" t="str">
        <x:f>'Raw trace'!AL1155</x:f>
        <x:v>-0.020783574204867698</x:v>
      </x:c>
      <x:c r="E1159" s="33" t="str">
        <x:f>'Raw trace'!W1155</x:f>
        <x:v>0.5</x:v>
      </x:c>
      <x:c r="F1159" s="28" t="n">
        <x:f>E1158*(1+D1158)/(1+E1158*D1158)</x:f>
        <x:v>0.5226373324810624</x:v>
      </x:c>
      <x:c r="G1159" s="28" t="n">
        <x:f>ABS(E1159-F1159)</x:f>
        <x:v>0.022637332481062367</x:v>
      </x:c>
      <x:c r="H1159" s="28" t="n">
        <x:f>G1159*'Assumptions'!$B$6</x:f>
        <x:v>0.000022637332481062366</x:v>
      </x:c>
      <x:c r="I1159" s="29" t="n">
        <x:f>1+E1159*D1159</x:f>
        <x:v>0.9896082128975662</x:v>
      </x:c>
      <x:c r="J1159" s="29" t="n">
        <x:f>(1-H1159)*I1159</x:f>
        <x:v>0.9895858108074248</x:v>
      </x:c>
      <x:c r="K1159" s="28" t="n">
        <x:f>J1159-1</x:f>
        <x:v>-0.010414189192575196</x:v>
      </x:c>
      <x:c r="L1159" s="30" t="n">
        <x:f>M1158</x:f>
        <x:v>16280.974293678659</x:v>
      </x:c>
      <x:c r="M1159" s="30" t="n">
        <x:f>L1159*J1159</x:f>
        <x:v>16111.421147144836</x:v>
      </x:c>
      <x:c r="N1159" s="30" t="n">
        <x:f>MAX(N1158,M1159)</x:f>
        <x:v>16280.974293678659</x:v>
      </x:c>
      <x:c r="O1159" s="28" t="n">
        <x:f>1-M1159/N1159</x:f>
        <x:v>0.010414189192575196</x:v>
      </x:c>
      <x:c r="P1159" s="30" t="n">
        <x:f>IF(C1159=C1158,P1158,L1159)</x:f>
        <x:v>13438.203403002499</x:v>
      </x:c>
      <x:c r="Q1159" s="30" t="n">
        <x:f>IF(C1159=C1158,MAX(Q1158,M1159),MAX(P1159,M1159))</x:f>
        <x:v>16280.974293678659</x:v>
      </x:c>
      <x:c r="R1159" s="28" t="n">
        <x:f>1-M1159/Q1159</x:f>
        <x:v>0.010414189192575196</x:v>
      </x:c>
      <x:c r="S1159" s="33" t="str">
        <x:f>'Raw trace'!Y1155</x:f>
        <x:v>-0.010414189192575196</x:v>
      </x:c>
      <x:c r="T1159" s="31" t="n">
        <x:f>ABS(K1159-S1159)</x:f>
        <x:v>0</x:v>
      </x:c>
      <x:c r="U1159" s="33" t="str">
        <x:f>'Raw trace'!X1155</x:f>
        <x:v>0.022637332481062367</x:v>
      </x:c>
      <x:c r="V1159" s="31" t="n">
        <x:f>ABS(G1159-U1159)</x:f>
        <x:v>0</x:v>
      </x:c>
      <x:c r="W1159" s="30" t="n">
        <x:f>L1159*H1159</x:f>
        <x:v>0.3685578282016333</x:v>
      </x:c>
      <x:c r="X1159" s="30" t="n">
        <x:f>X1158*(1+S1159)</x:f>
        <x:v>16111.42114714494</x:v>
      </x:c>
      <x:c r="Y1159" s="31" t="n">
        <x:f>ABS(M1159-X1159)</x:f>
        <x:v>1.0368239600211382e-10</x:v>
      </x:c>
      <x:c r="Z1159" s="27" t="n">
        <x:f>IF(M1159&gt;=N1158,B1159,Z1158)</x:f>
        <x:v>45350</x:v>
      </x:c>
      <x:c r="AA1159" s="27" t="n">
        <x:f>IF(C1159=C1158,IF(M1159&gt;=Q1158,B1159,AA1158),IF(M1159&gt;=P1159,B1159,A1159))</x:f>
        <x:v>45350</x:v>
      </x:c>
      <x:c r="AB1159" s="1" t="str">
        <x:f>IF(AND(B1159-A1159=1,B1159-B1158=1),"PASS","FAIL")</x:f>
        <x:v>PASS</x:v>
      </x:c>
    </x:row>
    <x:row r="1160" ht="22" customHeight="1">
      <x:c r="A1160" s="32" t="n">
        <x:f>'Raw trace'!A1156</x:f>
        <x:v>45351</x:v>
      </x:c>
      <x:c r="B1160" s="32" t="n">
        <x:f>'Raw trace'!B1156</x:f>
        <x:v>45352</x:v>
      </x:c>
      <x:c r="C1160" s="1" t="n">
        <x:f>YEAR(B1160)</x:f>
        <x:v>2024</x:v>
      </x:c>
      <x:c r="D1160" s="33" t="str">
        <x:f>'Raw trace'!AL1156</x:f>
        <x:v>0.020081969223123299</x:v>
      </x:c>
      <x:c r="E1160" s="33" t="str">
        <x:f>'Raw trace'!W1156</x:f>
        <x:v>0.5</x:v>
      </x:c>
      <x:c r="F1160" s="28" t="n">
        <x:f>E1159*(1+D1159)/(1+E1159*D1159)</x:f>
        <x:v>0.4947495448365335</x:v>
      </x:c>
      <x:c r="G1160" s="28" t="n">
        <x:f>ABS(E1160-F1160)</x:f>
        <x:v>0.005250455163466505</x:v>
      </x:c>
      <x:c r="H1160" s="28" t="n">
        <x:f>G1160*'Assumptions'!$B$6</x:f>
        <x:v>0.000005250455163466505</x:v>
      </x:c>
      <x:c r="I1160" s="29" t="n">
        <x:f>1+E1160*D1160</x:f>
        <x:v>1.0100409846115617</x:v>
      </x:c>
      <x:c r="J1160" s="29" t="n">
        <x:f>(1-H1160)*I1160</x:f>
        <x:v>1.0100356814366587</x:v>
      </x:c>
      <x:c r="K1160" s="28" t="n">
        <x:f>J1160-1</x:f>
        <x:v>0.010035681436658672</x:v>
      </x:c>
      <x:c r="L1160" s="30" t="n">
        <x:f>M1159</x:f>
        <x:v>16111.421147144836</x:v>
      </x:c>
      <x:c r="M1160" s="30" t="n">
        <x:f>L1160*J1160</x:f>
        <x:v>16273.110237269428</x:v>
      </x:c>
      <x:c r="N1160" s="30" t="n">
        <x:f>MAX(N1159,M1160)</x:f>
        <x:v>16280.974293678659</x:v>
      </x:c>
      <x:c r="O1160" s="28" t="n">
        <x:f>1-M1160/N1160</x:f>
        <x:v>0.00048302124107424405</x:v>
      </x:c>
      <x:c r="P1160" s="30" t="n">
        <x:f>IF(C1160=C1159,P1159,L1160)</x:f>
        <x:v>13438.203403002499</x:v>
      </x:c>
      <x:c r="Q1160" s="30" t="n">
        <x:f>IF(C1160=C1159,MAX(Q1159,M1160),MAX(P1160,M1160))</x:f>
        <x:v>16280.974293678659</x:v>
      </x:c>
      <x:c r="R1160" s="28" t="n">
        <x:f>1-M1160/Q1160</x:f>
        <x:v>0.00048302124107424405</x:v>
      </x:c>
      <x:c r="S1160" s="33" t="str">
        <x:f>'Raw trace'!Y1156</x:f>
        <x:v>0.010035681436658672</x:v>
      </x:c>
      <x:c r="T1160" s="31" t="n">
        <x:f>ABS(K1160-S1160)</x:f>
        <x:v>0</x:v>
      </x:c>
      <x:c r="U1160" s="33" t="str">
        <x:f>'Raw trace'!X1156</x:f>
        <x:v>0.0052504551634665053</x:v>
      </x:c>
      <x:c r="V1160" s="31" t="n">
        <x:f>ABS(G1160-U1160)</x:f>
        <x:v>0</x:v>
      </x:c>
      <x:c r="W1160" s="30" t="n">
        <x:f>L1160*H1160</x:f>
        <x:v>0.08459229435281004</x:v>
      </x:c>
      <x:c r="X1160" s="30" t="n">
        <x:f>X1159*(1+S1160)</x:f>
        <x:v>16273.110237269533</x:v>
      </x:c>
      <x:c r="Y1160" s="31" t="n">
        <x:f>ABS(M1160-X1160)</x:f>
        <x:v>1.0550138540565968e-10</x:v>
      </x:c>
      <x:c r="Z1160" s="27" t="n">
        <x:f>IF(M1160&gt;=N1159,B1160,Z1159)</x:f>
        <x:v>45350</x:v>
      </x:c>
      <x:c r="AA1160" s="27" t="n">
        <x:f>IF(C1160=C1159,IF(M1160&gt;=Q1159,B1160,AA1159),IF(M1160&gt;=P1160,B1160,A1160))</x:f>
        <x:v>45350</x:v>
      </x:c>
      <x:c r="AB1160" s="1" t="str">
        <x:f>IF(AND(B1160-A1160=1,B1160-B1159=1),"PASS","FAIL")</x:f>
        <x:v>PASS</x:v>
      </x:c>
    </x:row>
    <x:row r="1161" ht="22" customHeight="1">
      <x:c r="A1161" s="32" t="n">
        <x:f>'Raw trace'!A1157</x:f>
        <x:v>45352</x:v>
      </x:c>
      <x:c r="B1161" s="32" t="n">
        <x:f>'Raw trace'!B1157</x:f>
        <x:v>45353</x:v>
      </x:c>
      <x:c r="C1161" s="1" t="n">
        <x:f>YEAR(B1161)</x:f>
        <x:v>2024</x:v>
      </x:c>
      <x:c r="D1161" s="33" t="str">
        <x:f>'Raw trace'!AL1157</x:f>
        <x:v>-0.0064617766359976996</x:v>
      </x:c>
      <x:c r="E1161" s="33" t="str">
        <x:f>'Raw trace'!W1157</x:f>
        <x:v>0.5</x:v>
      </x:c>
      <x:c r="F1161" s="28" t="n">
        <x:f>E1160*(1+D1160)/(1+E1160*D1160)</x:f>
        <x:v>0.5049705827607694</x:v>
      </x:c>
      <x:c r="G1161" s="28" t="n">
        <x:f>ABS(E1161-F1161)</x:f>
        <x:v>0.004970582760769449</x:v>
      </x:c>
      <x:c r="H1161" s="28" t="n">
        <x:f>G1161*'Assumptions'!$B$6</x:f>
        <x:v>0.000004970582760769449</x:v>
      </x:c>
      <x:c r="I1161" s="29" t="n">
        <x:f>1+E1161*D1161</x:f>
        <x:v>0.9967691116820011</x:v>
      </x:c>
      <x:c r="J1161" s="29" t="n">
        <x:f>(1-H1161)*I1161</x:f>
        <x:v>0.9967641571586382</x:v>
      </x:c>
      <x:c r="K1161" s="28" t="n">
        <x:f>J1161-1</x:f>
        <x:v>-0.0032358428413618023</x:v>
      </x:c>
      <x:c r="L1161" s="30" t="n">
        <x:f>M1160</x:f>
        <x:v>16273.110237269428</x:v>
      </x:c>
      <x:c r="M1161" s="30" t="n">
        <x:f>L1161*J1161</x:f>
        <x:v>16220.453010001467</x:v>
      </x:c>
      <x:c r="N1161" s="30" t="n">
        <x:f>MAX(N1160,M1161)</x:f>
        <x:v>16280.974293678659</x:v>
      </x:c>
      <x:c r="O1161" s="28" t="n">
        <x:f>1-M1161/N1161</x:f>
        <x:v>0.003717301101610948</x:v>
      </x:c>
      <x:c r="P1161" s="30" t="n">
        <x:f>IF(C1161=C1160,P1160,L1161)</x:f>
        <x:v>13438.203403002499</x:v>
      </x:c>
      <x:c r="Q1161" s="30" t="n">
        <x:f>IF(C1161=C1160,MAX(Q1160,M1161),MAX(P1161,M1161))</x:f>
        <x:v>16280.974293678659</x:v>
      </x:c>
      <x:c r="R1161" s="28" t="n">
        <x:f>1-M1161/Q1161</x:f>
        <x:v>0.003717301101610948</x:v>
      </x:c>
      <x:c r="S1161" s="33" t="str">
        <x:f>'Raw trace'!Y1157</x:f>
        <x:v>-0.0032358428413618023</x:v>
      </x:c>
      <x:c r="T1161" s="31" t="n">
        <x:f>ABS(K1161-S1161)</x:f>
        <x:v>0</x:v>
      </x:c>
      <x:c r="U1161" s="33" t="str">
        <x:f>'Raw trace'!X1157</x:f>
        <x:v>0.0049705827607694486</x:v>
      </x:c>
      <x:c r="V1161" s="31" t="n">
        <x:f>ABS(G1161-U1161)</x:f>
        <x:v>0</x:v>
      </x:c>
      <x:c r="W1161" s="30" t="n">
        <x:f>L1161*H1161</x:f>
        <x:v>0.08088684120947225</x:v>
      </x:c>
      <x:c r="X1161" s="30" t="n">
        <x:f>X1160*(1+S1161)</x:f>
        <x:v>16220.453010001573</x:v>
      </x:c>
      <x:c r="Y1161" s="31" t="n">
        <x:f>ABS(M1161-X1161)</x:f>
        <x:v>1.0550138540565968e-10</x:v>
      </x:c>
      <x:c r="Z1161" s="27" t="n">
        <x:f>IF(M1161&gt;=N1160,B1161,Z1160)</x:f>
        <x:v>45350</x:v>
      </x:c>
      <x:c r="AA1161" s="27" t="n">
        <x:f>IF(C1161=C1160,IF(M1161&gt;=Q1160,B1161,AA1160),IF(M1161&gt;=P1161,B1161,A1161))</x:f>
        <x:v>45350</x:v>
      </x:c>
      <x:c r="AB1161" s="1" t="str">
        <x:f>IF(AND(B1161-A1161=1,B1161-B1160=1),"PASS","FAIL")</x:f>
        <x:v>PASS</x:v>
      </x:c>
    </x:row>
    <x:row r="1162" ht="22" customHeight="1">
      <x:c r="A1162" s="32" t="n">
        <x:f>'Raw trace'!A1158</x:f>
        <x:v>45353</x:v>
      </x:c>
      <x:c r="B1162" s="32" t="n">
        <x:f>'Raw trace'!B1158</x:f>
        <x:v>45354</x:v>
      </x:c>
      <x:c r="C1162" s="1" t="n">
        <x:f>YEAR(B1162)</x:f>
        <x:v>2024</x:v>
      </x:c>
      <x:c r="D1162" s="33" t="str">
        <x:f>'Raw trace'!AL1158</x:f>
        <x:v>0.018409697634467599</x:v>
      </x:c>
      <x:c r="E1162" s="33" t="str">
        <x:f>'Raw trace'!W1158</x:f>
        <x:v>0.5</x:v>
      </x:c>
      <x:c r="F1162" s="28" t="n">
        <x:f>E1161*(1+D1161)/(1+E1161*D1161)</x:f>
        <x:v>0.4983793196036408</x:v>
      </x:c>
      <x:c r="G1162" s="28" t="n">
        <x:f>ABS(E1162-F1162)</x:f>
        <x:v>0.0016206803963592087</x:v>
      </x:c>
      <x:c r="H1162" s="28" t="n">
        <x:f>G1162*'Assumptions'!$B$6</x:f>
        <x:v>0.0000016206803963592087</x:v>
      </x:c>
      <x:c r="I1162" s="29" t="n">
        <x:f>1+E1162*D1162</x:f>
        <x:v>1.0092048488172338</x:v>
      </x:c>
      <x:c r="J1162" s="29" t="n">
        <x:f>(1-H1162)*I1162</x:f>
        <x:v>1.0092032132187194</x:v>
      </x:c>
      <x:c r="K1162" s="28" t="n">
        <x:f>J1162-1</x:f>
        <x:v>0.00920321321871942</x:v>
      </x:c>
      <x:c r="L1162" s="30" t="n">
        <x:f>M1161</x:f>
        <x:v>16220.453010001467</x:v>
      </x:c>
      <x:c r="M1162" s="30" t="n">
        <x:f>L1162*J1162</x:f>
        <x:v>16369.73329755673</x:v>
      </x:c>
      <x:c r="N1162" s="30" t="n">
        <x:f>MAX(N1161,M1162)</x:f>
        <x:v>16369.73329755673</x:v>
      </x:c>
      <x:c r="O1162" s="28" t="n">
        <x:f>1-M1162/N1162</x:f>
        <x:v>0</x:v>
      </x:c>
      <x:c r="P1162" s="30" t="n">
        <x:f>IF(C1162=C1161,P1161,L1162)</x:f>
        <x:v>13438.203403002499</x:v>
      </x:c>
      <x:c r="Q1162" s="30" t="n">
        <x:f>IF(C1162=C1161,MAX(Q1161,M1162),MAX(P1162,M1162))</x:f>
        <x:v>16369.73329755673</x:v>
      </x:c>
      <x:c r="R1162" s="28" t="n">
        <x:f>1-M1162/Q1162</x:f>
        <x:v>0</x:v>
      </x:c>
      <x:c r="S1162" s="33" t="str">
        <x:f>'Raw trace'!Y1158</x:f>
        <x:v>0.0092032132187194193</x:v>
      </x:c>
      <x:c r="T1162" s="31" t="n">
        <x:f>ABS(K1162-S1162)</x:f>
        <x:v>0</x:v>
      </x:c>
      <x:c r="U1162" s="33" t="str">
        <x:f>'Raw trace'!X1158</x:f>
        <x:v>0.0016206803963592087</x:v>
      </x:c>
      <x:c r="V1162" s="31" t="n">
        <x:f>ABS(G1162-U1162)</x:f>
        <x:v>0</x:v>
      </x:c>
      <x:c r="W1162" s="30" t="n">
        <x:f>L1162*H1162</x:f>
        <x:v>0.0262881702133751</x:v>
      </x:c>
      <x:c r="X1162" s="30" t="n">
        <x:f>X1161*(1+S1162)</x:f>
        <x:v>16369.733297556837</x:v>
      </x:c>
      <x:c r="Y1162" s="31" t="n">
        <x:f>ABS(M1162-X1162)</x:f>
        <x:v>1.0732037480920553e-10</x:v>
      </x:c>
      <x:c r="Z1162" s="27" t="n">
        <x:f>IF(M1162&gt;=N1161,B1162,Z1161)</x:f>
        <x:v>45354</x:v>
      </x:c>
      <x:c r="AA1162" s="27" t="n">
        <x:f>IF(C1162=C1161,IF(M1162&gt;=Q1161,B1162,AA1161),IF(M1162&gt;=P1162,B1162,A1162))</x:f>
        <x:v>45354</x:v>
      </x:c>
      <x:c r="AB1162" s="1" t="str">
        <x:f>IF(AND(B1162-A1162=1,B1162-B1161=1),"PASS","FAIL")</x:f>
        <x:v>PASS</x:v>
      </x:c>
    </x:row>
    <x:row r="1163" ht="22" customHeight="1">
      <x:c r="A1163" s="32" t="n">
        <x:f>'Raw trace'!A1159</x:f>
        <x:v>45354</x:v>
      </x:c>
      <x:c r="B1163" s="32" t="n">
        <x:f>'Raw trace'!B1159</x:f>
        <x:v>45355</x:v>
      </x:c>
      <x:c r="C1163" s="1" t="n">
        <x:f>YEAR(B1163)</x:f>
        <x:v>2024</x:v>
      </x:c>
      <x:c r="D1163" s="33" t="str">
        <x:f>'Raw trace'!AL1159</x:f>
        <x:v>0.081321532316055198</x:v>
      </x:c>
      <x:c r="E1163" s="33" t="str">
        <x:f>'Raw trace'!W1159</x:f>
        <x:v>0.5</x:v>
      </x:c>
      <x:c r="F1163" s="28" t="n">
        <x:f>E1162*(1+D1162)/(1+E1162*D1162)</x:f>
        <x:v>0.5045604461908907</x:v>
      </x:c>
      <x:c r="G1163" s="28" t="n">
        <x:f>ABS(E1163-F1163)</x:f>
        <x:v>0.004560446190890688</x:v>
      </x:c>
      <x:c r="H1163" s="28" t="n">
        <x:f>G1163*'Assumptions'!$B$6</x:f>
        <x:v>0.000004560446190890688</x:v>
      </x:c>
      <x:c r="I1163" s="29" t="n">
        <x:f>1+E1163*D1163</x:f>
        <x:v>1.0406607661580276</x:v>
      </x:c>
      <x:c r="J1163" s="29" t="n">
        <x:f>(1-H1163)*I1163</x:f>
        <x:v>1.0406560202806006</x:v>
      </x:c>
      <x:c r="K1163" s="28" t="n">
        <x:f>J1163-1</x:f>
        <x:v>0.04065602028060056</x:v>
      </x:c>
      <x:c r="L1163" s="30" t="n">
        <x:f>M1162</x:f>
        <x:v>16369.73329755673</x:v>
      </x:c>
      <x:c r="M1163" s="30" t="n">
        <x:f>L1163*J1163</x:f>
        <x:v>17035.261506490217</x:v>
      </x:c>
      <x:c r="N1163" s="30" t="n">
        <x:f>MAX(N1162,M1163)</x:f>
        <x:v>17035.261506490217</x:v>
      </x:c>
      <x:c r="O1163" s="28" t="n">
        <x:f>1-M1163/N1163</x:f>
        <x:v>0</x:v>
      </x:c>
      <x:c r="P1163" s="30" t="n">
        <x:f>IF(C1163=C1162,P1162,L1163)</x:f>
        <x:v>13438.203403002499</x:v>
      </x:c>
      <x:c r="Q1163" s="30" t="n">
        <x:f>IF(C1163=C1162,MAX(Q1162,M1163),MAX(P1163,M1163))</x:f>
        <x:v>17035.261506490217</x:v>
      </x:c>
      <x:c r="R1163" s="28" t="n">
        <x:f>1-M1163/Q1163</x:f>
        <x:v>0</x:v>
      </x:c>
      <x:c r="S1163" s="33" t="str">
        <x:f>'Raw trace'!Y1159</x:f>
        <x:v>0.040656020280600558</x:v>
      </x:c>
      <x:c r="T1163" s="31" t="n">
        <x:f>ABS(K1163-S1163)</x:f>
        <x:v>0</x:v>
      </x:c>
      <x:c r="U1163" s="33" t="str">
        <x:f>'Raw trace'!X1159</x:f>
        <x:v>0.0045604461908906879</x:v>
      </x:c>
      <x:c r="V1163" s="31" t="n">
        <x:f>ABS(G1163-U1163)</x:f>
        <x:v>0</x:v>
      </x:c>
      <x:c r="W1163" s="30" t="n">
        <x:f>L1163*H1163</x:f>
        <x:v>0.07465328786273905</x:v>
      </x:c>
      <x:c r="X1163" s="30" t="n">
        <x:f>X1162*(1+S1163)</x:f>
        <x:v>17035.26150649033</x:v>
      </x:c>
      <x:c r="Y1163" s="31" t="n">
        <x:f>ABS(M1163-X1163)</x:f>
        <x:v>1.127773430198431e-10</x:v>
      </x:c>
      <x:c r="Z1163" s="27" t="n">
        <x:f>IF(M1163&gt;=N1162,B1163,Z1162)</x:f>
        <x:v>45355</x:v>
      </x:c>
      <x:c r="AA1163" s="27" t="n">
        <x:f>IF(C1163=C1162,IF(M1163&gt;=Q1162,B1163,AA1162),IF(M1163&gt;=P1163,B1163,A1163))</x:f>
        <x:v>45355</x:v>
      </x:c>
      <x:c r="AB1163" s="1" t="str">
        <x:f>IF(AND(B1163-A1163=1,B1163-B1162=1),"PASS","FAIL")</x:f>
        <x:v>PASS</x:v>
      </x:c>
    </x:row>
    <x:row r="1164" ht="22" customHeight="1">
      <x:c r="A1164" s="32" t="n">
        <x:f>'Raw trace'!A1160</x:f>
        <x:v>45355</x:v>
      </x:c>
      <x:c r="B1164" s="32" t="n">
        <x:f>'Raw trace'!B1160</x:f>
        <x:v>45356</x:v>
      </x:c>
      <x:c r="C1164" s="1" t="n">
        <x:f>YEAR(B1164)</x:f>
        <x:v>2024</x:v>
      </x:c>
      <x:c r="D1164" s="33" t="str">
        <x:f>'Raw trace'!AL1160</x:f>
        <x:v>-0.065585080437849094</x:v>
      </x:c>
      <x:c r="E1164" s="33" t="str">
        <x:f>'Raw trace'!W1160</x:f>
        <x:v>0.5</x:v>
      </x:c>
      <x:c r="F1164" s="28" t="n">
        <x:f>E1163*(1+D1163)/(1+E1163*D1163)</x:f>
        <x:v>0.5195360330091724</x:v>
      </x:c>
      <x:c r="G1164" s="28" t="n">
        <x:f>ABS(E1164-F1164)</x:f>
        <x:v>0.019536033009172393</x:v>
      </x:c>
      <x:c r="H1164" s="28" t="n">
        <x:f>G1164*'Assumptions'!$B$6</x:f>
        <x:v>0.000019536033009172395</x:v>
      </x:c>
      <x:c r="I1164" s="29" t="n">
        <x:f>1+E1164*D1164</x:f>
        <x:v>0.9672074597810755</x:v>
      </x:c>
      <x:c r="J1164" s="29" t="n">
        <x:f>(1-H1164)*I1164</x:f>
        <x:v>0.9671885643842144</x:v>
      </x:c>
      <x:c r="K1164" s="28" t="n">
        <x:f>J1164-1</x:f>
        <x:v>-0.03281143561578559</x:v>
      </x:c>
      <x:c r="L1164" s="30" t="n">
        <x:f>M1163</x:f>
        <x:v>17035.261506490217</x:v>
      </x:c>
      <x:c r="M1164" s="30" t="n">
        <x:f>L1164*J1164</x:f>
        <x:v>16476.31012037194</x:v>
      </x:c>
      <x:c r="N1164" s="30" t="n">
        <x:f>MAX(N1163,M1164)</x:f>
        <x:v>17035.261506490217</x:v>
      </x:c>
      <x:c r="O1164" s="28" t="n">
        <x:f>1-M1164/N1164</x:f>
        <x:v>0.03281143561578559</x:v>
      </x:c>
      <x:c r="P1164" s="30" t="n">
        <x:f>IF(C1164=C1163,P1163,L1164)</x:f>
        <x:v>13438.203403002499</x:v>
      </x:c>
      <x:c r="Q1164" s="30" t="n">
        <x:f>IF(C1164=C1163,MAX(Q1163,M1164),MAX(P1164,M1164))</x:f>
        <x:v>17035.261506490217</x:v>
      </x:c>
      <x:c r="R1164" s="28" t="n">
        <x:f>1-M1164/Q1164</x:f>
        <x:v>0.03281143561578559</x:v>
      </x:c>
      <x:c r="S1164" s="33" t="str">
        <x:f>'Raw trace'!Y1160</x:f>
        <x:v>-0.032811435615785589</x:v>
      </x:c>
      <x:c r="T1164" s="31" t="n">
        <x:f>ABS(K1164-S1164)</x:f>
        <x:v>0</x:v>
      </x:c>
      <x:c r="U1164" s="33" t="str">
        <x:f>'Raw trace'!X1160</x:f>
        <x:v>0.019536033009172393</x:v>
      </x:c>
      <x:c r="V1164" s="31" t="n">
        <x:f>ABS(G1164-U1164)</x:f>
        <x:v>0</x:v>
      </x:c>
      <x:c r="W1164" s="30" t="n">
        <x:f>L1164*H1164</x:f>
        <x:v>0.3328014311106767</x:v>
      </x:c>
      <x:c r="X1164" s="30" t="n">
        <x:f>X1163*(1+S1164)</x:f>
        <x:v>16476.31012037205</x:v>
      </x:c>
      <x:c r="Y1164" s="31" t="n">
        <x:f>ABS(M1164-X1164)</x:f>
        <x:v>1.0913936421275139e-10</x:v>
      </x:c>
      <x:c r="Z1164" s="27" t="n">
        <x:f>IF(M1164&gt;=N1163,B1164,Z1163)</x:f>
        <x:v>45355</x:v>
      </x:c>
      <x:c r="AA1164" s="27" t="n">
        <x:f>IF(C1164=C1163,IF(M1164&gt;=Q1163,B1164,AA1163),IF(M1164&gt;=P1164,B1164,A1164))</x:f>
        <x:v>45355</x:v>
      </x:c>
      <x:c r="AB1164" s="1" t="str">
        <x:f>IF(AND(B1164-A1164=1,B1164-B1163=1),"PASS","FAIL")</x:f>
        <x:v>PASS</x:v>
      </x:c>
    </x:row>
    <x:row r="1165" ht="22" customHeight="1">
      <x:c r="A1165" s="32" t="n">
        <x:f>'Raw trace'!A1161</x:f>
        <x:v>45356</x:v>
      </x:c>
      <x:c r="B1165" s="32" t="n">
        <x:f>'Raw trace'!B1161</x:f>
        <x:v>45357</x:v>
      </x:c>
      <x:c r="C1165" s="1" t="n">
        <x:f>YEAR(B1165)</x:f>
        <x:v>2024</x:v>
      </x:c>
      <x:c r="D1165" s="33" t="str">
        <x:f>'Raw trace'!AL1161</x:f>
        <x:v>0.035863093838470299</x:v>
      </x:c>
      <x:c r="E1165" s="33" t="str">
        <x:f>'Raw trace'!W1161</x:f>
        <x:v>0.5</x:v>
      </x:c>
      <x:c r="F1165" s="28" t="n">
        <x:f>E1164*(1+D1164)/(1+E1164*D1164)</x:f>
        <x:v>0.4830478250103928</x:v>
      </x:c>
      <x:c r="G1165" s="28" t="n">
        <x:f>ABS(E1165-F1165)</x:f>
        <x:v>0.016952174989607216</x:v>
      </x:c>
      <x:c r="H1165" s="28" t="n">
        <x:f>G1165*'Assumptions'!$B$6</x:f>
        <x:v>0.000016952174989607216</x:v>
      </x:c>
      <x:c r="I1165" s="29" t="n">
        <x:f>1+E1165*D1165</x:f>
        <x:v>1.0179315469192352</x:v>
      </x:c>
      <x:c r="J1165" s="29" t="n">
        <x:f>(1-H1165)*I1165</x:f>
        <x:v>1.0179142907655243</x:v>
      </x:c>
      <x:c r="K1165" s="28" t="n">
        <x:f>J1165-1</x:f>
        <x:v>0.01791429076552431</x:v>
      </x:c>
      <x:c r="L1165" s="30" t="n">
        <x:f>M1164</x:f>
        <x:v>16476.31012037194</x:v>
      </x:c>
      <x:c r="M1165" s="30" t="n">
        <x:f>L1165*J1165</x:f>
        <x:v>16771.471530611234</x:v>
      </x:c>
      <x:c r="N1165" s="30" t="n">
        <x:f>MAX(N1164,M1165)</x:f>
        <x:v>17035.261506490217</x:v>
      </x:c>
      <x:c r="O1165" s="28" t="n">
        <x:f>1-M1165/N1165</x:f>
        <x:v>0.015484938448316887</x:v>
      </x:c>
      <x:c r="P1165" s="30" t="n">
        <x:f>IF(C1165=C1164,P1164,L1165)</x:f>
        <x:v>13438.203403002499</x:v>
      </x:c>
      <x:c r="Q1165" s="30" t="n">
        <x:f>IF(C1165=C1164,MAX(Q1164,M1165),MAX(P1165,M1165))</x:f>
        <x:v>17035.261506490217</x:v>
      </x:c>
      <x:c r="R1165" s="28" t="n">
        <x:f>1-M1165/Q1165</x:f>
        <x:v>0.015484938448316887</x:v>
      </x:c>
      <x:c r="S1165" s="33" t="str">
        <x:f>'Raw trace'!Y1161</x:f>
        <x:v>0.01791429076552431</x:v>
      </x:c>
      <x:c r="T1165" s="31" t="n">
        <x:f>ABS(K1165-S1165)</x:f>
        <x:v>0</x:v>
      </x:c>
      <x:c r="U1165" s="33" t="str">
        <x:f>'Raw trace'!X1161</x:f>
        <x:v>0.016952174989607216</x:v>
      </x:c>
      <x:c r="V1165" s="31" t="n">
        <x:f>ABS(G1165-U1165)</x:f>
        <x:v>0</x:v>
      </x:c>
      <x:c r="W1165" s="30" t="n">
        <x:f>L1165*H1165</x:f>
        <x:v>0.2793092923435815</x:v>
      </x:c>
      <x:c r="X1165" s="30" t="n">
        <x:f>X1164*(1+S1165)</x:f>
        <x:v>16771.471530611347</x:v>
      </x:c>
      <x:c r="Y1165" s="31" t="n">
        <x:f>ABS(M1165-X1165)</x:f>
        <x:v>1.127773430198431e-10</x:v>
      </x:c>
      <x:c r="Z1165" s="27" t="n">
        <x:f>IF(M1165&gt;=N1164,B1165,Z1164)</x:f>
        <x:v>45355</x:v>
      </x:c>
      <x:c r="AA1165" s="27" t="n">
        <x:f>IF(C1165=C1164,IF(M1165&gt;=Q1164,B1165,AA1164),IF(M1165&gt;=P1165,B1165,A1165))</x:f>
        <x:v>45355</x:v>
      </x:c>
      <x:c r="AB1165" s="1" t="str">
        <x:f>IF(AND(B1165-A1165=1,B1165-B1164=1),"PASS","FAIL")</x:f>
        <x:v>PASS</x:v>
      </x:c>
    </x:row>
    <x:row r="1166" ht="22" customHeight="1">
      <x:c r="A1166" s="32" t="n">
        <x:f>'Raw trace'!A1162</x:f>
        <x:v>45357</x:v>
      </x:c>
      <x:c r="B1166" s="32" t="n">
        <x:f>'Raw trace'!B1162</x:f>
        <x:v>45358</x:v>
      </x:c>
      <x:c r="C1166" s="1" t="n">
        <x:f>YEAR(B1166)</x:f>
        <x:v>2024</x:v>
      </x:c>
      <x:c r="D1166" s="33" t="str">
        <x:f>'Raw trace'!AL1162</x:f>
        <x:v>0.011726623930848</x:v>
      </x:c>
      <x:c r="E1166" s="33" t="str">
        <x:f>'Raw trace'!W1162</x:f>
        <x:v>0.5</x:v>
      </x:c>
      <x:c r="F1166" s="28" t="n">
        <x:f>E1165*(1+D1165)/(1+E1165*D1165)</x:f>
        <x:v>0.5088078353468388</x:v>
      </x:c>
      <x:c r="G1166" s="28" t="n">
        <x:f>ABS(E1166-F1166)</x:f>
        <x:v>0.008807835346838822</x:v>
      </x:c>
      <x:c r="H1166" s="28" t="n">
        <x:f>G1166*'Assumptions'!$B$6</x:f>
        <x:v>0.000008807835346838823</x:v>
      </x:c>
      <x:c r="I1166" s="29" t="n">
        <x:f>1+E1166*D1166</x:f>
        <x:v>1.005863311965424</x:v>
      </x:c>
      <x:c r="J1166" s="29" t="n">
        <x:f>(1-H1166)*I1166</x:f>
        <x:v>1.0058544524869906</x:v>
      </x:c>
      <x:c r="K1166" s="28" t="n">
        <x:f>J1166-1</x:f>
        <x:v>0.005854452486990569</x:v>
      </x:c>
      <x:c r="L1166" s="30" t="n">
        <x:f>M1165</x:f>
        <x:v>16771.471530611234</x:v>
      </x:c>
      <x:c r="M1166" s="30" t="n">
        <x:f>L1166*J1166</x:f>
        <x:v>16869.65931382411</x:v>
      </x:c>
      <x:c r="N1166" s="30" t="n">
        <x:f>MAX(N1165,M1166)</x:f>
        <x:v>17035.261506490217</x:v>
      </x:c>
      <x:c r="O1166" s="28" t="n">
        <x:f>1-M1166/N1166</x:f>
        <x:v>0.009721141797735977</x:v>
      </x:c>
      <x:c r="P1166" s="30" t="n">
        <x:f>IF(C1166=C1165,P1165,L1166)</x:f>
        <x:v>13438.203403002499</x:v>
      </x:c>
      <x:c r="Q1166" s="30" t="n">
        <x:f>IF(C1166=C1165,MAX(Q1165,M1166),MAX(P1166,M1166))</x:f>
        <x:v>17035.261506490217</x:v>
      </x:c>
      <x:c r="R1166" s="28" t="n">
        <x:f>1-M1166/Q1166</x:f>
        <x:v>0.009721141797735977</x:v>
      </x:c>
      <x:c r="S1166" s="33" t="str">
        <x:f>'Raw trace'!Y1162</x:f>
        <x:v>0.005854452486990569</x:v>
      </x:c>
      <x:c r="T1166" s="31" t="n">
        <x:f>ABS(K1166-S1166)</x:f>
        <x:v>0</x:v>
      </x:c>
      <x:c r="U1166" s="33" t="str">
        <x:f>'Raw trace'!X1162</x:f>
        <x:v>0.0088078353468388215</x:v>
      </x:c>
      <x:c r="V1166" s="31" t="n">
        <x:f>ABS(G1166-U1166)</x:f>
        <x:v>0</x:v>
      </x:c>
      <x:c r="W1166" s="30" t="n">
        <x:f>L1166*H1166</x:f>
        <x:v>0.14772035976581863</x:v>
      </x:c>
      <x:c r="X1166" s="30" t="n">
        <x:f>X1165*(1+S1166)</x:f>
        <x:v>16869.659313824224</x:v>
      </x:c>
      <x:c r="Y1166" s="31" t="n">
        <x:f>ABS(M1166-X1166)</x:f>
        <x:v>1.127773430198431e-10</x:v>
      </x:c>
      <x:c r="Z1166" s="27" t="n">
        <x:f>IF(M1166&gt;=N1165,B1166,Z1165)</x:f>
        <x:v>45355</x:v>
      </x:c>
      <x:c r="AA1166" s="27" t="n">
        <x:f>IF(C1166=C1165,IF(M1166&gt;=Q1165,B1166,AA1165),IF(M1166&gt;=P1166,B1166,A1166))</x:f>
        <x:v>45355</x:v>
      </x:c>
      <x:c r="AB1166" s="1" t="str">
        <x:f>IF(AND(B1166-A1166=1,B1166-B1165=1),"PASS","FAIL")</x:f>
        <x:v>PASS</x:v>
      </x:c>
    </x:row>
    <x:row r="1167" ht="22" customHeight="1">
      <x:c r="A1167" s="32" t="n">
        <x:f>'Raw trace'!A1163</x:f>
        <x:v>45358</x:v>
      </x:c>
      <x:c r="B1167" s="32" t="n">
        <x:f>'Raw trace'!B1163</x:f>
        <x:v>45359</x:v>
      </x:c>
      <x:c r="C1167" s="1" t="n">
        <x:f>YEAR(B1167)</x:f>
        <x:v>2024</x:v>
      </x:c>
      <x:c r="D1167" s="33" t="str">
        <x:f>'Raw trace'!AL1163</x:f>
        <x:v>0.019694773637991301</x:v>
      </x:c>
      <x:c r="E1167" s="33" t="str">
        <x:f>'Raw trace'!W1163</x:f>
        <x:v>0.5</x:v>
      </x:c>
      <x:c r="F1167" s="28" t="n">
        <x:f>E1166*(1+D1166)/(1+E1166*D1166)</x:f>
        <x:v>0.5029145669673384</x:v>
      </x:c>
      <x:c r="G1167" s="28" t="n">
        <x:f>ABS(E1167-F1167)</x:f>
        <x:v>0.0029145669673383834</x:v>
      </x:c>
      <x:c r="H1167" s="28" t="n">
        <x:f>G1167*'Assumptions'!$B$6</x:f>
        <x:v>0.0000029145669673383835</x:v>
      </x:c>
      <x:c r="I1167" s="29" t="n">
        <x:f>1+E1167*D1167</x:f>
        <x:v>1.0098473868189957</x:v>
      </x:c>
      <x:c r="J1167" s="29" t="n">
        <x:f>(1-H1167)*I1167</x:f>
        <x:v>1.00984444355116</x:v>
      </x:c>
      <x:c r="K1167" s="28" t="n">
        <x:f>J1167-1</x:f>
        <x:v>0.009844443551159987</x:v>
      </x:c>
      <x:c r="L1167" s="30" t="n">
        <x:f>M1166</x:f>
        <x:v>16869.65931382411</x:v>
      </x:c>
      <x:c r="M1167" s="30" t="n">
        <x:f>L1167*J1167</x:f>
        <x:v>17035.731722666354</x:v>
      </x:c>
      <x:c r="N1167" s="30" t="n">
        <x:f>MAX(N1166,M1167)</x:f>
        <x:v>17035.731722666354</x:v>
      </x:c>
      <x:c r="O1167" s="28" t="n">
        <x:f>1-M1167/N1167</x:f>
        <x:v>0</x:v>
      </x:c>
      <x:c r="P1167" s="30" t="n">
        <x:f>IF(C1167=C1166,P1166,L1167)</x:f>
        <x:v>13438.203403002499</x:v>
      </x:c>
      <x:c r="Q1167" s="30" t="n">
        <x:f>IF(C1167=C1166,MAX(Q1166,M1167),MAX(P1167,M1167))</x:f>
        <x:v>17035.731722666354</x:v>
      </x:c>
      <x:c r="R1167" s="28" t="n">
        <x:f>1-M1167/Q1167</x:f>
        <x:v>0</x:v>
      </x:c>
      <x:c r="S1167" s="33" t="str">
        <x:f>'Raw trace'!Y1163</x:f>
        <x:v>0.009844443551159987</x:v>
      </x:c>
      <x:c r="T1167" s="31" t="n">
        <x:f>ABS(K1167-S1167)</x:f>
        <x:v>0</x:v>
      </x:c>
      <x:c r="U1167" s="33" t="str">
        <x:f>'Raw trace'!X1163</x:f>
        <x:v>0.0029145669673383834</x:v>
      </x:c>
      <x:c r="V1167" s="31" t="n">
        <x:f>ABS(G1167-U1167)</x:f>
        <x:v>0</x:v>
      </x:c>
      <x:c r="W1167" s="30" t="n">
        <x:f>L1167*H1167</x:f>
        <x:v>0.04916775178632406</x:v>
      </x:c>
      <x:c r="X1167" s="30" t="n">
        <x:f>X1166*(1+S1167)</x:f>
        <x:v>17035.731722666467</x:v>
      </x:c>
      <x:c r="Y1167" s="31" t="n">
        <x:f>ABS(M1167-X1167)</x:f>
        <x:v>1.127773430198431e-10</x:v>
      </x:c>
      <x:c r="Z1167" s="27" t="n">
        <x:f>IF(M1167&gt;=N1166,B1167,Z1166)</x:f>
        <x:v>45359</x:v>
      </x:c>
      <x:c r="AA1167" s="27" t="n">
        <x:f>IF(C1167=C1166,IF(M1167&gt;=Q1166,B1167,AA1166),IF(M1167&gt;=P1167,B1167,A1167))</x:f>
        <x:v>45359</x:v>
      </x:c>
      <x:c r="AB1167" s="1" t="str">
        <x:f>IF(AND(B1167-A1167=1,B1167-B1166=1),"PASS","FAIL")</x:f>
        <x:v>PASS</x:v>
      </x:c>
    </x:row>
    <x:row r="1168" ht="22" customHeight="1">
      <x:c r="A1168" s="32" t="n">
        <x:f>'Raw trace'!A1164</x:f>
        <x:v>45359</x:v>
      </x:c>
      <x:c r="B1168" s="32" t="n">
        <x:f>'Raw trace'!B1164</x:f>
        <x:v>45360</x:v>
      </x:c>
      <x:c r="C1168" s="1" t="n">
        <x:f>YEAR(B1168)</x:f>
        <x:v>2024</x:v>
      </x:c>
      <x:c r="D1168" s="33" t="str">
        <x:f>'Raw trace'!AL1164</x:f>
        <x:v>0.0028530775098281002</x:v>
      </x:c>
      <x:c r="E1168" s="33" t="str">
        <x:f>'Raw trace'!W1164</x:f>
        <x:v>0.5</x:v>
      </x:c>
      <x:c r="F1168" s="28" t="n">
        <x:f>E1167*(1+D1167)/(1+E1167*D1167)</x:f>
        <x:v>0.5048756806956816</x:v>
      </x:c>
      <x:c r="G1168" s="28" t="n">
        <x:f>ABS(E1168-F1168)</x:f>
        <x:v>0.004875680695681561</x:v>
      </x:c>
      <x:c r="H1168" s="28" t="n">
        <x:f>G1168*'Assumptions'!$B$6</x:f>
        <x:v>0.000004875680695681561</x:v>
      </x:c>
      <x:c r="I1168" s="29" t="n">
        <x:f>1+E1168*D1168</x:f>
        <x:v>1.001426538754914</x:v>
      </x:c>
      <x:c r="J1168" s="29" t="n">
        <x:f>(1-H1168)*I1168</x:f>
        <x:v>1.001421656118871</x:v>
      </x:c>
      <x:c r="K1168" s="28" t="n">
        <x:f>J1168-1</x:f>
        <x:v>0.0014216561188709065</x:v>
      </x:c>
      <x:c r="L1168" s="30" t="n">
        <x:f>M1167</x:f>
        <x:v>17035.731722666354</x:v>
      </x:c>
      <x:c r="M1168" s="30" t="n">
        <x:f>L1168*J1168</x:f>
        <x:v>17059.950674909327</x:v>
      </x:c>
      <x:c r="N1168" s="30" t="n">
        <x:f>MAX(N1167,M1168)</x:f>
        <x:v>17059.950674909327</x:v>
      </x:c>
      <x:c r="O1168" s="28" t="n">
        <x:f>1-M1168/N1168</x:f>
        <x:v>0</x:v>
      </x:c>
      <x:c r="P1168" s="30" t="n">
        <x:f>IF(C1168=C1167,P1167,L1168)</x:f>
        <x:v>13438.203403002499</x:v>
      </x:c>
      <x:c r="Q1168" s="30" t="n">
        <x:f>IF(C1168=C1167,MAX(Q1167,M1168),MAX(P1168,M1168))</x:f>
        <x:v>17059.950674909327</x:v>
      </x:c>
      <x:c r="R1168" s="28" t="n">
        <x:f>1-M1168/Q1168</x:f>
        <x:v>0</x:v>
      </x:c>
      <x:c r="S1168" s="33" t="str">
        <x:f>'Raw trace'!Y1164</x:f>
        <x:v>0.0014216561188709065</x:v>
      </x:c>
      <x:c r="T1168" s="31" t="n">
        <x:f>ABS(K1168-S1168)</x:f>
        <x:v>0</x:v>
      </x:c>
      <x:c r="U1168" s="33" t="str">
        <x:f>'Raw trace'!X1164</x:f>
        <x:v>0.0048756806956815613</x:v>
      </x:c>
      <x:c r="V1168" s="31" t="n">
        <x:f>ABS(G1168-U1168)</x:f>
        <x:v>0</x:v>
      </x:c>
      <x:c r="W1168" s="30" t="n">
        <x:f>L1168*H1168</x:f>
        <x:v>0.08306078829701434</x:v>
      </x:c>
      <x:c r="X1168" s="30" t="n">
        <x:f>X1167*(1+S1168)</x:f>
        <x:v>17059.95067490944</x:v>
      </x:c>
      <x:c r="Y1168" s="31" t="n">
        <x:f>ABS(M1168-X1168)</x:f>
        <x:v>1.127773430198431e-10</x:v>
      </x:c>
      <x:c r="Z1168" s="27" t="n">
        <x:f>IF(M1168&gt;=N1167,B1168,Z1167)</x:f>
        <x:v>45360</x:v>
      </x:c>
      <x:c r="AA1168" s="27" t="n">
        <x:f>IF(C1168=C1167,IF(M1168&gt;=Q1167,B1168,AA1167),IF(M1168&gt;=P1168,B1168,A1168))</x:f>
        <x:v>45360</x:v>
      </x:c>
      <x:c r="AB1168" s="1" t="str">
        <x:f>IF(AND(B1168-A1168=1,B1168-B1167=1),"PASS","FAIL")</x:f>
        <x:v>PASS</x:v>
      </x:c>
    </x:row>
    <x:row r="1169" ht="22" customHeight="1">
      <x:c r="A1169" s="32" t="n">
        <x:f>'Raw trace'!A1165</x:f>
        <x:v>45360</x:v>
      </x:c>
      <x:c r="B1169" s="32" t="n">
        <x:f>'Raw trace'!B1165</x:f>
        <x:v>45361</x:v>
      </x:c>
      <x:c r="C1169" s="1" t="n">
        <x:f>YEAR(B1169)</x:f>
        <x:v>2024</x:v>
      </x:c>
      <x:c r="D1169" s="33" t="str">
        <x:f>'Raw trace'!AL1165</x:f>
        <x:v>0.0087513621437399994</x:v>
      </x:c>
      <x:c r="E1169" s="33" t="str">
        <x:f>'Raw trace'!W1165</x:f>
        <x:v>0.5</x:v>
      </x:c>
      <x:c r="F1169" s="28" t="n">
        <x:f>E1168*(1+D1168)/(1+E1168*D1168)</x:f>
        <x:v>0.5007122533204921</x:v>
      </x:c>
      <x:c r="G1169" s="28" t="n">
        <x:f>ABS(E1169-F1169)</x:f>
        <x:v>0.0007122533204920733</x:v>
      </x:c>
      <x:c r="H1169" s="28" t="n">
        <x:f>G1169*'Assumptions'!$B$6</x:f>
        <x:v>7.122533204920733e-7</x:v>
      </x:c>
      <x:c r="I1169" s="29" t="n">
        <x:f>1+E1169*D1169</x:f>
        <x:v>1.00437568107187</x:v>
      </x:c>
      <x:c r="J1169" s="29" t="n">
        <x:f>(1-H1169)*I1169</x:f>
        <x:v>1.004374965701956</x:v>
      </x:c>
      <x:c r="K1169" s="28" t="n">
        <x:f>J1169-1</x:f>
        <x:v>0.004374965701956057</x:v>
      </x:c>
      <x:c r="L1169" s="30" t="n">
        <x:f>M1168</x:f>
        <x:v>17059.950674909327</x:v>
      </x:c>
      <x:c r="M1169" s="30" t="n">
        <x:f>L1169*J1169</x:f>
        <x:v>17134.587373989118</x:v>
      </x:c>
      <x:c r="N1169" s="30" t="n">
        <x:f>MAX(N1168,M1169)</x:f>
        <x:v>17134.587373989118</x:v>
      </x:c>
      <x:c r="O1169" s="28" t="n">
        <x:f>1-M1169/N1169</x:f>
        <x:v>0</x:v>
      </x:c>
      <x:c r="P1169" s="30" t="n">
        <x:f>IF(C1169=C1168,P1168,L1169)</x:f>
        <x:v>13438.203403002499</x:v>
      </x:c>
      <x:c r="Q1169" s="30" t="n">
        <x:f>IF(C1169=C1168,MAX(Q1168,M1169),MAX(P1169,M1169))</x:f>
        <x:v>17134.587373989118</x:v>
      </x:c>
      <x:c r="R1169" s="28" t="n">
        <x:f>1-M1169/Q1169</x:f>
        <x:v>0</x:v>
      </x:c>
      <x:c r="S1169" s="33" t="str">
        <x:f>'Raw trace'!Y1165</x:f>
        <x:v>0.0043749657019560573</x:v>
      </x:c>
      <x:c r="T1169" s="31" t="n">
        <x:f>ABS(K1169-S1169)</x:f>
        <x:v>0</x:v>
      </x:c>
      <x:c r="U1169" s="33" t="str">
        <x:f>'Raw trace'!X1165</x:f>
        <x:v>0.00071225332049207335</x:v>
      </x:c>
      <x:c r="V1169" s="31" t="n">
        <x:f>ABS(G1169-U1169)</x:f>
        <x:v>0</x:v>
      </x:c>
      <x:c r="W1169" s="30" t="n">
        <x:f>L1169*H1169</x:f>
        <x:v>0.012151006515635155</x:v>
      </x:c>
      <x:c r="X1169" s="30" t="n">
        <x:f>X1168*(1+S1169)</x:f>
        <x:v>17134.58737398923</x:v>
      </x:c>
      <x:c r="Y1169" s="31" t="n">
        <x:f>ABS(M1169-X1169)</x:f>
        <x:v>1.127773430198431e-10</x:v>
      </x:c>
      <x:c r="Z1169" s="27" t="n">
        <x:f>IF(M1169&gt;=N1168,B1169,Z1168)</x:f>
        <x:v>45361</x:v>
      </x:c>
      <x:c r="AA1169" s="27" t="n">
        <x:f>IF(C1169=C1168,IF(M1169&gt;=Q1168,B1169,AA1168),IF(M1169&gt;=P1169,B1169,A1169))</x:f>
        <x:v>45361</x:v>
      </x:c>
      <x:c r="AB1169" s="1" t="str">
        <x:f>IF(AND(B1169-A1169=1,B1169-B1168=1),"PASS","FAIL")</x:f>
        <x:v>PASS</x:v>
      </x:c>
    </x:row>
    <x:row r="1170" ht="22" customHeight="1">
      <x:c r="A1170" s="32" t="n">
        <x:f>'Raw trace'!A1166</x:f>
        <x:v>45361</x:v>
      </x:c>
      <x:c r="B1170" s="32" t="n">
        <x:f>'Raw trace'!B1166</x:f>
        <x:v>45362</x:v>
      </x:c>
      <x:c r="C1170" s="1" t="n">
        <x:f>YEAR(B1170)</x:f>
        <x:v>2024</x:v>
      </x:c>
      <x:c r="D1170" s="33" t="str">
        <x:f>'Raw trace'!AL1166</x:f>
        <x:v>0.045447822657355502</x:v>
      </x:c>
      <x:c r="E1170" s="33" t="str">
        <x:f>'Raw trace'!W1166</x:f>
        <x:v>0.5</x:v>
      </x:c>
      <x:c r="F1170" s="28" t="n">
        <x:f>E1169*(1+D1169)/(1+E1169*D1169)</x:f>
        <x:v>0.5021783089506908</x:v>
      </x:c>
      <x:c r="G1170" s="28" t="n">
        <x:f>ABS(E1170-F1170)</x:f>
        <x:v>0.0021783089506908215</x:v>
      </x:c>
      <x:c r="H1170" s="28" t="n">
        <x:f>G1170*'Assumptions'!$B$6</x:f>
        <x:v>0.0000021783089506908215</x:v>
      </x:c>
      <x:c r="I1170" s="29" t="n">
        <x:f>1+E1170*D1170</x:f>
        <x:v>1.0227239113286777</x:v>
      </x:c>
      <x:c r="J1170" s="29" t="n">
        <x:f>(1-H1170)*I1170</x:f>
        <x:v>1.0227216835200277</x:v>
      </x:c>
      <x:c r="K1170" s="28" t="n">
        <x:f>J1170-1</x:f>
        <x:v>0.02272168352002768</x:v>
      </x:c>
      <x:c r="L1170" s="30" t="n">
        <x:f>M1169</x:f>
        <x:v>17134.587373989118</x:v>
      </x:c>
      <x:c r="M1170" s="30" t="n">
        <x:f>L1170*J1170</x:f>
        <x:v>17523.91404554716</x:v>
      </x:c>
      <x:c r="N1170" s="30" t="n">
        <x:f>MAX(N1169,M1170)</x:f>
        <x:v>17523.91404554716</x:v>
      </x:c>
      <x:c r="O1170" s="28" t="n">
        <x:f>1-M1170/N1170</x:f>
        <x:v>0</x:v>
      </x:c>
      <x:c r="P1170" s="30" t="n">
        <x:f>IF(C1170=C1169,P1169,L1170)</x:f>
        <x:v>13438.203403002499</x:v>
      </x:c>
      <x:c r="Q1170" s="30" t="n">
        <x:f>IF(C1170=C1169,MAX(Q1169,M1170),MAX(P1170,M1170))</x:f>
        <x:v>17523.91404554716</x:v>
      </x:c>
      <x:c r="R1170" s="28" t="n">
        <x:f>1-M1170/Q1170</x:f>
        <x:v>0</x:v>
      </x:c>
      <x:c r="S1170" s="33" t="str">
        <x:f>'Raw trace'!Y1166</x:f>
        <x:v>0.02272168352002768</x:v>
      </x:c>
      <x:c r="T1170" s="31" t="n">
        <x:f>ABS(K1170-S1170)</x:f>
        <x:v>0</x:v>
      </x:c>
      <x:c r="U1170" s="33" t="str">
        <x:f>'Raw trace'!X1166</x:f>
        <x:v>0.0021783089506908215</x:v>
      </x:c>
      <x:c r="V1170" s="31" t="n">
        <x:f>ABS(G1170-U1170)</x:f>
        <x:v>0</x:v>
      </x:c>
      <x:c r="W1170" s="30" t="n">
        <x:f>L1170*H1170</x:f>
        <x:v>0.03732442504315443</x:v>
      </x:c>
      <x:c r="X1170" s="30" t="n">
        <x:f>X1169*(1+S1170)</x:f>
        <x:v>17523.914045547277</x:v>
      </x:c>
      <x:c r="Y1170" s="31" t="n">
        <x:f>ABS(M1170-X1170)</x:f>
        <x:v>1.1641532182693481e-10</x:v>
      </x:c>
      <x:c r="Z1170" s="27" t="n">
        <x:f>IF(M1170&gt;=N1169,B1170,Z1169)</x:f>
        <x:v>45362</x:v>
      </x:c>
      <x:c r="AA1170" s="27" t="n">
        <x:f>IF(C1170=C1169,IF(M1170&gt;=Q1169,B1170,AA1169),IF(M1170&gt;=P1170,B1170,A1170))</x:f>
        <x:v>45362</x:v>
      </x:c>
      <x:c r="AB1170" s="1" t="str">
        <x:f>IF(AND(B1170-A1170=1,B1170-B1169=1),"PASS","FAIL")</x:f>
        <x:v>PASS</x:v>
      </x:c>
    </x:row>
    <x:row r="1171" ht="22" customHeight="1">
      <x:c r="A1171" s="32" t="n">
        <x:f>'Raw trace'!A1167</x:f>
        <x:v>45362</x:v>
      </x:c>
      <x:c r="B1171" s="32" t="n">
        <x:f>'Raw trace'!B1167</x:f>
        <x:v>45363</x:v>
      </x:c>
      <x:c r="C1171" s="1" t="n">
        <x:f>YEAR(B1171)</x:f>
        <x:v>2024</x:v>
      </x:c>
      <x:c r="D1171" s="33" t="str">
        <x:f>'Raw trace'!AL1167</x:f>
        <x:v>-0.0087227163723264996</x:v>
      </x:c>
      <x:c r="E1171" s="33" t="str">
        <x:f>'Raw trace'!W1167</x:f>
        <x:v>0.5</x:v>
      </x:c>
      <x:c r="F1171" s="28" t="n">
        <x:f>E1170*(1+D1170)/(1+E1170*D1170)</x:f>
        <x:v>0.5111095042743041</x:v>
      </x:c>
      <x:c r="G1171" s="28" t="n">
        <x:f>ABS(E1171-F1171)</x:f>
        <x:v>0.011109504274304127</x:v>
      </x:c>
      <x:c r="H1171" s="28" t="n">
        <x:f>G1171*'Assumptions'!$B$6</x:f>
        <x:v>0.000011109504274304127</x:v>
      </x:c>
      <x:c r="I1171" s="29" t="n">
        <x:f>1+E1171*D1171</x:f>
        <x:v>0.9956386418138368</x:v>
      </x:c>
      <x:c r="J1171" s="29" t="n">
        <x:f>(1-H1171)*I1171</x:f>
        <x:v>0.9956275807620899</x:v>
      </x:c>
      <x:c r="K1171" s="28" t="n">
        <x:f>J1171-1</x:f>
        <x:v>-0.004372419237910097</x:v>
      </x:c>
      <x:c r="L1171" s="30" t="n">
        <x:f>M1170</x:f>
        <x:v>17523.91404554716</x:v>
      </x:c>
      <x:c r="M1171" s="30" t="n">
        <x:f>L1171*J1171</x:f>
        <x:v>17447.29214665093</x:v>
      </x:c>
      <x:c r="N1171" s="30" t="n">
        <x:f>MAX(N1170,M1171)</x:f>
        <x:v>17523.91404554716</x:v>
      </x:c>
      <x:c r="O1171" s="28" t="n">
        <x:f>1-M1171/N1171</x:f>
        <x:v>0.004372419237909986</x:v>
      </x:c>
      <x:c r="P1171" s="30" t="n">
        <x:f>IF(C1171=C1170,P1170,L1171)</x:f>
        <x:v>13438.203403002499</x:v>
      </x:c>
      <x:c r="Q1171" s="30" t="n">
        <x:f>IF(C1171=C1170,MAX(Q1170,M1171),MAX(P1171,M1171))</x:f>
        <x:v>17523.91404554716</x:v>
      </x:c>
      <x:c r="R1171" s="28" t="n">
        <x:f>1-M1171/Q1171</x:f>
        <x:v>0.004372419237909986</x:v>
      </x:c>
      <x:c r="S1171" s="33" t="str">
        <x:f>'Raw trace'!Y1167</x:f>
        <x:v>-0.0043724192379100968</x:v>
      </x:c>
      <x:c r="T1171" s="31" t="n">
        <x:f>ABS(K1171-S1171)</x:f>
        <x:v>0</x:v>
      </x:c>
      <x:c r="U1171" s="33" t="str">
        <x:f>'Raw trace'!X1167</x:f>
        <x:v>0.011109504274304127</x:v>
      </x:c>
      <x:c r="V1171" s="31" t="n">
        <x:f>ABS(G1171-U1171)</x:f>
        <x:v>0</x:v>
      </x:c>
      <x:c r="W1171" s="30" t="n">
        <x:f>L1171*H1171</x:f>
        <x:v>0.19468199799154431</x:v>
      </x:c>
      <x:c r="X1171" s="30" t="n">
        <x:f>X1170*(1+S1171)</x:f>
        <x:v>17447.29214665104</x:v>
      </x:c>
      <x:c r="Y1171" s="31" t="n">
        <x:f>ABS(M1171-X1171)</x:f>
        <x:v>1.127773430198431e-10</x:v>
      </x:c>
      <x:c r="Z1171" s="27" t="n">
        <x:f>IF(M1171&gt;=N1170,B1171,Z1170)</x:f>
        <x:v>45362</x:v>
      </x:c>
      <x:c r="AA1171" s="27" t="n">
        <x:f>IF(C1171=C1170,IF(M1171&gt;=Q1170,B1171,AA1170),IF(M1171&gt;=P1171,B1171,A1171))</x:f>
        <x:v>45362</x:v>
      </x:c>
      <x:c r="AB1171" s="1" t="str">
        <x:f>IF(AND(B1171-A1171=1,B1171-B1170=1),"PASS","FAIL")</x:f>
        <x:v>PASS</x:v>
      </x:c>
    </x:row>
    <x:row r="1172" ht="22" customHeight="1">
      <x:c r="A1172" s="32" t="n">
        <x:f>'Raw trace'!A1168</x:f>
        <x:v>45363</x:v>
      </x:c>
      <x:c r="B1172" s="32" t="n">
        <x:f>'Raw trace'!B1168</x:f>
        <x:v>45364</x:v>
      </x:c>
      <x:c r="C1172" s="1" t="n">
        <x:f>YEAR(B1172)</x:f>
        <x:v>2024</x:v>
      </x:c>
      <x:c r="D1172" s="33" t="str">
        <x:f>'Raw trace'!AL1168</x:f>
        <x:v>0.022332384686204899</x:v>
      </x:c>
      <x:c r="E1172" s="33" t="str">
        <x:f>'Raw trace'!W1168</x:f>
        <x:v>0.5</x:v>
      </x:c>
      <x:c r="F1172" s="28" t="n">
        <x:f>E1171*(1+D1171)/(1+E1171*D1171)</x:f>
        <x:v>0.4978097685229363</x:v>
      </x:c>
      <x:c r="G1172" s="28" t="n">
        <x:f>ABS(E1172-F1172)</x:f>
        <x:v>0.002190231477063709</x:v>
      </x:c>
      <x:c r="H1172" s="28" t="n">
        <x:f>G1172*'Assumptions'!$B$6</x:f>
        <x:v>0.0000021902314770637087</x:v>
      </x:c>
      <x:c r="I1172" s="29" t="n">
        <x:f>1+E1172*D1172</x:f>
        <x:v>1.0111661923431023</x:v>
      </x:c>
      <x:c r="J1172" s="29" t="n">
        <x:f>(1-H1172)*I1172</x:f>
        <x:v>1.0111639776550794</x:v>
      </x:c>
      <x:c r="K1172" s="28" t="n">
        <x:f>J1172-1</x:f>
        <x:v>0.011163977655079371</x:v>
      </x:c>
      <x:c r="L1172" s="30" t="n">
        <x:f>M1171</x:f>
        <x:v>17447.29214665093</x:v>
      </x:c>
      <x:c r="M1172" s="30" t="n">
        <x:f>L1172*J1172</x:f>
        <x:v>17642.073326317783</x:v>
      </x:c>
      <x:c r="N1172" s="30" t="n">
        <x:f>MAX(N1171,M1172)</x:f>
        <x:v>17642.073326317783</x:v>
      </x:c>
      <x:c r="O1172" s="28" t="n">
        <x:f>1-M1172/N1172</x:f>
        <x:v>0</x:v>
      </x:c>
      <x:c r="P1172" s="30" t="n">
        <x:f>IF(C1172=C1171,P1171,L1172)</x:f>
        <x:v>13438.203403002499</x:v>
      </x:c>
      <x:c r="Q1172" s="30" t="n">
        <x:f>IF(C1172=C1171,MAX(Q1171,M1172),MAX(P1172,M1172))</x:f>
        <x:v>17642.073326317783</x:v>
      </x:c>
      <x:c r="R1172" s="28" t="n">
        <x:f>1-M1172/Q1172</x:f>
        <x:v>0</x:v>
      </x:c>
      <x:c r="S1172" s="33" t="str">
        <x:f>'Raw trace'!Y1168</x:f>
        <x:v>0.011163977655079371</x:v>
      </x:c>
      <x:c r="T1172" s="31" t="n">
        <x:f>ABS(K1172-S1172)</x:f>
        <x:v>0</x:v>
      </x:c>
      <x:c r="U1172" s="33" t="str">
        <x:f>'Raw trace'!X1168</x:f>
        <x:v>0.0021902314770637088</x:v>
      </x:c>
      <x:c r="V1172" s="31" t="n">
        <x:f>ABS(G1172-U1172)</x:f>
        <x:v>0</x:v>
      </x:c>
      <x:c r="W1172" s="30" t="n">
        <x:f>L1172*H1172</x:f>
        <x:v>0.038213608449121306</x:v>
      </x:c>
      <x:c r="X1172" s="30" t="n">
        <x:f>X1171*(1+S1172)</x:f>
        <x:v>17642.073326317895</x:v>
      </x:c>
      <x:c r="Y1172" s="31" t="n">
        <x:f>ABS(M1172-X1172)</x:f>
        <x:v>1.127773430198431e-10</x:v>
      </x:c>
      <x:c r="Z1172" s="27" t="n">
        <x:f>IF(M1172&gt;=N1171,B1172,Z1171)</x:f>
        <x:v>45364</x:v>
      </x:c>
      <x:c r="AA1172" s="27" t="n">
        <x:f>IF(C1172=C1171,IF(M1172&gt;=Q1171,B1172,AA1171),IF(M1172&gt;=P1172,B1172,A1172))</x:f>
        <x:v>45364</x:v>
      </x:c>
      <x:c r="AB1172" s="1" t="str">
        <x:f>IF(AND(B1172-A1172=1,B1172-B1171=1),"PASS","FAIL")</x:f>
        <x:v>PASS</x:v>
      </x:c>
    </x:row>
    <x:row r="1173" ht="22" customHeight="1">
      <x:c r="A1173" s="32" t="n">
        <x:f>'Raw trace'!A1169</x:f>
        <x:v>45364</x:v>
      </x:c>
      <x:c r="B1173" s="32" t="n">
        <x:f>'Raw trace'!B1169</x:f>
        <x:v>45365</x:v>
      </x:c>
      <x:c r="C1173" s="1" t="n">
        <x:f>YEAR(B1173)</x:f>
        <x:v>2024</x:v>
      </x:c>
      <x:c r="D1173" s="33" t="str">
        <x:f>'Raw trace'!AL1169</x:f>
        <x:v>-0.0229763926735033</x:v>
      </x:c>
      <x:c r="E1173" s="33" t="str">
        <x:f>'Raw trace'!W1169</x:f>
        <x:v>0.5</x:v>
      </x:c>
      <x:c r="F1173" s="28" t="n">
        <x:f>E1172*(1+D1172)/(1+E1172*D1172)</x:f>
        <x:v>0.5055214426805686</x:v>
      </x:c>
      <x:c r="G1173" s="28" t="n">
        <x:f>ABS(E1173-F1173)</x:f>
        <x:v>0.0055214426805686445</x:v>
      </x:c>
      <x:c r="H1173" s="28" t="n">
        <x:f>G1173*'Assumptions'!$B$6</x:f>
        <x:v>0.0000055214426805686446</x:v>
      </x:c>
      <x:c r="I1173" s="29" t="n">
        <x:f>1+E1173*D1173</x:f>
        <x:v>0.9885118036632483</x:v>
      </x:c>
      <x:c r="J1173" s="29" t="n">
        <x:f>(1-H1173)*I1173</x:f>
        <x:v>0.9885063456519853</x:v>
      </x:c>
      <x:c r="K1173" s="28" t="n">
        <x:f>J1173-1</x:f>
        <x:v>-0.011493654348014748</x:v>
      </x:c>
      <x:c r="L1173" s="30" t="n">
        <x:f>M1172</x:f>
        <x:v>17642.073326317783</x:v>
      </x:c>
      <x:c r="M1173" s="30" t="n">
        <x:f>L1173*J1173</x:f>
        <x:v>17439.301433522756</x:v>
      </x:c>
      <x:c r="N1173" s="30" t="n">
        <x:f>MAX(N1172,M1173)</x:f>
        <x:v>17642.073326317783</x:v>
      </x:c>
      <x:c r="O1173" s="28" t="n">
        <x:f>1-M1173/N1173</x:f>
        <x:v>0.011493654348014637</x:v>
      </x:c>
      <x:c r="P1173" s="30" t="n">
        <x:f>IF(C1173=C1172,P1172,L1173)</x:f>
        <x:v>13438.203403002499</x:v>
      </x:c>
      <x:c r="Q1173" s="30" t="n">
        <x:f>IF(C1173=C1172,MAX(Q1172,M1173),MAX(P1173,M1173))</x:f>
        <x:v>17642.073326317783</x:v>
      </x:c>
      <x:c r="R1173" s="28" t="n">
        <x:f>1-M1173/Q1173</x:f>
        <x:v>0.011493654348014637</x:v>
      </x:c>
      <x:c r="S1173" s="33" t="str">
        <x:f>'Raw trace'!Y1169</x:f>
        <x:v>-0.011493654348014748</x:v>
      </x:c>
      <x:c r="T1173" s="31" t="n">
        <x:f>ABS(K1173-S1173)</x:f>
        <x:v>0</x:v>
      </x:c>
      <x:c r="U1173" s="33" t="str">
        <x:f>'Raw trace'!X1169</x:f>
        <x:v>0.0055214426805686445</x:v>
      </x:c>
      <x:c r="V1173" s="31" t="n">
        <x:f>ABS(G1173-U1173)</x:f>
        <x:v>0</x:v>
      </x:c>
      <x:c r="W1173" s="30" t="n">
        <x:f>L1173*H1173</x:f>
        <x:v>0.09740969663765264</x:v>
      </x:c>
      <x:c r="X1173" s="30" t="n">
        <x:f>X1172*(1+S1173)</x:f>
        <x:v>17439.301433522865</x:v>
      </x:c>
      <x:c r="Y1173" s="31" t="n">
        <x:f>ABS(M1173-X1173)</x:f>
        <x:v>1.0913936421275139e-10</x:v>
      </x:c>
      <x:c r="Z1173" s="27" t="n">
        <x:f>IF(M1173&gt;=N1172,B1173,Z1172)</x:f>
        <x:v>45364</x:v>
      </x:c>
      <x:c r="AA1173" s="27" t="n">
        <x:f>IF(C1173=C1172,IF(M1173&gt;=Q1172,B1173,AA1172),IF(M1173&gt;=P1173,B1173,A1173))</x:f>
        <x:v>45364</x:v>
      </x:c>
      <x:c r="AB1173" s="1" t="str">
        <x:f>IF(AND(B1173-A1173=1,B1173-B1172=1),"PASS","FAIL")</x:f>
        <x:v>PASS</x:v>
      </x:c>
    </x:row>
    <x:row r="1174" ht="22" customHeight="1">
      <x:c r="A1174" s="32" t="n">
        <x:f>'Raw trace'!A1170</x:f>
        <x:v>45365</x:v>
      </x:c>
      <x:c r="B1174" s="32" t="n">
        <x:f>'Raw trace'!B1170</x:f>
        <x:v>45366</x:v>
      </x:c>
      <x:c r="C1174" s="1" t="n">
        <x:f>YEAR(B1174)</x:f>
        <x:v>2024</x:v>
      </x:c>
      <x:c r="D1174" s="33" t="str">
        <x:f>'Raw trace'!AL1170</x:f>
        <x:v>-0.026948695499912498</x:v>
      </x:c>
      <x:c r="E1174" s="33" t="str">
        <x:f>'Raw trace'!W1170</x:f>
        <x:v>0.5</x:v>
      </x:c>
      <x:c r="F1174" s="28" t="n">
        <x:f>E1173*(1+D1173)/(1+E1173*D1173)</x:f>
        <x:v>0.49418914559533916</x:v>
      </x:c>
      <x:c r="G1174" s="28" t="n">
        <x:f>ABS(E1174-F1174)</x:f>
        <x:v>0.005810854404660837</x:v>
      </x:c>
      <x:c r="H1174" s="28" t="n">
        <x:f>G1174*'Assumptions'!$B$6</x:f>
        <x:v>0.000005810854404660837</x:v>
      </x:c>
      <x:c r="I1174" s="29" t="n">
        <x:f>1+E1174*D1174</x:f>
        <x:v>0.9865256522500437</x:v>
      </x:c>
      <x:c r="J1174" s="29" t="n">
        <x:f>(1-H1174)*I1174</x:f>
        <x:v>0.986519919693112</x:v>
      </x:c>
      <x:c r="K1174" s="28" t="n">
        <x:f>J1174-1</x:f>
        <x:v>-0.013480080306887965</x:v>
      </x:c>
      <x:c r="L1174" s="30" t="n">
        <x:f>M1173</x:f>
        <x:v>17439.301433522756</x:v>
      </x:c>
      <x:c r="M1174" s="30" t="n">
        <x:f>L1174*J1174</x:f>
        <x:v>17204.218249702844</x:v>
      </x:c>
      <x:c r="N1174" s="30" t="n">
        <x:f>MAX(N1173,M1174)</x:f>
        <x:v>17642.073326317783</x:v>
      </x:c>
      <x:c r="O1174" s="28" t="n">
        <x:f>1-M1174/N1174</x:f>
        <x:v>0.02481879927127173</x:v>
      </x:c>
      <x:c r="P1174" s="30" t="n">
        <x:f>IF(C1174=C1173,P1173,L1174)</x:f>
        <x:v>13438.203403002499</x:v>
      </x:c>
      <x:c r="Q1174" s="30" t="n">
        <x:f>IF(C1174=C1173,MAX(Q1173,M1174),MAX(P1174,M1174))</x:f>
        <x:v>17642.073326317783</x:v>
      </x:c>
      <x:c r="R1174" s="28" t="n">
        <x:f>1-M1174/Q1174</x:f>
        <x:v>0.02481879927127173</x:v>
      </x:c>
      <x:c r="S1174" s="33" t="str">
        <x:f>'Raw trace'!Y1170</x:f>
        <x:v>-0.013480080306887965</x:v>
      </x:c>
      <x:c r="T1174" s="31" t="n">
        <x:f>ABS(K1174-S1174)</x:f>
        <x:v>0</x:v>
      </x:c>
      <x:c r="U1174" s="33" t="str">
        <x:f>'Raw trace'!X1170</x:f>
        <x:v>0.0058108544046608368</x:v>
      </x:c>
      <x:c r="V1174" s="31" t="n">
        <x:f>ABS(G1174-U1174)</x:f>
        <x:v>0</x:v>
      </x:c>
      <x:c r="W1174" s="30" t="n">
        <x:f>L1174*H1174</x:f>
        <x:v>0.10133724154919375</x:v>
      </x:c>
      <x:c r="X1174" s="30" t="n">
        <x:f>X1173*(1+S1174)</x:f>
        <x:v>17204.21824970295</x:v>
      </x:c>
      <x:c r="Y1174" s="31" t="n">
        <x:f>ABS(M1174-X1174)</x:f>
        <x:v>1.0550138540565968e-10</x:v>
      </x:c>
      <x:c r="Z1174" s="27" t="n">
        <x:f>IF(M1174&gt;=N1173,B1174,Z1173)</x:f>
        <x:v>45364</x:v>
      </x:c>
      <x:c r="AA1174" s="27" t="n">
        <x:f>IF(C1174=C1173,IF(M1174&gt;=Q1173,B1174,AA1173),IF(M1174&gt;=P1174,B1174,A1174))</x:f>
        <x:v>45364</x:v>
      </x:c>
      <x:c r="AB1174" s="1" t="str">
        <x:f>IF(AND(B1174-A1174=1,B1174-B1173=1),"PASS","FAIL")</x:f>
        <x:v>PASS</x:v>
      </x:c>
    </x:row>
    <x:row r="1175" ht="22" customHeight="1">
      <x:c r="A1175" s="32" t="n">
        <x:f>'Raw trace'!A1171</x:f>
        <x:v>45366</x:v>
      </x:c>
      <x:c r="B1175" s="32" t="n">
        <x:f>'Raw trace'!B1171</x:f>
        <x:v>45367</x:v>
      </x:c>
      <x:c r="C1175" s="1" t="n">
        <x:f>YEAR(B1175)</x:f>
        <x:v>2024</x:v>
      </x:c>
      <x:c r="D1175" s="33" t="str">
        <x:f>'Raw trace'!AL1171</x:f>
        <x:v>-0.059736236336388603</x:v>
      </x:c>
      <x:c r="E1175" s="33" t="str">
        <x:f>'Raw trace'!W1171</x:f>
        <x:v>0.45000000000000001</x:v>
      </x:c>
      <x:c r="F1175" s="28" t="n">
        <x:f>E1174*(1+D1174)/(1+E1174*D1174)</x:f>
        <x:v>0.49317080720647033</x:v>
      </x:c>
      <x:c r="G1175" s="28" t="n">
        <x:f>ABS(E1175-F1175)</x:f>
        <x:v>0.04317080720647032</x:v>
      </x:c>
      <x:c r="H1175" s="28" t="n">
        <x:f>G1175*'Assumptions'!$B$6</x:f>
        <x:v>0.00004317080720647032</x:v>
      </x:c>
      <x:c r="I1175" s="29" t="n">
        <x:f>1+E1175*D1175</x:f>
        <x:v>0.9731186936486251</x:v>
      </x:c>
      <x:c r="J1175" s="29" t="n">
        <x:f>(1-H1175)*I1175</x:f>
        <x:v>0.9730766833291126</x:v>
      </x:c>
      <x:c r="K1175" s="28" t="n">
        <x:f>J1175-1</x:f>
        <x:v>-0.02692331667088743</x:v>
      </x:c>
      <x:c r="L1175" s="30" t="n">
        <x:f>M1174</x:f>
        <x:v>17204.218249702844</x:v>
      </x:c>
      <x:c r="M1175" s="30" t="n">
        <x:f>L1175*J1175</x:f>
        <x:v>16741.023633691035</x:v>
      </x:c>
      <x:c r="N1175" s="30" t="n">
        <x:f>MAX(N1174,M1175)</x:f>
        <x:v>17642.073326317783</x:v>
      </x:c>
      <x:c r="O1175" s="28" t="n">
        <x:f>1-M1175/N1175</x:f>
        <x:v>0.05107391154998753</x:v>
      </x:c>
      <x:c r="P1175" s="30" t="n">
        <x:f>IF(C1175=C1174,P1174,L1175)</x:f>
        <x:v>13438.203403002499</x:v>
      </x:c>
      <x:c r="Q1175" s="30" t="n">
        <x:f>IF(C1175=C1174,MAX(Q1174,M1175),MAX(P1175,M1175))</x:f>
        <x:v>17642.073326317783</x:v>
      </x:c>
      <x:c r="R1175" s="28" t="n">
        <x:f>1-M1175/Q1175</x:f>
        <x:v>0.05107391154998753</x:v>
      </x:c>
      <x:c r="S1175" s="33" t="str">
        <x:f>'Raw trace'!Y1171</x:f>
        <x:v>-0.026923316670887432</x:v>
      </x:c>
      <x:c r="T1175" s="31" t="n">
        <x:f>ABS(K1175-S1175)</x:f>
        <x:v>0</x:v>
      </x:c>
      <x:c r="U1175" s="33" t="str">
        <x:f>'Raw trace'!X1171</x:f>
        <x:v>0.043170807206470319</x:v>
      </x:c>
      <x:c r="V1175" s="31" t="n">
        <x:f>ABS(G1175-U1175)</x:f>
        <x:v>0</x:v>
      </x:c>
      <x:c r="W1175" s="30" t="n">
        <x:f>L1175*H1175</x:f>
        <x:v>0.7427199891959597</x:v>
      </x:c>
      <x:c r="X1175" s="30" t="n">
        <x:f>X1174*(1+S1175)</x:f>
        <x:v>16741.023633691137</x:v>
      </x:c>
      <x:c r="Y1175" s="31" t="n">
        <x:f>ABS(M1175-X1175)</x:f>
        <x:v>1.0186340659856796e-10</x:v>
      </x:c>
      <x:c r="Z1175" s="27" t="n">
        <x:f>IF(M1175&gt;=N1174,B1175,Z1174)</x:f>
        <x:v>45364</x:v>
      </x:c>
      <x:c r="AA1175" s="27" t="n">
        <x:f>IF(C1175=C1174,IF(M1175&gt;=Q1174,B1175,AA1174),IF(M1175&gt;=P1175,B1175,A1175))</x:f>
        <x:v>45364</x:v>
      </x:c>
      <x:c r="AB1175" s="1" t="str">
        <x:f>IF(AND(B1175-A1175=1,B1175-B1174=1),"PASS","FAIL")</x:f>
        <x:v>PASS</x:v>
      </x:c>
    </x:row>
    <x:row r="1176" ht="22" customHeight="1">
      <x:c r="A1176" s="32" t="n">
        <x:f>'Raw trace'!A1172</x:f>
        <x:v>45367</x:v>
      </x:c>
      <x:c r="B1176" s="32" t="n">
        <x:f>'Raw trace'!B1172</x:f>
        <x:v>45368</x:v>
      </x:c>
      <x:c r="C1176" s="1" t="n">
        <x:f>YEAR(B1176)</x:f>
        <x:v>2024</x:v>
      </x:c>
      <x:c r="D1176" s="33" t="str">
        <x:f>'Raw trace'!AL1172</x:f>
        <x:v>0.047110735490903902</x:v>
      </x:c>
      <x:c r="E1176" s="33" t="str">
        <x:f>'Raw trace'!W1172</x:f>
        <x:v>0.5</x:v>
      </x:c>
      <x:c r="F1176" s="28" t="n">
        <x:f>E1175*(1+D1175)/(1+E1175*D1175)</x:f>
        <x:v>0.4348068703337492</x:v>
      </x:c>
      <x:c r="G1176" s="28" t="n">
        <x:f>ABS(E1176-F1176)</x:f>
        <x:v>0.0651931296662508</x:v>
      </x:c>
      <x:c r="H1176" s="28" t="n">
        <x:f>G1176*'Assumptions'!$B$6</x:f>
        <x:v>0.0000651931296662508</x:v>
      </x:c>
      <x:c r="I1176" s="29" t="n">
        <x:f>1+E1176*D1176</x:f>
        <x:v>1.0235553677454519</x:v>
      </x:c>
      <x:c r="J1176" s="29" t="n">
        <x:f>(1-H1176)*I1176</x:f>
        <x:v>1.0234886389676419</x:v>
      </x:c>
      <x:c r="K1176" s="28" t="n">
        <x:f>J1176-1</x:f>
        <x:v>0.02348863896764186</x:v>
      </x:c>
      <x:c r="L1176" s="30" t="n">
        <x:f>M1175</x:f>
        <x:v>16741.023633691035</x:v>
      </x:c>
      <x:c r="M1176" s="30" t="n">
        <x:f>L1176*J1176</x:f>
        <x:v>17134.247493771563</x:v>
      </x:c>
      <x:c r="N1176" s="30" t="n">
        <x:f>MAX(N1175,M1176)</x:f>
        <x:v>17642.073326317783</x:v>
      </x:c>
      <x:c r="O1176" s="28" t="n">
        <x:f>1-M1176/N1176</x:f>
        <x:v>0.02878492925140852</x:v>
      </x:c>
      <x:c r="P1176" s="30" t="n">
        <x:f>IF(C1176=C1175,P1175,L1176)</x:f>
        <x:v>13438.203403002499</x:v>
      </x:c>
      <x:c r="Q1176" s="30" t="n">
        <x:f>IF(C1176=C1175,MAX(Q1175,M1176),MAX(P1176,M1176))</x:f>
        <x:v>17642.073326317783</x:v>
      </x:c>
      <x:c r="R1176" s="28" t="n">
        <x:f>1-M1176/Q1176</x:f>
        <x:v>0.02878492925140852</x:v>
      </x:c>
      <x:c r="S1176" s="33" t="str">
        <x:f>'Raw trace'!Y1172</x:f>
        <x:v>0.023488638967641862</x:v>
      </x:c>
      <x:c r="T1176" s="31" t="n">
        <x:f>ABS(K1176-S1176)</x:f>
        <x:v>0</x:v>
      </x:c>
      <x:c r="U1176" s="33" t="str">
        <x:f>'Raw trace'!X1172</x:f>
        <x:v>0.065193129666250793</x:v>
      </x:c>
      <x:c r="V1176" s="31" t="n">
        <x:f>ABS(G1176-U1176)</x:f>
        <x:v>0</x:v>
      </x:c>
      <x:c r="W1176" s="30" t="n">
        <x:f>L1176*H1176</x:f>
        <x:v>1.0913997244969886</x:v>
      </x:c>
      <x:c r="X1176" s="30" t="n">
        <x:f>X1175*(1+S1176)</x:f>
        <x:v>17134.24749377167</x:v>
      </x:c>
      <x:c r="Y1176" s="31" t="n">
        <x:f>ABS(M1176-X1176)</x:f>
        <x:v>1.0550138540565968e-10</x:v>
      </x:c>
      <x:c r="Z1176" s="27" t="n">
        <x:f>IF(M1176&gt;=N1175,B1176,Z1175)</x:f>
        <x:v>45364</x:v>
      </x:c>
      <x:c r="AA1176" s="27" t="n">
        <x:f>IF(C1176=C1175,IF(M1176&gt;=Q1175,B1176,AA1175),IF(M1176&gt;=P1176,B1176,A1176))</x:f>
        <x:v>45364</x:v>
      </x:c>
      <x:c r="AB1176" s="1" t="str">
        <x:f>IF(AND(B1176-A1176=1,B1176-B1175=1),"PASS","FAIL")</x:f>
        <x:v>PASS</x:v>
      </x:c>
    </x:row>
    <x:row r="1177" ht="22" customHeight="1">
      <x:c r="A1177" s="32" t="n">
        <x:f>'Raw trace'!A1173</x:f>
        <x:v>45368</x:v>
      </x:c>
      <x:c r="B1177" s="32" t="n">
        <x:f>'Raw trace'!B1173</x:f>
        <x:v>45369</x:v>
      </x:c>
      <x:c r="C1177" s="1" t="n">
        <x:f>YEAR(B1177)</x:f>
        <x:v>2024</x:v>
      </x:c>
      <x:c r="D1177" s="33" t="str">
        <x:f>'Raw trace'!AL1173</x:f>
        <x:v>-0.0116550082466748</x:v>
      </x:c>
      <x:c r="E1177" s="33" t="str">
        <x:f>'Raw trace'!W1173</x:f>
        <x:v>0.5</x:v>
      </x:c>
      <x:c r="F1177" s="28" t="n">
        <x:f>E1176*(1+D1176)/(1+E1176*D1176)</x:f>
        <x:v>0.5115066407190735</x:v>
      </x:c>
      <x:c r="G1177" s="28" t="n">
        <x:f>ABS(E1177-F1177)</x:f>
        <x:v>0.01150664071907348</x:v>
      </x:c>
      <x:c r="H1177" s="28" t="n">
        <x:f>G1177*'Assumptions'!$B$6</x:f>
        <x:v>0.00001150664071907348</x:v>
      </x:c>
      <x:c r="I1177" s="29" t="n">
        <x:f>1+E1177*D1177</x:f>
        <x:v>0.9941724958766626</x:v>
      </x:c>
      <x:c r="J1177" s="29" t="n">
        <x:f>(1-H1177)*I1177</x:f>
        <x:v>0.9941610562909398</x:v>
      </x:c>
      <x:c r="K1177" s="28" t="n">
        <x:f>J1177-1</x:f>
        <x:v>-0.00583894370906024</x:v>
      </x:c>
      <x:c r="L1177" s="30" t="n">
        <x:f>M1176</x:f>
        <x:v>17134.247493771563</x:v>
      </x:c>
      <x:c r="M1177" s="30" t="n">
        <x:f>L1177*J1177</x:f>
        <x:v>17034.201587158324</x:v>
      </x:c>
      <x:c r="N1177" s="30" t="n">
        <x:f>MAX(N1176,M1177)</x:f>
        <x:v>17642.073326317783</x:v>
      </x:c>
      <x:c r="O1177" s="28" t="n">
        <x:f>1-M1177/N1177</x:f>
        <x:v>0.03445579937890053</x:v>
      </x:c>
      <x:c r="P1177" s="30" t="n">
        <x:f>IF(C1177=C1176,P1176,L1177)</x:f>
        <x:v>13438.203403002499</x:v>
      </x:c>
      <x:c r="Q1177" s="30" t="n">
        <x:f>IF(C1177=C1176,MAX(Q1176,M1177),MAX(P1177,M1177))</x:f>
        <x:v>17642.073326317783</x:v>
      </x:c>
      <x:c r="R1177" s="28" t="n">
        <x:f>1-M1177/Q1177</x:f>
        <x:v>0.03445579937890053</x:v>
      </x:c>
      <x:c r="S1177" s="33" t="str">
        <x:f>'Raw trace'!Y1173</x:f>
        <x:v>-0.0058389437090602403</x:v>
      </x:c>
      <x:c r="T1177" s="31" t="n">
        <x:f>ABS(K1177-S1177)</x:f>
        <x:v>0</x:v>
      </x:c>
      <x:c r="U1177" s="33" t="str">
        <x:f>'Raw trace'!X1173</x:f>
        <x:v>0.01150664071907348</x:v>
      </x:c>
      <x:c r="V1177" s="31" t="n">
        <x:f>ABS(G1177-U1177)</x:f>
        <x:v>0</x:v>
      </x:c>
      <x:c r="W1177" s="30" t="n">
        <x:f>L1177*H1177</x:f>
        <x:v>0.1971576299025146</x:v>
      </x:c>
      <x:c r="X1177" s="30" t="n">
        <x:f>X1176*(1+S1177)</x:f>
        <x:v>17034.20158715843</x:v>
      </x:c>
      <x:c r="Y1177" s="31" t="n">
        <x:f>ABS(M1177-X1177)</x:f>
        <x:v>1.0550138540565968e-10</x:v>
      </x:c>
      <x:c r="Z1177" s="27" t="n">
        <x:f>IF(M1177&gt;=N1176,B1177,Z1176)</x:f>
        <x:v>45364</x:v>
      </x:c>
      <x:c r="AA1177" s="27" t="n">
        <x:f>IF(C1177=C1176,IF(M1177&gt;=Q1176,B1177,AA1176),IF(M1177&gt;=P1177,B1177,A1177))</x:f>
        <x:v>45364</x:v>
      </x:c>
      <x:c r="AB1177" s="1" t="str">
        <x:f>IF(AND(B1177-A1177=1,B1177-B1176=1),"PASS","FAIL")</x:f>
        <x:v>PASS</x:v>
      </x:c>
    </x:row>
    <x:row r="1178" ht="22" customHeight="1">
      <x:c r="A1178" s="32" t="n">
        <x:f>'Raw trace'!A1174</x:f>
        <x:v>45369</x:v>
      </x:c>
      <x:c r="B1178" s="32" t="n">
        <x:f>'Raw trace'!B1174</x:f>
        <x:v>45370</x:v>
      </x:c>
      <x:c r="C1178" s="1" t="n">
        <x:f>YEAR(B1178)</x:f>
        <x:v>2024</x:v>
      </x:c>
      <x:c r="D1178" s="33" t="str">
        <x:f>'Raw trace'!AL1174</x:f>
        <x:v>-0.082020472200976094</x:v>
      </x:c>
      <x:c r="E1178" s="33" t="str">
        <x:f>'Raw trace'!W1174</x:f>
        <x:v>0.5</x:v>
      </x:c>
      <x:c r="F1178" s="28" t="n">
        <x:f>E1177*(1+D1177)/(1+E1177*D1177)</x:f>
        <x:v>0.4970691685057136</x:v>
      </x:c>
      <x:c r="G1178" s="28" t="n">
        <x:f>ABS(E1178-F1178)</x:f>
        <x:v>0.002930831494286412</x:v>
      </x:c>
      <x:c r="H1178" s="28" t="n">
        <x:f>G1178*'Assumptions'!$B$6</x:f>
        <x:v>0.0000029308314942864124</x:v>
      </x:c>
      <x:c r="I1178" s="29" t="n">
        <x:f>1+E1178*D1178</x:f>
        <x:v>0.958989763899512</x:v>
      </x:c>
      <x:c r="J1178" s="29" t="n">
        <x:f>(1-H1178)*I1178</x:f>
        <x:v>0.9589869532621093</x:v>
      </x:c>
      <x:c r="K1178" s="28" t="n">
        <x:f>J1178-1</x:f>
        <x:v>-0.041013046737890746</x:v>
      </x:c>
      <x:c r="L1178" s="30" t="n">
        <x:f>M1177</x:f>
        <x:v>17034.201587158324</x:v>
      </x:c>
      <x:c r="M1178" s="30" t="n">
        <x:f>L1178*J1178</x:f>
        <x:v>16335.577081321548</x:v>
      </x:c>
      <x:c r="N1178" s="30" t="n">
        <x:f>MAX(N1177,M1178)</x:f>
        <x:v>17642.073326317783</x:v>
      </x:c>
      <x:c r="O1178" s="28" t="n">
        <x:f>1-M1178/N1178</x:f>
        <x:v>0.07405570880647305</x:v>
      </x:c>
      <x:c r="P1178" s="30" t="n">
        <x:f>IF(C1178=C1177,P1177,L1178)</x:f>
        <x:v>13438.203403002499</x:v>
      </x:c>
      <x:c r="Q1178" s="30" t="n">
        <x:f>IF(C1178=C1177,MAX(Q1177,M1178),MAX(P1178,M1178))</x:f>
        <x:v>17642.073326317783</x:v>
      </x:c>
      <x:c r="R1178" s="28" t="n">
        <x:f>1-M1178/Q1178</x:f>
        <x:v>0.07405570880647305</x:v>
      </x:c>
      <x:c r="S1178" s="33" t="str">
        <x:f>'Raw trace'!Y1174</x:f>
        <x:v>-0.041013046737890746</x:v>
      </x:c>
      <x:c r="T1178" s="31" t="n">
        <x:f>ABS(K1178-S1178)</x:f>
        <x:v>0</x:v>
      </x:c>
      <x:c r="U1178" s="33" t="str">
        <x:f>'Raw trace'!X1174</x:f>
        <x:v>0.0029308314942864122</x:v>
      </x:c>
      <x:c r="V1178" s="31" t="n">
        <x:f>ABS(G1178-U1178)</x:f>
        <x:v>0</x:v>
      </x:c>
      <x:c r="W1178" s="30" t="n">
        <x:f>L1178*H1178</x:f>
        <x:v>0.04992437449166721</x:v>
      </x:c>
      <x:c r="X1178" s="30" t="n">
        <x:f>X1177*(1+S1178)</x:f>
        <x:v>16335.577081321648</x:v>
      </x:c>
      <x:c r="Y1178" s="31" t="n">
        <x:f>ABS(M1178-X1178)</x:f>
        <x:v>1.000444171950221e-10</x:v>
      </x:c>
      <x:c r="Z1178" s="27" t="n">
        <x:f>IF(M1178&gt;=N1177,B1178,Z1177)</x:f>
        <x:v>45364</x:v>
      </x:c>
      <x:c r="AA1178" s="27" t="n">
        <x:f>IF(C1178=C1177,IF(M1178&gt;=Q1177,B1178,AA1177),IF(M1178&gt;=P1178,B1178,A1178))</x:f>
        <x:v>45364</x:v>
      </x:c>
      <x:c r="AB1178" s="1" t="str">
        <x:f>IF(AND(B1178-A1178=1,B1178-B1177=1),"PASS","FAIL")</x:f>
        <x:v>PASS</x:v>
      </x:c>
    </x:row>
    <x:row r="1179" ht="22" customHeight="1">
      <x:c r="A1179" s="32" t="n">
        <x:f>'Raw trace'!A1175</x:f>
        <x:v>45370</x:v>
      </x:c>
      <x:c r="B1179" s="32" t="n">
        <x:f>'Raw trace'!B1175</x:f>
        <x:v>45371</x:v>
      </x:c>
      <x:c r="C1179" s="1" t="n">
        <x:f>YEAR(B1179)</x:f>
        <x:v>2024</x:v>
      </x:c>
      <x:c r="D1179" s="33" t="str">
        <x:f>'Raw trace'!AL1175</x:f>
        <x:v>0.093537469782433602</x:v>
      </x:c>
      <x:c r="E1179" s="33" t="str">
        <x:f>'Raw trace'!W1175</x:f>
        <x:v>0.5</x:v>
      </x:c>
      <x:c r="F1179" s="28" t="n">
        <x:f>E1178*(1+D1178)/(1+E1178*D1178)</x:f>
        <x:v>0.4786180011277027</x:v>
      </x:c>
      <x:c r="G1179" s="28" t="n">
        <x:f>ABS(E1179-F1179)</x:f>
        <x:v>0.021381998872297303</x:v>
      </x:c>
      <x:c r="H1179" s="28" t="n">
        <x:f>G1179*'Assumptions'!$B$6</x:f>
        <x:v>0.000021381998872297305</x:v>
      </x:c>
      <x:c r="I1179" s="29" t="n">
        <x:f>1+E1179*D1179</x:f>
        <x:v>1.046768734891217</x:v>
      </x:c>
      <x:c r="J1179" s="29" t="n">
        <x:f>(1-H1179)*I1179</x:f>
        <x:v>1.0467463528833079</x:v>
      </x:c>
      <x:c r="K1179" s="28" t="n">
        <x:f>J1179-1</x:f>
        <x:v>0.04674635288330786</x:v>
      </x:c>
      <x:c r="L1179" s="30" t="n">
        <x:f>M1178</x:f>
        <x:v>16335.577081321548</x:v>
      </x:c>
      <x:c r="M1179" s="30" t="n">
        <x:f>L1179*J1179</x:f>
        <x:v>17099.20573211748</x:v>
      </x:c>
      <x:c r="N1179" s="30" t="n">
        <x:f>MAX(N1178,M1179)</x:f>
        <x:v>17642.073326317783</x:v>
      </x:c>
      <x:c r="O1179" s="28" t="n">
        <x:f>1-M1179/N1179</x:f>
        <x:v>0.030771190220056144</x:v>
      </x:c>
      <x:c r="P1179" s="30" t="n">
        <x:f>IF(C1179=C1178,P1178,L1179)</x:f>
        <x:v>13438.203403002499</x:v>
      </x:c>
      <x:c r="Q1179" s="30" t="n">
        <x:f>IF(C1179=C1178,MAX(Q1178,M1179),MAX(P1179,M1179))</x:f>
        <x:v>17642.073326317783</x:v>
      </x:c>
      <x:c r="R1179" s="28" t="n">
        <x:f>1-M1179/Q1179</x:f>
        <x:v>0.030771190220056144</x:v>
      </x:c>
      <x:c r="S1179" s="33" t="str">
        <x:f>'Raw trace'!Y1175</x:f>
        <x:v>0.046746352883307862</x:v>
      </x:c>
      <x:c r="T1179" s="31" t="n">
        <x:f>ABS(K1179-S1179)</x:f>
        <x:v>0</x:v>
      </x:c>
      <x:c r="U1179" s="33" t="str">
        <x:f>'Raw trace'!X1175</x:f>
        <x:v>0.021381998872297303</x:v>
      </x:c>
      <x:c r="V1179" s="31" t="n">
        <x:f>ABS(G1179-U1179)</x:f>
        <x:v>0</x:v>
      </x:c>
      <x:c r="W1179" s="30" t="n">
        <x:f>L1179*H1179</x:f>
        <x:v>0.349287290731143</x:v>
      </x:c>
      <x:c r="X1179" s="30" t="n">
        <x:f>X1178*(1+S1179)</x:f>
        <x:v>17099.205732117585</x:v>
      </x:c>
      <x:c r="Y1179" s="31" t="n">
        <x:f>ABS(M1179-X1179)</x:f>
        <x:v>1.0550138540565968e-10</x:v>
      </x:c>
      <x:c r="Z1179" s="27" t="n">
        <x:f>IF(M1179&gt;=N1178,B1179,Z1178)</x:f>
        <x:v>45364</x:v>
      </x:c>
      <x:c r="AA1179" s="27" t="n">
        <x:f>IF(C1179=C1178,IF(M1179&gt;=Q1178,B1179,AA1178),IF(M1179&gt;=P1179,B1179,A1179))</x:f>
        <x:v>45364</x:v>
      </x:c>
      <x:c r="AB1179" s="1" t="str">
        <x:f>IF(AND(B1179-A1179=1,B1179-B1178=1),"PASS","FAIL")</x:f>
        <x:v>PASS</x:v>
      </x:c>
    </x:row>
    <x:row r="1180" ht="22" customHeight="1">
      <x:c r="A1180" s="32" t="n">
        <x:f>'Raw trace'!A1176</x:f>
        <x:v>45371</x:v>
      </x:c>
      <x:c r="B1180" s="32" t="n">
        <x:f>'Raw trace'!B1176</x:f>
        <x:v>45372</x:v>
      </x:c>
      <x:c r="C1180" s="1" t="n">
        <x:f>YEAR(B1180)</x:f>
        <x:v>2024</x:v>
      </x:c>
      <x:c r="D1180" s="33" t="str">
        <x:f>'Raw trace'!AL1176</x:f>
        <x:v>-0.034636130515518601</x:v>
      </x:c>
      <x:c r="E1180" s="33" t="str">
        <x:f>'Raw trace'!W1176</x:f>
        <x:v>0.5</x:v>
      </x:c>
      <x:c r="F1180" s="28" t="n">
        <x:f>E1179*(1+D1179)/(1+E1179*D1179)</x:f>
        <x:v>0.5223395738391428</x:v>
      </x:c>
      <x:c r="G1180" s="28" t="n">
        <x:f>ABS(E1180-F1180)</x:f>
        <x:v>0.022339573839142757</x:v>
      </x:c>
      <x:c r="H1180" s="28" t="n">
        <x:f>G1180*'Assumptions'!$B$6</x:f>
        <x:v>0.000022339573839142756</x:v>
      </x:c>
      <x:c r="I1180" s="29" t="n">
        <x:f>1+E1180*D1180</x:f>
        <x:v>0.9826819347422407</x:v>
      </x:c>
      <x:c r="J1180" s="29" t="n">
        <x:f>(1-H1180)*I1180</x:f>
        <x:v>0.9826599820465992</x:v>
      </x:c>
      <x:c r="K1180" s="28" t="n">
        <x:f>J1180-1</x:f>
        <x:v>-0.017340017953400788</x:v>
      </x:c>
      <x:c r="L1180" s="30" t="n">
        <x:f>M1179</x:f>
        <x:v>17099.20573211748</x:v>
      </x:c>
      <x:c r="M1180" s="30" t="n">
        <x:f>L1180*J1180</x:f>
        <x:v>16802.70519773367</x:v>
      </x:c>
      <x:c r="N1180" s="30" t="n">
        <x:f>MAX(N1179,M1180)</x:f>
        <x:v>17642.073326317783</x:v>
      </x:c>
      <x:c r="O1180" s="28" t="n">
        <x:f>1-M1180/N1180</x:f>
        <x:v>0.0475776351825935</x:v>
      </x:c>
      <x:c r="P1180" s="30" t="n">
        <x:f>IF(C1180=C1179,P1179,L1180)</x:f>
        <x:v>13438.203403002499</x:v>
      </x:c>
      <x:c r="Q1180" s="30" t="n">
        <x:f>IF(C1180=C1179,MAX(Q1179,M1180),MAX(P1180,M1180))</x:f>
        <x:v>17642.073326317783</x:v>
      </x:c>
      <x:c r="R1180" s="28" t="n">
        <x:f>1-M1180/Q1180</x:f>
        <x:v>0.0475776351825935</x:v>
      </x:c>
      <x:c r="S1180" s="33" t="str">
        <x:f>'Raw trace'!Y1176</x:f>
        <x:v>-0.017340017953400788</x:v>
      </x:c>
      <x:c r="T1180" s="31" t="n">
        <x:f>ABS(K1180-S1180)</x:f>
        <x:v>0</x:v>
      </x:c>
      <x:c r="U1180" s="33" t="str">
        <x:f>'Raw trace'!X1176</x:f>
        <x:v>0.022339573839142757</x:v>
      </x:c>
      <x:c r="V1180" s="31" t="n">
        <x:f>ABS(G1180-U1180)</x:f>
        <x:v>0</x:v>
      </x:c>
      <x:c r="W1180" s="30" t="n">
        <x:f>L1180*H1180</x:f>
        <x:v>0.3819889690433315</x:v>
      </x:c>
      <x:c r="X1180" s="30" t="n">
        <x:f>X1179*(1+S1180)</x:f>
        <x:v>16802.705197733772</x:v>
      </x:c>
      <x:c r="Y1180" s="31" t="n">
        <x:f>ABS(M1180-X1180)</x:f>
        <x:v>1.0186340659856796e-10</x:v>
      </x:c>
      <x:c r="Z1180" s="27" t="n">
        <x:f>IF(M1180&gt;=N1179,B1180,Z1179)</x:f>
        <x:v>45364</x:v>
      </x:c>
      <x:c r="AA1180" s="27" t="n">
        <x:f>IF(C1180=C1179,IF(M1180&gt;=Q1179,B1180,AA1179),IF(M1180&gt;=P1180,B1180,A1180))</x:f>
        <x:v>45364</x:v>
      </x:c>
      <x:c r="AB1180" s="1" t="str">
        <x:f>IF(AND(B1180-A1180=1,B1180-B1179=1),"PASS","FAIL")</x:f>
        <x:v>PASS</x:v>
      </x:c>
    </x:row>
    <x:row r="1181" ht="22" customHeight="1">
      <x:c r="A1181" s="32" t="n">
        <x:f>'Raw trace'!A1177</x:f>
        <x:v>45372</x:v>
      </x:c>
      <x:c r="B1181" s="32" t="n">
        <x:f>'Raw trace'!B1177</x:f>
        <x:v>45373</x:v>
      </x:c>
      <x:c r="C1181" s="1" t="n">
        <x:f>YEAR(B1181)</x:f>
        <x:v>2024</x:v>
      </x:c>
      <x:c r="D1181" s="33" t="str">
        <x:f>'Raw trace'!AL1177</x:f>
        <x:v>-0.026232065925946201</x:v>
      </x:c>
      <x:c r="E1181" s="33" t="str">
        <x:f>'Raw trace'!W1177</x:f>
        <x:v>0.5</x:v>
      </x:c>
      <x:c r="F1181" s="28" t="n">
        <x:f>E1180*(1+D1180)/(1+E1180*D1180)</x:f>
        <x:v>0.49118836693466744</x:v>
      </x:c>
      <x:c r="G1181" s="28" t="n">
        <x:f>ABS(E1181-F1181)</x:f>
        <x:v>0.008811633065332558</x:v>
      </x:c>
      <x:c r="H1181" s="28" t="n">
        <x:f>G1181*'Assumptions'!$B$6</x:f>
        <x:v>0.000008811633065332558</x:v>
      </x:c>
      <x:c r="I1181" s="29" t="n">
        <x:f>1+E1181*D1181</x:f>
        <x:v>0.9868839670370269</x:v>
      </x:c>
      <x:c r="J1181" s="29" t="n">
        <x:f>(1-H1181)*I1181</x:f>
        <x:v>0.9868752709776313</x:v>
      </x:c>
      <x:c r="K1181" s="28" t="n">
        <x:f>J1181-1</x:f>
        <x:v>-0.01312472902236872</x:v>
      </x:c>
      <x:c r="L1181" s="30" t="n">
        <x:f>M1180</x:f>
        <x:v>16802.70519773367</x:v>
      </x:c>
      <x:c r="M1181" s="30" t="n">
        <x:f>L1181*J1181</x:f>
        <x:v>16582.17424517067</x:v>
      </x:c>
      <x:c r="N1181" s="30" t="n">
        <x:f>MAX(N1180,M1181)</x:f>
        <x:v>17642.073326317783</x:v>
      </x:c>
      <x:c r="O1181" s="28" t="n">
        <x:f>1-M1181/N1181</x:f>
        <x:v>0.06007792063566553</x:v>
      </x:c>
      <x:c r="P1181" s="30" t="n">
        <x:f>IF(C1181=C1180,P1180,L1181)</x:f>
        <x:v>13438.203403002499</x:v>
      </x:c>
      <x:c r="Q1181" s="30" t="n">
        <x:f>IF(C1181=C1180,MAX(Q1180,M1181),MAX(P1181,M1181))</x:f>
        <x:v>17642.073326317783</x:v>
      </x:c>
      <x:c r="R1181" s="28" t="n">
        <x:f>1-M1181/Q1181</x:f>
        <x:v>0.06007792063566553</x:v>
      </x:c>
      <x:c r="S1181" s="33" t="str">
        <x:f>'Raw trace'!Y1177</x:f>
        <x:v>-0.01312472902236872</x:v>
      </x:c>
      <x:c r="T1181" s="31" t="n">
        <x:f>ABS(K1181-S1181)</x:f>
        <x:v>0</x:v>
      </x:c>
      <x:c r="U1181" s="33" t="str">
        <x:f>'Raw trace'!X1177</x:f>
        <x:v>0.0088116330653325581</x:v>
      </x:c>
      <x:c r="V1181" s="31" t="n">
        <x:f>ABS(G1181-U1181)</x:f>
        <x:v>0</x:v>
      </x:c>
      <x:c r="W1181" s="30" t="n">
        <x:f>L1181*H1181</x:f>
        <x:v>0.14805927270738525</x:v>
      </x:c>
      <x:c r="X1181" s="30" t="n">
        <x:f>X1180*(1+S1181)</x:f>
        <x:v>16582.17424517077</x:v>
      </x:c>
      <x:c r="Y1181" s="31" t="n">
        <x:f>ABS(M1181-X1181)</x:f>
        <x:v>9.822542779147625e-11</x:v>
      </x:c>
      <x:c r="Z1181" s="27" t="n">
        <x:f>IF(M1181&gt;=N1180,B1181,Z1180)</x:f>
        <x:v>45364</x:v>
      </x:c>
      <x:c r="AA1181" s="27" t="n">
        <x:f>IF(C1181=C1180,IF(M1181&gt;=Q1180,B1181,AA1180),IF(M1181&gt;=P1181,B1181,A1181))</x:f>
        <x:v>45364</x:v>
      </x:c>
      <x:c r="AB1181" s="1" t="str">
        <x:f>IF(AND(B1181-A1181=1,B1181-B1180=1),"PASS","FAIL")</x:f>
        <x:v>PASS</x:v>
      </x:c>
    </x:row>
    <x:row r="1182" ht="22" customHeight="1">
      <x:c r="A1182" s="32" t="n">
        <x:f>'Raw trace'!A1178</x:f>
        <x:v>45373</x:v>
      </x:c>
      <x:c r="B1182" s="32" t="n">
        <x:f>'Raw trace'!B1178</x:f>
        <x:v>45374</x:v>
      </x:c>
      <x:c r="C1182" s="1" t="n">
        <x:f>YEAR(B1182)</x:f>
        <x:v>2024</x:v>
      </x:c>
      <x:c r="D1182" s="33" t="str">
        <x:f>'Raw trace'!AL1178</x:f>
        <x:v>0.0039554444191862003</x:v>
      </x:c>
      <x:c r="E1182" s="33" t="str">
        <x:f>'Raw trace'!W1178</x:f>
        <x:v>0.5</x:v>
      </x:c>
      <x:c r="F1182" s="28" t="n">
        <x:f>E1181*(1+D1181)/(1+E1181*D1181)</x:f>
        <x:v>0.49335482518661644</x:v>
      </x:c>
      <x:c r="G1182" s="28" t="n">
        <x:f>ABS(E1182-F1182)</x:f>
        <x:v>0.006645174813383559</x:v>
      </x:c>
      <x:c r="H1182" s="28" t="n">
        <x:f>G1182*'Assumptions'!$B$6</x:f>
        <x:v>0.000006645174813383559</x:v>
      </x:c>
      <x:c r="I1182" s="29" t="n">
        <x:f>1+E1182*D1182</x:f>
        <x:v>1.0019777222095931</x:v>
      </x:c>
      <x:c r="J1182" s="29" t="n">
        <x:f>(1-H1182)*I1182</x:f>
        <x:v>1.00197106389247</x:v>
      </x:c>
      <x:c r="K1182" s="28" t="n">
        <x:f>J1182-1</x:f>
        <x:v>0.0019710638924699264</x:v>
      </x:c>
      <x:c r="L1182" s="30" t="n">
        <x:f>M1181</x:f>
        <x:v>16582.17424517067</x:v>
      </x:c>
      <x:c r="M1182" s="30" t="n">
        <x:f>L1182*J1182</x:f>
        <x:v>16614.85877008397</x:v>
      </x:c>
      <x:c r="N1182" s="30" t="n">
        <x:f>MAX(N1181,M1182)</x:f>
        <x:v>17642.073326317783</x:v>
      </x:c>
      <x:c r="O1182" s="28" t="n">
        <x:f>1-M1182/N1182</x:f>
        <x:v>0.05822527416329526</x:v>
      </x:c>
      <x:c r="P1182" s="30" t="n">
        <x:f>IF(C1182=C1181,P1181,L1182)</x:f>
        <x:v>13438.203403002499</x:v>
      </x:c>
      <x:c r="Q1182" s="30" t="n">
        <x:f>IF(C1182=C1181,MAX(Q1181,M1182),MAX(P1182,M1182))</x:f>
        <x:v>17642.073326317783</x:v>
      </x:c>
      <x:c r="R1182" s="28" t="n">
        <x:f>1-M1182/Q1182</x:f>
        <x:v>0.05822527416329526</x:v>
      </x:c>
      <x:c r="S1182" s="33" t="str">
        <x:f>'Raw trace'!Y1178</x:f>
        <x:v>0.0019710638924699264</x:v>
      </x:c>
      <x:c r="T1182" s="31" t="n">
        <x:f>ABS(K1182-S1182)</x:f>
        <x:v>0</x:v>
      </x:c>
      <x:c r="U1182" s="33" t="str">
        <x:f>'Raw trace'!X1178</x:f>
        <x:v>0.0066451748133835586</x:v>
      </x:c>
      <x:c r="V1182" s="31" t="n">
        <x:f>ABS(G1182-U1182)</x:f>
        <x:v>0</x:v>
      </x:c>
      <x:c r="W1182" s="30" t="n">
        <x:f>L1182*H1182</x:f>
        <x:v>0.11019144664514567</x:v>
      </x:c>
      <x:c r="X1182" s="30" t="n">
        <x:f>X1181*(1+S1182)</x:f>
        <x:v>16614.85877008407</x:v>
      </x:c>
      <x:c r="Y1182" s="31" t="n">
        <x:f>ABS(M1182-X1182)</x:f>
        <x:v>9.822542779147625e-11</x:v>
      </x:c>
      <x:c r="Z1182" s="27" t="n">
        <x:f>IF(M1182&gt;=N1181,B1182,Z1181)</x:f>
        <x:v>45364</x:v>
      </x:c>
      <x:c r="AA1182" s="27" t="n">
        <x:f>IF(C1182=C1181,IF(M1182&gt;=Q1181,B1182,AA1181),IF(M1182&gt;=P1182,B1182,A1182))</x:f>
        <x:v>45364</x:v>
      </x:c>
      <x:c r="AB1182" s="1" t="str">
        <x:f>IF(AND(B1182-A1182=1,B1182-B1181=1),"PASS","FAIL")</x:f>
        <x:v>PASS</x:v>
      </x:c>
    </x:row>
    <x:row r="1183" ht="22" customHeight="1">
      <x:c r="A1183" s="32" t="n">
        <x:f>'Raw trace'!A1179</x:f>
        <x:v>45374</x:v>
      </x:c>
      <x:c r="B1183" s="32" t="n">
        <x:f>'Raw trace'!B1179</x:f>
        <x:v>45375</x:v>
      </x:c>
      <x:c r="C1183" s="1" t="n">
        <x:f>YEAR(B1183)</x:f>
        <x:v>2024</x:v>
      </x:c>
      <x:c r="D1183" s="33" t="str">
        <x:f>'Raw trace'!AL1179</x:f>
        <x:v>0.049566037559066502</x:v>
      </x:c>
      <x:c r="E1183" s="33" t="str">
        <x:f>'Raw trace'!W1179</x:f>
        <x:v>0.5</x:v>
      </x:c>
      <x:c r="F1183" s="28" t="n">
        <x:f>E1182*(1+D1182)/(1+E1182*D1182)</x:f>
        <x:v>0.5009869092724096</x:v>
      </x:c>
      <x:c r="G1183" s="28" t="n">
        <x:f>ABS(E1183-F1183)</x:f>
        <x:v>0.0009869092724096307</x:v>
      </x:c>
      <x:c r="H1183" s="28" t="n">
        <x:f>G1183*'Assumptions'!$B$6</x:f>
        <x:v>9.869092724096306e-7</x:v>
      </x:c>
      <x:c r="I1183" s="29" t="n">
        <x:f>1+E1183*D1183</x:f>
        <x:v>1.0247830187795333</x:v>
      </x:c>
      <x:c r="J1183" s="29" t="n">
        <x:f>(1-H1183)*I1183</x:f>
        <x:v>1.0247820074116698</x:v>
      </x:c>
      <x:c r="K1183" s="28" t="n">
        <x:f>J1183-1</x:f>
        <x:v>0.024782007411669804</x:v>
      </x:c>
      <x:c r="L1183" s="30" t="n">
        <x:f>M1182</x:f>
        <x:v>16614.85877008397</x:v>
      </x:c>
      <x:c r="M1183" s="30" t="n">
        <x:f>L1183*J1183</x:f>
        <x:v>17026.60832326804</x:v>
      </x:c>
      <x:c r="N1183" s="30" t="n">
        <x:f>MAX(N1182,M1183)</x:f>
        <x:v>17642.073326317783</x:v>
      </x:c>
      <x:c r="O1183" s="28" t="n">
        <x:f>1-M1183/N1183</x:f>
        <x:v>0.0348862059274867</x:v>
      </x:c>
      <x:c r="P1183" s="30" t="n">
        <x:f>IF(C1183=C1182,P1182,L1183)</x:f>
        <x:v>13438.203403002499</x:v>
      </x:c>
      <x:c r="Q1183" s="30" t="n">
        <x:f>IF(C1183=C1182,MAX(Q1182,M1183),MAX(P1183,M1183))</x:f>
        <x:v>17642.073326317783</x:v>
      </x:c>
      <x:c r="R1183" s="28" t="n">
        <x:f>1-M1183/Q1183</x:f>
        <x:v>0.0348862059274867</x:v>
      </x:c>
      <x:c r="S1183" s="33" t="str">
        <x:f>'Raw trace'!Y1179</x:f>
        <x:v>0.024782007411669804</x:v>
      </x:c>
      <x:c r="T1183" s="31" t="n">
        <x:f>ABS(K1183-S1183)</x:f>
        <x:v>0</x:v>
      </x:c>
      <x:c r="U1183" s="33" t="str">
        <x:f>'Raw trace'!X1179</x:f>
        <x:v>0.00098690927240963067</x:v>
      </x:c>
      <x:c r="V1183" s="31" t="n">
        <x:f>ABS(G1183-U1183)</x:f>
        <x:v>0</x:v>
      </x:c>
      <x:c r="W1183" s="30" t="n">
        <x:f>L1183*H1183</x:f>
        <x:v>0.016397358179972343</x:v>
      </x:c>
      <x:c r="X1183" s="30" t="n">
        <x:f>X1182*(1+S1183)</x:f>
        <x:v>17026.608323268138</x:v>
      </x:c>
      <x:c r="Y1183" s="31" t="n">
        <x:f>ABS(M1183-X1183)</x:f>
        <x:v>9.822542779147625e-11</x:v>
      </x:c>
      <x:c r="Z1183" s="27" t="n">
        <x:f>IF(M1183&gt;=N1182,B1183,Z1182)</x:f>
        <x:v>45364</x:v>
      </x:c>
      <x:c r="AA1183" s="27" t="n">
        <x:f>IF(C1183=C1182,IF(M1183&gt;=Q1182,B1183,AA1182),IF(M1183&gt;=P1183,B1183,A1183))</x:f>
        <x:v>45364</x:v>
      </x:c>
      <x:c r="AB1183" s="1" t="str">
        <x:f>IF(AND(B1183-A1183=1,B1183-B1182=1),"PASS","FAIL")</x:f>
        <x:v>PASS</x:v>
      </x:c>
    </x:row>
    <x:row r="1184" ht="22" customHeight="1">
      <x:c r="A1184" s="32" t="n">
        <x:f>'Raw trace'!A1180</x:f>
        <x:v>45375</x:v>
      </x:c>
      <x:c r="B1184" s="32" t="n">
        <x:f>'Raw trace'!B1180</x:f>
        <x:v>45376</x:v>
      </x:c>
      <x:c r="C1184" s="1" t="n">
        <x:f>YEAR(B1184)</x:f>
        <x:v>2024</x:v>
      </x:c>
      <x:c r="D1184" s="33" t="str">
        <x:f>'Raw trace'!AL1180</x:f>
        <x:v>0.0398753792111219</x:v>
      </x:c>
      <x:c r="E1184" s="33" t="str">
        <x:f>'Raw trace'!W1180</x:f>
        <x:v>0.5</x:v>
      </x:c>
      <x:c r="F1184" s="28" t="n">
        <x:f>E1183*(1+D1183)/(1+E1183*D1183)</x:f>
        <x:v>0.5120918371622944</x:v>
      </x:c>
      <x:c r="G1184" s="28" t="n">
        <x:f>ABS(E1184-F1184)</x:f>
        <x:v>0.01209183716229445</x:v>
      </x:c>
      <x:c r="H1184" s="28" t="n">
        <x:f>G1184*'Assumptions'!$B$6</x:f>
        <x:v>0.00001209183716229445</x:v>
      </x:c>
      <x:c r="I1184" s="29" t="n">
        <x:f>1+E1184*D1184</x:f>
        <x:v>1.019937689605561</x:v>
      </x:c>
      <x:c r="J1184" s="29" t="n">
        <x:f>(1-H1184)*I1184</x:f>
        <x:v>1.0199253566851025</x:v>
      </x:c>
      <x:c r="K1184" s="28" t="n">
        <x:f>J1184-1</x:f>
        <x:v>0.019925356685102535</x:v>
      </x:c>
      <x:c r="L1184" s="30" t="n">
        <x:f>M1183</x:f>
        <x:v>17026.60832326804</x:v>
      </x:c>
      <x:c r="M1184" s="30" t="n">
        <x:f>L1184*J1184</x:f>
        <x:v>17365.86956724669</x:v>
      </x:c>
      <x:c r="N1184" s="30" t="n">
        <x:f>MAX(N1183,M1184)</x:f>
        <x:v>17642.073326317783</x:v>
      </x:c>
      <x:c r="O1184" s="28" t="n">
        <x:f>1-M1184/N1184</x:f>
        <x:v>0.01565596933887936</x:v>
      </x:c>
      <x:c r="P1184" s="30" t="n">
        <x:f>IF(C1184=C1183,P1183,L1184)</x:f>
        <x:v>13438.203403002499</x:v>
      </x:c>
      <x:c r="Q1184" s="30" t="n">
        <x:f>IF(C1184=C1183,MAX(Q1183,M1184),MAX(P1184,M1184))</x:f>
        <x:v>17642.073326317783</x:v>
      </x:c>
      <x:c r="R1184" s="28" t="n">
        <x:f>1-M1184/Q1184</x:f>
        <x:v>0.01565596933887936</x:v>
      </x:c>
      <x:c r="S1184" s="33" t="str">
        <x:f>'Raw trace'!Y1180</x:f>
        <x:v>0.019925356685102535</x:v>
      </x:c>
      <x:c r="T1184" s="31" t="n">
        <x:f>ABS(K1184-S1184)</x:f>
        <x:v>0</x:v>
      </x:c>
      <x:c r="U1184" s="33" t="str">
        <x:f>'Raw trace'!X1180</x:f>
        <x:v>0.01209183716229445</x:v>
      </x:c>
      <x:c r="V1184" s="31" t="n">
        <x:f>ABS(G1184-U1184)</x:f>
        <x:v>0</x:v>
      </x:c>
      <x:c r="W1184" s="30" t="n">
        <x:f>L1184*H1184</x:f>
        <x:v>0.20588297527112448</x:v>
      </x:c>
      <x:c r="X1184" s="30" t="n">
        <x:f>X1183*(1+S1184)</x:f>
        <x:v>17365.86956724679</x:v>
      </x:c>
      <x:c r="Y1184" s="31" t="n">
        <x:f>ABS(M1184-X1184)</x:f>
        <x:v>1.0186340659856796e-10</x:v>
      </x:c>
      <x:c r="Z1184" s="27" t="n">
        <x:f>IF(M1184&gt;=N1183,B1184,Z1183)</x:f>
        <x:v>45364</x:v>
      </x:c>
      <x:c r="AA1184" s="27" t="n">
        <x:f>IF(C1184=C1183,IF(M1184&gt;=Q1183,B1184,AA1183),IF(M1184&gt;=P1184,B1184,A1184))</x:f>
        <x:v>45364</x:v>
      </x:c>
      <x:c r="AB1184" s="1" t="str">
        <x:f>IF(AND(B1184-A1184=1,B1184-B1183=1),"PASS","FAIL")</x:f>
        <x:v>PASS</x:v>
      </x:c>
    </x:row>
    <x:row r="1185" ht="22" customHeight="1">
      <x:c r="A1185" s="32" t="n">
        <x:f>'Raw trace'!A1181</x:f>
        <x:v>45376</x:v>
      </x:c>
      <x:c r="B1185" s="32" t="n">
        <x:f>'Raw trace'!B1181</x:f>
        <x:v>45377</x:v>
      </x:c>
      <x:c r="C1185" s="1" t="n">
        <x:f>YEAR(B1185)</x:f>
        <x:v>2024</x:v>
      </x:c>
      <x:c r="D1185" s="33" t="str">
        <x:f>'Raw trace'!AL1181</x:f>
        <x:v>0.001535225776913</x:v>
      </x:c>
      <x:c r="E1185" s="33" t="str">
        <x:f>'Raw trace'!W1181</x:f>
        <x:v>0.5</x:v>
      </x:c>
      <x:c r="F1185" s="28" t="n">
        <x:f>E1184*(1+D1184)/(1+E1184*D1184)</x:f>
        <x:v>0.5097739743362516</x:v>
      </x:c>
      <x:c r="G1185" s="28" t="n">
        <x:f>ABS(E1185-F1185)</x:f>
        <x:v>0.0097739743362516</x:v>
      </x:c>
      <x:c r="H1185" s="28" t="n">
        <x:f>G1185*'Assumptions'!$B$6</x:f>
        <x:v>0.000009773974336251601</x:v>
      </x:c>
      <x:c r="I1185" s="29" t="n">
        <x:f>1+E1185*D1185</x:f>
        <x:v>1.0007676128884564</x:v>
      </x:c>
      <x:c r="J1185" s="29" t="n">
        <x:f>(1-H1185)*I1185</x:f>
        <x:v>1.0007578314114915</x:v>
      </x:c>
      <x:c r="K1185" s="28" t="n">
        <x:f>J1185-1</x:f>
        <x:v>0.0007578314114915496</x:v>
      </x:c>
      <x:c r="L1185" s="30" t="n">
        <x:f>M1184</x:f>
        <x:v>17365.86956724669</x:v>
      </x:c>
      <x:c r="M1185" s="30" t="n">
        <x:f>L1185*J1185</x:f>
        <x:v>17379.029968692616</x:v>
      </x:c>
      <x:c r="N1185" s="30" t="n">
        <x:f>MAX(N1184,M1185)</x:f>
        <x:v>17642.073326317783</x:v>
      </x:c>
      <x:c r="O1185" s="28" t="n">
        <x:f>1-M1185/N1185</x:f>
        <x:v>0.014910002512730114</x:v>
      </x:c>
      <x:c r="P1185" s="30" t="n">
        <x:f>IF(C1185=C1184,P1184,L1185)</x:f>
        <x:v>13438.203403002499</x:v>
      </x:c>
      <x:c r="Q1185" s="30" t="n">
        <x:f>IF(C1185=C1184,MAX(Q1184,M1185),MAX(P1185,M1185))</x:f>
        <x:v>17642.073326317783</x:v>
      </x:c>
      <x:c r="R1185" s="28" t="n">
        <x:f>1-M1185/Q1185</x:f>
        <x:v>0.014910002512730114</x:v>
      </x:c>
      <x:c r="S1185" s="33" t="str">
        <x:f>'Raw trace'!Y1181</x:f>
        <x:v>0.00075783141149154964</x:v>
      </x:c>
      <x:c r="T1185" s="31" t="n">
        <x:f>ABS(K1185-S1185)</x:f>
        <x:v>0</x:v>
      </x:c>
      <x:c r="U1185" s="33" t="str">
        <x:f>'Raw trace'!X1181</x:f>
        <x:v>0.0097739743362516007</x:v>
      </x:c>
      <x:c r="V1185" s="31" t="n">
        <x:f>ABS(G1185-U1185)</x:f>
        <x:v>0</x:v>
      </x:c>
      <x:c r="W1185" s="30" t="n">
        <x:f>L1185*H1185</x:f>
        <x:v>0.16973356347696184</x:v>
      </x:c>
      <x:c r="X1185" s="30" t="n">
        <x:f>X1184*(1+S1185)</x:f>
        <x:v>17379.029968692717</x:v>
      </x:c>
      <x:c r="Y1185" s="31" t="n">
        <x:f>ABS(M1185-X1185)</x:f>
        <x:v>1.0186340659856796e-10</x:v>
      </x:c>
      <x:c r="Z1185" s="27" t="n">
        <x:f>IF(M1185&gt;=N1184,B1185,Z1184)</x:f>
        <x:v>45364</x:v>
      </x:c>
      <x:c r="AA1185" s="27" t="n">
        <x:f>IF(C1185=C1184,IF(M1185&gt;=Q1184,B1185,AA1184),IF(M1185&gt;=P1185,B1185,A1185))</x:f>
        <x:v>45364</x:v>
      </x:c>
      <x:c r="AB1185" s="1" t="str">
        <x:f>IF(AND(B1185-A1185=1,B1185-B1184=1),"PASS","FAIL")</x:f>
        <x:v>PASS</x:v>
      </x:c>
    </x:row>
    <x:row r="1186" ht="22" customHeight="1">
      <x:c r="A1186" s="32" t="n">
        <x:f>'Raw trace'!A1182</x:f>
        <x:v>45377</x:v>
      </x:c>
      <x:c r="B1186" s="32" t="n">
        <x:f>'Raw trace'!B1182</x:f>
        <x:v>45378</x:v>
      </x:c>
      <x:c r="C1186" s="1" t="n">
        <x:f>YEAR(B1186)</x:f>
        <x:v>2024</x:v>
      </x:c>
      <x:c r="D1186" s="33" t="str">
        <x:f>'Raw trace'!AL1182</x:f>
        <x:v>-0.0079557938436527996</x:v>
      </x:c>
      <x:c r="E1186" s="33" t="str">
        <x:f>'Raw trace'!W1182</x:f>
        <x:v>0.5</x:v>
      </x:c>
      <x:c r="F1186" s="28" t="n">
        <x:f>E1185*(1+D1185)/(1+E1185*D1185)</x:f>
        <x:v>0.5003835120554316</x:v>
      </x:c>
      <x:c r="G1186" s="28" t="n">
        <x:f>ABS(E1186-F1186)</x:f>
        <x:v>0.000383512055431634</x:v>
      </x:c>
      <x:c r="H1186" s="28" t="n">
        <x:f>G1186*'Assumptions'!$B$6</x:f>
        <x:v>3.8351205543163403e-7</x:v>
      </x:c>
      <x:c r="I1186" s="29" t="n">
        <x:f>1+E1186*D1186</x:f>
        <x:v>0.9960221030781736</x:v>
      </x:c>
      <x:c r="J1186" s="29" t="n">
        <x:f>(1-H1186)*I1186</x:f>
        <x:v>0.9960217210916896</x:v>
      </x:c>
      <x:c r="K1186" s="28" t="n">
        <x:f>J1186-1</x:f>
        <x:v>-0.003978278908310373</x:v>
      </x:c>
      <x:c r="L1186" s="30" t="n">
        <x:f>M1185</x:f>
        <x:v>17379.029968692616</x:v>
      </x:c>
      <x:c r="M1186" s="30" t="n">
        <x:f>L1186*J1186</x:f>
        <x:v>17309.891340321272</x:v>
      </x:c>
      <x:c r="N1186" s="30" t="n">
        <x:f>MAX(N1185,M1186)</x:f>
        <x:v>17642.073326317783</x:v>
      </x:c>
      <x:c r="O1186" s="28" t="n">
        <x:f>1-M1186/N1186</x:f>
        <x:v>0.018828965272521203</x:v>
      </x:c>
      <x:c r="P1186" s="30" t="n">
        <x:f>IF(C1186=C1185,P1185,L1186)</x:f>
        <x:v>13438.203403002499</x:v>
      </x:c>
      <x:c r="Q1186" s="30" t="n">
        <x:f>IF(C1186=C1185,MAX(Q1185,M1186),MAX(P1186,M1186))</x:f>
        <x:v>17642.073326317783</x:v>
      </x:c>
      <x:c r="R1186" s="28" t="n">
        <x:f>1-M1186/Q1186</x:f>
        <x:v>0.018828965272521203</x:v>
      </x:c>
      <x:c r="S1186" s="33" t="str">
        <x:f>'Raw trace'!Y1182</x:f>
        <x:v>-0.0039782789083103731</x:v>
      </x:c>
      <x:c r="T1186" s="31" t="n">
        <x:f>ABS(K1186-S1186)</x:f>
        <x:v>0</x:v>
      </x:c>
      <x:c r="U1186" s="33" t="str">
        <x:f>'Raw trace'!X1182</x:f>
        <x:v>0.00038351205543163402</x:v>
      </x:c>
      <x:c r="V1186" s="31" t="n">
        <x:f>ABS(G1186-U1186)</x:f>
        <x:v>0</x:v>
      </x:c>
      <x:c r="W1186" s="30" t="n">
        <x:f>L1186*H1186</x:f>
        <x:v>0.0066650675047012714</x:v>
      </x:c>
      <x:c r="X1186" s="30" t="n">
        <x:f>X1185*(1+S1186)</x:f>
        <x:v>17309.891340321374</x:v>
      </x:c>
      <x:c r="Y1186" s="31" t="n">
        <x:f>ABS(M1186-X1186)</x:f>
        <x:v>1.0186340659856796e-10</x:v>
      </x:c>
      <x:c r="Z1186" s="27" t="n">
        <x:f>IF(M1186&gt;=N1185,B1186,Z1185)</x:f>
        <x:v>45364</x:v>
      </x:c>
      <x:c r="AA1186" s="27" t="n">
        <x:f>IF(C1186=C1185,IF(M1186&gt;=Q1185,B1186,AA1185),IF(M1186&gt;=P1186,B1186,A1186))</x:f>
        <x:v>45364</x:v>
      </x:c>
      <x:c r="AB1186" s="1" t="str">
        <x:f>IF(AND(B1186-A1186=1,B1186-B1185=1),"PASS","FAIL")</x:f>
        <x:v>PASS</x:v>
      </x:c>
    </x:row>
    <x:row r="1187" ht="22" customHeight="1">
      <x:c r="A1187" s="32" t="n">
        <x:f>'Raw trace'!A1183</x:f>
        <x:v>45378</x:v>
      </x:c>
      <x:c r="B1187" s="32" t="n">
        <x:f>'Raw trace'!B1183</x:f>
        <x:v>45379</x:v>
      </x:c>
      <x:c r="C1187" s="1" t="n">
        <x:f>YEAR(B1187)</x:f>
        <x:v>2024</x:v>
      </x:c>
      <x:c r="D1187" s="33" t="str">
        <x:f>'Raw trace'!AL1183</x:f>
        <x:v>0.019004239484810601</x:v>
      </x:c>
      <x:c r="E1187" s="33" t="str">
        <x:f>'Raw trace'!W1183</x:f>
        <x:v>0.5</x:v>
      </x:c>
      <x:c r="F1187" s="28" t="n">
        <x:f>E1186*(1+D1186)/(1+E1186*D1186)</x:f>
        <x:v>0.4980031081089803</x:v>
      </x:c>
      <x:c r="G1187" s="28" t="n">
        <x:f>ABS(E1187-F1187)</x:f>
        <x:v>0.001996891891019703</x:v>
      </x:c>
      <x:c r="H1187" s="28" t="n">
        <x:f>G1187*'Assumptions'!$B$6</x:f>
        <x:v>0.000001996891891019703</x:v>
      </x:c>
      <x:c r="I1187" s="29" t="n">
        <x:f>1+E1187*D1187</x:f>
        <x:v>1.0095021197424052</x:v>
      </x:c>
      <x:c r="J1187" s="29" t="n">
        <x:f>(1-H1187)*I1187</x:f>
        <x:v>1.0095001038758082</x:v>
      </x:c>
      <x:c r="K1187" s="28" t="n">
        <x:f>J1187-1</x:f>
        <x:v>0.009500103875808241</x:v>
      </x:c>
      <x:c r="L1187" s="30" t="n">
        <x:f>M1186</x:f>
        <x:v>17309.891340321272</x:v>
      </x:c>
      <x:c r="M1187" s="30" t="n">
        <x:f>L1187*J1187</x:f>
        <x:v>17474.337106133276</x:v>
      </x:c>
      <x:c r="N1187" s="30" t="n">
        <x:f>MAX(N1186,M1187)</x:f>
        <x:v>17642.073326317783</x:v>
      </x:c>
      <x:c r="O1187" s="28" t="n">
        <x:f>1-M1187/N1187</x:f>
        <x:v>0.009507738522675946</x:v>
      </x:c>
      <x:c r="P1187" s="30" t="n">
        <x:f>IF(C1187=C1186,P1186,L1187)</x:f>
        <x:v>13438.203403002499</x:v>
      </x:c>
      <x:c r="Q1187" s="30" t="n">
        <x:f>IF(C1187=C1186,MAX(Q1186,M1187),MAX(P1187,M1187))</x:f>
        <x:v>17642.073326317783</x:v>
      </x:c>
      <x:c r="R1187" s="28" t="n">
        <x:f>1-M1187/Q1187</x:f>
        <x:v>0.009507738522675946</x:v>
      </x:c>
      <x:c r="S1187" s="33" t="str">
        <x:f>'Raw trace'!Y1183</x:f>
        <x:v>0.0095001038758082412</x:v>
      </x:c>
      <x:c r="T1187" s="31" t="n">
        <x:f>ABS(K1187-S1187)</x:f>
        <x:v>0</x:v>
      </x:c>
      <x:c r="U1187" s="33" t="str">
        <x:f>'Raw trace'!X1183</x:f>
        <x:v>0.0019968918910197031</x:v>
      </x:c>
      <x:c r="V1187" s="31" t="n">
        <x:f>ABS(G1187-U1187)</x:f>
        <x:v>0</x:v>
      </x:c>
      <x:c r="W1187" s="30" t="n">
        <x:f>L1187*H1187</x:f>
        <x:v>0.03456598165191973</x:v>
      </x:c>
      <x:c r="X1187" s="30" t="n">
        <x:f>X1186*(1+S1187)</x:f>
        <x:v>17474.337106133382</x:v>
      </x:c>
      <x:c r="Y1187" s="31" t="n">
        <x:f>ABS(M1187-X1187)</x:f>
        <x:v>1.0550138540565968e-10</x:v>
      </x:c>
      <x:c r="Z1187" s="27" t="n">
        <x:f>IF(M1187&gt;=N1186,B1187,Z1186)</x:f>
        <x:v>45364</x:v>
      </x:c>
      <x:c r="AA1187" s="27" t="n">
        <x:f>IF(C1187=C1186,IF(M1187&gt;=Q1186,B1187,AA1186),IF(M1187&gt;=P1187,B1187,A1187))</x:f>
        <x:v>45364</x:v>
      </x:c>
      <x:c r="AB1187" s="1" t="str">
        <x:f>IF(AND(B1187-A1187=1,B1187-B1186=1),"PASS","FAIL")</x:f>
        <x:v>PASS</x:v>
      </x:c>
    </x:row>
    <x:row r="1188" ht="22" customHeight="1">
      <x:c r="A1188" s="32" t="n">
        <x:f>'Raw trace'!A1184</x:f>
        <x:v>45379</x:v>
      </x:c>
      <x:c r="B1188" s="32" t="n">
        <x:f>'Raw trace'!B1184</x:f>
        <x:v>45380</x:v>
      </x:c>
      <x:c r="C1188" s="1" t="n">
        <x:f>YEAR(B1188)</x:f>
        <x:v>2024</x:v>
      </x:c>
      <x:c r="D1188" s="33" t="str">
        <x:f>'Raw trace'!AL1184</x:f>
        <x:v>-0.0125830070051624</x:v>
      </x:c>
      <x:c r="E1188" s="33" t="str">
        <x:f>'Raw trace'!W1184</x:f>
        <x:v>0.5</x:v>
      </x:c>
      <x:c r="F1188" s="28" t="n">
        <x:f>E1187*(1+D1187)/(1+E1187*D1187)</x:f>
        <x:v>0.5047063396681277</x:v>
      </x:c>
      <x:c r="G1188" s="28" t="n">
        <x:f>ABS(E1188-F1188)</x:f>
        <x:v>0.004706339668127724</x:v>
      </x:c>
      <x:c r="H1188" s="28" t="n">
        <x:f>G1188*'Assumptions'!$B$6</x:f>
        <x:v>0.000004706339668127724</x:v>
      </x:c>
      <x:c r="I1188" s="29" t="n">
        <x:f>1+E1188*D1188</x:f>
        <x:v>0.9937084964974188</x:v>
      </x:c>
      <x:c r="J1188" s="29" t="n">
        <x:f>(1-H1188)*I1188</x:f>
        <x:v>0.9937038197677032</x:v>
      </x:c>
      <x:c r="K1188" s="28" t="n">
        <x:f>J1188-1</x:f>
        <x:v>-0.006296180232296833</x:v>
      </x:c>
      <x:c r="L1188" s="30" t="n">
        <x:f>M1187</x:f>
        <x:v>17474.337106133276</x:v>
      </x:c>
      <x:c r="M1188" s="30" t="n">
        <x:f>L1188*J1188</x:f>
        <x:v>17364.31553027315</x:v>
      </x:c>
      <x:c r="N1188" s="30" t="n">
        <x:f>MAX(N1187,M1188)</x:f>
        <x:v>17642.073326317783</x:v>
      </x:c>
      <x:c r="O1188" s="28" t="n">
        <x:f>1-M1188/N1188</x:f>
        <x:v>0.015744056319632493</x:v>
      </x:c>
      <x:c r="P1188" s="30" t="n">
        <x:f>IF(C1188=C1187,P1187,L1188)</x:f>
        <x:v>13438.203403002499</x:v>
      </x:c>
      <x:c r="Q1188" s="30" t="n">
        <x:f>IF(C1188=C1187,MAX(Q1187,M1188),MAX(P1188,M1188))</x:f>
        <x:v>17642.073326317783</x:v>
      </x:c>
      <x:c r="R1188" s="28" t="n">
        <x:f>1-M1188/Q1188</x:f>
        <x:v>0.015744056319632493</x:v>
      </x:c>
      <x:c r="S1188" s="33" t="str">
        <x:f>'Raw trace'!Y1184</x:f>
        <x:v>-0.006296180232296833</x:v>
      </x:c>
      <x:c r="T1188" s="31" t="n">
        <x:f>ABS(K1188-S1188)</x:f>
        <x:v>0</x:v>
      </x:c>
      <x:c r="U1188" s="33" t="str">
        <x:f>'Raw trace'!X1184</x:f>
        <x:v>0.0047063396681277236</x:v>
      </x:c>
      <x:c r="V1188" s="31" t="n">
        <x:f>ABS(G1188-U1188)</x:f>
        <x:v>0</x:v>
      </x:c>
      <x:c r="W1188" s="30" t="n">
        <x:f>L1188*H1188</x:f>
        <x:v>0.08224016589683125</x:v>
      </x:c>
      <x:c r="X1188" s="30" t="n">
        <x:f>X1187*(1+S1188)</x:f>
        <x:v>17364.315530273252</x:v>
      </x:c>
      <x:c r="Y1188" s="31" t="n">
        <x:f>ABS(M1188-X1188)</x:f>
        <x:v>1.0186340659856796e-10</x:v>
      </x:c>
      <x:c r="Z1188" s="27" t="n">
        <x:f>IF(M1188&gt;=N1187,B1188,Z1187)</x:f>
        <x:v>45364</x:v>
      </x:c>
      <x:c r="AA1188" s="27" t="n">
        <x:f>IF(C1188=C1187,IF(M1188&gt;=Q1187,B1188,AA1187),IF(M1188&gt;=P1188,B1188,A1188))</x:f>
        <x:v>45364</x:v>
      </x:c>
      <x:c r="AB1188" s="1" t="str">
        <x:f>IF(AND(B1188-A1188=1,B1188-B1187=1),"PASS","FAIL")</x:f>
        <x:v>PASS</x:v>
      </x:c>
    </x:row>
    <x:row r="1189" ht="22" customHeight="1">
      <x:c r="A1189" s="32" t="n">
        <x:f>'Raw trace'!A1185</x:f>
        <x:v>45380</x:v>
      </x:c>
      <x:c r="B1189" s="32" t="n">
        <x:f>'Raw trace'!B1185</x:f>
        <x:v>45381</x:v>
      </x:c>
      <x:c r="C1189" s="1" t="n">
        <x:f>YEAR(B1189)</x:f>
        <x:v>2024</x:v>
      </x:c>
      <x:c r="D1189" s="33" t="str">
        <x:f>'Raw trace'!AL1185</x:f>
        <x:v>-0.0037239683591496001</x:v>
      </x:c>
      <x:c r="E1189" s="33" t="str">
        <x:f>'Raw trace'!W1185</x:f>
        <x:v>0.5</x:v>
      </x:c>
      <x:c r="F1189" s="28" t="n">
        <x:f>E1188*(1+D1188)/(1+E1188*D1188)</x:f>
        <x:v>0.49683433143383743</x:v>
      </x:c>
      <x:c r="G1189" s="28" t="n">
        <x:f>ABS(E1189-F1189)</x:f>
        <x:v>0.0031656685661625716</x:v>
      </x:c>
      <x:c r="H1189" s="28" t="n">
        <x:f>G1189*'Assumptions'!$B$6</x:f>
        <x:v>0.0000031656685661625716</x:v>
      </x:c>
      <x:c r="I1189" s="29" t="n">
        <x:f>1+E1189*D1189</x:f>
        <x:v>0.9981380158204252</x:v>
      </x:c>
      <x:c r="J1189" s="29" t="n">
        <x:f>(1-H1189)*I1189</x:f>
        <x:v>0.9981348560462838</x:v>
      </x:c>
      <x:c r="K1189" s="28" t="n">
        <x:f>J1189-1</x:f>
        <x:v>-0.0018651439537161751</x:v>
      </x:c>
      <x:c r="L1189" s="30" t="n">
        <x:f>M1188</x:f>
        <x:v>17364.31553027315</x:v>
      </x:c>
      <x:c r="M1189" s="30" t="n">
        <x:f>L1189*J1189</x:f>
        <x:v>17331.928582151442</x:v>
      </x:c>
      <x:c r="N1189" s="30" t="n">
        <x:f>MAX(N1188,M1189)</x:f>
        <x:v>17642.073326317783</x:v>
      </x:c>
      <x:c r="O1189" s="28" t="n">
        <x:f>1-M1189/N1189</x:f>
        <x:v>0.017579835341897</x:v>
      </x:c>
      <x:c r="P1189" s="30" t="n">
        <x:f>IF(C1189=C1188,P1188,L1189)</x:f>
        <x:v>13438.203403002499</x:v>
      </x:c>
      <x:c r="Q1189" s="30" t="n">
        <x:f>IF(C1189=C1188,MAX(Q1188,M1189),MAX(P1189,M1189))</x:f>
        <x:v>17642.073326317783</x:v>
      </x:c>
      <x:c r="R1189" s="28" t="n">
        <x:f>1-M1189/Q1189</x:f>
        <x:v>0.017579835341897</x:v>
      </x:c>
      <x:c r="S1189" s="33" t="str">
        <x:f>'Raw trace'!Y1185</x:f>
        <x:v>-0.0018651439537161751</x:v>
      </x:c>
      <x:c r="T1189" s="31" t="n">
        <x:f>ABS(K1189-S1189)</x:f>
        <x:v>0</x:v>
      </x:c>
      <x:c r="U1189" s="33" t="str">
        <x:f>'Raw trace'!X1185</x:f>
        <x:v>0.0031656685661625716</x:v>
      </x:c>
      <x:c r="V1189" s="31" t="n">
        <x:f>ABS(G1189-U1189)</x:f>
        <x:v>0</x:v>
      </x:c>
      <x:c r="W1189" s="30" t="n">
        <x:f>L1189*H1189</x:f>
        <x:v>0.054969667847114274</x:v>
      </x:c>
      <x:c r="X1189" s="30" t="n">
        <x:f>X1188*(1+S1189)</x:f>
        <x:v>17331.928582151544</x:v>
      </x:c>
      <x:c r="Y1189" s="31" t="n">
        <x:f>ABS(M1189-X1189)</x:f>
        <x:v>1.0186340659856796e-10</x:v>
      </x:c>
      <x:c r="Z1189" s="27" t="n">
        <x:f>IF(M1189&gt;=N1188,B1189,Z1188)</x:f>
        <x:v>45364</x:v>
      </x:c>
      <x:c r="AA1189" s="27" t="n">
        <x:f>IF(C1189=C1188,IF(M1189&gt;=Q1188,B1189,AA1188),IF(M1189&gt;=P1189,B1189,A1189))</x:f>
        <x:v>45364</x:v>
      </x:c>
      <x:c r="AB1189" s="1" t="str">
        <x:f>IF(AND(B1189-A1189=1,B1189-B1188=1),"PASS","FAIL")</x:f>
        <x:v>PASS</x:v>
      </x:c>
    </x:row>
    <x:row r="1190" ht="22" customHeight="1">
      <x:c r="A1190" s="32" t="n">
        <x:f>'Raw trace'!A1186</x:f>
        <x:v>45381</x:v>
      </x:c>
      <x:c r="B1190" s="32" t="n">
        <x:f>'Raw trace'!B1186</x:f>
        <x:v>45382</x:v>
      </x:c>
      <x:c r="C1190" s="1" t="n">
        <x:f>YEAR(B1190)</x:f>
        <x:v>2024</x:v>
      </x:c>
      <x:c r="D1190" s="33" t="str">
        <x:f>'Raw trace'!AL1186</x:f>
        <x:v>0.024715743806698401</x:v>
      </x:c>
      <x:c r="E1190" s="33" t="str">
        <x:f>'Raw trace'!W1186</x:f>
        <x:v>0.5</x:v>
      </x:c>
      <x:c r="F1190" s="28" t="n">
        <x:f>E1189*(1+D1189)/(1+E1189*D1189)</x:f>
        <x:v>0.49906727118391325</x:v>
      </x:c>
      <x:c r="G1190" s="28" t="n">
        <x:f>ABS(E1190-F1190)</x:f>
        <x:v>0.0009327288160867475</x:v>
      </x:c>
      <x:c r="H1190" s="28" t="n">
        <x:f>G1190*'Assumptions'!$B$6</x:f>
        <x:v>9.327288160867475e-7</x:v>
      </x:c>
      <x:c r="I1190" s="29" t="n">
        <x:f>1+E1190*D1190</x:f>
        <x:v>1.0123578719033492</x:v>
      </x:c>
      <x:c r="J1190" s="29" t="n">
        <x:f>(1-H1190)*I1190</x:f>
        <x:v>1.01235692764799</x:v>
      </x:c>
      <x:c r="K1190" s="28" t="n">
        <x:f>J1190-1</x:f>
        <x:v>0.012356927647990013</x:v>
      </x:c>
      <x:c r="L1190" s="30" t="n">
        <x:f>M1189</x:f>
        <x:v>17331.928582151442</x:v>
      </x:c>
      <x:c r="M1190" s="30" t="n">
        <x:f>L1190*J1190</x:f>
        <x:v>17546.097969641218</x:v>
      </x:c>
      <x:c r="N1190" s="30" t="n">
        <x:f>MAX(N1189,M1190)</x:f>
        <x:v>17642.073326317783</x:v>
      </x:c>
      <x:c r="O1190" s="28" t="n">
        <x:f>1-M1190/N1190</x:f>
        <x:v>0.005440140447290465</x:v>
      </x:c>
      <x:c r="P1190" s="30" t="n">
        <x:f>IF(C1190=C1189,P1189,L1190)</x:f>
        <x:v>13438.203403002499</x:v>
      </x:c>
      <x:c r="Q1190" s="30" t="n">
        <x:f>IF(C1190=C1189,MAX(Q1189,M1190),MAX(P1190,M1190))</x:f>
        <x:v>17642.073326317783</x:v>
      </x:c>
      <x:c r="R1190" s="28" t="n">
        <x:f>1-M1190/Q1190</x:f>
        <x:v>0.005440140447290465</x:v>
      </x:c>
      <x:c r="S1190" s="33" t="str">
        <x:f>'Raw trace'!Y1186</x:f>
        <x:v>0.012356927647990013</x:v>
      </x:c>
      <x:c r="T1190" s="31" t="n">
        <x:f>ABS(K1190-S1190)</x:f>
        <x:v>0</x:v>
      </x:c>
      <x:c r="U1190" s="33" t="str">
        <x:f>'Raw trace'!X1186</x:f>
        <x:v>0.00093272881608674751</x:v>
      </x:c>
      <x:c r="V1190" s="31" t="n">
        <x:f>ABS(G1190-U1190)</x:f>
        <x:v>0</x:v>
      </x:c>
      <x:c r="W1190" s="30" t="n">
        <x:f>L1190*H1190</x:f>
        <x:v>0.016165989226930175</x:v>
      </x:c>
      <x:c r="X1190" s="30" t="n">
        <x:f>X1189*(1+S1190)</x:f>
        <x:v>17546.09796964132</x:v>
      </x:c>
      <x:c r="Y1190" s="31" t="n">
        <x:f>ABS(M1190-X1190)</x:f>
        <x:v>1.0186340659856796e-10</x:v>
      </x:c>
      <x:c r="Z1190" s="27" t="n">
        <x:f>IF(M1190&gt;=N1189,B1190,Z1189)</x:f>
        <x:v>45364</x:v>
      </x:c>
      <x:c r="AA1190" s="27" t="n">
        <x:f>IF(C1190=C1189,IF(M1190&gt;=Q1189,B1190,AA1189),IF(M1190&gt;=P1190,B1190,A1190))</x:f>
        <x:v>45364</x:v>
      </x:c>
      <x:c r="AB1190" s="1" t="str">
        <x:f>IF(AND(B1190-A1190=1,B1190-B1189=1),"PASS","FAIL")</x:f>
        <x:v>PASS</x:v>
      </x:c>
    </x:row>
    <x:row r="1191" ht="22" customHeight="1">
      <x:c r="A1191" s="32" t="n">
        <x:f>'Raw trace'!A1187</x:f>
        <x:v>45382</x:v>
      </x:c>
      <x:c r="B1191" s="32" t="n">
        <x:f>'Raw trace'!B1187</x:f>
        <x:v>45383</x:v>
      </x:c>
      <x:c r="C1191" s="1" t="n">
        <x:f>YEAR(B1191)</x:f>
        <x:v>2024</x:v>
      </x:c>
      <x:c r="D1191" s="33" t="str">
        <x:f>'Raw trace'!AL1187</x:f>
        <x:v>-0.023378007065552701</x:v>
      </x:c>
      <x:c r="E1191" s="33" t="str">
        <x:f>'Raw trace'!W1187</x:f>
        <x:v>0.5</x:v>
      </x:c>
      <x:c r="F1191" s="28" t="n">
        <x:f>E1190*(1+D1190)/(1+E1190*D1190)</x:f>
        <x:v>0.5061035095623423</x:v>
      </x:c>
      <x:c r="G1191" s="28" t="n">
        <x:f>ABS(E1191-F1191)</x:f>
        <x:v>0.006103509562342291</x:v>
      </x:c>
      <x:c r="H1191" s="28" t="n">
        <x:f>G1191*'Assumptions'!$B$6</x:f>
        <x:v>0.000006103509562342291</x:v>
      </x:c>
      <x:c r="I1191" s="29" t="n">
        <x:f>1+E1191*D1191</x:f>
        <x:v>0.9883109964672236</x:v>
      </x:c>
      <x:c r="J1191" s="29" t="n">
        <x:f>(1-H1191)*I1191</x:f>
        <x:v>0.9883049643016062</x:v>
      </x:c>
      <x:c r="K1191" s="28" t="n">
        <x:f>J1191-1</x:f>
        <x:v>-0.011695035698393808</x:v>
      </x:c>
      <x:c r="L1191" s="30" t="n">
        <x:f>M1190</x:f>
        <x:v>17546.097969641218</x:v>
      </x:c>
      <x:c r="M1191" s="30" t="n">
        <x:f>L1191*J1191</x:f>
        <x:v>17340.89572751875</x:v>
      </x:c>
      <x:c r="N1191" s="30" t="n">
        <x:f>MAX(N1190,M1191)</x:f>
        <x:v>17642.073326317783</x:v>
      </x:c>
      <x:c r="O1191" s="28" t="n">
        <x:f>1-M1191/N1191</x:f>
        <x:v>0.017071553508948845</x:v>
      </x:c>
      <x:c r="P1191" s="30" t="n">
        <x:f>IF(C1191=C1190,P1190,L1191)</x:f>
        <x:v>13438.203403002499</x:v>
      </x:c>
      <x:c r="Q1191" s="30" t="n">
        <x:f>IF(C1191=C1190,MAX(Q1190,M1191),MAX(P1191,M1191))</x:f>
        <x:v>17642.073326317783</x:v>
      </x:c>
      <x:c r="R1191" s="28" t="n">
        <x:f>1-M1191/Q1191</x:f>
        <x:v>0.017071553508948845</x:v>
      </x:c>
      <x:c r="S1191" s="33" t="str">
        <x:f>'Raw trace'!Y1187</x:f>
        <x:v>-0.011695035698393808</x:v>
      </x:c>
      <x:c r="T1191" s="31" t="n">
        <x:f>ABS(K1191-S1191)</x:f>
        <x:v>0</x:v>
      </x:c>
      <x:c r="U1191" s="33" t="str">
        <x:f>'Raw trace'!X1187</x:f>
        <x:v>0.0061035095623422908</x:v>
      </x:c>
      <x:c r="V1191" s="31" t="n">
        <x:f>ABS(G1191-U1191)</x:f>
        <x:v>0</x:v>
      </x:c>
      <x:c r="W1191" s="30" t="n">
        <x:f>L1191*H1191</x:f>
        <x:v>0.10709277673949982</x:v>
      </x:c>
      <x:c r="X1191" s="30" t="n">
        <x:f>X1190*(1+S1191)</x:f>
        <x:v>17340.895727518848</x:v>
      </x:c>
      <x:c r="Y1191" s="31" t="n">
        <x:f>ABS(M1191-X1191)</x:f>
        <x:v>9.822542779147625e-11</x:v>
      </x:c>
      <x:c r="Z1191" s="27" t="n">
        <x:f>IF(M1191&gt;=N1190,B1191,Z1190)</x:f>
        <x:v>45364</x:v>
      </x:c>
      <x:c r="AA1191" s="27" t="n">
        <x:f>IF(C1191=C1190,IF(M1191&gt;=Q1190,B1191,AA1190),IF(M1191&gt;=P1191,B1191,A1191))</x:f>
        <x:v>45364</x:v>
      </x:c>
      <x:c r="AB1191" s="1" t="str">
        <x:f>IF(AND(B1191-A1191=1,B1191-B1190=1),"PASS","FAIL")</x:f>
        <x:v>PASS</x:v>
      </x:c>
    </x:row>
    <x:row r="1192" ht="22" customHeight="1">
      <x:c r="A1192" s="32" t="n">
        <x:f>'Raw trace'!A1188</x:f>
        <x:v>45383</x:v>
      </x:c>
      <x:c r="B1192" s="32" t="n">
        <x:f>'Raw trace'!B1188</x:f>
        <x:v>45384</x:v>
      </x:c>
      <x:c r="C1192" s="1" t="n">
        <x:f>YEAR(B1192)</x:f>
        <x:v>2024</x:v>
      </x:c>
      <x:c r="D1192" s="33" t="str">
        <x:f>'Raw trace'!AL1188</x:f>
        <x:v>-0.060650777154471897</x:v>
      </x:c>
      <x:c r="E1192" s="33" t="str">
        <x:f>'Raw trace'!W1188</x:f>
        <x:v>0.5</x:v>
      </x:c>
      <x:c r="F1192" s="28" t="n">
        <x:f>E1191*(1+D1191)/(1+E1191*D1191)</x:f>
        <x:v>0.4940863738364951</x:v>
      </x:c>
      <x:c r="G1192" s="28" t="n">
        <x:f>ABS(E1192-F1192)</x:f>
        <x:v>0.0059136261635048815</x:v>
      </x:c>
      <x:c r="H1192" s="28" t="n">
        <x:f>G1192*'Assumptions'!$B$6</x:f>
        <x:v>0.000005913626163504881</x:v>
      </x:c>
      <x:c r="I1192" s="29" t="n">
        <x:f>1+E1192*D1192</x:f>
        <x:v>0.969674611422764</x:v>
      </x:c>
      <x:c r="J1192" s="29" t="n">
        <x:f>(1-H1192)*I1192</x:f>
        <x:v>0.9696688771296118</x:v>
      </x:c>
      <x:c r="K1192" s="28" t="n">
        <x:f>J1192-1</x:f>
        <x:v>-0.030331122870388194</x:v>
      </x:c>
      <x:c r="L1192" s="30" t="n">
        <x:f>M1191</x:f>
        <x:v>17340.89572751875</x:v>
      </x:c>
      <x:c r="M1192" s="30" t="n">
        <x:f>L1192*J1192</x:f>
        <x:v>16814.926888524788</x:v>
      </x:c>
      <x:c r="N1192" s="30" t="n">
        <x:f>MAX(N1191,M1192)</x:f>
        <x:v>17642.073326317783</x:v>
      </x:c>
      <x:c r="O1192" s="28" t="n">
        <x:f>1-M1192/N1192</x:f>
        <x:v>0.04688487699226873</x:v>
      </x:c>
      <x:c r="P1192" s="30" t="n">
        <x:f>IF(C1192=C1191,P1191,L1192)</x:f>
        <x:v>13438.203403002499</x:v>
      </x:c>
      <x:c r="Q1192" s="30" t="n">
        <x:f>IF(C1192=C1191,MAX(Q1191,M1192),MAX(P1192,M1192))</x:f>
        <x:v>17642.073326317783</x:v>
      </x:c>
      <x:c r="R1192" s="28" t="n">
        <x:f>1-M1192/Q1192</x:f>
        <x:v>0.04688487699226873</x:v>
      </x:c>
      <x:c r="S1192" s="33" t="str">
        <x:f>'Raw trace'!Y1188</x:f>
        <x:v>-0.030331122870388194</x:v>
      </x:c>
      <x:c r="T1192" s="31" t="n">
        <x:f>ABS(K1192-S1192)</x:f>
        <x:v>0</x:v>
      </x:c>
      <x:c r="U1192" s="33" t="str">
        <x:f>'Raw trace'!X1188</x:f>
        <x:v>0.0059136261635048815</x:v>
      </x:c>
      <x:c r="V1192" s="31" t="n">
        <x:f>ABS(G1192-U1192)</x:f>
        <x:v>0</x:v>
      </x:c>
      <x:c r="W1192" s="30" t="n">
        <x:f>L1192*H1192</x:f>
        <x:v>0.10254757467286489</x:v>
      </x:c>
      <x:c r="X1192" s="30" t="n">
        <x:f>X1191*(1+S1192)</x:f>
        <x:v>16814.926888524882</x:v>
      </x:c>
      <x:c r="Y1192" s="31" t="n">
        <x:f>ABS(M1192-X1192)</x:f>
        <x:v>9.458744898438454e-11</x:v>
      </x:c>
      <x:c r="Z1192" s="27" t="n">
        <x:f>IF(M1192&gt;=N1191,B1192,Z1191)</x:f>
        <x:v>45364</x:v>
      </x:c>
      <x:c r="AA1192" s="27" t="n">
        <x:f>IF(C1192=C1191,IF(M1192&gt;=Q1191,B1192,AA1191),IF(M1192&gt;=P1192,B1192,A1192))</x:f>
        <x:v>45364</x:v>
      </x:c>
      <x:c r="AB1192" s="1" t="str">
        <x:f>IF(AND(B1192-A1192=1,B1192-B1191=1),"PASS","FAIL")</x:f>
        <x:v>PASS</x:v>
      </x:c>
    </x:row>
    <x:row r="1193" ht="22" customHeight="1">
      <x:c r="A1193" s="32" t="n">
        <x:f>'Raw trace'!A1189</x:f>
        <x:v>45384</x:v>
      </x:c>
      <x:c r="B1193" s="32" t="n">
        <x:f>'Raw trace'!B1189</x:f>
        <x:v>45385</x:v>
      </x:c>
      <x:c r="C1193" s="1" t="n">
        <x:f>YEAR(B1193)</x:f>
        <x:v>2024</x:v>
      </x:c>
      <x:c r="D1193" s="33" t="str">
        <x:f>'Raw trace'!AL1189</x:f>
        <x:v>0.0080043765816208007</x:v>
      </x:c>
      <x:c r="E1193" s="33" t="str">
        <x:f>'Raw trace'!W1189</x:f>
        <x:v>0.5</x:v>
      </x:c>
      <x:c r="F1193" s="28" t="n">
        <x:f>E1192*(1+D1192)/(1+E1192*D1192)</x:f>
        <x:v>0.4843631109755773</x:v>
      </x:c>
      <x:c r="G1193" s="28" t="n">
        <x:f>ABS(E1193-F1193)</x:f>
        <x:v>0.015636889024422673</x:v>
      </x:c>
      <x:c r="H1193" s="28" t="n">
        <x:f>G1193*'Assumptions'!$B$6</x:f>
        <x:v>0.000015636889024422673</x:v>
      </x:c>
      <x:c r="I1193" s="29" t="n">
        <x:f>1+E1193*D1193</x:f>
        <x:v>1.0040021882908103</x:v>
      </x:c>
      <x:c r="J1193" s="29" t="n">
        <x:f>(1-H1193)*I1193</x:f>
        <x:v>1.0039864888200118</x:v>
      </x:c>
      <x:c r="K1193" s="28" t="n">
        <x:f>J1193-1</x:f>
        <x:v>0.0039864888200118465</x:v>
      </x:c>
      <x:c r="L1193" s="30" t="n">
        <x:f>M1192</x:f>
        <x:v>16814.926888524788</x:v>
      </x:c>
      <x:c r="M1193" s="30" t="n">
        <x:f>L1193*J1193</x:f>
        <x:v>16881.95940657521</x:v>
      </x:c>
      <x:c r="N1193" s="30" t="n">
        <x:f>MAX(N1192,M1193)</x:f>
        <x:v>17642.073326317783</x:v>
      </x:c>
      <x:c r="O1193" s="28" t="n">
        <x:f>1-M1193/N1193</x:f>
        <x:v>0.04308529421021412</x:v>
      </x:c>
      <x:c r="P1193" s="30" t="n">
        <x:f>IF(C1193=C1192,P1192,L1193)</x:f>
        <x:v>13438.203403002499</x:v>
      </x:c>
      <x:c r="Q1193" s="30" t="n">
        <x:f>IF(C1193=C1192,MAX(Q1192,M1193),MAX(P1193,M1193))</x:f>
        <x:v>17642.073326317783</x:v>
      </x:c>
      <x:c r="R1193" s="28" t="n">
        <x:f>1-M1193/Q1193</x:f>
        <x:v>0.04308529421021412</x:v>
      </x:c>
      <x:c r="S1193" s="33" t="str">
        <x:f>'Raw trace'!Y1189</x:f>
        <x:v>0.0039864888200118465</x:v>
      </x:c>
      <x:c r="T1193" s="31" t="n">
        <x:f>ABS(K1193-S1193)</x:f>
        <x:v>0</x:v>
      </x:c>
      <x:c r="U1193" s="33" t="str">
        <x:f>'Raw trace'!X1189</x:f>
        <x:v>0.015636889024422673</x:v>
      </x:c>
      <x:c r="V1193" s="31" t="n">
        <x:f>ABS(G1193-U1193)</x:f>
        <x:v>0</x:v>
      </x:c>
      <x:c r="W1193" s="30" t="n">
        <x:f>L1193*H1193</x:f>
        <x:v>0.26293314570964293</x:v>
      </x:c>
      <x:c r="X1193" s="30" t="n">
        <x:f>X1192*(1+S1193)</x:f>
        <x:v>16881.959406575304</x:v>
      </x:c>
      <x:c r="Y1193" s="31" t="n">
        <x:f>ABS(M1193-X1193)</x:f>
        <x:v>9.458744898438454e-11</x:v>
      </x:c>
      <x:c r="Z1193" s="27" t="n">
        <x:f>IF(M1193&gt;=N1192,B1193,Z1192)</x:f>
        <x:v>45364</x:v>
      </x:c>
      <x:c r="AA1193" s="27" t="n">
        <x:f>IF(C1193=C1192,IF(M1193&gt;=Q1192,B1193,AA1192),IF(M1193&gt;=P1193,B1193,A1193))</x:f>
        <x:v>45364</x:v>
      </x:c>
      <x:c r="AB1193" s="1" t="str">
        <x:f>IF(AND(B1193-A1193=1,B1193-B1192=1),"PASS","FAIL")</x:f>
        <x:v>PASS</x:v>
      </x:c>
    </x:row>
    <x:row r="1194" ht="22" customHeight="1">
      <x:c r="A1194" s="32" t="n">
        <x:f>'Raw trace'!A1190</x:f>
        <x:v>45385</x:v>
      </x:c>
      <x:c r="B1194" s="32" t="n">
        <x:f>'Raw trace'!B1190</x:f>
        <x:v>45386</x:v>
      </x:c>
      <x:c r="C1194" s="1" t="n">
        <x:f>YEAR(B1194)</x:f>
        <x:v>2024</x:v>
      </x:c>
      <x:c r="D1194" s="33" t="str">
        <x:f>'Raw trace'!AL1190</x:f>
        <x:v>0.038407895335263703</x:v>
      </x:c>
      <x:c r="E1194" s="33" t="str">
        <x:f>'Raw trace'!W1190</x:f>
        <x:v>0.45000000000000001</x:v>
      </x:c>
      <x:c r="F1194" s="28" t="n">
        <x:f>E1193*(1+D1193)/(1+E1193*D1193)</x:f>
        <x:v>0.5019931173146265</x:v>
      </x:c>
      <x:c r="G1194" s="28" t="n">
        <x:f>ABS(E1194-F1194)</x:f>
        <x:v>0.05199311731462647</x:v>
      </x:c>
      <x:c r="H1194" s="28" t="n">
        <x:f>G1194*'Assumptions'!$B$6</x:f>
        <x:v>0.000051993117314626473</x:v>
      </x:c>
      <x:c r="I1194" s="29" t="n">
        <x:f>1+E1194*D1194</x:f>
        <x:v>1.0172835529008686</x:v>
      </x:c>
      <x:c r="J1194" s="29" t="n">
        <x:f>(1-H1194)*I1194</x:f>
        <x:v>1.0172306611577604</x:v>
      </x:c>
      <x:c r="K1194" s="28" t="n">
        <x:f>J1194-1</x:f>
        <x:v>0.017230661157760396</x:v>
      </x:c>
      <x:c r="L1194" s="30" t="n">
        <x:f>M1193</x:f>
        <x:v>16881.95940657521</x:v>
      </x:c>
      <x:c r="M1194" s="30" t="n">
        <x:f>L1194*J1194</x:f>
        <x:v>17172.846728788973</x:v>
      </x:c>
      <x:c r="N1194" s="30" t="n">
        <x:f>MAX(N1193,M1194)</x:f>
        <x:v>17642.073326317783</x:v>
      </x:c>
      <x:c r="O1194" s="28" t="n">
        <x:f>1-M1194/N1194</x:f>
        <x:v>0.026597021157872436</x:v>
      </x:c>
      <x:c r="P1194" s="30" t="n">
        <x:f>IF(C1194=C1193,P1193,L1194)</x:f>
        <x:v>13438.203403002499</x:v>
      </x:c>
      <x:c r="Q1194" s="30" t="n">
        <x:f>IF(C1194=C1193,MAX(Q1193,M1194),MAX(P1194,M1194))</x:f>
        <x:v>17642.073326317783</x:v>
      </x:c>
      <x:c r="R1194" s="28" t="n">
        <x:f>1-M1194/Q1194</x:f>
        <x:v>0.026597021157872436</x:v>
      </x:c>
      <x:c r="S1194" s="33" t="str">
        <x:f>'Raw trace'!Y1190</x:f>
        <x:v>0.017230661157760396</x:v>
      </x:c>
      <x:c r="T1194" s="31" t="n">
        <x:f>ABS(K1194-S1194)</x:f>
        <x:v>0</x:v>
      </x:c>
      <x:c r="U1194" s="33" t="str">
        <x:f>'Raw trace'!X1190</x:f>
        <x:v>0.051993117314626469</x:v>
      </x:c>
      <x:c r="V1194" s="31" t="n">
        <x:f>ABS(G1194-U1194)</x:f>
        <x:v>0</x:v>
      </x:c>
      <x:c r="W1194" s="30" t="n">
        <x:f>L1194*H1194</x:f>
        <x:v>0.8777456959268268</x:v>
      </x:c>
      <x:c r="X1194" s="30" t="n">
        <x:f>X1193*(1+S1194)</x:f>
        <x:v>17172.84672878907</x:v>
      </x:c>
      <x:c r="Y1194" s="31" t="n">
        <x:f>ABS(M1194-X1194)</x:f>
        <x:v>9.822542779147625e-11</x:v>
      </x:c>
      <x:c r="Z1194" s="27" t="n">
        <x:f>IF(M1194&gt;=N1193,B1194,Z1193)</x:f>
        <x:v>45364</x:v>
      </x:c>
      <x:c r="AA1194" s="27" t="n">
        <x:f>IF(C1194=C1193,IF(M1194&gt;=Q1193,B1194,AA1193),IF(M1194&gt;=P1194,B1194,A1194))</x:f>
        <x:v>45364</x:v>
      </x:c>
      <x:c r="AB1194" s="1" t="str">
        <x:f>IF(AND(B1194-A1194=1,B1194-B1193=1),"PASS","FAIL")</x:f>
        <x:v>PASS</x:v>
      </x:c>
    </x:row>
    <x:row r="1195" ht="22" customHeight="1">
      <x:c r="A1195" s="32" t="n">
        <x:f>'Raw trace'!A1191</x:f>
        <x:v>45386</x:v>
      </x:c>
      <x:c r="B1195" s="32" t="n">
        <x:f>'Raw trace'!B1191</x:f>
        <x:v>45387</x:v>
      </x:c>
      <x:c r="C1195" s="1" t="n">
        <x:f>YEAR(B1195)</x:f>
        <x:v>2024</x:v>
      </x:c>
      <x:c r="D1195" s="33" t="str">
        <x:f>'Raw trace'!AL1191</x:f>
        <x:v>-0.0097216646106003998</x:v>
      </x:c>
      <x:c r="E1195" s="33" t="str">
        <x:f>'Raw trace'!W1191</x:f>
        <x:v>0.5</x:v>
      </x:c>
      <x:c r="F1195" s="28" t="n">
        <x:f>E1194*(1+D1194)/(1+E1194*D1194)</x:f>
        <x:v>0.45934444881996844</x:v>
      </x:c>
      <x:c r="G1195" s="28" t="n">
        <x:f>ABS(E1195-F1195)</x:f>
        <x:v>0.04065555118003156</x:v>
      </x:c>
      <x:c r="H1195" s="28" t="n">
        <x:f>G1195*'Assumptions'!$B$6</x:f>
        <x:v>0.00004065555118003156</x:v>
      </x:c>
      <x:c r="I1195" s="29" t="n">
        <x:f>1+E1195*D1195</x:f>
        <x:v>0.9951391676946998</x:v>
      </x:c>
      <x:c r="J1195" s="29" t="n">
        <x:f>(1-H1195)*I1195</x:f>
        <x:v>0.9950987097633363</x:v>
      </x:c>
      <x:c r="K1195" s="28" t="n">
        <x:f>J1195-1</x:f>
        <x:v>-0.004901290236663747</x:v>
      </x:c>
      <x:c r="L1195" s="30" t="n">
        <x:f>M1194</x:f>
        <x:v>17172.846728788973</x:v>
      </x:c>
      <x:c r="M1195" s="30" t="n">
        <x:f>L1195*J1195</x:f>
        <x:v>17088.677622781437</x:v>
      </x:c>
      <x:c r="N1195" s="30" t="n">
        <x:f>MAX(N1194,M1195)</x:f>
        <x:v>17642.073326317783</x:v>
      </x:c>
      <x:c r="O1195" s="28" t="n">
        <x:f>1-M1195/N1195</x:f>
        <x:v>0.031367951674410643</x:v>
      </x:c>
      <x:c r="P1195" s="30" t="n">
        <x:f>IF(C1195=C1194,P1194,L1195)</x:f>
        <x:v>13438.203403002499</x:v>
      </x:c>
      <x:c r="Q1195" s="30" t="n">
        <x:f>IF(C1195=C1194,MAX(Q1194,M1195),MAX(P1195,M1195))</x:f>
        <x:v>17642.073326317783</x:v>
      </x:c>
      <x:c r="R1195" s="28" t="n">
        <x:f>1-M1195/Q1195</x:f>
        <x:v>0.031367951674410643</x:v>
      </x:c>
      <x:c r="S1195" s="33" t="str">
        <x:f>'Raw trace'!Y1191</x:f>
        <x:v>-0.0049012902366637467</x:v>
      </x:c>
      <x:c r="T1195" s="31" t="n">
        <x:f>ABS(K1195-S1195)</x:f>
        <x:v>0</x:v>
      </x:c>
      <x:c r="U1195" s="33" t="str">
        <x:f>'Raw trace'!X1191</x:f>
        <x:v>0.040655551180031557</x:v>
      </x:c>
      <x:c r="V1195" s="31" t="n">
        <x:f>ABS(G1195-U1195)</x:f>
        <x:v>0</x:v>
      </x:c>
      <x:c r="W1195" s="30" t="n">
        <x:f>L1195*H1195</x:f>
        <x:v>0.6981715490891176</x:v>
      </x:c>
      <x:c r="X1195" s="30" t="n">
        <x:f>X1194*(1+S1195)</x:f>
        <x:v>17088.677622781535</x:v>
      </x:c>
      <x:c r="Y1195" s="31" t="n">
        <x:f>ABS(M1195-X1195)</x:f>
        <x:v>9.822542779147625e-11</x:v>
      </x:c>
      <x:c r="Z1195" s="27" t="n">
        <x:f>IF(M1195&gt;=N1194,B1195,Z1194)</x:f>
        <x:v>45364</x:v>
      </x:c>
      <x:c r="AA1195" s="27" t="n">
        <x:f>IF(C1195=C1194,IF(M1195&gt;=Q1194,B1195,AA1194),IF(M1195&gt;=P1195,B1195,A1195))</x:f>
        <x:v>45364</x:v>
      </x:c>
      <x:c r="AB1195" s="1" t="str">
        <x:f>IF(AND(B1195-A1195=1,B1195-B1194=1),"PASS","FAIL")</x:f>
        <x:v>PASS</x:v>
      </x:c>
    </x:row>
    <x:row r="1196" ht="22" customHeight="1">
      <x:c r="A1196" s="32" t="n">
        <x:f>'Raw trace'!A1192</x:f>
        <x:v>45387</x:v>
      </x:c>
      <x:c r="B1196" s="32" t="n">
        <x:f>'Raw trace'!B1192</x:f>
        <x:v>45388</x:v>
      </x:c>
      <x:c r="C1196" s="1" t="n">
        <x:f>YEAR(B1196)</x:f>
        <x:v>2024</x:v>
      </x:c>
      <x:c r="D1196" s="33" t="str">
        <x:f>'Raw trace'!AL1192</x:f>
        <x:v>0.015627165320666499</x:v>
      </x:c>
      <x:c r="E1196" s="33" t="str">
        <x:f>'Raw trace'!W1192</x:f>
        <x:v>0.5</x:v>
      </x:c>
      <x:c r="F1196" s="28" t="n">
        <x:f>E1195*(1+D1195)/(1+E1195*D1195)</x:f>
        <x:v>0.4975577122963813</x:v>
      </x:c>
      <x:c r="G1196" s="28" t="n">
        <x:f>ABS(E1196-F1196)</x:f>
        <x:v>0.0024422877036187063</x:v>
      </x:c>
      <x:c r="H1196" s="28" t="n">
        <x:f>G1196*'Assumptions'!$B$6</x:f>
        <x:v>0.000002442287703618706</x:v>
      </x:c>
      <x:c r="I1196" s="29" t="n">
        <x:f>1+E1196*D1196</x:f>
        <x:v>1.0078135826603332</x:v>
      </x:c>
      <x:c r="J1196" s="29" t="n">
        <x:f>(1-H1196)*I1196</x:f>
        <x:v>1.0078111212896126</x:v>
      </x:c>
      <x:c r="K1196" s="28" t="n">
        <x:f>J1196-1</x:f>
        <x:v>0.007811121289612588</x:v>
      </x:c>
      <x:c r="L1196" s="30" t="n">
        <x:f>M1195</x:f>
        <x:v>17088.677622781437</x:v>
      </x:c>
      <x:c r="M1196" s="30" t="n">
        <x:f>L1196*J1196</x:f>
        <x:v>17222.15935637207</x:v>
      </x:c>
      <x:c r="N1196" s="30" t="n">
        <x:f>MAX(N1195,M1196)</x:f>
        <x:v>17642.073326317783</x:v>
      </x:c>
      <x:c r="O1196" s="28" t="n">
        <x:f>1-M1196/N1196</x:f>
        <x:v>0.02380184925993367</x:v>
      </x:c>
      <x:c r="P1196" s="30" t="n">
        <x:f>IF(C1196=C1195,P1195,L1196)</x:f>
        <x:v>13438.203403002499</x:v>
      </x:c>
      <x:c r="Q1196" s="30" t="n">
        <x:f>IF(C1196=C1195,MAX(Q1195,M1196),MAX(P1196,M1196))</x:f>
        <x:v>17642.073326317783</x:v>
      </x:c>
      <x:c r="R1196" s="28" t="n">
        <x:f>1-M1196/Q1196</x:f>
        <x:v>0.02380184925993367</x:v>
      </x:c>
      <x:c r="S1196" s="33" t="str">
        <x:f>'Raw trace'!Y1192</x:f>
        <x:v>0.0078111212896125881</x:v>
      </x:c>
      <x:c r="T1196" s="31" t="n">
        <x:f>ABS(K1196-S1196)</x:f>
        <x:v>0</x:v>
      </x:c>
      <x:c r="U1196" s="33" t="str">
        <x:f>'Raw trace'!X1192</x:f>
        <x:v>0.0024422877036187063</x:v>
      </x:c>
      <x:c r="V1196" s="31" t="n">
        <x:f>ABS(G1196-U1196)</x:f>
        <x:v>0</x:v>
      </x:c>
      <x:c r="W1196" s="30" t="n">
        <x:f>L1196*H1196</x:f>
        <x:v>0.04173546722922325</x:v>
      </x:c>
      <x:c r="X1196" s="30" t="n">
        <x:f>X1195*(1+S1196)</x:f>
        <x:v>17222.15935637217</x:v>
      </x:c>
      <x:c r="Y1196" s="31" t="n">
        <x:f>ABS(M1196-X1196)</x:f>
        <x:v>9.822542779147625e-11</x:v>
      </x:c>
      <x:c r="Z1196" s="27" t="n">
        <x:f>IF(M1196&gt;=N1195,B1196,Z1195)</x:f>
        <x:v>45364</x:v>
      </x:c>
      <x:c r="AA1196" s="27" t="n">
        <x:f>IF(C1196=C1195,IF(M1196&gt;=Q1195,B1196,AA1195),IF(M1196&gt;=P1196,B1196,A1196))</x:f>
        <x:v>45364</x:v>
      </x:c>
      <x:c r="AB1196" s="1" t="str">
        <x:f>IF(AND(B1196-A1196=1,B1196-B1195=1),"PASS","FAIL")</x:f>
        <x:v>PASS</x:v>
      </x:c>
    </x:row>
    <x:row r="1197" ht="22" customHeight="1">
      <x:c r="A1197" s="32" t="n">
        <x:f>'Raw trace'!A1193</x:f>
        <x:v>45388</x:v>
      </x:c>
      <x:c r="B1197" s="32" t="n">
        <x:f>'Raw trace'!B1193</x:f>
        <x:v>45389</x:v>
      </x:c>
      <x:c r="C1197" s="1" t="n">
        <x:f>YEAR(B1197)</x:f>
        <x:v>2024</x:v>
      </x:c>
      <x:c r="D1197" s="33" t="str">
        <x:f>'Raw trace'!AL1193</x:f>
        <x:v>0.0068195080315744004</x:v>
      </x:c>
      <x:c r="E1197" s="33" t="str">
        <x:f>'Raw trace'!W1193</x:f>
        <x:v>0.45000000000000001</x:v>
      </x:c>
      <x:c r="F1197" s="28" t="n">
        <x:f>E1196*(1+D1196)/(1+E1196*D1196)</x:f>
        <x:v>0.5038765019616563</x:v>
      </x:c>
      <x:c r="G1197" s="28" t="n">
        <x:f>ABS(E1197-F1197)</x:f>
        <x:v>0.05387650196165633</x:v>
      </x:c>
      <x:c r="H1197" s="28" t="n">
        <x:f>G1197*'Assumptions'!$B$6</x:f>
        <x:v>0.00005387650196165633</x:v>
      </x:c>
      <x:c r="I1197" s="29" t="n">
        <x:f>1+E1197*D1197</x:f>
        <x:v>1.0030687786142085</x:v>
      </x:c>
      <x:c r="J1197" s="29" t="n">
        <x:f>(1-H1197)*I1197</x:f>
        <x:v>1.0030147367771898</x:v>
      </x:c>
      <x:c r="K1197" s="28" t="n">
        <x:f>J1197-1</x:f>
        <x:v>0.003014736777189775</x:v>
      </x:c>
      <x:c r="L1197" s="30" t="n">
        <x:f>M1196</x:f>
        <x:v>17222.15935637207</x:v>
      </x:c>
      <x:c r="M1197" s="30" t="n">
        <x:f>L1197*J1197</x:f>
        <x:v>17274.079633566347</x:v>
      </x:c>
      <x:c r="N1197" s="30" t="n">
        <x:f>MAX(N1196,M1197)</x:f>
        <x:v>17642.073326317783</x:v>
      </x:c>
      <x:c r="O1197" s="28" t="n">
        <x:f>1-M1197/N1197</x:f>
        <x:v>0.02085886879307297</x:v>
      </x:c>
      <x:c r="P1197" s="30" t="n">
        <x:f>IF(C1197=C1196,P1196,L1197)</x:f>
        <x:v>13438.203403002499</x:v>
      </x:c>
      <x:c r="Q1197" s="30" t="n">
        <x:f>IF(C1197=C1196,MAX(Q1196,M1197),MAX(P1197,M1197))</x:f>
        <x:v>17642.073326317783</x:v>
      </x:c>
      <x:c r="R1197" s="28" t="n">
        <x:f>1-M1197/Q1197</x:f>
        <x:v>0.02085886879307297</x:v>
      </x:c>
      <x:c r="S1197" s="33" t="str">
        <x:f>'Raw trace'!Y1193</x:f>
        <x:v>0.0030147367771897748</x:v>
      </x:c>
      <x:c r="T1197" s="31" t="n">
        <x:f>ABS(K1197-S1197)</x:f>
        <x:v>0</x:v>
      </x:c>
      <x:c r="U1197" s="33" t="str">
        <x:f>'Raw trace'!X1193</x:f>
        <x:v>0.053876501961656331</x:v>
      </x:c>
      <x:c r="V1197" s="31" t="n">
        <x:f>ABS(G1197-U1197)</x:f>
        <x:v>0</x:v>
      </x:c>
      <x:c r="W1197" s="30" t="n">
        <x:f>L1197*H1197</x:f>
        <x:v>0.9278697023475379</x:v>
      </x:c>
      <x:c r="X1197" s="30" t="n">
        <x:f>X1196*(1+S1197)</x:f>
        <x:v>17274.079633566445</x:v>
      </x:c>
      <x:c r="Y1197" s="31" t="n">
        <x:f>ABS(M1197-X1197)</x:f>
        <x:v>9.822542779147625e-11</x:v>
      </x:c>
      <x:c r="Z1197" s="27" t="n">
        <x:f>IF(M1197&gt;=N1196,B1197,Z1196)</x:f>
        <x:v>45364</x:v>
      </x:c>
      <x:c r="AA1197" s="27" t="n">
        <x:f>IF(C1197=C1196,IF(M1197&gt;=Q1196,B1197,AA1196),IF(M1197&gt;=P1197,B1197,A1197))</x:f>
        <x:v>45364</x:v>
      </x:c>
      <x:c r="AB1197" s="1" t="str">
        <x:f>IF(AND(B1197-A1197=1,B1197-B1196=1),"PASS","FAIL")</x:f>
        <x:v>PASS</x:v>
      </x:c>
    </x:row>
    <x:row r="1198" ht="22" customHeight="1">
      <x:c r="A1198" s="32" t="n">
        <x:f>'Raw trace'!A1194</x:f>
        <x:v>45389</x:v>
      </x:c>
      <x:c r="B1198" s="32" t="n">
        <x:f>'Raw trace'!B1194</x:f>
        <x:v>45390</x:v>
      </x:c>
      <x:c r="C1198" s="1" t="n">
        <x:f>YEAR(B1198)</x:f>
        <x:v>2024</x:v>
      </x:c>
      <x:c r="D1198" s="33" t="str">
        <x:f>'Raw trace'!AL1194</x:f>
        <x:v>0.032723283026049502</x:v>
      </x:c>
      <x:c r="E1198" s="33" t="str">
        <x:f>'Raw trace'!W1194</x:f>
        <x:v>0.5</x:v>
      </x:c>
      <x:c r="F1198" s="28" t="n">
        <x:f>E1197*(1+D1197)/(1+E1197*D1197)</x:f>
        <x:v>0.4516826645129425</x:v>
      </x:c>
      <x:c r="G1198" s="28" t="n">
        <x:f>ABS(E1198-F1198)</x:f>
        <x:v>0.04831733548705752</x:v>
      </x:c>
      <x:c r="H1198" s="28" t="n">
        <x:f>G1198*'Assumptions'!$B$6</x:f>
        <x:v>0.000048317335487057526</x:v>
      </x:c>
      <x:c r="I1198" s="29" t="n">
        <x:f>1+E1198*D1198</x:f>
        <x:v>1.0163616415130248</x:v>
      </x:c>
      <x:c r="J1198" s="29" t="n">
        <x:f>(1-H1198)*I1198</x:f>
        <x:v>1.0163125336266157</x:v>
      </x:c>
      <x:c r="K1198" s="28" t="n">
        <x:f>J1198-1</x:f>
        <x:v>0.016312533626615666</x:v>
      </x:c>
      <x:c r="L1198" s="30" t="n">
        <x:f>M1197</x:f>
        <x:v>17274.079633566347</x:v>
      </x:c>
      <x:c r="M1198" s="30" t="n">
        <x:f>L1198*J1198</x:f>
        <x:v>17555.863638457737</x:v>
      </x:c>
      <x:c r="N1198" s="30" t="n">
        <x:f>MAX(N1197,M1198)</x:f>
        <x:v>17642.073326317783</x:v>
      </x:c>
      <x:c r="O1198" s="28" t="n">
        <x:f>1-M1198/N1198</x:f>
        <x:v>0.0048865961650573775</x:v>
      </x:c>
      <x:c r="P1198" s="30" t="n">
        <x:f>IF(C1198=C1197,P1197,L1198)</x:f>
        <x:v>13438.203403002499</x:v>
      </x:c>
      <x:c r="Q1198" s="30" t="n">
        <x:f>IF(C1198=C1197,MAX(Q1197,M1198),MAX(P1198,M1198))</x:f>
        <x:v>17642.073326317783</x:v>
      </x:c>
      <x:c r="R1198" s="28" t="n">
        <x:f>1-M1198/Q1198</x:f>
        <x:v>0.0048865961650573775</x:v>
      </x:c>
      <x:c r="S1198" s="33" t="str">
        <x:f>'Raw trace'!Y1194</x:f>
        <x:v>0.016312533626615666</x:v>
      </x:c>
      <x:c r="T1198" s="31" t="n">
        <x:f>ABS(K1198-S1198)</x:f>
        <x:v>0</x:v>
      </x:c>
      <x:c r="U1198" s="33" t="str">
        <x:f>'Raw trace'!X1194</x:f>
        <x:v>0.048317335487057522</x:v>
      </x:c>
      <x:c r="V1198" s="31" t="n">
        <x:f>ABS(G1198-U1198)</x:f>
        <x:v>0</x:v>
      </x:c>
      <x:c r="W1198" s="30" t="n">
        <x:f>L1198*H1198</x:f>
        <x:v>0.834637500885173</x:v>
      </x:c>
      <x:c r="X1198" s="30" t="n">
        <x:f>X1197*(1+S1198)</x:f>
        <x:v>17555.863638457835</x:v>
      </x:c>
      <x:c r="Y1198" s="31" t="n">
        <x:f>ABS(M1198-X1198)</x:f>
        <x:v>9.822542779147625e-11</x:v>
      </x:c>
      <x:c r="Z1198" s="27" t="n">
        <x:f>IF(M1198&gt;=N1197,B1198,Z1197)</x:f>
        <x:v>45364</x:v>
      </x:c>
      <x:c r="AA1198" s="27" t="n">
        <x:f>IF(C1198=C1197,IF(M1198&gt;=Q1197,B1198,AA1197),IF(M1198&gt;=P1198,B1198,A1198))</x:f>
        <x:v>45364</x:v>
      </x:c>
      <x:c r="AB1198" s="1" t="str">
        <x:f>IF(AND(B1198-A1198=1,B1198-B1197=1),"PASS","FAIL")</x:f>
        <x:v>PASS</x:v>
      </x:c>
    </x:row>
    <x:row r="1199" ht="22" customHeight="1">
      <x:c r="A1199" s="32" t="n">
        <x:f>'Raw trace'!A1195</x:f>
        <x:v>45390</x:v>
      </x:c>
      <x:c r="B1199" s="32" t="n">
        <x:f>'Raw trace'!B1195</x:f>
        <x:v>45391</x:v>
      </x:c>
      <x:c r="C1199" s="1" t="n">
        <x:f>YEAR(B1199)</x:f>
        <x:v>2024</x:v>
      </x:c>
      <x:c r="D1199" s="33" t="str">
        <x:f>'Raw trace'!AL1195</x:f>
        <x:v>-0.0346516338801705</x:v>
      </x:c>
      <x:c r="E1199" s="33" t="str">
        <x:f>'Raw trace'!W1195</x:f>
        <x:v>0.5</x:v>
      </x:c>
      <x:c r="F1199" s="28" t="n">
        <x:f>E1198*(1+D1198)/(1+E1198*D1198)</x:f>
        <x:v>0.5080491238771406</x:v>
      </x:c>
      <x:c r="G1199" s="28" t="n">
        <x:f>ABS(E1199-F1199)</x:f>
        <x:v>0.00804912387714063</x:v>
      </x:c>
      <x:c r="H1199" s="28" t="n">
        <x:f>G1199*'Assumptions'!$B$6</x:f>
        <x:v>0.00000804912387714063</x:v>
      </x:c>
      <x:c r="I1199" s="29" t="n">
        <x:f>1+E1199*D1199</x:f>
        <x:v>0.9826741830599147</x:v>
      </x:c>
      <x:c r="J1199" s="29" t="n">
        <x:f>(1-H1199)*I1199</x:f>
        <x:v>0.9826662733936845</x:v>
      </x:c>
      <x:c r="K1199" s="28" t="n">
        <x:f>J1199-1</x:f>
        <x:v>-0.01733372660631549</x:v>
      </x:c>
      <x:c r="L1199" s="30" t="n">
        <x:f>M1198</x:f>
        <x:v>17555.863638457737</x:v>
      </x:c>
      <x:c r="M1199" s="30" t="n">
        <x:f>L1199*J1199</x:f>
        <x:v>17251.555097810957</x:v>
      </x:c>
      <x:c r="N1199" s="30" t="n">
        <x:f>MAX(N1198,M1199)</x:f>
        <x:v>17642.073326317783</x:v>
      </x:c>
      <x:c r="O1199" s="28" t="n">
        <x:f>1-M1199/N1199</x:f>
        <x:v>0.022135619849412258</x:v>
      </x:c>
      <x:c r="P1199" s="30" t="n">
        <x:f>IF(C1199=C1198,P1198,L1199)</x:f>
        <x:v>13438.203403002499</x:v>
      </x:c>
      <x:c r="Q1199" s="30" t="n">
        <x:f>IF(C1199=C1198,MAX(Q1198,M1199),MAX(P1199,M1199))</x:f>
        <x:v>17642.073326317783</x:v>
      </x:c>
      <x:c r="R1199" s="28" t="n">
        <x:f>1-M1199/Q1199</x:f>
        <x:v>0.022135619849412258</x:v>
      </x:c>
      <x:c r="S1199" s="33" t="str">
        <x:f>'Raw trace'!Y1195</x:f>
        <x:v>-0.017333726606315492</x:v>
      </x:c>
      <x:c r="T1199" s="31" t="n">
        <x:f>ABS(K1199-S1199)</x:f>
        <x:v>0</x:v>
      </x:c>
      <x:c r="U1199" s="33" t="str">
        <x:f>'Raw trace'!X1195</x:f>
        <x:v>0.0080491238771406293</x:v>
      </x:c>
      <x:c r="V1199" s="31" t="n">
        <x:f>ABS(G1199-U1199)</x:f>
        <x:v>0</x:v>
      </x:c>
      <x:c r="W1199" s="30" t="n">
        <x:f>L1199*H1199</x:f>
        <x:v>0.14130932119613515</x:v>
      </x:c>
      <x:c r="X1199" s="30" t="n">
        <x:f>X1198*(1+S1199)</x:f>
        <x:v>17251.55509781105</x:v>
      </x:c>
      <x:c r="Y1199" s="31" t="n">
        <x:f>ABS(M1199-X1199)</x:f>
        <x:v>9.458744898438454e-11</x:v>
      </x:c>
      <x:c r="Z1199" s="27" t="n">
        <x:f>IF(M1199&gt;=N1198,B1199,Z1198)</x:f>
        <x:v>45364</x:v>
      </x:c>
      <x:c r="AA1199" s="27" t="n">
        <x:f>IF(C1199=C1198,IF(M1199&gt;=Q1198,B1199,AA1198),IF(M1199&gt;=P1199,B1199,A1199))</x:f>
        <x:v>45364</x:v>
      </x:c>
      <x:c r="AB1199" s="1" t="str">
        <x:f>IF(AND(B1199-A1199=1,B1199-B1198=1),"PASS","FAIL")</x:f>
        <x:v>PASS</x:v>
      </x:c>
    </x:row>
    <x:row r="1200" ht="22" customHeight="1">
      <x:c r="A1200" s="32" t="n">
        <x:f>'Raw trace'!A1196</x:f>
        <x:v>45391</x:v>
      </x:c>
      <x:c r="B1200" s="32" t="n">
        <x:f>'Raw trace'!B1196</x:f>
        <x:v>45392</x:v>
      </x:c>
      <x:c r="C1200" s="1" t="n">
        <x:f>YEAR(B1200)</x:f>
        <x:v>2024</x:v>
      </x:c>
      <x:c r="D1200" s="33" t="str">
        <x:f>'Raw trace'!AL1196</x:f>
        <x:v>0.021318042459651701</x:v>
      </x:c>
      <x:c r="E1200" s="33" t="str">
        <x:f>'Raw trace'!W1196</x:f>
        <x:v>0.45000000000000001</x:v>
      </x:c>
      <x:c r="F1200" s="28" t="n">
        <x:f>E1199*(1+D1199)/(1+E1199*D1199)</x:f>
        <x:v>0.491184353248126</x:v>
      </x:c>
      <x:c r="G1200" s="28" t="n">
        <x:f>ABS(E1200-F1200)</x:f>
        <x:v>0.04118435324812597</x:v>
      </x:c>
      <x:c r="H1200" s="28" t="n">
        <x:f>G1200*'Assumptions'!$B$6</x:f>
        <x:v>0.00004118435324812597</x:v>
      </x:c>
      <x:c r="I1200" s="29" t="n">
        <x:f>1+E1200*D1200</x:f>
        <x:v>1.0095931191068432</x:v>
      </x:c>
      <x:c r="J1200" s="29" t="n">
        <x:f>(1-H1200)*I1200</x:f>
        <x:v>1.009551539667189</x:v>
      </x:c>
      <x:c r="K1200" s="28" t="n">
        <x:f>J1200-1</x:f>
        <x:v>0.009551539667189024</x:v>
      </x:c>
      <x:c r="L1200" s="30" t="n">
        <x:f>M1199</x:f>
        <x:v>17251.555097810957</x:v>
      </x:c>
      <x:c r="M1200" s="30" t="n">
        <x:f>L1200*J1200</x:f>
        <x:v>17416.334010648396</x:v>
      </x:c>
      <x:c r="N1200" s="30" t="n">
        <x:f>MAX(N1199,M1200)</x:f>
        <x:v>17642.073326317783</x:v>
      </x:c>
      <x:c r="O1200" s="28" t="n">
        <x:f>1-M1200/N1200</x:f>
        <x:v>0.012795509433272678</x:v>
      </x:c>
      <x:c r="P1200" s="30" t="n">
        <x:f>IF(C1200=C1199,P1199,L1200)</x:f>
        <x:v>13438.203403002499</x:v>
      </x:c>
      <x:c r="Q1200" s="30" t="n">
        <x:f>IF(C1200=C1199,MAX(Q1199,M1200),MAX(P1200,M1200))</x:f>
        <x:v>17642.073326317783</x:v>
      </x:c>
      <x:c r="R1200" s="28" t="n">
        <x:f>1-M1200/Q1200</x:f>
        <x:v>0.012795509433272678</x:v>
      </x:c>
      <x:c r="S1200" s="33" t="str">
        <x:f>'Raw trace'!Y1196</x:f>
        <x:v>0.009551539667189024</x:v>
      </x:c>
      <x:c r="T1200" s="31" t="n">
        <x:f>ABS(K1200-S1200)</x:f>
        <x:v>0</x:v>
      </x:c>
      <x:c r="U1200" s="33" t="str">
        <x:f>'Raw trace'!X1196</x:f>
        <x:v>0.041184353248125971</x:v>
      </x:c>
      <x:c r="V1200" s="31" t="n">
        <x:f>ABS(G1200-U1200)</x:f>
        <x:v>0</x:v>
      </x:c>
      <x:c r="W1200" s="30" t="n">
        <x:f>L1200*H1200</x:f>
        <x:v>0.7104941392277548</x:v>
      </x:c>
      <x:c r="X1200" s="30" t="n">
        <x:f>X1199*(1+S1200)</x:f>
        <x:v>17416.33401064849</x:v>
      </x:c>
      <x:c r="Y1200" s="31" t="n">
        <x:f>ABS(M1200-X1200)</x:f>
        <x:v>9.458744898438454e-11</x:v>
      </x:c>
      <x:c r="Z1200" s="27" t="n">
        <x:f>IF(M1200&gt;=N1199,B1200,Z1199)</x:f>
        <x:v>45364</x:v>
      </x:c>
      <x:c r="AA1200" s="27" t="n">
        <x:f>IF(C1200=C1199,IF(M1200&gt;=Q1199,B1200,AA1199),IF(M1200&gt;=P1200,B1200,A1200))</x:f>
        <x:v>45364</x:v>
      </x:c>
      <x:c r="AB1200" s="1" t="str">
        <x:f>IF(AND(B1200-A1200=1,B1200-B1199=1),"PASS","FAIL")</x:f>
        <x:v>PASS</x:v>
      </x:c>
    </x:row>
    <x:row r="1201" ht="22" customHeight="1">
      <x:c r="A1201" s="32" t="n">
        <x:f>'Raw trace'!A1197</x:f>
        <x:v>45392</x:v>
      </x:c>
      <x:c r="B1201" s="32" t="n">
        <x:f>'Raw trace'!B1197</x:f>
        <x:v>45393</x:v>
      </x:c>
      <x:c r="C1201" s="1" t="n">
        <x:f>YEAR(B1201)</x:f>
        <x:v>2024</x:v>
      </x:c>
      <x:c r="D1201" s="33" t="str">
        <x:f>'Raw trace'!AL1197</x:f>
        <x:v>-0.0086446027518297004</x:v>
      </x:c>
      <x:c r="E1201" s="33" t="str">
        <x:f>'Raw trace'!W1197</x:f>
        <x:v>0.45000000000000001</x:v>
      </x:c>
      <x:c r="F1201" s="28" t="n">
        <x:f>E1200*(1+D1200)/(1+E1200*D1200)</x:f>
        <x:v>0.4552260810904016</x:v>
      </x:c>
      <x:c r="G1201" s="28" t="n">
        <x:f>ABS(E1201-F1201)</x:f>
        <x:v>0.005226081090401569</x:v>
      </x:c>
      <x:c r="H1201" s="28" t="n">
        <x:f>G1201*'Assumptions'!$B$6</x:f>
        <x:v>0.000005226081090401569</x:v>
      </x:c>
      <x:c r="I1201" s="29" t="n">
        <x:f>1+E1201*D1201</x:f>
        <x:v>0.9961099287616766</x:v>
      </x:c>
      <x:c r="J1201" s="29" t="n">
        <x:f>(1-H1201)*I1201</x:f>
        <x:v>0.9961047230104139</x:v>
      </x:c>
      <x:c r="K1201" s="28" t="n">
        <x:f>J1201-1</x:f>
        <x:v>-0.0038952769895861383</x:v>
      </x:c>
      <x:c r="L1201" s="30" t="n">
        <x:f>M1200</x:f>
        <x:v>17416.334010648396</x:v>
      </x:c>
      <x:c r="M1201" s="30" t="n">
        <x:f>L1201*J1201</x:f>
        <x:v>17348.492565533772</x:v>
      </x:c>
      <x:c r="N1201" s="30" t="n">
        <x:f>MAX(N1200,M1201)</x:f>
        <x:v>17642.073326317783</x:v>
      </x:c>
      <x:c r="O1201" s="28" t="n">
        <x:f>1-M1201/N1201</x:f>
        <x:v>0.01664094436939323</x:v>
      </x:c>
      <x:c r="P1201" s="30" t="n">
        <x:f>IF(C1201=C1200,P1200,L1201)</x:f>
        <x:v>13438.203403002499</x:v>
      </x:c>
      <x:c r="Q1201" s="30" t="n">
        <x:f>IF(C1201=C1200,MAX(Q1200,M1201),MAX(P1201,M1201))</x:f>
        <x:v>17642.073326317783</x:v>
      </x:c>
      <x:c r="R1201" s="28" t="n">
        <x:f>1-M1201/Q1201</x:f>
        <x:v>0.01664094436939323</x:v>
      </x:c>
      <x:c r="S1201" s="33" t="str">
        <x:f>'Raw trace'!Y1197</x:f>
        <x:v>-0.0038952769895861383</x:v>
      </x:c>
      <x:c r="T1201" s="31" t="n">
        <x:f>ABS(K1201-S1201)</x:f>
        <x:v>0</x:v>
      </x:c>
      <x:c r="U1201" s="33" t="str">
        <x:f>'Raw trace'!X1197</x:f>
        <x:v>0.0052260810904015687</x:v>
      </x:c>
      <x:c r="V1201" s="31" t="n">
        <x:f>ABS(G1201-U1201)</x:f>
        <x:v>0</x:v>
      </x:c>
      <x:c r="W1201" s="30" t="n">
        <x:f>L1201*H1201</x:f>
        <x:v>0.09101917383716729</x:v>
      </x:c>
      <x:c r="X1201" s="30" t="n">
        <x:f>X1200*(1+S1201)</x:f>
        <x:v>17348.492565533863</x:v>
      </x:c>
      <x:c r="Y1201" s="31" t="n">
        <x:f>ABS(M1201-X1201)</x:f>
        <x:v>9.094947017729282e-11</x:v>
      </x:c>
      <x:c r="Z1201" s="27" t="n">
        <x:f>IF(M1201&gt;=N1200,B1201,Z1200)</x:f>
        <x:v>45364</x:v>
      </x:c>
      <x:c r="AA1201" s="27" t="n">
        <x:f>IF(C1201=C1200,IF(M1201&gt;=Q1200,B1201,AA1200),IF(M1201&gt;=P1201,B1201,A1201))</x:f>
        <x:v>45364</x:v>
      </x:c>
      <x:c r="AB1201" s="1" t="str">
        <x:f>IF(AND(B1201-A1201=1,B1201-B1200=1),"PASS","FAIL")</x:f>
        <x:v>PASS</x:v>
      </x:c>
    </x:row>
    <x:row r="1202" ht="22" customHeight="1">
      <x:c r="A1202" s="32" t="n">
        <x:f>'Raw trace'!A1198</x:f>
        <x:v>45393</x:v>
      </x:c>
      <x:c r="B1202" s="32" t="n">
        <x:f>'Raw trace'!B1198</x:f>
        <x:v>45394</x:v>
      </x:c>
      <x:c r="C1202" s="1" t="n">
        <x:f>YEAR(B1202)</x:f>
        <x:v>2024</x:v>
      </x:c>
      <x:c r="D1202" s="33" t="str">
        <x:f>'Raw trace'!AL1198</x:f>
        <x:v>-0.040846088362500102</x:v>
      </x:c>
      <x:c r="E1202" s="33" t="str">
        <x:f>'Raw trace'!W1198</x:f>
        <x:v>0.45000000000000001</x:v>
      </x:c>
      <x:c r="F1202" s="28" t="n">
        <x:f>E1201*(1+D1201)/(1+E1201*D1201)</x:f>
        <x:v>0.4478521053557436</x:v>
      </x:c>
      <x:c r="G1202" s="28" t="n">
        <x:f>ABS(E1202-F1202)</x:f>
        <x:v>0.0021478946442564095</x:v>
      </x:c>
      <x:c r="H1202" s="28" t="n">
        <x:f>G1202*'Assumptions'!$B$6</x:f>
        <x:v>0.0000021478946442564094</x:v>
      </x:c>
      <x:c r="I1202" s="29" t="n">
        <x:f>1+E1202*D1202</x:f>
        <x:v>0.981619260236875</x:v>
      </x:c>
      <x:c r="J1202" s="29" t="n">
        <x:f>(1-H1202)*I1202</x:f>
        <x:v>0.9816171518221232</x:v>
      </x:c>
      <x:c r="K1202" s="28" t="n">
        <x:f>J1202-1</x:f>
        <x:v>-0.01838284817787683</x:v>
      </x:c>
      <x:c r="L1202" s="30" t="n">
        <x:f>M1201</x:f>
        <x:v>17348.492565533772</x:v>
      </x:c>
      <x:c r="M1202" s="30" t="n">
        <x:f>L1202*J1202</x:f>
        <x:v>17029.577860586538</x:v>
      </x:c>
      <x:c r="N1202" s="30" t="n">
        <x:f>MAX(N1201,M1202)</x:f>
        <x:v>17642.073326317783</x:v>
      </x:c>
      <x:c r="O1202" s="28" t="n">
        <x:f>1-M1202/N1202</x:f>
        <x:v>0.03471788459339109</x:v>
      </x:c>
      <x:c r="P1202" s="30" t="n">
        <x:f>IF(C1202=C1201,P1201,L1202)</x:f>
        <x:v>13438.203403002499</x:v>
      </x:c>
      <x:c r="Q1202" s="30" t="n">
        <x:f>IF(C1202=C1201,MAX(Q1201,M1202),MAX(P1202,M1202))</x:f>
        <x:v>17642.073326317783</x:v>
      </x:c>
      <x:c r="R1202" s="28" t="n">
        <x:f>1-M1202/Q1202</x:f>
        <x:v>0.03471788459339109</x:v>
      </x:c>
      <x:c r="S1202" s="33" t="str">
        <x:f>'Raw trace'!Y1198</x:f>
        <x:v>-0.018382848177876832</x:v>
      </x:c>
      <x:c r="T1202" s="31" t="n">
        <x:f>ABS(K1202-S1202)</x:f>
        <x:v>0</x:v>
      </x:c>
      <x:c r="U1202" s="33" t="str">
        <x:f>'Raw trace'!X1198</x:f>
        <x:v>0.0021478946442564095</x:v>
      </x:c>
      <x:c r="V1202" s="31" t="n">
        <x:f>ABS(G1202-U1202)</x:f>
        <x:v>0</x:v>
      </x:c>
      <x:c r="W1202" s="30" t="n">
        <x:f>L1202*H1202</x:f>
        <x:v>0.037262734267432124</x:v>
      </x:c>
      <x:c r="X1202" s="30" t="n">
        <x:f>X1201*(1+S1202)</x:f>
        <x:v>17029.57786058663</x:v>
      </x:c>
      <x:c r="Y1202" s="31" t="n">
        <x:f>ABS(M1202-X1202)</x:f>
        <x:v>9.094947017729282e-11</x:v>
      </x:c>
      <x:c r="Z1202" s="27" t="n">
        <x:f>IF(M1202&gt;=N1201,B1202,Z1201)</x:f>
        <x:v>45364</x:v>
      </x:c>
      <x:c r="AA1202" s="27" t="n">
        <x:f>IF(C1202=C1201,IF(M1202&gt;=Q1201,B1202,AA1201),IF(M1202&gt;=P1202,B1202,A1202))</x:f>
        <x:v>45364</x:v>
      </x:c>
      <x:c r="AB1202" s="1" t="str">
        <x:f>IF(AND(B1202-A1202=1,B1202-B1201=1),"PASS","FAIL")</x:f>
        <x:v>PASS</x:v>
      </x:c>
    </x:row>
    <x:row r="1203" ht="22" customHeight="1">
      <x:c r="A1203" s="32" t="n">
        <x:f>'Raw trace'!A1199</x:f>
        <x:v>45394</x:v>
      </x:c>
      <x:c r="B1203" s="32" t="n">
        <x:f>'Raw trace'!B1199</x:f>
        <x:v>45395</x:v>
      </x:c>
      <x:c r="C1203" s="1" t="n">
        <x:f>YEAR(B1203)</x:f>
        <x:v>2024</x:v>
      </x:c>
      <x:c r="D1203" s="33" t="str">
        <x:f>'Raw trace'!AL1199</x:f>
        <x:v>-0.0491721008638622</x:v>
      </x:c>
      <x:c r="E1203" s="33" t="str">
        <x:f>'Raw trace'!W1199</x:f>
        <x:v>0.45000000000000001</x:v>
      </x:c>
      <x:c r="F1203" s="28" t="n">
        <x:f>E1202*(1+D1202)/(1+E1202*D1202)</x:f>
        <x:v>0.4397012953196545</x:v>
      </x:c>
      <x:c r="G1203" s="28" t="n">
        <x:f>ABS(E1203-F1203)</x:f>
        <x:v>0.010298704680345494</x:v>
      </x:c>
      <x:c r="H1203" s="28" t="n">
        <x:f>G1203*'Assumptions'!$B$6</x:f>
        <x:v>0.000010298704680345494</x:v>
      </x:c>
      <x:c r="I1203" s="29" t="n">
        <x:f>1+E1203*D1203</x:f>
        <x:v>0.977872554611262</x:v>
      </x:c>
      <x:c r="J1203" s="29" t="n">
        <x:f>(1-H1203)*I1203</x:f>
        <x:v>0.977862483790607</x:v>
      </x:c>
      <x:c r="K1203" s="28" t="n">
        <x:f>J1203-1</x:f>
        <x:v>-0.02213751620939297</x:v>
      </x:c>
      <x:c r="L1203" s="30" t="n">
        <x:f>M1202</x:f>
        <x:v>17029.577860586538</x:v>
      </x:c>
      <x:c r="M1203" s="30" t="n">
        <x:f>L1203*J1203</x:f>
        <x:v>16652.585304658685</x:v>
      </x:c>
      <x:c r="N1203" s="30" t="n">
        <x:f>MAX(N1202,M1203)</x:f>
        <x:v>17642.073326317783</x:v>
      </x:c>
      <x:c r="O1203" s="28" t="n">
        <x:f>1-M1203/N1203</x:f>
        <x:v>0.05608683306984197</x:v>
      </x:c>
      <x:c r="P1203" s="30" t="n">
        <x:f>IF(C1203=C1202,P1202,L1203)</x:f>
        <x:v>13438.203403002499</x:v>
      </x:c>
      <x:c r="Q1203" s="30" t="n">
        <x:f>IF(C1203=C1202,MAX(Q1202,M1203),MAX(P1203,M1203))</x:f>
        <x:v>17642.073326317783</x:v>
      </x:c>
      <x:c r="R1203" s="28" t="n">
        <x:f>1-M1203/Q1203</x:f>
        <x:v>0.05608683306984197</x:v>
      </x:c>
      <x:c r="S1203" s="33" t="str">
        <x:f>'Raw trace'!Y1199</x:f>
        <x:v>-0.022137516209392971</x:v>
      </x:c>
      <x:c r="T1203" s="31" t="n">
        <x:f>ABS(K1203-S1203)</x:f>
        <x:v>0</x:v>
      </x:c>
      <x:c r="U1203" s="33" t="str">
        <x:f>'Raw trace'!X1199</x:f>
        <x:v>0.010298704680345494</x:v>
      </x:c>
      <x:c r="V1203" s="31" t="n">
        <x:f>ABS(G1203-U1203)</x:f>
        <x:v>0</x:v>
      </x:c>
      <x:c r="W1203" s="30" t="n">
        <x:f>L1203*H1203</x:f>
        <x:v>0.1753825932171306</x:v>
      </x:c>
      <x:c r="X1203" s="30" t="n">
        <x:f>X1202*(1+S1203)</x:f>
        <x:v>16652.585304658773</x:v>
      </x:c>
      <x:c r="Y1203" s="31" t="n">
        <x:f>ABS(M1203-X1203)</x:f>
        <x:v>8.731149137020111e-11</x:v>
      </x:c>
      <x:c r="Z1203" s="27" t="n">
        <x:f>IF(M1203&gt;=N1202,B1203,Z1202)</x:f>
        <x:v>45364</x:v>
      </x:c>
      <x:c r="AA1203" s="27" t="n">
        <x:f>IF(C1203=C1202,IF(M1203&gt;=Q1202,B1203,AA1202),IF(M1203&gt;=P1203,B1203,A1203))</x:f>
        <x:v>45364</x:v>
      </x:c>
      <x:c r="AB1203" s="1" t="str">
        <x:f>IF(AND(B1203-A1203=1,B1203-B1202=1),"PASS","FAIL")</x:f>
        <x:v>PASS</x:v>
      </x:c>
    </x:row>
    <x:row r="1204" ht="22" customHeight="1">
      <x:c r="A1204" s="32" t="n">
        <x:f>'Raw trace'!A1200</x:f>
        <x:v>45395</x:v>
      </x:c>
      <x:c r="B1204" s="32" t="n">
        <x:f>'Raw trace'!B1200</x:f>
        <x:v>45396</x:v>
      </x:c>
      <x:c r="C1204" s="1" t="n">
        <x:f>YEAR(B1204)</x:f>
        <x:v>2024</x:v>
      </x:c>
      <x:c r="D1204" s="33" t="str">
        <x:f>'Raw trace'!AL1200</x:f>
        <x:v>0.028935049232653401</x:v>
      </x:c>
      <x:c r="E1204" s="33" t="str">
        <x:f>'Raw trace'!W1200</x:f>
        <x:v>0.45000000000000001</x:v>
      </x:c>
      <x:c r="F1204" s="28" t="n">
        <x:f>E1203*(1+D1203)/(1+E1203*D1203)</x:f>
        <x:v>0.43755451831998304</x:v>
      </x:c>
      <x:c r="G1204" s="28" t="n">
        <x:f>ABS(E1204-F1204)</x:f>
        <x:v>0.012445481680016968</x:v>
      </x:c>
      <x:c r="H1204" s="28" t="n">
        <x:f>G1204*'Assumptions'!$B$6</x:f>
        <x:v>0.000012445481680016967</x:v>
      </x:c>
      <x:c r="I1204" s="29" t="n">
        <x:f>1+E1204*D1204</x:f>
        <x:v>1.013020772154694</x:v>
      </x:c>
      <x:c r="J1204" s="29" t="n">
        <x:f>(1-H1204)*I1204</x:f>
        <x:v>1.0130081646232327</x:v>
      </x:c>
      <x:c r="K1204" s="28" t="n">
        <x:f>J1204-1</x:f>
        <x:v>0.013008164623232732</x:v>
      </x:c>
      <x:c r="L1204" s="30" t="n">
        <x:f>M1203</x:f>
        <x:v>16652.585304658685</x:v>
      </x:c>
      <x:c r="M1204" s="30" t="n">
        <x:f>L1204*J1204</x:f>
        <x:v>16869.204875704112</x:v>
      </x:c>
      <x:c r="N1204" s="30" t="n">
        <x:f>MAX(N1203,M1204)</x:f>
        <x:v>17642.073326317783</x:v>
      </x:c>
      <x:c r="O1204" s="28" t="n">
        <x:f>1-M1204/N1204</x:f>
        <x:v>0.04380825520437748</x:v>
      </x:c>
      <x:c r="P1204" s="30" t="n">
        <x:f>IF(C1204=C1203,P1203,L1204)</x:f>
        <x:v>13438.203403002499</x:v>
      </x:c>
      <x:c r="Q1204" s="30" t="n">
        <x:f>IF(C1204=C1203,MAX(Q1203,M1204),MAX(P1204,M1204))</x:f>
        <x:v>17642.073326317783</x:v>
      </x:c>
      <x:c r="R1204" s="28" t="n">
        <x:f>1-M1204/Q1204</x:f>
        <x:v>0.04380825520437748</x:v>
      </x:c>
      <x:c r="S1204" s="33" t="str">
        <x:f>'Raw trace'!Y1200</x:f>
        <x:v>0.013008164623232732</x:v>
      </x:c>
      <x:c r="T1204" s="31" t="n">
        <x:f>ABS(K1204-S1204)</x:f>
        <x:v>0</x:v>
      </x:c>
      <x:c r="U1204" s="33" t="str">
        <x:f>'Raw trace'!X1200</x:f>
        <x:v>0.012445481680016968</x:v>
      </x:c>
      <x:c r="V1204" s="31" t="n">
        <x:f>ABS(G1204-U1204)</x:f>
        <x:v>0</x:v>
      </x:c>
      <x:c r="W1204" s="30" t="n">
        <x:f>L1204*H1204</x:f>
        <x:v>0.20724944533404943</x:v>
      </x:c>
      <x:c r="X1204" s="30" t="n">
        <x:f>X1203*(1+S1204)</x:f>
        <x:v>16869.2048757042</x:v>
      </x:c>
      <x:c r="Y1204" s="31" t="n">
        <x:f>ABS(M1204-X1204)</x:f>
        <x:v>8.731149137020111e-11</x:v>
      </x:c>
      <x:c r="Z1204" s="27" t="n">
        <x:f>IF(M1204&gt;=N1203,B1204,Z1203)</x:f>
        <x:v>45364</x:v>
      </x:c>
      <x:c r="AA1204" s="27" t="n">
        <x:f>IF(C1204=C1203,IF(M1204&gt;=Q1203,B1204,AA1203),IF(M1204&gt;=P1204,B1204,A1204))</x:f>
        <x:v>45364</x:v>
      </x:c>
      <x:c r="AB1204" s="1" t="str">
        <x:f>IF(AND(B1204-A1204=1,B1204-B1203=1),"PASS","FAIL")</x:f>
        <x:v>PASS</x:v>
      </x:c>
    </x:row>
    <x:row r="1205" ht="22" customHeight="1">
      <x:c r="A1205" s="32" t="n">
        <x:f>'Raw trace'!A1201</x:f>
        <x:v>45396</x:v>
      </x:c>
      <x:c r="B1205" s="32" t="n">
        <x:f>'Raw trace'!B1201</x:f>
        <x:v>45397</x:v>
      </x:c>
      <x:c r="C1205" s="1" t="n">
        <x:f>YEAR(B1205)</x:f>
        <x:v>2024</x:v>
      </x:c>
      <x:c r="D1205" s="33" t="str">
        <x:f>'Raw trace'!AL1201</x:f>
        <x:v>-0.034788286903286801</x:v>
      </x:c>
      <x:c r="E1205" s="33" t="str">
        <x:f>'Raw trace'!W1201</x:f>
        <x:v>0.45000000000000001</x:v>
      </x:c>
      <x:c r="F1205" s="28" t="n">
        <x:f>E1204*(1+D1204)/(1+E1204*D1204)</x:f>
        <x:v>0.4570693759515409</x:v>
      </x:c>
      <x:c r="G1205" s="28" t="n">
        <x:f>ABS(E1205-F1205)</x:f>
        <x:v>0.0070693759515408905</x:v>
      </x:c>
      <x:c r="H1205" s="28" t="n">
        <x:f>G1205*'Assumptions'!$B$6</x:f>
        <x:v>0.000007069375951540891</x:v>
      </x:c>
      <x:c r="I1205" s="29" t="n">
        <x:f>1+E1205*D1205</x:f>
        <x:v>0.984345270893521</x:v>
      </x:c>
      <x:c r="J1205" s="29" t="n">
        <x:f>(1-H1205)*I1205</x:f>
        <x:v>0.984338312186735</x:v>
      </x:c>
      <x:c r="K1205" s="28" t="n">
        <x:f>J1205-1</x:f>
        <x:v>-0.015661687813265046</x:v>
      </x:c>
      <x:c r="L1205" s="30" t="n">
        <x:f>M1204</x:f>
        <x:v>16869.204875704112</x:v>
      </x:c>
      <x:c r="M1205" s="30" t="n">
        <x:f>L1205*J1205</x:f>
        <x:v>16605.004655282824</x:v>
      </x:c>
      <x:c r="N1205" s="30" t="n">
        <x:f>MAX(N1204,M1205)</x:f>
        <x:v>17642.073326317783</x:v>
      </x:c>
      <x:c r="O1205" s="28" t="n">
        <x:f>1-M1205/N1205</x:f>
        <x:v>0.058783831800987785</x:v>
      </x:c>
      <x:c r="P1205" s="30" t="n">
        <x:f>IF(C1205=C1204,P1204,L1205)</x:f>
        <x:v>13438.203403002499</x:v>
      </x:c>
      <x:c r="Q1205" s="30" t="n">
        <x:f>IF(C1205=C1204,MAX(Q1204,M1205),MAX(P1205,M1205))</x:f>
        <x:v>17642.073326317783</x:v>
      </x:c>
      <x:c r="R1205" s="28" t="n">
        <x:f>1-M1205/Q1205</x:f>
        <x:v>0.058783831800987785</x:v>
      </x:c>
      <x:c r="S1205" s="33" t="str">
        <x:f>'Raw trace'!Y1201</x:f>
        <x:v>-0.015661687813265046</x:v>
      </x:c>
      <x:c r="T1205" s="31" t="n">
        <x:f>ABS(K1205-S1205)</x:f>
        <x:v>0</x:v>
      </x:c>
      <x:c r="U1205" s="33" t="str">
        <x:f>'Raw trace'!X1201</x:f>
        <x:v>0.0070693759515408905</x:v>
      </x:c>
      <x:c r="V1205" s="31" t="n">
        <x:f>ABS(G1205-U1205)</x:f>
        <x:v>0</x:v>
      </x:c>
      <x:c r="W1205" s="30" t="n">
        <x:f>L1205*H1205</x:f>
        <x:v>0.119254751269919</x:v>
      </x:c>
      <x:c r="X1205" s="30" t="n">
        <x:f>X1204*(1+S1205)</x:f>
        <x:v>16605.00465528291</x:v>
      </x:c>
      <x:c r="Y1205" s="31" t="n">
        <x:f>ABS(M1205-X1205)</x:f>
        <x:v>8.731149137020111e-11</x:v>
      </x:c>
      <x:c r="Z1205" s="27" t="n">
        <x:f>IF(M1205&gt;=N1204,B1205,Z1204)</x:f>
        <x:v>45364</x:v>
      </x:c>
      <x:c r="AA1205" s="27" t="n">
        <x:f>IF(C1205=C1204,IF(M1205&gt;=Q1204,B1205,AA1204),IF(M1205&gt;=P1205,B1205,A1205))</x:f>
        <x:v>45364</x:v>
      </x:c>
      <x:c r="AB1205" s="1" t="str">
        <x:f>IF(AND(B1205-A1205=1,B1205-B1204=1),"PASS","FAIL")</x:f>
        <x:v>PASS</x:v>
      </x:c>
    </x:row>
    <x:row r="1206" ht="22" customHeight="1">
      <x:c r="A1206" s="32" t="n">
        <x:f>'Raw trace'!A1202</x:f>
        <x:v>45397</x:v>
      </x:c>
      <x:c r="B1206" s="32" t="n">
        <x:f>'Raw trace'!B1202</x:f>
        <x:v>45398</x:v>
      </x:c>
      <x:c r="C1206" s="1" t="n">
        <x:f>YEAR(B1206)</x:f>
        <x:v>2024</x:v>
      </x:c>
      <x:c r="D1206" s="33" t="str">
        <x:f>'Raw trace'!AL1202</x:f>
        <x:v>0.0062038828674112999</x:v>
      </x:c>
      <x:c r="E1206" s="33" t="str">
        <x:f>'Raw trace'!W1202</x:f>
        <x:v>0.45000000000000001</x:v>
      </x:c>
      <x:c r="F1206" s="28" t="n">
        <x:f>E1205*(1+D1205)/(1+E1205*D1205)</x:f>
        <x:v>0.4412529665523279</x:v>
      </x:c>
      <x:c r="G1206" s="28" t="n">
        <x:f>ABS(E1206-F1206)</x:f>
        <x:v>0.008747033447672137</x:v>
      </x:c>
      <x:c r="H1206" s="28" t="n">
        <x:f>G1206*'Assumptions'!$B$6</x:f>
        <x:v>0.000008747033447672137</x:v>
      </x:c>
      <x:c r="I1206" s="29" t="n">
        <x:f>1+E1206*D1206</x:f>
        <x:v>1.0027917472903352</x:v>
      </x:c>
      <x:c r="J1206" s="29" t="n">
        <x:f>(1-H1206)*I1206</x:f>
        <x:v>1.0027829758373805</x:v>
      </x:c>
      <x:c r="K1206" s="28" t="n">
        <x:f>J1206-1</x:f>
        <x:v>0.002782975837380519</x:v>
      </x:c>
      <x:c r="L1206" s="30" t="n">
        <x:f>M1205</x:f>
        <x:v>16605.004655282824</x:v>
      </x:c>
      <x:c r="M1206" s="30" t="n">
        <x:f>L1206*J1206</x:f>
        <x:v>16651.215982018068</x:v>
      </x:c>
      <x:c r="N1206" s="30" t="n">
        <x:f>MAX(N1205,M1206)</x:f>
        <x:v>17642.073326317783</x:v>
      </x:c>
      <x:c r="O1206" s="28" t="n">
        <x:f>1-M1206/N1206</x:f>
        <x:v>0.056164449947138095</x:v>
      </x:c>
      <x:c r="P1206" s="30" t="n">
        <x:f>IF(C1206=C1205,P1205,L1206)</x:f>
        <x:v>13438.203403002499</x:v>
      </x:c>
      <x:c r="Q1206" s="30" t="n">
        <x:f>IF(C1206=C1205,MAX(Q1205,M1206),MAX(P1206,M1206))</x:f>
        <x:v>17642.073326317783</x:v>
      </x:c>
      <x:c r="R1206" s="28" t="n">
        <x:f>1-M1206/Q1206</x:f>
        <x:v>0.056164449947138095</x:v>
      </x:c>
      <x:c r="S1206" s="33" t="str">
        <x:f>'Raw trace'!Y1202</x:f>
        <x:v>0.0027829758373805191</x:v>
      </x:c>
      <x:c r="T1206" s="31" t="n">
        <x:f>ABS(K1206-S1206)</x:f>
        <x:v>0</x:v>
      </x:c>
      <x:c r="U1206" s="33" t="str">
        <x:f>'Raw trace'!X1202</x:f>
        <x:v>0.0087470334476721368</x:v>
      </x:c>
      <x:c r="V1206" s="31" t="n">
        <x:f>ABS(G1206-U1206)</x:f>
        <x:v>0</x:v>
      </x:c>
      <x:c r="W1206" s="30" t="n">
        <x:f>L1206*H1206</x:f>
        <x:v>0.1452445311185104</x:v>
      </x:c>
      <x:c r="X1206" s="30" t="n">
        <x:f>X1205*(1+S1206)</x:f>
        <x:v>16651.215982018155</x:v>
      </x:c>
      <x:c r="Y1206" s="31" t="n">
        <x:f>ABS(M1206-X1206)</x:f>
        <x:v>8.731149137020111e-11</x:v>
      </x:c>
      <x:c r="Z1206" s="27" t="n">
        <x:f>IF(M1206&gt;=N1205,B1206,Z1205)</x:f>
        <x:v>45364</x:v>
      </x:c>
      <x:c r="AA1206" s="27" t="n">
        <x:f>IF(C1206=C1205,IF(M1206&gt;=Q1205,B1206,AA1205),IF(M1206&gt;=P1206,B1206,A1206))</x:f>
        <x:v>45364</x:v>
      </x:c>
      <x:c r="AB1206" s="1" t="str">
        <x:f>IF(AND(B1206-A1206=1,B1206-B1205=1),"PASS","FAIL")</x:f>
        <x:v>PASS</x:v>
      </x:c>
    </x:row>
    <x:row r="1207" ht="22" customHeight="1">
      <x:c r="A1207" s="32" t="n">
        <x:f>'Raw trace'!A1203</x:f>
        <x:v>45398</x:v>
      </x:c>
      <x:c r="B1207" s="32" t="n">
        <x:f>'Raw trace'!B1203</x:f>
        <x:v>45399</x:v>
      </x:c>
      <x:c r="C1207" s="1" t="n">
        <x:f>YEAR(B1207)</x:f>
        <x:v>2024</x:v>
      </x:c>
      <x:c r="D1207" s="33" t="str">
        <x:f>'Raw trace'!AL1203</x:f>
        <x:v>-0.039595456803745203</x:v>
      </x:c>
      <x:c r="E1207" s="33" t="str">
        <x:f>'Raw trace'!W1203</x:f>
        <x:v>0.45000000000000001</x:v>
      </x:c>
      <x:c r="F1207" s="28" t="n">
        <x:f>E1206*(1+D1206)/(1+E1206*D1206)</x:f>
        <x:v>0.45153118632441214</x:v>
      </x:c>
      <x:c r="G1207" s="28" t="n">
        <x:f>ABS(E1207-F1207)</x:f>
        <x:v>0.001531186324412126</x:v>
      </x:c>
      <x:c r="H1207" s="28" t="n">
        <x:f>G1207*'Assumptions'!$B$6</x:f>
        <x:v>0.000001531186324412126</x:v>
      </x:c>
      <x:c r="I1207" s="29" t="n">
        <x:f>1+E1207*D1207</x:f>
        <x:v>0.9821820444383147</x:v>
      </x:c>
      <x:c r="J1207" s="29" t="n">
        <x:f>(1-H1207)*I1207</x:f>
        <x:v>0.9821805405346001</x:v>
      </x:c>
      <x:c r="K1207" s="28" t="n">
        <x:f>J1207-1</x:f>
        <x:v>-0.017819459465399867</x:v>
      </x:c>
      <x:c r="L1207" s="30" t="n">
        <x:f>M1206</x:f>
        <x:v>16651.215982018068</x:v>
      </x:c>
      <x:c r="M1207" s="30" t="n">
        <x:f>L1207*J1207</x:f>
        <x:v>16354.500313776878</x:v>
      </x:c>
      <x:c r="N1207" s="30" t="n">
        <x:f>MAX(N1206,M1207)</x:f>
        <x:v>17642.073326317783</x:v>
      </x:c>
      <x:c r="O1207" s="28" t="n">
        <x:f>1-M1207/N1207</x:f>
        <x:v>0.07298308927330843</x:v>
      </x:c>
      <x:c r="P1207" s="30" t="n">
        <x:f>IF(C1207=C1206,P1206,L1207)</x:f>
        <x:v>13438.203403002499</x:v>
      </x:c>
      <x:c r="Q1207" s="30" t="n">
        <x:f>IF(C1207=C1206,MAX(Q1206,M1207),MAX(P1207,M1207))</x:f>
        <x:v>17642.073326317783</x:v>
      </x:c>
      <x:c r="R1207" s="28" t="n">
        <x:f>1-M1207/Q1207</x:f>
        <x:v>0.07298308927330843</x:v>
      </x:c>
      <x:c r="S1207" s="33" t="str">
        <x:f>'Raw trace'!Y1203</x:f>
        <x:v>-0.017819459465399867</x:v>
      </x:c>
      <x:c r="T1207" s="31" t="n">
        <x:f>ABS(K1207-S1207)</x:f>
        <x:v>0</x:v>
      </x:c>
      <x:c r="U1207" s="33" t="str">
        <x:f>'Raw trace'!X1203</x:f>
        <x:v>0.001531186324412126</x:v>
      </x:c>
      <x:c r="V1207" s="31" t="n">
        <x:f>ABS(G1207-U1207)</x:f>
        <x:v>0</x:v>
      </x:c>
      <x:c r="W1207" s="30" t="n">
        <x:f>L1207*H1207</x:f>
        <x:v>0.025496114196498693</x:v>
      </x:c>
      <x:c r="X1207" s="30" t="n">
        <x:f>X1206*(1+S1207)</x:f>
        <x:v>16354.500313776964</x:v>
      </x:c>
      <x:c r="Y1207" s="31" t="n">
        <x:f>ABS(M1207-X1207)</x:f>
        <x:v>8.549250196665525e-11</x:v>
      </x:c>
      <x:c r="Z1207" s="27" t="n">
        <x:f>IF(M1207&gt;=N1206,B1207,Z1206)</x:f>
        <x:v>45364</x:v>
      </x:c>
      <x:c r="AA1207" s="27" t="n">
        <x:f>IF(C1207=C1206,IF(M1207&gt;=Q1206,B1207,AA1206),IF(M1207&gt;=P1207,B1207,A1207))</x:f>
        <x:v>45364</x:v>
      </x:c>
      <x:c r="AB1207" s="1" t="str">
        <x:f>IF(AND(B1207-A1207=1,B1207-B1206=1),"PASS","FAIL")</x:f>
        <x:v>PASS</x:v>
      </x:c>
    </x:row>
    <x:row r="1208" ht="22" customHeight="1">
      <x:c r="A1208" s="32" t="n">
        <x:f>'Raw trace'!A1204</x:f>
        <x:v>45399</x:v>
      </x:c>
      <x:c r="B1208" s="32" t="n">
        <x:f>'Raw trace'!B1204</x:f>
        <x:v>45400</x:v>
      </x:c>
      <x:c r="C1208" s="1" t="n">
        <x:f>YEAR(B1208)</x:f>
        <x:v>2024</x:v>
      </x:c>
      <x:c r="D1208" s="33" t="str">
        <x:f>'Raw trace'!AL1204</x:f>
        <x:v>0.035942224811476603</x:v>
      </x:c>
      <x:c r="E1208" s="33" t="str">
        <x:f>'Raw trace'!W1204</x:f>
        <x:v>0.45000000000000001</x:v>
      </x:c>
      <x:c r="F1208" s="28" t="n">
        <x:f>E1207*(1+D1207)/(1+E1207*D1207)</x:f>
        <x:v>0.44002234299189286</x:v>
      </x:c>
      <x:c r="G1208" s="28" t="n">
        <x:f>ABS(E1208-F1208)</x:f>
        <x:v>0.009977657008107155</x:v>
      </x:c>
      <x:c r="H1208" s="28" t="n">
        <x:f>G1208*'Assumptions'!$B$6</x:f>
        <x:v>0.000009977657008107156</x:v>
      </x:c>
      <x:c r="I1208" s="29" t="n">
        <x:f>1+E1208*D1208</x:f>
        <x:v>1.0161740011651645</x:v>
      </x:c>
      <x:c r="J1208" s="29" t="n">
        <x:f>(1-H1208)*I1208</x:f>
        <x:v>1.0161638621295204</x:v>
      </x:c>
      <x:c r="K1208" s="28" t="n">
        <x:f>J1208-1</x:f>
        <x:v>0.016163862129520368</x:v>
      </x:c>
      <x:c r="L1208" s="30" t="n">
        <x:f>M1207</x:f>
        <x:v>16354.500313776878</x:v>
      </x:c>
      <x:c r="M1208" s="30" t="n">
        <x:f>L1208*J1208</x:f>
        <x:v>16618.852202045964</x:v>
      </x:c>
      <x:c r="N1208" s="30" t="n">
        <x:f>MAX(N1207,M1208)</x:f>
        <x:v>17642.073326317783</x:v>
      </x:c>
      <x:c r="O1208" s="28" t="n">
        <x:f>1-M1208/N1208</x:f>
        <x:v>0.05799891573658833</x:v>
      </x:c>
      <x:c r="P1208" s="30" t="n">
        <x:f>IF(C1208=C1207,P1207,L1208)</x:f>
        <x:v>13438.203403002499</x:v>
      </x:c>
      <x:c r="Q1208" s="30" t="n">
        <x:f>IF(C1208=C1207,MAX(Q1207,M1208),MAX(P1208,M1208))</x:f>
        <x:v>17642.073326317783</x:v>
      </x:c>
      <x:c r="R1208" s="28" t="n">
        <x:f>1-M1208/Q1208</x:f>
        <x:v>0.05799891573658833</x:v>
      </x:c>
      <x:c r="S1208" s="33" t="str">
        <x:f>'Raw trace'!Y1204</x:f>
        <x:v>0.016163862129520368</x:v>
      </x:c>
      <x:c r="T1208" s="31" t="n">
        <x:f>ABS(K1208-S1208)</x:f>
        <x:v>0</x:v>
      </x:c>
      <x:c r="U1208" s="33" t="str">
        <x:f>'Raw trace'!X1204</x:f>
        <x:v>0.0099776570081071547</x:v>
      </x:c>
      <x:c r="V1208" s="31" t="n">
        <x:f>ABS(G1208-U1208)</x:f>
        <x:v>0</x:v>
      </x:c>
      <x:c r="W1208" s="30" t="n">
        <x:f>L1208*H1208</x:f>
        <x:v>0.16317959466984655</x:v>
      </x:c>
      <x:c r="X1208" s="30" t="n">
        <x:f>X1207*(1+S1208)</x:f>
        <x:v>16618.85220204605</x:v>
      </x:c>
      <x:c r="Y1208" s="31" t="n">
        <x:f>ABS(M1208-X1208)</x:f>
        <x:v>8.731149137020111e-11</x:v>
      </x:c>
      <x:c r="Z1208" s="27" t="n">
        <x:f>IF(M1208&gt;=N1207,B1208,Z1207)</x:f>
        <x:v>45364</x:v>
      </x:c>
      <x:c r="AA1208" s="27" t="n">
        <x:f>IF(C1208=C1207,IF(M1208&gt;=Q1207,B1208,AA1207),IF(M1208&gt;=P1208,B1208,A1208))</x:f>
        <x:v>45364</x:v>
      </x:c>
      <x:c r="AB1208" s="1" t="str">
        <x:f>IF(AND(B1208-A1208=1,B1208-B1207=1),"PASS","FAIL")</x:f>
        <x:v>PASS</x:v>
      </x:c>
    </x:row>
    <x:row r="1209" ht="22" customHeight="1">
      <x:c r="A1209" s="32" t="n">
        <x:f>'Raw trace'!A1205</x:f>
        <x:v>45400</x:v>
      </x:c>
      <x:c r="B1209" s="32" t="n">
        <x:f>'Raw trace'!B1205</x:f>
        <x:v>45401</x:v>
      </x:c>
      <x:c r="C1209" s="1" t="n">
        <x:f>YEAR(B1209)</x:f>
        <x:v>2024</x:v>
      </x:c>
      <x:c r="D1209" s="33" t="str">
        <x:f>'Raw trace'!AL1205</x:f>
        <x:v>0.0050046155251775</x:v>
      </x:c>
      <x:c r="E1209" s="33" t="str">
        <x:f>'Raw trace'!W1205</x:f>
        <x:v>0.45000000000000001</x:v>
      </x:c>
      <x:c r="F1209" s="28" t="n">
        <x:f>E1208*(1+D1208)/(1+E1208*D1208)</x:f>
        <x:v>0.4587541116291506</x:v>
      </x:c>
      <x:c r="G1209" s="28" t="n">
        <x:f>ABS(E1209-F1209)</x:f>
        <x:v>0.008754111629150574</x:v>
      </x:c>
      <x:c r="H1209" s="28" t="n">
        <x:f>G1209*'Assumptions'!$B$6</x:f>
        <x:v>0.000008754111629150574</x:v>
      </x:c>
      <x:c r="I1209" s="29" t="n">
        <x:f>1+E1209*D1209</x:f>
        <x:v>1.00225207698633</x:v>
      </x:c>
      <x:c r="J1209" s="29" t="n">
        <x:f>(1-H1209)*I1209</x:f>
        <x:v>1.0022433031597675</x:v>
      </x:c>
      <x:c r="K1209" s="28" t="n">
        <x:f>J1209-1</x:f>
        <x:v>0.002243303159767507</x:v>
      </x:c>
      <x:c r="L1209" s="30" t="n">
        <x:f>M1208</x:f>
        <x:v>16618.852202045964</x:v>
      </x:c>
      <x:c r="M1209" s="30" t="n">
        <x:f>L1209*J1209</x:f>
        <x:v>16656.13332570252</x:v>
      </x:c>
      <x:c r="N1209" s="30" t="n">
        <x:f>MAX(N1208,M1209)</x:f>
        <x:v>17642.073326317783</x:v>
      </x:c>
      <x:c r="O1209" s="28" t="n">
        <x:f>1-M1209/N1209</x:f>
        <x:v>0.055885721727755966</x:v>
      </x:c>
      <x:c r="P1209" s="30" t="n">
        <x:f>IF(C1209=C1208,P1208,L1209)</x:f>
        <x:v>13438.203403002499</x:v>
      </x:c>
      <x:c r="Q1209" s="30" t="n">
        <x:f>IF(C1209=C1208,MAX(Q1208,M1209),MAX(P1209,M1209))</x:f>
        <x:v>17642.073326317783</x:v>
      </x:c>
      <x:c r="R1209" s="28" t="n">
        <x:f>1-M1209/Q1209</x:f>
        <x:v>0.055885721727755966</x:v>
      </x:c>
      <x:c r="S1209" s="33" t="str">
        <x:f>'Raw trace'!Y1205</x:f>
        <x:v>0.0022433031597675068</x:v>
      </x:c>
      <x:c r="T1209" s="31" t="n">
        <x:f>ABS(K1209-S1209)</x:f>
        <x:v>0</x:v>
      </x:c>
      <x:c r="U1209" s="33" t="str">
        <x:f>'Raw trace'!X1205</x:f>
        <x:v>0.0087541116291505738</x:v>
      </x:c>
      <x:c r="V1209" s="31" t="n">
        <x:f>ABS(G1209-U1209)</x:f>
        <x:v>0</x:v>
      </x:c>
      <x:c r="W1209" s="30" t="n">
        <x:f>L1209*H1209</x:f>
        <x:v>0.14548328732506519</x:v>
      </x:c>
      <x:c r="X1209" s="30" t="n">
        <x:f>X1208*(1+S1209)</x:f>
        <x:v>16656.13332570261</x:v>
      </x:c>
      <x:c r="Y1209" s="31" t="n">
        <x:f>ABS(M1209-X1209)</x:f>
        <x:v>8.731149137020111e-11</x:v>
      </x:c>
      <x:c r="Z1209" s="27" t="n">
        <x:f>IF(M1209&gt;=N1208,B1209,Z1208)</x:f>
        <x:v>45364</x:v>
      </x:c>
      <x:c r="AA1209" s="27" t="n">
        <x:f>IF(C1209=C1208,IF(M1209&gt;=Q1208,B1209,AA1208),IF(M1209&gt;=P1209,B1209,A1209))</x:f>
        <x:v>45364</x:v>
      </x:c>
      <x:c r="AB1209" s="1" t="str">
        <x:f>IF(AND(B1209-A1209=1,B1209-B1208=1),"PASS","FAIL")</x:f>
        <x:v>PASS</x:v>
      </x:c>
    </x:row>
    <x:row r="1210" ht="22" customHeight="1">
      <x:c r="A1210" s="32" t="n">
        <x:f>'Raw trace'!A1206</x:f>
        <x:v>45401</x:v>
      </x:c>
      <x:c r="B1210" s="32" t="n">
        <x:f>'Raw trace'!B1206</x:f>
        <x:v>45402</x:v>
      </x:c>
      <x:c r="C1210" s="1" t="n">
        <x:f>YEAR(B1210)</x:f>
        <x:v>2024</x:v>
      </x:c>
      <x:c r="D1210" s="33" t="str">
        <x:f>'Raw trace'!AL1206</x:f>
        <x:v>0.018213423073366101</x:v>
      </x:c>
      <x:c r="E1210" s="33" t="str">
        <x:f>'Raw trace'!W1206</x:f>
        <x:v>0.45000000000000001</x:v>
      </x:c>
      <x:c r="F1210" s="28" t="n">
        <x:f>E1209*(1+D1209)/(1+E1209*D1209)</x:f>
        <x:v>0.4512358590926605</x:v>
      </x:c>
      <x:c r="G1210" s="28" t="n">
        <x:f>ABS(E1210-F1210)</x:f>
        <x:v>0.0012358590926604962</x:v>
      </x:c>
      <x:c r="H1210" s="28" t="n">
        <x:f>G1210*'Assumptions'!$B$6</x:f>
        <x:v>0.0000012358590926604963</x:v>
      </x:c>
      <x:c r="I1210" s="29" t="n">
        <x:f>1+E1210*D1210</x:f>
        <x:v>1.0081960403830148</x:v>
      </x:c>
      <x:c r="J1210" s="29" t="n">
        <x:f>(1-H1210)*I1210</x:f>
        <x:v>1.008194794394771</x:v>
      </x:c>
      <x:c r="K1210" s="28" t="n">
        <x:f>J1210-1</x:f>
        <x:v>0.00819479439477111</x:v>
      </x:c>
      <x:c r="L1210" s="30" t="n">
        <x:f>M1209</x:f>
        <x:v>16656.13332570252</x:v>
      </x:c>
      <x:c r="M1210" s="30" t="n">
        <x:f>L1210*J1210</x:f>
        <x:v>16792.626913718548</x:v>
      </x:c>
      <x:c r="N1210" s="30" t="n">
        <x:f>MAX(N1209,M1210)</x:f>
        <x:v>17642.073326317783</x:v>
      </x:c>
      <x:c r="O1210" s="28" t="n">
        <x:f>1-M1210/N1210</x:f>
        <x:v>0.048148899332147166</x:v>
      </x:c>
      <x:c r="P1210" s="30" t="n">
        <x:f>IF(C1210=C1209,P1209,L1210)</x:f>
        <x:v>13438.203403002499</x:v>
      </x:c>
      <x:c r="Q1210" s="30" t="n">
        <x:f>IF(C1210=C1209,MAX(Q1209,M1210),MAX(P1210,M1210))</x:f>
        <x:v>17642.073326317783</x:v>
      </x:c>
      <x:c r="R1210" s="28" t="n">
        <x:f>1-M1210/Q1210</x:f>
        <x:v>0.048148899332147166</x:v>
      </x:c>
      <x:c r="S1210" s="33" t="str">
        <x:f>'Raw trace'!Y1206</x:f>
        <x:v>0.0081947943947711099</x:v>
      </x:c>
      <x:c r="T1210" s="31" t="n">
        <x:f>ABS(K1210-S1210)</x:f>
        <x:v>0</x:v>
      </x:c>
      <x:c r="U1210" s="33" t="str">
        <x:f>'Raw trace'!X1206</x:f>
        <x:v>0.0012358590926604962</x:v>
      </x:c>
      <x:c r="V1210" s="31" t="n">
        <x:f>ABS(G1210-U1210)</x:f>
        <x:v>0</x:v>
      </x:c>
      <x:c r="W1210" s="30" t="n">
        <x:f>L1210*H1210</x:f>
        <x:v>0.020584633819134973</x:v>
      </x:c>
      <x:c r="X1210" s="30" t="n">
        <x:f>X1209*(1+S1210)</x:f>
        <x:v>16792.626913718635</x:v>
      </x:c>
      <x:c r="Y1210" s="31" t="n">
        <x:f>ABS(M1210-X1210)</x:f>
        <x:v>8.731149137020111e-11</x:v>
      </x:c>
      <x:c r="Z1210" s="27" t="n">
        <x:f>IF(M1210&gt;=N1209,B1210,Z1209)</x:f>
        <x:v>45364</x:v>
      </x:c>
      <x:c r="AA1210" s="27" t="n">
        <x:f>IF(C1210=C1209,IF(M1210&gt;=Q1209,B1210,AA1209),IF(M1210&gt;=P1210,B1210,A1210))</x:f>
        <x:v>45364</x:v>
      </x:c>
      <x:c r="AB1210" s="1" t="str">
        <x:f>IF(AND(B1210-A1210=1,B1210-B1209=1),"PASS","FAIL")</x:f>
        <x:v>PASS</x:v>
      </x:c>
    </x:row>
    <x:row r="1211" ht="22" customHeight="1">
      <x:c r="A1211" s="32" t="n">
        <x:f>'Raw trace'!A1207</x:f>
        <x:v>45402</x:v>
      </x:c>
      <x:c r="B1211" s="32" t="n">
        <x:f>'Raw trace'!B1207</x:f>
        <x:v>45403</x:v>
      </x:c>
      <x:c r="C1211" s="1" t="n">
        <x:f>YEAR(B1211)</x:f>
        <x:v>2024</x:v>
      </x:c>
      <x:c r="D1211" s="33" t="str">
        <x:f>'Raw trace'!AL1207</x:f>
        <x:v>-0.0003217310051708</x:v>
      </x:c>
      <x:c r="E1211" s="33" t="str">
        <x:f>'Raw trace'!W1207</x:f>
        <x:v>0.45000000000000001</x:v>
      </x:c>
      <x:c r="F1211" s="28" t="n">
        <x:f>E1210*(1+D1210)/(1+E1210*D1210)</x:f>
        <x:v>0.45447117626939454</x:v>
      </x:c>
      <x:c r="G1211" s="28" t="n">
        <x:f>ABS(E1211-F1211)</x:f>
        <x:v>0.004471176269394528</x:v>
      </x:c>
      <x:c r="H1211" s="28" t="n">
        <x:f>G1211*'Assumptions'!$B$6</x:f>
        <x:v>0.000004471176269394528</x:v>
      </x:c>
      <x:c r="I1211" s="29" t="n">
        <x:f>1+E1211*D1211</x:f>
        <x:v>0.9998552210476731</x:v>
      </x:c>
      <x:c r="J1211" s="29" t="n">
        <x:f>(1-H1211)*I1211</x:f>
        <x:v>0.9998507505187358</x:v>
      </x:c>
      <x:c r="K1211" s="28" t="n">
        <x:f>J1211-1</x:f>
        <x:v>-0.0001492494812641576</x:v>
      </x:c>
      <x:c r="L1211" s="30" t="n">
        <x:f>M1210</x:f>
        <x:v>16792.626913718548</x:v>
      </x:c>
      <x:c r="M1211" s="30" t="n">
        <x:f>L1211*J1211</x:f>
        <x:v>16790.120622862614</x:v>
      </x:c>
      <x:c r="N1211" s="30" t="n">
        <x:f>MAX(N1210,M1211)</x:f>
        <x:v>17642.073326317783</x:v>
      </x:c>
      <x:c r="O1211" s="28" t="n">
        <x:f>1-M1211/N1211</x:f>
        <x:v>0.048290962615162525</x:v>
      </x:c>
      <x:c r="P1211" s="30" t="n">
        <x:f>IF(C1211=C1210,P1210,L1211)</x:f>
        <x:v>13438.203403002499</x:v>
      </x:c>
      <x:c r="Q1211" s="30" t="n">
        <x:f>IF(C1211=C1210,MAX(Q1210,M1211),MAX(P1211,M1211))</x:f>
        <x:v>17642.073326317783</x:v>
      </x:c>
      <x:c r="R1211" s="28" t="n">
        <x:f>1-M1211/Q1211</x:f>
        <x:v>0.048290962615162525</x:v>
      </x:c>
      <x:c r="S1211" s="33" t="str">
        <x:f>'Raw trace'!Y1207</x:f>
        <x:v>-0.0001492494812641576</x:v>
      </x:c>
      <x:c r="T1211" s="31" t="n">
        <x:f>ABS(K1211-S1211)</x:f>
        <x:v>0</x:v>
      </x:c>
      <x:c r="U1211" s="33" t="str">
        <x:f>'Raw trace'!X1207</x:f>
        <x:v>0.0044711762693945278</x:v>
      </x:c>
      <x:c r="V1211" s="31" t="n">
        <x:f>ABS(G1211-U1211)</x:f>
        <x:v>0</x:v>
      </x:c>
      <x:c r="W1211" s="30" t="n">
        <x:f>L1211*H1211</x:f>
        <x:v>0.07508279495741425</x:v>
      </x:c>
      <x:c r="X1211" s="30" t="n">
        <x:f>X1210*(1+S1211)</x:f>
        <x:v>16790.1206228627</x:v>
      </x:c>
      <x:c r="Y1211" s="31" t="n">
        <x:f>ABS(M1211-X1211)</x:f>
        <x:v>8.731149137020111e-11</x:v>
      </x:c>
      <x:c r="Z1211" s="27" t="n">
        <x:f>IF(M1211&gt;=N1210,B1211,Z1210)</x:f>
        <x:v>45364</x:v>
      </x:c>
      <x:c r="AA1211" s="27" t="n">
        <x:f>IF(C1211=C1210,IF(M1211&gt;=Q1210,B1211,AA1210),IF(M1211&gt;=P1211,B1211,A1211))</x:f>
        <x:v>45364</x:v>
      </x:c>
      <x:c r="AB1211" s="1" t="str">
        <x:f>IF(AND(B1211-A1211=1,B1211-B1210=1),"PASS","FAIL")</x:f>
        <x:v>PASS</x:v>
      </x:c>
    </x:row>
    <x:row r="1212" ht="22" customHeight="1">
      <x:c r="A1212" s="32" t="n">
        <x:f>'Raw trace'!A1208</x:f>
        <x:v>45403</x:v>
      </x:c>
      <x:c r="B1212" s="32" t="n">
        <x:f>'Raw trace'!B1208</x:f>
        <x:v>45404</x:v>
      </x:c>
      <x:c r="C1212" s="1" t="n">
        <x:f>YEAR(B1212)</x:f>
        <x:v>2024</x:v>
      </x:c>
      <x:c r="D1212" s="33" t="str">
        <x:f>'Raw trace'!AL1208</x:f>
        <x:v>0.0290898395754863</x:v>
      </x:c>
      <x:c r="E1212" s="33" t="str">
        <x:f>'Raw trace'!W1208</x:f>
        <x:v>0.45000000000000001</x:v>
      </x:c>
      <x:c r="F1212" s="28" t="n">
        <x:f>E1211*(1+D1211)/(1+E1211*D1211)</x:f>
        <x:v>0.44992036004603114</x:v>
      </x:c>
      <x:c r="G1212" s="28" t="n">
        <x:f>ABS(E1212-F1212)</x:f>
        <x:v>0.00007963995396886858</x:v>
      </x:c>
      <x:c r="H1212" s="28" t="n">
        <x:f>G1212*'Assumptions'!$B$6</x:f>
        <x:v>7.963995396886858e-8</x:v>
      </x:c>
      <x:c r="I1212" s="29" t="n">
        <x:f>1+E1212*D1212</x:f>
        <x:v>1.0130904278089687</x:v>
      </x:c>
      <x:c r="J1212" s="29" t="n">
        <x:f>(1-H1212)*I1212</x:f>
        <x:v>1.0130903471264938</x:v>
      </x:c>
      <x:c r="K1212" s="28" t="n">
        <x:f>J1212-1</x:f>
        <x:v>0.013090347126493818</x:v>
      </x:c>
      <x:c r="L1212" s="30" t="n">
        <x:f>M1211</x:f>
        <x:v>16790.120622862614</x:v>
      </x:c>
      <x:c r="M1212" s="30" t="n">
        <x:f>L1212*J1212</x:f>
        <x:v>17009.909130111588</x:v>
      </x:c>
      <x:c r="N1212" s="30" t="n">
        <x:f>MAX(N1211,M1212)</x:f>
        <x:v>17642.073326317783</x:v>
      </x:c>
      <x:c r="O1212" s="28" t="n">
        <x:f>1-M1212/N1212</x:f>
        <x:v>0.035832760952373754</x:v>
      </x:c>
      <x:c r="P1212" s="30" t="n">
        <x:f>IF(C1212=C1211,P1211,L1212)</x:f>
        <x:v>13438.203403002499</x:v>
      </x:c>
      <x:c r="Q1212" s="30" t="n">
        <x:f>IF(C1212=C1211,MAX(Q1211,M1212),MAX(P1212,M1212))</x:f>
        <x:v>17642.073326317783</x:v>
      </x:c>
      <x:c r="R1212" s="28" t="n">
        <x:f>1-M1212/Q1212</x:f>
        <x:v>0.035832760952373754</x:v>
      </x:c>
      <x:c r="S1212" s="33" t="str">
        <x:f>'Raw trace'!Y1208</x:f>
        <x:v>0.013090347126493818</x:v>
      </x:c>
      <x:c r="T1212" s="31" t="n">
        <x:f>ABS(K1212-S1212)</x:f>
        <x:v>0</x:v>
      </x:c>
      <x:c r="U1212" s="33" t="str">
        <x:f>'Raw trace'!X1208</x:f>
        <x:v>7.9639953968868582e-05</x:v>
      </x:c>
      <x:c r="V1212" s="31" t="n">
        <x:f>ABS(G1212-U1212)</x:f>
        <x:v>0</x:v>
      </x:c>
      <x:c r="W1212" s="30" t="n">
        <x:f>L1212*H1212</x:f>
        <x:v>0.0013371644335365297</x:v>
      </x:c>
      <x:c r="X1212" s="30" t="n">
        <x:f>X1211*(1+S1212)</x:f>
        <x:v>17009.90913011168</x:v>
      </x:c>
      <x:c r="Y1212" s="31" t="n">
        <x:f>ABS(M1212-X1212)</x:f>
        <x:v>9.094947017729282e-11</x:v>
      </x:c>
      <x:c r="Z1212" s="27" t="n">
        <x:f>IF(M1212&gt;=N1211,B1212,Z1211)</x:f>
        <x:v>45364</x:v>
      </x:c>
      <x:c r="AA1212" s="27" t="n">
        <x:f>IF(C1212=C1211,IF(M1212&gt;=Q1211,B1212,AA1211),IF(M1212&gt;=P1212,B1212,A1212))</x:f>
        <x:v>45364</x:v>
      </x:c>
      <x:c r="AB1212" s="1" t="str">
        <x:f>IF(AND(B1212-A1212=1,B1212-B1211=1),"PASS","FAIL")</x:f>
        <x:v>PASS</x:v>
      </x:c>
    </x:row>
    <x:row r="1213" ht="22" customHeight="1">
      <x:c r="A1213" s="32" t="n">
        <x:f>'Raw trace'!A1209</x:f>
        <x:v>45404</x:v>
      </x:c>
      <x:c r="B1213" s="32" t="n">
        <x:f>'Raw trace'!B1209</x:f>
        <x:v>45405</x:v>
      </x:c>
      <x:c r="C1213" s="1" t="n">
        <x:f>YEAR(B1213)</x:f>
        <x:v>2024</x:v>
      </x:c>
      <x:c r="D1213" s="33" t="str">
        <x:f>'Raw trace'!AL1209</x:f>
        <x:v>-0.0061993766207337</x:v>
      </x:c>
      <x:c r="E1213" s="33" t="str">
        <x:f>'Raw trace'!W1209</x:f>
        <x:v>0.45000000000000001</x:v>
      </x:c>
      <x:c r="F1213" s="28" t="n">
        <x:f>E1212*(1+D1212)/(1+E1212*D1212)</x:f>
        <x:v>0.45710670547988885</x:v>
      </x:c>
      <x:c r="G1213" s="28" t="n">
        <x:f>ABS(E1213-F1213)</x:f>
        <x:v>0.007106705479888842</x:v>
      </x:c>
      <x:c r="H1213" s="28" t="n">
        <x:f>G1213*'Assumptions'!$B$6</x:f>
        <x:v>0.000007106705479888842</x:v>
      </x:c>
      <x:c r="I1213" s="29" t="n">
        <x:f>1+E1213*D1213</x:f>
        <x:v>0.9972102805206698</x:v>
      </x:c>
      <x:c r="J1213" s="29" t="n">
        <x:f>(1-H1213)*I1213</x:f>
        <x:v>0.9972031936409047</x:v>
      </x:c>
      <x:c r="K1213" s="28" t="n">
        <x:f>J1213-1</x:f>
        <x:v>-0.002796806359095294</x:v>
      </x:c>
      <x:c r="L1213" s="30" t="n">
        <x:f>M1212</x:f>
        <x:v>17009.909130111588</x:v>
      </x:c>
      <x:c r="M1213" s="30" t="n">
        <x:f>L1213*J1213</x:f>
        <x:v>16962.33570808886</x:v>
      </x:c>
      <x:c r="N1213" s="30" t="n">
        <x:f>MAX(N1212,M1213)</x:f>
        <x:v>17642.073326317783</x:v>
      </x:c>
      <x:c r="O1213" s="28" t="n">
        <x:f>1-M1213/N1213</x:f>
        <x:v>0.03852935001777347</x:v>
      </x:c>
      <x:c r="P1213" s="30" t="n">
        <x:f>IF(C1213=C1212,P1212,L1213)</x:f>
        <x:v>13438.203403002499</x:v>
      </x:c>
      <x:c r="Q1213" s="30" t="n">
        <x:f>IF(C1213=C1212,MAX(Q1212,M1213),MAX(P1213,M1213))</x:f>
        <x:v>17642.073326317783</x:v>
      </x:c>
      <x:c r="R1213" s="28" t="n">
        <x:f>1-M1213/Q1213</x:f>
        <x:v>0.03852935001777347</x:v>
      </x:c>
      <x:c r="S1213" s="33" t="str">
        <x:f>'Raw trace'!Y1209</x:f>
        <x:v>-0.0027968063590952941</x:v>
      </x:c>
      <x:c r="T1213" s="31" t="n">
        <x:f>ABS(K1213-S1213)</x:f>
        <x:v>0</x:v>
      </x:c>
      <x:c r="U1213" s="33" t="str">
        <x:f>'Raw trace'!X1209</x:f>
        <x:v>0.0071067054798888418</x:v>
      </x:c>
      <x:c r="V1213" s="31" t="n">
        <x:f>ABS(G1213-U1213)</x:f>
        <x:v>0</x:v>
      </x:c>
      <x:c r="W1213" s="30" t="n">
        <x:f>L1213*H1213</x:f>
        <x:v>0.12088441442737526</x:v>
      </x:c>
      <x:c r="X1213" s="30" t="n">
        <x:f>X1212*(1+S1213)</x:f>
        <x:v>16962.33570808895</x:v>
      </x:c>
      <x:c r="Y1213" s="31" t="n">
        <x:f>ABS(M1213-X1213)</x:f>
        <x:v>9.094947017729282e-11</x:v>
      </x:c>
      <x:c r="Z1213" s="27" t="n">
        <x:f>IF(M1213&gt;=N1212,B1213,Z1212)</x:f>
        <x:v>45364</x:v>
      </x:c>
      <x:c r="AA1213" s="27" t="n">
        <x:f>IF(C1213=C1212,IF(M1213&gt;=Q1212,B1213,AA1212),IF(M1213&gt;=P1213,B1213,A1213))</x:f>
        <x:v>45364</x:v>
      </x:c>
      <x:c r="AB1213" s="1" t="str">
        <x:f>IF(AND(B1213-A1213=1,B1213-B1212=1),"PASS","FAIL")</x:f>
        <x:v>PASS</x:v>
      </x:c>
    </x:row>
    <x:row r="1214" ht="22" customHeight="1">
      <x:c r="A1214" s="32" t="n">
        <x:f>'Raw trace'!A1210</x:f>
        <x:v>45405</x:v>
      </x:c>
      <x:c r="B1214" s="32" t="n">
        <x:f>'Raw trace'!B1210</x:f>
        <x:v>45406</x:v>
      </x:c>
      <x:c r="C1214" s="1" t="n">
        <x:f>YEAR(B1214)</x:f>
        <x:v>2024</x:v>
      </x:c>
      <x:c r="D1214" s="33" t="str">
        <x:f>'Raw trace'!AL1210</x:f>
        <x:v>-0.0320605284950689</x:v>
      </x:c>
      <x:c r="E1214" s="33" t="str">
        <x:f>'Raw trace'!W1210</x:f>
        <x:v>0.45000000000000001</x:v>
      </x:c>
      <x:c r="F1214" s="28" t="n">
        <x:f>E1213*(1+D1213)/(1+E1213*D1213)</x:f>
        <x:v>0.4484613619177387</x:v>
      </x:c>
      <x:c r="G1214" s="28" t="n">
        <x:f>ABS(E1214-F1214)</x:f>
        <x:v>0.00153863808226129</x:v>
      </x:c>
      <x:c r="H1214" s="28" t="n">
        <x:f>G1214*'Assumptions'!$B$6</x:f>
        <x:v>0.00000153863808226129</x:v>
      </x:c>
      <x:c r="I1214" s="29" t="n">
        <x:f>1+E1214*D1214</x:f>
        <x:v>0.985572762177219</x:v>
      </x:c>
      <x:c r="J1214" s="29" t="n">
        <x:f>(1-H1214)*I1214</x:f>
        <x:v>0.9855712457374343</x:v>
      </x:c>
      <x:c r="K1214" s="28" t="n">
        <x:f>J1214-1</x:f>
        <x:v>-0.014428754262565735</x:v>
      </x:c>
      <x:c r="L1214" s="30" t="n">
        <x:f>M1213</x:f>
        <x:v>16962.33570808886</x:v>
      </x:c>
      <x:c r="M1214" s="30" t="n">
        <x:f>L1214*J1214</x:f>
        <x:v>16717.5903344377</x:v>
      </x:c>
      <x:c r="N1214" s="30" t="n">
        <x:f>MAX(N1213,M1214)</x:f>
        <x:v>17642.073326317783</x:v>
      </x:c>
      <x:c r="O1214" s="28" t="n">
        <x:f>1-M1214/N1214</x:f>
        <x:v>0.052402173757036485</x:v>
      </x:c>
      <x:c r="P1214" s="30" t="n">
        <x:f>IF(C1214=C1213,P1213,L1214)</x:f>
        <x:v>13438.203403002499</x:v>
      </x:c>
      <x:c r="Q1214" s="30" t="n">
        <x:f>IF(C1214=C1213,MAX(Q1213,M1214),MAX(P1214,M1214))</x:f>
        <x:v>17642.073326317783</x:v>
      </x:c>
      <x:c r="R1214" s="28" t="n">
        <x:f>1-M1214/Q1214</x:f>
        <x:v>0.052402173757036485</x:v>
      </x:c>
      <x:c r="S1214" s="33" t="str">
        <x:f>'Raw trace'!Y1210</x:f>
        <x:v>-0.014428754262565735</x:v>
      </x:c>
      <x:c r="T1214" s="31" t="n">
        <x:f>ABS(K1214-S1214)</x:f>
        <x:v>0</x:v>
      </x:c>
      <x:c r="U1214" s="33" t="str">
        <x:f>'Raw trace'!X1210</x:f>
        <x:v>0.00153863808226129</x:v>
      </x:c>
      <x:c r="V1214" s="31" t="n">
        <x:f>ABS(G1214-U1214)</x:f>
        <x:v>0</x:v>
      </x:c>
      <x:c r="W1214" s="30" t="n">
        <x:f>L1214*H1214</x:f>
        <x:v>0.026098895684566043</x:v>
      </x:c>
      <x:c r="X1214" s="30" t="n">
        <x:f>X1213*(1+S1214)</x:f>
        <x:v>16717.59033443779</x:v>
      </x:c>
      <x:c r="Y1214" s="31" t="n">
        <x:f>ABS(M1214-X1214)</x:f>
        <x:v>9.094947017729282e-11</x:v>
      </x:c>
      <x:c r="Z1214" s="27" t="n">
        <x:f>IF(M1214&gt;=N1213,B1214,Z1213)</x:f>
        <x:v>45364</x:v>
      </x:c>
      <x:c r="AA1214" s="27" t="n">
        <x:f>IF(C1214=C1213,IF(M1214&gt;=Q1213,B1214,AA1213),IF(M1214&gt;=P1214,B1214,A1214))</x:f>
        <x:v>45364</x:v>
      </x:c>
      <x:c r="AB1214" s="1" t="str">
        <x:f>IF(AND(B1214-A1214=1,B1214-B1213=1),"PASS","FAIL")</x:f>
        <x:v>PASS</x:v>
      </x:c>
    </x:row>
    <x:row r="1215" ht="22" customHeight="1">
      <x:c r="A1215" s="32" t="n">
        <x:f>'Raw trace'!A1211</x:f>
        <x:v>45406</x:v>
      </x:c>
      <x:c r="B1215" s="32" t="n">
        <x:f>'Raw trace'!B1211</x:f>
        <x:v>45407</x:v>
      </x:c>
      <x:c r="C1215" s="1" t="n">
        <x:f>YEAR(B1215)</x:f>
        <x:v>2024</x:v>
      </x:c>
      <x:c r="D1215" s="33" t="str">
        <x:f>'Raw trace'!AL1211</x:f>
        <x:v>0.0032884451752099001</x:v>
      </x:c>
      <x:c r="E1215" s="33" t="str">
        <x:f>'Raw trace'!W1211</x:f>
        <x:v>0.45000000000000001</x:v>
      </x:c>
      <x:c r="F1215" s="28" t="n">
        <x:f>E1214*(1+D1214)/(1+E1214*D1214)</x:f>
        <x:v>0.4419488635369747</x:v>
      </x:c>
      <x:c r="G1215" s="28" t="n">
        <x:f>ABS(E1215-F1215)</x:f>
        <x:v>0.008051136463025299</x:v>
      </x:c>
      <x:c r="H1215" s="28" t="n">
        <x:f>G1215*'Assumptions'!$B$6</x:f>
        <x:v>0.000008051136463025299</x:v>
      </x:c>
      <x:c r="I1215" s="29" t="n">
        <x:f>1+E1215*D1215</x:f>
        <x:v>1.0014798003288445</x:v>
      </x:c>
      <x:c r="J1215" s="29" t="n">
        <x:f>(1-H1215)*I1215</x:f>
        <x:v>1.001471737278307</x:v>
      </x:c>
      <x:c r="K1215" s="28" t="n">
        <x:f>J1215-1</x:f>
        <x:v>0.0014717372783070726</x:v>
      </x:c>
      <x:c r="L1215" s="30" t="n">
        <x:f>M1214</x:f>
        <x:v>16717.5903344377</x:v>
      </x:c>
      <x:c r="M1215" s="30" t="n">
        <x:f>L1215*J1215</x:f>
        <x:v>16742.19423533636</x:v>
      </x:c>
      <x:c r="N1215" s="30" t="n">
        <x:f>MAX(N1214,M1215)</x:f>
        <x:v>17642.073326317783</x:v>
      </x:c>
      <x:c r="O1215" s="28" t="n">
        <x:f>1-M1215/N1215</x:f>
        <x:v>0.05100755871131191</x:v>
      </x:c>
      <x:c r="P1215" s="30" t="n">
        <x:f>IF(C1215=C1214,P1214,L1215)</x:f>
        <x:v>13438.203403002499</x:v>
      </x:c>
      <x:c r="Q1215" s="30" t="n">
        <x:f>IF(C1215=C1214,MAX(Q1214,M1215),MAX(P1215,M1215))</x:f>
        <x:v>17642.073326317783</x:v>
      </x:c>
      <x:c r="R1215" s="28" t="n">
        <x:f>1-M1215/Q1215</x:f>
        <x:v>0.05100755871131191</x:v>
      </x:c>
      <x:c r="S1215" s="33" t="str">
        <x:f>'Raw trace'!Y1211</x:f>
        <x:v>0.0014717372783070726</x:v>
      </x:c>
      <x:c r="T1215" s="31" t="n">
        <x:f>ABS(K1215-S1215)</x:f>
        <x:v>0</x:v>
      </x:c>
      <x:c r="U1215" s="33" t="str">
        <x:f>'Raw trace'!X1211</x:f>
        <x:v>0.0080511364630252991</x:v>
      </x:c>
      <x:c r="V1215" s="31" t="n">
        <x:f>ABS(G1215-U1215)</x:f>
        <x:v>0</x:v>
      </x:c>
      <x:c r="W1215" s="30" t="n">
        <x:f>L1215*H1215</x:f>
        <x:v>0.13459560111551067</x:v>
      </x:c>
      <x:c r="X1215" s="30" t="n">
        <x:f>X1214*(1+S1215)</x:f>
        <x:v>16742.19423533645</x:v>
      </x:c>
      <x:c r="Y1215" s="31" t="n">
        <x:f>ABS(M1215-X1215)</x:f>
        <x:v>9.094947017729282e-11</x:v>
      </x:c>
      <x:c r="Z1215" s="27" t="n">
        <x:f>IF(M1215&gt;=N1214,B1215,Z1214)</x:f>
        <x:v>45364</x:v>
      </x:c>
      <x:c r="AA1215" s="27" t="n">
        <x:f>IF(C1215=C1214,IF(M1215&gt;=Q1214,B1215,AA1214),IF(M1215&gt;=P1215,B1215,A1215))</x:f>
        <x:v>45364</x:v>
      </x:c>
      <x:c r="AB1215" s="1" t="str">
        <x:f>IF(AND(B1215-A1215=1,B1215-B1214=1),"PASS","FAIL")</x:f>
        <x:v>PASS</x:v>
      </x:c>
    </x:row>
    <x:row r="1216" ht="22" customHeight="1">
      <x:c r="A1216" s="32" t="n">
        <x:f>'Raw trace'!A1212</x:f>
        <x:v>45407</x:v>
      </x:c>
      <x:c r="B1216" s="32" t="n">
        <x:f>'Raw trace'!B1212</x:f>
        <x:v>45408</x:v>
      </x:c>
      <x:c r="C1216" s="1" t="n">
        <x:f>YEAR(B1216)</x:f>
        <x:v>2024</x:v>
      </x:c>
      <x:c r="D1216" s="33" t="str">
        <x:f>'Raw trace'!AL1212</x:f>
        <x:v>-0.011329191545046099</x:v>
      </x:c>
      <x:c r="E1216" s="33" t="str">
        <x:f>'Raw trace'!W1212</x:f>
        <x:v>0.45000000000000001</x:v>
      </x:c>
      <x:c r="F1216" s="28" t="n">
        <x:f>E1215*(1+D1215)/(1+E1215*D1215)</x:f>
        <x:v>0.4508126875655377</x:v>
      </x:c>
      <x:c r="G1216" s="28" t="n">
        <x:f>ABS(E1216-F1216)</x:f>
        <x:v>0.0008126875655377064</x:v>
      </x:c>
      <x:c r="H1216" s="28" t="n">
        <x:f>G1216*'Assumptions'!$B$6</x:f>
        <x:v>8.126875655377064e-7</x:v>
      </x:c>
      <x:c r="I1216" s="29" t="n">
        <x:f>1+E1216*D1216</x:f>
        <x:v>0.9949018638047292</x:v>
      </x:c>
      <x:c r="J1216" s="29" t="n">
        <x:f>(1-H1216)*I1216</x:f>
        <x:v>0.9949010552603555</x:v>
      </x:c>
      <x:c r="K1216" s="28" t="n">
        <x:f>J1216-1</x:f>
        <x:v>-0.005098944739644451</x:v>
      </x:c>
      <x:c r="L1216" s="30" t="n">
        <x:f>M1215</x:f>
        <x:v>16742.19423533636</x:v>
      </x:c>
      <x:c r="M1216" s="30" t="n">
        <x:f>L1216*J1216</x:f>
        <x:v>16656.826712109985</x:v>
      </x:c>
      <x:c r="N1216" s="30" t="n">
        <x:f>MAX(N1215,M1216)</x:f>
        <x:v>17642.073326317783</x:v>
      </x:c>
      <x:c r="O1216" s="28" t="n">
        <x:f>1-M1216/N1216</x:f>
        <x:v>0.055846418727783176</x:v>
      </x:c>
      <x:c r="P1216" s="30" t="n">
        <x:f>IF(C1216=C1215,P1215,L1216)</x:f>
        <x:v>13438.203403002499</x:v>
      </x:c>
      <x:c r="Q1216" s="30" t="n">
        <x:f>IF(C1216=C1215,MAX(Q1215,M1216),MAX(P1216,M1216))</x:f>
        <x:v>17642.073326317783</x:v>
      </x:c>
      <x:c r="R1216" s="28" t="n">
        <x:f>1-M1216/Q1216</x:f>
        <x:v>0.055846418727783176</x:v>
      </x:c>
      <x:c r="S1216" s="33" t="str">
        <x:f>'Raw trace'!Y1212</x:f>
        <x:v>-0.0050989447396444509</x:v>
      </x:c>
      <x:c r="T1216" s="31" t="n">
        <x:f>ABS(K1216-S1216)</x:f>
        <x:v>0</x:v>
      </x:c>
      <x:c r="U1216" s="33" t="str">
        <x:f>'Raw trace'!X1212</x:f>
        <x:v>0.00081268756553770638</x:v>
      </x:c>
      <x:c r="V1216" s="31" t="n">
        <x:f>ABS(G1216-U1216)</x:f>
        <x:v>0</x:v>
      </x:c>
      <x:c r="W1216" s="30" t="n">
        <x:f>L1216*H1216</x:f>
        <x:v>0.013606173074874928</x:v>
      </x:c>
      <x:c r="X1216" s="30" t="n">
        <x:f>X1215*(1+S1216)</x:f>
        <x:v>16656.826712110076</x:v>
      </x:c>
      <x:c r="Y1216" s="31" t="n">
        <x:f>ABS(M1216-X1216)</x:f>
        <x:v>9.094947017729282e-11</x:v>
      </x:c>
      <x:c r="Z1216" s="27" t="n">
        <x:f>IF(M1216&gt;=N1215,B1216,Z1215)</x:f>
        <x:v>45364</x:v>
      </x:c>
      <x:c r="AA1216" s="27" t="n">
        <x:f>IF(C1216=C1215,IF(M1216&gt;=Q1215,B1216,AA1215),IF(M1216&gt;=P1216,B1216,A1216))</x:f>
        <x:v>45364</x:v>
      </x:c>
      <x:c r="AB1216" s="1" t="str">
        <x:f>IF(AND(B1216-A1216=1,B1216-B1215=1),"PASS","FAIL")</x:f>
        <x:v>PASS</x:v>
      </x:c>
    </x:row>
    <x:row r="1217" ht="22" customHeight="1">
      <x:c r="A1217" s="32" t="n">
        <x:f>'Raw trace'!A1213</x:f>
        <x:v>45408</x:v>
      </x:c>
      <x:c r="B1217" s="32" t="n">
        <x:f>'Raw trace'!B1213</x:f>
        <x:v>45409</x:v>
      </x:c>
      <x:c r="C1217" s="1" t="n">
        <x:f>YEAR(B1217)</x:f>
        <x:v>2024</x:v>
      </x:c>
      <x:c r="D1217" s="33" t="str">
        <x:f>'Raw trace'!AL1213</x:f>
        <x:v>-0.0048552215586891998</x:v>
      </x:c>
      <x:c r="E1217" s="33" t="str">
        <x:f>'Raw trace'!W1213</x:f>
        <x:v>0.45000000000000001</x:v>
      </x:c>
      <x:c r="F1217" s="28" t="n">
        <x:f>E1216*(1+D1216)/(1+E1216*D1216)</x:f>
        <x:v>0.4471816567950975</x:v>
      </x:c>
      <x:c r="G1217" s="28" t="n">
        <x:f>ABS(E1217-F1217)</x:f>
        <x:v>0.002818343204902485</x:v>
      </x:c>
      <x:c r="H1217" s="28" t="n">
        <x:f>G1217*'Assumptions'!$B$6</x:f>
        <x:v>0.000002818343204902485</x:v>
      </x:c>
      <x:c r="I1217" s="29" t="n">
        <x:f>1+E1217*D1217</x:f>
        <x:v>0.9978151502985899</x:v>
      </x:c>
      <x:c r="J1217" s="29" t="n">
        <x:f>(1-H1217)*I1217</x:f>
        <x:v>0.9978123381130413</x:v>
      </x:c>
      <x:c r="K1217" s="28" t="n">
        <x:f>J1217-1</x:f>
        <x:v>-0.002187661886958736</x:v>
      </x:c>
      <x:c r="L1217" s="30" t="n">
        <x:f>M1216</x:f>
        <x:v>16656.826712109985</x:v>
      </x:c>
      <x:c r="M1217" s="30" t="n">
        <x:f>L1217*J1217</x:f>
        <x:v>16620.387207154225</x:v>
      </x:c>
      <x:c r="N1217" s="30" t="n">
        <x:f>MAX(N1216,M1217)</x:f>
        <x:v>17642.073326317783</x:v>
      </x:c>
      <x:c r="O1217" s="28" t="n">
        <x:f>1-M1217/N1217</x:f>
        <x:v>0.05791190753296804</x:v>
      </x:c>
      <x:c r="P1217" s="30" t="n">
        <x:f>IF(C1217=C1216,P1216,L1217)</x:f>
        <x:v>13438.203403002499</x:v>
      </x:c>
      <x:c r="Q1217" s="30" t="n">
        <x:f>IF(C1217=C1216,MAX(Q1216,M1217),MAX(P1217,M1217))</x:f>
        <x:v>17642.073326317783</x:v>
      </x:c>
      <x:c r="R1217" s="28" t="n">
        <x:f>1-M1217/Q1217</x:f>
        <x:v>0.05791190753296804</x:v>
      </x:c>
      <x:c r="S1217" s="33" t="str">
        <x:f>'Raw trace'!Y1213</x:f>
        <x:v>-0.0021876618869587361</x:v>
      </x:c>
      <x:c r="T1217" s="31" t="n">
        <x:f>ABS(K1217-S1217)</x:f>
        <x:v>0</x:v>
      </x:c>
      <x:c r="U1217" s="33" t="str">
        <x:f>'Raw trace'!X1213</x:f>
        <x:v>0.0028183432049024848</x:v>
      </x:c>
      <x:c r="V1217" s="31" t="n">
        <x:f>ABS(G1217-U1217)</x:f>
        <x:v>0</x:v>
      </x:c>
      <x:c r="W1217" s="30" t="n">
        <x:f>L1217*H1217</x:f>
        <x:v>0.046944654379313375</x:v>
      </x:c>
      <x:c r="X1217" s="30" t="n">
        <x:f>X1216*(1+S1217)</x:f>
        <x:v>16620.387207154316</x:v>
      </x:c>
      <x:c r="Y1217" s="31" t="n">
        <x:f>ABS(M1217-X1217)</x:f>
        <x:v>9.094947017729282e-11</x:v>
      </x:c>
      <x:c r="Z1217" s="27" t="n">
        <x:f>IF(M1217&gt;=N1216,B1217,Z1216)</x:f>
        <x:v>45364</x:v>
      </x:c>
      <x:c r="AA1217" s="27" t="n">
        <x:f>IF(C1217=C1216,IF(M1217&gt;=Q1216,B1217,AA1216),IF(M1217&gt;=P1217,B1217,A1217))</x:f>
        <x:v>45364</x:v>
      </x:c>
      <x:c r="AB1217" s="1" t="str">
        <x:f>IF(AND(B1217-A1217=1,B1217-B1216=1),"PASS","FAIL")</x:f>
        <x:v>PASS</x:v>
      </x:c>
    </x:row>
    <x:row r="1218" ht="22" customHeight="1">
      <x:c r="A1218" s="32" t="n">
        <x:f>'Raw trace'!A1214</x:f>
        <x:v>45409</x:v>
      </x:c>
      <x:c r="B1218" s="32" t="n">
        <x:f>'Raw trace'!B1214</x:f>
        <x:v>45410</x:v>
      </x:c>
      <x:c r="C1218" s="1" t="n">
        <x:f>YEAR(B1218)</x:f>
        <x:v>2024</x:v>
      </x:c>
      <x:c r="D1218" s="33" t="str">
        <x:f>'Raw trace'!AL1214</x:f>
        <x:v>-0.0054698629618891003</x:v>
      </x:c>
      <x:c r="E1218" s="33" t="str">
        <x:f>'Raw trace'!W1214</x:f>
        <x:v>0.45000000000000001</x:v>
      </x:c>
      <x:c r="F1218" s="28" t="n">
        <x:f>E1217*(1+D1217)/(1+E1217*D1217)</x:f>
        <x:v>0.4487957014529034</x:v>
      </x:c>
      <x:c r="G1218" s="28" t="n">
        <x:f>ABS(E1218-F1218)</x:f>
        <x:v>0.0012042985470966383</x:v>
      </x:c>
      <x:c r="H1218" s="28" t="n">
        <x:f>G1218*'Assumptions'!$B$6</x:f>
        <x:v>0.0000012042985470966384</x:v>
      </x:c>
      <x:c r="I1218" s="29" t="n">
        <x:f>1+E1218*D1218</x:f>
        <x:v>0.9975385616671499</x:v>
      </x:c>
      <x:c r="J1218" s="29" t="n">
        <x:f>(1-H1218)*I1218</x:f>
        <x:v>0.9975373603329094</x:v>
      </x:c>
      <x:c r="K1218" s="28" t="n">
        <x:f>J1218-1</x:f>
        <x:v>-0.0024626396670905937</x:v>
      </x:c>
      <x:c r="L1218" s="30" t="n">
        <x:f>M1217</x:f>
        <x:v>16620.387207154225</x:v>
      </x:c>
      <x:c r="M1218" s="30" t="n">
        <x:f>L1218*J1218</x:f>
        <x:v>16579.45718233548</x:v>
      </x:c>
      <x:c r="N1218" s="30" t="n">
        <x:f>MAX(N1217,M1218)</x:f>
        <x:v>17642.073326317783</x:v>
      </x:c>
      <x:c r="O1218" s="28" t="n">
        <x:f>1-M1218/N1218</x:f>
        <x:v>0.06023193103937108</x:v>
      </x:c>
      <x:c r="P1218" s="30" t="n">
        <x:f>IF(C1218=C1217,P1217,L1218)</x:f>
        <x:v>13438.203403002499</x:v>
      </x:c>
      <x:c r="Q1218" s="30" t="n">
        <x:f>IF(C1218=C1217,MAX(Q1217,M1218),MAX(P1218,M1218))</x:f>
        <x:v>17642.073326317783</x:v>
      </x:c>
      <x:c r="R1218" s="28" t="n">
        <x:f>1-M1218/Q1218</x:f>
        <x:v>0.06023193103937108</x:v>
      </x:c>
      <x:c r="S1218" s="33" t="str">
        <x:f>'Raw trace'!Y1214</x:f>
        <x:v>-0.0024626396670905937</x:v>
      </x:c>
      <x:c r="T1218" s="31" t="n">
        <x:f>ABS(K1218-S1218)</x:f>
        <x:v>0</x:v>
      </x:c>
      <x:c r="U1218" s="33" t="str">
        <x:f>'Raw trace'!X1214</x:f>
        <x:v>0.0012042985470966383</x:v>
      </x:c>
      <x:c r="V1218" s="31" t="n">
        <x:f>ABS(G1218-U1218)</x:f>
        <x:v>0</x:v>
      </x:c>
      <x:c r="W1218" s="30" t="n">
        <x:f>L1218*H1218</x:f>
        <x:v>0.020015908165759388</x:v>
      </x:c>
      <x:c r="X1218" s="30" t="n">
        <x:f>X1217*(1+S1218)</x:f>
        <x:v>16579.457182335573</x:v>
      </x:c>
      <x:c r="Y1218" s="31" t="n">
        <x:f>ABS(M1218-X1218)</x:f>
        <x:v>9.094947017729282e-11</x:v>
      </x:c>
      <x:c r="Z1218" s="27" t="n">
        <x:f>IF(M1218&gt;=N1217,B1218,Z1217)</x:f>
        <x:v>45364</x:v>
      </x:c>
      <x:c r="AA1218" s="27" t="n">
        <x:f>IF(C1218=C1217,IF(M1218&gt;=Q1217,B1218,AA1217),IF(M1218&gt;=P1218,B1218,A1218))</x:f>
        <x:v>45364</x:v>
      </x:c>
      <x:c r="AB1218" s="1" t="str">
        <x:f>IF(AND(B1218-A1218=1,B1218-B1217=1),"PASS","FAIL")</x:f>
        <x:v>PASS</x:v>
      </x:c>
    </x:row>
    <x:row r="1219" ht="22" customHeight="1">
      <x:c r="A1219" s="32" t="n">
        <x:f>'Raw trace'!A1215</x:f>
        <x:v>45410</x:v>
      </x:c>
      <x:c r="B1219" s="32" t="n">
        <x:f>'Raw trace'!B1215</x:f>
        <x:v>45411</x:v>
      </x:c>
      <x:c r="C1219" s="1" t="n">
        <x:f>YEAR(B1219)</x:f>
        <x:v>2024</x:v>
      </x:c>
      <x:c r="D1219" s="33" t="str">
        <x:f>'Raw trace'!AL1215</x:f>
        <x:v>0.011890406704516</x:v>
      </x:c>
      <x:c r="E1219" s="33" t="str">
        <x:f>'Raw trace'!W1215</x:f>
        <x:v>0.45000000000000001</x:v>
      </x:c>
      <x:c r="F1219" s="28" t="n">
        <x:f>E1218*(1+D1218)/(1+E1218*D1218)</x:f>
        <x:v>0.44864286842124174</x:v>
      </x:c>
      <x:c r="G1219" s="28" t="n">
        <x:f>ABS(E1219-F1219)</x:f>
        <x:v>0.001357131578758275</x:v>
      </x:c>
      <x:c r="H1219" s="28" t="n">
        <x:f>G1219*'Assumptions'!$B$6</x:f>
        <x:v>0.000001357131578758275</x:v>
      </x:c>
      <x:c r="I1219" s="29" t="n">
        <x:f>1+E1219*D1219</x:f>
        <x:v>1.0053506830170322</x:v>
      </x:c>
      <x:c r="J1219" s="29" t="n">
        <x:f>(1-H1219)*I1219</x:f>
        <x:v>1.0053493186238727</x:v>
      </x:c>
      <x:c r="K1219" s="28" t="n">
        <x:f>J1219-1</x:f>
        <x:v>0.0053493186238726675</x:v>
      </x:c>
      <x:c r="L1219" s="30" t="n">
        <x:f>M1218</x:f>
        <x:v>16579.45718233548</x:v>
      </x:c>
      <x:c r="M1219" s="30" t="n">
        <x:f>L1219*J1219</x:f>
        <x:v>16668.145981414647</x:v>
      </x:c>
      <x:c r="N1219" s="30" t="n">
        <x:f>MAX(N1218,M1219)</x:f>
        <x:v>17642.073326317783</x:v>
      </x:c>
      <x:c r="O1219" s="28" t="n">
        <x:f>1-M1219/N1219</x:f>
        <x:v>0.055204812205959186</x:v>
      </x:c>
      <x:c r="P1219" s="30" t="n">
        <x:f>IF(C1219=C1218,P1218,L1219)</x:f>
        <x:v>13438.203403002499</x:v>
      </x:c>
      <x:c r="Q1219" s="30" t="n">
        <x:f>IF(C1219=C1218,MAX(Q1218,M1219),MAX(P1219,M1219))</x:f>
        <x:v>17642.073326317783</x:v>
      </x:c>
      <x:c r="R1219" s="28" t="n">
        <x:f>1-M1219/Q1219</x:f>
        <x:v>0.055204812205959186</x:v>
      </x:c>
      <x:c r="S1219" s="33" t="str">
        <x:f>'Raw trace'!Y1215</x:f>
        <x:v>0.0053493186238726675</x:v>
      </x:c>
      <x:c r="T1219" s="31" t="n">
        <x:f>ABS(K1219-S1219)</x:f>
        <x:v>0</x:v>
      </x:c>
      <x:c r="U1219" s="33" t="str">
        <x:f>'Raw trace'!X1215</x:f>
        <x:v>0.0013571315787582749</x:v>
      </x:c>
      <x:c r="V1219" s="31" t="n">
        <x:f>ABS(G1219-U1219)</x:f>
        <x:v>0</x:v>
      </x:c>
      <x:c r="W1219" s="30" t="n">
        <x:f>L1219*H1219</x:f>
        <x:v>0.022500504900818175</x:v>
      </x:c>
      <x:c r="X1219" s="30" t="n">
        <x:f>X1218*(1+S1219)</x:f>
        <x:v>16668.14598141474</x:v>
      </x:c>
      <x:c r="Y1219" s="31" t="n">
        <x:f>ABS(M1219-X1219)</x:f>
        <x:v>9.094947017729282e-11</x:v>
      </x:c>
      <x:c r="Z1219" s="27" t="n">
        <x:f>IF(M1219&gt;=N1218,B1219,Z1218)</x:f>
        <x:v>45364</x:v>
      </x:c>
      <x:c r="AA1219" s="27" t="n">
        <x:f>IF(C1219=C1218,IF(M1219&gt;=Q1218,B1219,AA1218),IF(M1219&gt;=P1219,B1219,A1219))</x:f>
        <x:v>45364</x:v>
      </x:c>
      <x:c r="AB1219" s="1" t="str">
        <x:f>IF(AND(B1219-A1219=1,B1219-B1218=1),"PASS","FAIL")</x:f>
        <x:v>PASS</x:v>
      </x:c>
    </x:row>
    <x:row r="1220" ht="22" customHeight="1">
      <x:c r="A1220" s="32" t="n">
        <x:f>'Raw trace'!A1216</x:f>
        <x:v>45411</x:v>
      </x:c>
      <x:c r="B1220" s="32" t="n">
        <x:f>'Raw trace'!B1216</x:f>
        <x:v>45412</x:v>
      </x:c>
      <x:c r="C1220" s="1" t="n">
        <x:f>YEAR(B1220)</x:f>
        <x:v>2024</x:v>
      </x:c>
      <x:c r="D1220" s="33" t="str">
        <x:f>'Raw trace'!AL1216</x:f>
        <x:v>-0.050007751318898598</x:v>
      </x:c>
      <x:c r="E1220" s="33" t="str">
        <x:f>'Raw trace'!W1216</x:f>
        <x:v>0.45000000000000001</x:v>
      </x:c>
      <x:c r="F1220" s="28" t="n">
        <x:f>E1219*(1+D1219)/(1+E1219*D1219)</x:f>
        <x:v>0.4529272130701063</x:v>
      </x:c>
      <x:c r="G1220" s="28" t="n">
        <x:f>ABS(E1220-F1220)</x:f>
        <x:v>0.0029272130701062937</x:v>
      </x:c>
      <x:c r="H1220" s="28" t="n">
        <x:f>G1220*'Assumptions'!$B$6</x:f>
        <x:v>0.0000029272130701062936</x:v>
      </x:c>
      <x:c r="I1220" s="29" t="n">
        <x:f>1+E1220*D1220</x:f>
        <x:v>0.9774965119064957</x:v>
      </x:c>
      <x:c r="J1220" s="29" t="n">
        <x:f>(1-H1220)*I1220</x:f>
        <x:v>0.97749365056593</x:v>
      </x:c>
      <x:c r="K1220" s="28" t="n">
        <x:f>J1220-1</x:f>
        <x:v>-0.02250634943407004</x:v>
      </x:c>
      <x:c r="L1220" s="30" t="n">
        <x:f>M1219</x:f>
        <x:v>16668.145981414647</x:v>
      </x:c>
      <x:c r="M1220" s="30" t="n">
        <x:f>L1220*J1220</x:f>
        <x:v>16293.00686353884</x:v>
      </x:c>
      <x:c r="N1220" s="30" t="n">
        <x:f>MAX(N1219,M1220)</x:f>
        <x:v>17642.073326317783</x:v>
      </x:c>
      <x:c r="O1220" s="28" t="n">
        <x:f>1-M1220/N1220</x:f>
        <x:v>0.07646870284607965</x:v>
      </x:c>
      <x:c r="P1220" s="30" t="n">
        <x:f>IF(C1220=C1219,P1219,L1220)</x:f>
        <x:v>13438.203403002499</x:v>
      </x:c>
      <x:c r="Q1220" s="30" t="n">
        <x:f>IF(C1220=C1219,MAX(Q1219,M1220),MAX(P1220,M1220))</x:f>
        <x:v>17642.073326317783</x:v>
      </x:c>
      <x:c r="R1220" s="28" t="n">
        <x:f>1-M1220/Q1220</x:f>
        <x:v>0.07646870284607965</x:v>
      </x:c>
      <x:c r="S1220" s="33" t="str">
        <x:f>'Raw trace'!Y1216</x:f>
        <x:v>-0.022506349434070039</x:v>
      </x:c>
      <x:c r="T1220" s="31" t="n">
        <x:f>ABS(K1220-S1220)</x:f>
        <x:v>0</x:v>
      </x:c>
      <x:c r="U1220" s="33" t="str">
        <x:f>'Raw trace'!X1216</x:f>
        <x:v>0.0029272130701062937</x:v>
      </x:c>
      <x:c r="V1220" s="31" t="n">
        <x:f>ABS(G1220-U1220)</x:f>
        <x:v>0</x:v>
      </x:c>
      <x:c r="W1220" s="30" t="n">
        <x:f>L1220*H1220</x:f>
        <x:v>0.04879121477123665</x:v>
      </x:c>
      <x:c r="X1220" s="30" t="n">
        <x:f>X1219*(1+S1220)</x:f>
        <x:v>16293.006863538927</x:v>
      </x:c>
      <x:c r="Y1220" s="31" t="n">
        <x:f>ABS(M1220-X1220)</x:f>
        <x:v>8.731149137020111e-11</x:v>
      </x:c>
      <x:c r="Z1220" s="27" t="n">
        <x:f>IF(M1220&gt;=N1219,B1220,Z1219)</x:f>
        <x:v>45364</x:v>
      </x:c>
      <x:c r="AA1220" s="27" t="n">
        <x:f>IF(C1220=C1219,IF(M1220&gt;=Q1219,B1220,AA1219),IF(M1220&gt;=P1220,B1220,A1220))</x:f>
        <x:v>45364</x:v>
      </x:c>
      <x:c r="AB1220" s="1" t="str">
        <x:f>IF(AND(B1220-A1220=1,B1220-B1219=1),"PASS","FAIL")</x:f>
        <x:v>PASS</x:v>
      </x:c>
    </x:row>
    <x:row r="1221" ht="22" customHeight="1">
      <x:c r="A1221" s="32" t="n">
        <x:f>'Raw trace'!A1217</x:f>
        <x:v>45412</x:v>
      </x:c>
      <x:c r="B1221" s="32" t="n">
        <x:f>'Raw trace'!B1217</x:f>
        <x:v>45413</x:v>
      </x:c>
      <x:c r="C1221" s="1" t="n">
        <x:f>YEAR(B1221)</x:f>
        <x:v>2024</x:v>
      </x:c>
      <x:c r="D1221" s="33" t="str">
        <x:f>'Raw trace'!AL1217</x:f>
        <x:v>-0.038495646698512902</x:v>
      </x:c>
      <x:c r="E1221" s="33" t="str">
        <x:f>'Raw trace'!W1217</x:f>
        <x:v>0.45000000000000001</x:v>
      </x:c>
      <x:c r="F1221" s="28" t="n">
        <x:f>E1220*(1+D1220)/(1+E1220*D1220)</x:f>
        <x:v>0.43733814566019513</x:v>
      </x:c>
      <x:c r="G1221" s="28" t="n">
        <x:f>ABS(E1221-F1221)</x:f>
        <x:v>0.012661854339804879</x:v>
      </x:c>
      <x:c r="H1221" s="28" t="n">
        <x:f>G1221*'Assumptions'!$B$6</x:f>
        <x:v>0.000012661854339804879</x:v>
      </x:c>
      <x:c r="I1221" s="29" t="n">
        <x:f>1+E1221*D1221</x:f>
        <x:v>0.9826769589856692</x:v>
      </x:c>
      <x:c r="J1221" s="29" t="n">
        <x:f>(1-H1221)*I1221</x:f>
        <x:v>0.9826645164731515</x:v>
      </x:c>
      <x:c r="K1221" s="28" t="n">
        <x:f>J1221-1</x:f>
        <x:v>-0.01733548352684855</x:v>
      </x:c>
      <x:c r="L1221" s="30" t="n">
        <x:f>M1220</x:f>
        <x:v>16293.00686353884</x:v>
      </x:c>
      <x:c r="M1221" s="30" t="n">
        <x:f>L1221*J1221</x:f>
        <x:v>16010.559711453132</x:v>
      </x:c>
      <x:c r="N1221" s="30" t="n">
        <x:f>MAX(N1220,M1221)</x:f>
        <x:v>17642.073326317783</x:v>
      </x:c>
      <x:c r="O1221" s="28" t="n">
        <x:f>1-M1221/N1221</x:f>
        <x:v>0.09247856443442048</x:v>
      </x:c>
      <x:c r="P1221" s="30" t="n">
        <x:f>IF(C1221=C1220,P1220,L1221)</x:f>
        <x:v>13438.203403002499</x:v>
      </x:c>
      <x:c r="Q1221" s="30" t="n">
        <x:f>IF(C1221=C1220,MAX(Q1220,M1221),MAX(P1221,M1221))</x:f>
        <x:v>17642.073326317783</x:v>
      </x:c>
      <x:c r="R1221" s="28" t="n">
        <x:f>1-M1221/Q1221</x:f>
        <x:v>0.09247856443442048</x:v>
      </x:c>
      <x:c r="S1221" s="33" t="str">
        <x:f>'Raw trace'!Y1217</x:f>
        <x:v>-0.01733548352684855</x:v>
      </x:c>
      <x:c r="T1221" s="31" t="n">
        <x:f>ABS(K1221-S1221)</x:f>
        <x:v>0</x:v>
      </x:c>
      <x:c r="U1221" s="33" t="str">
        <x:f>'Raw trace'!X1217</x:f>
        <x:v>0.012661854339804879</x:v>
      </x:c>
      <x:c r="V1221" s="31" t="n">
        <x:f>ABS(G1221-U1221)</x:f>
        <x:v>0</x:v>
      </x:c>
      <x:c r="W1221" s="30" t="n">
        <x:f>L1221*H1221</x:f>
        <x:v>0.20629967966356993</x:v>
      </x:c>
      <x:c r="X1221" s="30" t="n">
        <x:f>X1220*(1+S1221)</x:f>
        <x:v>16010.559711453217</x:v>
      </x:c>
      <x:c r="Y1221" s="31" t="n">
        <x:f>ABS(M1221-X1221)</x:f>
        <x:v>8.549250196665525e-11</x:v>
      </x:c>
      <x:c r="Z1221" s="27" t="n">
        <x:f>IF(M1221&gt;=N1220,B1221,Z1220)</x:f>
        <x:v>45364</x:v>
      </x:c>
      <x:c r="AA1221" s="27" t="n">
        <x:f>IF(C1221=C1220,IF(M1221&gt;=Q1220,B1221,AA1220),IF(M1221&gt;=P1221,B1221,A1221))</x:f>
        <x:v>45364</x:v>
      </x:c>
      <x:c r="AB1221" s="1" t="str">
        <x:f>IF(AND(B1221-A1221=1,B1221-B1220=1),"PASS","FAIL")</x:f>
        <x:v>PASS</x:v>
      </x:c>
    </x:row>
    <x:row r="1222" ht="22" customHeight="1">
      <x:c r="A1222" s="32" t="n">
        <x:f>'Raw trace'!A1218</x:f>
        <x:v>45413</x:v>
      </x:c>
      <x:c r="B1222" s="32" t="n">
        <x:f>'Raw trace'!B1218</x:f>
        <x:v>45414</x:v>
      </x:c>
      <x:c r="C1222" s="1" t="n">
        <x:f>YEAR(B1222)</x:f>
        <x:v>2024</x:v>
      </x:c>
      <x:c r="D1222" s="33" t="str">
        <x:f>'Raw trace'!AL1218</x:f>
        <x:v>0.013545066791014099</x:v>
      </x:c>
      <x:c r="E1222" s="33" t="str">
        <x:f>'Raw trace'!W1218</x:f>
        <x:v>0.45000000000000001</x:v>
      </x:c>
      <x:c r="F1222" s="28" t="n">
        <x:f>E1221*(1+D1221)/(1+E1221*D1221)</x:f>
        <x:v>0.4403043696397273</x:v>
      </x:c>
      <x:c r="G1222" s="28" t="n">
        <x:f>ABS(E1222-F1222)</x:f>
        <x:v>0.009695630360272711</x:v>
      </x:c>
      <x:c r="H1222" s="28" t="n">
        <x:f>G1222*'Assumptions'!$B$6</x:f>
        <x:v>0.00000969563036027271</x:v>
      </x:c>
      <x:c r="I1222" s="29" t="n">
        <x:f>1+E1222*D1222</x:f>
        <x:v>1.0060952800559564</x:v>
      </x:c>
      <x:c r="J1222" s="29" t="n">
        <x:f>(1-H1222)*I1222</x:f>
        <x:v>1.0060855253280139</x:v>
      </x:c>
      <x:c r="K1222" s="28" t="n">
        <x:f>J1222-1</x:f>
        <x:v>0.006085525328013874</x:v>
      </x:c>
      <x:c r="L1222" s="30" t="n">
        <x:f>M1221</x:f>
        <x:v>16010.559711453132</x:v>
      </x:c>
      <x:c r="M1222" s="30" t="n">
        <x:f>L1222*J1222</x:f>
        <x:v>16107.992378092858</x:v>
      </x:c>
      <x:c r="N1222" s="30" t="n">
        <x:f>MAX(N1221,M1222)</x:f>
        <x:v>17642.073326317783</x:v>
      </x:c>
      <x:c r="O1222" s="28" t="n">
        <x:f>1-M1222/N1222</x:f>
        <x:v>0.08695581975257072</x:v>
      </x:c>
      <x:c r="P1222" s="30" t="n">
        <x:f>IF(C1222=C1221,P1221,L1222)</x:f>
        <x:v>13438.203403002499</x:v>
      </x:c>
      <x:c r="Q1222" s="30" t="n">
        <x:f>IF(C1222=C1221,MAX(Q1221,M1222),MAX(P1222,M1222))</x:f>
        <x:v>17642.073326317783</x:v>
      </x:c>
      <x:c r="R1222" s="28" t="n">
        <x:f>1-M1222/Q1222</x:f>
        <x:v>0.08695581975257072</x:v>
      </x:c>
      <x:c r="S1222" s="33" t="str">
        <x:f>'Raw trace'!Y1218</x:f>
        <x:v>0.0060855253280138744</x:v>
      </x:c>
      <x:c r="T1222" s="31" t="n">
        <x:f>ABS(K1222-S1222)</x:f>
        <x:v>0</x:v>
      </x:c>
      <x:c r="U1222" s="33" t="str">
        <x:f>'Raw trace'!X1218</x:f>
        <x:v>0.0096956303602727112</x:v>
      </x:c>
      <x:c r="V1222" s="31" t="n">
        <x:f>ABS(G1222-U1222)</x:f>
        <x:v>0</x:v>
      </x:c>
      <x:c r="W1222" s="30" t="n">
        <x:f>L1222*H1222</x:f>
        <x:v>0.1552324688233241</x:v>
      </x:c>
      <x:c r="X1222" s="30" t="n">
        <x:f>X1221*(1+S1222)</x:f>
        <x:v>16107.992378092944</x:v>
      </x:c>
      <x:c r="Y1222" s="31" t="n">
        <x:f>ABS(M1222-X1222)</x:f>
        <x:v>8.549250196665525e-11</x:v>
      </x:c>
      <x:c r="Z1222" s="27" t="n">
        <x:f>IF(M1222&gt;=N1221,B1222,Z1221)</x:f>
        <x:v>45364</x:v>
      </x:c>
      <x:c r="AA1222" s="27" t="n">
        <x:f>IF(C1222=C1221,IF(M1222&gt;=Q1221,B1222,AA1221),IF(M1222&gt;=P1222,B1222,A1222))</x:f>
        <x:v>45364</x:v>
      </x:c>
      <x:c r="AB1222" s="1" t="str">
        <x:f>IF(AND(B1222-A1222=1,B1222-B1221=1),"PASS","FAIL")</x:f>
        <x:v>PASS</x:v>
      </x:c>
    </x:row>
    <x:row r="1223" ht="22" customHeight="1">
      <x:c r="A1223" s="32" t="n">
        <x:f>'Raw trace'!A1219</x:f>
        <x:v>45414</x:v>
      </x:c>
      <x:c r="B1223" s="32" t="n">
        <x:f>'Raw trace'!B1219</x:f>
        <x:v>45415</x:v>
      </x:c>
      <x:c r="C1223" s="1" t="n">
        <x:f>YEAR(B1223)</x:f>
        <x:v>2024</x:v>
      </x:c>
      <x:c r="D1223" s="33" t="str">
        <x:f>'Raw trace'!AL1219</x:f>
        <x:v>0.063533785623793596</x:v>
      </x:c>
      <x:c r="E1223" s="33" t="str">
        <x:f>'Raw trace'!W1219</x:f>
        <x:v>0.45000000000000001</x:v>
      </x:c>
      <x:c r="F1223" s="28" t="n">
        <x:f>E1222*(1+D1222)/(1+E1222*D1222)</x:f>
        <x:v>0.4533320939847661</x:v>
      </x:c>
      <x:c r="G1223" s="28" t="n">
        <x:f>ABS(E1223-F1223)</x:f>
        <x:v>0.0033320939847660824</x:v>
      </x:c>
      <x:c r="H1223" s="28" t="n">
        <x:f>G1223*'Assumptions'!$B$6</x:f>
        <x:v>0.0000033320939847660825</x:v>
      </x:c>
      <x:c r="I1223" s="29" t="n">
        <x:f>1+E1223*D1223</x:f>
        <x:v>1.028590203530707</x:v>
      </x:c>
      <x:c r="J1223" s="29" t="n">
        <x:f>(1-H1223)*I1223</x:f>
        <x:v>1.028586776171477</x:v>
      </x:c>
      <x:c r="K1223" s="28" t="n">
        <x:f>J1223-1</x:f>
        <x:v>0.02858677617147709</x:v>
      </x:c>
      <x:c r="L1223" s="30" t="n">
        <x:f>M1222</x:f>
        <x:v>16107.992378092858</x:v>
      </x:c>
      <x:c r="M1223" s="30" t="n">
        <x:f>L1223*J1223</x:f>
        <x:v>16568.467950777256</x:v>
      </x:c>
      <x:c r="N1223" s="30" t="n">
        <x:f>MAX(N1222,M1223)</x:f>
        <x:v>17642.073326317783</x:v>
      </x:c>
      <x:c r="O1223" s="28" t="n">
        <x:f>1-M1223/N1223</x:f>
        <x:v>0.06085483013716775</x:v>
      </x:c>
      <x:c r="P1223" s="30" t="n">
        <x:f>IF(C1223=C1222,P1222,L1223)</x:f>
        <x:v>13438.203403002499</x:v>
      </x:c>
      <x:c r="Q1223" s="30" t="n">
        <x:f>IF(C1223=C1222,MAX(Q1222,M1223),MAX(P1223,M1223))</x:f>
        <x:v>17642.073326317783</x:v>
      </x:c>
      <x:c r="R1223" s="28" t="n">
        <x:f>1-M1223/Q1223</x:f>
        <x:v>0.06085483013716775</x:v>
      </x:c>
      <x:c r="S1223" s="33" t="str">
        <x:f>'Raw trace'!Y1219</x:f>
        <x:v>0.028586776171477091</x:v>
      </x:c>
      <x:c r="T1223" s="31" t="n">
        <x:f>ABS(K1223-S1223)</x:f>
        <x:v>0</x:v>
      </x:c>
      <x:c r="U1223" s="33" t="str">
        <x:f>'Raw trace'!X1219</x:f>
        <x:v>0.0033320939847660824</x:v>
      </x:c>
      <x:c r="V1223" s="31" t="n">
        <x:f>ABS(G1223-U1223)</x:f>
        <x:v>0</x:v>
      </x:c>
      <x:c r="W1223" s="30" t="n">
        <x:f>L1223*H1223</x:f>
        <x:v>0.05367334450970112</x:v>
      </x:c>
      <x:c r="X1223" s="30" t="n">
        <x:f>X1222*(1+S1223)</x:f>
        <x:v>16568.467950777347</x:v>
      </x:c>
      <x:c r="Y1223" s="31" t="n">
        <x:f>ABS(M1223-X1223)</x:f>
        <x:v>9.094947017729282e-11</x:v>
      </x:c>
      <x:c r="Z1223" s="27" t="n">
        <x:f>IF(M1223&gt;=N1222,B1223,Z1222)</x:f>
        <x:v>45364</x:v>
      </x:c>
      <x:c r="AA1223" s="27" t="n">
        <x:f>IF(C1223=C1222,IF(M1223&gt;=Q1222,B1223,AA1222),IF(M1223&gt;=P1223,B1223,A1223))</x:f>
        <x:v>45364</x:v>
      </x:c>
      <x:c r="AB1223" s="1" t="str">
        <x:f>IF(AND(B1223-A1223=1,B1223-B1222=1),"PASS","FAIL")</x:f>
        <x:v>PASS</x:v>
      </x:c>
    </x:row>
    <x:row r="1224" ht="22" customHeight="1">
      <x:c r="A1224" s="32" t="n">
        <x:f>'Raw trace'!A1220</x:f>
        <x:v>45415</x:v>
      </x:c>
      <x:c r="B1224" s="32" t="n">
        <x:f>'Raw trace'!B1220</x:f>
        <x:v>45416</x:v>
      </x:c>
      <x:c r="C1224" s="1" t="n">
        <x:f>YEAR(B1224)</x:f>
        <x:v>2024</x:v>
      </x:c>
      <x:c r="D1224" s="33" t="str">
        <x:f>'Raw trace'!AL1220</x:f>
        <x:v>0.016075702755357701</x:v>
      </x:c>
      <x:c r="E1224" s="33" t="str">
        <x:f>'Raw trace'!W1220</x:f>
        <x:v>0.45000000000000001</x:v>
      </x:c>
      <x:c r="F1224" s="28" t="n">
        <x:f>E1223*(1+D1223)/(1+E1223*D1223)</x:f>
        <x:v>0.46528753811567825</x:v>
      </x:c>
      <x:c r="G1224" s="28" t="n">
        <x:f>ABS(E1224-F1224)</x:f>
        <x:v>0.015287538115678234</x:v>
      </x:c>
      <x:c r="H1224" s="28" t="n">
        <x:f>G1224*'Assumptions'!$B$6</x:f>
        <x:v>0.000015287538115678235</x:v>
      </x:c>
      <x:c r="I1224" s="29" t="n">
        <x:f>1+E1224*D1224</x:f>
        <x:v>1.007234066239911</x:v>
      </x:c>
      <x:c r="J1224" s="29" t="n">
        <x:f>(1-H1224)*I1224</x:f>
        <x:v>1.007218668110732</x:v>
      </x:c>
      <x:c r="K1224" s="28" t="n">
        <x:f>J1224-1</x:f>
        <x:v>0.007218668110732018</x:v>
      </x:c>
      <x:c r="L1224" s="30" t="n">
        <x:f>M1223</x:f>
        <x:v>16568.467950777256</x:v>
      </x:c>
      <x:c r="M1224" s="30" t="n">
        <x:f>L1224*J1224</x:f>
        <x:v>16688.070222017217</x:v>
      </x:c>
      <x:c r="N1224" s="30" t="n">
        <x:f>MAX(N1223,M1224)</x:f>
        <x:v>17642.073326317783</x:v>
      </x:c>
      <x:c r="O1224" s="28" t="n">
        <x:f>1-M1224/N1224</x:f>
        <x:v>0.05407545284813098</x:v>
      </x:c>
      <x:c r="P1224" s="30" t="n">
        <x:f>IF(C1224=C1223,P1223,L1224)</x:f>
        <x:v>13438.203403002499</x:v>
      </x:c>
      <x:c r="Q1224" s="30" t="n">
        <x:f>IF(C1224=C1223,MAX(Q1223,M1224),MAX(P1224,M1224))</x:f>
        <x:v>17642.073326317783</x:v>
      </x:c>
      <x:c r="R1224" s="28" t="n">
        <x:f>1-M1224/Q1224</x:f>
        <x:v>0.05407545284813098</x:v>
      </x:c>
      <x:c r="S1224" s="33" t="str">
        <x:f>'Raw trace'!Y1220</x:f>
        <x:v>0.0072186681107320183</x:v>
      </x:c>
      <x:c r="T1224" s="31" t="n">
        <x:f>ABS(K1224-S1224)</x:f>
        <x:v>0</x:v>
      </x:c>
      <x:c r="U1224" s="33" t="str">
        <x:f>'Raw trace'!X1220</x:f>
        <x:v>0.015287538115678234</x:v>
      </x:c>
      <x:c r="V1224" s="31" t="n">
        <x:f>ABS(G1224-U1224)</x:f>
        <x:v>0</x:v>
      </x:c>
      <x:c r="W1224" s="30" t="n">
        <x:f>L1224*H1224</x:f>
        <x:v>0.25329108531590055</x:v>
      </x:c>
      <x:c r="X1224" s="30" t="n">
        <x:f>X1223*(1+S1224)</x:f>
        <x:v>16688.070222017308</x:v>
      </x:c>
      <x:c r="Y1224" s="31" t="n">
        <x:f>ABS(M1224-X1224)</x:f>
        <x:v>9.094947017729282e-11</x:v>
      </x:c>
      <x:c r="Z1224" s="27" t="n">
        <x:f>IF(M1224&gt;=N1223,B1224,Z1223)</x:f>
        <x:v>45364</x:v>
      </x:c>
      <x:c r="AA1224" s="27" t="n">
        <x:f>IF(C1224=C1223,IF(M1224&gt;=Q1223,B1224,AA1223),IF(M1224&gt;=P1224,B1224,A1224))</x:f>
        <x:v>45364</x:v>
      </x:c>
      <x:c r="AB1224" s="1" t="str">
        <x:f>IF(AND(B1224-A1224=1,B1224-B1223=1),"PASS","FAIL")</x:f>
        <x:v>PASS</x:v>
      </x:c>
    </x:row>
    <x:row r="1225" ht="22" customHeight="1">
      <x:c r="A1225" s="32" t="n">
        <x:f>'Raw trace'!A1221</x:f>
        <x:v>45416</x:v>
      </x:c>
      <x:c r="B1225" s="32" t="n">
        <x:f>'Raw trace'!B1221</x:f>
        <x:v>45417</x:v>
      </x:c>
      <x:c r="C1225" s="1" t="n">
        <x:f>YEAR(B1225)</x:f>
        <x:v>2024</x:v>
      </x:c>
      <x:c r="D1225" s="33" t="str">
        <x:f>'Raw trace'!AL1221</x:f>
        <x:v>0.0018485387778357</x:v>
      </x:c>
      <x:c r="E1225" s="33" t="str">
        <x:f>'Raw trace'!W1221</x:f>
        <x:v>0.45000000000000001</x:v>
      </x:c>
      <x:c r="F1225" s="28" t="n">
        <x:f>E1224*(1+D1224)/(1+E1224*D1224)</x:f>
        <x:v>0.453950160707733</x:v>
      </x:c>
      <x:c r="G1225" s="28" t="n">
        <x:f>ABS(E1225-F1225)</x:f>
        <x:v>0.003950160707732964</x:v>
      </x:c>
      <x:c r="H1225" s="28" t="n">
        <x:f>G1225*'Assumptions'!$B$6</x:f>
        <x:v>0.000003950160707732964</x:v>
      </x:c>
      <x:c r="I1225" s="29" t="n">
        <x:f>1+E1225*D1225</x:f>
        <x:v>1.000831842450026</x:v>
      </x:c>
      <x:c r="J1225" s="29" t="n">
        <x:f>(1-H1225)*I1225</x:f>
        <x:v>1.0008278890034068</x:v>
      </x:c>
      <x:c r="K1225" s="28" t="n">
        <x:f>J1225-1</x:f>
        <x:v>0.0008278890034068009</x:v>
      </x:c>
      <x:c r="L1225" s="30" t="n">
        <x:f>M1224</x:f>
        <x:v>16688.070222017217</x:v>
      </x:c>
      <x:c r="M1225" s="30" t="n">
        <x:f>L1225*J1225</x:f>
        <x:v>16701.886091842105</x:v>
      </x:c>
      <x:c r="N1225" s="30" t="n">
        <x:f>MAX(N1224,M1225)</x:f>
        <x:v>17642.073326317783</x:v>
      </x:c>
      <x:c r="O1225" s="28" t="n">
        <x:f>1-M1225/N1225</x:f>
        <x:v>0.05329233231749142</x:v>
      </x:c>
      <x:c r="P1225" s="30" t="n">
        <x:f>IF(C1225=C1224,P1224,L1225)</x:f>
        <x:v>13438.203403002499</x:v>
      </x:c>
      <x:c r="Q1225" s="30" t="n">
        <x:f>IF(C1225=C1224,MAX(Q1224,M1225),MAX(P1225,M1225))</x:f>
        <x:v>17642.073326317783</x:v>
      </x:c>
      <x:c r="R1225" s="28" t="n">
        <x:f>1-M1225/Q1225</x:f>
        <x:v>0.05329233231749142</x:v>
      </x:c>
      <x:c r="S1225" s="33" t="str">
        <x:f>'Raw trace'!Y1221</x:f>
        <x:v>0.00082788900340680094</x:v>
      </x:c>
      <x:c r="T1225" s="31" t="n">
        <x:f>ABS(K1225-S1225)</x:f>
        <x:v>0</x:v>
      </x:c>
      <x:c r="U1225" s="33" t="str">
        <x:f>'Raw trace'!X1221</x:f>
        <x:v>0.0039501607077329637</x:v>
      </x:c>
      <x:c r="V1225" s="31" t="n">
        <x:f>ABS(G1225-U1225)</x:f>
        <x:v>0</x:v>
      </x:c>
      <x:c r="W1225" s="30" t="n">
        <x:f>L1225*H1225</x:f>
        <x:v>0.06592055927890092</x:v>
      </x:c>
      <x:c r="X1225" s="30" t="n">
        <x:f>X1224*(1+S1225)</x:f>
        <x:v>16701.886091842196</x:v>
      </x:c>
      <x:c r="Y1225" s="31" t="n">
        <x:f>ABS(M1225-X1225)</x:f>
        <x:v>9.094947017729282e-11</x:v>
      </x:c>
      <x:c r="Z1225" s="27" t="n">
        <x:f>IF(M1225&gt;=N1224,B1225,Z1224)</x:f>
        <x:v>45364</x:v>
      </x:c>
      <x:c r="AA1225" s="27" t="n">
        <x:f>IF(C1225=C1224,IF(M1225&gt;=Q1224,B1225,AA1224),IF(M1225&gt;=P1225,B1225,A1225))</x:f>
        <x:v>45364</x:v>
      </x:c>
      <x:c r="AB1225" s="1" t="str">
        <x:f>IF(AND(B1225-A1225=1,B1225-B1224=1),"PASS","FAIL")</x:f>
        <x:v>PASS</x:v>
      </x:c>
    </x:row>
    <x:row r="1226" ht="22" customHeight="1">
      <x:c r="A1226" s="32" t="n">
        <x:f>'Raw trace'!A1222</x:f>
        <x:v>45417</x:v>
      </x:c>
      <x:c r="B1226" s="32" t="n">
        <x:f>'Raw trace'!B1222</x:f>
        <x:v>45418</x:v>
      </x:c>
      <x:c r="C1226" s="1" t="n">
        <x:f>YEAR(B1226)</x:f>
        <x:v>2024</x:v>
      </x:c>
      <x:c r="D1226" s="33" t="str">
        <x:f>'Raw trace'!AL1222</x:f>
        <x:v>-0.0131752449755024</x:v>
      </x:c>
      <x:c r="E1226" s="33" t="str">
        <x:f>'Raw trace'!W1222</x:f>
        <x:v>0.45000000000000001</x:v>
      </x:c>
      <x:c r="F1226" s="28" t="n">
        <x:f>E1225*(1+D1225)/(1+E1225*D1225)</x:f>
        <x:v>0.45045713308480917</x:v>
      </x:c>
      <x:c r="G1226" s="28" t="n">
        <x:f>ABS(E1226-F1226)</x:f>
        <x:v>0.00045713308480915815</x:v>
      </x:c>
      <x:c r="H1226" s="28" t="n">
        <x:f>G1226*'Assumptions'!$B$6</x:f>
        <x:v>4.5713308480915817e-7</x:v>
      </x:c>
      <x:c r="I1226" s="29" t="n">
        <x:f>1+E1226*D1226</x:f>
        <x:v>0.9940711397610239</x:v>
      </x:c>
      <x:c r="J1226" s="29" t="n">
        <x:f>(1-H1226)*I1226</x:f>
        <x:v>0.9940706853382173</x:v>
      </x:c>
      <x:c r="K1226" s="28" t="n">
        <x:f>J1226-1</x:f>
        <x:v>-0.005929314661782703</x:v>
      </x:c>
      <x:c r="L1226" s="30" t="n">
        <x:f>M1225</x:f>
        <x:v>16701.886091842105</x:v>
      </x:c>
      <x:c r="M1226" s="30" t="n">
        <x:f>L1226*J1226</x:f>
        <x:v>16602.85535375832</x:v>
      </x:c>
      <x:c r="N1226" s="30" t="n">
        <x:f>MAX(N1225,M1226)</x:f>
        <x:v>17642.073326317783</x:v>
      </x:c>
      <x:c r="O1226" s="28" t="n">
        <x:f>1-M1226/N1226</x:f>
        <x:v>0.058905659971903335</x:v>
      </x:c>
      <x:c r="P1226" s="30" t="n">
        <x:f>IF(C1226=C1225,P1225,L1226)</x:f>
        <x:v>13438.203403002499</x:v>
      </x:c>
      <x:c r="Q1226" s="30" t="n">
        <x:f>IF(C1226=C1225,MAX(Q1225,M1226),MAX(P1226,M1226))</x:f>
        <x:v>17642.073326317783</x:v>
      </x:c>
      <x:c r="R1226" s="28" t="n">
        <x:f>1-M1226/Q1226</x:f>
        <x:v>0.058905659971903335</x:v>
      </x:c>
      <x:c r="S1226" s="33" t="str">
        <x:f>'Raw trace'!Y1222</x:f>
        <x:v>-0.0059293146617827031</x:v>
      </x:c>
      <x:c r="T1226" s="31" t="n">
        <x:f>ABS(K1226-S1226)</x:f>
        <x:v>0</x:v>
      </x:c>
      <x:c r="U1226" s="33" t="str">
        <x:f>'Raw trace'!X1222</x:f>
        <x:v>0.00045713308480915815</x:v>
      </x:c>
      <x:c r="V1226" s="31" t="n">
        <x:f>ABS(G1226-U1226)</x:f>
        <x:v>0</x:v>
      </x:c>
      <x:c r="W1226" s="30" t="n">
        <x:f>L1226*H1226</x:f>
        <x:v>0.007634984711294956</x:v>
      </x:c>
      <x:c r="X1226" s="30" t="n">
        <x:f>X1225*(1+S1226)</x:f>
        <x:v>16602.855353758412</x:v>
      </x:c>
      <x:c r="Y1226" s="31" t="n">
        <x:f>ABS(M1226-X1226)</x:f>
        <x:v>9.094947017729282e-11</x:v>
      </x:c>
      <x:c r="Z1226" s="27" t="n">
        <x:f>IF(M1226&gt;=N1225,B1226,Z1225)</x:f>
        <x:v>45364</x:v>
      </x:c>
      <x:c r="AA1226" s="27" t="n">
        <x:f>IF(C1226=C1225,IF(M1226&gt;=Q1225,B1226,AA1225),IF(M1226&gt;=P1226,B1226,A1226))</x:f>
        <x:v>45364</x:v>
      </x:c>
      <x:c r="AB1226" s="1" t="str">
        <x:f>IF(AND(B1226-A1226=1,B1226-B1225=1),"PASS","FAIL")</x:f>
        <x:v>PASS</x:v>
      </x:c>
    </x:row>
    <x:row r="1227" ht="22" customHeight="1">
      <x:c r="A1227" s="32" t="n">
        <x:f>'Raw trace'!A1223</x:f>
        <x:v>45418</x:v>
      </x:c>
      <x:c r="B1227" s="32" t="n">
        <x:f>'Raw trace'!B1223</x:f>
        <x:v>45419</x:v>
      </x:c>
      <x:c r="C1227" s="1" t="n">
        <x:f>YEAR(B1227)</x:f>
        <x:v>2024</x:v>
      </x:c>
      <x:c r="D1227" s="33" t="str">
        <x:f>'Raw trace'!AL1223</x:f>
        <x:v>-0.013384396902621901</x:v>
      </x:c>
      <x:c r="E1227" s="33" t="str">
        <x:f>'Raw trace'!W1223</x:f>
        <x:v>0.45000000000000001</x:v>
      </x:c>
      <x:c r="F1227" s="28" t="n">
        <x:f>E1226*(1+D1226)/(1+E1226*D1226)</x:f>
        <x:v>0.44671967829966297</x:v>
      </x:c>
      <x:c r="G1227" s="28" t="n">
        <x:f>ABS(E1227-F1227)</x:f>
        <x:v>0.003280321700337041</x:v>
      </x:c>
      <x:c r="H1227" s="28" t="n">
        <x:f>G1227*'Assumptions'!$B$6</x:f>
        <x:v>0.0000032803217003370413</x:v>
      </x:c>
      <x:c r="I1227" s="29" t="n">
        <x:f>1+E1227*D1227</x:f>
        <x:v>0.9939770213938202</x:v>
      </x:c>
      <x:c r="J1227" s="29" t="n">
        <x:f>(1-H1227)*I1227</x:f>
        <x:v>0.9939737608294272</x:v>
      </x:c>
      <x:c r="K1227" s="28" t="n">
        <x:f>J1227-1</x:f>
        <x:v>-0.006026239170572767</x:v>
      </x:c>
      <x:c r="L1227" s="30" t="n">
        <x:f>M1226</x:f>
        <x:v>16602.85535375832</x:v>
      </x:c>
      <x:c r="M1227" s="30" t="n">
        <x:f>L1227*J1227</x:f>
        <x:v>16502.80257648215</x:v>
      </x:c>
      <x:c r="N1227" s="30" t="n">
        <x:f>MAX(N1226,M1227)</x:f>
        <x:v>17642.073326317783</x:v>
      </x:c>
      <x:c r="O1227" s="28" t="n">
        <x:f>1-M1227/N1227</x:f>
        <x:v>0.06457691954698497</x:v>
      </x:c>
      <x:c r="P1227" s="30" t="n">
        <x:f>IF(C1227=C1226,P1226,L1227)</x:f>
        <x:v>13438.203403002499</x:v>
      </x:c>
      <x:c r="Q1227" s="30" t="n">
        <x:f>IF(C1227=C1226,MAX(Q1226,M1227),MAX(P1227,M1227))</x:f>
        <x:v>17642.073326317783</x:v>
      </x:c>
      <x:c r="R1227" s="28" t="n">
        <x:f>1-M1227/Q1227</x:f>
        <x:v>0.06457691954698497</x:v>
      </x:c>
      <x:c r="S1227" s="33" t="str">
        <x:f>'Raw trace'!Y1223</x:f>
        <x:v>-0.0060262391705727669</x:v>
      </x:c>
      <x:c r="T1227" s="31" t="n">
        <x:f>ABS(K1227-S1227)</x:f>
        <x:v>0</x:v>
      </x:c>
      <x:c r="U1227" s="33" t="str">
        <x:f>'Raw trace'!X1223</x:f>
        <x:v>0.0032803217003370411</x:v>
      </x:c>
      <x:c r="V1227" s="31" t="n">
        <x:f>ABS(G1227-U1227)</x:f>
        <x:v>0</x:v>
      </x:c>
      <x:c r="W1227" s="30" t="n">
        <x:f>L1227*H1227</x:f>
        <x:v>0.054462706704490445</x:v>
      </x:c>
      <x:c r="X1227" s="30" t="n">
        <x:f>X1226*(1+S1227)</x:f>
        <x:v>16502.802576482238</x:v>
      </x:c>
      <x:c r="Y1227" s="31" t="n">
        <x:f>ABS(M1227-X1227)</x:f>
        <x:v>8.731149137020111e-11</x:v>
      </x:c>
      <x:c r="Z1227" s="27" t="n">
        <x:f>IF(M1227&gt;=N1226,B1227,Z1226)</x:f>
        <x:v>45364</x:v>
      </x:c>
      <x:c r="AA1227" s="27" t="n">
        <x:f>IF(C1227=C1226,IF(M1227&gt;=Q1226,B1227,AA1226),IF(M1227&gt;=P1227,B1227,A1227))</x:f>
        <x:v>45364</x:v>
      </x:c>
      <x:c r="AB1227" s="1" t="str">
        <x:f>IF(AND(B1227-A1227=1,B1227-B1226=1),"PASS","FAIL")</x:f>
        <x:v>PASS</x:v>
      </x:c>
    </x:row>
    <x:row r="1228" ht="22" customHeight="1">
      <x:c r="A1228" s="32" t="n">
        <x:f>'Raw trace'!A1224</x:f>
        <x:v>45419</x:v>
      </x:c>
      <x:c r="B1228" s="32" t="n">
        <x:f>'Raw trace'!B1224</x:f>
        <x:v>45420</x:v>
      </x:c>
      <x:c r="C1228" s="1" t="n">
        <x:f>YEAR(B1228)</x:f>
        <x:v>2024</x:v>
      </x:c>
      <x:c r="D1228" s="33" t="str">
        <x:f>'Raw trace'!AL1224</x:f>
        <x:v>-0.017815163268220701</x:v>
      </x:c>
      <x:c r="E1228" s="33" t="str">
        <x:f>'Raw trace'!W1224</x:f>
        <x:v>0.45000000000000001</x:v>
      </x:c>
      <x:c r="F1228" s="28" t="n">
        <x:f>E1227*(1+D1227)/(1+E1227*D1227)</x:f>
        <x:v>0.44666728891906</x:v>
      </x:c>
      <x:c r="G1228" s="28" t="n">
        <x:f>ABS(E1228-F1228)</x:f>
        <x:v>0.0033327110809400207</x:v>
      </x:c>
      <x:c r="H1228" s="28" t="n">
        <x:f>G1228*'Assumptions'!$B$6</x:f>
        <x:v>0.000003332711080940021</x:v>
      </x:c>
      <x:c r="I1228" s="29" t="n">
        <x:f>1+E1228*D1228</x:f>
        <x:v>0.9919831765293007</x:v>
      </x:c>
      <x:c r="J1228" s="29" t="n">
        <x:f>(1-H1228)*I1228</x:f>
        <x:v>0.9919798705359761</x:v>
      </x:c>
      <x:c r="K1228" s="28" t="n">
        <x:f>J1228-1</x:f>
        <x:v>-0.008020129464023862</x:v>
      </x:c>
      <x:c r="L1228" s="30" t="n">
        <x:f>M1227</x:f>
        <x:v>16502.80257648215</x:v>
      </x:c>
      <x:c r="M1228" s="30" t="n">
        <x:f>L1228*J1228</x:f>
        <x:v>16370.447963299537</x:v>
      </x:c>
      <x:c r="N1228" s="30" t="n">
        <x:f>MAX(N1227,M1228)</x:f>
        <x:v>17642.073326317783</x:v>
      </x:c>
      <x:c r="O1228" s="28" t="n">
        <x:f>1-M1228/N1228</x:f>
        <x:v>0.07207913375585406</x:v>
      </x:c>
      <x:c r="P1228" s="30" t="n">
        <x:f>IF(C1228=C1227,P1227,L1228)</x:f>
        <x:v>13438.203403002499</x:v>
      </x:c>
      <x:c r="Q1228" s="30" t="n">
        <x:f>IF(C1228=C1227,MAX(Q1227,M1228),MAX(P1228,M1228))</x:f>
        <x:v>17642.073326317783</x:v>
      </x:c>
      <x:c r="R1228" s="28" t="n">
        <x:f>1-M1228/Q1228</x:f>
        <x:v>0.07207913375585406</x:v>
      </x:c>
      <x:c r="S1228" s="33" t="str">
        <x:f>'Raw trace'!Y1224</x:f>
        <x:v>-0.0080201294640238618</x:v>
      </x:c>
      <x:c r="T1228" s="31" t="n">
        <x:f>ABS(K1228-S1228)</x:f>
        <x:v>0</x:v>
      </x:c>
      <x:c r="U1228" s="33" t="str">
        <x:f>'Raw trace'!X1224</x:f>
        <x:v>0.0033327110809400207</x:v>
      </x:c>
      <x:c r="V1228" s="31" t="n">
        <x:f>ABS(G1228-U1228)</x:f>
        <x:v>0</x:v>
      </x:c>
      <x:c r="W1228" s="30" t="n">
        <x:f>L1228*H1228</x:f>
        <x:v>0.05499907301320759</x:v>
      </x:c>
      <x:c r="X1228" s="30" t="n">
        <x:f>X1227*(1+S1228)</x:f>
        <x:v>16370.447963299624</x:v>
      </x:c>
      <x:c r="Y1228" s="31" t="n">
        <x:f>ABS(M1228-X1228)</x:f>
        <x:v>8.731149137020111e-11</x:v>
      </x:c>
      <x:c r="Z1228" s="27" t="n">
        <x:f>IF(M1228&gt;=N1227,B1228,Z1227)</x:f>
        <x:v>45364</x:v>
      </x:c>
      <x:c r="AA1228" s="27" t="n">
        <x:f>IF(C1228=C1227,IF(M1228&gt;=Q1227,B1228,AA1227),IF(M1228&gt;=P1228,B1228,A1228))</x:f>
        <x:v>45364</x:v>
      </x:c>
      <x:c r="AB1228" s="1" t="str">
        <x:f>IF(AND(B1228-A1228=1,B1228-B1227=1),"PASS","FAIL")</x:f>
        <x:v>PASS</x:v>
      </x:c>
    </x:row>
    <x:row r="1229" ht="22" customHeight="1">
      <x:c r="A1229" s="32" t="n">
        <x:f>'Raw trace'!A1225</x:f>
        <x:v>45420</x:v>
      </x:c>
      <x:c r="B1229" s="32" t="n">
        <x:f>'Raw trace'!B1225</x:f>
        <x:v>45421</x:v>
      </x:c>
      <x:c r="C1229" s="1" t="n">
        <x:f>YEAR(B1229)</x:f>
        <x:v>2024</x:v>
      </x:c>
      <x:c r="D1229" s="33" t="str">
        <x:f>'Raw trace'!AL1225</x:f>
        <x:v>0.030510966793285198</x:v>
      </x:c>
      <x:c r="E1229" s="33" t="str">
        <x:f>'Raw trace'!W1225</x:f>
        <x:v>0.45000000000000001</x:v>
      </x:c>
      <x:c r="F1229" s="28" t="n">
        <x:f>E1228*(1+D1228)/(1+E1228*D1228)</x:f>
        <x:v>0.4455551132184404</x:v>
      </x:c>
      <x:c r="G1229" s="28" t="n">
        <x:f>ABS(E1229-F1229)</x:f>
        <x:v>0.004444886781559632</x:v>
      </x:c>
      <x:c r="H1229" s="28" t="n">
        <x:f>G1229*'Assumptions'!$B$6</x:f>
        <x:v>0.000004444886781559632</x:v>
      </x:c>
      <x:c r="I1229" s="29" t="n">
        <x:f>1+E1229*D1229</x:f>
        <x:v>1.0137299350569784</x:v>
      </x:c>
      <x:c r="J1229" s="29" t="n">
        <x:f>(1-H1229)*I1229</x:f>
        <x:v>1.01372542914219</x:v>
      </x:c>
      <x:c r="K1229" s="28" t="n">
        <x:f>J1229-1</x:f>
        <x:v>0.013725429142189993</x:v>
      </x:c>
      <x:c r="L1229" s="30" t="n">
        <x:f>M1228</x:f>
        <x:v>16370.447963299537</x:v>
      </x:c>
      <x:c r="M1229" s="30" t="n">
        <x:f>L1229*J1229</x:f>
        <x:v>16595.139386845713</x:v>
      </x:c>
      <x:c r="N1229" s="30" t="n">
        <x:f>MAX(N1228,M1229)</x:f>
        <x:v>17642.073326317783</x:v>
      </x:c>
      <x:c r="O1229" s="28" t="n">
        <x:f>1-M1229/N1229</x:f>
        <x:v>0.05934302165666061</x:v>
      </x:c>
      <x:c r="P1229" s="30" t="n">
        <x:f>IF(C1229=C1228,P1228,L1229)</x:f>
        <x:v>13438.203403002499</x:v>
      </x:c>
      <x:c r="Q1229" s="30" t="n">
        <x:f>IF(C1229=C1228,MAX(Q1228,M1229),MAX(P1229,M1229))</x:f>
        <x:v>17642.073326317783</x:v>
      </x:c>
      <x:c r="R1229" s="28" t="n">
        <x:f>1-M1229/Q1229</x:f>
        <x:v>0.05934302165666061</x:v>
      </x:c>
      <x:c r="S1229" s="33" t="str">
        <x:f>'Raw trace'!Y1225</x:f>
        <x:v>0.013725429142189993</x:v>
      </x:c>
      <x:c r="T1229" s="31" t="n">
        <x:f>ABS(K1229-S1229)</x:f>
        <x:v>0</x:v>
      </x:c>
      <x:c r="U1229" s="33" t="str">
        <x:f>'Raw trace'!X1225</x:f>
        <x:v>0.0044448867815596316</x:v>
      </x:c>
      <x:c r="V1229" s="31" t="n">
        <x:f>ABS(G1229-U1229)</x:f>
        <x:v>0</x:v>
      </x:c>
      <x:c r="W1229" s="30" t="n">
        <x:f>L1229*H1229</x:f>
        <x:v>0.0727647877602799</x:v>
      </x:c>
      <x:c r="X1229" s="30" t="n">
        <x:f>X1228*(1+S1229)</x:f>
        <x:v>16595.139386845804</x:v>
      </x:c>
      <x:c r="Y1229" s="31" t="n">
        <x:f>ABS(M1229-X1229)</x:f>
        <x:v>9.094947017729282e-11</x:v>
      </x:c>
      <x:c r="Z1229" s="27" t="n">
        <x:f>IF(M1229&gt;=N1228,B1229,Z1228)</x:f>
        <x:v>45364</x:v>
      </x:c>
      <x:c r="AA1229" s="27" t="n">
        <x:f>IF(C1229=C1228,IF(M1229&gt;=Q1228,B1229,AA1228),IF(M1229&gt;=P1229,B1229,A1229))</x:f>
        <x:v>45364</x:v>
      </x:c>
      <x:c r="AB1229" s="1" t="str">
        <x:f>IF(AND(B1229-A1229=1,B1229-B1228=1),"PASS","FAIL")</x:f>
        <x:v>PASS</x:v>
      </x:c>
    </x:row>
    <x:row r="1230" ht="22" customHeight="1">
      <x:c r="A1230" s="32" t="n">
        <x:f>'Raw trace'!A1226</x:f>
        <x:v>45421</x:v>
      </x:c>
      <x:c r="B1230" s="32" t="n">
        <x:f>'Raw trace'!B1226</x:f>
        <x:v>45422</x:v>
      </x:c>
      <x:c r="C1230" s="1" t="n">
        <x:f>YEAR(B1230)</x:f>
        <x:v>2024</x:v>
      </x:c>
      <x:c r="D1230" s="33" t="str">
        <x:f>'Raw trace'!AL1226</x:f>
        <x:v>-0.036117320650019803</x:v>
      </x:c>
      <x:c r="E1230" s="33" t="str">
        <x:f>'Raw trace'!W1226</x:f>
        <x:v>0.45000000000000001</x:v>
      </x:c>
      <x:c r="F1230" s="28" t="n">
        <x:f>E1229*(1+D1229)/(1+E1229*D1229)</x:f>
        <x:v>0.45744918742180934</x:v>
      </x:c>
      <x:c r="G1230" s="28" t="n">
        <x:f>ABS(E1230-F1230)</x:f>
        <x:v>0.0074491874218093335</x:v>
      </x:c>
      <x:c r="H1230" s="28" t="n">
        <x:f>G1230*'Assumptions'!$B$6</x:f>
        <x:v>0.000007449187421809334</x:v>
      </x:c>
      <x:c r="I1230" s="29" t="n">
        <x:f>1+E1230*D1230</x:f>
        <x:v>0.9837472057074911</x:v>
      </x:c>
      <x:c r="J1230" s="29" t="n">
        <x:f>(1-H1230)*I1230</x:f>
        <x:v>0.9837398775901801</x:v>
      </x:c>
      <x:c r="K1230" s="28" t="n">
        <x:f>J1230-1</x:f>
        <x:v>-0.016260122409819888</x:v>
      </x:c>
      <x:c r="L1230" s="30" t="n">
        <x:f>M1229</x:f>
        <x:v>16595.139386845713</x:v>
      </x:c>
      <x:c r="M1230" s="30" t="n">
        <x:f>L1230*J1230</x:f>
        <x:v>16325.300389007578</x:v>
      </x:c>
      <x:c r="N1230" s="30" t="n">
        <x:f>MAX(N1229,M1230)</x:f>
        <x:v>17642.073326317783</x:v>
      </x:c>
      <x:c r="O1230" s="28" t="n">
        <x:f>1-M1230/N1230</x:f>
        <x:v>0.07463821927017456</x:v>
      </x:c>
      <x:c r="P1230" s="30" t="n">
        <x:f>IF(C1230=C1229,P1229,L1230)</x:f>
        <x:v>13438.203403002499</x:v>
      </x:c>
      <x:c r="Q1230" s="30" t="n">
        <x:f>IF(C1230=C1229,MAX(Q1229,M1230),MAX(P1230,M1230))</x:f>
        <x:v>17642.073326317783</x:v>
      </x:c>
      <x:c r="R1230" s="28" t="n">
        <x:f>1-M1230/Q1230</x:f>
        <x:v>0.07463821927017456</x:v>
      </x:c>
      <x:c r="S1230" s="33" t="str">
        <x:f>'Raw trace'!Y1226</x:f>
        <x:v>-0.016260122409819888</x:v>
      </x:c>
      <x:c r="T1230" s="31" t="n">
        <x:f>ABS(K1230-S1230)</x:f>
        <x:v>0</x:v>
      </x:c>
      <x:c r="U1230" s="33" t="str">
        <x:f>'Raw trace'!X1226</x:f>
        <x:v>0.0074491874218093335</x:v>
      </x:c>
      <x:c r="V1230" s="31" t="n">
        <x:f>ABS(G1230-U1230)</x:f>
        <x:v>0</x:v>
      </x:c>
      <x:c r="W1230" s="30" t="n">
        <x:f>L1230*H1230</x:f>
        <x:v>0.12362030358366374</x:v>
      </x:c>
      <x:c r="X1230" s="30" t="n">
        <x:f>X1229*(1+S1230)</x:f>
        <x:v>16325.300389007667</x:v>
      </x:c>
      <x:c r="Y1230" s="31" t="n">
        <x:f>ABS(M1230-X1230)</x:f>
        <x:v>8.913048077374697e-11</x:v>
      </x:c>
      <x:c r="Z1230" s="27" t="n">
        <x:f>IF(M1230&gt;=N1229,B1230,Z1229)</x:f>
        <x:v>45364</x:v>
      </x:c>
      <x:c r="AA1230" s="27" t="n">
        <x:f>IF(C1230=C1229,IF(M1230&gt;=Q1229,B1230,AA1229),IF(M1230&gt;=P1230,B1230,A1230))</x:f>
        <x:v>45364</x:v>
      </x:c>
      <x:c r="AB1230" s="1" t="str">
        <x:f>IF(AND(B1230-A1230=1,B1230-B1229=1),"PASS","FAIL")</x:f>
        <x:v>PASS</x:v>
      </x:c>
    </x:row>
    <x:row r="1231" ht="22" customHeight="1">
      <x:c r="A1231" s="32" t="n">
        <x:f>'Raw trace'!A1227</x:f>
        <x:v>45422</x:v>
      </x:c>
      <x:c r="B1231" s="32" t="n">
        <x:f>'Raw trace'!B1227</x:f>
        <x:v>45423</x:v>
      </x:c>
      <x:c r="C1231" s="1" t="n">
        <x:f>YEAR(B1231)</x:f>
        <x:v>2024</x:v>
      </x:c>
      <x:c r="D1231" s="33" t="str">
        <x:f>'Raw trace'!AL1227</x:f>
        <x:v>0.00048851174977649996</x:v>
      </x:c>
      <x:c r="E1231" s="33" t="str">
        <x:f>'Raw trace'!W1227</x:f>
        <x:v>0.45000000000000001</x:v>
      </x:c>
      <x:c r="F1231" s="28" t="n">
        <x:f>E1230*(1+D1230)/(1+E1230*D1230)</x:f>
        <x:v>0.4409132785241803</x:v>
      </x:c>
      <x:c r="G1231" s="28" t="n">
        <x:f>ABS(E1231-F1231)</x:f>
        <x:v>0.009086721475819737</x:v>
      </x:c>
      <x:c r="H1231" s="28" t="n">
        <x:f>G1231*'Assumptions'!$B$6</x:f>
        <x:v>0.000009086721475819736</x:v>
      </x:c>
      <x:c r="I1231" s="29" t="n">
        <x:f>1+E1231*D1231</x:f>
        <x:v>1.0002198302873995</x:v>
      </x:c>
      <x:c r="J1231" s="29" t="n">
        <x:f>(1-H1231)*I1231</x:f>
        <x:v>1.000210741568387</x:v>
      </x:c>
      <x:c r="K1231" s="28" t="n">
        <x:f>J1231-1</x:f>
        <x:v>0.0002107415683869629</x:v>
      </x:c>
      <x:c r="L1231" s="30" t="n">
        <x:f>M1230</x:f>
        <x:v>16325.300389007578</x:v>
      </x:c>
      <x:c r="M1231" s="30" t="n">
        <x:f>L1231*J1231</x:f>
        <x:v>16328.740808415945</x:v>
      </x:c>
      <x:c r="N1231" s="30" t="n">
        <x:f>MAX(N1230,M1231)</x:f>
        <x:v>17642.073326317783</x:v>
      </x:c>
      <x:c r="O1231" s="28" t="n">
        <x:f>1-M1231/N1231</x:f>
        <x:v>0.07444320707717822</x:v>
      </x:c>
      <x:c r="P1231" s="30" t="n">
        <x:f>IF(C1231=C1230,P1230,L1231)</x:f>
        <x:v>13438.203403002499</x:v>
      </x:c>
      <x:c r="Q1231" s="30" t="n">
        <x:f>IF(C1231=C1230,MAX(Q1230,M1231),MAX(P1231,M1231))</x:f>
        <x:v>17642.073326317783</x:v>
      </x:c>
      <x:c r="R1231" s="28" t="n">
        <x:f>1-M1231/Q1231</x:f>
        <x:v>0.07444320707717822</x:v>
      </x:c>
      <x:c r="S1231" s="33" t="str">
        <x:f>'Raw trace'!Y1227</x:f>
        <x:v>0.0002107415683869629</x:v>
      </x:c>
      <x:c r="T1231" s="31" t="n">
        <x:f>ABS(K1231-S1231)</x:f>
        <x:v>0</x:v>
      </x:c>
      <x:c r="U1231" s="33" t="str">
        <x:f>'Raw trace'!X1227</x:f>
        <x:v>0.0090867214758197368</x:v>
      </x:c>
      <x:c r="V1231" s="31" t="n">
        <x:f>ABS(G1231-U1231)</x:f>
        <x:v>0</x:v>
      </x:c>
      <x:c r="W1231" s="30" t="n">
        <x:f>L1231*H1231</x:f>
        <x:v>0.14834345764400345</x:v>
      </x:c>
      <x:c r="X1231" s="30" t="n">
        <x:f>X1230*(1+S1231)</x:f>
        <x:v>16328.740808416034</x:v>
      </x:c>
      <x:c r="Y1231" s="31" t="n">
        <x:f>ABS(M1231-X1231)</x:f>
        <x:v>8.913048077374697e-11</x:v>
      </x:c>
      <x:c r="Z1231" s="27" t="n">
        <x:f>IF(M1231&gt;=N1230,B1231,Z1230)</x:f>
        <x:v>45364</x:v>
      </x:c>
      <x:c r="AA1231" s="27" t="n">
        <x:f>IF(C1231=C1230,IF(M1231&gt;=Q1230,B1231,AA1230),IF(M1231&gt;=P1231,B1231,A1231))</x:f>
        <x:v>45364</x:v>
      </x:c>
      <x:c r="AB1231" s="1" t="str">
        <x:f>IF(AND(B1231-A1231=1,B1231-B1230=1),"PASS","FAIL")</x:f>
        <x:v>PASS</x:v>
      </x:c>
    </x:row>
    <x:row r="1232" ht="22" customHeight="1">
      <x:c r="A1232" s="32" t="n">
        <x:f>'Raw trace'!A1228</x:f>
        <x:v>45423</x:v>
      </x:c>
      <x:c r="B1232" s="32" t="n">
        <x:f>'Raw trace'!B1228</x:f>
        <x:v>45424</x:v>
      </x:c>
      <x:c r="C1232" s="1" t="n">
        <x:f>YEAR(B1232)</x:f>
        <x:v>2024</x:v>
      </x:c>
      <x:c r="D1232" s="33" t="str">
        <x:f>'Raw trace'!AL1228</x:f>
        <x:v>0.0107420108965485</x:v>
      </x:c>
      <x:c r="E1232" s="33" t="str">
        <x:f>'Raw trace'!W1228</x:f>
        <x:v>0.45000000000000001</x:v>
      </x:c>
      <x:c r="F1232" s="28" t="n">
        <x:f>E1231*(1+D1231)/(1+E1231*D1231)</x:f>
        <x:v>0.4501208800849659</x:v>
      </x:c>
      <x:c r="G1232" s="28" t="n">
        <x:f>ABS(E1232-F1232)</x:f>
        <x:v>0.00012088008496591307</x:v>
      </x:c>
      <x:c r="H1232" s="28" t="n">
        <x:f>G1232*'Assumptions'!$B$6</x:f>
        <x:v>1.2088008496591306e-7</x:v>
      </x:c>
      <x:c r="I1232" s="29" t="n">
        <x:f>1+E1232*D1232</x:f>
        <x:v>1.004833904903447</x:v>
      </x:c>
      <x:c r="J1232" s="29" t="n">
        <x:f>(1-H1232)*I1232</x:f>
        <x:v>1.004833783439039</x:v>
      </x:c>
      <x:c r="K1232" s="28" t="n">
        <x:f>J1232-1</x:f>
        <x:v>0.004833783439039063</x:v>
      </x:c>
      <x:c r="L1232" s="30" t="n">
        <x:f>M1231</x:f>
        <x:v>16328.740808415945</x:v>
      </x:c>
      <x:c r="M1232" s="30" t="n">
        <x:f>L1232*J1232</x:f>
        <x:v>16407.67040531603</x:v>
      </x:c>
      <x:c r="N1232" s="30" t="n">
        <x:f>MAX(N1231,M1232)</x:f>
        <x:v>17642.073326317783</x:v>
      </x:c>
      <x:c r="O1232" s="28" t="n">
        <x:f>1-M1232/N1232</x:f>
        <x:v>0.0699692659796578</x:v>
      </x:c>
      <x:c r="P1232" s="30" t="n">
        <x:f>IF(C1232=C1231,P1231,L1232)</x:f>
        <x:v>13438.203403002499</x:v>
      </x:c>
      <x:c r="Q1232" s="30" t="n">
        <x:f>IF(C1232=C1231,MAX(Q1231,M1232),MAX(P1232,M1232))</x:f>
        <x:v>17642.073326317783</x:v>
      </x:c>
      <x:c r="R1232" s="28" t="n">
        <x:f>1-M1232/Q1232</x:f>
        <x:v>0.0699692659796578</x:v>
      </x:c>
      <x:c r="S1232" s="33" t="str">
        <x:f>'Raw trace'!Y1228</x:f>
        <x:v>0.0048337834390390633</x:v>
      </x:c>
      <x:c r="T1232" s="31" t="n">
        <x:f>ABS(K1232-S1232)</x:f>
        <x:v>0</x:v>
      </x:c>
      <x:c r="U1232" s="33" t="str">
        <x:f>'Raw trace'!X1228</x:f>
        <x:v>0.00012088008496591307</x:v>
      </x:c>
      <x:c r="V1232" s="31" t="n">
        <x:f>ABS(G1232-U1232)</x:f>
        <x:v>0</x:v>
      </x:c>
      <x:c r="W1232" s="30" t="n">
        <x:f>L1232*H1232</x:f>
        <x:v>0.0019738195763076916</x:v>
      </x:c>
      <x:c r="X1232" s="30" t="n">
        <x:f>X1231*(1+S1232)</x:f>
        <x:v>16407.670405316116</x:v>
      </x:c>
      <x:c r="Y1232" s="31" t="n">
        <x:f>ABS(M1232-X1232)</x:f>
        <x:v>8.731149137020111e-11</x:v>
      </x:c>
      <x:c r="Z1232" s="27" t="n">
        <x:f>IF(M1232&gt;=N1231,B1232,Z1231)</x:f>
        <x:v>45364</x:v>
      </x:c>
      <x:c r="AA1232" s="27" t="n">
        <x:f>IF(C1232=C1231,IF(M1232&gt;=Q1231,B1232,AA1231),IF(M1232&gt;=P1232,B1232,A1232))</x:f>
        <x:v>45364</x:v>
      </x:c>
      <x:c r="AB1232" s="1" t="str">
        <x:f>IF(AND(B1232-A1232=1,B1232-B1231=1),"PASS","FAIL")</x:f>
        <x:v>PASS</x:v>
      </x:c>
    </x:row>
    <x:row r="1233" ht="22" customHeight="1">
      <x:c r="A1233" s="32" t="n">
        <x:f>'Raw trace'!A1229</x:f>
        <x:v>45424</x:v>
      </x:c>
      <x:c r="B1233" s="32" t="n">
        <x:f>'Raw trace'!B1229</x:f>
        <x:v>45425</x:v>
      </x:c>
      <x:c r="C1233" s="1" t="n">
        <x:f>YEAR(B1233)</x:f>
        <x:v>2024</x:v>
      </x:c>
      <x:c r="D1233" s="33" t="str">
        <x:f>'Raw trace'!AL1229</x:f>
        <x:v>0.023702016916070202</x:v>
      </x:c>
      <x:c r="E1233" s="33" t="str">
        <x:f>'Raw trace'!W1229</x:f>
        <x:v>0.45000000000000001</x:v>
      </x:c>
      <x:c r="F1233" s="28" t="n">
        <x:f>E1232*(1+D1232)/(1+E1232*D1232)</x:f>
        <x:v>0.45264585787155664</x:v>
      </x:c>
      <x:c r="G1233" s="28" t="n">
        <x:f>ABS(E1233-F1233)</x:f>
        <x:v>0.002645857871556634</x:v>
      </x:c>
      <x:c r="H1233" s="28" t="n">
        <x:f>G1233*'Assumptions'!$B$6</x:f>
        <x:v>0.0000026458578715566337</x:v>
      </x:c>
      <x:c r="I1233" s="29" t="n">
        <x:f>1+E1233*D1233</x:f>
        <x:v>1.0106659076122315</x:v>
      </x:c>
      <x:c r="J1233" s="29" t="n">
        <x:f>(1-H1233)*I1233</x:f>
        <x:v>1.0106632335338843</x:v>
      </x:c>
      <x:c r="K1233" s="28" t="n">
        <x:f>J1233-1</x:f>
        <x:v>0.01066323353388432</x:v>
      </x:c>
      <x:c r="L1233" s="30" t="n">
        <x:f>M1232</x:f>
        <x:v>16407.67040531603</x:v>
      </x:c>
      <x:c r="M1233" s="30" t="n">
        <x:f>L1233*J1233</x:f>
        <x:v>16582.629226594916</x:v>
      </x:c>
      <x:c r="N1233" s="30" t="n">
        <x:f>MAX(N1232,M1233)</x:f>
        <x:v>17642.073326317783</x:v>
      </x:c>
      <x:c r="O1233" s="28" t="n">
        <x:f>1-M1233/N1233</x:f>
        <x:v>0.060052131069109005</x:v>
      </x:c>
      <x:c r="P1233" s="30" t="n">
        <x:f>IF(C1233=C1232,P1232,L1233)</x:f>
        <x:v>13438.203403002499</x:v>
      </x:c>
      <x:c r="Q1233" s="30" t="n">
        <x:f>IF(C1233=C1232,MAX(Q1232,M1233),MAX(P1233,M1233))</x:f>
        <x:v>17642.073326317783</x:v>
      </x:c>
      <x:c r="R1233" s="28" t="n">
        <x:f>1-M1233/Q1233</x:f>
        <x:v>0.060052131069109005</x:v>
      </x:c>
      <x:c r="S1233" s="33" t="str">
        <x:f>'Raw trace'!Y1229</x:f>
        <x:v>0.01066323353388432</x:v>
      </x:c>
      <x:c r="T1233" s="31" t="n">
        <x:f>ABS(K1233-S1233)</x:f>
        <x:v>0</x:v>
      </x:c>
      <x:c r="U1233" s="33" t="str">
        <x:f>'Raw trace'!X1229</x:f>
        <x:v>0.0026458578715566339</x:v>
      </x:c>
      <x:c r="V1233" s="31" t="n">
        <x:f>ABS(G1233-U1233)</x:f>
        <x:v>0</x:v>
      </x:c>
      <x:c r="W1233" s="30" t="n">
        <x:f>L1233*H1233</x:f>
        <x:v>0.04341236389581224</x:v>
      </x:c>
      <x:c r="X1233" s="30" t="n">
        <x:f>X1232*(1+S1233)</x:f>
        <x:v>16582.629226595003</x:v>
      </x:c>
      <x:c r="Y1233" s="31" t="n">
        <x:f>ABS(M1233-X1233)</x:f>
        <x:v>8.731149137020111e-11</x:v>
      </x:c>
      <x:c r="Z1233" s="27" t="n">
        <x:f>IF(M1233&gt;=N1232,B1233,Z1232)</x:f>
        <x:v>45364</x:v>
      </x:c>
      <x:c r="AA1233" s="27" t="n">
        <x:f>IF(C1233=C1232,IF(M1233&gt;=Q1232,B1233,AA1232),IF(M1233&gt;=P1233,B1233,A1233))</x:f>
        <x:v>45364</x:v>
      </x:c>
      <x:c r="AB1233" s="1" t="str">
        <x:f>IF(AND(B1233-A1233=1,B1233-B1232=1),"PASS","FAIL")</x:f>
        <x:v>PASS</x:v>
      </x:c>
    </x:row>
    <x:row r="1234" ht="22" customHeight="1">
      <x:c r="A1234" s="32" t="n">
        <x:f>'Raw trace'!A1230</x:f>
        <x:v>45425</x:v>
      </x:c>
      <x:c r="B1234" s="32" t="n">
        <x:f>'Raw trace'!B1230</x:f>
        <x:v>45426</x:v>
      </x:c>
      <x:c r="C1234" s="1" t="n">
        <x:f>YEAR(B1234)</x:f>
        <x:v>2024</x:v>
      </x:c>
      <x:c r="D1234" s="33" t="str">
        <x:f>'Raw trace'!AL1230</x:f>
        <x:v>-0.021732774893067901</x:v>
      </x:c>
      <x:c r="E1234" s="33" t="str">
        <x:f>'Raw trace'!W1230</x:f>
        <x:v>0.45000000000000001</x:v>
      </x:c>
      <x:c r="F1234" s="28" t="n">
        <x:f>E1233*(1+D1233)/(1+E1233*D1233)</x:f>
        <x:v>0.45580434062586206</x:v>
      </x:c>
      <x:c r="G1234" s="28" t="n">
        <x:f>ABS(E1234-F1234)</x:f>
        <x:v>0.005804340625862048</x:v>
      </x:c>
      <x:c r="H1234" s="28" t="n">
        <x:f>G1234*'Assumptions'!$B$6</x:f>
        <x:v>0.000005804340625862048</x:v>
      </x:c>
      <x:c r="I1234" s="29" t="n">
        <x:f>1+E1234*D1234</x:f>
        <x:v>0.9902202512981194</x:v>
      </x:c>
      <x:c r="J1234" s="29" t="n">
        <x:f>(1-H1234)*I1234</x:f>
        <x:v>0.9902145037224862</x:v>
      </x:c>
      <x:c r="K1234" s="28" t="n">
        <x:f>J1234-1</x:f>
        <x:v>-0.009785496277513794</x:v>
      </x:c>
      <x:c r="L1234" s="30" t="n">
        <x:f>M1233</x:f>
        <x:v>16582.629226594916</x:v>
      </x:c>
      <x:c r="M1234" s="30" t="n">
        <x:f>L1234*J1234</x:f>
        <x:v>16420.35997002668</x:v>
      </x:c>
      <x:c r="N1234" s="30" t="n">
        <x:f>MAX(N1233,M1234)</x:f>
        <x:v>17642.073326317783</x:v>
      </x:c>
      <x:c r="O1234" s="28" t="n">
        <x:f>1-M1234/N1234</x:f>
        <x:v>0.06924998744158928</x:v>
      </x:c>
      <x:c r="P1234" s="30" t="n">
        <x:f>IF(C1234=C1233,P1233,L1234)</x:f>
        <x:v>13438.203403002499</x:v>
      </x:c>
      <x:c r="Q1234" s="30" t="n">
        <x:f>IF(C1234=C1233,MAX(Q1233,M1234),MAX(P1234,M1234))</x:f>
        <x:v>17642.073326317783</x:v>
      </x:c>
      <x:c r="R1234" s="28" t="n">
        <x:f>1-M1234/Q1234</x:f>
        <x:v>0.06924998744158928</x:v>
      </x:c>
      <x:c r="S1234" s="33" t="str">
        <x:f>'Raw trace'!Y1230</x:f>
        <x:v>-0.0097854962775137944</x:v>
      </x:c>
      <x:c r="T1234" s="31" t="n">
        <x:f>ABS(K1234-S1234)</x:f>
        <x:v>0</x:v>
      </x:c>
      <x:c r="U1234" s="33" t="str">
        <x:f>'Raw trace'!X1230</x:f>
        <x:v>0.0058043406258620478</x:v>
      </x:c>
      <x:c r="V1234" s="31" t="n">
        <x:f>ABS(G1234-U1234)</x:f>
        <x:v>0</x:v>
      </x:c>
      <x:c r="W1234" s="30" t="n">
        <x:f>L1234*H1234</x:f>
        <x:v>0.09625122850353222</x:v>
      </x:c>
      <x:c r="X1234" s="30" t="n">
        <x:f>X1233*(1+S1234)</x:f>
        <x:v>16420.359970026766</x:v>
      </x:c>
      <x:c r="Y1234" s="31" t="n">
        <x:f>ABS(M1234-X1234)</x:f>
        <x:v>8.731149137020111e-11</x:v>
      </x:c>
      <x:c r="Z1234" s="27" t="n">
        <x:f>IF(M1234&gt;=N1233,B1234,Z1233)</x:f>
        <x:v>45364</x:v>
      </x:c>
      <x:c r="AA1234" s="27" t="n">
        <x:f>IF(C1234=C1233,IF(M1234&gt;=Q1233,B1234,AA1233),IF(M1234&gt;=P1234,B1234,A1234))</x:f>
        <x:v>45364</x:v>
      </x:c>
      <x:c r="AB1234" s="1" t="str">
        <x:f>IF(AND(B1234-A1234=1,B1234-B1233=1),"PASS","FAIL")</x:f>
        <x:v>PASS</x:v>
      </x:c>
    </x:row>
    <x:row r="1235" ht="22" customHeight="1">
      <x:c r="A1235" s="32" t="n">
        <x:f>'Raw trace'!A1231</x:f>
        <x:v>45426</x:v>
      </x:c>
      <x:c r="B1235" s="32" t="n">
        <x:f>'Raw trace'!B1231</x:f>
        <x:v>45427</x:v>
      </x:c>
      <x:c r="C1235" s="1" t="n">
        <x:f>YEAR(B1235)</x:f>
        <x:v>2024</x:v>
      </x:c>
      <x:c r="D1235" s="33" t="str">
        <x:f>'Raw trace'!AL1231</x:f>
        <x:v>0.075617108498702207</x:v>
      </x:c>
      <x:c r="E1235" s="33" t="str">
        <x:f>'Raw trace'!W1231</x:f>
        <x:v>0.45000000000000001</x:v>
      </x:c>
      <x:c r="F1235" s="28" t="n">
        <x:f>E1234*(1+D1234)/(1+E1234*D1234)</x:f>
        <x:v>0.4445680147633994</x:v>
      </x:c>
      <x:c r="G1235" s="28" t="n">
        <x:f>ABS(E1235-F1235)</x:f>
        <x:v>0.0054319852366006005</x:v>
      </x:c>
      <x:c r="H1235" s="28" t="n">
        <x:f>G1235*'Assumptions'!$B$6</x:f>
        <x:v>0.000005431985236600601</x:v>
      </x:c>
      <x:c r="I1235" s="29" t="n">
        <x:f>1+E1235*D1235</x:f>
        <x:v>1.034027698824416</x:v>
      </x:c>
      <x:c r="J1235" s="29" t="n">
        <x:f>(1-H1235)*I1235</x:f>
        <x:v>1.0340220820012216</x:v>
      </x:c>
      <x:c r="K1235" s="28" t="n">
        <x:f>J1235-1</x:f>
        <x:v>0.03402208200122159</x:v>
      </x:c>
      <x:c r="L1235" s="30" t="n">
        <x:f>M1234</x:f>
        <x:v>16420.35997002668</x:v>
      </x:c>
      <x:c r="M1235" s="30" t="n">
        <x:f>L1235*J1235</x:f>
        <x:v>16979.014803416503</x:v>
      </x:c>
      <x:c r="N1235" s="30" t="n">
        <x:f>MAX(N1234,M1235)</x:f>
        <x:v>17642.073326317783</x:v>
      </x:c>
      <x:c r="O1235" s="28" t="n">
        <x:f>1-M1235/N1235</x:f>
        <x:v>0.03758393419168904</x:v>
      </x:c>
      <x:c r="P1235" s="30" t="n">
        <x:f>IF(C1235=C1234,P1234,L1235)</x:f>
        <x:v>13438.203403002499</x:v>
      </x:c>
      <x:c r="Q1235" s="30" t="n">
        <x:f>IF(C1235=C1234,MAX(Q1234,M1235),MAX(P1235,M1235))</x:f>
        <x:v>17642.073326317783</x:v>
      </x:c>
      <x:c r="R1235" s="28" t="n">
        <x:f>1-M1235/Q1235</x:f>
        <x:v>0.03758393419168904</x:v>
      </x:c>
      <x:c r="S1235" s="33" t="str">
        <x:f>'Raw trace'!Y1231</x:f>
        <x:v>0.034022082001221587</x:v>
      </x:c>
      <x:c r="T1235" s="31" t="n">
        <x:f>ABS(K1235-S1235)</x:f>
        <x:v>0</x:v>
      </x:c>
      <x:c r="U1235" s="33" t="str">
        <x:f>'Raw trace'!X1231</x:f>
        <x:v>0.0054319852366006005</x:v>
      </x:c>
      <x:c r="V1235" s="31" t="n">
        <x:f>ABS(G1235-U1235)</x:f>
        <x:v>0</x:v>
      </x:c>
      <x:c r="W1235" s="30" t="n">
        <x:f>L1235*H1235</x:f>
        <x:v>0.0891951529368524</x:v>
      </x:c>
      <x:c r="X1235" s="30" t="n">
        <x:f>X1234*(1+S1235)</x:f>
        <x:v>16979.014803416594</x:v>
      </x:c>
      <x:c r="Y1235" s="31" t="n">
        <x:f>ABS(M1235-X1235)</x:f>
        <x:v>9.094947017729282e-11</x:v>
      </x:c>
      <x:c r="Z1235" s="27" t="n">
        <x:f>IF(M1235&gt;=N1234,B1235,Z1234)</x:f>
        <x:v>45364</x:v>
      </x:c>
      <x:c r="AA1235" s="27" t="n">
        <x:f>IF(C1235=C1234,IF(M1235&gt;=Q1234,B1235,AA1234),IF(M1235&gt;=P1235,B1235,A1235))</x:f>
        <x:v>45364</x:v>
      </x:c>
      <x:c r="AB1235" s="1" t="str">
        <x:f>IF(AND(B1235-A1235=1,B1235-B1234=1),"PASS","FAIL")</x:f>
        <x:v>PASS</x:v>
      </x:c>
    </x:row>
    <x:row r="1236" ht="22" customHeight="1">
      <x:c r="A1236" s="32" t="n">
        <x:f>'Raw trace'!A1232</x:f>
        <x:v>45427</x:v>
      </x:c>
      <x:c r="B1236" s="32" t="n">
        <x:f>'Raw trace'!B1232</x:f>
        <x:v>45428</x:v>
      </x:c>
      <x:c r="C1236" s="1" t="n">
        <x:f>YEAR(B1236)</x:f>
        <x:v>2024</x:v>
      </x:c>
      <x:c r="D1236" s="33" t="str">
        <x:f>'Raw trace'!AL1232</x:f>
        <x:v>-0.015010924860815599</x:v>
      </x:c>
      <x:c r="E1236" s="33" t="str">
        <x:f>'Raw trace'!W1232</x:f>
        <x:v>0.45000000000000001</x:v>
      </x:c>
      <x:c r="F1236" s="28" t="n">
        <x:f>E1235*(1+D1235)/(1+E1235*D1235)</x:f>
        <x:v>0.4680993549541334</x:v>
      </x:c>
      <x:c r="G1236" s="28" t="n">
        <x:f>ABS(E1236-F1236)</x:f>
        <x:v>0.018099354954133395</x:v>
      </x:c>
      <x:c r="H1236" s="28" t="n">
        <x:f>G1236*'Assumptions'!$B$6</x:f>
        <x:v>0.000018099354954133395</x:v>
      </x:c>
      <x:c r="I1236" s="29" t="n">
        <x:f>1+E1236*D1236</x:f>
        <x:v>0.993245083812633</x:v>
      </x:c>
      <x:c r="J1236" s="29" t="n">
        <x:f>(1-H1236)*I1236</x:f>
        <x:v>0.9932271067173046</x:v>
      </x:c>
      <x:c r="K1236" s="28" t="n">
        <x:f>J1236-1</x:f>
        <x:v>-0.006772893282695369</x:v>
      </x:c>
      <x:c r="L1236" s="30" t="n">
        <x:f>M1235</x:f>
        <x:v>16979.014803416503</x:v>
      </x:c>
      <x:c r="M1236" s="30" t="n">
        <x:f>L1236*J1236</x:f>
        <x:v>16864.017748107657</x:v>
      </x:c>
      <x:c r="N1236" s="30" t="n">
        <x:f>MAX(N1235,M1236)</x:f>
        <x:v>17642.073326317783</x:v>
      </x:c>
      <x:c r="O1236" s="28" t="n">
        <x:f>1-M1236/N1236</x:f>
        <x:v>0.044102275498960286</x:v>
      </x:c>
      <x:c r="P1236" s="30" t="n">
        <x:f>IF(C1236=C1235,P1235,L1236)</x:f>
        <x:v>13438.203403002499</x:v>
      </x:c>
      <x:c r="Q1236" s="30" t="n">
        <x:f>IF(C1236=C1235,MAX(Q1235,M1236),MAX(P1236,M1236))</x:f>
        <x:v>17642.073326317783</x:v>
      </x:c>
      <x:c r="R1236" s="28" t="n">
        <x:f>1-M1236/Q1236</x:f>
        <x:v>0.044102275498960286</x:v>
      </x:c>
      <x:c r="S1236" s="33" t="str">
        <x:f>'Raw trace'!Y1232</x:f>
        <x:v>-0.0067728932826953692</x:v>
      </x:c>
      <x:c r="T1236" s="31" t="n">
        <x:f>ABS(K1236-S1236)</x:f>
        <x:v>0</x:v>
      </x:c>
      <x:c r="U1236" s="33" t="str">
        <x:f>'Raw trace'!X1232</x:f>
        <x:v>0.018099354954133395</x:v>
      </x:c>
      <x:c r="V1236" s="31" t="n">
        <x:f>ABS(G1236-U1236)</x:f>
        <x:v>0</x:v>
      </x:c>
      <x:c r="W1236" s="30" t="n">
        <x:f>L1236*H1236</x:f>
        <x:v>0.3073092156985207</x:v>
      </x:c>
      <x:c r="X1236" s="30" t="n">
        <x:f>X1235*(1+S1236)</x:f>
        <x:v>16864.017748107748</x:v>
      </x:c>
      <x:c r="Y1236" s="31" t="n">
        <x:f>ABS(M1236-X1236)</x:f>
        <x:v>9.094947017729282e-11</x:v>
      </x:c>
      <x:c r="Z1236" s="27" t="n">
        <x:f>IF(M1236&gt;=N1235,B1236,Z1235)</x:f>
        <x:v>45364</x:v>
      </x:c>
      <x:c r="AA1236" s="27" t="n">
        <x:f>IF(C1236=C1235,IF(M1236&gt;=Q1235,B1236,AA1235),IF(M1236&gt;=P1236,B1236,A1236))</x:f>
        <x:v>45364</x:v>
      </x:c>
      <x:c r="AB1236" s="1" t="str">
        <x:f>IF(AND(B1236-A1236=1,B1236-B1235=1),"PASS","FAIL")</x:f>
        <x:v>PASS</x:v>
      </x:c>
    </x:row>
    <x:row r="1237" ht="22" customHeight="1">
      <x:c r="A1237" s="32" t="n">
        <x:f>'Raw trace'!A1233</x:f>
        <x:v>45428</x:v>
      </x:c>
      <x:c r="B1237" s="32" t="n">
        <x:f>'Raw trace'!B1233</x:f>
        <x:v>45429</x:v>
      </x:c>
      <x:c r="C1237" s="1" t="n">
        <x:f>YEAR(B1237)</x:f>
        <x:v>2024</x:v>
      </x:c>
      <x:c r="D1237" s="33" t="str">
        <x:f>'Raw trace'!AL1233</x:f>
        <x:v>0.027683156781284898</x:v>
      </x:c>
      <x:c r="E1237" s="33" t="str">
        <x:f>'Raw trace'!W1233</x:f>
        <x:v>0.45000000000000001</x:v>
      </x:c>
      <x:c r="F1237" s="28" t="n">
        <x:f>E1236*(1+D1236)/(1+E1236*D1236)</x:f>
        <x:v>0.44625952953243847</x:v>
      </x:c>
      <x:c r="G1237" s="28" t="n">
        <x:f>ABS(E1237-F1237)</x:f>
        <x:v>0.0037404704675615408</x:v>
      </x:c>
      <x:c r="H1237" s="28" t="n">
        <x:f>G1237*'Assumptions'!$B$6</x:f>
        <x:v>0.000003740470467561541</x:v>
      </x:c>
      <x:c r="I1237" s="29" t="n">
        <x:f>1+E1237*D1237</x:f>
        <x:v>1.0124574205515782</x:v>
      </x:c>
      <x:c r="J1237" s="29" t="n">
        <x:f>(1-H1237)*I1237</x:f>
        <x:v>1.012453633484497</x:v>
      </x:c>
      <x:c r="K1237" s="28" t="n">
        <x:f>J1237-1</x:f>
        <x:v>0.012453633484496907</x:v>
      </x:c>
      <x:c r="L1237" s="30" t="n">
        <x:f>M1236</x:f>
        <x:v>16864.017748107657</x:v>
      </x:c>
      <x:c r="M1237" s="30" t="n">
        <x:f>L1237*J1237</x:f>
        <x:v>17074.03604421864</x:v>
      </x:c>
      <x:c r="N1237" s="30" t="n">
        <x:f>MAX(N1236,M1237)</x:f>
        <x:v>17642.073326317783</x:v>
      </x:c>
      <x:c r="O1237" s="28" t="n">
        <x:f>1-M1237/N1237</x:f>
        <x:v>0.032197875589359826</x:v>
      </x:c>
      <x:c r="P1237" s="30" t="n">
        <x:f>IF(C1237=C1236,P1236,L1237)</x:f>
        <x:v>13438.203403002499</x:v>
      </x:c>
      <x:c r="Q1237" s="30" t="n">
        <x:f>IF(C1237=C1236,MAX(Q1236,M1237),MAX(P1237,M1237))</x:f>
        <x:v>17642.073326317783</x:v>
      </x:c>
      <x:c r="R1237" s="28" t="n">
        <x:f>1-M1237/Q1237</x:f>
        <x:v>0.032197875589359826</x:v>
      </x:c>
      <x:c r="S1237" s="33" t="str">
        <x:f>'Raw trace'!Y1233</x:f>
        <x:v>0.012453633484496907</x:v>
      </x:c>
      <x:c r="T1237" s="31" t="n">
        <x:f>ABS(K1237-S1237)</x:f>
        <x:v>0</x:v>
      </x:c>
      <x:c r="U1237" s="33" t="str">
        <x:f>'Raw trace'!X1233</x:f>
        <x:v>0.0037404704675615408</x:v>
      </x:c>
      <x:c r="V1237" s="31" t="n">
        <x:f>ABS(G1237-U1237)</x:f>
        <x:v>0</x:v>
      </x:c>
      <x:c r="W1237" s="30" t="n">
        <x:f>L1237*H1237</x:f>
        <x:v>0.06307936035123038</x:v>
      </x:c>
      <x:c r="X1237" s="30" t="n">
        <x:f>X1236*(1+S1237)</x:f>
        <x:v>17074.036044218734</x:v>
      </x:c>
      <x:c r="Y1237" s="31" t="n">
        <x:f>ABS(M1237-X1237)</x:f>
        <x:v>9.458744898438454e-11</x:v>
      </x:c>
      <x:c r="Z1237" s="27" t="n">
        <x:f>IF(M1237&gt;=N1236,B1237,Z1236)</x:f>
        <x:v>45364</x:v>
      </x:c>
      <x:c r="AA1237" s="27" t="n">
        <x:f>IF(C1237=C1236,IF(M1237&gt;=Q1236,B1237,AA1236),IF(M1237&gt;=P1237,B1237,A1237))</x:f>
        <x:v>45364</x:v>
      </x:c>
      <x:c r="AB1237" s="1" t="str">
        <x:f>IF(AND(B1237-A1237=1,B1237-B1236=1),"PASS","FAIL")</x:f>
        <x:v>PASS</x:v>
      </x:c>
    </x:row>
    <x:row r="1238" ht="22" customHeight="1">
      <x:c r="A1238" s="32" t="n">
        <x:f>'Raw trace'!A1234</x:f>
        <x:v>45429</x:v>
      </x:c>
      <x:c r="B1238" s="32" t="n">
        <x:f>'Raw trace'!B1234</x:f>
        <x:v>45430</x:v>
      </x:c>
      <x:c r="C1238" s="1" t="n">
        <x:f>YEAR(B1238)</x:f>
        <x:v>2024</x:v>
      </x:c>
      <x:c r="D1238" s="33" t="str">
        <x:f>'Raw trace'!AL1234</x:f>
        <x:v>-0.0017796195522458999</x:v>
      </x:c>
      <x:c r="E1238" s="33" t="str">
        <x:f>'Raw trace'!W1234</x:f>
        <x:v>0.45000000000000001</x:v>
      </x:c>
      <x:c r="F1238" s="28" t="n">
        <x:f>E1237*(1+D1237)/(1+E1237*D1237)</x:f>
        <x:v>0.45676727846948406</x:v>
      </x:c>
      <x:c r="G1238" s="28" t="n">
        <x:f>ABS(E1238-F1238)</x:f>
        <x:v>0.00676727846948405</x:v>
      </x:c>
      <x:c r="H1238" s="28" t="n">
        <x:f>G1238*'Assumptions'!$B$6</x:f>
        <x:v>0.000006767278469484051</x:v>
      </x:c>
      <x:c r="I1238" s="29" t="n">
        <x:f>1+E1238*D1238</x:f>
        <x:v>0.9991991712014894</x:v>
      </x:c>
      <x:c r="J1238" s="29" t="n">
        <x:f>(1-H1238)*I1238</x:f>
        <x:v>0.9991924093424513</x:v>
      </x:c>
      <x:c r="K1238" s="28" t="n">
        <x:f>J1238-1</x:f>
        <x:v>-0.0008075906575486513</x:v>
      </x:c>
      <x:c r="L1238" s="30" t="n">
        <x:f>M1237</x:f>
        <x:v>17074.03604421864</x:v>
      </x:c>
      <x:c r="M1238" s="30" t="n">
        <x:f>L1238*J1238</x:f>
        <x:v>17060.24721222268</x:v>
      </x:c>
      <x:c r="N1238" s="30" t="n">
        <x:f>MAX(N1237,M1238)</x:f>
        <x:v>17642.073326317783</x:v>
      </x:c>
      <x:c r="O1238" s="28" t="n">
        <x:f>1-M1238/N1238</x:f>
        <x:v>0.03297946354338965</x:v>
      </x:c>
      <x:c r="P1238" s="30" t="n">
        <x:f>IF(C1238=C1237,P1237,L1238)</x:f>
        <x:v>13438.203403002499</x:v>
      </x:c>
      <x:c r="Q1238" s="30" t="n">
        <x:f>IF(C1238=C1237,MAX(Q1237,M1238),MAX(P1238,M1238))</x:f>
        <x:v>17642.073326317783</x:v>
      </x:c>
      <x:c r="R1238" s="28" t="n">
        <x:f>1-M1238/Q1238</x:f>
        <x:v>0.03297946354338965</x:v>
      </x:c>
      <x:c r="S1238" s="33" t="str">
        <x:f>'Raw trace'!Y1234</x:f>
        <x:v>-0.00080759065754865134</x:v>
      </x:c>
      <x:c r="T1238" s="31" t="n">
        <x:f>ABS(K1238-S1238)</x:f>
        <x:v>0</x:v>
      </x:c>
      <x:c r="U1238" s="33" t="str">
        <x:f>'Raw trace'!X1234</x:f>
        <x:v>0.0067672784694840504</x:v>
      </x:c>
      <x:c r="V1238" s="31" t="n">
        <x:f>ABS(G1238-U1238)</x:f>
        <x:v>0</x:v>
      </x:c>
      <x:c r="W1238" s="30" t="n">
        <x:f>L1238*H1238</x:f>
        <x:v>0.11554475650923543</x:v>
      </x:c>
      <x:c r="X1238" s="30" t="n">
        <x:f>X1237*(1+S1238)</x:f>
        <x:v>17060.247212222774</x:v>
      </x:c>
      <x:c r="Y1238" s="31" t="n">
        <x:f>ABS(M1238-X1238)</x:f>
        <x:v>9.458744898438454e-11</x:v>
      </x:c>
      <x:c r="Z1238" s="27" t="n">
        <x:f>IF(M1238&gt;=N1237,B1238,Z1237)</x:f>
        <x:v>45364</x:v>
      </x:c>
      <x:c r="AA1238" s="27" t="n">
        <x:f>IF(C1238=C1237,IF(M1238&gt;=Q1237,B1238,AA1237),IF(M1238&gt;=P1238,B1238,A1238))</x:f>
        <x:v>45364</x:v>
      </x:c>
      <x:c r="AB1238" s="1" t="str">
        <x:f>IF(AND(B1238-A1238=1,B1238-B1237=1),"PASS","FAIL")</x:f>
        <x:v>PASS</x:v>
      </x:c>
    </x:row>
    <x:row r="1239" ht="22" customHeight="1">
      <x:c r="A1239" s="32" t="n">
        <x:f>'Raw trace'!A1235</x:f>
        <x:v>45430</x:v>
      </x:c>
      <x:c r="B1239" s="32" t="n">
        <x:f>'Raw trace'!B1235</x:f>
        <x:v>45431</x:v>
      </x:c>
      <x:c r="C1239" s="1" t="n">
        <x:f>YEAR(B1239)</x:f>
        <x:v>2024</x:v>
      </x:c>
      <x:c r="D1239" s="33" t="str">
        <x:f>'Raw trace'!AL1235</x:f>
        <x:v>-0.0095401053536069008</x:v>
      </x:c>
      <x:c r="E1239" s="33" t="str">
        <x:f>'Raw trace'!W1235</x:f>
        <x:v>0.45000000000000001</x:v>
      </x:c>
      <x:c r="F1239" s="28" t="n">
        <x:f>E1238*(1+D1238)/(1+E1238*D1238)</x:f>
        <x:v>0.4495591911483961</x:v>
      </x:c>
      <x:c r="G1239" s="28" t="n">
        <x:f>ABS(E1239-F1239)</x:f>
        <x:v>0.00044080885160391325</x:v>
      </x:c>
      <x:c r="H1239" s="28" t="n">
        <x:f>G1239*'Assumptions'!$B$6</x:f>
        <x:v>4.4080885160391326e-7</x:v>
      </x:c>
      <x:c r="I1239" s="29" t="n">
        <x:f>1+E1239*D1239</x:f>
        <x:v>0.9957069525908769</x:v>
      </x:c>
      <x:c r="J1239" s="29" t="n">
        <x:f>(1-H1239)*I1239</x:f>
        <x:v>0.9957065136744386</x:v>
      </x:c>
      <x:c r="K1239" s="28" t="n">
        <x:f>J1239-1</x:f>
        <x:v>-0.004293486325561369</x:v>
      </x:c>
      <x:c r="L1239" s="30" t="n">
        <x:f>M1238</x:f>
        <x:v>17060.24721222268</x:v>
      </x:c>
      <x:c r="M1239" s="30" t="n">
        <x:f>L1239*J1239</x:f>
        <x:v>16986.999274106303</x:v>
      </x:c>
      <x:c r="N1239" s="30" t="n">
        <x:f>MAX(N1238,M1239)</x:f>
        <x:v>17642.073326317783</x:v>
      </x:c>
      <x:c r="O1239" s="28" t="n">
        <x:f>1-M1239/N1239</x:f>
        <x:v>0.03713135299320314</x:v>
      </x:c>
      <x:c r="P1239" s="30" t="n">
        <x:f>IF(C1239=C1238,P1238,L1239)</x:f>
        <x:v>13438.203403002499</x:v>
      </x:c>
      <x:c r="Q1239" s="30" t="n">
        <x:f>IF(C1239=C1238,MAX(Q1238,M1239),MAX(P1239,M1239))</x:f>
        <x:v>17642.073326317783</x:v>
      </x:c>
      <x:c r="R1239" s="28" t="n">
        <x:f>1-M1239/Q1239</x:f>
        <x:v>0.03713135299320314</x:v>
      </x:c>
      <x:c r="S1239" s="33" t="str">
        <x:f>'Raw trace'!Y1235</x:f>
        <x:v>-0.0042934863255613687</x:v>
      </x:c>
      <x:c r="T1239" s="31" t="n">
        <x:f>ABS(K1239-S1239)</x:f>
        <x:v>0</x:v>
      </x:c>
      <x:c r="U1239" s="33" t="str">
        <x:f>'Raw trace'!X1235</x:f>
        <x:v>0.00044080885160391325</x:v>
      </x:c>
      <x:c r="V1239" s="31" t="n">
        <x:f>ABS(G1239-U1239)</x:f>
        <x:v>0</x:v>
      </x:c>
      <x:c r="W1239" s="30" t="n">
        <x:f>L1239*H1239</x:f>
        <x:v>0.007520307981698742</x:v>
      </x:c>
      <x:c r="X1239" s="30" t="n">
        <x:f>X1238*(1+S1239)</x:f>
        <x:v>16986.999274106398</x:v>
      </x:c>
      <x:c r="Y1239" s="31" t="n">
        <x:f>ABS(M1239-X1239)</x:f>
        <x:v>9.458744898438454e-11</x:v>
      </x:c>
      <x:c r="Z1239" s="27" t="n">
        <x:f>IF(M1239&gt;=N1238,B1239,Z1238)</x:f>
        <x:v>45364</x:v>
      </x:c>
      <x:c r="AA1239" s="27" t="n">
        <x:f>IF(C1239=C1238,IF(M1239&gt;=Q1238,B1239,AA1238),IF(M1239&gt;=P1239,B1239,A1239))</x:f>
        <x:v>45364</x:v>
      </x:c>
      <x:c r="AB1239" s="1" t="str">
        <x:f>IF(AND(B1239-A1239=1,B1239-B1238=1),"PASS","FAIL")</x:f>
        <x:v>PASS</x:v>
      </x:c>
    </x:row>
    <x:row r="1240" ht="22" customHeight="1">
      <x:c r="A1240" s="32" t="n">
        <x:f>'Raw trace'!A1236</x:f>
        <x:v>45431</x:v>
      </x:c>
      <x:c r="B1240" s="32" t="n">
        <x:f>'Raw trace'!B1236</x:f>
        <x:v>45432</x:v>
      </x:c>
      <x:c r="C1240" s="1" t="n">
        <x:f>YEAR(B1240)</x:f>
        <x:v>2024</x:v>
      </x:c>
      <x:c r="D1240" s="33" t="str">
        <x:f>'Raw trace'!AL1236</x:f>
        <x:v>0.077605157583612</x:v>
      </x:c>
      <x:c r="E1240" s="33" t="str">
        <x:f>'Raw trace'!W1236</x:f>
        <x:v>0.45000000000000001</x:v>
      </x:c>
      <x:c r="F1240" s="28" t="n">
        <x:f>E1239*(1+D1239)/(1+E1239*D1239)</x:f>
        <x:v>0.4476286435794449</x:v>
      </x:c>
      <x:c r="G1240" s="28" t="n">
        <x:f>ABS(E1240-F1240)</x:f>
        <x:v>0.0023713564205551374</x:v>
      </x:c>
      <x:c r="H1240" s="28" t="n">
        <x:f>G1240*'Assumptions'!$B$6</x:f>
        <x:v>0.0000023713564205551375</x:v>
      </x:c>
      <x:c r="I1240" s="29" t="n">
        <x:f>1+E1240*D1240</x:f>
        <x:v>1.0349223209126255</x:v>
      </x:c>
      <x:c r="J1240" s="29" t="n">
        <x:f>(1-H1240)*I1240</x:f>
        <x:v>1.034919866742935</x:v>
      </x:c>
      <x:c r="K1240" s="28" t="n">
        <x:f>J1240-1</x:f>
        <x:v>0.0349198667429349</x:v>
      </x:c>
      <x:c r="L1240" s="30" t="n">
        <x:f>M1239</x:f>
        <x:v>16986.999274106303</x:v>
      </x:c>
      <x:c r="M1240" s="30" t="n">
        <x:f>L1240*J1240</x:f>
        <x:v>17580.183025120426</x:v>
      </x:c>
      <x:c r="N1240" s="30" t="n">
        <x:f>MAX(N1239,M1240)</x:f>
        <x:v>17642.073326317783</x:v>
      </x:c>
      <x:c r="O1240" s="28" t="n">
        <x:f>1-M1240/N1240</x:f>
        <x:v>0.0035081081487757793</x:v>
      </x:c>
      <x:c r="P1240" s="30" t="n">
        <x:f>IF(C1240=C1239,P1239,L1240)</x:f>
        <x:v>13438.203403002499</x:v>
      </x:c>
      <x:c r="Q1240" s="30" t="n">
        <x:f>IF(C1240=C1239,MAX(Q1239,M1240),MAX(P1240,M1240))</x:f>
        <x:v>17642.073326317783</x:v>
      </x:c>
      <x:c r="R1240" s="28" t="n">
        <x:f>1-M1240/Q1240</x:f>
        <x:v>0.0035081081487757793</x:v>
      </x:c>
      <x:c r="S1240" s="33" t="str">
        <x:f>'Raw trace'!Y1236</x:f>
        <x:v>0.034919866742934902</x:v>
      </x:c>
      <x:c r="T1240" s="31" t="n">
        <x:f>ABS(K1240-S1240)</x:f>
        <x:v>0</x:v>
      </x:c>
      <x:c r="U1240" s="33" t="str">
        <x:f>'Raw trace'!X1236</x:f>
        <x:v>0.0023713564205551374</x:v>
      </x:c>
      <x:c r="V1240" s="31" t="n">
        <x:f>ABS(G1240-U1240)</x:f>
        <x:v>0</x:v>
      </x:c>
      <x:c r="W1240" s="30" t="n">
        <x:f>L1240*H1240</x:f>
        <x:v>0.040282229794617444</x:v>
      </x:c>
      <x:c r="X1240" s="30" t="n">
        <x:f>X1239*(1+S1240)</x:f>
        <x:v>17580.183025120525</x:v>
      </x:c>
      <x:c r="Y1240" s="31" t="n">
        <x:f>ABS(M1240-X1240)</x:f>
        <x:v>9.822542779147625e-11</x:v>
      </x:c>
      <x:c r="Z1240" s="27" t="n">
        <x:f>IF(M1240&gt;=N1239,B1240,Z1239)</x:f>
        <x:v>45364</x:v>
      </x:c>
      <x:c r="AA1240" s="27" t="n">
        <x:f>IF(C1240=C1239,IF(M1240&gt;=Q1239,B1240,AA1239),IF(M1240&gt;=P1240,B1240,A1240))</x:f>
        <x:v>45364</x:v>
      </x:c>
      <x:c r="AB1240" s="1" t="str">
        <x:f>IF(AND(B1240-A1240=1,B1240-B1239=1),"PASS","FAIL")</x:f>
        <x:v>PASS</x:v>
      </x:c>
    </x:row>
    <x:row r="1241" ht="22" customHeight="1">
      <x:c r="A1241" s="32" t="n">
        <x:f>'Raw trace'!A1237</x:f>
        <x:v>45432</x:v>
      </x:c>
      <x:c r="B1241" s="32" t="n">
        <x:f>'Raw trace'!B1237</x:f>
        <x:v>45433</x:v>
      </x:c>
      <x:c r="C1241" s="1" t="n">
        <x:f>YEAR(B1241)</x:f>
        <x:v>2024</x:v>
      </x:c>
      <x:c r="D1241" s="33" t="str">
        <x:f>'Raw trace'!AL1237</x:f>
        <x:v>-0.017960676367597399</x:v>
      </x:c>
      <x:c r="E1241" s="33" t="str">
        <x:f>'Raw trace'!W1237</x:f>
        <x:v>0.45000000000000001</x:v>
      </x:c>
      <x:c r="F1241" s="28" t="n">
        <x:f>E1240*(1+D1240)/(1+E1240*D1240)</x:f>
        <x:v>0.4685591479803107</x:v>
      </x:c>
      <x:c r="G1241" s="28" t="n">
        <x:f>ABS(E1241-F1241)</x:f>
        <x:v>0.018559147980310664</x:v>
      </x:c>
      <x:c r="H1241" s="28" t="n">
        <x:f>G1241*'Assumptions'!$B$6</x:f>
        <x:v>0.000018559147980310663</x:v>
      </x:c>
      <x:c r="I1241" s="29" t="n">
        <x:f>1+E1241*D1241</x:f>
        <x:v>0.9919176956345812</x:v>
      </x:c>
      <x:c r="J1241" s="29" t="n">
        <x:f>(1-H1241)*I1241</x:f>
        <x:v>0.9918992864872836</x:v>
      </x:c>
      <x:c r="K1241" s="28" t="n">
        <x:f>J1241-1</x:f>
        <x:v>-0.008100713512716351</x:v>
      </x:c>
      <x:c r="L1241" s="30" t="n">
        <x:f>M1240</x:f>
        <x:v>17580.183025120426</x:v>
      </x:c>
      <x:c r="M1241" s="30" t="n">
        <x:f>L1241*J1241</x:f>
        <x:v>17437.770998932807</x:v>
      </x:c>
      <x:c r="N1241" s="30" t="n">
        <x:f>MAX(N1240,M1241)</x:f>
        <x:v>17642.073326317783</x:v>
      </x:c>
      <x:c r="O1241" s="28" t="n">
        <x:f>1-M1241/N1241</x:f>
        <x:v>0.011580403482407298</x:v>
      </x:c>
      <x:c r="P1241" s="30" t="n">
        <x:f>IF(C1241=C1240,P1240,L1241)</x:f>
        <x:v>13438.203403002499</x:v>
      </x:c>
      <x:c r="Q1241" s="30" t="n">
        <x:f>IF(C1241=C1240,MAX(Q1240,M1241),MAX(P1241,M1241))</x:f>
        <x:v>17642.073326317783</x:v>
      </x:c>
      <x:c r="R1241" s="28" t="n">
        <x:f>1-M1241/Q1241</x:f>
        <x:v>0.011580403482407298</x:v>
      </x:c>
      <x:c r="S1241" s="33" t="str">
        <x:f>'Raw trace'!Y1237</x:f>
        <x:v>-0.008100713512716351</x:v>
      </x:c>
      <x:c r="T1241" s="31" t="n">
        <x:f>ABS(K1241-S1241)</x:f>
        <x:v>0</x:v>
      </x:c>
      <x:c r="U1241" s="33" t="str">
        <x:f>'Raw trace'!X1237</x:f>
        <x:v>0.018559147980310664</x:v>
      </x:c>
      <x:c r="V1241" s="31" t="n">
        <x:f>ABS(G1241-U1241)</x:f>
        <x:v>0</x:v>
      </x:c>
      <x:c r="W1241" s="30" t="n">
        <x:f>L1241*H1241</x:f>
        <x:v>0.32627321828415556</x:v>
      </x:c>
      <x:c r="X1241" s="30" t="n">
        <x:f>X1240*(1+S1241)</x:f>
        <x:v>17437.770998932905</x:v>
      </x:c>
      <x:c r="Y1241" s="31" t="n">
        <x:f>ABS(M1241-X1241)</x:f>
        <x:v>9.822542779147625e-11</x:v>
      </x:c>
      <x:c r="Z1241" s="27" t="n">
        <x:f>IF(M1241&gt;=N1240,B1241,Z1240)</x:f>
        <x:v>45364</x:v>
      </x:c>
      <x:c r="AA1241" s="27" t="n">
        <x:f>IF(C1241=C1240,IF(M1241&gt;=Q1240,B1241,AA1240),IF(M1241&gt;=P1241,B1241,A1241))</x:f>
        <x:v>45364</x:v>
      </x:c>
      <x:c r="AB1241" s="1" t="str">
        <x:f>IF(AND(B1241-A1241=1,B1241-B1240=1),"PASS","FAIL")</x:f>
        <x:v>PASS</x:v>
      </x:c>
    </x:row>
    <x:row r="1242" ht="22" customHeight="1">
      <x:c r="A1242" s="32" t="n">
        <x:f>'Raw trace'!A1238</x:f>
        <x:v>45433</x:v>
      </x:c>
      <x:c r="B1242" s="32" t="n">
        <x:f>'Raw trace'!B1238</x:f>
        <x:v>45434</x:v>
      </x:c>
      <x:c r="C1242" s="1" t="n">
        <x:f>YEAR(B1242)</x:f>
        <x:v>2024</x:v>
      </x:c>
      <x:c r="D1242" s="33" t="str">
        <x:f>'Raw trace'!AL1238</x:f>
        <x:v>-0.0140362332994486</x:v>
      </x:c>
      <x:c r="E1242" s="33" t="str">
        <x:f>'Raw trace'!W1238</x:f>
        <x:v>0.45000000000000001</x:v>
      </x:c>
      <x:c r="F1242" s="28" t="n">
        <x:f>E1241*(1+D1241)/(1+E1241*D1241)</x:f>
        <x:v>0.44551851184776325</x:v>
      </x:c>
      <x:c r="G1242" s="28" t="n">
        <x:f>ABS(E1242-F1242)</x:f>
        <x:v>0.004481488152236757</x:v>
      </x:c>
      <x:c r="H1242" s="28" t="n">
        <x:f>G1242*'Assumptions'!$B$6</x:f>
        <x:v>0.000004481488152236757</x:v>
      </x:c>
      <x:c r="I1242" s="29" t="n">
        <x:f>1+E1242*D1242</x:f>
        <x:v>0.9936836950152481</x:v>
      </x:c>
      <x:c r="J1242" s="29" t="n">
        <x:f>(1-H1242)*I1242</x:f>
        <x:v>0.9936792418335418</x:v>
      </x:c>
      <x:c r="K1242" s="28" t="n">
        <x:f>J1242-1</x:f>
        <x:v>-0.0063207581664581625</x:v>
      </x:c>
      <x:c r="L1242" s="30" t="n">
        <x:f>M1241</x:f>
        <x:v>17437.770998932807</x:v>
      </x:c>
      <x:c r="M1242" s="30" t="n">
        <x:f>L1242*J1242</x:f>
        <x:v>17327.551065486474</x:v>
      </x:c>
      <x:c r="N1242" s="30" t="n">
        <x:f>MAX(N1241,M1242)</x:f>
        <x:v>17642.073326317783</x:v>
      </x:c>
      <x:c r="O1242" s="28" t="n">
        <x:f>1-M1242/N1242</x:f>
        <x:v>0.01782796471898329</x:v>
      </x:c>
      <x:c r="P1242" s="30" t="n">
        <x:f>IF(C1242=C1241,P1241,L1242)</x:f>
        <x:v>13438.203403002499</x:v>
      </x:c>
      <x:c r="Q1242" s="30" t="n">
        <x:f>IF(C1242=C1241,MAX(Q1241,M1242),MAX(P1242,M1242))</x:f>
        <x:v>17642.073326317783</x:v>
      </x:c>
      <x:c r="R1242" s="28" t="n">
        <x:f>1-M1242/Q1242</x:f>
        <x:v>0.01782796471898329</x:v>
      </x:c>
      <x:c r="S1242" s="33" t="str">
        <x:f>'Raw trace'!Y1238</x:f>
        <x:v>-0.0063207581664581625</x:v>
      </x:c>
      <x:c r="T1242" s="31" t="n">
        <x:f>ABS(K1242-S1242)</x:f>
        <x:v>0</x:v>
      </x:c>
      <x:c r="U1242" s="33" t="str">
        <x:f>'Raw trace'!X1238</x:f>
        <x:v>0.0044814881522367567</x:v>
      </x:c>
      <x:c r="V1242" s="31" t="n">
        <x:f>ABS(G1242-U1242)</x:f>
        <x:v>0</x:v>
      </x:c>
      <x:c r="W1242" s="30" t="n">
        <x:f>L1242*H1242</x:f>
        <x:v>0.07814716413313509</x:v>
      </x:c>
      <x:c r="X1242" s="30" t="n">
        <x:f>X1241*(1+S1242)</x:f>
        <x:v>17327.551065486572</x:v>
      </x:c>
      <x:c r="Y1242" s="31" t="n">
        <x:f>ABS(M1242-X1242)</x:f>
        <x:v>9.822542779147625e-11</x:v>
      </x:c>
      <x:c r="Z1242" s="27" t="n">
        <x:f>IF(M1242&gt;=N1241,B1242,Z1241)</x:f>
        <x:v>45364</x:v>
      </x:c>
      <x:c r="AA1242" s="27" t="n">
        <x:f>IF(C1242=C1241,IF(M1242&gt;=Q1241,B1242,AA1241),IF(M1242&gt;=P1242,B1242,A1242))</x:f>
        <x:v>45364</x:v>
      </x:c>
      <x:c r="AB1242" s="1" t="str">
        <x:f>IF(AND(B1242-A1242=1,B1242-B1241=1),"PASS","FAIL")</x:f>
        <x:v>PASS</x:v>
      </x:c>
    </x:row>
    <x:row r="1243" ht="22" customHeight="1">
      <x:c r="A1243" s="32" t="n">
        <x:f>'Raw trace'!A1239</x:f>
        <x:v>45434</x:v>
      </x:c>
      <x:c r="B1243" s="32" t="n">
        <x:f>'Raw trace'!B1239</x:f>
        <x:v>45435</x:v>
      </x:c>
      <x:c r="C1243" s="1" t="n">
        <x:f>YEAR(B1243)</x:f>
        <x:v>2024</x:v>
      </x:c>
      <x:c r="D1243" s="33" t="str">
        <x:f>'Raw trace'!AL1239</x:f>
        <x:v>-0.0170586823299409</x:v>
      </x:c>
      <x:c r="E1243" s="33" t="str">
        <x:f>'Raw trace'!W1239</x:f>
        <x:v>0.45000000000000001</x:v>
      </x:c>
      <x:c r="F1243" s="28" t="n">
        <x:f>E1242*(1+D1242)/(1+E1242*D1242)</x:f>
        <x:v>0.4465039501412366</x:v>
      </x:c>
      <x:c r="G1243" s="28" t="n">
        <x:f>ABS(E1243-F1243)</x:f>
        <x:v>0.003496049858763395</x:v>
      </x:c>
      <x:c r="H1243" s="28" t="n">
        <x:f>G1243*'Assumptions'!$B$6</x:f>
        <x:v>0.0000034960498587633947</x:v>
      </x:c>
      <x:c r="I1243" s="29" t="n">
        <x:f>1+E1243*D1243</x:f>
        <x:v>0.9923235929515266</x:v>
      </x:c>
      <x:c r="J1243" s="29" t="n">
        <x:f>(1-H1243)*I1243</x:f>
        <x:v>0.9923201237387697</x:v>
      </x:c>
      <x:c r="K1243" s="28" t="n">
        <x:f>J1243-1</x:f>
        <x:v>-0.007679876261230345</x:v>
      </x:c>
      <x:c r="L1243" s="30" t="n">
        <x:f>M1242</x:f>
        <x:v>17327.551065486474</x:v>
      </x:c>
      <x:c r="M1243" s="30" t="n">
        <x:f>L1243*J1243</x:f>
        <x:v>17194.477617393386</x:v>
      </x:c>
      <x:c r="N1243" s="30" t="n">
        <x:f>MAX(N1242,M1243)</x:f>
        <x:v>17642.073326317783</x:v>
      </x:c>
      <x:c r="O1243" s="28" t="n">
        <x:f>1-M1243/N1243</x:f>
        <x:v>0.02537092441718236</x:v>
      </x:c>
      <x:c r="P1243" s="30" t="n">
        <x:f>IF(C1243=C1242,P1242,L1243)</x:f>
        <x:v>13438.203403002499</x:v>
      </x:c>
      <x:c r="Q1243" s="30" t="n">
        <x:f>IF(C1243=C1242,MAX(Q1242,M1243),MAX(P1243,M1243))</x:f>
        <x:v>17642.073326317783</x:v>
      </x:c>
      <x:c r="R1243" s="28" t="n">
        <x:f>1-M1243/Q1243</x:f>
        <x:v>0.02537092441718236</x:v>
      </x:c>
      <x:c r="S1243" s="33" t="str">
        <x:f>'Raw trace'!Y1239</x:f>
        <x:v>-0.0076798762612303451</x:v>
      </x:c>
      <x:c r="T1243" s="31" t="n">
        <x:f>ABS(K1243-S1243)</x:f>
        <x:v>0</x:v>
      </x:c>
      <x:c r="U1243" s="33" t="str">
        <x:f>'Raw trace'!X1239</x:f>
        <x:v>0.0034960498587633948</x:v>
      </x:c>
      <x:c r="V1243" s="31" t="n">
        <x:f>ABS(G1243-U1243)</x:f>
        <x:v>0</x:v>
      </x:c>
      <x:c r="W1243" s="30" t="n">
        <x:f>L1243*H1243</x:f>
        <x:v>0.0605779824552095</x:v>
      </x:c>
      <x:c r="X1243" s="30" t="n">
        <x:f>X1242*(1+S1243)</x:f>
        <x:v>17194.477617393484</x:v>
      </x:c>
      <x:c r="Y1243" s="31" t="n">
        <x:f>ABS(M1243-X1243)</x:f>
        <x:v>9.822542779147625e-11</x:v>
      </x:c>
      <x:c r="Z1243" s="27" t="n">
        <x:f>IF(M1243&gt;=N1242,B1243,Z1242)</x:f>
        <x:v>45364</x:v>
      </x:c>
      <x:c r="AA1243" s="27" t="n">
        <x:f>IF(C1243=C1242,IF(M1243&gt;=Q1242,B1243,AA1242),IF(M1243&gt;=P1243,B1243,A1243))</x:f>
        <x:v>45364</x:v>
      </x:c>
      <x:c r="AB1243" s="1" t="str">
        <x:f>IF(AND(B1243-A1243=1,B1243-B1242=1),"PASS","FAIL")</x:f>
        <x:v>PASS</x:v>
      </x:c>
    </x:row>
    <x:row r="1244" ht="22" customHeight="1">
      <x:c r="A1244" s="32" t="n">
        <x:f>'Raw trace'!A1240</x:f>
        <x:v>45435</x:v>
      </x:c>
      <x:c r="B1244" s="32" t="n">
        <x:f>'Raw trace'!B1240</x:f>
        <x:v>45436</x:v>
      </x:c>
      <x:c r="C1244" s="1" t="n">
        <x:f>YEAR(B1244)</x:f>
        <x:v>2024</x:v>
      </x:c>
      <x:c r="D1244" s="33" t="str">
        <x:f>'Raw trace'!AL1240</x:f>
        <x:v>0.0084133006353741008</x:v>
      </x:c>
      <x:c r="E1244" s="33" t="str">
        <x:f>'Raw trace'!W1240</x:f>
        <x:v>0.45000000000000001</x:v>
      </x:c>
      <x:c r="F1244" s="28" t="n">
        <x:f>E1243*(1+D1243)/(1+E1243*D1243)</x:f>
        <x:v>0.4457453154327385</x:v>
      </x:c>
      <x:c r="G1244" s="28" t="n">
        <x:f>ABS(E1244-F1244)</x:f>
        <x:v>0.004254684567261524</x:v>
      </x:c>
      <x:c r="H1244" s="28" t="n">
        <x:f>G1244*'Assumptions'!$B$6</x:f>
        <x:v>0.0000042546845672615245</x:v>
      </x:c>
      <x:c r="I1244" s="29" t="n">
        <x:f>1+E1244*D1244</x:f>
        <x:v>1.0037859852859183</x:v>
      </x:c>
      <x:c r="J1244" s="29" t="n">
        <x:f>(1-H1244)*I1244</x:f>
        <x:v>1.003781714493178</x:v>
      </x:c>
      <x:c r="K1244" s="28" t="n">
        <x:f>J1244-1</x:f>
        <x:v>0.00378171449317799</x:v>
      </x:c>
      <x:c r="L1244" s="30" t="n">
        <x:f>M1243</x:f>
        <x:v>17194.477617393386</x:v>
      </x:c>
      <x:c r="M1244" s="30" t="n">
        <x:f>L1244*J1244</x:f>
        <x:v>17259.502222601706</x:v>
      </x:c>
      <x:c r="N1244" s="30" t="n">
        <x:f>MAX(N1243,M1244)</x:f>
        <x:v>17642.073326317783</x:v>
      </x:c>
      <x:c r="O1244" s="28" t="n">
        <x:f>1-M1244/N1244</x:f>
        <x:v>0.021685155516578125</x:v>
      </x:c>
      <x:c r="P1244" s="30" t="n">
        <x:f>IF(C1244=C1243,P1243,L1244)</x:f>
        <x:v>13438.203403002499</x:v>
      </x:c>
      <x:c r="Q1244" s="30" t="n">
        <x:f>IF(C1244=C1243,MAX(Q1243,M1244),MAX(P1244,M1244))</x:f>
        <x:v>17642.073326317783</x:v>
      </x:c>
      <x:c r="R1244" s="28" t="n">
        <x:f>1-M1244/Q1244</x:f>
        <x:v>0.021685155516578125</x:v>
      </x:c>
      <x:c r="S1244" s="33" t="str">
        <x:f>'Raw trace'!Y1240</x:f>
        <x:v>0.00378171449317799</x:v>
      </x:c>
      <x:c r="T1244" s="31" t="n">
        <x:f>ABS(K1244-S1244)</x:f>
        <x:v>0</x:v>
      </x:c>
      <x:c r="U1244" s="33" t="str">
        <x:f>'Raw trace'!X1240</x:f>
        <x:v>0.0042546845672615241</x:v>
      </x:c>
      <x:c r="V1244" s="31" t="n">
        <x:f>ABS(G1244-U1244)</x:f>
        <x:v>0</x:v>
      </x:c>
      <x:c r="W1244" s="30" t="n">
        <x:f>L1244*H1244</x:f>
        <x:v>0.07315707856084734</x:v>
      </x:c>
      <x:c r="X1244" s="30" t="n">
        <x:f>X1243*(1+S1244)</x:f>
        <x:v>17259.502222601805</x:v>
      </x:c>
      <x:c r="Y1244" s="31" t="n">
        <x:f>ABS(M1244-X1244)</x:f>
        <x:v>9.822542779147625e-11</x:v>
      </x:c>
      <x:c r="Z1244" s="27" t="n">
        <x:f>IF(M1244&gt;=N1243,B1244,Z1243)</x:f>
        <x:v>45364</x:v>
      </x:c>
      <x:c r="AA1244" s="27" t="n">
        <x:f>IF(C1244=C1243,IF(M1244&gt;=Q1243,B1244,AA1243),IF(M1244&gt;=P1244,B1244,A1244))</x:f>
        <x:v>45364</x:v>
      </x:c>
      <x:c r="AB1244" s="1" t="str">
        <x:f>IF(AND(B1244-A1244=1,B1244-B1243=1),"PASS","FAIL")</x:f>
        <x:v>PASS</x:v>
      </x:c>
    </x:row>
    <x:row r="1245" ht="22" customHeight="1">
      <x:c r="A1245" s="32" t="n">
        <x:f>'Raw trace'!A1241</x:f>
        <x:v>45436</x:v>
      </x:c>
      <x:c r="B1245" s="32" t="n">
        <x:f>'Raw trace'!B1241</x:f>
        <x:v>45437</x:v>
      </x:c>
      <x:c r="C1245" s="1" t="n">
        <x:f>YEAR(B1245)</x:f>
        <x:v>2024</x:v>
      </x:c>
      <x:c r="D1245" s="33" t="str">
        <x:f>'Raw trace'!AL1241</x:f>
        <x:v>0.0107487351854766</x:v>
      </x:c>
      <x:c r="E1245" s="33" t="str">
        <x:f>'Raw trace'!W1241</x:f>
        <x:v>0.45000000000000001</x:v>
      </x:c>
      <x:c r="F1245" s="28" t="n">
        <x:f>E1244*(1+D1244)/(1+E1244*D1244)</x:f>
        <x:v>0.4520744381150749</x:v>
      </x:c>
      <x:c r="G1245" s="28" t="n">
        <x:f>ABS(E1245-F1245)</x:f>
        <x:v>0.002074438115074906</x:v>
      </x:c>
      <x:c r="H1245" s="28" t="n">
        <x:f>G1245*'Assumptions'!$B$6</x:f>
        <x:v>0.000002074438115074906</x:v>
      </x:c>
      <x:c r="I1245" s="29" t="n">
        <x:f>1+E1245*D1245</x:f>
        <x:v>1.0048369308334644</x:v>
      </x:c>
      <x:c r="J1245" s="29" t="n">
        <x:f>(1-H1245)*I1245</x:f>
        <x:v>1.0048348463614356</x:v>
      </x:c>
      <x:c r="K1245" s="28" t="n">
        <x:f>J1245-1</x:f>
        <x:v>0.004834846361435607</x:v>
      </x:c>
      <x:c r="L1245" s="30" t="n">
        <x:f>M1244</x:f>
        <x:v>17259.502222601706</x:v>
      </x:c>
      <x:c r="M1245" s="30" t="n">
        <x:f>L1245*J1245</x:f>
        <x:v>17342.949264122843</x:v>
      </x:c>
      <x:c r="N1245" s="30" t="n">
        <x:f>MAX(N1244,M1245)</x:f>
        <x:v>17642.073326317783</x:v>
      </x:c>
      <x:c r="O1245" s="28" t="n">
        <x:f>1-M1245/N1245</x:f>
        <x:v>0.016955153550389013</x:v>
      </x:c>
      <x:c r="P1245" s="30" t="n">
        <x:f>IF(C1245=C1244,P1244,L1245)</x:f>
        <x:v>13438.203403002499</x:v>
      </x:c>
      <x:c r="Q1245" s="30" t="n">
        <x:f>IF(C1245=C1244,MAX(Q1244,M1245),MAX(P1245,M1245))</x:f>
        <x:v>17642.073326317783</x:v>
      </x:c>
      <x:c r="R1245" s="28" t="n">
        <x:f>1-M1245/Q1245</x:f>
        <x:v>0.016955153550389013</x:v>
      </x:c>
      <x:c r="S1245" s="33" t="str">
        <x:f>'Raw trace'!Y1241</x:f>
        <x:v>0.0048348463614356074</x:v>
      </x:c>
      <x:c r="T1245" s="31" t="n">
        <x:f>ABS(K1245-S1245)</x:f>
        <x:v>0</x:v>
      </x:c>
      <x:c r="U1245" s="33" t="str">
        <x:f>'Raw trace'!X1241</x:f>
        <x:v>0.0020744381150749058</x:v>
      </x:c>
      <x:c r="V1245" s="31" t="n">
        <x:f>ABS(G1245-U1245)</x:f>
        <x:v>0</x:v>
      </x:c>
      <x:c r="W1245" s="30" t="n">
        <x:f>L1245*H1245</x:f>
        <x:v>0.035803769257785036</x:v>
      </x:c>
      <x:c r="X1245" s="30" t="n">
        <x:f>X1244*(1+S1245)</x:f>
        <x:v>17342.94926412294</x:v>
      </x:c>
      <x:c r="Y1245" s="31" t="n">
        <x:f>ABS(M1245-X1245)</x:f>
        <x:v>9.822542779147625e-11</x:v>
      </x:c>
      <x:c r="Z1245" s="27" t="n">
        <x:f>IF(M1245&gt;=N1244,B1245,Z1244)</x:f>
        <x:v>45364</x:v>
      </x:c>
      <x:c r="AA1245" s="27" t="n">
        <x:f>IF(C1245=C1244,IF(M1245&gt;=Q1244,B1245,AA1244),IF(M1245&gt;=P1245,B1245,A1245))</x:f>
        <x:v>45364</x:v>
      </x:c>
      <x:c r="AB1245" s="1" t="str">
        <x:f>IF(AND(B1245-A1245=1,B1245-B1244=1),"PASS","FAIL")</x:f>
        <x:v>PASS</x:v>
      </x:c>
    </x:row>
    <x:row r="1246" ht="22" customHeight="1">
      <x:c r="A1246" s="32" t="n">
        <x:f>'Raw trace'!A1242</x:f>
        <x:v>45437</x:v>
      </x:c>
      <x:c r="B1246" s="32" t="n">
        <x:f>'Raw trace'!B1242</x:f>
        <x:v>45438</x:v>
      </x:c>
      <x:c r="C1246" s="1" t="n">
        <x:f>YEAR(B1246)</x:f>
        <x:v>2024</x:v>
      </x:c>
      <x:c r="D1246" s="33" t="str">
        <x:f>'Raw trace'!AL1242</x:f>
        <x:v>-0.011107839571389701</x:v>
      </x:c>
      <x:c r="E1246" s="33" t="str">
        <x:f>'Raw trace'!W1242</x:f>
        <x:v>0.45000000000000001</x:v>
      </x:c>
      <x:c r="F1246" s="28" t="n">
        <x:f>E1245*(1+D1245)/(1+E1245*D1245)</x:f>
        <x:v>0.45264750615425625</x:v>
      </x:c>
      <x:c r="G1246" s="28" t="n">
        <x:f>ABS(E1246-F1246)</x:f>
        <x:v>0.0026475061542562406</x:v>
      </x:c>
      <x:c r="H1246" s="28" t="n">
        <x:f>G1246*'Assumptions'!$B$6</x:f>
        <x:v>0.0000026475061542562407</x:v>
      </x:c>
      <x:c r="I1246" s="29" t="n">
        <x:f>1+E1246*D1246</x:f>
        <x:v>0.9950014721928746</x:v>
      </x:c>
      <x:c r="J1246" s="29" t="n">
        <x:f>(1-H1246)*I1246</x:f>
        <x:v>0.9949988379203534</x:v>
      </x:c>
      <x:c r="K1246" s="28" t="n">
        <x:f>J1246-1</x:f>
        <x:v>-0.005001162079646626</x:v>
      </x:c>
      <x:c r="L1246" s="30" t="n">
        <x:f>M1245</x:f>
        <x:v>17342.949264122843</x:v>
      </x:c>
      <x:c r="M1246" s="30" t="n">
        <x:f>L1246*J1246</x:f>
        <x:v>17256.214363913878</x:v>
      </x:c>
      <x:c r="N1246" s="30" t="n">
        <x:f>MAX(N1245,M1246)</x:f>
        <x:v>17642.073326317783</x:v>
      </x:c>
      <x:c r="O1246" s="28" t="n">
        <x:f>1-M1246/N1246</x:f>
        <x:v>0.0218715201590447</x:v>
      </x:c>
      <x:c r="P1246" s="30" t="n">
        <x:f>IF(C1246=C1245,P1245,L1246)</x:f>
        <x:v>13438.203403002499</x:v>
      </x:c>
      <x:c r="Q1246" s="30" t="n">
        <x:f>IF(C1246=C1245,MAX(Q1245,M1246),MAX(P1246,M1246))</x:f>
        <x:v>17642.073326317783</x:v>
      </x:c>
      <x:c r="R1246" s="28" t="n">
        <x:f>1-M1246/Q1246</x:f>
        <x:v>0.0218715201590447</x:v>
      </x:c>
      <x:c r="S1246" s="33" t="str">
        <x:f>'Raw trace'!Y1242</x:f>
        <x:v>-0.0050011620796466261</x:v>
      </x:c>
      <x:c r="T1246" s="31" t="n">
        <x:f>ABS(K1246-S1246)</x:f>
        <x:v>0</x:v>
      </x:c>
      <x:c r="U1246" s="33" t="str">
        <x:f>'Raw trace'!X1242</x:f>
        <x:v>0.0026475061542562406</x:v>
      </x:c>
      <x:c r="V1246" s="31" t="n">
        <x:f>ABS(G1246-U1246)</x:f>
        <x:v>0</x:v>
      </x:c>
      <x:c r="W1246" s="30" t="n">
        <x:f>L1246*H1246</x:f>
        <x:v>0.045915564909718966</x:v>
      </x:c>
      <x:c r="X1246" s="30" t="n">
        <x:f>X1245*(1+S1246)</x:f>
        <x:v>17256.214363913972</x:v>
      </x:c>
      <x:c r="Y1246" s="31" t="n">
        <x:f>ABS(M1246-X1246)</x:f>
        <x:v>9.458744898438454e-11</x:v>
      </x:c>
      <x:c r="Z1246" s="27" t="n">
        <x:f>IF(M1246&gt;=N1245,B1246,Z1245)</x:f>
        <x:v>45364</x:v>
      </x:c>
      <x:c r="AA1246" s="27" t="n">
        <x:f>IF(C1246=C1245,IF(M1246&gt;=Q1245,B1246,AA1245),IF(M1246&gt;=P1246,B1246,A1246))</x:f>
        <x:v>45364</x:v>
      </x:c>
      <x:c r="AB1246" s="1" t="str">
        <x:f>IF(AND(B1246-A1246=1,B1246-B1245=1),"PASS","FAIL")</x:f>
        <x:v>PASS</x:v>
      </x:c>
    </x:row>
    <x:row r="1247" ht="22" customHeight="1">
      <x:c r="A1247" s="32" t="n">
        <x:f>'Raw trace'!A1243</x:f>
        <x:v>45438</x:v>
      </x:c>
      <x:c r="B1247" s="32" t="n">
        <x:f>'Raw trace'!B1243</x:f>
        <x:v>45439</x:v>
      </x:c>
      <x:c r="C1247" s="1" t="n">
        <x:f>YEAR(B1247)</x:f>
        <x:v>2024</x:v>
      </x:c>
      <x:c r="D1247" s="33" t="str">
        <x:f>'Raw trace'!AL1243</x:f>
        <x:v>0.0133387238961508</x:v>
      </x:c>
      <x:c r="E1247" s="33" t="str">
        <x:f>'Raw trace'!W1243</x:f>
        <x:v>0.45000000000000001</x:v>
      </x:c>
      <x:c r="F1247" s="28" t="n">
        <x:f>E1246*(1+D1246)/(1+E1246*D1246)</x:f>
        <x:v>0.4472369987675897</x:v>
      </x:c>
      <x:c r="G1247" s="28" t="n">
        <x:f>ABS(E1247-F1247)</x:f>
        <x:v>0.0027630012324103004</x:v>
      </x:c>
      <x:c r="H1247" s="28" t="n">
        <x:f>G1247*'Assumptions'!$B$6</x:f>
        <x:v>0.0000027630012324103005</x:v>
      </x:c>
      <x:c r="I1247" s="29" t="n">
        <x:f>1+E1247*D1247</x:f>
        <x:v>1.0060024257532678</x:v>
      </x:c>
      <x:c r="J1247" s="29" t="n">
        <x:f>(1-H1247)*I1247</x:f>
        <x:v>1.0059996461673257</x:v>
      </x:c>
      <x:c r="K1247" s="28" t="n">
        <x:f>J1247-1</x:f>
        <x:v>0.005999646167325734</x:v>
      </x:c>
      <x:c r="L1247" s="30" t="n">
        <x:f>M1246</x:f>
        <x:v>17256.214363913878</x:v>
      </x:c>
      <x:c r="M1247" s="30" t="n">
        <x:f>L1247*J1247</x:f>
        <x:v>17359.745544284884</x:v>
      </x:c>
      <x:c r="N1247" s="30" t="n">
        <x:f>MAX(N1246,M1247)</x:f>
        <x:v>17642.073326317783</x:v>
      </x:c>
      <x:c r="O1247" s="28" t="n">
        <x:f>1-M1247/N1247</x:f>
        <x:v>0.016003095373814835</x:v>
      </x:c>
      <x:c r="P1247" s="30" t="n">
        <x:f>IF(C1247=C1246,P1246,L1247)</x:f>
        <x:v>13438.203403002499</x:v>
      </x:c>
      <x:c r="Q1247" s="30" t="n">
        <x:f>IF(C1247=C1246,MAX(Q1246,M1247),MAX(P1247,M1247))</x:f>
        <x:v>17642.073326317783</x:v>
      </x:c>
      <x:c r="R1247" s="28" t="n">
        <x:f>1-M1247/Q1247</x:f>
        <x:v>0.016003095373814835</x:v>
      </x:c>
      <x:c r="S1247" s="33" t="str">
        <x:f>'Raw trace'!Y1243</x:f>
        <x:v>0.005999646167325734</x:v>
      </x:c>
      <x:c r="T1247" s="31" t="n">
        <x:f>ABS(K1247-S1247)</x:f>
        <x:v>0</x:v>
      </x:c>
      <x:c r="U1247" s="33" t="str">
        <x:f>'Raw trace'!X1243</x:f>
        <x:v>0.0027630012324103004</x:v>
      </x:c>
      <x:c r="V1247" s="31" t="n">
        <x:f>ABS(G1247-U1247)</x:f>
        <x:v>0</x:v>
      </x:c>
      <x:c r="W1247" s="30" t="n">
        <x:f>L1247*H1247</x:f>
        <x:v>0.04767894155423037</x:v>
      </x:c>
      <x:c r="X1247" s="30" t="n">
        <x:f>X1246*(1+S1247)</x:f>
        <x:v>17359.74554428498</x:v>
      </x:c>
      <x:c r="Y1247" s="31" t="n">
        <x:f>ABS(M1247-X1247)</x:f>
        <x:v>9.458744898438454e-11</x:v>
      </x:c>
      <x:c r="Z1247" s="27" t="n">
        <x:f>IF(M1247&gt;=N1246,B1247,Z1246)</x:f>
        <x:v>45364</x:v>
      </x:c>
      <x:c r="AA1247" s="27" t="n">
        <x:f>IF(C1247=C1246,IF(M1247&gt;=Q1246,B1247,AA1246),IF(M1247&gt;=P1247,B1247,A1247))</x:f>
        <x:v>45364</x:v>
      </x:c>
      <x:c r="AB1247" s="1" t="str">
        <x:f>IF(AND(B1247-A1247=1,B1247-B1246=1),"PASS","FAIL")</x:f>
        <x:v>PASS</x:v>
      </x:c>
    </x:row>
    <x:row r="1248" ht="22" customHeight="1">
      <x:c r="A1248" s="32" t="n">
        <x:f>'Raw trace'!A1244</x:f>
        <x:v>45439</x:v>
      </x:c>
      <x:c r="B1248" s="32" t="n">
        <x:f>'Raw trace'!B1244</x:f>
        <x:v>45440</x:v>
      </x:c>
      <x:c r="C1248" s="1" t="n">
        <x:f>YEAR(B1248)</x:f>
        <x:v>2024</x:v>
      </x:c>
      <x:c r="D1248" s="33" t="str">
        <x:f>'Raw trace'!AL1244</x:f>
        <x:v>-0.015306350255729901</x:v>
      </x:c>
      <x:c r="E1248" s="33" t="str">
        <x:f>'Raw trace'!W1244</x:f>
        <x:v>0.45000000000000001</x:v>
      </x:c>
      <x:c r="F1248" s="28" t="n">
        <x:f>E1247*(1+D1247)/(1+E1247*D1247)</x:f>
        <x:v>0.4532816363855439</x:v>
      </x:c>
      <x:c r="G1248" s="28" t="n">
        <x:f>ABS(E1248-F1248)</x:f>
        <x:v>0.003281636385543907</x:v>
      </x:c>
      <x:c r="H1248" s="28" t="n">
        <x:f>G1248*'Assumptions'!$B$6</x:f>
        <x:v>0.0000032816363855439068</x:v>
      </x:c>
      <x:c r="I1248" s="29" t="n">
        <x:f>1+E1248*D1248</x:f>
        <x:v>0.9931121423849215</x:v>
      </x:c>
      <x:c r="J1248" s="29" t="n">
        <x:f>(1-H1248)*I1248</x:f>
        <x:v>0.9931088833519801</x:v>
      </x:c>
      <x:c r="K1248" s="28" t="n">
        <x:f>J1248-1</x:f>
        <x:v>-0.0068911166480198904</x:v>
      </x:c>
      <x:c r="L1248" s="30" t="n">
        <x:f>M1247</x:f>
        <x:v>17359.745544284884</x:v>
      </x:c>
      <x:c r="M1248" s="30" t="n">
        <x:f>L1248*J1248</x:f>
        <x:v>17240.117512759272</x:v>
      </x:c>
      <x:c r="N1248" s="30" t="n">
        <x:f>MAX(N1247,M1248)</x:f>
        <x:v>17642.073326317783</x:v>
      </x:c>
      <x:c r="O1248" s="28" t="n">
        <x:f>1-M1248/N1248</x:f>
        <x:v>0.022783932824884445</x:v>
      </x:c>
      <x:c r="P1248" s="30" t="n">
        <x:f>IF(C1248=C1247,P1247,L1248)</x:f>
        <x:v>13438.203403002499</x:v>
      </x:c>
      <x:c r="Q1248" s="30" t="n">
        <x:f>IF(C1248=C1247,MAX(Q1247,M1248),MAX(P1248,M1248))</x:f>
        <x:v>17642.073326317783</x:v>
      </x:c>
      <x:c r="R1248" s="28" t="n">
        <x:f>1-M1248/Q1248</x:f>
        <x:v>0.022783932824884445</x:v>
      </x:c>
      <x:c r="S1248" s="33" t="str">
        <x:f>'Raw trace'!Y1244</x:f>
        <x:v>-0.0068911166480198904</x:v>
      </x:c>
      <x:c r="T1248" s="31" t="n">
        <x:f>ABS(K1248-S1248)</x:f>
        <x:v>0</x:v>
      </x:c>
      <x:c r="U1248" s="33" t="str">
        <x:f>'Raw trace'!X1244</x:f>
        <x:v>0.0032816363855439068</x:v>
      </x:c>
      <x:c r="V1248" s="31" t="n">
        <x:f>ABS(G1248-U1248)</x:f>
        <x:v>0</x:v>
      </x:c>
      <x:c r="W1248" s="30" t="n">
        <x:f>L1248*H1248</x:f>
        <x:v>0.056968372621908986</x:v>
      </x:c>
      <x:c r="X1248" s="30" t="n">
        <x:f>X1247*(1+S1248)</x:f>
        <x:v>17240.117512759367</x:v>
      </x:c>
      <x:c r="Y1248" s="31" t="n">
        <x:f>ABS(M1248-X1248)</x:f>
        <x:v>9.458744898438454e-11</x:v>
      </x:c>
      <x:c r="Z1248" s="27" t="n">
        <x:f>IF(M1248&gt;=N1247,B1248,Z1247)</x:f>
        <x:v>45364</x:v>
      </x:c>
      <x:c r="AA1248" s="27" t="n">
        <x:f>IF(C1248=C1247,IF(M1248&gt;=Q1247,B1248,AA1247),IF(M1248&gt;=P1248,B1248,A1248))</x:f>
        <x:v>45364</x:v>
      </x:c>
      <x:c r="AB1248" s="1" t="str">
        <x:f>IF(AND(B1248-A1248=1,B1248-B1247=1),"PASS","FAIL")</x:f>
        <x:v>PASS</x:v>
      </x:c>
    </x:row>
    <x:row r="1249" ht="22" customHeight="1">
      <x:c r="A1249" s="32" t="n">
        <x:f>'Raw trace'!A1245</x:f>
        <x:v>45440</x:v>
      </x:c>
      <x:c r="B1249" s="32" t="n">
        <x:f>'Raw trace'!B1245</x:f>
        <x:v>45441</x:v>
      </x:c>
      <x:c r="C1249" s="1" t="n">
        <x:f>YEAR(B1249)</x:f>
        <x:v>2024</x:v>
      </x:c>
      <x:c r="D1249" s="33" t="str">
        <x:f>'Raw trace'!AL1245</x:f>
        <x:v>-0.0106807477401046</x:v>
      </x:c>
      <x:c r="E1249" s="33" t="str">
        <x:f>'Raw trace'!W1245</x:f>
        <x:v>0.45000000000000001</x:v>
      </x:c>
      <x:c r="F1249" s="28" t="n">
        <x:f>E1248*(1+D1248)/(1+E1248*D1248)</x:f>
        <x:v>0.4461854039170283</x:v>
      </x:c>
      <x:c r="G1249" s="28" t="n">
        <x:f>ABS(E1249-F1249)</x:f>
        <x:v>0.0038145960829716885</x:v>
      </x:c>
      <x:c r="H1249" s="28" t="n">
        <x:f>G1249*'Assumptions'!$B$6</x:f>
        <x:v>0.0000038145960829716885</x:v>
      </x:c>
      <x:c r="I1249" s="29" t="n">
        <x:f>1+E1249*D1249</x:f>
        <x:v>0.9951936635169529</x:v>
      </x:c>
      <x:c r="J1249" s="29" t="n">
        <x:f>(1-H1249)*I1249</x:f>
        <x:v>0.9951898672551023</x:v>
      </x:c>
      <x:c r="K1249" s="28" t="n">
        <x:f>J1249-1</x:f>
        <x:v>-0.004810132744897722</x:v>
      </x:c>
      <x:c r="L1249" s="30" t="n">
        <x:f>M1248</x:f>
        <x:v>17240.117512759272</x:v>
      </x:c>
      <x:c r="M1249" s="30" t="n">
        <x:f>L1249*J1249</x:f>
        <x:v>17157.190258985265</x:v>
      </x:c>
      <x:c r="N1249" s="30" t="n">
        <x:f>MAX(N1248,M1249)</x:f>
        <x:v>17642.073326317783</x:v>
      </x:c>
      <x:c r="O1249" s="28" t="n">
        <x:f>1-M1249/N1249</x:f>
        <x:v>0.027484471828443602</x:v>
      </x:c>
      <x:c r="P1249" s="30" t="n">
        <x:f>IF(C1249=C1248,P1248,L1249)</x:f>
        <x:v>13438.203403002499</x:v>
      </x:c>
      <x:c r="Q1249" s="30" t="n">
        <x:f>IF(C1249=C1248,MAX(Q1248,M1249),MAX(P1249,M1249))</x:f>
        <x:v>17642.073326317783</x:v>
      </x:c>
      <x:c r="R1249" s="28" t="n">
        <x:f>1-M1249/Q1249</x:f>
        <x:v>0.027484471828443602</x:v>
      </x:c>
      <x:c r="S1249" s="33" t="str">
        <x:f>'Raw trace'!Y1245</x:f>
        <x:v>-0.0048101327448977216</x:v>
      </x:c>
      <x:c r="T1249" s="31" t="n">
        <x:f>ABS(K1249-S1249)</x:f>
        <x:v>0</x:v>
      </x:c>
      <x:c r="U1249" s="33" t="str">
        <x:f>'Raw trace'!X1245</x:f>
        <x:v>0.0038145960829716885</x:v>
      </x:c>
      <x:c r="V1249" s="31" t="n">
        <x:f>ABS(G1249-U1249)</x:f>
        <x:v>0</x:v>
      </x:c>
      <x:c r="W1249" s="30" t="n">
        <x:f>L1249*H1249</x:f>
        <x:v>0.06576408473414314</x:v>
      </x:c>
      <x:c r="X1249" s="30" t="n">
        <x:f>X1248*(1+S1249)</x:f>
        <x:v>17157.19025898536</x:v>
      </x:c>
      <x:c r="Y1249" s="31" t="n">
        <x:f>ABS(M1249-X1249)</x:f>
        <x:v>9.458744898438454e-11</x:v>
      </x:c>
      <x:c r="Z1249" s="27" t="n">
        <x:f>IF(M1249&gt;=N1248,B1249,Z1248)</x:f>
        <x:v>45364</x:v>
      </x:c>
      <x:c r="AA1249" s="27" t="n">
        <x:f>IF(C1249=C1248,IF(M1249&gt;=Q1248,B1249,AA1248),IF(M1249&gt;=P1249,B1249,A1249))</x:f>
        <x:v>45364</x:v>
      </x:c>
      <x:c r="AB1249" s="1" t="str">
        <x:f>IF(AND(B1249-A1249=1,B1249-B1248=1),"PASS","FAIL")</x:f>
        <x:v>PASS</x:v>
      </x:c>
    </x:row>
    <x:row r="1250" ht="22" customHeight="1">
      <x:c r="A1250" s="32" t="n">
        <x:f>'Raw trace'!A1246</x:f>
        <x:v>45441</x:v>
      </x:c>
      <x:c r="B1250" s="32" t="n">
        <x:f>'Raw trace'!B1246</x:f>
        <x:v>45442</x:v>
      </x:c>
      <x:c r="C1250" s="1" t="n">
        <x:f>YEAR(B1250)</x:f>
        <x:v>2024</x:v>
      </x:c>
      <x:c r="D1250" s="33" t="str">
        <x:f>'Raw trace'!AL1246</x:f>
        <x:v>0.010628986424349099</x:v>
      </x:c>
      <x:c r="E1250" s="33" t="str">
        <x:f>'Raw trace'!W1246</x:f>
        <x:v>0.45000000000000001</x:v>
      </x:c>
      <x:c r="F1250" s="28" t="n">
        <x:f>E1249*(1+D1249)/(1+E1249*D1249)</x:f>
        <x:v>0.44734374809387956</x:v>
      </x:c>
      <x:c r="G1250" s="28" t="n">
        <x:f>ABS(E1250-F1250)</x:f>
        <x:v>0.002656251906120455</x:v>
      </x:c>
      <x:c r="H1250" s="28" t="n">
        <x:f>G1250*'Assumptions'!$B$6</x:f>
        <x:v>0.000002656251906120455</x:v>
      </x:c>
      <x:c r="I1250" s="29" t="n">
        <x:f>1+E1250*D1250</x:f>
        <x:v>1.004783043890957</x:v>
      </x:c>
      <x:c r="J1250" s="29" t="n">
        <x:f>(1-H1250)*I1250</x:f>
        <x:v>1.0047803749340816</x:v>
      </x:c>
      <x:c r="K1250" s="28" t="n">
        <x:f>J1250-1</x:f>
        <x:v>0.004780374934081566</x:v>
      </x:c>
      <x:c r="L1250" s="30" t="n">
        <x:f>M1249</x:f>
        <x:v>17157.190258985265</x:v>
      </x:c>
      <x:c r="M1250" s="30" t="n">
        <x:f>L1250*J1250</x:f>
        <x:v>17239.208061238587</x:v>
      </x:c>
      <x:c r="N1250" s="30" t="n">
        <x:f>MAX(N1249,M1250)</x:f>
        <x:v>17642.073326317783</x:v>
      </x:c>
      <x:c r="O1250" s="28" t="n">
        <x:f>1-M1250/N1250</x:f>
        <x:v>0.022835482974567167</x:v>
      </x:c>
      <x:c r="P1250" s="30" t="n">
        <x:f>IF(C1250=C1249,P1249,L1250)</x:f>
        <x:v>13438.203403002499</x:v>
      </x:c>
      <x:c r="Q1250" s="30" t="n">
        <x:f>IF(C1250=C1249,MAX(Q1249,M1250),MAX(P1250,M1250))</x:f>
        <x:v>17642.073326317783</x:v>
      </x:c>
      <x:c r="R1250" s="28" t="n">
        <x:f>1-M1250/Q1250</x:f>
        <x:v>0.022835482974567167</x:v>
      </x:c>
      <x:c r="S1250" s="33" t="str">
        <x:f>'Raw trace'!Y1246</x:f>
        <x:v>0.004780374934081566</x:v>
      </x:c>
      <x:c r="T1250" s="31" t="n">
        <x:f>ABS(K1250-S1250)</x:f>
        <x:v>0</x:v>
      </x:c>
      <x:c r="U1250" s="33" t="str">
        <x:f>'Raw trace'!X1246</x:f>
        <x:v>0.0026562519061204548</x:v>
      </x:c>
      <x:c r="V1250" s="31" t="n">
        <x:f>ABS(G1250-U1250)</x:f>
        <x:v>0</x:v>
      </x:c>
      <x:c r="W1250" s="30" t="n">
        <x:f>L1250*H1250</x:f>
        <x:v>0.045573819329100915</x:v>
      </x:c>
      <x:c r="X1250" s="30" t="n">
        <x:f>X1249*(1+S1250)</x:f>
        <x:v>17239.20806123868</x:v>
      </x:c>
      <x:c r="Y1250" s="31" t="n">
        <x:f>ABS(M1250-X1250)</x:f>
        <x:v>9.458744898438454e-11</x:v>
      </x:c>
      <x:c r="Z1250" s="27" t="n">
        <x:f>IF(M1250&gt;=N1249,B1250,Z1249)</x:f>
        <x:v>45364</x:v>
      </x:c>
      <x:c r="AA1250" s="27" t="n">
        <x:f>IF(C1250=C1249,IF(M1250&gt;=Q1249,B1250,AA1249),IF(M1250&gt;=P1250,B1250,A1250))</x:f>
        <x:v>45364</x:v>
      </x:c>
      <x:c r="AB1250" s="1" t="str">
        <x:f>IF(AND(B1250-A1250=1,B1250-B1249=1),"PASS","FAIL")</x:f>
        <x:v>PASS</x:v>
      </x:c>
    </x:row>
    <x:row r="1251" ht="22" customHeight="1">
      <x:c r="A1251" s="32" t="n">
        <x:f>'Raw trace'!A1247</x:f>
        <x:v>45442</x:v>
      </x:c>
      <x:c r="B1251" s="32" t="n">
        <x:f>'Raw trace'!B1247</x:f>
        <x:v>45443</x:v>
      </x:c>
      <x:c r="C1251" s="1" t="n">
        <x:f>YEAR(B1251)</x:f>
        <x:v>2024</x:v>
      </x:c>
      <x:c r="D1251" s="33" t="str">
        <x:f>'Raw trace'!AL1247</x:f>
        <x:v>-0.0120635450086094</x:v>
      </x:c>
      <x:c r="E1251" s="33" t="str">
        <x:f>'Raw trace'!W1247</x:f>
        <x:v>0.45000000000000001</x:v>
      </x:c>
      <x:c r="F1251" s="28" t="n">
        <x:f>E1250*(1+D1250)/(1+E1250*D1250)</x:f>
        <x:v>0.4526181514069339</x:v>
      </x:c>
      <x:c r="G1251" s="28" t="n">
        <x:f>ABS(E1251-F1251)</x:f>
        <x:v>0.0026181514069338885</x:v>
      </x:c>
      <x:c r="H1251" s="28" t="n">
        <x:f>G1251*'Assumptions'!$B$6</x:f>
        <x:v>0.0000026181514069338884</x:v>
      </x:c>
      <x:c r="I1251" s="29" t="n">
        <x:f>1+E1251*D1251</x:f>
        <x:v>0.9945714047461258</x:v>
      </x:c>
      <x:c r="J1251" s="29" t="n">
        <x:f>(1-H1251)*I1251</x:f>
        <x:v>0.9945688008076032</x:v>
      </x:c>
      <x:c r="K1251" s="28" t="n">
        <x:f>J1251-1</x:f>
        <x:v>-0.005431199192396763</x:v>
      </x:c>
      <x:c r="L1251" s="30" t="n">
        <x:f>M1250</x:f>
        <x:v>17239.208061238587</x:v>
      </x:c>
      <x:c r="M1251" s="30" t="n">
        <x:f>L1251*J1251</x:f>
        <x:v>17145.57848833883</x:v>
      </x:c>
      <x:c r="N1251" s="30" t="n">
        <x:f>MAX(N1250,M1251)</x:f>
        <x:v>17642.073326317783</x:v>
      </x:c>
      <x:c r="O1251" s="28" t="n">
        <x:f>1-M1251/N1251</x:f>
        <x:v>0.028142658110274388</x:v>
      </x:c>
      <x:c r="P1251" s="30" t="n">
        <x:f>IF(C1251=C1250,P1250,L1251)</x:f>
        <x:v>13438.203403002499</x:v>
      </x:c>
      <x:c r="Q1251" s="30" t="n">
        <x:f>IF(C1251=C1250,MAX(Q1250,M1251),MAX(P1251,M1251))</x:f>
        <x:v>17642.073326317783</x:v>
      </x:c>
      <x:c r="R1251" s="28" t="n">
        <x:f>1-M1251/Q1251</x:f>
        <x:v>0.028142658110274388</x:v>
      </x:c>
      <x:c r="S1251" s="33" t="str">
        <x:f>'Raw trace'!Y1247</x:f>
        <x:v>-0.0054311991923967629</x:v>
      </x:c>
      <x:c r="T1251" s="31" t="n">
        <x:f>ABS(K1251-S1251)</x:f>
        <x:v>0</x:v>
      </x:c>
      <x:c r="U1251" s="33" t="str">
        <x:f>'Raw trace'!X1247</x:f>
        <x:v>0.0026181514069338885</x:v>
      </x:c>
      <x:c r="V1251" s="31" t="n">
        <x:f>ABS(G1251-U1251)</x:f>
        <x:v>0</x:v>
      </x:c>
      <x:c r="W1251" s="30" t="n">
        <x:f>L1251*H1251</x:f>
        <x:v>0.04513485683995784</x:v>
      </x:c>
      <x:c r="X1251" s="30" t="n">
        <x:f>X1250*(1+S1251)</x:f>
        <x:v>17145.578488338924</x:v>
      </x:c>
      <x:c r="Y1251" s="31" t="n">
        <x:f>ABS(M1251-X1251)</x:f>
        <x:v>9.458744898438454e-11</x:v>
      </x:c>
      <x:c r="Z1251" s="27" t="n">
        <x:f>IF(M1251&gt;=N1250,B1251,Z1250)</x:f>
        <x:v>45364</x:v>
      </x:c>
      <x:c r="AA1251" s="27" t="n">
        <x:f>IF(C1251=C1250,IF(M1251&gt;=Q1250,B1251,AA1250),IF(M1251&gt;=P1251,B1251,A1251))</x:f>
        <x:v>45364</x:v>
      </x:c>
      <x:c r="AB1251" s="1" t="str">
        <x:f>IF(AND(B1251-A1251=1,B1251-B1250=1),"PASS","FAIL")</x:f>
        <x:v>PASS</x:v>
      </x:c>
    </x:row>
    <x:row r="1252" ht="22" customHeight="1">
      <x:c r="A1252" s="32" t="n">
        <x:f>'Raw trace'!A1248</x:f>
        <x:v>45443</x:v>
      </x:c>
      <x:c r="B1252" s="32" t="n">
        <x:f>'Raw trace'!B1248</x:f>
        <x:v>45444</x:v>
      </x:c>
      <x:c r="C1252" s="1" t="n">
        <x:f>YEAR(B1252)</x:f>
        <x:v>2024</x:v>
      </x:c>
      <x:c r="D1252" s="33" t="str">
        <x:f>'Raw trace'!AL1248</x:f>
        <x:v>0.0034162543813795999</x:v>
      </x:c>
      <x:c r="E1252" s="33" t="str">
        <x:f>'Raw trace'!W1248</x:f>
        <x:v>0.45000000000000001</x:v>
      </x:c>
      <x:c r="F1252" s="28" t="n">
        <x:f>E1251*(1+D1251)/(1+E1251*D1251)</x:f>
        <x:v>0.4469979758362418</x:v>
      </x:c>
      <x:c r="G1252" s="28" t="n">
        <x:f>ABS(E1252-F1252)</x:f>
        <x:v>0.0030020241637582212</x:v>
      </x:c>
      <x:c r="H1252" s="28" t="n">
        <x:f>G1252*'Assumptions'!$B$6</x:f>
        <x:v>0.0000030020241637582214</x:v>
      </x:c>
      <x:c r="I1252" s="29" t="n">
        <x:f>1+E1252*D1252</x:f>
        <x:v>1.0015373144716209</x:v>
      </x:c>
      <x:c r="J1252" s="29" t="n">
        <x:f>(1-H1252)*I1252</x:f>
        <x:v>1.001534307832402</x:v>
      </x:c>
      <x:c r="K1252" s="28" t="n">
        <x:f>J1252-1</x:f>
        <x:v>0.0015343078324019377</x:v>
      </x:c>
      <x:c r="L1252" s="30" t="n">
        <x:f>M1251</x:f>
        <x:v>17145.57848833883</x:v>
      </x:c>
      <x:c r="M1252" s="30" t="n">
        <x:f>L1252*J1252</x:f>
        <x:v>17171.88508370455</x:v>
      </x:c>
      <x:c r="N1252" s="30" t="n">
        <x:f>MAX(N1251,M1252)</x:f>
        <x:v>17642.073326317783</x:v>
      </x:c>
      <x:c r="O1252" s="28" t="n">
        <x:f>1-M1252/N1252</x:f>
        <x:v>0.02665152977863572</x:v>
      </x:c>
      <x:c r="P1252" s="30" t="n">
        <x:f>IF(C1252=C1251,P1251,L1252)</x:f>
        <x:v>13438.203403002499</x:v>
      </x:c>
      <x:c r="Q1252" s="30" t="n">
        <x:f>IF(C1252=C1251,MAX(Q1251,M1252),MAX(P1252,M1252))</x:f>
        <x:v>17642.073326317783</x:v>
      </x:c>
      <x:c r="R1252" s="28" t="n">
        <x:f>1-M1252/Q1252</x:f>
        <x:v>0.02665152977863572</x:v>
      </x:c>
      <x:c r="S1252" s="33" t="str">
        <x:f>'Raw trace'!Y1248</x:f>
        <x:v>0.0015343078324019377</x:v>
      </x:c>
      <x:c r="T1252" s="31" t="n">
        <x:f>ABS(K1252-S1252)</x:f>
        <x:v>0</x:v>
      </x:c>
      <x:c r="U1252" s="33" t="str">
        <x:f>'Raw trace'!X1248</x:f>
        <x:v>0.0030020241637582212</x:v>
      </x:c>
      <x:c r="V1252" s="31" t="n">
        <x:f>ABS(G1252-U1252)</x:f>
        <x:v>0</x:v>
      </x:c>
      <x:c r="W1252" s="30" t="n">
        <x:f>L1252*H1252</x:f>
        <x:v>0.051471440923606324</x:v>
      </x:c>
      <x:c r="X1252" s="30" t="n">
        <x:f>X1251*(1+S1252)</x:f>
        <x:v>17171.885083704645</x:v>
      </x:c>
      <x:c r="Y1252" s="31" t="n">
        <x:f>ABS(M1252-X1252)</x:f>
        <x:v>9.458744898438454e-11</x:v>
      </x:c>
      <x:c r="Z1252" s="27" t="n">
        <x:f>IF(M1252&gt;=N1251,B1252,Z1251)</x:f>
        <x:v>45364</x:v>
      </x:c>
      <x:c r="AA1252" s="27" t="n">
        <x:f>IF(C1252=C1251,IF(M1252&gt;=Q1251,B1252,AA1251),IF(M1252&gt;=P1252,B1252,A1252))</x:f>
        <x:v>45364</x:v>
      </x:c>
      <x:c r="AB1252" s="1" t="str">
        <x:f>IF(AND(B1252-A1252=1,B1252-B1251=1),"PASS","FAIL")</x:f>
        <x:v>PASS</x:v>
      </x:c>
    </x:row>
    <x:row r="1253" ht="22" customHeight="1">
      <x:c r="A1253" s="32" t="n">
        <x:f>'Raw trace'!A1249</x:f>
        <x:v>45444</x:v>
      </x:c>
      <x:c r="B1253" s="32" t="n">
        <x:f>'Raw trace'!B1249</x:f>
        <x:v>45445</x:v>
      </x:c>
      <x:c r="C1253" s="1" t="n">
        <x:f>YEAR(B1253)</x:f>
        <x:v>2024</x:v>
      </x:c>
      <x:c r="D1253" s="33" t="str">
        <x:f>'Raw trace'!AL1249</x:f>
        <x:v>0.0001874239973553</x:v>
      </x:c>
      <x:c r="E1253" s="33" t="str">
        <x:f>'Raw trace'!W1249</x:f>
        <x:v>0.45000000000000001</x:v>
      </x:c>
      <x:c r="F1253" s="28" t="n">
        <x:f>E1252*(1+D1252)/(1+E1252*D1252)</x:f>
        <x:v>0.4508442251198973</x:v>
      </x:c>
      <x:c r="G1253" s="28" t="n">
        <x:f>ABS(E1253-F1253)</x:f>
        <x:v>0.0008442251198972905</x:v>
      </x:c>
      <x:c r="H1253" s="28" t="n">
        <x:f>G1253*'Assumptions'!$B$6</x:f>
        <x:v>8.442251198972905e-7</x:v>
      </x:c>
      <x:c r="I1253" s="29" t="n">
        <x:f>1+E1253*D1253</x:f>
        <x:v>1.0000843407988098</x:v>
      </x:c>
      <x:c r="J1253" s="29" t="n">
        <x:f>(1-H1253)*I1253</x:f>
        <x:v>1.0000834965024872</x:v>
      </x:c>
      <x:c r="K1253" s="28" t="n">
        <x:f>J1253-1</x:f>
        <x:v>0.00008349650248717921</x:v>
      </x:c>
      <x:c r="L1253" s="30" t="n">
        <x:f>M1252</x:f>
        <x:v>17171.88508370455</x:v>
      </x:c>
      <x:c r="M1253" s="30" t="n">
        <x:f>L1253*J1253</x:f>
        <x:v>17173.31887605015</x:v>
      </x:c>
      <x:c r="N1253" s="30" t="n">
        <x:f>MAX(N1252,M1253)</x:f>
        <x:v>17642.073326317783</x:v>
      </x:c>
      <x:c r="O1253" s="28" t="n">
        <x:f>1-M1253/N1253</x:f>
        <x:v>0.02657025858567097</x:v>
      </x:c>
      <x:c r="P1253" s="30" t="n">
        <x:f>IF(C1253=C1252,P1252,L1253)</x:f>
        <x:v>13438.203403002499</x:v>
      </x:c>
      <x:c r="Q1253" s="30" t="n">
        <x:f>IF(C1253=C1252,MAX(Q1252,M1253),MAX(P1253,M1253))</x:f>
        <x:v>17642.073326317783</x:v>
      </x:c>
      <x:c r="R1253" s="28" t="n">
        <x:f>1-M1253/Q1253</x:f>
        <x:v>0.02657025858567097</x:v>
      </x:c>
      <x:c r="S1253" s="33" t="str">
        <x:f>'Raw trace'!Y1249</x:f>
        <x:v>8.3496502487179214e-05</x:v>
      </x:c>
      <x:c r="T1253" s="31" t="n">
        <x:f>ABS(K1253-S1253)</x:f>
        <x:v>0</x:v>
      </x:c>
      <x:c r="U1253" s="33" t="str">
        <x:f>'Raw trace'!X1249</x:f>
        <x:v>0.00084422511989729054</x:v>
      </x:c>
      <x:c r="V1253" s="31" t="n">
        <x:f>ABS(G1253-U1253)</x:f>
        <x:v>0</x:v>
      </x:c>
      <x:c r="W1253" s="30" t="n">
        <x:f>L1253*H1253</x:f>
        <x:v>0.01449693674365297</x:v>
      </x:c>
      <x:c r="X1253" s="30" t="n">
        <x:f>X1252*(1+S1253)</x:f>
        <x:v>17173.318876050245</x:v>
      </x:c>
      <x:c r="Y1253" s="31" t="n">
        <x:f>ABS(M1253-X1253)</x:f>
        <x:v>9.458744898438454e-11</x:v>
      </x:c>
      <x:c r="Z1253" s="27" t="n">
        <x:f>IF(M1253&gt;=N1252,B1253,Z1252)</x:f>
        <x:v>45364</x:v>
      </x:c>
      <x:c r="AA1253" s="27" t="n">
        <x:f>IF(C1253=C1252,IF(M1253&gt;=Q1252,B1253,AA1252),IF(M1253&gt;=P1253,B1253,A1253))</x:f>
        <x:v>45364</x:v>
      </x:c>
      <x:c r="AB1253" s="1" t="str">
        <x:f>IF(AND(B1253-A1253=1,B1253-B1252=1),"PASS","FAIL")</x:f>
        <x:v>PASS</x:v>
      </x:c>
    </x:row>
    <x:row r="1254" ht="22" customHeight="1">
      <x:c r="A1254" s="32" t="n">
        <x:f>'Raw trace'!A1250</x:f>
        <x:v>45445</x:v>
      </x:c>
      <x:c r="B1254" s="32" t="n">
        <x:f>'Raw trace'!B1250</x:f>
        <x:v>45446</x:v>
      </x:c>
      <x:c r="C1254" s="1" t="n">
        <x:f>YEAR(B1254)</x:f>
        <x:v>2024</x:v>
      </x:c>
      <x:c r="D1254" s="33" t="str">
        <x:f>'Raw trace'!AL1250</x:f>
        <x:v>0.015261127136712601</x:v>
      </x:c>
      <x:c r="E1254" s="33" t="str">
        <x:f>'Raw trace'!W1250</x:f>
        <x:v>0.45000000000000001</x:v>
      </x:c>
      <x:c r="F1254" s="28" t="n">
        <x:f>E1253*(1+D1253)/(1+E1253*D1253)</x:f>
        <x:v>0.4500463835273218</x:v>
      </x:c>
      <x:c r="G1254" s="28" t="n">
        <x:f>ABS(E1254-F1254)</x:f>
        <x:v>0.00004638352732178053</x:v>
      </x:c>
      <x:c r="H1254" s="28" t="n">
        <x:f>G1254*'Assumptions'!$B$6</x:f>
        <x:v>4.638352732178053e-8</x:v>
      </x:c>
      <x:c r="I1254" s="29" t="n">
        <x:f>1+E1254*D1254</x:f>
        <x:v>1.0068675072115207</x:v>
      </x:c>
      <x:c r="J1254" s="29" t="n">
        <x:f>(1-H1254)*I1254</x:f>
        <x:v>1.006867460509454</x:v>
      </x:c>
      <x:c r="K1254" s="28" t="n">
        <x:f>J1254-1</x:f>
        <x:v>0.006867460509454082</x:v>
      </x:c>
      <x:c r="L1254" s="30" t="n">
        <x:f>M1253</x:f>
        <x:v>17173.31887605015</x:v>
      </x:c>
      <x:c r="M1254" s="30" t="n">
        <x:f>L1254*J1254</x:f>
        <x:v>17291.25596524769</x:v>
      </x:c>
      <x:c r="N1254" s="30" t="n">
        <x:f>MAX(N1253,M1254)</x:f>
        <x:v>17642.073326317783</x:v>
      </x:c>
      <x:c r="O1254" s="28" t="n">
        <x:f>1-M1254/N1254</x:f>
        <x:v>0.01988526827777992</x:v>
      </x:c>
      <x:c r="P1254" s="30" t="n">
        <x:f>IF(C1254=C1253,P1253,L1254)</x:f>
        <x:v>13438.203403002499</x:v>
      </x:c>
      <x:c r="Q1254" s="30" t="n">
        <x:f>IF(C1254=C1253,MAX(Q1253,M1254),MAX(P1254,M1254))</x:f>
        <x:v>17642.073326317783</x:v>
      </x:c>
      <x:c r="R1254" s="28" t="n">
        <x:f>1-M1254/Q1254</x:f>
        <x:v>0.01988526827777992</x:v>
      </x:c>
      <x:c r="S1254" s="33" t="str">
        <x:f>'Raw trace'!Y1250</x:f>
        <x:v>0.0068674605094540819</x:v>
      </x:c>
      <x:c r="T1254" s="31" t="n">
        <x:f>ABS(K1254-S1254)</x:f>
        <x:v>0</x:v>
      </x:c>
      <x:c r="U1254" s="33" t="str">
        <x:f>'Raw trace'!X1250</x:f>
        <x:v>4.6383527321780527e-05</x:v>
      </x:c>
      <x:c r="V1254" s="31" t="n">
        <x:f>ABS(G1254-U1254)</x:f>
        <x:v>0</x:v>
      </x:c>
      <x:c r="W1254" s="30" t="n">
        <x:f>L1254*H1254</x:f>
        <x:v>0.0007965591052929215</x:v>
      </x:c>
      <x:c r="X1254" s="30" t="n">
        <x:f>X1253*(1+S1254)</x:f>
        <x:v>17291.255965247783</x:v>
      </x:c>
      <x:c r="Y1254" s="31" t="n">
        <x:f>ABS(M1254-X1254)</x:f>
        <x:v>9.458744898438454e-11</x:v>
      </x:c>
      <x:c r="Z1254" s="27" t="n">
        <x:f>IF(M1254&gt;=N1253,B1254,Z1253)</x:f>
        <x:v>45364</x:v>
      </x:c>
      <x:c r="AA1254" s="27" t="n">
        <x:f>IF(C1254=C1253,IF(M1254&gt;=Q1253,B1254,AA1253),IF(M1254&gt;=P1254,B1254,A1254))</x:f>
        <x:v>45364</x:v>
      </x:c>
      <x:c r="AB1254" s="1" t="str">
        <x:f>IF(AND(B1254-A1254=1,B1254-B1253=1),"PASS","FAIL")</x:f>
        <x:v>PASS</x:v>
      </x:c>
    </x:row>
    <x:row r="1255" ht="22" customHeight="1">
      <x:c r="A1255" s="32" t="n">
        <x:f>'Raw trace'!A1251</x:f>
        <x:v>45446</x:v>
      </x:c>
      <x:c r="B1255" s="32" t="n">
        <x:f>'Raw trace'!B1251</x:f>
        <x:v>45447</x:v>
      </x:c>
      <x:c r="C1255" s="1" t="n">
        <x:f>YEAR(B1255)</x:f>
        <x:v>2024</x:v>
      </x:c>
      <x:c r="D1255" s="33" t="str">
        <x:f>'Raw trace'!AL1251</x:f>
        <x:v>0.025308177270599998</x:v>
      </x:c>
      <x:c r="E1255" s="33" t="str">
        <x:f>'Raw trace'!W1251</x:f>
        <x:v>0.45000000000000001</x:v>
      </x:c>
      <x:c r="F1255" s="28" t="n">
        <x:f>E1254*(1+D1254)/(1+E1254*D1254)</x:f>
        <x:v>0.45375136643032304</x:v>
      </x:c>
      <x:c r="G1255" s="28" t="n">
        <x:f>ABS(E1255-F1255)</x:f>
        <x:v>0.003751366430323033</x:v>
      </x:c>
      <x:c r="H1255" s="28" t="n">
        <x:f>G1255*'Assumptions'!$B$6</x:f>
        <x:v>0.000003751366430323033</x:v>
      </x:c>
      <x:c r="I1255" s="29" t="n">
        <x:f>1+E1255*D1255</x:f>
        <x:v>1.01138867977177</x:v>
      </x:c>
      <x:c r="J1255" s="29" t="n">
        <x:f>(1-H1255)*I1255</x:f>
        <x:v>1.0113848856822287</x:v>
      </x:c>
      <x:c r="K1255" s="28" t="n">
        <x:f>J1255-1</x:f>
        <x:v>0.01138488568222873</x:v>
      </x:c>
      <x:c r="L1255" s="30" t="n">
        <x:f>M1254</x:f>
        <x:v>17291.25596524769</x:v>
      </x:c>
      <x:c r="M1255" s="30" t="n">
        <x:f>L1255*J1255</x:f>
        <x:v>17488.11493771419</x:v>
      </x:c>
      <x:c r="N1255" s="30" t="n">
        <x:f>MAX(N1254,M1255)</x:f>
        <x:v>17642.073326317783</x:v>
      </x:c>
      <x:c r="O1255" s="28" t="n">
        <x:f>1-M1255/N1255</x:f>
        <x:v>0.008726774101654233</x:v>
      </x:c>
      <x:c r="P1255" s="30" t="n">
        <x:f>IF(C1255=C1254,P1254,L1255)</x:f>
        <x:v>13438.203403002499</x:v>
      </x:c>
      <x:c r="Q1255" s="30" t="n">
        <x:f>IF(C1255=C1254,MAX(Q1254,M1255),MAX(P1255,M1255))</x:f>
        <x:v>17642.073326317783</x:v>
      </x:c>
      <x:c r="R1255" s="28" t="n">
        <x:f>1-M1255/Q1255</x:f>
        <x:v>0.008726774101654233</x:v>
      </x:c>
      <x:c r="S1255" s="33" t="str">
        <x:f>'Raw trace'!Y1251</x:f>
        <x:v>0.011384885682228729</x:v>
      </x:c>
      <x:c r="T1255" s="31" t="n">
        <x:f>ABS(K1255-S1255)</x:f>
        <x:v>0</x:v>
      </x:c>
      <x:c r="U1255" s="33" t="str">
        <x:f>'Raw trace'!X1251</x:f>
        <x:v>0.0037513664303230332</x:v>
      </x:c>
      <x:c r="V1255" s="31" t="n">
        <x:f>ABS(G1255-U1255)</x:f>
        <x:v>0</x:v>
      </x:c>
      <x:c r="W1255" s="30" t="n">
        <x:f>L1255*H1255</x:f>
        <x:v>0.06486583716615307</x:v>
      </x:c>
      <x:c r="X1255" s="30" t="n">
        <x:f>X1254*(1+S1255)</x:f>
        <x:v>17488.114937714283</x:v>
      </x:c>
      <x:c r="Y1255" s="31" t="n">
        <x:f>ABS(M1255-X1255)</x:f>
        <x:v>9.458744898438454e-11</x:v>
      </x:c>
      <x:c r="Z1255" s="27" t="n">
        <x:f>IF(M1255&gt;=N1254,B1255,Z1254)</x:f>
        <x:v>45364</x:v>
      </x:c>
      <x:c r="AA1255" s="27" t="n">
        <x:f>IF(C1255=C1254,IF(M1255&gt;=Q1254,B1255,AA1254),IF(M1255&gt;=P1255,B1255,A1255))</x:f>
        <x:v>45364</x:v>
      </x:c>
      <x:c r="AB1255" s="1" t="str">
        <x:f>IF(AND(B1255-A1255=1,B1255-B1254=1),"PASS","FAIL")</x:f>
        <x:v>PASS</x:v>
      </x:c>
    </x:row>
    <x:row r="1256" ht="22" customHeight="1">
      <x:c r="A1256" s="32" t="n">
        <x:f>'Raw trace'!A1252</x:f>
        <x:v>45447</x:v>
      </x:c>
      <x:c r="B1256" s="32" t="n">
        <x:f>'Raw trace'!B1252</x:f>
        <x:v>45448</x:v>
      </x:c>
      <x:c r="C1256" s="1" t="n">
        <x:f>YEAR(B1256)</x:f>
        <x:v>2024</x:v>
      </x:c>
      <x:c r="D1256" s="33" t="str">
        <x:f>'Raw trace'!AL1252</x:f>
        <x:v>0.0075762730123092002</x:v>
      </x:c>
      <x:c r="E1256" s="33" t="str">
        <x:f>'Raw trace'!W1252</x:f>
        <x:v>0.45000000000000001</x:v>
      </x:c>
      <x:c r="F1256" s="28" t="n">
        <x:f>E1255*(1+D1255)/(1+E1255*D1255)</x:f>
        <x:v>0.4561932410355701</x:v>
      </x:c>
      <x:c r="G1256" s="28" t="n">
        <x:f>ABS(E1256-F1256)</x:f>
        <x:v>0.006193241035570063</x:v>
      </x:c>
      <x:c r="H1256" s="28" t="n">
        <x:f>G1256*'Assumptions'!$B$6</x:f>
        <x:v>0.000006193241035570063</x:v>
      </x:c>
      <x:c r="I1256" s="29" t="n">
        <x:f>1+E1256*D1256</x:f>
        <x:v>1.0034093228555392</x:v>
      </x:c>
      <x:c r="J1256" s="29" t="n">
        <x:f>(1-H1256)*I1256</x:f>
        <x:v>1.0034031084997455</x:v>
      </x:c>
      <x:c r="K1256" s="28" t="n">
        <x:f>J1256-1</x:f>
        <x:v>0.0034031084997454553</x:v>
      </x:c>
      <x:c r="L1256" s="30" t="n">
        <x:f>M1255</x:f>
        <x:v>17488.11493771419</x:v>
      </x:c>
      <x:c r="M1256" s="30" t="n">
        <x:f>L1256*J1256</x:f>
        <x:v>17547.628890303247</x:v>
      </x:c>
      <x:c r="N1256" s="30" t="n">
        <x:f>MAX(N1255,M1256)</x:f>
        <x:v>17642.073326317783</x:v>
      </x:c>
      <x:c r="O1256" s="28" t="n">
        <x:f>1-M1256/N1256</x:f>
        <x:v>0.0053533637610295726</x:v>
      </x:c>
      <x:c r="P1256" s="30" t="n">
        <x:f>IF(C1256=C1255,P1255,L1256)</x:f>
        <x:v>13438.203403002499</x:v>
      </x:c>
      <x:c r="Q1256" s="30" t="n">
        <x:f>IF(C1256=C1255,MAX(Q1255,M1256),MAX(P1256,M1256))</x:f>
        <x:v>17642.073326317783</x:v>
      </x:c>
      <x:c r="R1256" s="28" t="n">
        <x:f>1-M1256/Q1256</x:f>
        <x:v>0.0053533637610295726</x:v>
      </x:c>
      <x:c r="S1256" s="33" t="str">
        <x:f>'Raw trace'!Y1252</x:f>
        <x:v>0.0034031084997454553</x:v>
      </x:c>
      <x:c r="T1256" s="31" t="n">
        <x:f>ABS(K1256-S1256)</x:f>
        <x:v>0</x:v>
      </x:c>
      <x:c r="U1256" s="33" t="str">
        <x:f>'Raw trace'!X1252</x:f>
        <x:v>0.0061932410355700629</x:v>
      </x:c>
      <x:c r="V1256" s="31" t="n">
        <x:f>ABS(G1256-U1256)</x:f>
        <x:v>0</x:v>
      </x:c>
      <x:c r="W1256" s="30" t="n">
        <x:f>L1256*H1256</x:f>
        <x:v>0.10830811106701731</x:v>
      </x:c>
      <x:c r="X1256" s="30" t="n">
        <x:f>X1255*(1+S1256)</x:f>
        <x:v>17547.628890303346</x:v>
      </x:c>
      <x:c r="Y1256" s="31" t="n">
        <x:f>ABS(M1256-X1256)</x:f>
        <x:v>9.822542779147625e-11</x:v>
      </x:c>
      <x:c r="Z1256" s="27" t="n">
        <x:f>IF(M1256&gt;=N1255,B1256,Z1255)</x:f>
        <x:v>45364</x:v>
      </x:c>
      <x:c r="AA1256" s="27" t="n">
        <x:f>IF(C1256=C1255,IF(M1256&gt;=Q1255,B1256,AA1255),IF(M1256&gt;=P1256,B1256,A1256))</x:f>
        <x:v>45364</x:v>
      </x:c>
      <x:c r="AB1256" s="1" t="str">
        <x:f>IF(AND(B1256-A1256=1,B1256-B1255=1),"PASS","FAIL")</x:f>
        <x:v>PASS</x:v>
      </x:c>
    </x:row>
    <x:row r="1257" ht="22" customHeight="1">
      <x:c r="A1257" s="32" t="n">
        <x:f>'Raw trace'!A1253</x:f>
        <x:v>45448</x:v>
      </x:c>
      <x:c r="B1257" s="32" t="n">
        <x:f>'Raw trace'!B1253</x:f>
        <x:v>45449</x:v>
      </x:c>
      <x:c r="C1257" s="1" t="n">
        <x:f>YEAR(B1257)</x:f>
        <x:v>2024</x:v>
      </x:c>
      <x:c r="D1257" s="33" t="str">
        <x:f>'Raw trace'!AL1253</x:f>
        <x:v>-0.0041106470259706998</x:v>
      </x:c>
      <x:c r="E1257" s="33" t="str">
        <x:f>'Raw trace'!W1253</x:f>
        <x:v>0.45000000000000001</x:v>
      </x:c>
      <x:c r="F1257" s="28" t="n">
        <x:f>E1256*(1+D1256)/(1+E1256*D1256)</x:f>
        <x:v>0.4518687563767199</x:v>
      </x:c>
      <x:c r="G1257" s="28" t="n">
        <x:f>ABS(E1257-F1257)</x:f>
        <x:v>0.0018687563767199045</x:v>
      </x:c>
      <x:c r="H1257" s="28" t="n">
        <x:f>G1257*'Assumptions'!$B$6</x:f>
        <x:v>0.0000018687563767199045</x:v>
      </x:c>
      <x:c r="I1257" s="29" t="n">
        <x:f>1+E1257*D1257</x:f>
        <x:v>0.9981502088383132</x:v>
      </x:c>
      <x:c r="J1257" s="29" t="n">
        <x:f>(1-H1257)*I1257</x:f>
        <x:v>0.9981483435387455</x:v>
      </x:c>
      <x:c r="K1257" s="28" t="n">
        <x:f>J1257-1</x:f>
        <x:v>-0.0018516564612545139</x:v>
      </x:c>
      <x:c r="L1257" s="30" t="n">
        <x:f>M1256</x:f>
        <x:v>17547.628890303247</x:v>
      </x:c>
      <x:c r="M1257" s="30" t="n">
        <x:f>L1257*J1257</x:f>
        <x:v>17515.136709888822</x:v>
      </x:c>
      <x:c r="N1257" s="30" t="n">
        <x:f>MAX(N1256,M1257)</x:f>
        <x:v>17642.073326317783</x:v>
      </x:c>
      <x:c r="O1257" s="28" t="n">
        <x:f>1-M1257/N1257</x:f>
        <x:v>0.007195107631686404</x:v>
      </x:c>
      <x:c r="P1257" s="30" t="n">
        <x:f>IF(C1257=C1256,P1256,L1257)</x:f>
        <x:v>13438.203403002499</x:v>
      </x:c>
      <x:c r="Q1257" s="30" t="n">
        <x:f>IF(C1257=C1256,MAX(Q1256,M1257),MAX(P1257,M1257))</x:f>
        <x:v>17642.073326317783</x:v>
      </x:c>
      <x:c r="R1257" s="28" t="n">
        <x:f>1-M1257/Q1257</x:f>
        <x:v>0.007195107631686404</x:v>
      </x:c>
      <x:c r="S1257" s="33" t="str">
        <x:f>'Raw trace'!Y1253</x:f>
        <x:v>-0.0018516564612545139</x:v>
      </x:c>
      <x:c r="T1257" s="31" t="n">
        <x:f>ABS(K1257-S1257)</x:f>
        <x:v>0</x:v>
      </x:c>
      <x:c r="U1257" s="33" t="str">
        <x:f>'Raw trace'!X1253</x:f>
        <x:v>0.0018687563767199045</x:v>
      </x:c>
      <x:c r="V1257" s="31" t="n">
        <x:f>ABS(G1257-U1257)</x:f>
        <x:v>0</x:v>
      </x:c>
      <x:c r="W1257" s="30" t="n">
        <x:f>L1257*H1257</x:f>
        <x:v>0.032792243385068615</x:v>
      </x:c>
      <x:c r="X1257" s="30" t="n">
        <x:f>X1256*(1+S1257)</x:f>
        <x:v>17515.13670988892</x:v>
      </x:c>
      <x:c r="Y1257" s="31" t="n">
        <x:f>ABS(M1257-X1257)</x:f>
        <x:v>9.822542779147625e-11</x:v>
      </x:c>
      <x:c r="Z1257" s="27" t="n">
        <x:f>IF(M1257&gt;=N1256,B1257,Z1256)</x:f>
        <x:v>45364</x:v>
      </x:c>
      <x:c r="AA1257" s="27" t="n">
        <x:f>IF(C1257=C1256,IF(M1257&gt;=Q1256,B1257,AA1256),IF(M1257&gt;=P1257,B1257,A1257))</x:f>
        <x:v>45364</x:v>
      </x:c>
      <x:c r="AB1257" s="1" t="str">
        <x:f>IF(AND(B1257-A1257=1,B1257-B1256=1),"PASS","FAIL")</x:f>
        <x:v>PASS</x:v>
      </x:c>
    </x:row>
    <x:row r="1258" ht="22" customHeight="1">
      <x:c r="A1258" s="32" t="n">
        <x:f>'Raw trace'!A1254</x:f>
        <x:v>45449</x:v>
      </x:c>
      <x:c r="B1258" s="32" t="n">
        <x:f>'Raw trace'!B1254</x:f>
        <x:v>45450</x:v>
      </x:c>
      <x:c r="C1258" s="1" t="n">
        <x:f>YEAR(B1258)</x:f>
        <x:v>2024</x:v>
      </x:c>
      <x:c r="D1258" s="33" t="str">
        <x:f>'Raw trace'!AL1254</x:f>
        <x:v>-0.0203922787340289</x:v>
      </x:c>
      <x:c r="E1258" s="33" t="str">
        <x:f>'Raw trace'!W1254</x:f>
        <x:v>0.45000000000000001</x:v>
      </x:c>
      <x:c r="F1258" s="28" t="n">
        <x:f>E1257*(1+D1257)/(1+E1257*D1257)</x:f>
        <x:v>0.44898072942336825</x:v>
      </x:c>
      <x:c r="G1258" s="28" t="n">
        <x:f>ABS(E1258-F1258)</x:f>
        <x:v>0.001019270576631759</x:v>
      </x:c>
      <x:c r="H1258" s="28" t="n">
        <x:f>G1258*'Assumptions'!$B$6</x:f>
        <x:v>0.000001019270576631759</x:v>
      </x:c>
      <x:c r="I1258" s="29" t="n">
        <x:f>1+E1258*D1258</x:f>
        <x:v>0.990823474569687</x:v>
      </x:c>
      <x:c r="J1258" s="29" t="n">
        <x:f>(1-H1258)*I1258</x:f>
        <x:v>0.9908224646524728</x:v>
      </x:c>
      <x:c r="K1258" s="28" t="n">
        <x:f>J1258-1</x:f>
        <x:v>-0.009177535347527188</x:v>
      </x:c>
      <x:c r="L1258" s="30" t="n">
        <x:f>M1257</x:f>
        <x:v>17515.136709888822</x:v>
      </x:c>
      <x:c r="M1258" s="30" t="n">
        <x:f>L1258*J1258</x:f>
        <x:v>17354.390923617048</x:v>
      </x:c>
      <x:c r="N1258" s="30" t="n">
        <x:f>MAX(N1257,M1258)</x:f>
        <x:v>17642.073326317783</x:v>
      </x:c>
      <x:c r="O1258" s="28" t="n">
        <x:f>1-M1258/N1258</x:f>
        <x:v>0.016306609624594515</x:v>
      </x:c>
      <x:c r="P1258" s="30" t="n">
        <x:f>IF(C1258=C1257,P1257,L1258)</x:f>
        <x:v>13438.203403002499</x:v>
      </x:c>
      <x:c r="Q1258" s="30" t="n">
        <x:f>IF(C1258=C1257,MAX(Q1257,M1258),MAX(P1258,M1258))</x:f>
        <x:v>17642.073326317783</x:v>
      </x:c>
      <x:c r="R1258" s="28" t="n">
        <x:f>1-M1258/Q1258</x:f>
        <x:v>0.016306609624594515</x:v>
      </x:c>
      <x:c r="S1258" s="33" t="str">
        <x:f>'Raw trace'!Y1254</x:f>
        <x:v>-0.0091775353475271881</x:v>
      </x:c>
      <x:c r="T1258" s="31" t="n">
        <x:f>ABS(K1258-S1258)</x:f>
        <x:v>0</x:v>
      </x:c>
      <x:c r="U1258" s="33" t="str">
        <x:f>'Raw trace'!X1254</x:f>
        <x:v>0.0010192705766317589</x:v>
      </x:c>
      <x:c r="V1258" s="31" t="n">
        <x:f>ABS(G1258-U1258)</x:f>
        <x:v>0</x:v>
      </x:c>
      <x:c r="W1258" s="30" t="n">
        <x:f>L1258*H1258</x:f>
        <x:v>0.01785266349407247</x:v>
      </x:c>
      <x:c r="X1258" s="30" t="n">
        <x:f>X1257*(1+S1258)</x:f>
        <x:v>17354.390923617142</x:v>
      </x:c>
      <x:c r="Y1258" s="31" t="n">
        <x:f>ABS(M1258-X1258)</x:f>
        <x:v>9.458744898438454e-11</x:v>
      </x:c>
      <x:c r="Z1258" s="27" t="n">
        <x:f>IF(M1258&gt;=N1257,B1258,Z1257)</x:f>
        <x:v>45364</x:v>
      </x:c>
      <x:c r="AA1258" s="27" t="n">
        <x:f>IF(C1258=C1257,IF(M1258&gt;=Q1257,B1258,AA1257),IF(M1258&gt;=P1258,B1258,A1258))</x:f>
        <x:v>45364</x:v>
      </x:c>
      <x:c r="AB1258" s="1" t="str">
        <x:f>IF(AND(B1258-A1258=1,B1258-B1257=1),"PASS","FAIL")</x:f>
        <x:v>PASS</x:v>
      </x:c>
    </x:row>
    <x:row r="1259" ht="22" customHeight="1">
      <x:c r="A1259" s="32" t="n">
        <x:f>'Raw trace'!A1255</x:f>
        <x:v>45450</x:v>
      </x:c>
      <x:c r="B1259" s="32" t="n">
        <x:f>'Raw trace'!B1255</x:f>
        <x:v>45451</x:v>
      </x:c>
      <x:c r="C1259" s="1" t="n">
        <x:f>YEAR(B1259)</x:f>
        <x:v>2024</x:v>
      </x:c>
      <x:c r="D1259" s="33" t="str">
        <x:f>'Raw trace'!AL1255</x:f>
        <x:v>-0.00054507778894499997</x:v>
      </x:c>
      <x:c r="E1259" s="33" t="str">
        <x:f>'Raw trace'!W1255</x:f>
        <x:v>0.45000000000000001</x:v>
      </x:c>
      <x:c r="F1259" s="28" t="n">
        <x:f>E1258*(1+D1258)/(1+E1258*D1258)</x:f>
        <x:v>0.44490616732827803</x:v>
      </x:c>
      <x:c r="G1259" s="28" t="n">
        <x:f>ABS(E1259-F1259)</x:f>
        <x:v>0.005093832671721976</x:v>
      </x:c>
      <x:c r="H1259" s="28" t="n">
        <x:f>G1259*'Assumptions'!$B$6</x:f>
        <x:v>0.000005093832671721976</x:v>
      </x:c>
      <x:c r="I1259" s="29" t="n">
        <x:f>1+E1259*D1259</x:f>
        <x:v>0.9997547149949747</x:v>
      </x:c>
      <x:c r="J1259" s="29" t="n">
        <x:f>(1-H1259)*I1259</x:f>
        <x:v>0.9997496224117437</x:v>
      </x:c>
      <x:c r="K1259" s="28" t="n">
        <x:f>J1259-1</x:f>
        <x:v>-0.00025037758825630085</x:v>
      </x:c>
      <x:c r="L1259" s="30" t="n">
        <x:f>M1258</x:f>
        <x:v>17354.390923617048</x:v>
      </x:c>
      <x:c r="M1259" s="30" t="n">
        <x:f>L1259*J1259</x:f>
        <x:v>17350.045773071935</x:v>
      </x:c>
      <x:c r="N1259" s="30" t="n">
        <x:f>MAX(N1258,M1259)</x:f>
        <x:v>17642.073326317783</x:v>
      </x:c>
      <x:c r="O1259" s="28" t="n">
        <x:f>1-M1259/N1259</x:f>
        <x:v>0.016552904403260293</x:v>
      </x:c>
      <x:c r="P1259" s="30" t="n">
        <x:f>IF(C1259=C1258,P1258,L1259)</x:f>
        <x:v>13438.203403002499</x:v>
      </x:c>
      <x:c r="Q1259" s="30" t="n">
        <x:f>IF(C1259=C1258,MAX(Q1258,M1259),MAX(P1259,M1259))</x:f>
        <x:v>17642.073326317783</x:v>
      </x:c>
      <x:c r="R1259" s="28" t="n">
        <x:f>1-M1259/Q1259</x:f>
        <x:v>0.016552904403260293</x:v>
      </x:c>
      <x:c r="S1259" s="33" t="str">
        <x:f>'Raw trace'!Y1255</x:f>
        <x:v>-0.00025037758825630085</x:v>
      </x:c>
      <x:c r="T1259" s="31" t="n">
        <x:f>ABS(K1259-S1259)</x:f>
        <x:v>0</x:v>
      </x:c>
      <x:c r="U1259" s="33" t="str">
        <x:f>'Raw trace'!X1255</x:f>
        <x:v>0.0050938326717219762</x:v>
      </x:c>
      <x:c r="V1259" s="31" t="n">
        <x:f>ABS(G1259-U1259)</x:f>
        <x:v>0</x:v>
      </x:c>
      <x:c r="W1259" s="30" t="n">
        <x:f>L1259*H1259</x:f>
        <x:v>0.08840036348455584</x:v>
      </x:c>
      <x:c r="X1259" s="30" t="n">
        <x:f>X1258*(1+S1259)</x:f>
        <x:v>17350.04577307203</x:v>
      </x:c>
      <x:c r="Y1259" s="31" t="n">
        <x:f>ABS(M1259-X1259)</x:f>
        <x:v>9.458744898438454e-11</x:v>
      </x:c>
      <x:c r="Z1259" s="27" t="n">
        <x:f>IF(M1259&gt;=N1258,B1259,Z1258)</x:f>
        <x:v>45364</x:v>
      </x:c>
      <x:c r="AA1259" s="27" t="n">
        <x:f>IF(C1259=C1258,IF(M1259&gt;=Q1258,B1259,AA1258),IF(M1259&gt;=P1259,B1259,A1259))</x:f>
        <x:v>45364</x:v>
      </x:c>
      <x:c r="AB1259" s="1" t="str">
        <x:f>IF(AND(B1259-A1259=1,B1259-B1258=1),"PASS","FAIL")</x:f>
        <x:v>PASS</x:v>
      </x:c>
    </x:row>
    <x:row r="1260" ht="22" customHeight="1">
      <x:c r="A1260" s="32" t="n">
        <x:f>'Raw trace'!A1256</x:f>
        <x:v>45451</x:v>
      </x:c>
      <x:c r="B1260" s="32" t="n">
        <x:f>'Raw trace'!B1256</x:f>
        <x:v>45452</x:v>
      </x:c>
      <x:c r="C1260" s="1" t="n">
        <x:f>YEAR(B1260)</x:f>
        <x:v>2024</x:v>
      </x:c>
      <x:c r="D1260" s="33" t="str">
        <x:f>'Raw trace'!AL1256</x:f>
        <x:v>0.0049127039204962999</x:v>
      </x:c>
      <x:c r="E1260" s="33" t="str">
        <x:f>'Raw trace'!W1256</x:f>
        <x:v>0.45000000000000001</x:v>
      </x:c>
      <x:c r="F1260" s="28" t="n">
        <x:f>E1259*(1+D1259)/(1+E1259*D1259)</x:f>
        <x:v>0.449865060148514</x:v>
      </x:c>
      <x:c r="G1260" s="28" t="n">
        <x:f>ABS(E1260-F1260)</x:f>
        <x:v>0.0001349398514859934</x:v>
      </x:c>
      <x:c r="H1260" s="28" t="n">
        <x:f>G1260*'Assumptions'!$B$6</x:f>
        <x:v>1.3493985148599342e-7</x:v>
      </x:c>
      <x:c r="I1260" s="29" t="n">
        <x:f>1+E1260*D1260</x:f>
        <x:v>1.0022107167642234</x:v>
      </x:c>
      <x:c r="J1260" s="29" t="n">
        <x:f>(1-H1260)*I1260</x:f>
        <x:v>1.002210581526058</x:v>
      </x:c>
      <x:c r="K1260" s="28" t="n">
        <x:f>J1260-1</x:f>
        <x:v>0.0022105815260580197</x:v>
      </x:c>
      <x:c r="L1260" s="30" t="n">
        <x:f>M1259</x:f>
        <x:v>17350.045773071935</x:v>
      </x:c>
      <x:c r="M1260" s="30" t="n">
        <x:f>L1260*J1260</x:f>
        <x:v>17388.39946373415</x:v>
      </x:c>
      <x:c r="N1260" s="30" t="n">
        <x:f>MAX(N1259,M1260)</x:f>
        <x:v>17642.073326317783</x:v>
      </x:c>
      <x:c r="O1260" s="28" t="n">
        <x:f>1-M1260/N1260</x:f>
        <x:v>0.014378914421878775</x:v>
      </x:c>
      <x:c r="P1260" s="30" t="n">
        <x:f>IF(C1260=C1259,P1259,L1260)</x:f>
        <x:v>13438.203403002499</x:v>
      </x:c>
      <x:c r="Q1260" s="30" t="n">
        <x:f>IF(C1260=C1259,MAX(Q1259,M1260),MAX(P1260,M1260))</x:f>
        <x:v>17642.073326317783</x:v>
      </x:c>
      <x:c r="R1260" s="28" t="n">
        <x:f>1-M1260/Q1260</x:f>
        <x:v>0.014378914421878775</x:v>
      </x:c>
      <x:c r="S1260" s="33" t="str">
        <x:f>'Raw trace'!Y1256</x:f>
        <x:v>0.0022105815260580197</x:v>
      </x:c>
      <x:c r="T1260" s="31" t="n">
        <x:f>ABS(K1260-S1260)</x:f>
        <x:v>0</x:v>
      </x:c>
      <x:c r="U1260" s="33" t="str">
        <x:f>'Raw trace'!X1256</x:f>
        <x:v>0.00013493985148599341</x:v>
      </x:c>
      <x:c r="V1260" s="31" t="n">
        <x:f>ABS(G1260-U1260)</x:f>
        <x:v>0</x:v>
      </x:c>
      <x:c r="W1260" s="30" t="n">
        <x:f>L1260*H1260</x:f>
        <x:v>0.0023412125998935147</x:v>
      </x:c>
      <x:c r="X1260" s="30" t="n">
        <x:f>X1259*(1+S1260)</x:f>
        <x:v>17388.399463734244</x:v>
      </x:c>
      <x:c r="Y1260" s="31" t="n">
        <x:f>ABS(M1260-X1260)</x:f>
        <x:v>9.458744898438454e-11</x:v>
      </x:c>
      <x:c r="Z1260" s="27" t="n">
        <x:f>IF(M1260&gt;=N1259,B1260,Z1259)</x:f>
        <x:v>45364</x:v>
      </x:c>
      <x:c r="AA1260" s="27" t="n">
        <x:f>IF(C1260=C1259,IF(M1260&gt;=Q1259,B1260,AA1259),IF(M1260&gt;=P1260,B1260,A1260))</x:f>
        <x:v>45364</x:v>
      </x:c>
      <x:c r="AB1260" s="1" t="str">
        <x:f>IF(AND(B1260-A1260=1,B1260-B1259=1),"PASS","FAIL")</x:f>
        <x:v>PASS</x:v>
      </x:c>
    </x:row>
    <x:row r="1261" ht="22" customHeight="1">
      <x:c r="A1261" s="32" t="n">
        <x:f>'Raw trace'!A1257</x:f>
        <x:v>45452</x:v>
      </x:c>
      <x:c r="B1261" s="32" t="n">
        <x:f>'Raw trace'!B1257</x:f>
        <x:v>45453</x:v>
      </x:c>
      <x:c r="C1261" s="1" t="n">
        <x:f>YEAR(B1261)</x:f>
        <x:v>2024</x:v>
      </x:c>
      <x:c r="D1261" s="33" t="str">
        <x:f>'Raw trace'!AL1257</x:f>
        <x:v>-0.0016137692999056001</x:v>
      </x:c>
      <x:c r="E1261" s="33" t="str">
        <x:f>'Raw trace'!W1257</x:f>
        <x:v>0.45000000000000001</x:v>
      </x:c>
      <x:c r="F1261" s="28" t="n">
        <x:f>E1260*(1+D1260)/(1+E1260*D1260)</x:f>
        <x:v>0.45121321215188015</x:v>
      </x:c>
      <x:c r="G1261" s="28" t="n">
        <x:f>ABS(E1261-F1261)</x:f>
        <x:v>0.0012132121518801386</x:v>
      </x:c>
      <x:c r="H1261" s="28" t="n">
        <x:f>G1261*'Assumptions'!$B$6</x:f>
        <x:v>0.0000012132121518801386</x:v>
      </x:c>
      <x:c r="I1261" s="29" t="n">
        <x:f>1+E1261*D1261</x:f>
        <x:v>0.9992738038150425</x:v>
      </x:c>
      <x:c r="J1261" s="29" t="n">
        <x:f>(1-H1261)*I1261</x:f>
        <x:v>0.9992725914839207</x:v>
      </x:c>
      <x:c r="K1261" s="28" t="n">
        <x:f>J1261-1</x:f>
        <x:v>-0.0007274085160793309</x:v>
      </x:c>
      <x:c r="L1261" s="30" t="n">
        <x:f>M1260</x:f>
        <x:v>17388.39946373415</x:v>
      </x:c>
      <x:c r="M1261" s="30" t="n">
        <x:f>L1261*J1261</x:f>
        <x:v>17375.75099388324</x:v>
      </x:c>
      <x:c r="N1261" s="30" t="n">
        <x:f>MAX(N1260,M1261)</x:f>
        <x:v>17642.073326317783</x:v>
      </x:c>
      <x:c r="O1261" s="28" t="n">
        <x:f>1-M1261/N1261</x:f>
        <x:v>0.015095863593155623</x:v>
      </x:c>
      <x:c r="P1261" s="30" t="n">
        <x:f>IF(C1261=C1260,P1260,L1261)</x:f>
        <x:v>13438.203403002499</x:v>
      </x:c>
      <x:c r="Q1261" s="30" t="n">
        <x:f>IF(C1261=C1260,MAX(Q1260,M1261),MAX(P1261,M1261))</x:f>
        <x:v>17642.073326317783</x:v>
      </x:c>
      <x:c r="R1261" s="28" t="n">
        <x:f>1-M1261/Q1261</x:f>
        <x:v>0.015095863593155623</x:v>
      </x:c>
      <x:c r="S1261" s="33" t="str">
        <x:f>'Raw trace'!Y1257</x:f>
        <x:v>-0.00072740851607933088</x:v>
      </x:c>
      <x:c r="T1261" s="31" t="n">
        <x:f>ABS(K1261-S1261)</x:f>
        <x:v>0</x:v>
      </x:c>
      <x:c r="U1261" s="33" t="str">
        <x:f>'Raw trace'!X1257</x:f>
        <x:v>0.0012132121518801386</x:v>
      </x:c>
      <x:c r="V1261" s="31" t="n">
        <x:f>ABS(G1261-U1261)</x:f>
        <x:v>0</x:v>
      </x:c>
      <x:c r="W1261" s="30" t="n">
        <x:f>L1261*H1261</x:f>
        <x:v>0.021095817531148354</x:v>
      </x:c>
      <x:c r="X1261" s="30" t="n">
        <x:f>X1260*(1+S1261)</x:f>
        <x:v>17375.750993883335</x:v>
      </x:c>
      <x:c r="Y1261" s="31" t="n">
        <x:f>ABS(M1261-X1261)</x:f>
        <x:v>9.458744898438454e-11</x:v>
      </x:c>
      <x:c r="Z1261" s="27" t="n">
        <x:f>IF(M1261&gt;=N1260,B1261,Z1260)</x:f>
        <x:v>45364</x:v>
      </x:c>
      <x:c r="AA1261" s="27" t="n">
        <x:f>IF(C1261=C1260,IF(M1261&gt;=Q1260,B1261,AA1260),IF(M1261&gt;=P1261,B1261,A1261))</x:f>
        <x:v>45364</x:v>
      </x:c>
      <x:c r="AB1261" s="1" t="str">
        <x:f>IF(AND(B1261-A1261=1,B1261-B1260=1),"PASS","FAIL")</x:f>
        <x:v>PASS</x:v>
      </x:c>
    </x:row>
    <x:row r="1262" ht="22" customHeight="1">
      <x:c r="A1262" s="32" t="n">
        <x:f>'Raw trace'!A1258</x:f>
        <x:v>45453</x:v>
      </x:c>
      <x:c r="B1262" s="32" t="n">
        <x:f>'Raw trace'!B1258</x:f>
        <x:v>45454</x:v>
      </x:c>
      <x:c r="C1262" s="1" t="n">
        <x:f>YEAR(B1262)</x:f>
        <x:v>2024</x:v>
      </x:c>
      <x:c r="D1262" s="33" t="str">
        <x:f>'Raw trace'!AL1258</x:f>
        <x:v>-0.0319018898964884</x:v>
      </x:c>
      <x:c r="E1262" s="33" t="str">
        <x:f>'Raw trace'!W1258</x:f>
        <x:v>0.45000000000000001</x:v>
      </x:c>
      <x:c r="F1262" s="28" t="n">
        <x:f>E1261*(1+D1261)/(1+E1261*D1261)</x:f>
        <x:v>0.4496003018389937</x:v>
      </x:c>
      <x:c r="G1262" s="28" t="n">
        <x:f>ABS(E1262-F1262)</x:f>
        <x:v>0.00039969816100632327</x:v>
      </x:c>
      <x:c r="H1262" s="28" t="n">
        <x:f>G1262*'Assumptions'!$B$6</x:f>
        <x:v>3.9969816100632327e-7</x:v>
      </x:c>
      <x:c r="I1262" s="29" t="n">
        <x:f>1+E1262*D1262</x:f>
        <x:v>0.9856441495465802</x:v>
      </x:c>
      <x:c r="J1262" s="29" t="n">
        <x:f>(1-H1262)*I1262</x:f>
        <x:v>0.9856437555864263</x:v>
      </x:c>
      <x:c r="K1262" s="28" t="n">
        <x:f>J1262-1</x:f>
        <x:v>-0.014356244413573749</x:v>
      </x:c>
      <x:c r="L1262" s="30" t="n">
        <x:f>M1261</x:f>
        <x:v>17375.75099388324</x:v>
      </x:c>
      <x:c r="M1262" s="30" t="n">
        <x:f>L1262*J1262</x:f>
        <x:v>17126.300465745655</x:v>
      </x:c>
      <x:c r="N1262" s="30" t="n">
        <x:f>MAX(N1261,M1262)</x:f>
        <x:v>17642.073326317783</x:v>
      </x:c>
      <x:c r="O1262" s="28" t="n">
        <x:f>1-M1262/N1262</x:f>
        <x:v>0.02923538809935211</x:v>
      </x:c>
      <x:c r="P1262" s="30" t="n">
        <x:f>IF(C1262=C1261,P1261,L1262)</x:f>
        <x:v>13438.203403002499</x:v>
      </x:c>
      <x:c r="Q1262" s="30" t="n">
        <x:f>IF(C1262=C1261,MAX(Q1261,M1262),MAX(P1262,M1262))</x:f>
        <x:v>17642.073326317783</x:v>
      </x:c>
      <x:c r="R1262" s="28" t="n">
        <x:f>1-M1262/Q1262</x:f>
        <x:v>0.02923538809935211</x:v>
      </x:c>
      <x:c r="S1262" s="33" t="str">
        <x:f>'Raw trace'!Y1258</x:f>
        <x:v>-0.014356244413573749</x:v>
      </x:c>
      <x:c r="T1262" s="31" t="n">
        <x:f>ABS(K1262-S1262)</x:f>
        <x:v>0</x:v>
      </x:c>
      <x:c r="U1262" s="33" t="str">
        <x:f>'Raw trace'!X1258</x:f>
        <x:v>0.00039969816100632327</x:v>
      </x:c>
      <x:c r="V1262" s="31" t="n">
        <x:f>ABS(G1262-U1262)</x:f>
        <x:v>0</x:v>
      </x:c>
      <x:c r="W1262" s="30" t="n">
        <x:f>L1262*H1262</x:f>
        <x:v>0.006945055718358926</x:v>
      </x:c>
      <x:c r="X1262" s="30" t="n">
        <x:f>X1261*(1+S1262)</x:f>
        <x:v>17126.30046574575</x:v>
      </x:c>
      <x:c r="Y1262" s="31" t="n">
        <x:f>ABS(M1262-X1262)</x:f>
        <x:v>9.458744898438454e-11</x:v>
      </x:c>
      <x:c r="Z1262" s="27" t="n">
        <x:f>IF(M1262&gt;=N1261,B1262,Z1261)</x:f>
        <x:v>45364</x:v>
      </x:c>
      <x:c r="AA1262" s="27" t="n">
        <x:f>IF(C1262=C1261,IF(M1262&gt;=Q1261,B1262,AA1261),IF(M1262&gt;=P1262,B1262,A1262))</x:f>
        <x:v>45364</x:v>
      </x:c>
      <x:c r="AB1262" s="1" t="str">
        <x:f>IF(AND(B1262-A1262=1,B1262-B1261=1),"PASS","FAIL")</x:f>
        <x:v>PASS</x:v>
      </x:c>
    </x:row>
    <x:row r="1263" ht="22" customHeight="1">
      <x:c r="A1263" s="32" t="n">
        <x:f>'Raw trace'!A1259</x:f>
        <x:v>45454</x:v>
      </x:c>
      <x:c r="B1263" s="32" t="n">
        <x:f>'Raw trace'!B1259</x:f>
        <x:v>45455</x:v>
      </x:c>
      <x:c r="C1263" s="1" t="n">
        <x:f>YEAR(B1263)</x:f>
        <x:v>2024</x:v>
      </x:c>
      <x:c r="D1263" s="33" t="str">
        <x:f>'Raw trace'!AL1259</x:f>
        <x:v>0.013967658846282901</x:v>
      </x:c>
      <x:c r="E1263" s="33" t="str">
        <x:f>'Raw trace'!W1259</x:f>
        <x:v>0.45000000000000001</x:v>
      </x:c>
      <x:c r="F1263" s="28" t="n">
        <x:f>E1262*(1+D1262)/(1+E1262*D1262)</x:f>
        <x:v>0.4419892815748837</x:v>
      </x:c>
      <x:c r="G1263" s="28" t="n">
        <x:f>ABS(E1263-F1263)</x:f>
        <x:v>0.008010718425116303</x:v>
      </x:c>
      <x:c r="H1263" s="28" t="n">
        <x:f>G1263*'Assumptions'!$B$6</x:f>
        <x:v>0.000008010718425116304</x:v>
      </x:c>
      <x:c r="I1263" s="29" t="n">
        <x:f>1+E1263*D1263</x:f>
        <x:v>1.0062854464808273</x:v>
      </x:c>
      <x:c r="J1263" s="29" t="n">
        <x:f>(1-H1263)*I1263</x:f>
        <x:v>1.0062773854114602</x:v>
      </x:c>
      <x:c r="K1263" s="28" t="n">
        <x:f>J1263-1</x:f>
        <x:v>0.006277385411460168</x:v>
      </x:c>
      <x:c r="L1263" s="30" t="n">
        <x:f>M1262</x:f>
        <x:v>17126.300465745655</x:v>
      </x:c>
      <x:c r="M1263" s="30" t="n">
        <x:f>L1263*J1263</x:f>
        <x:v>17233.80885444161</x:v>
      </x:c>
      <x:c r="N1263" s="30" t="n">
        <x:f>MAX(N1262,M1263)</x:f>
        <x:v>17642.073326317783</x:v>
      </x:c>
      <x:c r="O1263" s="28" t="n">
        <x:f>1-M1263/N1263</x:f>
        <x:v>0.023141524486645193</x:v>
      </x:c>
      <x:c r="P1263" s="30" t="n">
        <x:f>IF(C1263=C1262,P1262,L1263)</x:f>
        <x:v>13438.203403002499</x:v>
      </x:c>
      <x:c r="Q1263" s="30" t="n">
        <x:f>IF(C1263=C1262,MAX(Q1262,M1263),MAX(P1263,M1263))</x:f>
        <x:v>17642.073326317783</x:v>
      </x:c>
      <x:c r="R1263" s="28" t="n">
        <x:f>1-M1263/Q1263</x:f>
        <x:v>0.023141524486645193</x:v>
      </x:c>
      <x:c r="S1263" s="33" t="str">
        <x:f>'Raw trace'!Y1259</x:f>
        <x:v>0.0062773854114601679</x:v>
      </x:c>
      <x:c r="T1263" s="31" t="n">
        <x:f>ABS(K1263-S1263)</x:f>
        <x:v>0</x:v>
      </x:c>
      <x:c r="U1263" s="33" t="str">
        <x:f>'Raw trace'!X1259</x:f>
        <x:v>0.0080107184251163033</x:v>
      </x:c>
      <x:c r="V1263" s="31" t="n">
        <x:f>ABS(G1263-U1263)</x:f>
        <x:v>0</x:v>
      </x:c>
      <x:c r="W1263" s="30" t="n">
        <x:f>L1263*H1263</x:f>
        <x:v>0.13719397069502665</x:v>
      </x:c>
      <x:c r="X1263" s="30" t="n">
        <x:f>X1262*(1+S1263)</x:f>
        <x:v>17233.808854441704</x:v>
      </x:c>
      <x:c r="Y1263" s="31" t="n">
        <x:f>ABS(M1263-X1263)</x:f>
        <x:v>9.458744898438454e-11</x:v>
      </x:c>
      <x:c r="Z1263" s="27" t="n">
        <x:f>IF(M1263&gt;=N1262,B1263,Z1262)</x:f>
        <x:v>45364</x:v>
      </x:c>
      <x:c r="AA1263" s="27" t="n">
        <x:f>IF(C1263=C1262,IF(M1263&gt;=Q1262,B1263,AA1262),IF(M1263&gt;=P1263,B1263,A1263))</x:f>
        <x:v>45364</x:v>
      </x:c>
      <x:c r="AB1263" s="1" t="str">
        <x:f>IF(AND(B1263-A1263=1,B1263-B1262=1),"PASS","FAIL")</x:f>
        <x:v>PASS</x:v>
      </x:c>
    </x:row>
    <x:row r="1264" ht="22" customHeight="1">
      <x:c r="A1264" s="32" t="n">
        <x:f>'Raw trace'!A1260</x:f>
        <x:v>45455</x:v>
      </x:c>
      <x:c r="B1264" s="32" t="n">
        <x:f>'Raw trace'!B1260</x:f>
        <x:v>45456</x:v>
      </x:c>
      <x:c r="C1264" s="1" t="n">
        <x:f>YEAR(B1264)</x:f>
        <x:v>2024</x:v>
      </x:c>
      <x:c r="D1264" s="33" t="str">
        <x:f>'Raw trace'!AL1260</x:f>
        <x:v>-0.021784322027070001</x:v>
      </x:c>
      <x:c r="E1264" s="33" t="str">
        <x:f>'Raw trace'!W1260</x:f>
        <x:v>0.45000000000000001</x:v>
      </x:c>
      <x:c r="F1264" s="28" t="n">
        <x:f>E1263*(1+D1263)/(1+E1263*D1263)</x:f>
        <x:v>0.4534354025257394</x:v>
      </x:c>
      <x:c r="G1264" s="28" t="n">
        <x:f>ABS(E1264-F1264)</x:f>
        <x:v>0.0034354025257393728</x:v>
      </x:c>
      <x:c r="H1264" s="28" t="n">
        <x:f>G1264*'Assumptions'!$B$6</x:f>
        <x:v>0.000003435402525739373</x:v>
      </x:c>
      <x:c r="I1264" s="29" t="n">
        <x:f>1+E1264*D1264</x:f>
        <x:v>0.9901970550878185</x:v>
      </x:c>
      <x:c r="J1264" s="29" t="n">
        <x:f>(1-H1264)*I1264</x:f>
        <x:v>0.9901936533623544</x:v>
      </x:c>
      <x:c r="K1264" s="28" t="n">
        <x:f>J1264-1</x:f>
        <x:v>-0.009806346637645569</x:v>
      </x:c>
      <x:c r="L1264" s="30" t="n">
        <x:f>M1263</x:f>
        <x:v>17233.80885444161</x:v>
      </x:c>
      <x:c r="M1264" s="30" t="n">
        <x:f>L1264*J1264</x:f>
        <x:v>17064.80815092803</x:v>
      </x:c>
      <x:c r="N1264" s="30" t="n">
        <x:f>MAX(N1263,M1264)</x:f>
        <x:v>17642.073326317783</x:v>
      </x:c>
      <x:c r="O1264" s="28" t="n">
        <x:f>1-M1264/N1264</x:f>
        <x:v>0.03272093731345105</x:v>
      </x:c>
      <x:c r="P1264" s="30" t="n">
        <x:f>IF(C1264=C1263,P1263,L1264)</x:f>
        <x:v>13438.203403002499</x:v>
      </x:c>
      <x:c r="Q1264" s="30" t="n">
        <x:f>IF(C1264=C1263,MAX(Q1263,M1264),MAX(P1264,M1264))</x:f>
        <x:v>17642.073326317783</x:v>
      </x:c>
      <x:c r="R1264" s="28" t="n">
        <x:f>1-M1264/Q1264</x:f>
        <x:v>0.03272093731345105</x:v>
      </x:c>
      <x:c r="S1264" s="33" t="str">
        <x:f>'Raw trace'!Y1260</x:f>
        <x:v>-0.0098063466376455688</x:v>
      </x:c>
      <x:c r="T1264" s="31" t="n">
        <x:f>ABS(K1264-S1264)</x:f>
        <x:v>0</x:v>
      </x:c>
      <x:c r="U1264" s="33" t="str">
        <x:f>'Raw trace'!X1260</x:f>
        <x:v>0.0034354025257393728</x:v>
      </x:c>
      <x:c r="V1264" s="31" t="n">
        <x:f>ABS(G1264-U1264)</x:f>
        <x:v>0</x:v>
      </x:c>
      <x:c r="W1264" s="30" t="n">
        <x:f>L1264*H1264</x:f>
        <x:v>0.05920507046665827</x:v>
      </x:c>
      <x:c r="X1264" s="30" t="n">
        <x:f>X1263*(1+S1264)</x:f>
        <x:v>17064.808150928122</x:v>
      </x:c>
      <x:c r="Y1264" s="31" t="n">
        <x:f>ABS(M1264-X1264)</x:f>
        <x:v>9.094947017729282e-11</x:v>
      </x:c>
      <x:c r="Z1264" s="27" t="n">
        <x:f>IF(M1264&gt;=N1263,B1264,Z1263)</x:f>
        <x:v>45364</x:v>
      </x:c>
      <x:c r="AA1264" s="27" t="n">
        <x:f>IF(C1264=C1263,IF(M1264&gt;=Q1263,B1264,AA1263),IF(M1264&gt;=P1264,B1264,A1264))</x:f>
        <x:v>45364</x:v>
      </x:c>
      <x:c r="AB1264" s="1" t="str">
        <x:f>IF(AND(B1264-A1264=1,B1264-B1263=1),"PASS","FAIL")</x:f>
        <x:v>PASS</x:v>
      </x:c>
    </x:row>
    <x:row r="1265" ht="22" customHeight="1">
      <x:c r="A1265" s="32" t="n">
        <x:f>'Raw trace'!A1261</x:f>
        <x:v>45456</x:v>
      </x:c>
      <x:c r="B1265" s="32" t="n">
        <x:f>'Raw trace'!B1261</x:f>
        <x:v>45457</x:v>
      </x:c>
      <x:c r="C1265" s="1" t="n">
        <x:f>YEAR(B1265)</x:f>
        <x:v>2024</x:v>
      </x:c>
      <x:c r="D1265" s="33" t="str">
        <x:f>'Raw trace'!AL1261</x:f>
        <x:v>-0.011056847742578899</x:v>
      </x:c>
      <x:c r="E1265" s="33" t="str">
        <x:f>'Raw trace'!W1261</x:f>
        <x:v>0.45000000000000001</x:v>
      </x:c>
      <x:c r="F1265" s="28" t="n">
        <x:f>E1264*(1+D1264)/(1+E1264*D1264)</x:f>
        <x:v>0.4445550032955595</x:v>
      </x:c>
      <x:c r="G1265" s="28" t="n">
        <x:f>ABS(E1265-F1265)</x:f>
        <x:v>0.005444996704440486</x:v>
      </x:c>
      <x:c r="H1265" s="28" t="n">
        <x:f>G1265*'Assumptions'!$B$6</x:f>
        <x:v>0.000005444996704440485</x:v>
      </x:c>
      <x:c r="I1265" s="29" t="n">
        <x:f>1+E1265*D1265</x:f>
        <x:v>0.9950244185158394</x:v>
      </x:c>
      <x:c r="J1265" s="29" t="n">
        <x:f>(1-H1265)*I1265</x:f>
        <x:v>0.9950190006111598</x:v>
      </x:c>
      <x:c r="K1265" s="28" t="n">
        <x:f>J1265-1</x:f>
        <x:v>-0.004980999388840224</x:v>
      </x:c>
      <x:c r="L1265" s="30" t="n">
        <x:f>M1264</x:f>
        <x:v>17064.80815092803</x:v>
      </x:c>
      <x:c r="M1265" s="30" t="n">
        <x:f>L1265*J1265</x:f>
        <x:v>16979.80835195758</x:v>
      </x:c>
      <x:c r="N1265" s="30" t="n">
        <x:f>MAX(N1264,M1265)</x:f>
        <x:v>17642.073326317783</x:v>
      </x:c>
      <x:c r="O1265" s="28" t="n">
        <x:f>1-M1265/N1265</x:f>
        <x:v>0.03753895373353078</x:v>
      </x:c>
      <x:c r="P1265" s="30" t="n">
        <x:f>IF(C1265=C1264,P1264,L1265)</x:f>
        <x:v>13438.203403002499</x:v>
      </x:c>
      <x:c r="Q1265" s="30" t="n">
        <x:f>IF(C1265=C1264,MAX(Q1264,M1265),MAX(P1265,M1265))</x:f>
        <x:v>17642.073326317783</x:v>
      </x:c>
      <x:c r="R1265" s="28" t="n">
        <x:f>1-M1265/Q1265</x:f>
        <x:v>0.03753895373353078</x:v>
      </x:c>
      <x:c r="S1265" s="33" t="str">
        <x:f>'Raw trace'!Y1261</x:f>
        <x:v>-0.0049809993888402238</x:v>
      </x:c>
      <x:c r="T1265" s="31" t="n">
        <x:f>ABS(K1265-S1265)</x:f>
        <x:v>0</x:v>
      </x:c>
      <x:c r="U1265" s="33" t="str">
        <x:f>'Raw trace'!X1261</x:f>
        <x:v>0.0054449967044404857</x:v>
      </x:c>
      <x:c r="V1265" s="31" t="n">
        <x:f>ABS(G1265-U1265)</x:f>
        <x:v>0</x:v>
      </x:c>
      <x:c r="W1265" s="30" t="n">
        <x:f>L1265*H1265</x:f>
        <x:v>0.09291782414371226</x:v>
      </x:c>
      <x:c r="X1265" s="30" t="n">
        <x:f>X1264*(1+S1265)</x:f>
        <x:v>16979.808351957672</x:v>
      </x:c>
      <x:c r="Y1265" s="31" t="n">
        <x:f>ABS(M1265-X1265)</x:f>
        <x:v>9.094947017729282e-11</x:v>
      </x:c>
      <x:c r="Z1265" s="27" t="n">
        <x:f>IF(M1265&gt;=N1264,B1265,Z1264)</x:f>
        <x:v>45364</x:v>
      </x:c>
      <x:c r="AA1265" s="27" t="n">
        <x:f>IF(C1265=C1264,IF(M1265&gt;=Q1264,B1265,AA1264),IF(M1265&gt;=P1265,B1265,A1265))</x:f>
        <x:v>45364</x:v>
      </x:c>
      <x:c r="AB1265" s="1" t="str">
        <x:f>IF(AND(B1265-A1265=1,B1265-B1264=1),"PASS","FAIL")</x:f>
        <x:v>PASS</x:v>
      </x:c>
    </x:row>
    <x:row r="1266" ht="22" customHeight="1">
      <x:c r="A1266" s="32" t="n">
        <x:f>'Raw trace'!A1262</x:f>
        <x:v>45457</x:v>
      </x:c>
      <x:c r="B1266" s="32" t="n">
        <x:f>'Raw trace'!B1262</x:f>
        <x:v>45458</x:v>
      </x:c>
      <x:c r="C1266" s="1" t="n">
        <x:f>YEAR(B1266)</x:f>
        <x:v>2024</x:v>
      </x:c>
      <x:c r="D1266" s="33" t="str">
        <x:f>'Raw trace'!AL1262</x:f>
        <x:v>0.0028500124176948</x:v>
      </x:c>
      <x:c r="E1266" s="33" t="str">
        <x:f>'Raw trace'!W1262</x:f>
        <x:v>0.45000000000000001</x:v>
      </x:c>
      <x:c r="F1266" s="28" t="n">
        <x:f>E1265*(1+D1265)/(1+E1265*D1265)</x:f>
        <x:v>0.44724974607118684</x:v>
      </x:c>
      <x:c r="G1266" s="28" t="n">
        <x:f>ABS(E1266-F1266)</x:f>
        <x:v>0.0027502539288131733</x:v>
      </x:c>
      <x:c r="H1266" s="28" t="n">
        <x:f>G1266*'Assumptions'!$B$6</x:f>
        <x:v>0.0000027502539288131736</x:v>
      </x:c>
      <x:c r="I1266" s="29" t="n">
        <x:f>1+E1266*D1266</x:f>
        <x:v>1.0012825055879626</x:v>
      </x:c>
      <x:c r="J1266" s="29" t="n">
        <x:f>(1-H1266)*I1266</x:f>
        <x:v>1.0012797518068177</x:v>
      </x:c>
      <x:c r="K1266" s="28" t="n">
        <x:f>J1266-1</x:f>
        <x:v>0.0012797518068177194</x:v>
      </x:c>
      <x:c r="L1266" s="30" t="n">
        <x:f>M1265</x:f>
        <x:v>16979.80835195758</x:v>
      </x:c>
      <x:c r="M1266" s="30" t="n">
        <x:f>L1266*J1266</x:f>
        <x:v>17001.53829237542</x:v>
      </x:c>
      <x:c r="N1266" s="30" t="n">
        <x:f>MAX(N1265,M1266)</x:f>
        <x:v>17642.073326317783</x:v>
      </x:c>
      <x:c r="O1266" s="28" t="n">
        <x:f>1-M1266/N1266</x:f>
        <x:v>0.03630724247057959</x:v>
      </x:c>
      <x:c r="P1266" s="30" t="n">
        <x:f>IF(C1266=C1265,P1265,L1266)</x:f>
        <x:v>13438.203403002499</x:v>
      </x:c>
      <x:c r="Q1266" s="30" t="n">
        <x:f>IF(C1266=C1265,MAX(Q1265,M1266),MAX(P1266,M1266))</x:f>
        <x:v>17642.073326317783</x:v>
      </x:c>
      <x:c r="R1266" s="28" t="n">
        <x:f>1-M1266/Q1266</x:f>
        <x:v>0.03630724247057959</x:v>
      </x:c>
      <x:c r="S1266" s="33" t="str">
        <x:f>'Raw trace'!Y1262</x:f>
        <x:v>0.0012797518068177194</x:v>
      </x:c>
      <x:c r="T1266" s="31" t="n">
        <x:f>ABS(K1266-S1266)</x:f>
        <x:v>0</x:v>
      </x:c>
      <x:c r="U1266" s="33" t="str">
        <x:f>'Raw trace'!X1262</x:f>
        <x:v>0.0027502539288131733</x:v>
      </x:c>
      <x:c r="V1266" s="31" t="n">
        <x:f>ABS(G1266-U1266)</x:f>
        <x:v>0</x:v>
      </x:c>
      <x:c r="W1266" s="30" t="n">
        <x:f>L1266*H1266</x:f>
        <x:v>0.046698784630466075</x:v>
      </x:c>
      <x:c r="X1266" s="30" t="n">
        <x:f>X1265*(1+S1266)</x:f>
        <x:v>17001.53829237551</x:v>
      </x:c>
      <x:c r="Y1266" s="31" t="n">
        <x:f>ABS(M1266-X1266)</x:f>
        <x:v>9.094947017729282e-11</x:v>
      </x:c>
      <x:c r="Z1266" s="27" t="n">
        <x:f>IF(M1266&gt;=N1265,B1266,Z1265)</x:f>
        <x:v>45364</x:v>
      </x:c>
      <x:c r="AA1266" s="27" t="n">
        <x:f>IF(C1266=C1265,IF(M1266&gt;=Q1265,B1266,AA1265),IF(M1266&gt;=P1266,B1266,A1266))</x:f>
        <x:v>45364</x:v>
      </x:c>
      <x:c r="AB1266" s="1" t="str">
        <x:f>IF(AND(B1266-A1266=1,B1266-B1265=1),"PASS","FAIL")</x:f>
        <x:v>PASS</x:v>
      </x:c>
    </x:row>
    <x:row r="1267" ht="22" customHeight="1">
      <x:c r="A1267" s="32" t="n">
        <x:f>'Raw trace'!A1263</x:f>
        <x:v>45458</x:v>
      </x:c>
      <x:c r="B1267" s="32" t="n">
        <x:f>'Raw trace'!B1263</x:f>
        <x:v>45459</x:v>
      </x:c>
      <x:c r="C1267" s="1" t="n">
        <x:f>YEAR(B1267)</x:f>
        <x:v>2024</x:v>
      </x:c>
      <x:c r="D1267" s="33" t="str">
        <x:f>'Raw trace'!AL1263</x:f>
        <x:v>0.0068208930432025004</x:v>
      </x:c>
      <x:c r="E1267" s="33" t="str">
        <x:f>'Raw trace'!W1263</x:f>
        <x:v>0.45000000000000001</x:v>
      </x:c>
      <x:c r="F1267" s="28" t="n">
        <x:f>E1266*(1+D1266)/(1+E1266*D1266)</x:f>
        <x:v>0.4507044745807931</x:v>
      </x:c>
      <x:c r="G1267" s="28" t="n">
        <x:f>ABS(E1267-F1267)</x:f>
        <x:v>0.0007044745807930908</x:v>
      </x:c>
      <x:c r="H1267" s="28" t="n">
        <x:f>G1267*'Assumptions'!$B$6</x:f>
        <x:v>7.044745807930908e-7</x:v>
      </x:c>
      <x:c r="I1267" s="29" t="n">
        <x:f>1+E1267*D1267</x:f>
        <x:v>1.003069401869441</x:v>
      </x:c>
      <x:c r="J1267" s="29" t="n">
        <x:f>(1-H1267)*I1267</x:f>
        <x:v>1.0030686952325447</x:v>
      </x:c>
      <x:c r="K1267" s="28" t="n">
        <x:f>J1267-1</x:f>
        <x:v>0.003068695232544716</x:v>
      </x:c>
      <x:c r="L1267" s="30" t="n">
        <x:f>M1266</x:f>
        <x:v>17001.53829237542</x:v>
      </x:c>
      <x:c r="M1267" s="30" t="n">
        <x:f>L1267*J1267</x:f>
        <x:v>17053.710831879158</x:v>
      </x:c>
      <x:c r="N1267" s="30" t="n">
        <x:f>MAX(N1266,M1267)</x:f>
        <x:v>17642.073326317783</x:v>
      </x:c>
      <x:c r="O1267" s="28" t="n">
        <x:f>1-M1267/N1267</x:f>
        <x:v>0.03334996309991112</x:v>
      </x:c>
      <x:c r="P1267" s="30" t="n">
        <x:f>IF(C1267=C1266,P1266,L1267)</x:f>
        <x:v>13438.203403002499</x:v>
      </x:c>
      <x:c r="Q1267" s="30" t="n">
        <x:f>IF(C1267=C1266,MAX(Q1266,M1267),MAX(P1267,M1267))</x:f>
        <x:v>17642.073326317783</x:v>
      </x:c>
      <x:c r="R1267" s="28" t="n">
        <x:f>1-M1267/Q1267</x:f>
        <x:v>0.03334996309991112</x:v>
      </x:c>
      <x:c r="S1267" s="33" t="str">
        <x:f>'Raw trace'!Y1263</x:f>
        <x:v>0.0030686952325447159</x:v>
      </x:c>
      <x:c r="T1267" s="31" t="n">
        <x:f>ABS(K1267-S1267)</x:f>
        <x:v>0</x:v>
      </x:c>
      <x:c r="U1267" s="33" t="str">
        <x:f>'Raw trace'!X1263</x:f>
        <x:v>0.00070447458079309078</x:v>
      </x:c>
      <x:c r="V1267" s="31" t="n">
        <x:f>ABS(G1267-U1267)</x:f>
        <x:v>0</x:v>
      </x:c>
      <x:c r="W1267" s="30" t="n">
        <x:f>L1267*H1267</x:f>
        <x:v>0.011977151561358854</x:v>
      </x:c>
      <x:c r="X1267" s="30" t="n">
        <x:f>X1266*(1+S1267)</x:f>
        <x:v>17053.71083187925</x:v>
      </x:c>
      <x:c r="Y1267" s="31" t="n">
        <x:f>ABS(M1267-X1267)</x:f>
        <x:v>9.094947017729282e-11</x:v>
      </x:c>
      <x:c r="Z1267" s="27" t="n">
        <x:f>IF(M1267&gt;=N1266,B1267,Z1266)</x:f>
        <x:v>45364</x:v>
      </x:c>
      <x:c r="AA1267" s="27" t="n">
        <x:f>IF(C1267=C1266,IF(M1267&gt;=Q1266,B1267,AA1266),IF(M1267&gt;=P1267,B1267,A1267))</x:f>
        <x:v>45364</x:v>
      </x:c>
      <x:c r="AB1267" s="1" t="str">
        <x:f>IF(AND(B1267-A1267=1,B1267-B1266=1),"PASS","FAIL")</x:f>
        <x:v>PASS</x:v>
      </x:c>
    </x:row>
    <x:row r="1268" ht="22" customHeight="1">
      <x:c r="A1268" s="32" t="n">
        <x:f>'Raw trace'!A1264</x:f>
        <x:v>45459</x:v>
      </x:c>
      <x:c r="B1268" s="32" t="n">
        <x:f>'Raw trace'!B1264</x:f>
        <x:v>45460</x:v>
      </x:c>
      <x:c r="C1268" s="1" t="n">
        <x:f>YEAR(B1268)</x:f>
        <x:v>2024</x:v>
      </x:c>
      <x:c r="D1268" s="33" t="str">
        <x:f>'Raw trace'!AL1264</x:f>
        <x:v>-0.0026381820990569</x:v>
      </x:c>
      <x:c r="E1268" s="33" t="str">
        <x:f>'Raw trace'!W1264</x:f>
        <x:v>0.45000000000000001</x:v>
      </x:c>
      <x:c r="F1268" s="28" t="n">
        <x:f>E1267*(1+D1267)/(1+E1267*D1267)</x:f>
        <x:v>0.45168300520885835</x:v>
      </x:c>
      <x:c r="G1268" s="28" t="n">
        <x:f>ABS(E1268-F1268)</x:f>
        <x:v>0.0016830052088583347</x:v>
      </x:c>
      <x:c r="H1268" s="28" t="n">
        <x:f>G1268*'Assumptions'!$B$6</x:f>
        <x:v>0.0000016830052088583348</x:v>
      </x:c>
      <x:c r="I1268" s="29" t="n">
        <x:f>1+E1268*D1268</x:f>
        <x:v>0.9988128180554244</x:v>
      </x:c>
      <x:c r="J1268" s="29" t="n">
        <x:f>(1-H1268)*I1268</x:f>
        <x:v>0.998811137048249</x:v>
      </x:c>
      <x:c r="K1268" s="28" t="n">
        <x:f>J1268-1</x:f>
        <x:v>-0.001188862951751024</x:v>
      </x:c>
      <x:c r="L1268" s="30" t="n">
        <x:f>M1267</x:f>
        <x:v>17053.710831879158</x:v>
      </x:c>
      <x:c r="M1268" s="30" t="n">
        <x:f>L1268*J1268</x:f>
        <x:v>17033.43630688126</x:v>
      </x:c>
      <x:c r="N1268" s="30" t="n">
        <x:f>MAX(N1267,M1268)</x:f>
        <x:v>17642.073326317783</x:v>
      </x:c>
      <x:c r="O1268" s="28" t="n">
        <x:f>1-M1268/N1268</x:f>
        <x:v>0.03449917751609055</x:v>
      </x:c>
      <x:c r="P1268" s="30" t="n">
        <x:f>IF(C1268=C1267,P1267,L1268)</x:f>
        <x:v>13438.203403002499</x:v>
      </x:c>
      <x:c r="Q1268" s="30" t="n">
        <x:f>IF(C1268=C1267,MAX(Q1267,M1268),MAX(P1268,M1268))</x:f>
        <x:v>17642.073326317783</x:v>
      </x:c>
      <x:c r="R1268" s="28" t="n">
        <x:f>1-M1268/Q1268</x:f>
        <x:v>0.03449917751609055</x:v>
      </x:c>
      <x:c r="S1268" s="33" t="str">
        <x:f>'Raw trace'!Y1264</x:f>
        <x:v>-0.0011888629517510241</x:v>
      </x:c>
      <x:c r="T1268" s="31" t="n">
        <x:f>ABS(K1268-S1268)</x:f>
        <x:v>0</x:v>
      </x:c>
      <x:c r="U1268" s="33" t="str">
        <x:f>'Raw trace'!X1264</x:f>
        <x:v>0.0016830052088583347</x:v>
      </x:c>
      <x:c r="V1268" s="31" t="n">
        <x:f>ABS(G1268-U1268)</x:f>
        <x:v>0</x:v>
      </x:c>
      <x:c r="W1268" s="30" t="n">
        <x:f>L1268*H1268</x:f>
        <x:v>0.02870148416041643</x:v>
      </x:c>
      <x:c r="X1268" s="30" t="n">
        <x:f>X1267*(1+S1268)</x:f>
        <x:v>17033.43630688135</x:v>
      </x:c>
      <x:c r="Y1268" s="31" t="n">
        <x:f>ABS(M1268-X1268)</x:f>
        <x:v>9.094947017729282e-11</x:v>
      </x:c>
      <x:c r="Z1268" s="27" t="n">
        <x:f>IF(M1268&gt;=N1267,B1268,Z1267)</x:f>
        <x:v>45364</x:v>
      </x:c>
      <x:c r="AA1268" s="27" t="n">
        <x:f>IF(C1268=C1267,IF(M1268&gt;=Q1267,B1268,AA1267),IF(M1268&gt;=P1268,B1268,A1268))</x:f>
        <x:v>45364</x:v>
      </x:c>
      <x:c r="AB1268" s="1" t="str">
        <x:f>IF(AND(B1268-A1268=1,B1268-B1267=1),"PASS","FAIL")</x:f>
        <x:v>PASS</x:v>
      </x:c>
    </x:row>
    <x:row r="1269" ht="22" customHeight="1">
      <x:c r="A1269" s="32" t="n">
        <x:f>'Raw trace'!A1265</x:f>
        <x:v>45460</x:v>
      </x:c>
      <x:c r="B1269" s="32" t="n">
        <x:f>'Raw trace'!B1265</x:f>
        <x:v>45461</x:v>
      </x:c>
      <x:c r="C1269" s="1" t="n">
        <x:f>YEAR(B1269)</x:f>
        <x:v>2024</x:v>
      </x:c>
      <x:c r="D1269" s="33" t="str">
        <x:f>'Raw trace'!AL1265</x:f>
        <x:v>-0.0201341979103382</x:v>
      </x:c>
      <x:c r="E1269" s="33" t="str">
        <x:f>'Raw trace'!W1265</x:f>
        <x:v>0.45000000000000001</x:v>
      </x:c>
      <x:c r="F1269" s="28" t="n">
        <x:f>E1268*(1+D1268)/(1+E1268*D1268)</x:f>
        <x:v>0.44934627383858794</x:v>
      </x:c>
      <x:c r="G1269" s="28" t="n">
        <x:f>ABS(E1269-F1269)</x:f>
        <x:v>0.0006537261614120715</x:v>
      </x:c>
      <x:c r="H1269" s="28" t="n">
        <x:f>G1269*'Assumptions'!$B$6</x:f>
        <x:v>6.537261614120715e-7</x:v>
      </x:c>
      <x:c r="I1269" s="29" t="n">
        <x:f>1+E1269*D1269</x:f>
        <x:v>0.9909396109403478</x:v>
      </x:c>
      <x:c r="J1269" s="29" t="n">
        <x:f>(1-H1269)*I1269</x:f>
        <x:v>0.9909389631371998</x:v>
      </x:c>
      <x:c r="K1269" s="28" t="n">
        <x:f>J1269-1</x:f>
        <x:v>-0.009061036862800242</x:v>
      </x:c>
      <x:c r="L1269" s="30" t="n">
        <x:f>M1268</x:f>
        <x:v>17033.43630688126</x:v>
      </x:c>
      <x:c r="M1269" s="30" t="n">
        <x:f>L1269*J1269</x:f>
        <x:v>16879.09571260445</x:v>
      </x:c>
      <x:c r="N1269" s="30" t="n">
        <x:f>MAX(N1268,M1269)</x:f>
        <x:v>17642.073326317783</x:v>
      </x:c>
      <x:c r="O1269" s="28" t="n">
        <x:f>1-M1269/N1269</x:f>
        <x:v>0.04324761605968119</x:v>
      </x:c>
      <x:c r="P1269" s="30" t="n">
        <x:f>IF(C1269=C1268,P1268,L1269)</x:f>
        <x:v>13438.203403002499</x:v>
      </x:c>
      <x:c r="Q1269" s="30" t="n">
        <x:f>IF(C1269=C1268,MAX(Q1268,M1269),MAX(P1269,M1269))</x:f>
        <x:v>17642.073326317783</x:v>
      </x:c>
      <x:c r="R1269" s="28" t="n">
        <x:f>1-M1269/Q1269</x:f>
        <x:v>0.04324761605968119</x:v>
      </x:c>
      <x:c r="S1269" s="33" t="str">
        <x:f>'Raw trace'!Y1265</x:f>
        <x:v>-0.0090610368628002425</x:v>
      </x:c>
      <x:c r="T1269" s="31" t="n">
        <x:f>ABS(K1269-S1269)</x:f>
        <x:v>0</x:v>
      </x:c>
      <x:c r="U1269" s="33" t="str">
        <x:f>'Raw trace'!X1265</x:f>
        <x:v>0.00065372616141207152</x:v>
      </x:c>
      <x:c r="V1269" s="31" t="n">
        <x:f>ABS(G1269-U1269)</x:f>
        <x:v>0</x:v>
      </x:c>
      <x:c r="W1269" s="30" t="n">
        <x:f>L1269*H1269</x:f>
        <x:v>0.011135202932554497</x:v>
      </x:c>
      <x:c r="X1269" s="30" t="n">
        <x:f>X1268*(1+S1269)</x:f>
        <x:v>16879.09571260454</x:v>
      </x:c>
      <x:c r="Y1269" s="31" t="n">
        <x:f>ABS(M1269-X1269)</x:f>
        <x:v>9.094947017729282e-11</x:v>
      </x:c>
      <x:c r="Z1269" s="27" t="n">
        <x:f>IF(M1269&gt;=N1268,B1269,Z1268)</x:f>
        <x:v>45364</x:v>
      </x:c>
      <x:c r="AA1269" s="27" t="n">
        <x:f>IF(C1269=C1268,IF(M1269&gt;=Q1268,B1269,AA1268),IF(M1269&gt;=P1269,B1269,A1269))</x:f>
        <x:v>45364</x:v>
      </x:c>
      <x:c r="AB1269" s="1" t="str">
        <x:f>IF(AND(B1269-A1269=1,B1269-B1268=1),"PASS","FAIL")</x:f>
        <x:v>PASS</x:v>
      </x:c>
    </x:row>
    <x:row r="1270" ht="22" customHeight="1">
      <x:c r="A1270" s="32" t="n">
        <x:f>'Raw trace'!A1266</x:f>
        <x:v>45461</x:v>
      </x:c>
      <x:c r="B1270" s="32" t="n">
        <x:f>'Raw trace'!B1266</x:f>
        <x:v>45462</x:v>
      </x:c>
      <x:c r="C1270" s="1" t="n">
        <x:f>YEAR(B1270)</x:f>
        <x:v>2024</x:v>
      </x:c>
      <x:c r="D1270" s="33" t="str">
        <x:f>'Raw trace'!AL1266</x:f>
        <x:v>-0.0027470883165873002</x:v>
      </x:c>
      <x:c r="E1270" s="33" t="str">
        <x:f>'Raw trace'!W1266</x:f>
        <x:v>0.45000000000000001</x:v>
      </x:c>
      <x:c r="F1270" s="28" t="n">
        <x:f>E1269*(1+D1269)/(1+E1269*D1269)</x:f>
        <x:v>0.44497122334419564</x:v>
      </x:c>
      <x:c r="G1270" s="28" t="n">
        <x:f>ABS(E1270-F1270)</x:f>
        <x:v>0.005028776655804368</x:v>
      </x:c>
      <x:c r="H1270" s="28" t="n">
        <x:f>G1270*'Assumptions'!$B$6</x:f>
        <x:v>0.000005028776655804368</x:v>
      </x:c>
      <x:c r="I1270" s="29" t="n">
        <x:f>1+E1270*D1270</x:f>
        <x:v>0.9987638102575357</x:v>
      </x:c>
      <x:c r="J1270" s="29" t="n">
        <x:f>(1-H1270)*I1270</x:f>
        <x:v>0.998758787697402</x:v>
      </x:c>
      <x:c r="K1270" s="28" t="n">
        <x:f>J1270-1</x:f>
        <x:v>-0.0012412123025979938</x:v>
      </x:c>
      <x:c r="L1270" s="30" t="n">
        <x:f>M1269</x:f>
        <x:v>16879.09571260445</x:v>
      </x:c>
      <x:c r="M1270" s="30" t="n">
        <x:f>L1270*J1270</x:f>
        <x:v>16858.145171349235</x:v>
      </x:c>
      <x:c r="N1270" s="30" t="n">
        <x:f>MAX(N1269,M1270)</x:f>
        <x:v>17642.073326317783</x:v>
      </x:c>
      <x:c r="O1270" s="28" t="n">
        <x:f>1-M1270/N1270</x:f>
        <x:v>0.044435148889167886</x:v>
      </x:c>
      <x:c r="P1270" s="30" t="n">
        <x:f>IF(C1270=C1269,P1269,L1270)</x:f>
        <x:v>13438.203403002499</x:v>
      </x:c>
      <x:c r="Q1270" s="30" t="n">
        <x:f>IF(C1270=C1269,MAX(Q1269,M1270),MAX(P1270,M1270))</x:f>
        <x:v>17642.073326317783</x:v>
      </x:c>
      <x:c r="R1270" s="28" t="n">
        <x:f>1-M1270/Q1270</x:f>
        <x:v>0.044435148889167886</x:v>
      </x:c>
      <x:c r="S1270" s="33" t="str">
        <x:f>'Raw trace'!Y1266</x:f>
        <x:v>-0.0012412123025979938</x:v>
      </x:c>
      <x:c r="T1270" s="31" t="n">
        <x:f>ABS(K1270-S1270)</x:f>
        <x:v>0</x:v>
      </x:c>
      <x:c r="U1270" s="33" t="str">
        <x:f>'Raw trace'!X1266</x:f>
        <x:v>0.0050287766558043678</x:v>
      </x:c>
      <x:c r="V1270" s="31" t="n">
        <x:f>ABS(G1270-U1270)</x:f>
        <x:v>0</x:v>
      </x:c>
      <x:c r="W1270" s="30" t="n">
        <x:f>L1270*H1270</x:f>
        <x:v>0.08488120249063284</x:v>
      </x:c>
      <x:c r="X1270" s="30" t="n">
        <x:f>X1269*(1+S1270)</x:f>
        <x:v>16858.145171349326</x:v>
      </x:c>
      <x:c r="Y1270" s="31" t="n">
        <x:f>ABS(M1270-X1270)</x:f>
        <x:v>9.094947017729282e-11</x:v>
      </x:c>
      <x:c r="Z1270" s="27" t="n">
        <x:f>IF(M1270&gt;=N1269,B1270,Z1269)</x:f>
        <x:v>45364</x:v>
      </x:c>
      <x:c r="AA1270" s="27" t="n">
        <x:f>IF(C1270=C1269,IF(M1270&gt;=Q1269,B1270,AA1269),IF(M1270&gt;=P1270,B1270,A1270))</x:f>
        <x:v>45364</x:v>
      </x:c>
      <x:c r="AB1270" s="1" t="str">
        <x:f>IF(AND(B1270-A1270=1,B1270-B1269=1),"PASS","FAIL")</x:f>
        <x:v>PASS</x:v>
      </x:c>
    </x:row>
    <x:row r="1271" ht="22" customHeight="1">
      <x:c r="A1271" s="32" t="n">
        <x:f>'Raw trace'!A1267</x:f>
        <x:v>45462</x:v>
      </x:c>
      <x:c r="B1271" s="32" t="n">
        <x:f>'Raw trace'!B1267</x:f>
        <x:v>45463</x:v>
      </x:c>
      <x:c r="C1271" s="1" t="n">
        <x:f>YEAR(B1271)</x:f>
        <x:v>2024</x:v>
      </x:c>
      <x:c r="D1271" s="33" t="str">
        <x:f>'Raw trace'!AL1267</x:f>
        <x:v>-0.0019482647978096999</x:v>
      </x:c>
      <x:c r="E1271" s="33" t="str">
        <x:f>'Raw trace'!W1267</x:f>
        <x:v>0.45000000000000001</x:v>
      </x:c>
      <x:c r="F1271" s="28" t="n">
        <x:f>E1270*(1+D1270)/(1+E1270*D1270)</x:f>
        <x:v>0.4493192541105589</x:v>
      </x:c>
      <x:c r="G1271" s="28" t="n">
        <x:f>ABS(E1271-F1271)</x:f>
        <x:v>0.0006807458894411145</x:v>
      </x:c>
      <x:c r="H1271" s="28" t="n">
        <x:f>G1271*'Assumptions'!$B$6</x:f>
        <x:v>6.807458894411145e-7</x:v>
      </x:c>
      <x:c r="I1271" s="29" t="n">
        <x:f>1+E1271*D1271</x:f>
        <x:v>0.9991232808409857</x:v>
      </x:c>
      <x:c r="J1271" s="29" t="n">
        <x:f>(1-H1271)*I1271</x:f>
        <x:v>0.9991226006919192</x:v>
      </x:c>
      <x:c r="K1271" s="28" t="n">
        <x:f>J1271-1</x:f>
        <x:v>-0.0008773993080808395</x:v>
      </x:c>
      <x:c r="L1271" s="30" t="n">
        <x:f>M1270</x:f>
        <x:v>16858.145171349235</x:v>
      </x:c>
      <x:c r="M1271" s="30" t="n">
        <x:f>L1271*J1271</x:f>
        <x:v>16843.35384644037</x:v>
      </x:c>
      <x:c r="N1271" s="30" t="n">
        <x:f>MAX(N1270,M1271)</x:f>
        <x:v>17642.073326317783</x:v>
      </x:c>
      <x:c r="O1271" s="28" t="n">
        <x:f>1-M1271/N1271</x:f>
        <x:v>0.04527356082835876</x:v>
      </x:c>
      <x:c r="P1271" s="30" t="n">
        <x:f>IF(C1271=C1270,P1270,L1271)</x:f>
        <x:v>13438.203403002499</x:v>
      </x:c>
      <x:c r="Q1271" s="30" t="n">
        <x:f>IF(C1271=C1270,MAX(Q1270,M1271),MAX(P1271,M1271))</x:f>
        <x:v>17642.073326317783</x:v>
      </x:c>
      <x:c r="R1271" s="28" t="n">
        <x:f>1-M1271/Q1271</x:f>
        <x:v>0.04527356082835876</x:v>
      </x:c>
      <x:c r="S1271" s="33" t="str">
        <x:f>'Raw trace'!Y1267</x:f>
        <x:v>-0.00087739930808083955</x:v>
      </x:c>
      <x:c r="T1271" s="31" t="n">
        <x:f>ABS(K1271-S1271)</x:f>
        <x:v>0</x:v>
      </x:c>
      <x:c r="U1271" s="33" t="str">
        <x:f>'Raw trace'!X1267</x:f>
        <x:v>0.00068074588944111447</x:v>
      </x:c>
      <x:c r="V1271" s="31" t="n">
        <x:f>ABS(G1271-U1271)</x:f>
        <x:v>0</x:v>
      </x:c>
      <x:c r="W1271" s="30" t="n">
        <x:f>L1271*H1271</x:f>
        <x:v>0.011476113028997564</x:v>
      </x:c>
      <x:c r="X1271" s="30" t="n">
        <x:f>X1270*(1+S1271)</x:f>
        <x:v>16843.35384644046</x:v>
      </x:c>
      <x:c r="Y1271" s="31" t="n">
        <x:f>ABS(M1271-X1271)</x:f>
        <x:v>9.094947017729282e-11</x:v>
      </x:c>
      <x:c r="Z1271" s="27" t="n">
        <x:f>IF(M1271&gt;=N1270,B1271,Z1270)</x:f>
        <x:v>45364</x:v>
      </x:c>
      <x:c r="AA1271" s="27" t="n">
        <x:f>IF(C1271=C1270,IF(M1271&gt;=Q1270,B1271,AA1270),IF(M1271&gt;=P1271,B1271,A1271))</x:f>
        <x:v>45364</x:v>
      </x:c>
      <x:c r="AB1271" s="1" t="str">
        <x:f>IF(AND(B1271-A1271=1,B1271-B1270=1),"PASS","FAIL")</x:f>
        <x:v>PASS</x:v>
      </x:c>
    </x:row>
    <x:row r="1272" ht="22" customHeight="1">
      <x:c r="A1272" s="32" t="n">
        <x:f>'Raw trace'!A1268</x:f>
        <x:v>45463</x:v>
      </x:c>
      <x:c r="B1272" s="32" t="n">
        <x:f>'Raw trace'!B1268</x:f>
        <x:v>45464</x:v>
      </x:c>
      <x:c r="C1272" s="1" t="n">
        <x:f>YEAR(B1272)</x:f>
        <x:v>2024</x:v>
      </x:c>
      <x:c r="D1272" s="33" t="str">
        <x:f>'Raw trace'!AL1268</x:f>
        <x:v>-0.0111912394397905</x:v>
      </x:c>
      <x:c r="E1272" s="33" t="str">
        <x:f>'Raw trace'!W1268</x:f>
        <x:v>0.45000000000000001</x:v>
      </x:c>
      <x:c r="F1272" s="28" t="n">
        <x:f>E1271*(1+D1271)/(1+E1271*D1271)</x:f>
        <x:v>0.4495173813415177</x:v>
      </x:c>
      <x:c r="G1272" s="28" t="n">
        <x:f>ABS(E1272-F1272)</x:f>
        <x:v>0.00048261865848231444</x:v>
      </x:c>
      <x:c r="H1272" s="28" t="n">
        <x:f>G1272*'Assumptions'!$B$6</x:f>
        <x:v>4.826186584823145e-7</x:v>
      </x:c>
      <x:c r="I1272" s="29" t="n">
        <x:f>1+E1272*D1272</x:f>
        <x:v>0.9949639422520943</x:v>
      </x:c>
      <x:c r="J1272" s="29" t="n">
        <x:f>(1-H1272)*I1272</x:f>
        <x:v>0.9949634620639313</x:v>
      </x:c>
      <x:c r="K1272" s="28" t="n">
        <x:f>J1272-1</x:f>
        <x:v>-0.00503653793606873</x:v>
      </x:c>
      <x:c r="L1272" s="30" t="n">
        <x:f>M1271</x:f>
        <x:v>16843.35384644037</x:v>
      </x:c>
      <x:c r="M1272" s="30" t="n">
        <x:f>L1272*J1272</x:f>
        <x:v>16758.521655822144</x:v>
      </x:c>
      <x:c r="N1272" s="30" t="n">
        <x:f>MAX(N1271,M1272)</x:f>
        <x:v>17642.073326317783</x:v>
      </x:c>
      <x:c r="O1272" s="28" t="n">
        <x:f>1-M1272/N1272</x:f>
        <x:v>0.05008207675781451</x:v>
      </x:c>
      <x:c r="P1272" s="30" t="n">
        <x:f>IF(C1272=C1271,P1271,L1272)</x:f>
        <x:v>13438.203403002499</x:v>
      </x:c>
      <x:c r="Q1272" s="30" t="n">
        <x:f>IF(C1272=C1271,MAX(Q1271,M1272),MAX(P1272,M1272))</x:f>
        <x:v>17642.073326317783</x:v>
      </x:c>
      <x:c r="R1272" s="28" t="n">
        <x:f>1-M1272/Q1272</x:f>
        <x:v>0.05008207675781451</x:v>
      </x:c>
      <x:c r="S1272" s="33" t="str">
        <x:f>'Raw trace'!Y1268</x:f>
        <x:v>-0.0050365379360687301</x:v>
      </x:c>
      <x:c r="T1272" s="31" t="n">
        <x:f>ABS(K1272-S1272)</x:f>
        <x:v>0</x:v>
      </x:c>
      <x:c r="U1272" s="33" t="str">
        <x:f>'Raw trace'!X1268</x:f>
        <x:v>0.00048261865848231444</x:v>
      </x:c>
      <x:c r="V1272" s="31" t="n">
        <x:f>ABS(G1272-U1272)</x:f>
        <x:v>0</x:v>
      </x:c>
      <x:c r="W1272" s="30" t="n">
        <x:f>L1272*H1272</x:f>
        <x:v>0.008128916837711983</x:v>
      </x:c>
      <x:c r="X1272" s="30" t="n">
        <x:f>X1271*(1+S1272)</x:f>
        <x:v>16758.52165582223</x:v>
      </x:c>
      <x:c r="Y1272" s="31" t="n">
        <x:f>ABS(M1272-X1272)</x:f>
        <x:v>8.731149137020111e-11</x:v>
      </x:c>
      <x:c r="Z1272" s="27" t="n">
        <x:f>IF(M1272&gt;=N1271,B1272,Z1271)</x:f>
        <x:v>45364</x:v>
      </x:c>
      <x:c r="AA1272" s="27" t="n">
        <x:f>IF(C1272=C1271,IF(M1272&gt;=Q1271,B1272,AA1271),IF(M1272&gt;=P1272,B1272,A1272))</x:f>
        <x:v>45364</x:v>
      </x:c>
      <x:c r="AB1272" s="1" t="str">
        <x:f>IF(AND(B1272-A1272=1,B1272-B1271=1),"PASS","FAIL")</x:f>
        <x:v>PASS</x:v>
      </x:c>
    </x:row>
    <x:row r="1273" ht="22" customHeight="1">
      <x:c r="A1273" s="32" t="n">
        <x:f>'Raw trace'!A1269</x:f>
        <x:v>45464</x:v>
      </x:c>
      <x:c r="B1273" s="32" t="n">
        <x:f>'Raw trace'!B1269</x:f>
        <x:v>45465</x:v>
      </x:c>
      <x:c r="C1273" s="1" t="n">
        <x:f>YEAR(B1273)</x:f>
        <x:v>2024</x:v>
      </x:c>
      <x:c r="D1273" s="33" t="str">
        <x:f>'Raw trace'!AL1269</x:f>
        <x:v>0.0020661640300333999</x:v>
      </x:c>
      <x:c r="E1273" s="33" t="str">
        <x:f>'Raw trace'!W1269</x:f>
        <x:v>0.45000000000000001</x:v>
      </x:c>
      <x:c r="F1273" s="28" t="n">
        <x:f>E1272*(1+D1272)/(1+E1272*D1272)</x:f>
        <x:v>0.44721614860225123</x:v>
      </x:c>
      <x:c r="G1273" s="28" t="n">
        <x:f>ABS(E1273-F1273)</x:f>
        <x:v>0.002783851397748782</x:v>
      </x:c>
      <x:c r="H1273" s="28" t="n">
        <x:f>G1273*'Assumptions'!$B$6</x:f>
        <x:v>0.000002783851397748782</x:v>
      </x:c>
      <x:c r="I1273" s="29" t="n">
        <x:f>1+E1273*D1273</x:f>
        <x:v>1.000929773813515</x:v>
      </x:c>
      <x:c r="J1273" s="29" t="n">
        <x:f>(1-H1273)*I1273</x:f>
        <x:v>1.0009269873737652</x:v>
      </x:c>
      <x:c r="K1273" s="28" t="n">
        <x:f>J1273-1</x:f>
        <x:v>0.0009269873737651757</x:v>
      </x:c>
      <x:c r="L1273" s="30" t="n">
        <x:f>M1272</x:f>
        <x:v>16758.521655822144</x:v>
      </x:c>
      <x:c r="M1273" s="30" t="n">
        <x:f>L1273*J1273</x:f>
        <x:v>16774.05659380006</x:v>
      </x:c>
      <x:c r="N1273" s="30" t="n">
        <x:f>MAX(N1272,M1273)</x:f>
        <x:v>17642.073326317783</x:v>
      </x:c>
      <x:c r="O1273" s="28" t="n">
        <x:f>1-M1273/N1273</x:f>
        <x:v>0.04920151483685575</x:v>
      </x:c>
      <x:c r="P1273" s="30" t="n">
        <x:f>IF(C1273=C1272,P1272,L1273)</x:f>
        <x:v>13438.203403002499</x:v>
      </x:c>
      <x:c r="Q1273" s="30" t="n">
        <x:f>IF(C1273=C1272,MAX(Q1272,M1273),MAX(P1273,M1273))</x:f>
        <x:v>17642.073326317783</x:v>
      </x:c>
      <x:c r="R1273" s="28" t="n">
        <x:f>1-M1273/Q1273</x:f>
        <x:v>0.04920151483685575</x:v>
      </x:c>
      <x:c r="S1273" s="33" t="str">
        <x:f>'Raw trace'!Y1269</x:f>
        <x:v>0.0009269873737651757</x:v>
      </x:c>
      <x:c r="T1273" s="31" t="n">
        <x:f>ABS(K1273-S1273)</x:f>
        <x:v>0</x:v>
      </x:c>
      <x:c r="U1273" s="33" t="str">
        <x:f>'Raw trace'!X1269</x:f>
        <x:v>0.0027838513977487822</x:v>
      </x:c>
      <x:c r="V1273" s="31" t="n">
        <x:f>ABS(G1273-U1273)</x:f>
        <x:v>0</x:v>
      </x:c>
      <x:c r="W1273" s="30" t="n">
        <x:f>L1273*H1273</x:f>
        <x:v>0.04665323393576371</x:v>
      </x:c>
      <x:c r="X1273" s="30" t="n">
        <x:f>X1272*(1+S1273)</x:f>
        <x:v>16774.05659380015</x:v>
      </x:c>
      <x:c r="Y1273" s="31" t="n">
        <x:f>ABS(M1273-X1273)</x:f>
        <x:v>8.731149137020111e-11</x:v>
      </x:c>
      <x:c r="Z1273" s="27" t="n">
        <x:f>IF(M1273&gt;=N1272,B1273,Z1272)</x:f>
        <x:v>45364</x:v>
      </x:c>
      <x:c r="AA1273" s="27" t="n">
        <x:f>IF(C1273=C1272,IF(M1273&gt;=Q1272,B1273,AA1272),IF(M1273&gt;=P1273,B1273,A1273))</x:f>
        <x:v>45364</x:v>
      </x:c>
      <x:c r="AB1273" s="1" t="str">
        <x:f>IF(AND(B1273-A1273=1,B1273-B1272=1),"PASS","FAIL")</x:f>
        <x:v>PASS</x:v>
      </x:c>
    </x:row>
    <x:row r="1274" ht="22" customHeight="1">
      <x:c r="A1274" s="32" t="n">
        <x:f>'Raw trace'!A1270</x:f>
        <x:v>45465</x:v>
      </x:c>
      <x:c r="B1274" s="32" t="n">
        <x:f>'Raw trace'!B1270</x:f>
        <x:v>45466</x:v>
      </x:c>
      <x:c r="C1274" s="1" t="n">
        <x:f>YEAR(B1274)</x:f>
        <x:v>2024</x:v>
      </x:c>
      <x:c r="D1274" s="33" t="str">
        <x:f>'Raw trace'!AL1270</x:f>
        <x:v>-0.016569925771463299</x:v>
      </x:c>
      <x:c r="E1274" s="33" t="str">
        <x:f>'Raw trace'!W1270</x:f>
        <x:v>0.45000000000000001</x:v>
      </x:c>
      <x:c r="F1274" s="28" t="n">
        <x:f>E1273*(1+D1273)/(1+E1273*D1273)</x:f>
        <x:v>0.45051090057545695</x:v>
      </x:c>
      <x:c r="G1274" s="28" t="n">
        <x:f>ABS(E1274-F1274)</x:f>
        <x:v>0.0005109005754569407</x:v>
      </x:c>
      <x:c r="H1274" s="28" t="n">
        <x:f>G1274*'Assumptions'!$B$6</x:f>
        <x:v>5.109005754569407e-7</x:v>
      </x:c>
      <x:c r="I1274" s="29" t="n">
        <x:f>1+E1274*D1274</x:f>
        <x:v>0.9925435334028415</x:v>
      </x:c>
      <x:c r="J1274" s="29" t="n">
        <x:f>(1-H1274)*I1274</x:f>
        <x:v>0.992543026311779</x:v>
      </x:c>
      <x:c r="K1274" s="28" t="n">
        <x:f>J1274-1</x:f>
        <x:v>-0.007456973688220958</x:v>
      </x:c>
      <x:c r="L1274" s="30" t="n">
        <x:f>M1273</x:f>
        <x:v>16774.05659380006</x:v>
      </x:c>
      <x:c r="M1274" s="30" t="n">
        <x:f>L1274*J1274</x:f>
        <x:v>16648.972895135365</x:v>
      </x:c>
      <x:c r="N1274" s="30" t="n">
        <x:f>MAX(N1273,M1274)</x:f>
        <x:v>17642.073326317783</x:v>
      </x:c>
      <x:c r="O1274" s="28" t="n">
        <x:f>1-M1274/N1274</x:f>
        <x:v>0.056291594123517696</x:v>
      </x:c>
      <x:c r="P1274" s="30" t="n">
        <x:f>IF(C1274=C1273,P1273,L1274)</x:f>
        <x:v>13438.203403002499</x:v>
      </x:c>
      <x:c r="Q1274" s="30" t="n">
        <x:f>IF(C1274=C1273,MAX(Q1273,M1274),MAX(P1274,M1274))</x:f>
        <x:v>17642.073326317783</x:v>
      </x:c>
      <x:c r="R1274" s="28" t="n">
        <x:f>1-M1274/Q1274</x:f>
        <x:v>0.056291594123517696</x:v>
      </x:c>
      <x:c r="S1274" s="33" t="str">
        <x:f>'Raw trace'!Y1270</x:f>
        <x:v>-0.0074569736882209581</x:v>
      </x:c>
      <x:c r="T1274" s="31" t="n">
        <x:f>ABS(K1274-S1274)</x:f>
        <x:v>0</x:v>
      </x:c>
      <x:c r="U1274" s="33" t="str">
        <x:f>'Raw trace'!X1270</x:f>
        <x:v>0.00051090057545694068</x:v>
      </x:c>
      <x:c r="V1274" s="31" t="n">
        <x:f>ABS(G1274-U1274)</x:f>
        <x:v>0</x:v>
      </x:c>
      <x:c r="W1274" s="30" t="n">
        <x:f>L1274*H1274</x:f>
        <x:v>0.008569875166519744</x:v>
      </x:c>
      <x:c r="X1274" s="30" t="n">
        <x:f>X1273*(1+S1274)</x:f>
        <x:v>16648.972895135452</x:v>
      </x:c>
      <x:c r="Y1274" s="31" t="n">
        <x:f>ABS(M1274-X1274)</x:f>
        <x:v>8.731149137020111e-11</x:v>
      </x:c>
      <x:c r="Z1274" s="27" t="n">
        <x:f>IF(M1274&gt;=N1273,B1274,Z1273)</x:f>
        <x:v>45364</x:v>
      </x:c>
      <x:c r="AA1274" s="27" t="n">
        <x:f>IF(C1274=C1273,IF(M1274&gt;=Q1273,B1274,AA1273),IF(M1274&gt;=P1274,B1274,A1274))</x:f>
        <x:v>45364</x:v>
      </x:c>
      <x:c r="AB1274" s="1" t="str">
        <x:f>IF(AND(B1274-A1274=1,B1274-B1273=1),"PASS","FAIL")</x:f>
        <x:v>PASS</x:v>
      </x:c>
    </x:row>
    <x:row r="1275" ht="22" customHeight="1">
      <x:c r="A1275" s="32" t="n">
        <x:f>'Raw trace'!A1271</x:f>
        <x:v>45466</x:v>
      </x:c>
      <x:c r="B1275" s="32" t="n">
        <x:f>'Raw trace'!B1271</x:f>
        <x:v>45467</x:v>
      </x:c>
      <x:c r="C1275" s="1" t="n">
        <x:f>YEAR(B1275)</x:f>
        <x:v>2024</x:v>
      </x:c>
      <x:c r="D1275" s="33" t="str">
        <x:f>'Raw trace'!AL1271</x:f>
        <x:v>-0.045944218165016197</x:v>
      </x:c>
      <x:c r="E1275" s="33" t="str">
        <x:f>'Raw trace'!W1271</x:f>
        <x:v>0.45000000000000001</x:v>
      </x:c>
      <x:c r="F1275" s="28" t="n">
        <x:f>E1274*(1+D1274)/(1+E1274*D1274)</x:f>
        <x:v>0.44586813425263366</x:v>
      </x:c>
      <x:c r="G1275" s="28" t="n">
        <x:f>ABS(E1275-F1275)</x:f>
        <x:v>0.004131865747366348</x:v>
      </x:c>
      <x:c r="H1275" s="28" t="n">
        <x:f>G1275*'Assumptions'!$B$6</x:f>
        <x:v>0.000004131865747366348</x:v>
      </x:c>
      <x:c r="I1275" s="29" t="n">
        <x:f>1+E1275*D1275</x:f>
        <x:v>0.9793251018257427</x:v>
      </x:c>
      <x:c r="J1275" s="29" t="n">
        <x:f>(1-H1275)*I1275</x:f>
        <x:v>0.979321055385899</x:v>
      </x:c>
      <x:c r="K1275" s="28" t="n">
        <x:f>J1275-1</x:f>
        <x:v>-0.020678944614101025</x:v>
      </x:c>
      <x:c r="L1275" s="30" t="n">
        <x:f>M1274</x:f>
        <x:v>16648.972895135365</x:v>
      </x:c>
      <x:c r="M1275" s="30" t="n">
        <x:f>L1275*J1275</x:f>
        <x:v>16304.68970675519</x:v>
      </x:c>
      <x:c r="N1275" s="30" t="n">
        <x:f>MAX(N1274,M1275)</x:f>
        <x:v>17642.073326317783</x:v>
      </x:c>
      <x:c r="O1275" s="28" t="n">
        <x:f>1-M1275/N1275</x:f>
        <x:v>0.07580648798049905</x:v>
      </x:c>
      <x:c r="P1275" s="30" t="n">
        <x:f>IF(C1275=C1274,P1274,L1275)</x:f>
        <x:v>13438.203403002499</x:v>
      </x:c>
      <x:c r="Q1275" s="30" t="n">
        <x:f>IF(C1275=C1274,MAX(Q1274,M1275),MAX(P1275,M1275))</x:f>
        <x:v>17642.073326317783</x:v>
      </x:c>
      <x:c r="R1275" s="28" t="n">
        <x:f>1-M1275/Q1275</x:f>
        <x:v>0.07580648798049905</x:v>
      </x:c>
      <x:c r="S1275" s="33" t="str">
        <x:f>'Raw trace'!Y1271</x:f>
        <x:v>-0.020678944614101025</x:v>
      </x:c>
      <x:c r="T1275" s="31" t="n">
        <x:f>ABS(K1275-S1275)</x:f>
        <x:v>0</x:v>
      </x:c>
      <x:c r="U1275" s="33" t="str">
        <x:f>'Raw trace'!X1271</x:f>
        <x:v>0.0041318657473663478</x:v>
      </x:c>
      <x:c r="V1275" s="31" t="n">
        <x:f>ABS(G1275-U1275)</x:f>
        <x:v>0</x:v>
      </x:c>
      <x:c r="W1275" s="30" t="n">
        <x:f>L1275*H1275</x:f>
        <x:v>0.06879132083424055</x:v>
      </x:c>
      <x:c r="X1275" s="30" t="n">
        <x:f>X1274*(1+S1275)</x:f>
        <x:v>16304.689706755276</x:v>
      </x:c>
      <x:c r="Y1275" s="31" t="n">
        <x:f>ABS(M1275-X1275)</x:f>
        <x:v>8.549250196665525e-11</x:v>
      </x:c>
      <x:c r="Z1275" s="27" t="n">
        <x:f>IF(M1275&gt;=N1274,B1275,Z1274)</x:f>
        <x:v>45364</x:v>
      </x:c>
      <x:c r="AA1275" s="27" t="n">
        <x:f>IF(C1275=C1274,IF(M1275&gt;=Q1274,B1275,AA1274),IF(M1275&gt;=P1275,B1275,A1275))</x:f>
        <x:v>45364</x:v>
      </x:c>
      <x:c r="AB1275" s="1" t="str">
        <x:f>IF(AND(B1275-A1275=1,B1275-B1274=1),"PASS","FAIL")</x:f>
        <x:v>PASS</x:v>
      </x:c>
    </x:row>
    <x:row r="1276" ht="22" customHeight="1">
      <x:c r="A1276" s="32" t="n">
        <x:f>'Raw trace'!A1272</x:f>
        <x:v>45467</x:v>
      </x:c>
      <x:c r="B1276" s="32" t="n">
        <x:f>'Raw trace'!B1272</x:f>
        <x:v>45468</x:v>
      </x:c>
      <x:c r="C1276" s="1" t="n">
        <x:f>YEAR(B1276)</x:f>
        <x:v>2024</x:v>
      </x:c>
      <x:c r="D1276" s="33" t="str">
        <x:f>'Raw trace'!AL1272</x:f>
        <x:v>0.025155615853992199</x:v>
      </x:c>
      <x:c r="E1276" s="33" t="str">
        <x:f>'Raw trace'!W1272</x:f>
        <x:v>0.45000000000000001</x:v>
      </x:c>
      <x:c r="F1276" s="28" t="n">
        <x:f>E1275*(1+D1275)/(1+E1275*D1275)</x:f>
        <x:v>0.43838874447857784</x:v>
      </x:c>
      <x:c r="G1276" s="28" t="n">
        <x:f>ABS(E1276-F1276)</x:f>
        <x:v>0.01161125552142217</x:v>
      </x:c>
      <x:c r="H1276" s="28" t="n">
        <x:f>G1276*'Assumptions'!$B$6</x:f>
        <x:v>0.00001161125552142217</x:v>
      </x:c>
      <x:c r="I1276" s="29" t="n">
        <x:f>1+E1276*D1276</x:f>
        <x:v>1.0113200271342966</x:v>
      </x:c>
      <x:c r="J1276" s="29" t="n">
        <x:f>(1-H1276)*I1276</x:f>
        <x:v>1.0113082844390475</x:v>
      </x:c>
      <x:c r="K1276" s="28" t="n">
        <x:f>J1276-1</x:f>
        <x:v>0.011308284439047522</x:v>
      </x:c>
      <x:c r="L1276" s="30" t="n">
        <x:f>M1275</x:f>
        <x:v>16304.68970675519</x:v>
      </x:c>
      <x:c r="M1276" s="30" t="n">
        <x:f>L1276*J1276</x:f>
        <x:v>16489.06777564959</x:v>
      </x:c>
      <x:c r="N1276" s="30" t="n">
        <x:f>MAX(N1275,M1276)</x:f>
        <x:v>17642.073326317783</x:v>
      </x:c>
      <x:c r="O1276" s="28" t="n">
        <x:f>1-M1276/N1276</x:f>
        <x:v>0.06535544486986022</x:v>
      </x:c>
      <x:c r="P1276" s="30" t="n">
        <x:f>IF(C1276=C1275,P1275,L1276)</x:f>
        <x:v>13438.203403002499</x:v>
      </x:c>
      <x:c r="Q1276" s="30" t="n">
        <x:f>IF(C1276=C1275,MAX(Q1275,M1276),MAX(P1276,M1276))</x:f>
        <x:v>17642.073326317783</x:v>
      </x:c>
      <x:c r="R1276" s="28" t="n">
        <x:f>1-M1276/Q1276</x:f>
        <x:v>0.06535544486986022</x:v>
      </x:c>
      <x:c r="S1276" s="33" t="str">
        <x:f>'Raw trace'!Y1272</x:f>
        <x:v>0.011308284439047522</x:v>
      </x:c>
      <x:c r="T1276" s="31" t="n">
        <x:f>ABS(K1276-S1276)</x:f>
        <x:v>0</x:v>
      </x:c>
      <x:c r="U1276" s="33" t="str">
        <x:f>'Raw trace'!X1272</x:f>
        <x:v>0.01161125552142217</x:v>
      </x:c>
      <x:c r="V1276" s="31" t="n">
        <x:f>ABS(G1276-U1276)</x:f>
        <x:v>0</x:v>
      </x:c>
      <x:c r="W1276" s="30" t="n">
        <x:f>L1276*H1276</x:f>
        <x:v>0.18931791838263642</x:v>
      </x:c>
      <x:c r="X1276" s="30" t="n">
        <x:f>X1275*(1+S1276)</x:f>
        <x:v>16489.067775649677</x:v>
      </x:c>
      <x:c r="Y1276" s="31" t="n">
        <x:f>ABS(M1276-X1276)</x:f>
        <x:v>8.731149137020111e-11</x:v>
      </x:c>
      <x:c r="Z1276" s="27" t="n">
        <x:f>IF(M1276&gt;=N1275,B1276,Z1275)</x:f>
        <x:v>45364</x:v>
      </x:c>
      <x:c r="AA1276" s="27" t="n">
        <x:f>IF(C1276=C1275,IF(M1276&gt;=Q1275,B1276,AA1275),IF(M1276&gt;=P1276,B1276,A1276))</x:f>
        <x:v>45364</x:v>
      </x:c>
      <x:c r="AB1276" s="1" t="str">
        <x:f>IF(AND(B1276-A1276=1,B1276-B1275=1),"PASS","FAIL")</x:f>
        <x:v>PASS</x:v>
      </x:c>
    </x:row>
    <x:row r="1277" ht="22" customHeight="1">
      <x:c r="A1277" s="32" t="n">
        <x:f>'Raw trace'!A1273</x:f>
        <x:v>45468</x:v>
      </x:c>
      <x:c r="B1277" s="32" t="n">
        <x:f>'Raw trace'!B1273</x:f>
        <x:v>45469</x:v>
      </x:c>
      <x:c r="C1277" s="1" t="n">
        <x:f>YEAR(B1277)</x:f>
        <x:v>2024</x:v>
      </x:c>
      <x:c r="D1277" s="33" t="str">
        <x:f>'Raw trace'!AL1273</x:f>
        <x:v>-0.0155316181681103</x:v>
      </x:c>
      <x:c r="E1277" s="33" t="str">
        <x:f>'Raw trace'!W1273</x:f>
        <x:v>0.45000000000000001</x:v>
      </x:c>
      <x:c r="F1277" s="28" t="n">
        <x:f>E1276*(1+D1276)/(1+E1276*D1276)</x:f>
        <x:v>0.45615632515604904</x:v>
      </x:c>
      <x:c r="G1277" s="28" t="n">
        <x:f>ABS(E1277-F1277)</x:f>
        <x:v>0.006156325156049025</x:v>
      </x:c>
      <x:c r="H1277" s="28" t="n">
        <x:f>G1277*'Assumptions'!$B$6</x:f>
        <x:v>0.0000061563251560490254</x:v>
      </x:c>
      <x:c r="I1277" s="29" t="n">
        <x:f>1+E1277*D1277</x:f>
        <x:v>0.9930107718243504</x:v>
      </x:c>
      <x:c r="J1277" s="29" t="n">
        <x:f>(1-H1277)*I1277</x:f>
        <x:v>0.9930046585271555</x:v>
      </x:c>
      <x:c r="K1277" s="28" t="n">
        <x:f>J1277-1</x:f>
        <x:v>-0.0069953414728445296</x:v>
      </x:c>
      <x:c r="L1277" s="30" t="n">
        <x:f>M1276</x:f>
        <x:v>16489.06777564959</x:v>
      </x:c>
      <x:c r="M1277" s="30" t="n">
        <x:f>L1277*J1277</x:f>
        <x:v>16373.721115990043</x:v>
      </x:c>
      <x:c r="N1277" s="30" t="n">
        <x:f>MAX(N1276,M1277)</x:f>
        <x:v>17642.073326317783</x:v>
      </x:c>
      <x:c r="O1277" s="28" t="n">
        <x:f>1-M1277/N1277</x:f>
        <x:v>0.07189360268873046</x:v>
      </x:c>
      <x:c r="P1277" s="30" t="n">
        <x:f>IF(C1277=C1276,P1276,L1277)</x:f>
        <x:v>13438.203403002499</x:v>
      </x:c>
      <x:c r="Q1277" s="30" t="n">
        <x:f>IF(C1277=C1276,MAX(Q1276,M1277),MAX(P1277,M1277))</x:f>
        <x:v>17642.073326317783</x:v>
      </x:c>
      <x:c r="R1277" s="28" t="n">
        <x:f>1-M1277/Q1277</x:f>
        <x:v>0.07189360268873046</x:v>
      </x:c>
      <x:c r="S1277" s="33" t="str">
        <x:f>'Raw trace'!Y1273</x:f>
        <x:v>-0.0069953414728445296</x:v>
      </x:c>
      <x:c r="T1277" s="31" t="n">
        <x:f>ABS(K1277-S1277)</x:f>
        <x:v>0</x:v>
      </x:c>
      <x:c r="U1277" s="33" t="str">
        <x:f>'Raw trace'!X1273</x:f>
        <x:v>0.0061563251560490251</x:v>
      </x:c>
      <x:c r="V1277" s="31" t="n">
        <x:f>ABS(G1277-U1277)</x:f>
        <x:v>0</x:v>
      </x:c>
      <x:c r="W1277" s="30" t="n">
        <x:f>L1277*H1277</x:f>
        <x:v>0.10151206274702891</x:v>
      </x:c>
      <x:c r="X1277" s="30" t="n">
        <x:f>X1276*(1+S1277)</x:f>
        <x:v>16373.72111599013</x:v>
      </x:c>
      <x:c r="Y1277" s="31" t="n">
        <x:f>ABS(M1277-X1277)</x:f>
        <x:v>8.731149137020111e-11</x:v>
      </x:c>
      <x:c r="Z1277" s="27" t="n">
        <x:f>IF(M1277&gt;=N1276,B1277,Z1276)</x:f>
        <x:v>45364</x:v>
      </x:c>
      <x:c r="AA1277" s="27" t="n">
        <x:f>IF(C1277=C1276,IF(M1277&gt;=Q1276,B1277,AA1276),IF(M1277&gt;=P1277,B1277,A1277))</x:f>
        <x:v>45364</x:v>
      </x:c>
      <x:c r="AB1277" s="1" t="str">
        <x:f>IF(AND(B1277-A1277=1,B1277-B1276=1),"PASS","FAIL")</x:f>
        <x:v>PASS</x:v>
      </x:c>
    </x:row>
    <x:row r="1278" ht="22" customHeight="1">
      <x:c r="A1278" s="32" t="n">
        <x:f>'Raw trace'!A1274</x:f>
        <x:v>45469</x:v>
      </x:c>
      <x:c r="B1278" s="32" t="n">
        <x:f>'Raw trace'!B1274</x:f>
        <x:v>45470</x:v>
      </x:c>
      <x:c r="C1278" s="1" t="n">
        <x:f>YEAR(B1278)</x:f>
        <x:v>2024</x:v>
      </x:c>
      <x:c r="D1278" s="33" t="str">
        <x:f>'Raw trace'!AL1274</x:f>
        <x:v>0.013737193793200901</x:v>
      </x:c>
      <x:c r="E1278" s="33" t="str">
        <x:f>'Raw trace'!W1274</x:f>
        <x:v>0.45000000000000001</x:v>
      </x:c>
      <x:c r="F1278" s="28" t="n">
        <x:f>E1277*(1+D1277)/(1+E1277*D1277)</x:f>
        <x:v>0.44612886828050713</x:v>
      </x:c>
      <x:c r="G1278" s="28" t="n">
        <x:f>ABS(E1278-F1278)</x:f>
        <x:v>0.003871131719492882</x:v>
      </x:c>
      <x:c r="H1278" s="28" t="n">
        <x:f>G1278*'Assumptions'!$B$6</x:f>
        <x:v>0.000003871131719492882</x:v>
      </x:c>
      <x:c r="I1278" s="29" t="n">
        <x:f>1+E1278*D1278</x:f>
        <x:v>1.0061817372069404</x:v>
      </x:c>
      <x:c r="J1278" s="29" t="n">
        <x:f>(1-H1278)*I1278</x:f>
        <x:v>1.006177842144902</x:v>
      </x:c>
      <x:c r="K1278" s="28" t="n">
        <x:f>J1278-1</x:f>
        <x:v>0.006177842144901913</x:v>
      </x:c>
      <x:c r="L1278" s="30" t="n">
        <x:f>M1277</x:f>
        <x:v>16373.721115990043</x:v>
      </x:c>
      <x:c r="M1278" s="30" t="n">
        <x:f>L1278*J1278</x:f>
        <x:v>16474.875380369278</x:v>
      </x:c>
      <x:c r="N1278" s="30" t="n">
        <x:f>MAX(N1277,M1278)</x:f>
        <x:v>17642.073326317783</x:v>
      </x:c>
      <x:c r="O1278" s="28" t="n">
        <x:f>1-M1278/N1278</x:f>
        <x:v>0.06615990787246773</x:v>
      </x:c>
      <x:c r="P1278" s="30" t="n">
        <x:f>IF(C1278=C1277,P1277,L1278)</x:f>
        <x:v>13438.203403002499</x:v>
      </x:c>
      <x:c r="Q1278" s="30" t="n">
        <x:f>IF(C1278=C1277,MAX(Q1277,M1278),MAX(P1278,M1278))</x:f>
        <x:v>17642.073326317783</x:v>
      </x:c>
      <x:c r="R1278" s="28" t="n">
        <x:f>1-M1278/Q1278</x:f>
        <x:v>0.06615990787246773</x:v>
      </x:c>
      <x:c r="S1278" s="33" t="str">
        <x:f>'Raw trace'!Y1274</x:f>
        <x:v>0.0061778421449019127</x:v>
      </x:c>
      <x:c r="T1278" s="31" t="n">
        <x:f>ABS(K1278-S1278)</x:f>
        <x:v>0</x:v>
      </x:c>
      <x:c r="U1278" s="33" t="str">
        <x:f>'Raw trace'!X1274</x:f>
        <x:v>0.0038711317194928818</x:v>
      </x:c>
      <x:c r="V1278" s="31" t="n">
        <x:f>ABS(G1278-U1278)</x:f>
        <x:v>0</x:v>
      </x:c>
      <x:c r="W1278" s="30" t="n">
        <x:f>L1278*H1278</x:f>
        <x:v>0.06338483117823945</x:v>
      </x:c>
      <x:c r="X1278" s="30" t="n">
        <x:f>X1277*(1+S1278)</x:f>
        <x:v>16474.875380369365</x:v>
      </x:c>
      <x:c r="Y1278" s="31" t="n">
        <x:f>ABS(M1278-X1278)</x:f>
        <x:v>8.731149137020111e-11</x:v>
      </x:c>
      <x:c r="Z1278" s="27" t="n">
        <x:f>IF(M1278&gt;=N1277,B1278,Z1277)</x:f>
        <x:v>45364</x:v>
      </x:c>
      <x:c r="AA1278" s="27" t="n">
        <x:f>IF(C1278=C1277,IF(M1278&gt;=Q1277,B1278,AA1277),IF(M1278&gt;=P1278,B1278,A1278))</x:f>
        <x:v>45364</x:v>
      </x:c>
      <x:c r="AB1278" s="1" t="str">
        <x:f>IF(AND(B1278-A1278=1,B1278-B1277=1),"PASS","FAIL")</x:f>
        <x:v>PASS</x:v>
      </x:c>
    </x:row>
    <x:row r="1279" ht="22" customHeight="1">
      <x:c r="A1279" s="32" t="n">
        <x:f>'Raw trace'!A1275</x:f>
        <x:v>45470</x:v>
      </x:c>
      <x:c r="B1279" s="32" t="n">
        <x:f>'Raw trace'!B1275</x:f>
        <x:v>45471</x:v>
      </x:c>
      <x:c r="C1279" s="1" t="n">
        <x:f>YEAR(B1279)</x:f>
        <x:v>2024</x:v>
      </x:c>
      <x:c r="D1279" s="33" t="str">
        <x:f>'Raw trace'!AL1275</x:f>
        <x:v>-0.020782909380354701</x:v>
      </x:c>
      <x:c r="E1279" s="33" t="str">
        <x:f>'Raw trace'!W1275</x:f>
        <x:v>0.45000000000000001</x:v>
      </x:c>
      <x:c r="F1279" s="28" t="n">
        <x:f>E1278*(1+D1278)/(1+E1278*D1278)</x:f>
        <x:v>0.45337906695986674</x:v>
      </x:c>
      <x:c r="G1279" s="28" t="n">
        <x:f>ABS(E1279-F1279)</x:f>
        <x:v>0.0033790669598667278</x:v>
      </x:c>
      <x:c r="H1279" s="28" t="n">
        <x:f>G1279*'Assumptions'!$B$6</x:f>
        <x:v>0.000003379066959866728</x:v>
      </x:c>
      <x:c r="I1279" s="29" t="n">
        <x:f>1+E1279*D1279</x:f>
        <x:v>0.9906476907788404</x:v>
      </x:c>
      <x:c r="J1279" s="29" t="n">
        <x:f>(1-H1279)*I1279</x:f>
        <x:v>0.9906443433139596</x:v>
      </x:c>
      <x:c r="K1279" s="28" t="n">
        <x:f>J1279-1</x:f>
        <x:v>-0.009355656686040437</x:v>
      </x:c>
      <x:c r="L1279" s="30" t="n">
        <x:f>M1278</x:f>
        <x:v>16474.875380369278</x:v>
      </x:c>
      <x:c r="M1279" s="30" t="n">
        <x:f>L1279*J1279</x:f>
        <x:v>16320.742102365242</x:v>
      </x:c>
      <x:c r="N1279" s="30" t="n">
        <x:f>MAX(N1278,M1279)</x:f>
        <x:v>17642.073326317783</x:v>
      </x:c>
      <x:c r="O1279" s="28" t="n">
        <x:f>1-M1279/N1279</x:f>
        <x:v>0.07489659517407332</x:v>
      </x:c>
      <x:c r="P1279" s="30" t="n">
        <x:f>IF(C1279=C1278,P1278,L1279)</x:f>
        <x:v>13438.203403002499</x:v>
      </x:c>
      <x:c r="Q1279" s="30" t="n">
        <x:f>IF(C1279=C1278,MAX(Q1278,M1279),MAX(P1279,M1279))</x:f>
        <x:v>17642.073326317783</x:v>
      </x:c>
      <x:c r="R1279" s="28" t="n">
        <x:f>1-M1279/Q1279</x:f>
        <x:v>0.07489659517407332</x:v>
      </x:c>
      <x:c r="S1279" s="33" t="str">
        <x:f>'Raw trace'!Y1275</x:f>
        <x:v>-0.0093556566860404367</x:v>
      </x:c>
      <x:c r="T1279" s="31" t="n">
        <x:f>ABS(K1279-S1279)</x:f>
        <x:v>0</x:v>
      </x:c>
      <x:c r="U1279" s="33" t="str">
        <x:f>'Raw trace'!X1275</x:f>
        <x:v>0.0033790669598667278</x:v>
      </x:c>
      <x:c r="V1279" s="31" t="n">
        <x:f>ABS(G1279-U1279)</x:f>
        <x:v>0</x:v>
      </x:c>
      <x:c r="W1279" s="30" t="n">
        <x:f>L1279*H1279</x:f>
        <x:v>0.05566970706572762</x:v>
      </x:c>
      <x:c r="X1279" s="30" t="n">
        <x:f>X1278*(1+S1279)</x:f>
        <x:v>16320.74210236533</x:v>
      </x:c>
      <x:c r="Y1279" s="31" t="n">
        <x:f>ABS(M1279-X1279)</x:f>
        <x:v>8.731149137020111e-11</x:v>
      </x:c>
      <x:c r="Z1279" s="27" t="n">
        <x:f>IF(M1279&gt;=N1278,B1279,Z1278)</x:f>
        <x:v>45364</x:v>
      </x:c>
      <x:c r="AA1279" s="27" t="n">
        <x:f>IF(C1279=C1278,IF(M1279&gt;=Q1278,B1279,AA1278),IF(M1279&gt;=P1279,B1279,A1279))</x:f>
        <x:v>45364</x:v>
      </x:c>
      <x:c r="AB1279" s="1" t="str">
        <x:f>IF(AND(B1279-A1279=1,B1279-B1278=1),"PASS","FAIL")</x:f>
        <x:v>PASS</x:v>
      </x:c>
    </x:row>
    <x:row r="1280" ht="22" customHeight="1">
      <x:c r="A1280" s="32" t="n">
        <x:f>'Raw trace'!A1276</x:f>
        <x:v>45471</x:v>
      </x:c>
      <x:c r="B1280" s="32" t="n">
        <x:f>'Raw trace'!B1276</x:f>
        <x:v>45472</x:v>
      </x:c>
      <x:c r="C1280" s="1" t="n">
        <x:f>YEAR(B1280)</x:f>
        <x:v>2024</x:v>
      </x:c>
      <x:c r="D1280" s="33" t="str">
        <x:f>'Raw trace'!AL1276</x:f>
        <x:v>0.0094382260571855992</x:v>
      </x:c>
      <x:c r="E1280" s="33" t="str">
        <x:f>'Raw trace'!W1276</x:f>
        <x:v>0.45000000000000001</x:v>
      </x:c>
      <x:c r="F1280" s="28" t="n">
        <x:f>E1279*(1+D1279)/(1+E1279*D1279)</x:f>
        <x:v>0.4448076696493445</x:v>
      </x:c>
      <x:c r="G1280" s="28" t="n">
        <x:f>ABS(E1280-F1280)</x:f>
        <x:v>0.005192330350655527</x:v>
      </x:c>
      <x:c r="H1280" s="28" t="n">
        <x:f>G1280*'Assumptions'!$B$6</x:f>
        <x:v>0.000005192330350655528</x:v>
      </x:c>
      <x:c r="I1280" s="29" t="n">
        <x:f>1+E1280*D1280</x:f>
        <x:v>1.0042472017257336</x:v>
      </x:c>
      <x:c r="J1280" s="29" t="n">
        <x:f>(1-H1280)*I1280</x:f>
        <x:v>1.0042419873425084</x:v>
      </x:c>
      <x:c r="K1280" s="28" t="n">
        <x:f>J1280-1</x:f>
        <x:v>0.004241987342508358</x:v>
      </x:c>
      <x:c r="L1280" s="30" t="n">
        <x:f>M1279</x:f>
        <x:v>16320.742102365242</x:v>
      </x:c>
      <x:c r="M1280" s="30" t="n">
        <x:f>L1280*J1280</x:f>
        <x:v>16389.97448378382</x:v>
      </x:c>
      <x:c r="N1280" s="30" t="n">
        <x:f>MAX(N1279,M1280)</x:f>
        <x:v>17642.073326317783</x:v>
      </x:c>
      <x:c r="O1280" s="28" t="n">
        <x:f>1-M1280/N1280</x:f>
        <x:v>0.07097231824029038</x:v>
      </x:c>
      <x:c r="P1280" s="30" t="n">
        <x:f>IF(C1280=C1279,P1279,L1280)</x:f>
        <x:v>13438.203403002499</x:v>
      </x:c>
      <x:c r="Q1280" s="30" t="n">
        <x:f>IF(C1280=C1279,MAX(Q1279,M1280),MAX(P1280,M1280))</x:f>
        <x:v>17642.073326317783</x:v>
      </x:c>
      <x:c r="R1280" s="28" t="n">
        <x:f>1-M1280/Q1280</x:f>
        <x:v>0.07097231824029038</x:v>
      </x:c>
      <x:c r="S1280" s="33" t="str">
        <x:f>'Raw trace'!Y1276</x:f>
        <x:v>0.0042419873425083576</x:v>
      </x:c>
      <x:c r="T1280" s="31" t="n">
        <x:f>ABS(K1280-S1280)</x:f>
        <x:v>0</x:v>
      </x:c>
      <x:c r="U1280" s="33" t="str">
        <x:f>'Raw trace'!X1276</x:f>
        <x:v>0.0051923303506555274</x:v>
      </x:c>
      <x:c r="V1280" s="31" t="n">
        <x:f>ABS(G1280-U1280)</x:f>
        <x:v>0</x:v>
      </x:c>
      <x:c r="W1280" s="30" t="n">
        <x:f>L1280*H1280</x:f>
        <x:v>0.08474268456333256</x:v>
      </x:c>
      <x:c r="X1280" s="30" t="n">
        <x:f>X1279*(1+S1280)</x:f>
        <x:v>16389.974483783906</x:v>
      </x:c>
      <x:c r="Y1280" s="31" t="n">
        <x:f>ABS(M1280-X1280)</x:f>
        <x:v>8.731149137020111e-11</x:v>
      </x:c>
      <x:c r="Z1280" s="27" t="n">
        <x:f>IF(M1280&gt;=N1279,B1280,Z1279)</x:f>
        <x:v>45364</x:v>
      </x:c>
      <x:c r="AA1280" s="27" t="n">
        <x:f>IF(C1280=C1279,IF(M1280&gt;=Q1279,B1280,AA1279),IF(M1280&gt;=P1280,B1280,A1280))</x:f>
        <x:v>45364</x:v>
      </x:c>
      <x:c r="AB1280" s="1" t="str">
        <x:f>IF(AND(B1280-A1280=1,B1280-B1279=1),"PASS","FAIL")</x:f>
        <x:v>PASS</x:v>
      </x:c>
    </x:row>
    <x:row r="1281" ht="22" customHeight="1">
      <x:c r="A1281" s="32" t="n">
        <x:f>'Raw trace'!A1277</x:f>
        <x:v>45472</x:v>
      </x:c>
      <x:c r="B1281" s="32" t="n">
        <x:f>'Raw trace'!B1277</x:f>
        <x:v>45473</x:v>
      </x:c>
      <x:c r="C1281" s="1" t="n">
        <x:f>YEAR(B1281)</x:f>
        <x:v>2024</x:v>
      </x:c>
      <x:c r="D1281" s="33" t="str">
        <x:f>'Raw trace'!AL1277</x:f>
        <x:v>0.0292078184913422</x:v>
      </x:c>
      <x:c r="E1281" s="33" t="str">
        <x:f>'Raw trace'!W1277</x:f>
        <x:v>0.45000000000000001</x:v>
      </x:c>
      <x:c r="F1281" s="28" t="n">
        <x:f>E1280*(1+D1280)/(1+E1280*D1280)</x:f>
        <x:v>0.45232608161131965</x:v>
      </x:c>
      <x:c r="G1281" s="28" t="n">
        <x:f>ABS(E1281-F1281)</x:f>
        <x:v>0.0023260816113196414</x:v>
      </x:c>
      <x:c r="H1281" s="28" t="n">
        <x:f>G1281*'Assumptions'!$B$6</x:f>
        <x:v>0.0000023260816113196414</x:v>
      </x:c>
      <x:c r="I1281" s="29" t="n">
        <x:f>1+E1281*D1281</x:f>
        <x:v>1.013143518321104</x:v>
      </x:c>
      <x:c r="J1281" s="29" t="n">
        <x:f>(1-H1281)*I1281</x:f>
        <x:v>1.0131411616665964</x:v>
      </x:c>
      <x:c r="K1281" s="28" t="n">
        <x:f>J1281-1</x:f>
        <x:v>0.013141161666596402</x:v>
      </x:c>
      <x:c r="L1281" s="30" t="n">
        <x:f>M1280</x:f>
        <x:v>16389.97448378382</x:v>
      </x:c>
      <x:c r="M1281" s="30" t="n">
        <x:f>L1281*J1281</x:f>
        <x:v>16605.35778818661</x:v>
      </x:c>
      <x:c r="N1281" s="30" t="n">
        <x:f>MAX(N1280,M1281)</x:f>
        <x:v>17642.073326317783</x:v>
      </x:c>
      <x:c r="O1281" s="28" t="n">
        <x:f>1-M1281/N1281</x:f>
        <x:v>0.05876381528154284</x:v>
      </x:c>
      <x:c r="P1281" s="30" t="n">
        <x:f>IF(C1281=C1280,P1280,L1281)</x:f>
        <x:v>13438.203403002499</x:v>
      </x:c>
      <x:c r="Q1281" s="30" t="n">
        <x:f>IF(C1281=C1280,MAX(Q1280,M1281),MAX(P1281,M1281))</x:f>
        <x:v>17642.073326317783</x:v>
      </x:c>
      <x:c r="R1281" s="28" t="n">
        <x:f>1-M1281/Q1281</x:f>
        <x:v>0.05876381528154284</x:v>
      </x:c>
      <x:c r="S1281" s="33" t="str">
        <x:f>'Raw trace'!Y1277</x:f>
        <x:v>0.013141161666596402</x:v>
      </x:c>
      <x:c r="T1281" s="31" t="n">
        <x:f>ABS(K1281-S1281)</x:f>
        <x:v>0</x:v>
      </x:c>
      <x:c r="U1281" s="33" t="str">
        <x:f>'Raw trace'!X1277</x:f>
        <x:v>0.0023260816113196414</x:v>
      </x:c>
      <x:c r="V1281" s="31" t="n">
        <x:f>ABS(G1281-U1281)</x:f>
        <x:v>0</x:v>
      </x:c>
      <x:c r="W1281" s="30" t="n">
        <x:f>L1281*H1281</x:f>
        <x:v>0.038124418256727674</x:v>
      </x:c>
      <x:c r="X1281" s="30" t="n">
        <x:f>X1280*(1+S1281)</x:f>
        <x:v>16605.3577881867</x:v>
      </x:c>
      <x:c r="Y1281" s="31" t="n">
        <x:f>ABS(M1281-X1281)</x:f>
        <x:v>8.731149137020111e-11</x:v>
      </x:c>
      <x:c r="Z1281" s="27" t="n">
        <x:f>IF(M1281&gt;=N1280,B1281,Z1280)</x:f>
        <x:v>45364</x:v>
      </x:c>
      <x:c r="AA1281" s="27" t="n">
        <x:f>IF(C1281=C1280,IF(M1281&gt;=Q1280,B1281,AA1280),IF(M1281&gt;=P1281,B1281,A1281))</x:f>
        <x:v>45364</x:v>
      </x:c>
      <x:c r="AB1281" s="1" t="str">
        <x:f>IF(AND(B1281-A1281=1,B1281-B1280=1),"PASS","FAIL")</x:f>
        <x:v>PASS</x:v>
      </x:c>
    </x:row>
    <x:row r="1282" ht="22" customHeight="1">
      <x:c r="A1282" s="32" t="n">
        <x:f>'Raw trace'!A1278</x:f>
        <x:v>45473</x:v>
      </x:c>
      <x:c r="B1282" s="32" t="n">
        <x:f>'Raw trace'!B1278</x:f>
        <x:v>45474</x:v>
      </x:c>
      <x:c r="C1282" s="1" t="n">
        <x:f>YEAR(B1282)</x:f>
        <x:v>2024</x:v>
      </x:c>
      <x:c r="D1282" s="33" t="str">
        <x:f>'Raw trace'!AL1278</x:f>
        <x:v>0.0021639951365880999</x:v>
      </x:c>
      <x:c r="E1282" s="33" t="str">
        <x:f>'Raw trace'!W1278</x:f>
        <x:v>0.45000000000000001</x:v>
      </x:c>
      <x:c r="F1282" s="28" t="n">
        <x:f>E1281*(1+D1281)/(1+E1281*D1281)</x:f>
        <x:v>0.45713515404864496</x:v>
      </x:c>
      <x:c r="G1282" s="28" t="n">
        <x:f>ABS(E1282-F1282)</x:f>
        <x:v>0.007135154048644954</x:v>
      </x:c>
      <x:c r="H1282" s="28" t="n">
        <x:f>G1282*'Assumptions'!$B$6</x:f>
        <x:v>0.000007135154048644954</x:v>
      </x:c>
      <x:c r="I1282" s="29" t="n">
        <x:f>1+E1282*D1282</x:f>
        <x:v>1.0009737978114646</x:v>
      </x:c>
      <x:c r="J1282" s="29" t="n">
        <x:f>(1-H1282)*I1282</x:f>
        <x:v>1.0009666557092185</x:v>
      </x:c>
      <x:c r="K1282" s="28" t="n">
        <x:f>J1282-1</x:f>
        <x:v>0.0009666557092185002</x:v>
      </x:c>
      <x:c r="L1282" s="30" t="n">
        <x:f>M1281</x:f>
        <x:v>16605.35778818661</x:v>
      </x:c>
      <x:c r="M1282" s="30" t="n">
        <x:f>L1282*J1282</x:f>
        <x:v>16621.409452096177</x:v>
      </x:c>
      <x:c r="N1282" s="30" t="n">
        <x:f>MAX(N1281,M1282)</x:f>
        <x:v>17642.073326317783</x:v>
      </x:c>
      <x:c r="O1282" s="28" t="n">
        <x:f>1-M1282/N1282</x:f>
        <x:v>0.05785396394986164</x:v>
      </x:c>
      <x:c r="P1282" s="30" t="n">
        <x:f>IF(C1282=C1281,P1281,L1282)</x:f>
        <x:v>13438.203403002499</x:v>
      </x:c>
      <x:c r="Q1282" s="30" t="n">
        <x:f>IF(C1282=C1281,MAX(Q1281,M1282),MAX(P1282,M1282))</x:f>
        <x:v>17642.073326317783</x:v>
      </x:c>
      <x:c r="R1282" s="28" t="n">
        <x:f>1-M1282/Q1282</x:f>
        <x:v>0.05785396394986164</x:v>
      </x:c>
      <x:c r="S1282" s="33" t="str">
        <x:f>'Raw trace'!Y1278</x:f>
        <x:v>0.00096665570921850019</x:v>
      </x:c>
      <x:c r="T1282" s="31" t="n">
        <x:f>ABS(K1282-S1282)</x:f>
        <x:v>0</x:v>
      </x:c>
      <x:c r="U1282" s="33" t="str">
        <x:f>'Raw trace'!X1278</x:f>
        <x:v>0.0071351540486449538</x:v>
      </x:c>
      <x:c r="V1282" s="31" t="n">
        <x:f>ABS(G1282-U1282)</x:f>
        <x:v>0</x:v>
      </x:c>
      <x:c r="W1282" s="30" t="n">
        <x:f>L1282*H1282</x:f>
        <x:v>0.11848178585157772</x:v>
      </x:c>
      <x:c r="X1282" s="30" t="n">
        <x:f>X1281*(1+S1282)</x:f>
        <x:v>16621.409452096264</x:v>
      </x:c>
      <x:c r="Y1282" s="31" t="n">
        <x:f>ABS(M1282-X1282)</x:f>
        <x:v>8.731149137020111e-11</x:v>
      </x:c>
      <x:c r="Z1282" s="27" t="n">
        <x:f>IF(M1282&gt;=N1281,B1282,Z1281)</x:f>
        <x:v>45364</x:v>
      </x:c>
      <x:c r="AA1282" s="27" t="n">
        <x:f>IF(C1282=C1281,IF(M1282&gt;=Q1281,B1282,AA1281),IF(M1282&gt;=P1282,B1282,A1282))</x:f>
        <x:v>45364</x:v>
      </x:c>
      <x:c r="AB1282" s="1" t="str">
        <x:f>IF(AND(B1282-A1282=1,B1282-B1281=1),"PASS","FAIL")</x:f>
        <x:v>PASS</x:v>
      </x:c>
    </x:row>
    <x:row r="1283" ht="22" customHeight="1">
      <x:c r="A1283" s="32" t="n">
        <x:f>'Raw trace'!A1279</x:f>
        <x:v>45474</x:v>
      </x:c>
      <x:c r="B1283" s="32" t="n">
        <x:f>'Raw trace'!B1279</x:f>
        <x:v>45475</x:v>
      </x:c>
      <x:c r="C1283" s="1" t="n">
        <x:f>YEAR(B1283)</x:f>
        <x:v>2024</x:v>
      </x:c>
      <x:c r="D1283" s="33" t="str">
        <x:f>'Raw trace'!AL1279</x:f>
        <x:v>-0.012510713132909501</x:v>
      </x:c>
      <x:c r="E1283" s="33" t="str">
        <x:f>'Raw trace'!W1279</x:f>
        <x:v>0.45000000000000001</x:v>
      </x:c>
      <x:c r="F1283" s="28" t="n">
        <x:f>E1282*(1+D1282)/(1+E1282*D1282)</x:f>
        <x:v>0.45053506774850316</x:v>
      </x:c>
      <x:c r="G1283" s="28" t="n">
        <x:f>ABS(E1283-F1283)</x:f>
        <x:v>0.0005350677485031485</x:v>
      </x:c>
      <x:c r="H1283" s="28" t="n">
        <x:f>G1283*'Assumptions'!$B$6</x:f>
        <x:v>5.350677485031486e-7</x:v>
      </x:c>
      <x:c r="I1283" s="29" t="n">
        <x:f>1+E1283*D1283</x:f>
        <x:v>0.9943701790901908</x:v>
      </x:c>
      <x:c r="J1283" s="29" t="n">
        <x:f>(1-H1283)*I1283</x:f>
        <x:v>0.9943696470347778</x:v>
      </x:c>
      <x:c r="K1283" s="28" t="n">
        <x:f>J1283-1</x:f>
        <x:v>-0.005630352965222185</x:v>
      </x:c>
      <x:c r="L1283" s="30" t="n">
        <x:f>M1282</x:f>
        <x:v>16621.409452096177</x:v>
      </x:c>
      <x:c r="M1283" s="30" t="n">
        <x:f>L1283*J1283</x:f>
        <x:v>16527.825050101394</x:v>
      </x:c>
      <x:c r="N1283" s="30" t="n">
        <x:f>MAX(N1282,M1283)</x:f>
        <x:v>17642.073326317783</x:v>
      </x:c>
      <x:c r="O1283" s="28" t="n">
        <x:f>1-M1283/N1283</x:f>
        <x:v>0.06315857867760899</x:v>
      </x:c>
      <x:c r="P1283" s="30" t="n">
        <x:f>IF(C1283=C1282,P1282,L1283)</x:f>
        <x:v>13438.203403002499</x:v>
      </x:c>
      <x:c r="Q1283" s="30" t="n">
        <x:f>IF(C1283=C1282,MAX(Q1282,M1283),MAX(P1283,M1283))</x:f>
        <x:v>17642.073326317783</x:v>
      </x:c>
      <x:c r="R1283" s="28" t="n">
        <x:f>1-M1283/Q1283</x:f>
        <x:v>0.06315857867760899</x:v>
      </x:c>
      <x:c r="S1283" s="33" t="str">
        <x:f>'Raw trace'!Y1279</x:f>
        <x:v>-0.0056303529652221851</x:v>
      </x:c>
      <x:c r="T1283" s="31" t="n">
        <x:f>ABS(K1283-S1283)</x:f>
        <x:v>0</x:v>
      </x:c>
      <x:c r="U1283" s="33" t="str">
        <x:f>'Raw trace'!X1279</x:f>
        <x:v>0.00053506774850314853</x:v>
      </x:c>
      <x:c r="V1283" s="31" t="n">
        <x:f>ABS(G1283-U1283)</x:f>
        <x:v>0</x:v>
      </x:c>
      <x:c r="W1283" s="30" t="n">
        <x:f>L1283*H1283</x:f>
        <x:v>0.008893580132482053</x:v>
      </x:c>
      <x:c r="X1283" s="30" t="n">
        <x:f>X1282*(1+S1283)</x:f>
        <x:v>16527.82505010148</x:v>
      </x:c>
      <x:c r="Y1283" s="31" t="n">
        <x:f>ABS(M1283-X1283)</x:f>
        <x:v>8.731149137020111e-11</x:v>
      </x:c>
      <x:c r="Z1283" s="27" t="n">
        <x:f>IF(M1283&gt;=N1282,B1283,Z1282)</x:f>
        <x:v>45364</x:v>
      </x:c>
      <x:c r="AA1283" s="27" t="n">
        <x:f>IF(C1283=C1282,IF(M1283&gt;=Q1282,B1283,AA1282),IF(M1283&gt;=P1283,B1283,A1283))</x:f>
        <x:v>45364</x:v>
      </x:c>
      <x:c r="AB1283" s="1" t="str">
        <x:f>IF(AND(B1283-A1283=1,B1283-B1282=1),"PASS","FAIL")</x:f>
        <x:v>PASS</x:v>
      </x:c>
    </x:row>
    <x:row r="1284" ht="22" customHeight="1">
      <x:c r="A1284" s="32" t="n">
        <x:f>'Raw trace'!A1280</x:f>
        <x:v>45475</x:v>
      </x:c>
      <x:c r="B1284" s="32" t="n">
        <x:f>'Raw trace'!B1280</x:f>
        <x:v>45476</x:v>
      </x:c>
      <x:c r="C1284" s="1" t="n">
        <x:f>YEAR(B1284)</x:f>
        <x:v>2024</x:v>
      </x:c>
      <x:c r="D1284" s="33" t="str">
        <x:f>'Raw trace'!AL1280</x:f>
        <x:v>-0.030658596242067598</x:v>
      </x:c>
      <x:c r="E1284" s="33" t="str">
        <x:f>'Raw trace'!W1280</x:f>
        <x:v>0.45000000000000001</x:v>
      </x:c>
      <x:c r="F1284" s="28" t="n">
        <x:f>E1283*(1+D1283)/(1+E1283*D1283)</x:f>
        <x:v>0.4468860676179688</x:v>
      </x:c>
      <x:c r="G1284" s="28" t="n">
        <x:f>ABS(E1284-F1284)</x:f>
        <x:v>0.003113932382031226</x:v>
      </x:c>
      <x:c r="H1284" s="28" t="n">
        <x:f>G1284*'Assumptions'!$B$6</x:f>
        <x:v>0.000003113932382031226</x:v>
      </x:c>
      <x:c r="I1284" s="29" t="n">
        <x:f>1+E1284*D1284</x:f>
        <x:v>0.9862036316910696</x:v>
      </x:c>
      <x:c r="J1284" s="29" t="n">
        <x:f>(1-H1284)*I1284</x:f>
        <x:v>0.9862005607196456</x:v>
      </x:c>
      <x:c r="K1284" s="28" t="n">
        <x:f>J1284-1</x:f>
        <x:v>-0.01379943928035443</x:v>
      </x:c>
      <x:c r="L1284" s="30" t="n">
        <x:f>M1283</x:f>
        <x:v>16527.825050101394</x:v>
      </x:c>
      <x:c r="M1284" s="30" t="n">
        <x:f>L1284*J1284</x:f>
        <x:v>16299.750331886198</x:v>
      </x:c>
      <x:c r="N1284" s="30" t="n">
        <x:f>MAX(N1283,M1284)</x:f>
        <x:v>17642.073326317783</x:v>
      </x:c>
      <x:c r="O1284" s="28" t="n">
        <x:f>1-M1284/N1284</x:f>
        <x:v>0.07608646498646832</x:v>
      </x:c>
      <x:c r="P1284" s="30" t="n">
        <x:f>IF(C1284=C1283,P1283,L1284)</x:f>
        <x:v>13438.203403002499</x:v>
      </x:c>
      <x:c r="Q1284" s="30" t="n">
        <x:f>IF(C1284=C1283,MAX(Q1283,M1284),MAX(P1284,M1284))</x:f>
        <x:v>17642.073326317783</x:v>
      </x:c>
      <x:c r="R1284" s="28" t="n">
        <x:f>1-M1284/Q1284</x:f>
        <x:v>0.07608646498646832</x:v>
      </x:c>
      <x:c r="S1284" s="33" t="str">
        <x:f>'Raw trace'!Y1280</x:f>
        <x:v>-0.013799439280354431</x:v>
      </x:c>
      <x:c r="T1284" s="31" t="n">
        <x:f>ABS(K1284-S1284)</x:f>
        <x:v>0</x:v>
      </x:c>
      <x:c r="U1284" s="33" t="str">
        <x:f>'Raw trace'!X1280</x:f>
        <x:v>0.0031139323820312259</x:v>
      </x:c>
      <x:c r="V1284" s="31" t="n">
        <x:f>ABS(G1284-U1284)</x:f>
        <x:v>0</x:v>
      </x:c>
      <x:c r="W1284" s="30" t="n">
        <x:f>L1284*H1284</x:f>
        <x:v>0.0514665296280576</x:v>
      </x:c>
      <x:c r="X1284" s="30" t="n">
        <x:f>X1283*(1+S1284)</x:f>
        <x:v>16299.750331886284</x:v>
      </x:c>
      <x:c r="Y1284" s="31" t="n">
        <x:f>ABS(M1284-X1284)</x:f>
        <x:v>8.549250196665525e-11</x:v>
      </x:c>
      <x:c r="Z1284" s="27" t="n">
        <x:f>IF(M1284&gt;=N1283,B1284,Z1283)</x:f>
        <x:v>45364</x:v>
      </x:c>
      <x:c r="AA1284" s="27" t="n">
        <x:f>IF(C1284=C1283,IF(M1284&gt;=Q1283,B1284,AA1283),IF(M1284&gt;=P1284,B1284,A1284))</x:f>
        <x:v>45364</x:v>
      </x:c>
      <x:c r="AB1284" s="1" t="str">
        <x:f>IF(AND(B1284-A1284=1,B1284-B1283=1),"PASS","FAIL")</x:f>
        <x:v>PASS</x:v>
      </x:c>
    </x:row>
    <x:row r="1285" ht="22" customHeight="1">
      <x:c r="A1285" s="32" t="n">
        <x:f>'Raw trace'!A1281</x:f>
        <x:v>45476</x:v>
      </x:c>
      <x:c r="B1285" s="32" t="n">
        <x:f>'Raw trace'!B1281</x:f>
        <x:v>45477</x:v>
      </x:c>
      <x:c r="C1285" s="1" t="n">
        <x:f>YEAR(B1285)</x:f>
        <x:v>2024</x:v>
      </x:c>
      <x:c r="D1285" s="33" t="str">
        <x:f>'Raw trace'!AL1281</x:f>
        <x:v>-0.052708254082688602</x:v>
      </x:c>
      <x:c r="E1285" s="33" t="str">
        <x:f>'Raw trace'!W1281</x:f>
        <x:v>0.45000000000000001</x:v>
      </x:c>
      <x:c r="F1285" s="28" t="n">
        <x:f>E1284*(1+D1284)/(1+E1284*D1284)</x:f>
        <x:v>0.44230584604834566</x:v>
      </x:c>
      <x:c r="G1285" s="28" t="n">
        <x:f>ABS(E1285-F1285)</x:f>
        <x:v>0.007694153951654348</x:v>
      </x:c>
      <x:c r="H1285" s="28" t="n">
        <x:f>G1285*'Assumptions'!$B$6</x:f>
        <x:v>0.000007694153951654349</x:v>
      </x:c>
      <x:c r="I1285" s="29" t="n">
        <x:f>1+E1285*D1285</x:f>
        <x:v>0.9762812856627902</x:v>
      </x:c>
      <x:c r="J1285" s="29" t="n">
        <x:f>(1-H1285)*I1285</x:f>
        <x:v>0.9762737740042782</x:v>
      </x:c>
      <x:c r="K1285" s="28" t="n">
        <x:f>J1285-1</x:f>
        <x:v>-0.023726225995721828</x:v>
      </x:c>
      <x:c r="L1285" s="30" t="n">
        <x:f>M1284</x:f>
        <x:v>16299.750331886198</x:v>
      </x:c>
      <x:c r="M1285" s="30" t="n">
        <x:f>L1285*J1285</x:f>
        <x:v>15913.018771838024</x:v>
      </x:c>
      <x:c r="N1285" s="30" t="n">
        <x:f>MAX(N1284,M1285)</x:f>
        <x:v>17642.073326317783</x:v>
      </x:c>
      <x:c r="O1285" s="28" t="n">
        <x:f>1-M1285/N1285</x:f>
        <x:v>0.09800744631870562</x:v>
      </x:c>
      <x:c r="P1285" s="30" t="n">
        <x:f>IF(C1285=C1284,P1284,L1285)</x:f>
        <x:v>13438.203403002499</x:v>
      </x:c>
      <x:c r="Q1285" s="30" t="n">
        <x:f>IF(C1285=C1284,MAX(Q1284,M1285),MAX(P1285,M1285))</x:f>
        <x:v>17642.073326317783</x:v>
      </x:c>
      <x:c r="R1285" s="28" t="n">
        <x:f>1-M1285/Q1285</x:f>
        <x:v>0.09800744631870562</x:v>
      </x:c>
      <x:c r="S1285" s="33" t="str">
        <x:f>'Raw trace'!Y1281</x:f>
        <x:v>-0.023726225995721828</x:v>
      </x:c>
      <x:c r="T1285" s="31" t="n">
        <x:f>ABS(K1285-S1285)</x:f>
        <x:v>0</x:v>
      </x:c>
      <x:c r="U1285" s="33" t="str">
        <x:f>'Raw trace'!X1281</x:f>
        <x:v>0.0076941539516543478</x:v>
      </x:c>
      <x:c r="V1285" s="31" t="n">
        <x:f>ABS(G1285-U1285)</x:f>
        <x:v>0</x:v>
      </x:c>
      <x:c r="W1285" s="30" t="n">
        <x:f>L1285*H1285</x:f>
        <x:v>0.12541278842706147</x:v>
      </x:c>
      <x:c r="X1285" s="30" t="n">
        <x:f>X1284*(1+S1285)</x:f>
        <x:v>15913.018771838108</x:v>
      </x:c>
      <x:c r="Y1285" s="31" t="n">
        <x:f>ABS(M1285-X1285)</x:f>
        <x:v>8.36735125631094e-11</x:v>
      </x:c>
      <x:c r="Z1285" s="27" t="n">
        <x:f>IF(M1285&gt;=N1284,B1285,Z1284)</x:f>
        <x:v>45364</x:v>
      </x:c>
      <x:c r="AA1285" s="27" t="n">
        <x:f>IF(C1285=C1284,IF(M1285&gt;=Q1284,B1285,AA1284),IF(M1285&gt;=P1285,B1285,A1285))</x:f>
        <x:v>45364</x:v>
      </x:c>
      <x:c r="AB1285" s="1" t="str">
        <x:f>IF(AND(B1285-A1285=1,B1285-B1284=1),"PASS","FAIL")</x:f>
        <x:v>PASS</x:v>
      </x:c>
    </x:row>
    <x:row r="1286" ht="22" customHeight="1">
      <x:c r="A1286" s="32" t="n">
        <x:f>'Raw trace'!A1282</x:f>
        <x:v>45477</x:v>
      </x:c>
      <x:c r="B1286" s="32" t="n">
        <x:f>'Raw trace'!B1282</x:f>
        <x:v>45478</x:v>
      </x:c>
      <x:c r="C1286" s="1" t="n">
        <x:f>YEAR(B1286)</x:f>
        <x:v>2024</x:v>
      </x:c>
      <x:c r="D1286" s="33" t="str">
        <x:f>'Raw trace'!AL1282</x:f>
        <x:v>-0.0067425030205361001</x:v>
      </x:c>
      <x:c r="E1286" s="33" t="str">
        <x:f>'Raw trace'!W1282</x:f>
        <x:v>0.40000000000000002</x:v>
      </x:c>
      <x:c r="F1286" s="28" t="n">
        <x:f>E1285*(1+D1285)/(1+E1285*D1285)</x:f>
        <x:v>0.436637772251663</x:v>
      </x:c>
      <x:c r="G1286" s="28" t="n">
        <x:f>ABS(E1286-F1286)</x:f>
        <x:v>0.03663777225166298</x:v>
      </x:c>
      <x:c r="H1286" s="28" t="n">
        <x:f>G1286*'Assumptions'!$B$6</x:f>
        <x:v>0.00003663777225166298</x:v>
      </x:c>
      <x:c r="I1286" s="29" t="n">
        <x:f>1+E1286*D1286</x:f>
        <x:v>0.9973029987917855</x:v>
      </x:c>
      <x:c r="J1286" s="29" t="n">
        <x:f>(1-H1286)*I1286</x:f>
        <x:v>0.9972664598316499</x:v>
      </x:c>
      <x:c r="K1286" s="28" t="n">
        <x:f>J1286-1</x:f>
        <x:v>-0.002733540168350146</x:v>
      </x:c>
      <x:c r="L1286" s="30" t="n">
        <x:f>M1285</x:f>
        <x:v>15913.018771838024</x:v>
      </x:c>
      <x:c r="M1286" s="30" t="n">
        <x:f>L1286*J1286</x:f>
        <x:v>15869.519895825495</x:v>
      </x:c>
      <x:c r="N1286" s="30" t="n">
        <x:f>MAX(N1285,M1286)</x:f>
        <x:v>17642.073326317783</x:v>
      </x:c>
      <x:c r="O1286" s="28" t="n">
        <x:f>1-M1286/N1286</x:f>
        <x:v>0.10047307919574622</x:v>
      </x:c>
      <x:c r="P1286" s="30" t="n">
        <x:f>IF(C1286=C1285,P1285,L1286)</x:f>
        <x:v>13438.203403002499</x:v>
      </x:c>
      <x:c r="Q1286" s="30" t="n">
        <x:f>IF(C1286=C1285,MAX(Q1285,M1286),MAX(P1286,M1286))</x:f>
        <x:v>17642.073326317783</x:v>
      </x:c>
      <x:c r="R1286" s="28" t="n">
        <x:f>1-M1286/Q1286</x:f>
        <x:v>0.10047307919574622</x:v>
      </x:c>
      <x:c r="S1286" s="33" t="str">
        <x:f>'Raw trace'!Y1282</x:f>
        <x:v>-0.0027335401683501459</x:v>
      </x:c>
      <x:c r="T1286" s="31" t="n">
        <x:f>ABS(K1286-S1286)</x:f>
        <x:v>0</x:v>
      </x:c>
      <x:c r="U1286" s="33" t="str">
        <x:f>'Raw trace'!X1282</x:f>
        <x:v>0.036637772251662981</x:v>
      </x:c>
      <x:c r="V1286" s="31" t="n">
        <x:f>ABS(G1286-U1286)</x:f>
        <x:v>0</x:v>
      </x:c>
      <x:c r="W1286" s="30" t="n">
        <x:f>L1286*H1286</x:f>
        <x:v>0.5830175575990393</x:v>
      </x:c>
      <x:c r="X1286" s="30" t="n">
        <x:f>X1285*(1+S1286)</x:f>
        <x:v>15869.519895825579</x:v>
      </x:c>
      <x:c r="Y1286" s="31" t="n">
        <x:f>ABS(M1286-X1286)</x:f>
        <x:v>8.36735125631094e-11</x:v>
      </x:c>
      <x:c r="Z1286" s="27" t="n">
        <x:f>IF(M1286&gt;=N1285,B1286,Z1285)</x:f>
        <x:v>45364</x:v>
      </x:c>
      <x:c r="AA1286" s="27" t="n">
        <x:f>IF(C1286=C1285,IF(M1286&gt;=Q1285,B1286,AA1285),IF(M1286&gt;=P1286,B1286,A1286))</x:f>
        <x:v>45364</x:v>
      </x:c>
      <x:c r="AB1286" s="1" t="str">
        <x:f>IF(AND(B1286-A1286=1,B1286-B1285=1),"PASS","FAIL")</x:f>
        <x:v>PASS</x:v>
      </x:c>
    </x:row>
    <x:row r="1287" ht="22" customHeight="1">
      <x:c r="A1287" s="32" t="n">
        <x:f>'Raw trace'!A1283</x:f>
        <x:v>45478</x:v>
      </x:c>
      <x:c r="B1287" s="32" t="n">
        <x:f>'Raw trace'!B1283</x:f>
        <x:v>45479</x:v>
      </x:c>
      <x:c r="C1287" s="1" t="n">
        <x:f>YEAR(B1287)</x:f>
        <x:v>2024</x:v>
      </x:c>
      <x:c r="D1287" s="33" t="str">
        <x:f>'Raw trace'!AL1283</x:f>
        <x:v>0.028554883495933901</x:v>
      </x:c>
      <x:c r="E1287" s="33" t="str">
        <x:f>'Raw trace'!W1283</x:f>
        <x:v>0.40000000000000002</x:v>
      </x:c>
      <x:c r="F1287" s="28" t="n">
        <x:f>E1286*(1+D1286)/(1+E1286*D1286)</x:f>
        <x:v>0.39837742318343666</x:v>
      </x:c>
      <x:c r="G1287" s="28" t="n">
        <x:f>ABS(E1287-F1287)</x:f>
        <x:v>0.0016225768165633592</x:v>
      </x:c>
      <x:c r="H1287" s="28" t="n">
        <x:f>G1287*'Assumptions'!$B$6</x:f>
        <x:v>0.0000016225768165633592</x:v>
      </x:c>
      <x:c r="I1287" s="29" t="n">
        <x:f>1+E1287*D1287</x:f>
        <x:v>1.0114219533983735</x:v>
      </x:c>
      <x:c r="J1287" s="29" t="n">
        <x:f>(1-H1287)*I1287</x:f>
        <x:v>1.01142031228856</x:v>
      </x:c>
      <x:c r="K1287" s="28" t="n">
        <x:f>J1287-1</x:f>
        <x:v>0.011420312288560108</x:v>
      </x:c>
      <x:c r="L1287" s="30" t="n">
        <x:f>M1286</x:f>
        <x:v>15869.519895825495</x:v>
      </x:c>
      <x:c r="M1287" s="30" t="n">
        <x:f>L1287*J1287</x:f>
        <x:v>16050.75476890534</x:v>
      </x:c>
      <x:c r="N1287" s="30" t="n">
        <x:f>MAX(N1286,M1287)</x:f>
        <x:v>17642.073326317783</x:v>
      </x:c>
      <x:c r="O1287" s="28" t="n">
        <x:f>1-M1287/N1287</x:f>
        <x:v>0.09020020084819469</x:v>
      </x:c>
      <x:c r="P1287" s="30" t="n">
        <x:f>IF(C1287=C1286,P1286,L1287)</x:f>
        <x:v>13438.203403002499</x:v>
      </x:c>
      <x:c r="Q1287" s="30" t="n">
        <x:f>IF(C1287=C1286,MAX(Q1286,M1287),MAX(P1287,M1287))</x:f>
        <x:v>17642.073326317783</x:v>
      </x:c>
      <x:c r="R1287" s="28" t="n">
        <x:f>1-M1287/Q1287</x:f>
        <x:v>0.09020020084819469</x:v>
      </x:c>
      <x:c r="S1287" s="33" t="str">
        <x:f>'Raw trace'!Y1283</x:f>
        <x:v>0.011420312288560108</x:v>
      </x:c>
      <x:c r="T1287" s="31" t="n">
        <x:f>ABS(K1287-S1287)</x:f>
        <x:v>0</x:v>
      </x:c>
      <x:c r="U1287" s="33" t="str">
        <x:f>'Raw trace'!X1283</x:f>
        <x:v>0.0016225768165633592</x:v>
      </x:c>
      <x:c r="V1287" s="31" t="n">
        <x:f>ABS(G1287-U1287)</x:f>
        <x:v>0</x:v>
      </x:c>
      <x:c r="W1287" s="30" t="n">
        <x:f>L1287*H1287</x:f>
        <x:v>0.025749515072957422</x:v>
      </x:c>
      <x:c r="X1287" s="30" t="n">
        <x:f>X1286*(1+S1287)</x:f>
        <x:v>16050.754768905424</x:v>
      </x:c>
      <x:c r="Y1287" s="31" t="n">
        <x:f>ABS(M1287-X1287)</x:f>
        <x:v>8.36735125631094e-11</x:v>
      </x:c>
      <x:c r="Z1287" s="27" t="n">
        <x:f>IF(M1287&gt;=N1286,B1287,Z1286)</x:f>
        <x:v>45364</x:v>
      </x:c>
      <x:c r="AA1287" s="27" t="n">
        <x:f>IF(C1287=C1286,IF(M1287&gt;=Q1286,B1287,AA1286),IF(M1287&gt;=P1287,B1287,A1287))</x:f>
        <x:v>45364</x:v>
      </x:c>
      <x:c r="AB1287" s="1" t="str">
        <x:f>IF(AND(B1287-A1287=1,B1287-B1286=1),"PASS","FAIL")</x:f>
        <x:v>PASS</x:v>
      </x:c>
    </x:row>
    <x:row r="1288" ht="22" customHeight="1">
      <x:c r="A1288" s="32" t="n">
        <x:f>'Raw trace'!A1284</x:f>
        <x:v>45479</x:v>
      </x:c>
      <x:c r="B1288" s="32" t="n">
        <x:f>'Raw trace'!B1284</x:f>
        <x:v>45480</x:v>
      </x:c>
      <x:c r="C1288" s="1" t="n">
        <x:f>YEAR(B1288)</x:f>
        <x:v>2024</x:v>
      </x:c>
      <x:c r="D1288" s="33" t="str">
        <x:f>'Raw trace'!AL1284</x:f>
        <x:v>-0.041162597495331098</x:v>
      </x:c>
      <x:c r="E1288" s="33" t="str">
        <x:f>'Raw trace'!W1284</x:f>
        <x:v>0.40000000000000002</x:v>
      </x:c>
      <x:c r="F1288" s="28" t="n">
        <x:f>E1287*(1+D1287)/(1+E1287*D1287)</x:f>
        <x:v>0.40677577940245174</x:v>
      </x:c>
      <x:c r="G1288" s="28" t="n">
        <x:f>ABS(E1288-F1288)</x:f>
        <x:v>0.00677577940245172</x:v>
      </x:c>
      <x:c r="H1288" s="28" t="n">
        <x:f>G1288*'Assumptions'!$B$6</x:f>
        <x:v>0.00000677577940245172</x:v>
      </x:c>
      <x:c r="I1288" s="29" t="n">
        <x:f>1+E1288*D1288</x:f>
        <x:v>0.9835349610018675</x:v>
      </x:c>
      <x:c r="J1288" s="29" t="n">
        <x:f>(1-H1288)*I1288</x:f>
        <x:v>0.9835282967859372</x:v>
      </x:c>
      <x:c r="K1288" s="28" t="n">
        <x:f>J1288-1</x:f>
        <x:v>-0.01647170321406277</x:v>
      </x:c>
      <x:c r="L1288" s="30" t="n">
        <x:f>M1287</x:f>
        <x:v>16050.75476890534</x:v>
      </x:c>
      <x:c r="M1288" s="30" t="n">
        <x:f>L1288*J1288</x:f>
        <x:v>15786.37149999023</x:v>
      </x:c>
      <x:c r="N1288" s="30" t="n">
        <x:f>MAX(N1287,M1288)</x:f>
        <x:v>17642.073326317783</x:v>
      </x:c>
      <x:c r="O1288" s="28" t="n">
        <x:f>1-M1288/N1288</x:f>
        <x:v>0.10518615312403712</x:v>
      </x:c>
      <x:c r="P1288" s="30" t="n">
        <x:f>IF(C1288=C1287,P1287,L1288)</x:f>
        <x:v>13438.203403002499</x:v>
      </x:c>
      <x:c r="Q1288" s="30" t="n">
        <x:f>IF(C1288=C1287,MAX(Q1287,M1288),MAX(P1288,M1288))</x:f>
        <x:v>17642.073326317783</x:v>
      </x:c>
      <x:c r="R1288" s="28" t="n">
        <x:f>1-M1288/Q1288</x:f>
        <x:v>0.10518615312403712</x:v>
      </x:c>
      <x:c r="S1288" s="33" t="str">
        <x:f>'Raw trace'!Y1284</x:f>
        <x:v>-0.016471703214062772</x:v>
      </x:c>
      <x:c r="T1288" s="31" t="n">
        <x:f>ABS(K1288-S1288)</x:f>
        <x:v>0</x:v>
      </x:c>
      <x:c r="U1288" s="33" t="str">
        <x:f>'Raw trace'!X1284</x:f>
        <x:v>0.0067757794024517204</x:v>
      </x:c>
      <x:c r="V1288" s="31" t="n">
        <x:f>ABS(G1288-U1288)</x:f>
        <x:v>0</x:v>
      </x:c>
      <x:c r="W1288" s="30" t="n">
        <x:f>L1288*H1288</x:f>
        <x:v>0.10875637355695253</x:v>
      </x:c>
      <x:c r="X1288" s="30" t="n">
        <x:f>X1287*(1+S1288)</x:f>
        <x:v>15786.371499990311</x:v>
      </x:c>
      <x:c r="Y1288" s="31" t="n">
        <x:f>ABS(M1288-X1288)</x:f>
        <x:v>8.185452315956354e-11</x:v>
      </x:c>
      <x:c r="Z1288" s="27" t="n">
        <x:f>IF(M1288&gt;=N1287,B1288,Z1287)</x:f>
        <x:v>45364</x:v>
      </x:c>
      <x:c r="AA1288" s="27" t="n">
        <x:f>IF(C1288=C1287,IF(M1288&gt;=Q1287,B1288,AA1287),IF(M1288&gt;=P1288,B1288,A1288))</x:f>
        <x:v>45364</x:v>
      </x:c>
      <x:c r="AB1288" s="1" t="str">
        <x:f>IF(AND(B1288-A1288=1,B1288-B1287=1),"PASS","FAIL")</x:f>
        <x:v>PASS</x:v>
      </x:c>
    </x:row>
    <x:row r="1289" ht="22" customHeight="1">
      <x:c r="A1289" s="32" t="n">
        <x:f>'Raw trace'!A1285</x:f>
        <x:v>45480</x:v>
      </x:c>
      <x:c r="B1289" s="32" t="n">
        <x:f>'Raw trace'!B1285</x:f>
        <x:v>45481</x:v>
      </x:c>
      <x:c r="C1289" s="1" t="n">
        <x:f>YEAR(B1289)</x:f>
        <x:v>2024</x:v>
      </x:c>
      <x:c r="D1289" s="33" t="str">
        <x:f>'Raw trace'!AL1285</x:f>
        <x:v>0.0154597743331226</x:v>
      </x:c>
      <x:c r="E1289" s="33" t="str">
        <x:f>'Raw trace'!W1285</x:f>
        <x:v>0.40000000000000002</x:v>
      </x:c>
      <x:c r="F1289" s="28" t="n">
        <x:f>E1288*(1+D1288)/(1+E1288*D1288)</x:f>
        <x:v>0.3899555950824399</x:v>
      </x:c>
      <x:c r="G1289" s="28" t="n">
        <x:f>ABS(E1289-F1289)</x:f>
        <x:v>0.010044404917560146</x:v>
      </x:c>
      <x:c r="H1289" s="28" t="n">
        <x:f>G1289*'Assumptions'!$B$6</x:f>
        <x:v>0.000010044404917560145</x:v>
      </x:c>
      <x:c r="I1289" s="29" t="n">
        <x:f>1+E1289*D1289</x:f>
        <x:v>1.006183909733249</x:v>
      </x:c>
      <x:c r="J1289" s="29" t="n">
        <x:f>(1-H1289)*I1289</x:f>
        <x:v>1.0061738032146381</x:v>
      </x:c>
      <x:c r="K1289" s="28" t="n">
        <x:f>J1289-1</x:f>
        <x:v>0.006173803214638118</x:v>
      </x:c>
      <x:c r="L1289" s="30" t="n">
        <x:f>M1288</x:f>
        <x:v>15786.37149999023</x:v>
      </x:c>
      <x:c r="M1289" s="30" t="n">
        <x:f>L1289*J1289</x:f>
        <x:v>15883.833451104341</x:v>
      </x:c>
      <x:c r="N1289" s="30" t="n">
        <x:f>MAX(N1288,M1289)</x:f>
        <x:v>17642.073326317783</x:v>
      </x:c>
      <x:c r="O1289" s="28" t="n">
        <x:f>1-M1289/N1289</x:f>
        <x:v>0.09966174851969156</x:v>
      </x:c>
      <x:c r="P1289" s="30" t="n">
        <x:f>IF(C1289=C1288,P1288,L1289)</x:f>
        <x:v>13438.203403002499</x:v>
      </x:c>
      <x:c r="Q1289" s="30" t="n">
        <x:f>IF(C1289=C1288,MAX(Q1288,M1289),MAX(P1289,M1289))</x:f>
        <x:v>17642.073326317783</x:v>
      </x:c>
      <x:c r="R1289" s="28" t="n">
        <x:f>1-M1289/Q1289</x:f>
        <x:v>0.09966174851969156</x:v>
      </x:c>
      <x:c r="S1289" s="33" t="str">
        <x:f>'Raw trace'!Y1285</x:f>
        <x:v>0.0061738032146381183</x:v>
      </x:c>
      <x:c r="T1289" s="31" t="n">
        <x:f>ABS(K1289-S1289)</x:f>
        <x:v>0</x:v>
      </x:c>
      <x:c r="U1289" s="33" t="str">
        <x:f>'Raw trace'!X1285</x:f>
        <x:v>0.010044404917560146</x:v>
      </x:c>
      <x:c r="V1289" s="31" t="n">
        <x:f>ABS(G1289-U1289)</x:f>
        <x:v>0</x:v>
      </x:c>
      <x:c r="W1289" s="30" t="n">
        <x:f>L1289*H1289</x:f>
        <x:v>0.15856470752493318</x:v>
      </x:c>
      <x:c r="X1289" s="30" t="n">
        <x:f>X1288*(1+S1289)</x:f>
        <x:v>15883.833451104423</x:v>
      </x:c>
      <x:c r="Y1289" s="31" t="n">
        <x:f>ABS(M1289-X1289)</x:f>
        <x:v>8.185452315956354e-11</x:v>
      </x:c>
      <x:c r="Z1289" s="27" t="n">
        <x:f>IF(M1289&gt;=N1288,B1289,Z1288)</x:f>
        <x:v>45364</x:v>
      </x:c>
      <x:c r="AA1289" s="27" t="n">
        <x:f>IF(C1289=C1288,IF(M1289&gt;=Q1288,B1289,AA1288),IF(M1289&gt;=P1289,B1289,A1289))</x:f>
        <x:v>45364</x:v>
      </x:c>
      <x:c r="AB1289" s="1" t="str">
        <x:f>IF(AND(B1289-A1289=1,B1289-B1288=1),"PASS","FAIL")</x:f>
        <x:v>PASS</x:v>
      </x:c>
    </x:row>
    <x:row r="1290" ht="22" customHeight="1">
      <x:c r="A1290" s="32" t="n">
        <x:f>'Raw trace'!A1286</x:f>
        <x:v>45481</x:v>
      </x:c>
      <x:c r="B1290" s="32" t="n">
        <x:f>'Raw trace'!B1286</x:f>
        <x:v>45482</x:v>
      </x:c>
      <x:c r="C1290" s="1" t="n">
        <x:f>YEAR(B1290)</x:f>
        <x:v>2024</x:v>
      </x:c>
      <x:c r="D1290" s="33" t="str">
        <x:f>'Raw trace'!AL1286</x:f>
        <x:v>0.0231768524117359</x:v>
      </x:c>
      <x:c r="E1290" s="33" t="str">
        <x:f>'Raw trace'!W1286</x:f>
        <x:v>0.40000000000000002</x:v>
      </x:c>
      <x:c r="F1290" s="28" t="n">
        <x:f>E1289*(1+D1289)/(1+E1289*D1289)</x:f>
        <x:v>0.40368754241054516</x:v>
      </x:c>
      <x:c r="G1290" s="28" t="n">
        <x:f>ABS(E1290-F1290)</x:f>
        <x:v>0.0036875424105451415</x:v>
      </x:c>
      <x:c r="H1290" s="28" t="n">
        <x:f>G1290*'Assumptions'!$B$6</x:f>
        <x:v>0.0000036875424105451417</x:v>
      </x:c>
      <x:c r="I1290" s="29" t="n">
        <x:f>1+E1290*D1290</x:f>
        <x:v>1.0092707409646944</x:v>
      </x:c>
      <x:c r="J1290" s="29" t="n">
        <x:f>(1-H1290)*I1290</x:f>
        <x:v>1.0092670192360333</x:v>
      </x:c>
      <x:c r="K1290" s="28" t="n">
        <x:f>J1290-1</x:f>
        <x:v>0.009267019236033347</x:v>
      </x:c>
      <x:c r="L1290" s="30" t="n">
        <x:f>M1289</x:f>
        <x:v>15883.833451104341</x:v>
      </x:c>
      <x:c r="M1290" s="30" t="n">
        <x:f>L1290*J1290</x:f>
        <x:v>16031.029241237675</x:v>
      </x:c>
      <x:c r="N1290" s="30" t="n">
        <x:f>MAX(N1289,M1290)</x:f>
        <x:v>17642.073326317783</x:v>
      </x:c>
      <x:c r="O1290" s="28" t="n">
        <x:f>1-M1290/N1290</x:f>
        <x:v>0.09131829662428692</x:v>
      </x:c>
      <x:c r="P1290" s="30" t="n">
        <x:f>IF(C1290=C1289,P1289,L1290)</x:f>
        <x:v>13438.203403002499</x:v>
      </x:c>
      <x:c r="Q1290" s="30" t="n">
        <x:f>IF(C1290=C1289,MAX(Q1289,M1290),MAX(P1290,M1290))</x:f>
        <x:v>17642.073326317783</x:v>
      </x:c>
      <x:c r="R1290" s="28" t="n">
        <x:f>1-M1290/Q1290</x:f>
        <x:v>0.09131829662428692</x:v>
      </x:c>
      <x:c r="S1290" s="33" t="str">
        <x:f>'Raw trace'!Y1286</x:f>
        <x:v>0.009267019236033347</x:v>
      </x:c>
      <x:c r="T1290" s="31" t="n">
        <x:f>ABS(K1290-S1290)</x:f>
        <x:v>0</x:v>
      </x:c>
      <x:c r="U1290" s="33" t="str">
        <x:f>'Raw trace'!X1286</x:f>
        <x:v>0.0036875424105451415</x:v>
      </x:c>
      <x:c r="V1290" s="31" t="n">
        <x:f>ABS(G1290-U1290)</x:f>
        <x:v>0</x:v>
      </x:c>
      <x:c r="W1290" s="30" t="n">
        <x:f>L1290*H1290</x:f>
        <x:v>0.05857230949298286</x:v>
      </x:c>
      <x:c r="X1290" s="30" t="n">
        <x:f>X1289*(1+S1290)</x:f>
        <x:v>16031.029241237758</x:v>
      </x:c>
      <x:c r="Y1290" s="31" t="n">
        <x:f>ABS(M1290-X1290)</x:f>
        <x:v>8.36735125631094e-11</x:v>
      </x:c>
      <x:c r="Z1290" s="27" t="n">
        <x:f>IF(M1290&gt;=N1289,B1290,Z1289)</x:f>
        <x:v>45364</x:v>
      </x:c>
      <x:c r="AA1290" s="27" t="n">
        <x:f>IF(C1290=C1289,IF(M1290&gt;=Q1289,B1290,AA1289),IF(M1290&gt;=P1290,B1290,A1290))</x:f>
        <x:v>45364</x:v>
      </x:c>
      <x:c r="AB1290" s="1" t="str">
        <x:f>IF(AND(B1290-A1290=1,B1290-B1289=1),"PASS","FAIL")</x:f>
        <x:v>PASS</x:v>
      </x:c>
    </x:row>
    <x:row r="1291" ht="22" customHeight="1">
      <x:c r="A1291" s="32" t="n">
        <x:f>'Raw trace'!A1287</x:f>
        <x:v>45482</x:v>
      </x:c>
      <x:c r="B1291" s="32" t="n">
        <x:f>'Raw trace'!B1287</x:f>
        <x:v>45483</x:v>
      </x:c>
      <x:c r="C1291" s="1" t="n">
        <x:f>YEAR(B1291)</x:f>
        <x:v>2024</x:v>
      </x:c>
      <x:c r="D1291" s="33" t="str">
        <x:f>'Raw trace'!AL1287</x:f>
        <x:v>-0.0050431258765596997</x:v>
      </x:c>
      <x:c r="E1291" s="33" t="str">
        <x:f>'Raw trace'!W1287</x:f>
        <x:v>0.40000000000000002</x:v>
      </x:c>
      <x:c r="F1291" s="28" t="n">
        <x:f>E1290*(1+D1290)/(1+E1290*D1290)</x:f>
        <x:v>0.4055113502780234</x:v>
      </x:c>
      <x:c r="G1291" s="28" t="n">
        <x:f>ABS(E1291-F1291)</x:f>
        <x:v>0.0055113502780233525</x:v>
      </x:c>
      <x:c r="H1291" s="28" t="n">
        <x:f>G1291*'Assumptions'!$B$6</x:f>
        <x:v>0.000005511350278023352</x:v>
      </x:c>
      <x:c r="I1291" s="29" t="n">
        <x:f>1+E1291*D1291</x:f>
        <x:v>0.9979827496493762</x:v>
      </x:c>
      <x:c r="J1291" s="29" t="n">
        <x:f>(1-H1291)*I1291</x:f>
        <x:v>0.9979772494168714</x:v>
      </x:c>
      <x:c r="K1291" s="28" t="n">
        <x:f>J1291-1</x:f>
        <x:v>-0.0020227505831286186</x:v>
      </x:c>
      <x:c r="L1291" s="30" t="n">
        <x:f>M1290</x:f>
        <x:v>16031.029241237675</x:v>
      </x:c>
      <x:c r="M1291" s="30" t="n">
        <x:f>L1291*J1291</x:f>
        <x:v>15998.60246749181</x:v>
      </x:c>
      <x:c r="N1291" s="30" t="n">
        <x:f>MAX(N1290,M1291)</x:f>
        <x:v>17642.073326317783</x:v>
      </x:c>
      <x:c r="O1291" s="28" t="n">
        <x:f>1-M1291/N1291</x:f>
        <x:v>0.09315633306966842</x:v>
      </x:c>
      <x:c r="P1291" s="30" t="n">
        <x:f>IF(C1291=C1290,P1290,L1291)</x:f>
        <x:v>13438.203403002499</x:v>
      </x:c>
      <x:c r="Q1291" s="30" t="n">
        <x:f>IF(C1291=C1290,MAX(Q1290,M1291),MAX(P1291,M1291))</x:f>
        <x:v>17642.073326317783</x:v>
      </x:c>
      <x:c r="R1291" s="28" t="n">
        <x:f>1-M1291/Q1291</x:f>
        <x:v>0.09315633306966842</x:v>
      </x:c>
      <x:c r="S1291" s="33" t="str">
        <x:f>'Raw trace'!Y1287</x:f>
        <x:v>-0.0020227505831286186</x:v>
      </x:c>
      <x:c r="T1291" s="31" t="n">
        <x:f>ABS(K1291-S1291)</x:f>
        <x:v>0</x:v>
      </x:c>
      <x:c r="U1291" s="33" t="str">
        <x:f>'Raw trace'!X1287</x:f>
        <x:v>0.0055113502780233525</x:v>
      </x:c>
      <x:c r="V1291" s="31" t="n">
        <x:f>ABS(G1291-U1291)</x:f>
        <x:v>0</x:v>
      </x:c>
      <x:c r="W1291" s="30" t="n">
        <x:f>L1291*H1291</x:f>
        <x:v>0.08835261746569575</x:v>
      </x:c>
      <x:c r="X1291" s="30" t="n">
        <x:f>X1290*(1+S1291)</x:f>
        <x:v>15998.602467491894</x:v>
      </x:c>
      <x:c r="Y1291" s="31" t="n">
        <x:f>ABS(M1291-X1291)</x:f>
        <x:v>8.36735125631094e-11</x:v>
      </x:c>
      <x:c r="Z1291" s="27" t="n">
        <x:f>IF(M1291&gt;=N1290,B1291,Z1290)</x:f>
        <x:v>45364</x:v>
      </x:c>
      <x:c r="AA1291" s="27" t="n">
        <x:f>IF(C1291=C1290,IF(M1291&gt;=Q1290,B1291,AA1290),IF(M1291&gt;=P1291,B1291,A1291))</x:f>
        <x:v>45364</x:v>
      </x:c>
      <x:c r="AB1291" s="1" t="str">
        <x:f>IF(AND(B1291-A1291=1,B1291-B1290=1),"PASS","FAIL")</x:f>
        <x:v>PASS</x:v>
      </x:c>
    </x:row>
    <x:row r="1292" ht="22" customHeight="1">
      <x:c r="A1292" s="32" t="n">
        <x:f>'Raw trace'!A1288</x:f>
        <x:v>45483</x:v>
      </x:c>
      <x:c r="B1292" s="32" t="n">
        <x:f>'Raw trace'!B1288</x:f>
        <x:v>45484</x:v>
      </x:c>
      <x:c r="C1292" s="1" t="n">
        <x:f>YEAR(B1292)</x:f>
        <x:v>2024</x:v>
      </x:c>
      <x:c r="D1292" s="33" t="str">
        <x:f>'Raw trace'!AL1288</x:f>
        <x:v>-0.0070895826081834997</x:v>
      </x:c>
      <x:c r="E1292" s="33" t="str">
        <x:f>'Raw trace'!W1288</x:f>
        <x:v>0.40000000000000002</x:v>
      </x:c>
      <x:c r="F1292" s="28" t="n">
        <x:f>E1291*(1+D1291)/(1+E1291*D1291)</x:f>
        <x:v>0.39878720327500694</x:v>
      </x:c>
      <x:c r="G1292" s="28" t="n">
        <x:f>ABS(E1292-F1292)</x:f>
        <x:v>0.0012127967249930816</x:v>
      </x:c>
      <x:c r="H1292" s="28" t="n">
        <x:f>G1292*'Assumptions'!$B$6</x:f>
        <x:v>0.0000012127967249930816</x:v>
      </x:c>
      <x:c r="I1292" s="29" t="n">
        <x:f>1+E1292*D1292</x:f>
        <x:v>0.9971641669567266</x:v>
      </x:c>
      <x:c r="J1292" s="29" t="n">
        <x:f>(1-H1292)*I1292</x:f>
        <x:v>0.9971629575992906</x:v>
      </x:c>
      <x:c r="K1292" s="28" t="n">
        <x:f>J1292-1</x:f>
        <x:v>-0.0028370424007093664</x:v>
      </x:c>
      <x:c r="L1292" s="30" t="n">
        <x:f>M1291</x:f>
        <x:v>15998.60246749181</x:v>
      </x:c>
      <x:c r="M1292" s="30" t="n">
        <x:f>L1292*J1292</x:f>
        <x:v>15953.213753939443</x:v>
      </x:c>
      <x:c r="N1292" s="30" t="n">
        <x:f>MAX(N1291,M1292)</x:f>
        <x:v>17642.073326317783</x:v>
      </x:c>
      <x:c r="O1292" s="28" t="n">
        <x:f>1-M1292/N1292</x:f>
        <x:v>0.09572908700356453</x:v>
      </x:c>
      <x:c r="P1292" s="30" t="n">
        <x:f>IF(C1292=C1291,P1291,L1292)</x:f>
        <x:v>13438.203403002499</x:v>
      </x:c>
      <x:c r="Q1292" s="30" t="n">
        <x:f>IF(C1292=C1291,MAX(Q1291,M1292),MAX(P1292,M1292))</x:f>
        <x:v>17642.073326317783</x:v>
      </x:c>
      <x:c r="R1292" s="28" t="n">
        <x:f>1-M1292/Q1292</x:f>
        <x:v>0.09572908700356453</x:v>
      </x:c>
      <x:c r="S1292" s="33" t="str">
        <x:f>'Raw trace'!Y1288</x:f>
        <x:v>-0.0028370424007093664</x:v>
      </x:c>
      <x:c r="T1292" s="31" t="n">
        <x:f>ABS(K1292-S1292)</x:f>
        <x:v>0</x:v>
      </x:c>
      <x:c r="U1292" s="33" t="str">
        <x:f>'Raw trace'!X1288</x:f>
        <x:v>0.0012127967249930816</x:v>
      </x:c>
      <x:c r="V1292" s="31" t="n">
        <x:f>ABS(G1292-U1292)</x:f>
        <x:v>0</x:v>
      </x:c>
      <x:c r="W1292" s="30" t="n">
        <x:f>L1292*H1292</x:f>
        <x:v>0.0194030526770403</x:v>
      </x:c>
      <x:c r="X1292" s="30" t="n">
        <x:f>X1291*(1+S1292)</x:f>
        <x:v>15953.213753939526</x:v>
      </x:c>
      <x:c r="Y1292" s="31" t="n">
        <x:f>ABS(M1292-X1292)</x:f>
        <x:v>8.36735125631094e-11</x:v>
      </x:c>
      <x:c r="Z1292" s="27" t="n">
        <x:f>IF(M1292&gt;=N1291,B1292,Z1291)</x:f>
        <x:v>45364</x:v>
      </x:c>
      <x:c r="AA1292" s="27" t="n">
        <x:f>IF(C1292=C1291,IF(M1292&gt;=Q1291,B1292,AA1291),IF(M1292&gt;=P1292,B1292,A1292))</x:f>
        <x:v>45364</x:v>
      </x:c>
      <x:c r="AB1292" s="1" t="str">
        <x:f>IF(AND(B1292-A1292=1,B1292-B1291=1),"PASS","FAIL")</x:f>
        <x:v>PASS</x:v>
      </x:c>
    </x:row>
    <x:row r="1293" ht="22" customHeight="1">
      <x:c r="A1293" s="32" t="n">
        <x:f>'Raw trace'!A1289</x:f>
        <x:v>45484</x:v>
      </x:c>
      <x:c r="B1293" s="32" t="n">
        <x:f>'Raw trace'!B1289</x:f>
        <x:v>45485</x:v>
      </x:c>
      <x:c r="C1293" s="1" t="n">
        <x:f>YEAR(B1293)</x:f>
        <x:v>2024</x:v>
      </x:c>
      <x:c r="D1293" s="33" t="str">
        <x:f>'Raw trace'!AL1289</x:f>
        <x:v>0.0095539901599830009</x:v>
      </x:c>
      <x:c r="E1293" s="33" t="str">
        <x:f>'Raw trace'!W1289</x:f>
        <x:v>0.40000000000000002</x:v>
      </x:c>
      <x:c r="F1293" s="28" t="n">
        <x:f>E1292*(1+D1292)/(1+E1292*D1292)</x:f>
        <x:v>0.39829366128231736</x:v>
      </x:c>
      <x:c r="G1293" s="28" t="n">
        <x:f>ABS(E1293-F1293)</x:f>
        <x:v>0.001706338717682665</x:v>
      </x:c>
      <x:c r="H1293" s="28" t="n">
        <x:f>G1293*'Assumptions'!$B$6</x:f>
        <x:v>0.000001706338717682665</x:v>
      </x:c>
      <x:c r="I1293" s="29" t="n">
        <x:f>1+E1293*D1293</x:f>
        <x:v>1.0038215960639931</x:v>
      </x:c>
      <x:c r="J1293" s="29" t="n">
        <x:f>(1-H1293)*I1293</x:f>
        <x:v>1.0038198832043381</x:v>
      </x:c>
      <x:c r="K1293" s="28" t="n">
        <x:f>J1293-1</x:f>
        <x:v>0.003819883204338126</x:v>
      </x:c>
      <x:c r="L1293" s="30" t="n">
        <x:f>M1292</x:f>
        <x:v>15953.213753939443</x:v>
      </x:c>
      <x:c r="M1293" s="30" t="n">
        <x:f>L1293*J1293</x:f>
        <x:v>16014.153167213331</x:v>
      </x:c>
      <x:c r="N1293" s="30" t="n">
        <x:f>MAX(N1292,M1293)</x:f>
        <x:v>17642.073326317783</x:v>
      </x:c>
      <x:c r="O1293" s="28" t="n">
        <x:f>1-M1293/N1293</x:f>
        <x:v>0.09227487773083798</x:v>
      </x:c>
      <x:c r="P1293" s="30" t="n">
        <x:f>IF(C1293=C1292,P1292,L1293)</x:f>
        <x:v>13438.203403002499</x:v>
      </x:c>
      <x:c r="Q1293" s="30" t="n">
        <x:f>IF(C1293=C1292,MAX(Q1292,M1293),MAX(P1293,M1293))</x:f>
        <x:v>17642.073326317783</x:v>
      </x:c>
      <x:c r="R1293" s="28" t="n">
        <x:f>1-M1293/Q1293</x:f>
        <x:v>0.09227487773083798</x:v>
      </x:c>
      <x:c r="S1293" s="33" t="str">
        <x:f>'Raw trace'!Y1289</x:f>
        <x:v>0.0038198832043381259</x:v>
      </x:c>
      <x:c r="T1293" s="31" t="n">
        <x:f>ABS(K1293-S1293)</x:f>
        <x:v>0</x:v>
      </x:c>
      <x:c r="U1293" s="33" t="str">
        <x:f>'Raw trace'!X1289</x:f>
        <x:v>0.001706338717682665</x:v>
      </x:c>
      <x:c r="V1293" s="31" t="n">
        <x:f>ABS(G1293-U1293)</x:f>
        <x:v>0</x:v>
      </x:c>
      <x:c r="W1293" s="30" t="n">
        <x:f>L1293*H1293</x:f>
        <x:v>0.02722158629981448</x:v>
      </x:c>
      <x:c r="X1293" s="30" t="n">
        <x:f>X1292*(1+S1293)</x:f>
        <x:v>16014.153167213415</x:v>
      </x:c>
      <x:c r="Y1293" s="31" t="n">
        <x:f>ABS(M1293-X1293)</x:f>
        <x:v>8.36735125631094e-11</x:v>
      </x:c>
      <x:c r="Z1293" s="27" t="n">
        <x:f>IF(M1293&gt;=N1292,B1293,Z1292)</x:f>
        <x:v>45364</x:v>
      </x:c>
      <x:c r="AA1293" s="27" t="n">
        <x:f>IF(C1293=C1292,IF(M1293&gt;=Q1292,B1293,AA1292),IF(M1293&gt;=P1293,B1293,A1293))</x:f>
        <x:v>45364</x:v>
      </x:c>
      <x:c r="AB1293" s="1" t="str">
        <x:f>IF(AND(B1293-A1293=1,B1293-B1292=1),"PASS","FAIL")</x:f>
        <x:v>PASS</x:v>
      </x:c>
    </x:row>
    <x:row r="1294" ht="22" customHeight="1">
      <x:c r="A1294" s="32" t="n">
        <x:f>'Raw trace'!A1290</x:f>
        <x:v>45485</x:v>
      </x:c>
      <x:c r="B1294" s="32" t="n">
        <x:f>'Raw trace'!B1290</x:f>
        <x:v>45486</x:v>
      </x:c>
      <x:c r="C1294" s="1" t="n">
        <x:f>YEAR(B1294)</x:f>
        <x:v>2024</x:v>
      </x:c>
      <x:c r="D1294" s="33" t="str">
        <x:f>'Raw trace'!AL1290</x:f>
        <x:v>0.022884991128977902</x:v>
      </x:c>
      <x:c r="E1294" s="33" t="str">
        <x:f>'Raw trace'!W1290</x:f>
        <x:v>0.40000000000000002</x:v>
      </x:c>
      <x:c r="F1294" s="28" t="n">
        <x:f>E1293*(1+D1293)/(1+E1293*D1293)</x:f>
        <x:v>0.40228422824074195</x:v>
      </x:c>
      <x:c r="G1294" s="28" t="n">
        <x:f>ABS(E1294-F1294)</x:f>
        <x:v>0.0022842282407419257</x:v>
      </x:c>
      <x:c r="H1294" s="28" t="n">
        <x:f>G1294*'Assumptions'!$B$6</x:f>
        <x:v>0.0000022842282407419255</x:v>
      </x:c>
      <x:c r="I1294" s="29" t="n">
        <x:f>1+E1294*D1294</x:f>
        <x:v>1.0091539964515912</x:v>
      </x:c>
      <x:c r="J1294" s="29" t="n">
        <x:f>(1-H1294)*I1294</x:f>
        <x:v>1.0091516913135332</x:v>
      </x:c>
      <x:c r="K1294" s="28" t="n">
        <x:f>J1294-1</x:f>
        <x:v>0.009151691313533217</x:v>
      </x:c>
      <x:c r="L1294" s="30" t="n">
        <x:f>M1293</x:f>
        <x:v>16014.153167213331</x:v>
      </x:c>
      <x:c r="M1294" s="30" t="n">
        <x:f>L1294*J1294</x:f>
        <x:v>16160.709753647308</x:v>
      </x:c>
      <x:c r="N1294" s="30" t="n">
        <x:f>MAX(N1293,M1294)</x:f>
        <x:v>17642.073326317783</x:v>
      </x:c>
      <x:c r="O1294" s="28" t="n">
        <x:f>1-M1294/N1294</x:f>
        <x:v>0.08396765761429137</x:v>
      </x:c>
      <x:c r="P1294" s="30" t="n">
        <x:f>IF(C1294=C1293,P1293,L1294)</x:f>
        <x:v>13438.203403002499</x:v>
      </x:c>
      <x:c r="Q1294" s="30" t="n">
        <x:f>IF(C1294=C1293,MAX(Q1293,M1294),MAX(P1294,M1294))</x:f>
        <x:v>17642.073326317783</x:v>
      </x:c>
      <x:c r="R1294" s="28" t="n">
        <x:f>1-M1294/Q1294</x:f>
        <x:v>0.08396765761429137</x:v>
      </x:c>
      <x:c r="S1294" s="33" t="str">
        <x:f>'Raw trace'!Y1290</x:f>
        <x:v>0.0091516913135332167</x:v>
      </x:c>
      <x:c r="T1294" s="31" t="n">
        <x:f>ABS(K1294-S1294)</x:f>
        <x:v>0</x:v>
      </x:c>
      <x:c r="U1294" s="33" t="str">
        <x:f>'Raw trace'!X1290</x:f>
        <x:v>0.0022842282407419257</x:v>
      </x:c>
      <x:c r="V1294" s="31" t="n">
        <x:f>ABS(G1294-U1294)</x:f>
        <x:v>0</x:v>
      </x:c>
      <x:c r="W1294" s="30" t="n">
        <x:f>L1294*H1294</x:f>
        <x:v>0.036579980916115445</x:v>
      </x:c>
      <x:c r="X1294" s="30" t="n">
        <x:f>X1293*(1+S1294)</x:f>
        <x:v>16160.709753647392</x:v>
      </x:c>
      <x:c r="Y1294" s="31" t="n">
        <x:f>ABS(M1294-X1294)</x:f>
        <x:v>8.36735125631094e-11</x:v>
      </x:c>
      <x:c r="Z1294" s="27" t="n">
        <x:f>IF(M1294&gt;=N1293,B1294,Z1293)</x:f>
        <x:v>45364</x:v>
      </x:c>
      <x:c r="AA1294" s="27" t="n">
        <x:f>IF(C1294=C1293,IF(M1294&gt;=Q1293,B1294,AA1293),IF(M1294&gt;=P1294,B1294,A1294))</x:f>
        <x:v>45364</x:v>
      </x:c>
      <x:c r="AB1294" s="1" t="str">
        <x:f>IF(AND(B1294-A1294=1,B1294-B1293=1),"PASS","FAIL")</x:f>
        <x:v>PASS</x:v>
      </x:c>
    </x:row>
    <x:row r="1295" ht="22" customHeight="1">
      <x:c r="A1295" s="32" t="n">
        <x:f>'Raw trace'!A1291</x:f>
        <x:v>45486</x:v>
      </x:c>
      <x:c r="B1295" s="32" t="n">
        <x:f>'Raw trace'!B1291</x:f>
        <x:v>45487</x:v>
      </x:c>
      <x:c r="C1295" s="1" t="n">
        <x:f>YEAR(B1295)</x:f>
        <x:v>2024</x:v>
      </x:c>
      <x:c r="D1295" s="33" t="str">
        <x:f>'Raw trace'!AL1291</x:f>
        <x:v>0.026770906167560001</x:v>
      </x:c>
      <x:c r="E1295" s="33" t="str">
        <x:f>'Raw trace'!W1291</x:f>
        <x:v>0.45000000000000001</x:v>
      </x:c>
      <x:c r="F1295" s="28" t="n">
        <x:f>E1294*(1+D1294)/(1+E1294*D1294)</x:f>
        <x:v>0.4054425765445781</x:v>
      </x:c>
      <x:c r="G1295" s="28" t="n">
        <x:f>ABS(E1295-F1295)</x:f>
        <x:v>0.04455742345542191</x:v>
      </x:c>
      <x:c r="H1295" s="28" t="n">
        <x:f>G1295*'Assumptions'!$B$6</x:f>
        <x:v>0.000044557423455421905</x:v>
      </x:c>
      <x:c r="I1295" s="29" t="n">
        <x:f>1+E1295*D1295</x:f>
        <x:v>1.012046907775402</x:v>
      </x:c>
      <x:c r="J1295" s="29" t="n">
        <x:f>(1-H1295)*I1295</x:f>
        <x:v>1.0120018135727755</x:v>
      </x:c>
      <x:c r="K1295" s="28" t="n">
        <x:f>J1295-1</x:f>
        <x:v>0.012001813572775522</x:v>
      </x:c>
      <x:c r="L1295" s="30" t="n">
        <x:f>M1294</x:f>
        <x:v>16160.709753647308</x:v>
      </x:c>
      <x:c r="M1295" s="30" t="n">
        <x:f>L1295*J1295</x:f>
        <x:v>16354.667579314319</x:v>
      </x:c>
      <x:c r="N1295" s="30" t="n">
        <x:f>MAX(N1294,M1295)</x:f>
        <x:v>17642.073326317783</x:v>
      </x:c>
      <x:c r="O1295" s="28" t="n">
        <x:f>1-M1295/N1295</x:f>
        <x:v>0.07297360821434518</x:v>
      </x:c>
      <x:c r="P1295" s="30" t="n">
        <x:f>IF(C1295=C1294,P1294,L1295)</x:f>
        <x:v>13438.203403002499</x:v>
      </x:c>
      <x:c r="Q1295" s="30" t="n">
        <x:f>IF(C1295=C1294,MAX(Q1294,M1295),MAX(P1295,M1295))</x:f>
        <x:v>17642.073326317783</x:v>
      </x:c>
      <x:c r="R1295" s="28" t="n">
        <x:f>1-M1295/Q1295</x:f>
        <x:v>0.07297360821434518</x:v>
      </x:c>
      <x:c r="S1295" s="33" t="str">
        <x:f>'Raw trace'!Y1291</x:f>
        <x:v>0.012001813572775522</x:v>
      </x:c>
      <x:c r="T1295" s="31" t="n">
        <x:f>ABS(K1295-S1295)</x:f>
        <x:v>0</x:v>
      </x:c>
      <x:c r="U1295" s="33" t="str">
        <x:f>'Raw trace'!X1291</x:f>
        <x:v>0.044557423455421907</x:v>
      </x:c>
      <x:c r="V1295" s="31" t="n">
        <x:f>ABS(G1295-U1295)</x:f>
        <x:v>0</x:v>
      </x:c>
      <x:c r="W1295" s="30" t="n">
        <x:f>L1295*H1295</x:f>
        <x:v>0.7200795878334302</x:v>
      </x:c>
      <x:c r="X1295" s="30" t="n">
        <x:f>X1294*(1+S1295)</x:f>
        <x:v>16354.667579314402</x:v>
      </x:c>
      <x:c r="Y1295" s="31" t="n">
        <x:f>ABS(M1295-X1295)</x:f>
        <x:v>8.36735125631094e-11</x:v>
      </x:c>
      <x:c r="Z1295" s="27" t="n">
        <x:f>IF(M1295&gt;=N1294,B1295,Z1294)</x:f>
        <x:v>45364</x:v>
      </x:c>
      <x:c r="AA1295" s="27" t="n">
        <x:f>IF(C1295=C1294,IF(M1295&gt;=Q1294,B1295,AA1294),IF(M1295&gt;=P1295,B1295,A1295))</x:f>
        <x:v>45364</x:v>
      </x:c>
      <x:c r="AB1295" s="1" t="str">
        <x:f>IF(AND(B1295-A1295=1,B1295-B1294=1),"PASS","FAIL")</x:f>
        <x:v>PASS</x:v>
      </x:c>
    </x:row>
    <x:row r="1296" ht="22" customHeight="1">
      <x:c r="A1296" s="32" t="n">
        <x:f>'Raw trace'!A1292</x:f>
        <x:v>45487</x:v>
      </x:c>
      <x:c r="B1296" s="32" t="n">
        <x:f>'Raw trace'!B1292</x:f>
        <x:v>45488</x:v>
      </x:c>
      <x:c r="C1296" s="1" t="n">
        <x:f>YEAR(B1296)</x:f>
        <x:v>2024</x:v>
      </x:c>
      <x:c r="D1296" s="33" t="str">
        <x:f>'Raw trace'!AL1292</x:f>
        <x:v>0.0655893833199825</x:v>
      </x:c>
      <x:c r="E1296" s="33" t="str">
        <x:f>'Raw trace'!W1292</x:f>
        <x:v>0.45000000000000001</x:v>
      </x:c>
      <x:c r="F1296" s="28" t="n">
        <x:f>E1295*(1+D1295)/(1+E1295*D1295)</x:f>
        <x:v>0.45654692902627947</x:v>
      </x:c>
      <x:c r="G1296" s="28" t="n">
        <x:f>ABS(E1296-F1296)</x:f>
        <x:v>0.006546929026279458</x:v>
      </x:c>
      <x:c r="H1296" s="28" t="n">
        <x:f>G1296*'Assumptions'!$B$6</x:f>
        <x:v>0.000006546929026279458</x:v>
      </x:c>
      <x:c r="I1296" s="29" t="n">
        <x:f>1+E1296*D1296</x:f>
        <x:v>1.029515222493992</x:v>
      </x:c>
      <x:c r="J1296" s="29" t="n">
        <x:f>(1-H1296)*I1296</x:f>
        <x:v>1.0295084823308989</x:v>
      </x:c>
      <x:c r="K1296" s="28" t="n">
        <x:f>J1296-1</x:f>
        <x:v>0.029508482330898866</x:v>
      </x:c>
      <x:c r="L1296" s="30" t="n">
        <x:f>M1295</x:f>
        <x:v>16354.667579314319</x:v>
      </x:c>
      <x:c r="M1296" s="30" t="n">
        <x:f>L1296*J1296</x:f>
        <x:v>16837.26899860624</x:v>
      </x:c>
      <x:c r="N1296" s="30" t="n">
        <x:f>MAX(N1295,M1296)</x:f>
        <x:v>17642.073326317783</x:v>
      </x:c>
      <x:c r="O1296" s="28" t="n">
        <x:f>1-M1296/N1296</x:f>
        <x:v>0.045618466312061345</x:v>
      </x:c>
      <x:c r="P1296" s="30" t="n">
        <x:f>IF(C1296=C1295,P1295,L1296)</x:f>
        <x:v>13438.203403002499</x:v>
      </x:c>
      <x:c r="Q1296" s="30" t="n">
        <x:f>IF(C1296=C1295,MAX(Q1295,M1296),MAX(P1296,M1296))</x:f>
        <x:v>17642.073326317783</x:v>
      </x:c>
      <x:c r="R1296" s="28" t="n">
        <x:f>1-M1296/Q1296</x:f>
        <x:v>0.045618466312061345</x:v>
      </x:c>
      <x:c r="S1296" s="33" t="str">
        <x:f>'Raw trace'!Y1292</x:f>
        <x:v>0.029508482330898866</x:v>
      </x:c>
      <x:c r="T1296" s="31" t="n">
        <x:f>ABS(K1296-S1296)</x:f>
        <x:v>0</x:v>
      </x:c>
      <x:c r="U1296" s="33" t="str">
        <x:f>'Raw trace'!X1292</x:f>
        <x:v>0.0065469290262794577</x:v>
      </x:c>
      <x:c r="V1296" s="31" t="n">
        <x:f>ABS(G1296-U1296)</x:f>
        <x:v>0</x:v>
      </x:c>
      <x:c r="W1296" s="30" t="n">
        <x:f>L1296*H1296</x:f>
        <x:v>0.10707284789016451</x:v>
      </x:c>
      <x:c r="X1296" s="30" t="n">
        <x:f>X1295*(1+S1296)</x:f>
        <x:v>16837.268998606327</x:v>
      </x:c>
      <x:c r="Y1296" s="31" t="n">
        <x:f>ABS(M1296-X1296)</x:f>
        <x:v>8.731149137020111e-11</x:v>
      </x:c>
      <x:c r="Z1296" s="27" t="n">
        <x:f>IF(M1296&gt;=N1295,B1296,Z1295)</x:f>
        <x:v>45364</x:v>
      </x:c>
      <x:c r="AA1296" s="27" t="n">
        <x:f>IF(C1296=C1295,IF(M1296&gt;=Q1295,B1296,AA1295),IF(M1296&gt;=P1296,B1296,A1296))</x:f>
        <x:v>45364</x:v>
      </x:c>
      <x:c r="AB1296" s="1" t="str">
        <x:f>IF(AND(B1296-A1296=1,B1296-B1295=1),"PASS","FAIL")</x:f>
        <x:v>PASS</x:v>
      </x:c>
    </x:row>
    <x:row r="1297" ht="22" customHeight="1">
      <x:c r="A1297" s="32" t="n">
        <x:f>'Raw trace'!A1293</x:f>
        <x:v>45488</x:v>
      </x:c>
      <x:c r="B1297" s="32" t="n">
        <x:f>'Raw trace'!B1293</x:f>
        <x:v>45489</x:v>
      </x:c>
      <x:c r="C1297" s="1" t="n">
        <x:f>YEAR(B1297)</x:f>
        <x:v>2024</x:v>
      </x:c>
      <x:c r="D1297" s="33" t="str">
        <x:f>'Raw trace'!AL1293</x:f>
        <x:v>0.0041261206747511001</x:v>
      </x:c>
      <x:c r="E1297" s="33" t="str">
        <x:f>'Raw trace'!W1293</x:f>
        <x:v>0.45000000000000001</x:v>
      </x:c>
      <x:c r="F1297" s="28" t="n">
        <x:f>E1296*(1+D1296)/(1+E1296*D1296)</x:f>
        <x:v>0.46576797702162237</x:v>
      </x:c>
      <x:c r="G1297" s="28" t="n">
        <x:f>ABS(E1297-F1297)</x:f>
        <x:v>0.01576797702162236</x:v>
      </x:c>
      <x:c r="H1297" s="28" t="n">
        <x:f>G1297*'Assumptions'!$B$6</x:f>
        <x:v>0.00001576797702162236</x:v>
      </x:c>
      <x:c r="I1297" s="29" t="n">
        <x:f>1+E1297*D1297</x:f>
        <x:v>1.001856754303638</x:v>
      </x:c>
      <x:c r="J1297" s="29" t="n">
        <x:f>(1-H1297)*I1297</x:f>
        <x:v>1.0018409570493572</x:v>
      </x:c>
      <x:c r="K1297" s="28" t="n">
        <x:f>J1297-1</x:f>
        <x:v>0.0018409570493571614</x:v>
      </x:c>
      <x:c r="L1297" s="30" t="n">
        <x:f>M1296</x:f>
        <x:v>16837.26899860624</x:v>
      </x:c>
      <x:c r="M1297" s="30" t="n">
        <x:f>L1297*J1297</x:f>
        <x:v>16868.265687661147</x:v>
      </x:c>
      <x:c r="N1297" s="30" t="n">
        <x:f>MAX(N1296,M1297)</x:f>
        <x:v>17642.073326317783</x:v>
      </x:c>
      <x:c r="O1297" s="28" t="n">
        <x:f>1-M1297/N1297</x:f>
        <x:v>0.04386149089984215</x:v>
      </x:c>
      <x:c r="P1297" s="30" t="n">
        <x:f>IF(C1297=C1296,P1296,L1297)</x:f>
        <x:v>13438.203403002499</x:v>
      </x:c>
      <x:c r="Q1297" s="30" t="n">
        <x:f>IF(C1297=C1296,MAX(Q1296,M1297),MAX(P1297,M1297))</x:f>
        <x:v>17642.073326317783</x:v>
      </x:c>
      <x:c r="R1297" s="28" t="n">
        <x:f>1-M1297/Q1297</x:f>
        <x:v>0.04386149089984215</x:v>
      </x:c>
      <x:c r="S1297" s="33" t="str">
        <x:f>'Raw trace'!Y1293</x:f>
        <x:v>0.0018409570493571614</x:v>
      </x:c>
      <x:c r="T1297" s="31" t="n">
        <x:f>ABS(K1297-S1297)</x:f>
        <x:v>0</x:v>
      </x:c>
      <x:c r="U1297" s="33" t="str">
        <x:f>'Raw trace'!X1293</x:f>
        <x:v>0.015767977021622359</x:v>
      </x:c>
      <x:c r="V1297" s="31" t="n">
        <x:f>ABS(G1297-U1297)</x:f>
        <x:v>0</x:v>
      </x:c>
      <x:c r="W1297" s="30" t="n">
        <x:f>L1297*H1297</x:f>
        <x:v>0.26548967067689766</x:v>
      </x:c>
      <x:c r="X1297" s="30" t="n">
        <x:f>X1296*(1+S1297)</x:f>
        <x:v>16868.265687661235</x:v>
      </x:c>
      <x:c r="Y1297" s="31" t="n">
        <x:f>ABS(M1297-X1297)</x:f>
        <x:v>8.731149137020111e-11</x:v>
      </x:c>
      <x:c r="Z1297" s="27" t="n">
        <x:f>IF(M1297&gt;=N1296,B1297,Z1296)</x:f>
        <x:v>45364</x:v>
      </x:c>
      <x:c r="AA1297" s="27" t="n">
        <x:f>IF(C1297=C1296,IF(M1297&gt;=Q1296,B1297,AA1296),IF(M1297&gt;=P1297,B1297,A1297))</x:f>
        <x:v>45364</x:v>
      </x:c>
      <x:c r="AB1297" s="1" t="str">
        <x:f>IF(AND(B1297-A1297=1,B1297-B1296=1),"PASS","FAIL")</x:f>
        <x:v>PASS</x:v>
      </x:c>
    </x:row>
    <x:row r="1298" ht="22" customHeight="1">
      <x:c r="A1298" s="32" t="n">
        <x:f>'Raw trace'!A1294</x:f>
        <x:v>45489</x:v>
      </x:c>
      <x:c r="B1298" s="32" t="n">
        <x:f>'Raw trace'!B1294</x:f>
        <x:v>45490</x:v>
      </x:c>
      <x:c r="C1298" s="1" t="n">
        <x:f>YEAR(B1298)</x:f>
        <x:v>2024</x:v>
      </x:c>
      <x:c r="D1298" s="33" t="str">
        <x:f>'Raw trace'!AL1294</x:f>
        <x:v>-0.0147656330467319</x:v>
      </x:c>
      <x:c r="E1298" s="33" t="str">
        <x:f>'Raw trace'!W1294</x:f>
        <x:v>0.45000000000000001</x:v>
      </x:c>
      <x:c r="F1298" s="28" t="n">
        <x:f>E1297*(1+D1297)/(1+E1297*D1297)</x:f>
        <x:v>0.4510193222360523</x:v>
      </x:c>
      <x:c r="G1298" s="28" t="n">
        <x:f>ABS(E1298-F1298)</x:f>
        <x:v>0.001019322236052278</x:v>
      </x:c>
      <x:c r="H1298" s="28" t="n">
        <x:f>G1298*'Assumptions'!$B$6</x:f>
        <x:v>0.000001019322236052278</x:v>
      </x:c>
      <x:c r="I1298" s="29" t="n">
        <x:f>1+E1298*D1298</x:f>
        <x:v>0.9933554651289707</x:v>
      </x:c>
      <x:c r="J1298" s="29" t="n">
        <x:f>(1-H1298)*I1298</x:f>
        <x:v>0.9933544525796567</x:v>
      </x:c>
      <x:c r="K1298" s="28" t="n">
        <x:f>J1298-1</x:f>
        <x:v>-0.00664554742034329</x:v>
      </x:c>
      <x:c r="L1298" s="30" t="n">
        <x:f>M1297</x:f>
        <x:v>16868.265687661147</x:v>
      </x:c>
      <x:c r="M1298" s="30" t="n">
        <x:f>L1298*J1298</x:f>
        <x:v>16756.166828134847</x:v>
      </x:c>
      <x:c r="N1298" s="30" t="n">
        <x:f>MAX(N1297,M1298)</x:f>
        <x:v>17642.073326317783</x:v>
      </x:c>
      <x:c r="O1298" s="28" t="n">
        <x:f>1-M1298/N1298</x:f>
        <x:v>0.05021555470248351</x:v>
      </x:c>
      <x:c r="P1298" s="30" t="n">
        <x:f>IF(C1298=C1297,P1297,L1298)</x:f>
        <x:v>13438.203403002499</x:v>
      </x:c>
      <x:c r="Q1298" s="30" t="n">
        <x:f>IF(C1298=C1297,MAX(Q1297,M1298),MAX(P1298,M1298))</x:f>
        <x:v>17642.073326317783</x:v>
      </x:c>
      <x:c r="R1298" s="28" t="n">
        <x:f>1-M1298/Q1298</x:f>
        <x:v>0.05021555470248351</x:v>
      </x:c>
      <x:c r="S1298" s="33" t="str">
        <x:f>'Raw trace'!Y1294</x:f>
        <x:v>-0.0066455474203432896</x:v>
      </x:c>
      <x:c r="T1298" s="31" t="n">
        <x:f>ABS(K1298-S1298)</x:f>
        <x:v>0</x:v>
      </x:c>
      <x:c r="U1298" s="33" t="str">
        <x:f>'Raw trace'!X1294</x:f>
        <x:v>0.001019322236052278</x:v>
      </x:c>
      <x:c r="V1298" s="31" t="n">
        <x:f>ABS(G1298-U1298)</x:f>
        <x:v>0</x:v>
      </x:c>
      <x:c r="W1298" s="30" t="n">
        <x:f>L1298*H1298</x:f>
        <x:v>0.017194198299070675</x:v>
      </x:c>
      <x:c r="X1298" s="30" t="n">
        <x:f>X1297*(1+S1298)</x:f>
        <x:v>16756.166828134934</x:v>
      </x:c>
      <x:c r="Y1298" s="31" t="n">
        <x:f>ABS(M1298-X1298)</x:f>
        <x:v>8.731149137020111e-11</x:v>
      </x:c>
      <x:c r="Z1298" s="27" t="n">
        <x:f>IF(M1298&gt;=N1297,B1298,Z1297)</x:f>
        <x:v>45364</x:v>
      </x:c>
      <x:c r="AA1298" s="27" t="n">
        <x:f>IF(C1298=C1297,IF(M1298&gt;=Q1297,B1298,AA1297),IF(M1298&gt;=P1298,B1298,A1298))</x:f>
        <x:v>45364</x:v>
      </x:c>
      <x:c r="AB1298" s="1" t="str">
        <x:f>IF(AND(B1298-A1298=1,B1298-B1297=1),"PASS","FAIL")</x:f>
        <x:v>PASS</x:v>
      </x:c>
    </x:row>
    <x:row r="1299" ht="22" customHeight="1">
      <x:c r="A1299" s="32" t="n">
        <x:f>'Raw trace'!A1295</x:f>
        <x:v>45490</x:v>
      </x:c>
      <x:c r="B1299" s="32" t="n">
        <x:f>'Raw trace'!B1295</x:f>
        <x:v>45491</x:v>
      </x:c>
      <x:c r="C1299" s="1" t="n">
        <x:f>YEAR(B1299)</x:f>
        <x:v>2024</x:v>
      </x:c>
      <x:c r="D1299" s="33" t="str">
        <x:f>'Raw trace'!AL1295</x:f>
        <x:v>-0.0016960735974235</x:v>
      </x:c>
      <x:c r="E1299" s="33" t="str">
        <x:f>'Raw trace'!W1295</x:f>
        <x:v>0.45000000000000001</x:v>
      </x:c>
      <x:c r="F1299" s="28" t="n">
        <x:f>E1298*(1+D1298)/(1+E1298*D1298)</x:f>
        <x:v>0.4463210609823426</x:v>
      </x:c>
      <x:c r="G1299" s="28" t="n">
        <x:f>ABS(E1299-F1299)</x:f>
        <x:v>0.0036789390176574233</x:v>
      </x:c>
      <x:c r="H1299" s="28" t="n">
        <x:f>G1299*'Assumptions'!$B$6</x:f>
        <x:v>0.0000036789390176574234</x:v>
      </x:c>
      <x:c r="I1299" s="29" t="n">
        <x:f>1+E1299*D1299</x:f>
        <x:v>0.9992367668811595</x:v>
      </x:c>
      <x:c r="J1299" s="29" t="n">
        <x:f>(1-H1299)*I1299</x:f>
        <x:v>0.99923309075003</x:v>
      </x:c>
      <x:c r="K1299" s="28" t="n">
        <x:f>J1299-1</x:f>
        <x:v>-0.000766909249970027</x:v>
      </x:c>
      <x:c r="L1299" s="30" t="n">
        <x:f>M1298</x:f>
        <x:v>16756.166828134847</x:v>
      </x:c>
      <x:c r="M1299" s="30" t="n">
        <x:f>L1299*J1299</x:f>
        <x:v>16743.316368800308</x:v>
      </x:c>
      <x:c r="N1299" s="30" t="n">
        <x:f>MAX(N1298,M1299)</x:f>
        <x:v>17642.073326317783</x:v>
      </x:c>
      <x:c r="O1299" s="28" t="n">
        <x:f>1-M1299/N1299</x:f>
        <x:v>0.050943953179059864</x:v>
      </x:c>
      <x:c r="P1299" s="30" t="n">
        <x:f>IF(C1299=C1298,P1298,L1299)</x:f>
        <x:v>13438.203403002499</x:v>
      </x:c>
      <x:c r="Q1299" s="30" t="n">
        <x:f>IF(C1299=C1298,MAX(Q1298,M1299),MAX(P1299,M1299))</x:f>
        <x:v>17642.073326317783</x:v>
      </x:c>
      <x:c r="R1299" s="28" t="n">
        <x:f>1-M1299/Q1299</x:f>
        <x:v>0.050943953179059864</x:v>
      </x:c>
      <x:c r="S1299" s="33" t="str">
        <x:f>'Raw trace'!Y1295</x:f>
        <x:v>-0.00076690924997002696</x:v>
      </x:c>
      <x:c r="T1299" s="31" t="n">
        <x:f>ABS(K1299-S1299)</x:f>
        <x:v>0</x:v>
      </x:c>
      <x:c r="U1299" s="33" t="str">
        <x:f>'Raw trace'!X1295</x:f>
        <x:v>0.0036789390176574233</x:v>
      </x:c>
      <x:c r="V1299" s="31" t="n">
        <x:f>ABS(G1299-U1299)</x:f>
        <x:v>0</x:v>
      </x:c>
      <x:c r="W1299" s="30" t="n">
        <x:f>L1299*H1299</x:f>
        <x:v>0.06164491593040232</x:v>
      </x:c>
      <x:c r="X1299" s="30" t="n">
        <x:f>X1298*(1+S1299)</x:f>
        <x:v>16743.316368800395</x:v>
      </x:c>
      <x:c r="Y1299" s="31" t="n">
        <x:f>ABS(M1299-X1299)</x:f>
        <x:v>8.731149137020111e-11</x:v>
      </x:c>
      <x:c r="Z1299" s="27" t="n">
        <x:f>IF(M1299&gt;=N1298,B1299,Z1298)</x:f>
        <x:v>45364</x:v>
      </x:c>
      <x:c r="AA1299" s="27" t="n">
        <x:f>IF(C1299=C1298,IF(M1299&gt;=Q1298,B1299,AA1298),IF(M1299&gt;=P1299,B1299,A1299))</x:f>
        <x:v>45364</x:v>
      </x:c>
      <x:c r="AB1299" s="1" t="str">
        <x:f>IF(AND(B1299-A1299=1,B1299-B1298=1),"PASS","FAIL")</x:f>
        <x:v>PASS</x:v>
      </x:c>
    </x:row>
    <x:row r="1300" ht="22" customHeight="1">
      <x:c r="A1300" s="32" t="n">
        <x:f>'Raw trace'!A1296</x:f>
        <x:v>45491</x:v>
      </x:c>
      <x:c r="B1300" s="32" t="n">
        <x:f>'Raw trace'!B1296</x:f>
        <x:v>45492</x:v>
      </x:c>
      <x:c r="C1300" s="1" t="n">
        <x:f>YEAR(B1300)</x:f>
        <x:v>2024</x:v>
      </x:c>
      <x:c r="D1300" s="33" t="str">
        <x:f>'Raw trace'!AL1296</x:f>
        <x:v>0.042151905658755297</x:v>
      </x:c>
      <x:c r="E1300" s="33" t="str">
        <x:f>'Raw trace'!W1296</x:f>
        <x:v>0.45000000000000001</x:v>
      </x:c>
      <x:c r="F1300" s="28" t="n">
        <x:f>E1299*(1+D1299)/(1+E1299*D1299)</x:f>
        <x:v>0.44957990115128316</x:v>
      </x:c>
      <x:c r="G1300" s="28" t="n">
        <x:f>ABS(E1300-F1300)</x:f>
        <x:v>0.00042009884871685443</x:v>
      </x:c>
      <x:c r="H1300" s="28" t="n">
        <x:f>G1300*'Assumptions'!$B$6</x:f>
        <x:v>4.200988487168544e-7</x:v>
      </x:c>
      <x:c r="I1300" s="29" t="n">
        <x:f>1+E1300*D1300</x:f>
        <x:v>1.0189683575464399</x:v>
      </x:c>
      <x:c r="J1300" s="29" t="n">
        <x:f>(1-H1300)*I1300</x:f>
        <x:v>1.018967929479006</x:v>
      </x:c>
      <x:c r="K1300" s="28" t="n">
        <x:f>J1300-1</x:f>
        <x:v>0.01896792947900594</x:v>
      </x:c>
      <x:c r="L1300" s="30" t="n">
        <x:f>M1299</x:f>
        <x:v>16743.316368800308</x:v>
      </x:c>
      <x:c r="M1300" s="30" t="n">
        <x:f>L1300*J1300</x:f>
        <x:v>17060.902412928397</x:v>
      </x:c>
      <x:c r="N1300" s="30" t="n">
        <x:f>MAX(N1299,M1300)</x:f>
        <x:v>17642.073326317783</x:v>
      </x:c>
      <x:c r="O1300" s="28" t="n">
        <x:f>1-M1300/N1300</x:f>
        <x:v>0.032942325011336204</x:v>
      </x:c>
      <x:c r="P1300" s="30" t="n">
        <x:f>IF(C1300=C1299,P1299,L1300)</x:f>
        <x:v>13438.203403002499</x:v>
      </x:c>
      <x:c r="Q1300" s="30" t="n">
        <x:f>IF(C1300=C1299,MAX(Q1299,M1300),MAX(P1300,M1300))</x:f>
        <x:v>17642.073326317783</x:v>
      </x:c>
      <x:c r="R1300" s="28" t="n">
        <x:f>1-M1300/Q1300</x:f>
        <x:v>0.032942325011336204</x:v>
      </x:c>
      <x:c r="S1300" s="33" t="str">
        <x:f>'Raw trace'!Y1296</x:f>
        <x:v>0.018967929479005941</x:v>
      </x:c>
      <x:c r="T1300" s="31" t="n">
        <x:f>ABS(K1300-S1300)</x:f>
        <x:v>0</x:v>
      </x:c>
      <x:c r="U1300" s="33" t="str">
        <x:f>'Raw trace'!X1296</x:f>
        <x:v>0.00042009884871685443</x:v>
      </x:c>
      <x:c r="V1300" s="31" t="n">
        <x:f>ABS(G1300-U1300)</x:f>
        <x:v>0</x:v>
      </x:c>
      <x:c r="W1300" s="30" t="n">
        <x:f>L1300*H1300</x:f>
        <x:v>0.007033847930235073</x:v>
      </x:c>
      <x:c r="X1300" s="30" t="n">
        <x:f>X1299*(1+S1300)</x:f>
        <x:v>17060.902412928488</x:v>
      </x:c>
      <x:c r="Y1300" s="31" t="n">
        <x:f>ABS(M1300-X1300)</x:f>
        <x:v>9.094947017729282e-11</x:v>
      </x:c>
      <x:c r="Z1300" s="27" t="n">
        <x:f>IF(M1300&gt;=N1299,B1300,Z1299)</x:f>
        <x:v>45364</x:v>
      </x:c>
      <x:c r="AA1300" s="27" t="n">
        <x:f>IF(C1300=C1299,IF(M1300&gt;=Q1299,B1300,AA1299),IF(M1300&gt;=P1300,B1300,A1300))</x:f>
        <x:v>45364</x:v>
      </x:c>
      <x:c r="AB1300" s="1" t="str">
        <x:f>IF(AND(B1300-A1300=1,B1300-B1299=1),"PASS","FAIL")</x:f>
        <x:v>PASS</x:v>
      </x:c>
    </x:row>
    <x:row r="1301" ht="22" customHeight="1">
      <x:c r="A1301" s="32" t="n">
        <x:f>'Raw trace'!A1297</x:f>
        <x:v>45492</x:v>
      </x:c>
      <x:c r="B1301" s="32" t="n">
        <x:f>'Raw trace'!B1297</x:f>
        <x:v>45493</x:v>
      </x:c>
      <x:c r="C1301" s="1" t="n">
        <x:f>YEAR(B1301)</x:f>
        <x:v>2024</x:v>
      </x:c>
      <x:c r="D1301" s="33" t="str">
        <x:f>'Raw trace'!AL1297</x:f>
        <x:v>0.0070653624766412</x:v>
      </x:c>
      <x:c r="E1301" s="33" t="str">
        <x:f>'Raw trace'!W1297</x:f>
        <x:v>0.45000000000000001</x:v>
      </x:c>
      <x:c r="F1301" s="28" t="n">
        <x:f>E1300*(1+D1300)/(1+E1300*D1300)</x:f>
        <x:v>0.4602383911858289</x:v>
      </x:c>
      <x:c r="G1301" s="28" t="n">
        <x:f>ABS(E1301-F1301)</x:f>
        <x:v>0.010238391185828866</x:v>
      </x:c>
      <x:c r="H1301" s="28" t="n">
        <x:f>G1301*'Assumptions'!$B$6</x:f>
        <x:v>0.000010238391185828866</x:v>
      </x:c>
      <x:c r="I1301" s="29" t="n">
        <x:f>1+E1301*D1301</x:f>
        <x:v>1.0031794131144884</x:v>
      </x:c>
      <x:c r="J1301" s="29" t="n">
        <x:f>(1-H1301)*I1301</x:f>
        <x:v>1.0031691421712274</x:v>
      </x:c>
      <x:c r="K1301" s="28" t="n">
        <x:f>J1301-1</x:f>
        <x:v>0.003169142171227435</x:v>
      </x:c>
      <x:c r="L1301" s="30" t="n">
        <x:f>M1300</x:f>
        <x:v>17060.902412928397</x:v>
      </x:c>
      <x:c r="M1301" s="30" t="n">
        <x:f>L1301*J1301</x:f>
        <x:v>17114.970838244404</x:v>
      </x:c>
      <x:c r="N1301" s="30" t="n">
        <x:f>MAX(N1300,M1301)</x:f>
        <x:v>17642.073326317783</x:v>
      </x:c>
      <x:c r="O1301" s="28" t="n">
        <x:f>1-M1301/N1301</x:f>
        <x:v>0.029877581751520443</x:v>
      </x:c>
      <x:c r="P1301" s="30" t="n">
        <x:f>IF(C1301=C1300,P1300,L1301)</x:f>
        <x:v>13438.203403002499</x:v>
      </x:c>
      <x:c r="Q1301" s="30" t="n">
        <x:f>IF(C1301=C1300,MAX(Q1300,M1301),MAX(P1301,M1301))</x:f>
        <x:v>17642.073326317783</x:v>
      </x:c>
      <x:c r="R1301" s="28" t="n">
        <x:f>1-M1301/Q1301</x:f>
        <x:v>0.029877581751520443</x:v>
      </x:c>
      <x:c r="S1301" s="33" t="str">
        <x:f>'Raw trace'!Y1297</x:f>
        <x:v>0.0031691421712274348</x:v>
      </x:c>
      <x:c r="T1301" s="31" t="n">
        <x:f>ABS(K1301-S1301)</x:f>
        <x:v>0</x:v>
      </x:c>
      <x:c r="U1301" s="33" t="str">
        <x:f>'Raw trace'!X1297</x:f>
        <x:v>0.010238391185828866</x:v>
      </x:c>
      <x:c r="V1301" s="31" t="n">
        <x:f>ABS(G1301-U1301)</x:f>
        <x:v>0</x:v>
      </x:c>
      <x:c r="W1301" s="30" t="n">
        <x:f>L1301*H1301</x:f>
        <x:v>0.17467619288681255</x:v>
      </x:c>
      <x:c r="X1301" s="30" t="n">
        <x:f>X1300*(1+S1301)</x:f>
        <x:v>17114.970838244495</x:v>
      </x:c>
      <x:c r="Y1301" s="31" t="n">
        <x:f>ABS(M1301-X1301)</x:f>
        <x:v>9.094947017729282e-11</x:v>
      </x:c>
      <x:c r="Z1301" s="27" t="n">
        <x:f>IF(M1301&gt;=N1300,B1301,Z1300)</x:f>
        <x:v>45364</x:v>
      </x:c>
      <x:c r="AA1301" s="27" t="n">
        <x:f>IF(C1301=C1300,IF(M1301&gt;=Q1300,B1301,AA1300),IF(M1301&gt;=P1301,B1301,A1301))</x:f>
        <x:v>45364</x:v>
      </x:c>
      <x:c r="AB1301" s="1" t="str">
        <x:f>IF(AND(B1301-A1301=1,B1301-B1300=1),"PASS","FAIL")</x:f>
        <x:v>PASS</x:v>
      </x:c>
    </x:row>
    <x:row r="1302" ht="22" customHeight="1">
      <x:c r="A1302" s="32" t="n">
        <x:f>'Raw trace'!A1298</x:f>
        <x:v>45493</x:v>
      </x:c>
      <x:c r="B1302" s="32" t="n">
        <x:f>'Raw trace'!B1298</x:f>
        <x:v>45494</x:v>
      </x:c>
      <x:c r="C1302" s="1" t="n">
        <x:f>YEAR(B1302)</x:f>
        <x:v>2024</x:v>
      </x:c>
      <x:c r="D1302" s="33" t="str">
        <x:f>'Raw trace'!AL1298</x:f>
        <x:v>0.0150442675562372</x:v>
      </x:c>
      <x:c r="E1302" s="33" t="str">
        <x:f>'Raw trace'!W1298</x:f>
        <x:v>0.45000000000000001</x:v>
      </x:c>
      <x:c r="F1302" s="28" t="n">
        <x:f>E1301*(1+D1301)/(1+E1301*D1301)</x:f>
        <x:v>0.45174313506647806</x:v>
      </x:c>
      <x:c r="G1302" s="28" t="n">
        <x:f>ABS(E1302-F1302)</x:f>
        <x:v>0.001743135066478052</x:v>
      </x:c>
      <x:c r="H1302" s="28" t="n">
        <x:f>G1302*'Assumptions'!$B$6</x:f>
        <x:v>0.000001743135066478052</x:v>
      </x:c>
      <x:c r="I1302" s="29" t="n">
        <x:f>1+E1302*D1302</x:f>
        <x:v>1.0067699204003067</x:v>
      </x:c>
      <x:c r="J1302" s="29" t="n">
        <x:f>(1-H1302)*I1302</x:f>
        <x:v>1.0067681654643545</x:v>
      </x:c>
      <x:c r="K1302" s="28" t="n">
        <x:f>J1302-1</x:f>
        <x:v>0.0067681654643545475</x:v>
      </x:c>
      <x:c r="L1302" s="30" t="n">
        <x:f>M1301</x:f>
        <x:v>17114.970838244404</x:v>
      </x:c>
      <x:c r="M1302" s="30" t="n">
        <x:f>L1302*J1302</x:f>
        <x:v>17230.807792795244</x:v>
      </x:c>
      <x:c r="N1302" s="30" t="n">
        <x:f>MAX(N1301,M1302)</x:f>
        <x:v>17642.073326317783</x:v>
      </x:c>
      <x:c r="O1302" s="28" t="n">
        <x:f>1-M1302/N1302</x:f>
        <x:v>0.023311632704135055</x:v>
      </x:c>
      <x:c r="P1302" s="30" t="n">
        <x:f>IF(C1302=C1301,P1301,L1302)</x:f>
        <x:v>13438.203403002499</x:v>
      </x:c>
      <x:c r="Q1302" s="30" t="n">
        <x:f>IF(C1302=C1301,MAX(Q1301,M1302),MAX(P1302,M1302))</x:f>
        <x:v>17642.073326317783</x:v>
      </x:c>
      <x:c r="R1302" s="28" t="n">
        <x:f>1-M1302/Q1302</x:f>
        <x:v>0.023311632704135055</x:v>
      </x:c>
      <x:c r="S1302" s="33" t="str">
        <x:f>'Raw trace'!Y1298</x:f>
        <x:v>0.0067681654643545475</x:v>
      </x:c>
      <x:c r="T1302" s="31" t="n">
        <x:f>ABS(K1302-S1302)</x:f>
        <x:v>0</x:v>
      </x:c>
      <x:c r="U1302" s="33" t="str">
        <x:f>'Raw trace'!X1298</x:f>
        <x:v>0.0017431350664780521</x:v>
      </x:c>
      <x:c r="V1302" s="31" t="n">
        <x:f>ABS(G1302-U1302)</x:f>
        <x:v>0</x:v>
      </x:c>
      <x:c r="W1302" s="30" t="n">
        <x:f>L1302*H1302</x:f>
        <x:v>0.029833705829893083</x:v>
      </x:c>
      <x:c r="X1302" s="30" t="n">
        <x:f>X1301*(1+S1302)</x:f>
        <x:v>17230.807792795338</x:v>
      </x:c>
      <x:c r="Y1302" s="31" t="n">
        <x:f>ABS(M1302-X1302)</x:f>
        <x:v>9.458744898438454e-11</x:v>
      </x:c>
      <x:c r="Z1302" s="27" t="n">
        <x:f>IF(M1302&gt;=N1301,B1302,Z1301)</x:f>
        <x:v>45364</x:v>
      </x:c>
      <x:c r="AA1302" s="27" t="n">
        <x:f>IF(C1302=C1301,IF(M1302&gt;=Q1301,B1302,AA1301),IF(M1302&gt;=P1302,B1302,A1302))</x:f>
        <x:v>45364</x:v>
      </x:c>
      <x:c r="AB1302" s="1" t="str">
        <x:f>IF(AND(B1302-A1302=1,B1302-B1301=1),"PASS","FAIL")</x:f>
        <x:v>PASS</x:v>
      </x:c>
    </x:row>
    <x:row r="1303" ht="22" customHeight="1">
      <x:c r="A1303" s="32" t="n">
        <x:f>'Raw trace'!A1299</x:f>
        <x:v>45494</x:v>
      </x:c>
      <x:c r="B1303" s="32" t="n">
        <x:f>'Raw trace'!B1299</x:f>
        <x:v>45495</x:v>
      </x:c>
      <x:c r="C1303" s="1" t="n">
        <x:f>YEAR(B1303)</x:f>
        <x:v>2024</x:v>
      </x:c>
      <x:c r="D1303" s="33" t="str">
        <x:f>'Raw trace'!AL1299</x:f>
        <x:v>-0.0088778101695013</x:v>
      </x:c>
      <x:c r="E1303" s="33" t="str">
        <x:f>'Raw trace'!W1299</x:f>
        <x:v>0.45000000000000001</x:v>
      </x:c>
      <x:c r="F1303" s="28" t="n">
        <x:f>E1302*(1+D1302)/(1+E1302*D1302)</x:f>
        <x:v>0.45369841822319074</x:v>
      </x:c>
      <x:c r="G1303" s="28" t="n">
        <x:f>ABS(E1303-F1303)</x:f>
        <x:v>0.0036984182231907248</x:v>
      </x:c>
      <x:c r="H1303" s="28" t="n">
        <x:f>G1303*'Assumptions'!$B$6</x:f>
        <x:v>0.000003698418223190725</x:v>
      </x:c>
      <x:c r="I1303" s="29" t="n">
        <x:f>1+E1303*D1303</x:f>
        <x:v>0.9960049854237244</x:v>
      </x:c>
      <x:c r="J1303" s="29" t="n">
        <x:f>(1-H1303)*I1303</x:f>
        <x:v>0.9960013017807359</x:v>
      </x:c>
      <x:c r="K1303" s="28" t="n">
        <x:f>J1303-1</x:f>
        <x:v>-0.00399869821926413</x:v>
      </x:c>
      <x:c r="L1303" s="30" t="n">
        <x:f>M1302</x:f>
        <x:v>17230.807792795244</x:v>
      </x:c>
      <x:c r="M1303" s="30" t="n">
        <x:f>L1303*J1303</x:f>
        <x:v>17161.90699235771</x:v>
      </x:c>
      <x:c r="N1303" s="30" t="n">
        <x:f>MAX(N1302,M1303)</x:f>
        <x:v>17642.073326317783</x:v>
      </x:c>
      <x:c r="O1303" s="28" t="n">
        <x:f>1-M1303/N1303</x:f>
        <x:v>0.027217114739216952</x:v>
      </x:c>
      <x:c r="P1303" s="30" t="n">
        <x:f>IF(C1303=C1302,P1302,L1303)</x:f>
        <x:v>13438.203403002499</x:v>
      </x:c>
      <x:c r="Q1303" s="30" t="n">
        <x:f>IF(C1303=C1302,MAX(Q1302,M1303),MAX(P1303,M1303))</x:f>
        <x:v>17642.073326317783</x:v>
      </x:c>
      <x:c r="R1303" s="28" t="n">
        <x:f>1-M1303/Q1303</x:f>
        <x:v>0.027217114739216952</x:v>
      </x:c>
      <x:c r="S1303" s="33" t="str">
        <x:f>'Raw trace'!Y1299</x:f>
        <x:v>-0.0039986982192641296</x:v>
      </x:c>
      <x:c r="T1303" s="31" t="n">
        <x:f>ABS(K1303-S1303)</x:f>
        <x:v>0</x:v>
      </x:c>
      <x:c r="U1303" s="33" t="str">
        <x:f>'Raw trace'!X1299</x:f>
        <x:v>0.0036984182231907248</x:v>
      </x:c>
      <x:c r="V1303" s="31" t="n">
        <x:f>ABS(G1303-U1303)</x:f>
        <x:v>0</x:v>
      </x:c>
      <x:c r="W1303" s="30" t="n">
        <x:f>L1303*H1303</x:f>
        <x:v>0.06372673354117069</x:v>
      </x:c>
      <x:c r="X1303" s="30" t="n">
        <x:f>X1302*(1+S1303)</x:f>
        <x:v>17161.906992357806</x:v>
      </x:c>
      <x:c r="Y1303" s="31" t="n">
        <x:f>ABS(M1303-X1303)</x:f>
        <x:v>9.458744898438454e-11</x:v>
      </x:c>
      <x:c r="Z1303" s="27" t="n">
        <x:f>IF(M1303&gt;=N1302,B1303,Z1302)</x:f>
        <x:v>45364</x:v>
      </x:c>
      <x:c r="AA1303" s="27" t="n">
        <x:f>IF(C1303=C1302,IF(M1303&gt;=Q1302,B1303,AA1302),IF(M1303&gt;=P1303,B1303,A1303))</x:f>
        <x:v>45364</x:v>
      </x:c>
      <x:c r="AB1303" s="1" t="str">
        <x:f>IF(AND(B1303-A1303=1,B1303-B1302=1),"PASS","FAIL")</x:f>
        <x:v>PASS</x:v>
      </x:c>
    </x:row>
    <x:row r="1304" ht="22" customHeight="1">
      <x:c r="A1304" s="32" t="n">
        <x:f>'Raw trace'!A1300</x:f>
        <x:v>45495</x:v>
      </x:c>
      <x:c r="B1304" s="32" t="n">
        <x:f>'Raw trace'!B1300</x:f>
        <x:v>45496</x:v>
      </x:c>
      <x:c r="C1304" s="1" t="n">
        <x:f>YEAR(B1304)</x:f>
        <x:v>2024</x:v>
      </x:c>
      <x:c r="D1304" s="33" t="str">
        <x:f>'Raw trace'!AL1300</x:f>
        <x:v>-0.02391878449113</x:v>
      </x:c>
      <x:c r="E1304" s="33" t="str">
        <x:f>'Raw trace'!W1300</x:f>
        <x:v>0.45000000000000001</x:v>
      </x:c>
      <x:c r="F1304" s="28" t="n">
        <x:f>E1303*(1+D1303)/(1+E1303*D1303)</x:f>
        <x:v>0.4477939286960328</x:v>
      </x:c>
      <x:c r="G1304" s="28" t="n">
        <x:f>ABS(E1304-F1304)</x:f>
        <x:v>0.0022060713039672164</x:v>
      </x:c>
      <x:c r="H1304" s="28" t="n">
        <x:f>G1304*'Assumptions'!$B$6</x:f>
        <x:v>0.0000022060713039672165</x:v>
      </x:c>
      <x:c r="I1304" s="29" t="n">
        <x:f>1+E1304*D1304</x:f>
        <x:v>0.9892365469789915</x:v>
      </x:c>
      <x:c r="J1304" s="29" t="n">
        <x:f>(1-H1304)*I1304</x:f>
        <x:v>0.9892343646526324</x:v>
      </x:c>
      <x:c r="K1304" s="28" t="n">
        <x:f>J1304-1</x:f>
        <x:v>-0.01076563534736763</x:v>
      </x:c>
      <x:c r="L1304" s="30" t="n">
        <x:f>M1303</x:f>
        <x:v>17161.90699235771</x:v>
      </x:c>
      <x:c r="M1304" s="30" t="n">
        <x:f>L1304*J1304</x:f>
        <x:v>16977.14815981255</x:v>
      </x:c>
      <x:c r="N1304" s="30" t="n">
        <x:f>MAX(N1303,M1304)</x:f>
        <x:v>17642.073326317783</x:v>
      </x:c>
      <x:c r="O1304" s="28" t="n">
        <x:f>1-M1304/N1304</x:f>
        <x:v>0.0376897405540948</x:v>
      </x:c>
      <x:c r="P1304" s="30" t="n">
        <x:f>IF(C1304=C1303,P1303,L1304)</x:f>
        <x:v>13438.203403002499</x:v>
      </x:c>
      <x:c r="Q1304" s="30" t="n">
        <x:f>IF(C1304=C1303,MAX(Q1303,M1304),MAX(P1304,M1304))</x:f>
        <x:v>17642.073326317783</x:v>
      </x:c>
      <x:c r="R1304" s="28" t="n">
        <x:f>1-M1304/Q1304</x:f>
        <x:v>0.0376897405540948</x:v>
      </x:c>
      <x:c r="S1304" s="33" t="str">
        <x:f>'Raw trace'!Y1300</x:f>
        <x:v>-0.01076563534736763</x:v>
      </x:c>
      <x:c r="T1304" s="31" t="n">
        <x:f>ABS(K1304-S1304)</x:f>
        <x:v>0</x:v>
      </x:c>
      <x:c r="U1304" s="33" t="str">
        <x:f>'Raw trace'!X1300</x:f>
        <x:v>0.0022060713039672164</x:v>
      </x:c>
      <x:c r="V1304" s="31" t="n">
        <x:f>ABS(G1304-U1304)</x:f>
        <x:v>0</x:v>
      </x:c>
      <x:c r="W1304" s="30" t="n">
        <x:f>L1304*H1304</x:f>
        <x:v>0.037860390537194664</x:v>
      </x:c>
      <x:c r="X1304" s="30" t="n">
        <x:f>X1303*(1+S1304)</x:f>
        <x:v>16977.148159812645</x:v>
      </x:c>
      <x:c r="Y1304" s="31" t="n">
        <x:f>ABS(M1304-X1304)</x:f>
        <x:v>9.458744898438454e-11</x:v>
      </x:c>
      <x:c r="Z1304" s="27" t="n">
        <x:f>IF(M1304&gt;=N1303,B1304,Z1303)</x:f>
        <x:v>45364</x:v>
      </x:c>
      <x:c r="AA1304" s="27" t="n">
        <x:f>IF(C1304=C1303,IF(M1304&gt;=Q1303,B1304,AA1303),IF(M1304&gt;=P1304,B1304,A1304))</x:f>
        <x:v>45364</x:v>
      </x:c>
      <x:c r="AB1304" s="1" t="str">
        <x:f>IF(AND(B1304-A1304=1,B1304-B1303=1),"PASS","FAIL")</x:f>
        <x:v>PASS</x:v>
      </x:c>
    </x:row>
    <x:row r="1305" ht="22" customHeight="1">
      <x:c r="A1305" s="32" t="n">
        <x:f>'Raw trace'!A1301</x:f>
        <x:v>45496</x:v>
      </x:c>
      <x:c r="B1305" s="32" t="n">
        <x:f>'Raw trace'!B1301</x:f>
        <x:v>45497</x:v>
      </x:c>
      <x:c r="C1305" s="1" t="n">
        <x:f>YEAR(B1305)</x:f>
        <x:v>2024</x:v>
      </x:c>
      <x:c r="D1305" s="33" t="str">
        <x:f>'Raw trace'!AL1301</x:f>
        <x:v>-0.0086035627515629008</x:v>
      </x:c>
      <x:c r="E1305" s="33" t="str">
        <x:f>'Raw trace'!W1301</x:f>
        <x:v>0.45000000000000001</x:v>
      </x:c>
      <x:c r="F1305" s="28" t="n">
        <x:f>E1304*(1+D1304)/(1+E1304*D1304)</x:f>
        <x:v>0.4440156889880046</x:v>
      </x:c>
      <x:c r="G1305" s="28" t="n">
        <x:f>ABS(E1305-F1305)</x:f>
        <x:v>0.005984311011995425</x:v>
      </x:c>
      <x:c r="H1305" s="28" t="n">
        <x:f>G1305*'Assumptions'!$B$6</x:f>
        <x:v>0.0000059843110119954245</x:v>
      </x:c>
      <x:c r="I1305" s="29" t="n">
        <x:f>1+E1305*D1305</x:f>
        <x:v>0.9961283967617967</x:v>
      </x:c>
      <x:c r="J1305" s="29" t="n">
        <x:f>(1-H1305)*I1305</x:f>
        <x:v>0.9961224356196626</x:v>
      </x:c>
      <x:c r="K1305" s="28" t="n">
        <x:f>J1305-1</x:f>
        <x:v>-0.0038775643803373727</x:v>
      </x:c>
      <x:c r="L1305" s="30" t="n">
        <x:f>M1304</x:f>
        <x:v>16977.14815981255</x:v>
      </x:c>
      <x:c r="M1305" s="30" t="n">
        <x:f>L1305*J1305</x:f>
        <x:v>16911.31817482835</x:v>
      </x:c>
      <x:c r="N1305" s="30" t="n">
        <x:f>MAX(N1304,M1305)</x:f>
        <x:v>17642.073326317783</x:v>
      </x:c>
      <x:c r="O1305" s="28" t="n">
        <x:f>1-M1305/N1305</x:f>
        <x:v>0.041421160538955504</x:v>
      </x:c>
      <x:c r="P1305" s="30" t="n">
        <x:f>IF(C1305=C1304,P1304,L1305)</x:f>
        <x:v>13438.203403002499</x:v>
      </x:c>
      <x:c r="Q1305" s="30" t="n">
        <x:f>IF(C1305=C1304,MAX(Q1304,M1305),MAX(P1305,M1305))</x:f>
        <x:v>17642.073326317783</x:v>
      </x:c>
      <x:c r="R1305" s="28" t="n">
        <x:f>1-M1305/Q1305</x:f>
        <x:v>0.041421160538955504</x:v>
      </x:c>
      <x:c r="S1305" s="33" t="str">
        <x:f>'Raw trace'!Y1301</x:f>
        <x:v>-0.0038775643803373727</x:v>
      </x:c>
      <x:c r="T1305" s="31" t="n">
        <x:f>ABS(K1305-S1305)</x:f>
        <x:v>0</x:v>
      </x:c>
      <x:c r="U1305" s="33" t="str">
        <x:f>'Raw trace'!X1301</x:f>
        <x:v>0.0059843110119954246</x:v>
      </x:c>
      <x:c r="V1305" s="31" t="n">
        <x:f>ABS(G1305-U1305)</x:f>
        <x:v>0</x:v>
      </x:c>
      <x:c r="W1305" s="30" t="n">
        <x:f>L1305*H1305</x:f>
        <x:v>0.10159653468504411</x:v>
      </x:c>
      <x:c r="X1305" s="30" t="n">
        <x:f>X1304*(1+S1305)</x:f>
        <x:v>16911.318174828444</x:v>
      </x:c>
      <x:c r="Y1305" s="31" t="n">
        <x:f>ABS(M1305-X1305)</x:f>
        <x:v>9.458744898438454e-11</x:v>
      </x:c>
      <x:c r="Z1305" s="27" t="n">
        <x:f>IF(M1305&gt;=N1304,B1305,Z1304)</x:f>
        <x:v>45364</x:v>
      </x:c>
      <x:c r="AA1305" s="27" t="n">
        <x:f>IF(C1305=C1304,IF(M1305&gt;=Q1304,B1305,AA1304),IF(M1305&gt;=P1305,B1305,A1305))</x:f>
        <x:v>45364</x:v>
      </x:c>
      <x:c r="AB1305" s="1" t="str">
        <x:f>IF(AND(B1305-A1305=1,B1305-B1304=1),"PASS","FAIL")</x:f>
        <x:v>PASS</x:v>
      </x:c>
    </x:row>
    <x:row r="1306" ht="22" customHeight="1">
      <x:c r="A1306" s="32" t="n">
        <x:f>'Raw trace'!A1302</x:f>
        <x:v>45497</x:v>
      </x:c>
      <x:c r="B1306" s="32" t="n">
        <x:f>'Raw trace'!B1302</x:f>
        <x:v>45498</x:v>
      </x:c>
      <x:c r="C1306" s="1" t="n">
        <x:f>YEAR(B1306)</x:f>
        <x:v>2024</x:v>
      </x:c>
      <x:c r="D1306" s="33" t="str">
        <x:f>'Raw trace'!AL1302</x:f>
        <x:v>0.0065595337346358003</x:v>
      </x:c>
      <x:c r="E1306" s="33" t="str">
        <x:f>'Raw trace'!W1302</x:f>
        <x:v>0.45000000000000001</x:v>
      </x:c>
      <x:c r="F1306" s="28" t="n">
        <x:f>E1305*(1+D1305)/(1+E1305*D1305)</x:f>
        <x:v>0.44786234205556835</x:v>
      </x:c>
      <x:c r="G1306" s="28" t="n">
        <x:f>ABS(E1306-F1306)</x:f>
        <x:v>0.002137657944431659</x:v>
      </x:c>
      <x:c r="H1306" s="28" t="n">
        <x:f>G1306*'Assumptions'!$B$6</x:f>
        <x:v>0.000002137657944431659</x:v>
      </x:c>
      <x:c r="I1306" s="29" t="n">
        <x:f>1+E1306*D1306</x:f>
        <x:v>1.002951790180586</x:v>
      </x:c>
      <x:c r="J1306" s="29" t="n">
        <x:f>(1-H1306)*I1306</x:f>
        <x:v>1.0029496462127239</x:v>
      </x:c>
      <x:c r="K1306" s="28" t="n">
        <x:f>J1306-1</x:f>
        <x:v>0.0029496462127238665</x:v>
      </x:c>
      <x:c r="L1306" s="30" t="n">
        <x:f>M1305</x:f>
        <x:v>16911.31817482835</x:v>
      </x:c>
      <x:c r="M1306" s="30" t="n">
        <x:f>L1306*J1306</x:f>
        <x:v>16961.2005804349</x:v>
      </x:c>
      <x:c r="N1306" s="30" t="n">
        <x:f>MAX(N1305,M1306)</x:f>
        <x:v>17642.073326317783</x:v>
      </x:c>
      <x:c r="O1306" s="28" t="n">
        <x:f>1-M1306/N1306</x:f>
        <x:v>0.038593692095541976</x:v>
      </x:c>
      <x:c r="P1306" s="30" t="n">
        <x:f>IF(C1306=C1305,P1305,L1306)</x:f>
        <x:v>13438.203403002499</x:v>
      </x:c>
      <x:c r="Q1306" s="30" t="n">
        <x:f>IF(C1306=C1305,MAX(Q1305,M1306),MAX(P1306,M1306))</x:f>
        <x:v>17642.073326317783</x:v>
      </x:c>
      <x:c r="R1306" s="28" t="n">
        <x:f>1-M1306/Q1306</x:f>
        <x:v>0.038593692095541976</x:v>
      </x:c>
      <x:c r="S1306" s="33" t="str">
        <x:f>'Raw trace'!Y1302</x:f>
        <x:v>0.0029496462127238665</x:v>
      </x:c>
      <x:c r="T1306" s="31" t="n">
        <x:f>ABS(K1306-S1306)</x:f>
        <x:v>0</x:v>
      </x:c>
      <x:c r="U1306" s="33" t="str">
        <x:f>'Raw trace'!X1302</x:f>
        <x:v>0.002137657944431659</x:v>
      </x:c>
      <x:c r="V1306" s="31" t="n">
        <x:f>ABS(G1306-U1306)</x:f>
        <x:v>0</x:v>
      </x:c>
      <x:c r="W1306" s="30" t="n">
        <x:f>L1306*H1306</x:f>
        <x:v>0.03615061364723333</x:v>
      </x:c>
      <x:c r="X1306" s="30" t="n">
        <x:f>X1305*(1+S1306)</x:f>
        <x:v>16961.200580434994</x:v>
      </x:c>
      <x:c r="Y1306" s="31" t="n">
        <x:f>ABS(M1306-X1306)</x:f>
        <x:v>9.458744898438454e-11</x:v>
      </x:c>
      <x:c r="Z1306" s="27" t="n">
        <x:f>IF(M1306&gt;=N1305,B1306,Z1305)</x:f>
        <x:v>45364</x:v>
      </x:c>
      <x:c r="AA1306" s="27" t="n">
        <x:f>IF(C1306=C1305,IF(M1306&gt;=Q1305,B1306,AA1305),IF(M1306&gt;=P1306,B1306,A1306))</x:f>
        <x:v>45364</x:v>
      </x:c>
      <x:c r="AB1306" s="1" t="str">
        <x:f>IF(AND(B1306-A1306=1,B1306-B1305=1),"PASS","FAIL")</x:f>
        <x:v>PASS</x:v>
      </x:c>
    </x:row>
    <x:row r="1307" ht="22" customHeight="1">
      <x:c r="A1307" s="32" t="n">
        <x:f>'Raw trace'!A1303</x:f>
        <x:v>45498</x:v>
      </x:c>
      <x:c r="B1307" s="32" t="n">
        <x:f>'Raw trace'!B1303</x:f>
        <x:v>45499</x:v>
      </x:c>
      <x:c r="C1307" s="1" t="n">
        <x:f>YEAR(B1307)</x:f>
        <x:v>2024</x:v>
      </x:c>
      <x:c r="D1307" s="33" t="str">
        <x:f>'Raw trace'!AL1303</x:f>
        <x:v>0.032056572030401499</x:v>
      </x:c>
      <x:c r="E1307" s="33" t="str">
        <x:f>'Raw trace'!W1303</x:f>
        <x:v>0.45000000000000001</x:v>
      </x:c>
      <x:c r="F1307" s="28" t="n">
        <x:f>E1306*(1+D1306)/(1+E1306*D1306)</x:f>
        <x:v>0.45161870651731933</x:v>
      </x:c>
      <x:c r="G1307" s="28" t="n">
        <x:f>ABS(E1307-F1307)</x:f>
        <x:v>0.0016187065173193238</x:v>
      </x:c>
      <x:c r="H1307" s="28" t="n">
        <x:f>G1307*'Assumptions'!$B$6</x:f>
        <x:v>0.0000016187065173193239</x:v>
      </x:c>
      <x:c r="I1307" s="29" t="n">
        <x:f>1+E1307*D1307</x:f>
        <x:v>1.0144254574136806</x:v>
      </x:c>
      <x:c r="J1307" s="29" t="n">
        <x:f>(1-H1307)*I1307</x:f>
        <x:v>1.0144238153565814</x:v>
      </x:c>
      <x:c r="K1307" s="28" t="n">
        <x:f>J1307-1</x:f>
        <x:v>0.014423815356581438</x:v>
      </x:c>
      <x:c r="L1307" s="30" t="n">
        <x:f>M1306</x:f>
        <x:v>16961.2005804349</x:v>
      </x:c>
      <x:c r="M1307" s="30" t="n">
        <x:f>L1307*J1307</x:f>
        <x:v>17205.845805833033</x:v>
      </x:c>
      <x:c r="N1307" s="30" t="n">
        <x:f>MAX(N1306,M1307)</x:f>
        <x:v>17642.073326317783</x:v>
      </x:c>
      <x:c r="O1307" s="28" t="n">
        <x:f>1-M1307/N1307</x:f>
        <x:v>0.024726545027675573</x:v>
      </x:c>
      <x:c r="P1307" s="30" t="n">
        <x:f>IF(C1307=C1306,P1306,L1307)</x:f>
        <x:v>13438.203403002499</x:v>
      </x:c>
      <x:c r="Q1307" s="30" t="n">
        <x:f>IF(C1307=C1306,MAX(Q1306,M1307),MAX(P1307,M1307))</x:f>
        <x:v>17642.073326317783</x:v>
      </x:c>
      <x:c r="R1307" s="28" t="n">
        <x:f>1-M1307/Q1307</x:f>
        <x:v>0.024726545027675573</x:v>
      </x:c>
      <x:c r="S1307" s="33" t="str">
        <x:f>'Raw trace'!Y1303</x:f>
        <x:v>0.014423815356581438</x:v>
      </x:c>
      <x:c r="T1307" s="31" t="n">
        <x:f>ABS(K1307-S1307)</x:f>
        <x:v>0</x:v>
      </x:c>
      <x:c r="U1307" s="33" t="str">
        <x:f>'Raw trace'!X1303</x:f>
        <x:v>0.0016187065173193238</x:v>
      </x:c>
      <x:c r="V1307" s="31" t="n">
        <x:f>ABS(G1307-U1307)</x:f>
        <x:v>0</x:v>
      </x:c>
      <x:c r="W1307" s="30" t="n">
        <x:f>L1307*H1307</x:f>
        <x:v>0.02745520592111027</x:v>
      </x:c>
      <x:c r="X1307" s="30" t="n">
        <x:f>X1306*(1+S1307)</x:f>
        <x:v>17205.84580583313</x:v>
      </x:c>
      <x:c r="Y1307" s="31" t="n">
        <x:f>ABS(M1307-X1307)</x:f>
        <x:v>9.822542779147625e-11</x:v>
      </x:c>
      <x:c r="Z1307" s="27" t="n">
        <x:f>IF(M1307&gt;=N1306,B1307,Z1306)</x:f>
        <x:v>45364</x:v>
      </x:c>
      <x:c r="AA1307" s="27" t="n">
        <x:f>IF(C1307=C1306,IF(M1307&gt;=Q1306,B1307,AA1306),IF(M1307&gt;=P1307,B1307,A1307))</x:f>
        <x:v>45364</x:v>
      </x:c>
      <x:c r="AB1307" s="1" t="str">
        <x:f>IF(AND(B1307-A1307=1,B1307-B1306=1),"PASS","FAIL")</x:f>
        <x:v>PASS</x:v>
      </x:c>
    </x:row>
    <x:row r="1308" ht="22" customHeight="1">
      <x:c r="A1308" s="32" t="n">
        <x:f>'Raw trace'!A1304</x:f>
        <x:v>45499</x:v>
      </x:c>
      <x:c r="B1308" s="32" t="n">
        <x:f>'Raw trace'!B1304</x:f>
        <x:v>45500</x:v>
      </x:c>
      <x:c r="C1308" s="1" t="n">
        <x:f>YEAR(B1308)</x:f>
        <x:v>2024</x:v>
      </x:c>
      <x:c r="D1308" s="33" t="str">
        <x:f>'Raw trace'!AL1304</x:f>
        <x:v>-0.00096453173824810005</x:v>
      </x:c>
      <x:c r="E1308" s="33" t="str">
        <x:f>'Raw trace'!W1304</x:f>
        <x:v>0.45000000000000001</x:v>
      </x:c>
      <x:c r="F1308" s="28" t="n">
        <x:f>E1307*(1+D1307)/(1+E1307*D1307)</x:f>
        <x:v>0.45782117751436613</x:v>
      </x:c>
      <x:c r="G1308" s="28" t="n">
        <x:f>ABS(E1308-F1308)</x:f>
        <x:v>0.007821177514366118</x:v>
      </x:c>
      <x:c r="H1308" s="28" t="n">
        <x:f>G1308*'Assumptions'!$B$6</x:f>
        <x:v>0.000007821177514366118</x:v>
      </x:c>
      <x:c r="I1308" s="29" t="n">
        <x:f>1+E1308*D1308</x:f>
        <x:v>0.9995659607177884</x:v>
      </x:c>
      <x:c r="J1308" s="29" t="n">
        <x:f>(1-H1308)*I1308</x:f>
        <x:v>0.9995581429349722</x:v>
      </x:c>
      <x:c r="K1308" s="28" t="n">
        <x:f>J1308-1</x:f>
        <x:v>-0.0004418570650277509</x:v>
      </x:c>
      <x:c r="L1308" s="30" t="n">
        <x:f>M1307</x:f>
        <x:v>17205.845805833033</x:v>
      </x:c>
      <x:c r="M1308" s="30" t="n">
        <x:f>L1308*J1308</x:f>
        <x:v>17198.24328130395</x:v>
      </x:c>
      <x:c r="N1308" s="30" t="n">
        <x:f>MAX(N1307,M1308)</x:f>
        <x:v>17642.073326317783</x:v>
      </x:c>
      <x:c r="O1308" s="28" t="n">
        <x:f>1-M1308/N1308</x:f>
        <x:v>0.02515747649408895</x:v>
      </x:c>
      <x:c r="P1308" s="30" t="n">
        <x:f>IF(C1308=C1307,P1307,L1308)</x:f>
        <x:v>13438.203403002499</x:v>
      </x:c>
      <x:c r="Q1308" s="30" t="n">
        <x:f>IF(C1308=C1307,MAX(Q1307,M1308),MAX(P1308,M1308))</x:f>
        <x:v>17642.073326317783</x:v>
      </x:c>
      <x:c r="R1308" s="28" t="n">
        <x:f>1-M1308/Q1308</x:f>
        <x:v>0.02515747649408895</x:v>
      </x:c>
      <x:c r="S1308" s="33" t="str">
        <x:f>'Raw trace'!Y1304</x:f>
        <x:v>-0.00044185706502775091</x:v>
      </x:c>
      <x:c r="T1308" s="31" t="n">
        <x:f>ABS(K1308-S1308)</x:f>
        <x:v>0</x:v>
      </x:c>
      <x:c r="U1308" s="33" t="str">
        <x:f>'Raw trace'!X1304</x:f>
        <x:v>0.0078211775143661177</x:v>
      </x:c>
      <x:c r="V1308" s="31" t="n">
        <x:f>ABS(G1308-U1308)</x:f>
        <x:v>0</x:v>
      </x:c>
      <x:c r="W1308" s="30" t="n">
        <x:f>L1308*H1308</x:f>
        <x:v>0.1345699743322319</x:v>
      </x:c>
      <x:c r="X1308" s="30" t="n">
        <x:f>X1307*(1+S1308)</x:f>
        <x:v>17198.243281304047</x:v>
      </x:c>
      <x:c r="Y1308" s="31" t="n">
        <x:f>ABS(M1308-X1308)</x:f>
        <x:v>9.822542779147625e-11</x:v>
      </x:c>
      <x:c r="Z1308" s="27" t="n">
        <x:f>IF(M1308&gt;=N1307,B1308,Z1307)</x:f>
        <x:v>45364</x:v>
      </x:c>
      <x:c r="AA1308" s="27" t="n">
        <x:f>IF(C1308=C1307,IF(M1308&gt;=Q1307,B1308,AA1307),IF(M1308&gt;=P1308,B1308,A1308))</x:f>
        <x:v>45364</x:v>
      </x:c>
      <x:c r="AB1308" s="1" t="str">
        <x:f>IF(AND(B1308-A1308=1,B1308-B1307=1),"PASS","FAIL")</x:f>
        <x:v>PASS</x:v>
      </x:c>
    </x:row>
    <x:row r="1309" ht="22" customHeight="1">
      <x:c r="A1309" s="32" t="n">
        <x:f>'Raw trace'!A1305</x:f>
        <x:v>45500</x:v>
      </x:c>
      <x:c r="B1309" s="32" t="n">
        <x:f>'Raw trace'!B1305</x:f>
        <x:v>45501</x:v>
      </x:c>
      <x:c r="C1309" s="1" t="n">
        <x:f>YEAR(B1309)</x:f>
        <x:v>2024</x:v>
      </x:c>
      <x:c r="D1309" s="33" t="str">
        <x:f>'Raw trace'!AL1305</x:f>
        <x:v>0.0060905235757209002</x:v>
      </x:c>
      <x:c r="E1309" s="33" t="str">
        <x:f>'Raw trace'!W1305</x:f>
        <x:v>0.45000000000000001</x:v>
      </x:c>
      <x:c r="F1309" s="28" t="n">
        <x:f>E1308*(1+D1308)/(1+E1308*D1308)</x:f>
        <x:v>0.44976117473523713</x:v>
      </x:c>
      <x:c r="G1309" s="28" t="n">
        <x:f>ABS(E1309-F1309)</x:f>
        <x:v>0.00023882526476287635</x:v>
      </x:c>
      <x:c r="H1309" s="28" t="n">
        <x:f>G1309*'Assumptions'!$B$6</x:f>
        <x:v>2.3882526476287636e-7</x:v>
      </x:c>
      <x:c r="I1309" s="29" t="n">
        <x:f>1+E1309*D1309</x:f>
        <x:v>1.0027407356090745</x:v>
      </x:c>
      <x:c r="J1309" s="29" t="n">
        <x:f>(1-H1309)*I1309</x:f>
        <x:v>1.0027404961292528</x:v>
      </x:c>
      <x:c r="K1309" s="28" t="n">
        <x:f>J1309-1</x:f>
        <x:v>0.0027404961292527563</x:v>
      </x:c>
      <x:c r="L1309" s="30" t="n">
        <x:f>M1308</x:f>
        <x:v>17198.24328130395</x:v>
      </x:c>
      <x:c r="M1309" s="30" t="n">
        <x:f>L1309*J1309</x:f>
        <x:v>17245.37500044631</x:v>
      </x:c>
      <x:c r="N1309" s="30" t="n">
        <x:f>MAX(N1308,M1309)</x:f>
        <x:v>17642.073326317783</x:v>
      </x:c>
      <x:c r="O1309" s="28" t="n">
        <x:f>1-M1309/N1309</x:f>
        <x:v>0.022485924331789975</x:v>
      </x:c>
      <x:c r="P1309" s="30" t="n">
        <x:f>IF(C1309=C1308,P1308,L1309)</x:f>
        <x:v>13438.203403002499</x:v>
      </x:c>
      <x:c r="Q1309" s="30" t="n">
        <x:f>IF(C1309=C1308,MAX(Q1308,M1309),MAX(P1309,M1309))</x:f>
        <x:v>17642.073326317783</x:v>
      </x:c>
      <x:c r="R1309" s="28" t="n">
        <x:f>1-M1309/Q1309</x:f>
        <x:v>0.022485924331789975</x:v>
      </x:c>
      <x:c r="S1309" s="33" t="str">
        <x:f>'Raw trace'!Y1305</x:f>
        <x:v>0.0027404961292527563</x:v>
      </x:c>
      <x:c r="T1309" s="31" t="n">
        <x:f>ABS(K1309-S1309)</x:f>
        <x:v>0</x:v>
      </x:c>
      <x:c r="U1309" s="33" t="str">
        <x:f>'Raw trace'!X1305</x:f>
        <x:v>0.00023882526476287635</x:v>
      </x:c>
      <x:c r="V1309" s="31" t="n">
        <x:f>ABS(G1309-U1309)</x:f>
        <x:v>0</x:v>
      </x:c>
      <x:c r="W1309" s="30" t="n">
        <x:f>L1309*H1309</x:f>
        <x:v>0.004107375005113775</x:v>
      </x:c>
      <x:c r="X1309" s="30" t="n">
        <x:f>X1308*(1+S1309)</x:f>
        <x:v>17245.37500044641</x:v>
      </x:c>
      <x:c r="Y1309" s="31" t="n">
        <x:f>ABS(M1309-X1309)</x:f>
        <x:v>9.822542779147625e-11</x:v>
      </x:c>
      <x:c r="Z1309" s="27" t="n">
        <x:f>IF(M1309&gt;=N1308,B1309,Z1308)</x:f>
        <x:v>45364</x:v>
      </x:c>
      <x:c r="AA1309" s="27" t="n">
        <x:f>IF(C1309=C1308,IF(M1309&gt;=Q1308,B1309,AA1308),IF(M1309&gt;=P1309,B1309,A1309))</x:f>
        <x:v>45364</x:v>
      </x:c>
      <x:c r="AB1309" s="1" t="str">
        <x:f>IF(AND(B1309-A1309=1,B1309-B1308=1),"PASS","FAIL")</x:f>
        <x:v>PASS</x:v>
      </x:c>
    </x:row>
    <x:row r="1310" ht="22" customHeight="1">
      <x:c r="A1310" s="32" t="n">
        <x:f>'Raw trace'!A1306</x:f>
        <x:v>45501</x:v>
      </x:c>
      <x:c r="B1310" s="32" t="n">
        <x:f>'Raw trace'!B1306</x:f>
        <x:v>45502</x:v>
      </x:c>
      <x:c r="C1310" s="1" t="n">
        <x:f>YEAR(B1310)</x:f>
        <x:v>2024</x:v>
      </x:c>
      <x:c r="D1310" s="33" t="str">
        <x:f>'Raw trace'!AL1306</x:f>
        <x:v>-0.0213548053439757</x:v>
      </x:c>
      <x:c r="E1310" s="33" t="str">
        <x:f>'Raw trace'!W1306</x:f>
        <x:v>0.45000000000000001</x:v>
      </x:c>
      <x:c r="F1310" s="28" t="n">
        <x:f>E1309*(1+D1309)/(1+E1309*D1309)</x:f>
        <x:v>0.45150328447968685</x:v>
      </x:c>
      <x:c r="G1310" s="28" t="n">
        <x:f>ABS(E1310-F1310)</x:f>
        <x:v>0.0015032844796868394</x:v>
      </x:c>
      <x:c r="H1310" s="28" t="n">
        <x:f>G1310*'Assumptions'!$B$6</x:f>
        <x:v>0.0000015032844796868395</x:v>
      </x:c>
      <x:c r="I1310" s="29" t="n">
        <x:f>1+E1310*D1310</x:f>
        <x:v>0.9903903375952109</x:v>
      </x:c>
      <x:c r="J1310" s="29" t="n">
        <x:f>(1-H1310)*I1310</x:f>
        <x:v>0.9903888487567876</x:v>
      </x:c>
      <x:c r="K1310" s="28" t="n">
        <x:f>J1310-1</x:f>
        <x:v>-0.009611151243212435</x:v>
      </x:c>
      <x:c r="L1310" s="30" t="n">
        <x:f>M1309</x:f>
        <x:v>17245.37500044631</x:v>
      </x:c>
      <x:c r="M1310" s="30" t="n">
        <x:f>L1310*J1310</x:f>
        <x:v>17079.627093071107</x:v>
      </x:c>
      <x:c r="N1310" s="30" t="n">
        <x:f>MAX(N1309,M1310)</x:f>
        <x:v>17642.073326317783</x:v>
      </x:c>
      <x:c r="O1310" s="28" t="n">
        <x:f>1-M1310/N1310</x:f>
        <x:v>0.031880959955406074</x:v>
      </x:c>
      <x:c r="P1310" s="30" t="n">
        <x:f>IF(C1310=C1309,P1309,L1310)</x:f>
        <x:v>13438.203403002499</x:v>
      </x:c>
      <x:c r="Q1310" s="30" t="n">
        <x:f>IF(C1310=C1309,MAX(Q1309,M1310),MAX(P1310,M1310))</x:f>
        <x:v>17642.073326317783</x:v>
      </x:c>
      <x:c r="R1310" s="28" t="n">
        <x:f>1-M1310/Q1310</x:f>
        <x:v>0.031880959955406074</x:v>
      </x:c>
      <x:c r="S1310" s="33" t="str">
        <x:f>'Raw trace'!Y1306</x:f>
        <x:v>-0.0096111512432124346</x:v>
      </x:c>
      <x:c r="T1310" s="31" t="n">
        <x:f>ABS(K1310-S1310)</x:f>
        <x:v>0</x:v>
      </x:c>
      <x:c r="U1310" s="33" t="str">
        <x:f>'Raw trace'!X1306</x:f>
        <x:v>0.0015032844796868394</x:v>
      </x:c>
      <x:c r="V1310" s="31" t="n">
        <x:f>ABS(G1310-U1310)</x:f>
        <x:v>0</x:v>
      </x:c>
      <x:c r="W1310" s="30" t="n">
        <x:f>L1310*H1310</x:f>
        <x:v>0.025924704584550363</x:v>
      </x:c>
      <x:c r="X1310" s="30" t="n">
        <x:f>X1309*(1+S1310)</x:f>
        <x:v>17079.627093071205</x:v>
      </x:c>
      <x:c r="Y1310" s="31" t="n">
        <x:f>ABS(M1310-X1310)</x:f>
        <x:v>9.822542779147625e-11</x:v>
      </x:c>
      <x:c r="Z1310" s="27" t="n">
        <x:f>IF(M1310&gt;=N1309,B1310,Z1309)</x:f>
        <x:v>45364</x:v>
      </x:c>
      <x:c r="AA1310" s="27" t="n">
        <x:f>IF(C1310=C1309,IF(M1310&gt;=Q1309,B1310,AA1309),IF(M1310&gt;=P1310,B1310,A1310))</x:f>
        <x:v>45364</x:v>
      </x:c>
      <x:c r="AB1310" s="1" t="str">
        <x:f>IF(AND(B1310-A1310=1,B1310-B1309=1),"PASS","FAIL")</x:f>
        <x:v>PASS</x:v>
      </x:c>
    </x:row>
    <x:row r="1311" ht="22" customHeight="1">
      <x:c r="A1311" s="32" t="n">
        <x:f>'Raw trace'!A1307</x:f>
        <x:v>45502</x:v>
      </x:c>
      <x:c r="B1311" s="32" t="n">
        <x:f>'Raw trace'!B1307</x:f>
        <x:v>45503</x:v>
      </x:c>
      <x:c r="C1311" s="1" t="n">
        <x:f>YEAR(B1311)</x:f>
        <x:v>2024</x:v>
      </x:c>
      <x:c r="D1311" s="33" t="str">
        <x:f>'Raw trace'!AL1307</x:f>
        <x:v>-0.0091888015784739006</x:v>
      </x:c>
      <x:c r="E1311" s="33" t="str">
        <x:f>'Raw trace'!W1307</x:f>
        <x:v>0.45000000000000001</x:v>
      </x:c>
      <x:c r="F1311" s="28" t="n">
        <x:f>E1310*(1+D1310)/(1+E1310*D1310)</x:f>
        <x:v>0.4446634027796885</x:v>
      </x:c>
      <x:c r="G1311" s="28" t="n">
        <x:f>ABS(E1311-F1311)</x:f>
        <x:v>0.00533659722031149</x:v>
      </x:c>
      <x:c r="H1311" s="28" t="n">
        <x:f>G1311*'Assumptions'!$B$6</x:f>
        <x:v>0.00000533659722031149</x:v>
      </x:c>
      <x:c r="I1311" s="29" t="n">
        <x:f>1+E1311*D1311</x:f>
        <x:v>0.9958650392896867</x:v>
      </x:c>
      <x:c r="J1311" s="29" t="n">
        <x:f>(1-H1311)*I1311</x:f>
        <x:v>0.9958597247590862</x:v>
      </x:c>
      <x:c r="K1311" s="28" t="n">
        <x:f>J1311-1</x:f>
        <x:v>-0.00414027524091376</x:v>
      </x:c>
      <x:c r="L1311" s="30" t="n">
        <x:f>M1310</x:f>
        <x:v>17079.627093071107</x:v>
      </x:c>
      <x:c r="M1311" s="30" t="n">
        <x:f>L1311*J1311</x:f>
        <x:v>17008.912735893624</x:v>
      </x:c>
      <x:c r="N1311" s="30" t="n">
        <x:f>MAX(N1310,M1311)</x:f>
        <x:v>17642.073326317783</x:v>
      </x:c>
      <x:c r="O1311" s="28" t="n">
        <x:f>1-M1311/N1311</x:f>
        <x:v>0.03588923924716003</x:v>
      </x:c>
      <x:c r="P1311" s="30" t="n">
        <x:f>IF(C1311=C1310,P1310,L1311)</x:f>
        <x:v>13438.203403002499</x:v>
      </x:c>
      <x:c r="Q1311" s="30" t="n">
        <x:f>IF(C1311=C1310,MAX(Q1310,M1311),MAX(P1311,M1311))</x:f>
        <x:v>17642.073326317783</x:v>
      </x:c>
      <x:c r="R1311" s="28" t="n">
        <x:f>1-M1311/Q1311</x:f>
        <x:v>0.03588923924716003</x:v>
      </x:c>
      <x:c r="S1311" s="33" t="str">
        <x:f>'Raw trace'!Y1307</x:f>
        <x:v>-0.00414027524091376</x:v>
      </x:c>
      <x:c r="T1311" s="31" t="n">
        <x:f>ABS(K1311-S1311)</x:f>
        <x:v>0</x:v>
      </x:c>
      <x:c r="U1311" s="33" t="str">
        <x:f>'Raw trace'!X1307</x:f>
        <x:v>0.0053365972203114898</x:v>
      </x:c>
      <x:c r="V1311" s="31" t="n">
        <x:f>ABS(G1311-U1311)</x:f>
        <x:v>0</x:v>
      </x:c>
      <x:c r="W1311" s="30" t="n">
        <x:f>L1311*H1311</x:f>
        <x:v>0.09114709046884008</x:v>
      </x:c>
      <x:c r="X1311" s="30" t="n">
        <x:f>X1310*(1+S1311)</x:f>
        <x:v>17008.912735893722</x:v>
      </x:c>
      <x:c r="Y1311" s="31" t="n">
        <x:f>ABS(M1311-X1311)</x:f>
        <x:v>9.822542779147625e-11</x:v>
      </x:c>
      <x:c r="Z1311" s="27" t="n">
        <x:f>IF(M1311&gt;=N1310,B1311,Z1310)</x:f>
        <x:v>45364</x:v>
      </x:c>
      <x:c r="AA1311" s="27" t="n">
        <x:f>IF(C1311=C1310,IF(M1311&gt;=Q1310,B1311,AA1310),IF(M1311&gt;=P1311,B1311,A1311))</x:f>
        <x:v>45364</x:v>
      </x:c>
      <x:c r="AB1311" s="1" t="str">
        <x:f>IF(AND(B1311-A1311=1,B1311-B1310=1),"PASS","FAIL")</x:f>
        <x:v>PASS</x:v>
      </x:c>
    </x:row>
    <x:row r="1312" ht="22" customHeight="1">
      <x:c r="A1312" s="32" t="n">
        <x:f>'Raw trace'!A1308</x:f>
        <x:v>45503</x:v>
      </x:c>
      <x:c r="B1312" s="32" t="n">
        <x:f>'Raw trace'!B1308</x:f>
        <x:v>45504</x:v>
      </x:c>
      <x:c r="C1312" s="1" t="n">
        <x:f>YEAR(B1312)</x:f>
        <x:v>2024</x:v>
      </x:c>
      <x:c r="D1312" s="33" t="str">
        <x:f>'Raw trace'!AL1308</x:f>
        <x:v>-0.023553710891759099</x:v>
      </x:c>
      <x:c r="E1312" s="33" t="str">
        <x:f>'Raw trace'!W1308</x:f>
        <x:v>0.45000000000000001</x:v>
      </x:c>
      <x:c r="F1312" s="28" t="n">
        <x:f>E1311*(1+D1311)/(1+E1311*D1311)</x:f>
        <x:v>0.44771632871830264</x:v>
      </x:c>
      <x:c r="G1312" s="28" t="n">
        <x:f>ABS(E1312-F1312)</x:f>
        <x:v>0.0022836712816973748</x:v>
      </x:c>
      <x:c r="H1312" s="28" t="n">
        <x:f>G1312*'Assumptions'!$B$6</x:f>
        <x:v>0.0000022836712816973747</x:v>
      </x:c>
      <x:c r="I1312" s="29" t="n">
        <x:f>1+E1312*D1312</x:f>
        <x:v>0.9894008300987084</x:v>
      </x:c>
      <x:c r="J1312" s="29" t="n">
        <x:f>(1-H1312)*I1312</x:f>
        <x:v>0.9893985706324465</x:v>
      </x:c>
      <x:c r="K1312" s="28" t="n">
        <x:f>J1312-1</x:f>
        <x:v>-0.010601429367553483</x:v>
      </x:c>
      <x:c r="L1312" s="30" t="n">
        <x:f>M1311</x:f>
        <x:v>17008.912735893624</x:v>
      </x:c>
      <x:c r="M1312" s="30" t="n">
        <x:f>L1312*J1312</x:f>
        <x:v>16828.593948905167</x:v>
      </x:c>
      <x:c r="N1312" s="30" t="n">
        <x:f>MAX(N1311,M1312)</x:f>
        <x:v>17642.073326317783</x:v>
      </x:c>
      <x:c r="O1312" s="28" t="n">
        <x:f>1-M1312/N1312</x:f>
        <x:v>0.04611019137977945</x:v>
      </x:c>
      <x:c r="P1312" s="30" t="n">
        <x:f>IF(C1312=C1311,P1311,L1312)</x:f>
        <x:v>13438.203403002499</x:v>
      </x:c>
      <x:c r="Q1312" s="30" t="n">
        <x:f>IF(C1312=C1311,MAX(Q1311,M1312),MAX(P1312,M1312))</x:f>
        <x:v>17642.073326317783</x:v>
      </x:c>
      <x:c r="R1312" s="28" t="n">
        <x:f>1-M1312/Q1312</x:f>
        <x:v>0.04611019137977945</x:v>
      </x:c>
      <x:c r="S1312" s="33" t="str">
        <x:f>'Raw trace'!Y1308</x:f>
        <x:v>-0.010601429367553483</x:v>
      </x:c>
      <x:c r="T1312" s="31" t="n">
        <x:f>ABS(K1312-S1312)</x:f>
        <x:v>0</x:v>
      </x:c>
      <x:c r="U1312" s="33" t="str">
        <x:f>'Raw trace'!X1308</x:f>
        <x:v>0.0022836712816973748</x:v>
      </x:c>
      <x:c r="V1312" s="31" t="n">
        <x:f>ABS(G1312-U1312)</x:f>
        <x:v>0</x:v>
      </x:c>
      <x:c r="W1312" s="30" t="n">
        <x:f>L1312*H1312</x:f>
        <x:v>0.03884276554785699</x:v>
      </x:c>
      <x:c r="X1312" s="30" t="n">
        <x:f>X1311*(1+S1312)</x:f>
        <x:v>16828.593948905265</x:v>
      </x:c>
      <x:c r="Y1312" s="31" t="n">
        <x:f>ABS(M1312-X1312)</x:f>
        <x:v>9.822542779147625e-11</x:v>
      </x:c>
      <x:c r="Z1312" s="27" t="n">
        <x:f>IF(M1312&gt;=N1311,B1312,Z1311)</x:f>
        <x:v>45364</x:v>
      </x:c>
      <x:c r="AA1312" s="27" t="n">
        <x:f>IF(C1312=C1311,IF(M1312&gt;=Q1311,B1312,AA1311),IF(M1312&gt;=P1312,B1312,A1312))</x:f>
        <x:v>45364</x:v>
      </x:c>
      <x:c r="AB1312" s="1" t="str">
        <x:f>IF(AND(B1312-A1312=1,B1312-B1311=1),"PASS","FAIL")</x:f>
        <x:v>PASS</x:v>
      </x:c>
    </x:row>
    <x:row r="1313" ht="22" customHeight="1">
      <x:c r="A1313" s="32" t="n">
        <x:f>'Raw trace'!A1309</x:f>
        <x:v>45504</x:v>
      </x:c>
      <x:c r="B1313" s="32" t="n">
        <x:f>'Raw trace'!B1309</x:f>
        <x:v>45505</x:v>
      </x:c>
      <x:c r="C1313" s="1" t="n">
        <x:f>YEAR(B1313)</x:f>
        <x:v>2024</x:v>
      </x:c>
      <x:c r="D1313" s="33" t="str">
        <x:f>'Raw trace'!AL1309</x:f>
        <x:v>0.011557267972642501</x:v>
      </x:c>
      <x:c r="E1313" s="33" t="str">
        <x:f>'Raw trace'!W1309</x:f>
        <x:v>0.45000000000000001</x:v>
      </x:c>
      <x:c r="F1313" s="28" t="n">
        <x:f>E1312*(1+D1312)/(1+E1312*D1312)</x:f>
        <x:v>0.44410800631213465</x:v>
      </x:c>
      <x:c r="G1313" s="28" t="n">
        <x:f>ABS(E1313-F1313)</x:f>
        <x:v>0.00589199368786536</x:v>
      </x:c>
      <x:c r="H1313" s="28" t="n">
        <x:f>G1313*'Assumptions'!$B$6</x:f>
        <x:v>0.00000589199368786536</x:v>
      </x:c>
      <x:c r="I1313" s="29" t="n">
        <x:f>1+E1313*D1313</x:f>
        <x:v>1.005200770587689</x:v>
      </x:c>
      <x:c r="J1313" s="29" t="n">
        <x:f>(1-H1313)*I1313</x:f>
        <x:v>1.0051948479510937</x:v>
      </x:c>
      <x:c r="K1313" s="28" t="n">
        <x:f>J1313-1</x:f>
        <x:v>0.005194847951093706</x:v>
      </x:c>
      <x:c r="L1313" s="30" t="n">
        <x:f>M1312</x:f>
        <x:v>16828.593948905167</x:v>
      </x:c>
      <x:c r="M1313" s="30" t="n">
        <x:f>L1313*J1313</x:f>
        <x:v>16916.015935700427</x:v>
      </x:c>
      <x:c r="N1313" s="30" t="n">
        <x:f>MAX(N1312,M1313)</x:f>
        <x:v>17642.073326317783</x:v>
      </x:c>
      <x:c r="O1313" s="28" t="n">
        <x:f>1-M1313/N1313</x:f>
        <x:v>0.0411548788618995</x:v>
      </x:c>
      <x:c r="P1313" s="30" t="n">
        <x:f>IF(C1313=C1312,P1312,L1313)</x:f>
        <x:v>13438.203403002499</x:v>
      </x:c>
      <x:c r="Q1313" s="30" t="n">
        <x:f>IF(C1313=C1312,MAX(Q1312,M1313),MAX(P1313,M1313))</x:f>
        <x:v>17642.073326317783</x:v>
      </x:c>
      <x:c r="R1313" s="28" t="n">
        <x:f>1-M1313/Q1313</x:f>
        <x:v>0.0411548788618995</x:v>
      </x:c>
      <x:c r="S1313" s="33" t="str">
        <x:f>'Raw trace'!Y1309</x:f>
        <x:v>0.0051948479510937062</x:v>
      </x:c>
      <x:c r="T1313" s="31" t="n">
        <x:f>ABS(K1313-S1313)</x:f>
        <x:v>0</x:v>
      </x:c>
      <x:c r="U1313" s="33" t="str">
        <x:f>'Raw trace'!X1309</x:f>
        <x:v>0.00589199368786536</x:v>
      </x:c>
      <x:c r="V1313" s="31" t="n">
        <x:f>ABS(G1313-U1313)</x:f>
        <x:v>0</x:v>
      </x:c>
      <x:c r="W1313" s="30" t="n">
        <x:f>L1313*H1313</x:f>
        <x:v>0.09915396932259844</x:v>
      </x:c>
      <x:c r="X1313" s="30" t="n">
        <x:f>X1312*(1+S1313)</x:f>
        <x:v>16916.015935700525</x:v>
      </x:c>
      <x:c r="Y1313" s="31" t="n">
        <x:f>ABS(M1313-X1313)</x:f>
        <x:v>9.822542779147625e-11</x:v>
      </x:c>
      <x:c r="Z1313" s="27" t="n">
        <x:f>IF(M1313&gt;=N1312,B1313,Z1312)</x:f>
        <x:v>45364</x:v>
      </x:c>
      <x:c r="AA1313" s="27" t="n">
        <x:f>IF(C1313=C1312,IF(M1313&gt;=Q1312,B1313,AA1312),IF(M1313&gt;=P1313,B1313,A1313))</x:f>
        <x:v>45364</x:v>
      </x:c>
      <x:c r="AB1313" s="1" t="str">
        <x:f>IF(AND(B1313-A1313=1,B1313-B1312=1),"PASS","FAIL")</x:f>
        <x:v>PASS</x:v>
      </x:c>
    </x:row>
    <x:row r="1314" ht="22" customHeight="1">
      <x:c r="A1314" s="32" t="n">
        <x:f>'Raw trace'!A1310</x:f>
        <x:v>45505</x:v>
      </x:c>
      <x:c r="B1314" s="32" t="n">
        <x:f>'Raw trace'!B1310</x:f>
        <x:v>45506</x:v>
      </x:c>
      <x:c r="C1314" s="1" t="n">
        <x:f>YEAR(B1314)</x:f>
        <x:v>2024</x:v>
      </x:c>
      <x:c r="D1314" s="33" t="str">
        <x:f>'Raw trace'!AL1310</x:f>
        <x:v>-0.059569026309066998</x:v>
      </x:c>
      <x:c r="E1314" s="33" t="str">
        <x:f>'Raw trace'!W1310</x:f>
        <x:v>0.45000000000000001</x:v>
      </x:c>
      <x:c r="F1314" s="28" t="n">
        <x:f>E1313*(1+D1313)/(1+E1313*D1313)</x:f>
        <x:v>0.4528456243836311</x:v>
      </x:c>
      <x:c r="G1314" s="28" t="n">
        <x:f>ABS(E1314-F1314)</x:f>
        <x:v>0.0028456243836310624</x:v>
      </x:c>
      <x:c r="H1314" s="28" t="n">
        <x:f>G1314*'Assumptions'!$B$6</x:f>
        <x:v>0.0000028456243836310624</x:v>
      </x:c>
      <x:c r="I1314" s="29" t="n">
        <x:f>1+E1314*D1314</x:f>
        <x:v>0.9731939381609198</x:v>
      </x:c>
      <x:c r="J1314" s="29" t="n">
        <x:f>(1-H1314)*I1314</x:f>
        <x:v>0.9731911688165193</x:v>
      </x:c>
      <x:c r="K1314" s="28" t="n">
        <x:f>J1314-1</x:f>
        <x:v>-0.026808831183480653</x:v>
      </x:c>
      <x:c r="L1314" s="30" t="n">
        <x:f>M1313</x:f>
        <x:v>16916.015935700427</x:v>
      </x:c>
      <x:c r="M1314" s="30" t="n">
        <x:f>L1314*J1314</x:f>
        <x:v>16462.517320183164</x:v>
      </x:c>
      <x:c r="N1314" s="30" t="n">
        <x:f>MAX(N1313,M1314)</x:f>
        <x:v>17642.073326317783</x:v>
      </x:c>
      <x:c r="O1314" s="28" t="n">
        <x:f>1-M1314/N1314</x:f>
        <x:v>0.06686039584559489</x:v>
      </x:c>
      <x:c r="P1314" s="30" t="n">
        <x:f>IF(C1314=C1313,P1313,L1314)</x:f>
        <x:v>13438.203403002499</x:v>
      </x:c>
      <x:c r="Q1314" s="30" t="n">
        <x:f>IF(C1314=C1313,MAX(Q1313,M1314),MAX(P1314,M1314))</x:f>
        <x:v>17642.073326317783</x:v>
      </x:c>
      <x:c r="R1314" s="28" t="n">
        <x:f>1-M1314/Q1314</x:f>
        <x:v>0.06686039584559489</x:v>
      </x:c>
      <x:c r="S1314" s="33" t="str">
        <x:f>'Raw trace'!Y1310</x:f>
        <x:v>-0.026808831183480653</x:v>
      </x:c>
      <x:c r="T1314" s="31" t="n">
        <x:f>ABS(K1314-S1314)</x:f>
        <x:v>0</x:v>
      </x:c>
      <x:c r="U1314" s="33" t="str">
        <x:f>'Raw trace'!X1310</x:f>
        <x:v>0.0028456243836310624</x:v>
      </x:c>
      <x:c r="V1314" s="31" t="n">
        <x:f>ABS(G1314-U1314)</x:f>
        <x:v>0</x:v>
      </x:c>
      <x:c r="W1314" s="30" t="n">
        <x:f>L1314*H1314</x:f>
        <x:v>0.04813662742052076</x:v>
      </x:c>
      <x:c r="X1314" s="30" t="n">
        <x:f>X1313*(1+S1314)</x:f>
        <x:v>16462.517320183262</x:v>
      </x:c>
      <x:c r="Y1314" s="31" t="n">
        <x:f>ABS(M1314-X1314)</x:f>
        <x:v>9.822542779147625e-11</x:v>
      </x:c>
      <x:c r="Z1314" s="27" t="n">
        <x:f>IF(M1314&gt;=N1313,B1314,Z1313)</x:f>
        <x:v>45364</x:v>
      </x:c>
      <x:c r="AA1314" s="27" t="n">
        <x:f>IF(C1314=C1313,IF(M1314&gt;=Q1313,B1314,AA1313),IF(M1314&gt;=P1314,B1314,A1314))</x:f>
        <x:v>45364</x:v>
      </x:c>
      <x:c r="AB1314" s="1" t="str">
        <x:f>IF(AND(B1314-A1314=1,B1314-B1313=1),"PASS","FAIL")</x:f>
        <x:v>PASS</x:v>
      </x:c>
    </x:row>
    <x:row r="1315" ht="22" customHeight="1">
      <x:c r="A1315" s="32" t="n">
        <x:f>'Raw trace'!A1311</x:f>
        <x:v>45506</x:v>
      </x:c>
      <x:c r="B1315" s="32" t="n">
        <x:f>'Raw trace'!B1311</x:f>
        <x:v>45507</x:v>
      </x:c>
      <x:c r="C1315" s="1" t="n">
        <x:f>YEAR(B1315)</x:f>
        <x:v>2024</x:v>
      </x:c>
      <x:c r="D1315" s="33" t="str">
        <x:f>'Raw trace'!AL1311</x:f>
        <x:v>-0.012719852566823901</x:v>
      </x:c>
      <x:c r="E1315" s="33" t="str">
        <x:f>'Raw trace'!W1311</x:f>
        <x:v>0.45000000000000001</x:v>
      </x:c>
      <x:c r="F1315" s="28" t="n">
        <x:f>E1314*(1+D1314)/(1+E1314*D1314)</x:f>
        <x:v>0.43485056941542904</x:v>
      </x:c>
      <x:c r="G1315" s="28" t="n">
        <x:f>ABS(E1315-F1315)</x:f>
        <x:v>0.015149430584570966</x:v>
      </x:c>
      <x:c r="H1315" s="28" t="n">
        <x:f>G1315*'Assumptions'!$B$6</x:f>
        <x:v>0.000015149430584570967</x:v>
      </x:c>
      <x:c r="I1315" s="29" t="n">
        <x:f>1+E1315*D1315</x:f>
        <x:v>0.9942760663449293</x:v>
      </x:c>
      <x:c r="J1315" s="29" t="n">
        <x:f>(1-H1315)*I1315</x:f>
        <x:v>0.9942610036286803</x:v>
      </x:c>
      <x:c r="K1315" s="28" t="n">
        <x:f>J1315-1</x:f>
        <x:v>-0.005738996371319693</x:v>
      </x:c>
      <x:c r="L1315" s="30" t="n">
        <x:f>M1314</x:f>
        <x:v>16462.517320183164</x:v>
      </x:c>
      <x:c r="M1315" s="30" t="n">
        <x:f>L1315*J1315</x:f>
        <x:v>16368.038993019845</x:v>
      </x:c>
      <x:c r="N1315" s="30" t="n">
        <x:f>MAX(N1314,M1315)</x:f>
        <x:v>17642.073326317783</x:v>
      </x:c>
      <x:c r="O1315" s="28" t="n">
        <x:f>1-M1315/N1315</x:f>
        <x:v>0.07221568064777173</x:v>
      </x:c>
      <x:c r="P1315" s="30" t="n">
        <x:f>IF(C1315=C1314,P1314,L1315)</x:f>
        <x:v>13438.203403002499</x:v>
      </x:c>
      <x:c r="Q1315" s="30" t="n">
        <x:f>IF(C1315=C1314,MAX(Q1314,M1315),MAX(P1315,M1315))</x:f>
        <x:v>17642.073326317783</x:v>
      </x:c>
      <x:c r="R1315" s="28" t="n">
        <x:f>1-M1315/Q1315</x:f>
        <x:v>0.07221568064777173</x:v>
      </x:c>
      <x:c r="S1315" s="33" t="str">
        <x:f>'Raw trace'!Y1311</x:f>
        <x:v>-0.0057389963713196934</x:v>
      </x:c>
      <x:c r="T1315" s="31" t="n">
        <x:f>ABS(K1315-S1315)</x:f>
        <x:v>0</x:v>
      </x:c>
      <x:c r="U1315" s="33" t="str">
        <x:f>'Raw trace'!X1311</x:f>
        <x:v>0.015149430584570966</x:v>
      </x:c>
      <x:c r="V1315" s="31" t="n">
        <x:f>ABS(G1315-U1315)</x:f>
        <x:v>0</x:v>
      </x:c>
      <x:c r="W1315" s="30" t="n">
        <x:f>L1315*H1315</x:f>
        <x:v>0.2493977633894121</x:v>
      </x:c>
      <x:c r="X1315" s="30" t="n">
        <x:f>X1314*(1+S1315)</x:f>
        <x:v>16368.038993019944</x:v>
      </x:c>
      <x:c r="Y1315" s="31" t="n">
        <x:f>ABS(M1315-X1315)</x:f>
        <x:v>9.822542779147625e-11</x:v>
      </x:c>
      <x:c r="Z1315" s="27" t="n">
        <x:f>IF(M1315&gt;=N1314,B1315,Z1314)</x:f>
        <x:v>45364</x:v>
      </x:c>
      <x:c r="AA1315" s="27" t="n">
        <x:f>IF(C1315=C1314,IF(M1315&gt;=Q1314,B1315,AA1314),IF(M1315&gt;=P1315,B1315,A1315))</x:f>
        <x:v>45364</x:v>
      </x:c>
      <x:c r="AB1315" s="1" t="str">
        <x:f>IF(AND(B1315-A1315=1,B1315-B1314=1),"PASS","FAIL")</x:f>
        <x:v>PASS</x:v>
      </x:c>
    </x:row>
    <x:row r="1316" ht="22" customHeight="1">
      <x:c r="A1316" s="32" t="n">
        <x:f>'Raw trace'!A1312</x:f>
        <x:v>45507</x:v>
      </x:c>
      <x:c r="B1316" s="32" t="n">
        <x:f>'Raw trace'!B1312</x:f>
        <x:v>45508</x:v>
      </x:c>
      <x:c r="C1316" s="1" t="n">
        <x:f>YEAR(B1316)</x:f>
        <x:v>2024</x:v>
      </x:c>
      <x:c r="D1316" s="33" t="str">
        <x:f>'Raw trace'!AL1312</x:f>
        <x:v>-0.042092897966446198</x:v>
      </x:c>
      <x:c r="E1316" s="33" t="str">
        <x:f>'Raw trace'!W1312</x:f>
        <x:v>0.45000000000000001</x:v>
      </x:c>
      <x:c r="F1316" s="28" t="n">
        <x:f>E1315*(1+D1315)/(1+E1315*D1315)</x:f>
        <x:v>0.446833712872259</x:v>
      </x:c>
      <x:c r="G1316" s="28" t="n">
        <x:f>ABS(E1316-F1316)</x:f>
        <x:v>0.00316628712774103</x:v>
      </x:c>
      <x:c r="H1316" s="28" t="n">
        <x:f>G1316*'Assumptions'!$B$6</x:f>
        <x:v>0.00000316628712774103</x:v>
      </x:c>
      <x:c r="I1316" s="29" t="n">
        <x:f>1+E1316*D1316</x:f>
        <x:v>0.9810581959150992</x:v>
      </x:c>
      <x:c r="J1316" s="29" t="n">
        <x:f>(1-H1316)*I1316</x:f>
        <x:v>0.981055089603162</x:v>
      </x:c>
      <x:c r="K1316" s="28" t="n">
        <x:f>J1316-1</x:f>
        <x:v>-0.01894491039683799</x:v>
      </x:c>
      <x:c r="L1316" s="30" t="n">
        <x:f>M1315</x:f>
        <x:v>16368.038993019845</x:v>
      </x:c>
      <x:c r="M1316" s="30" t="n">
        <x:f>L1316*J1316</x:f>
        <x:v>16057.947960925134</x:v>
      </x:c>
      <x:c r="N1316" s="30" t="n">
        <x:f>MAX(N1315,M1316)</x:f>
        <x:v>17642.073326317783</x:v>
      </x:c>
      <x:c r="O1316" s="28" t="n">
        <x:f>1-M1316/N1316</x:f>
        <x:v>0.08979247144549107</x:v>
      </x:c>
      <x:c r="P1316" s="30" t="n">
        <x:f>IF(C1316=C1315,P1315,L1316)</x:f>
        <x:v>13438.203403002499</x:v>
      </x:c>
      <x:c r="Q1316" s="30" t="n">
        <x:f>IF(C1316=C1315,MAX(Q1315,M1316),MAX(P1316,M1316))</x:f>
        <x:v>17642.073326317783</x:v>
      </x:c>
      <x:c r="R1316" s="28" t="n">
        <x:f>1-M1316/Q1316</x:f>
        <x:v>0.08979247144549107</x:v>
      </x:c>
      <x:c r="S1316" s="33" t="str">
        <x:f>'Raw trace'!Y1312</x:f>
        <x:v>-0.018944910396837988</x:v>
      </x:c>
      <x:c r="T1316" s="31" t="n">
        <x:f>ABS(K1316-S1316)</x:f>
        <x:v>0</x:v>
      </x:c>
      <x:c r="U1316" s="33" t="str">
        <x:f>'Raw trace'!X1312</x:f>
        <x:v>0.0031662871277410298</x:v>
      </x:c>
      <x:c r="V1316" s="31" t="n">
        <x:f>ABS(G1316-U1316)</x:f>
        <x:v>0</x:v>
      </x:c>
      <x:c r="W1316" s="30" t="n">
        <x:f>L1316*H1316</x:f>
        <x:v>0.051825911169961984</x:v>
      </x:c>
      <x:c r="X1316" s="30" t="n">
        <x:f>X1315*(1+S1316)</x:f>
        <x:v>16057.94796092523</x:v>
      </x:c>
      <x:c r="Y1316" s="31" t="n">
        <x:f>ABS(M1316-X1316)</x:f>
        <x:v>9.640643838793039e-11</x:v>
      </x:c>
      <x:c r="Z1316" s="27" t="n">
        <x:f>IF(M1316&gt;=N1315,B1316,Z1315)</x:f>
        <x:v>45364</x:v>
      </x:c>
      <x:c r="AA1316" s="27" t="n">
        <x:f>IF(C1316=C1315,IF(M1316&gt;=Q1315,B1316,AA1315),IF(M1316&gt;=P1316,B1316,A1316))</x:f>
        <x:v>45364</x:v>
      </x:c>
      <x:c r="AB1316" s="1" t="str">
        <x:f>IF(AND(B1316-A1316=1,B1316-B1315=1),"PASS","FAIL")</x:f>
        <x:v>PASS</x:v>
      </x:c>
    </x:row>
    <x:row r="1317" ht="22" customHeight="1">
      <x:c r="A1317" s="32" t="n">
        <x:f>'Raw trace'!A1313</x:f>
        <x:v>45508</x:v>
      </x:c>
      <x:c r="B1317" s="32" t="n">
        <x:f>'Raw trace'!B1313</x:f>
        <x:v>45509</x:v>
      </x:c>
      <x:c r="C1317" s="1" t="n">
        <x:f>YEAR(B1317)</x:f>
        <x:v>2024</x:v>
      </x:c>
      <x:c r="D1317" s="33" t="str">
        <x:f>'Raw trace'!AL1313</x:f>
        <x:v>-0.071597370566442706</x:v>
      </x:c>
      <x:c r="E1317" s="33" t="str">
        <x:f>'Raw trace'!W1313</x:f>
        <x:v>0.45000000000000001</x:v>
      </x:c>
      <x:c r="F1317" s="28" t="n">
        <x:f>E1316*(1+D1316)/(1+E1316*D1316)</x:f>
        <x:v>0.4393808621241089</x:v>
      </x:c>
      <x:c r="G1317" s="28" t="n">
        <x:f>ABS(E1317-F1317)</x:f>
        <x:v>0.010619137875891138</x:v>
      </x:c>
      <x:c r="H1317" s="28" t="n">
        <x:f>G1317*'Assumptions'!$B$6</x:f>
        <x:v>0.000010619137875891139</x:v>
      </x:c>
      <x:c r="I1317" s="29" t="n">
        <x:f>1+E1317*D1317</x:f>
        <x:v>0.9677811832451008</x:v>
      </x:c>
      <x:c r="J1317" s="29" t="n">
        <x:f>(1-H1317)*I1317</x:f>
        <x:v>0.9677709062432822</x:v>
      </x:c>
      <x:c r="K1317" s="28" t="n">
        <x:f>J1317-1</x:f>
        <x:v>-0.032229093756717786</x:v>
      </x:c>
      <x:c r="L1317" s="30" t="n">
        <x:f>M1316</x:f>
        <x:v>16057.947960925134</x:v>
      </x:c>
      <x:c r="M1317" s="30" t="n">
        <x:f>L1317*J1317</x:f>
        <x:v>15540.414850551982</x:v>
      </x:c>
      <x:c r="N1317" s="30" t="n">
        <x:f>MAX(N1316,M1317)</x:f>
        <x:v>17642.073326317783</x:v>
      </x:c>
      <x:c r="O1317" s="28" t="n">
        <x:f>1-M1317/N1317</x:f>
        <x:v>0.11912763522134473</x:v>
      </x:c>
      <x:c r="P1317" s="30" t="n">
        <x:f>IF(C1317=C1316,P1316,L1317)</x:f>
        <x:v>13438.203403002499</x:v>
      </x:c>
      <x:c r="Q1317" s="30" t="n">
        <x:f>IF(C1317=C1316,MAX(Q1316,M1317),MAX(P1317,M1317))</x:f>
        <x:v>17642.073326317783</x:v>
      </x:c>
      <x:c r="R1317" s="28" t="n">
        <x:f>1-M1317/Q1317</x:f>
        <x:v>0.11912763522134473</x:v>
      </x:c>
      <x:c r="S1317" s="33" t="str">
        <x:f>'Raw trace'!Y1313</x:f>
        <x:v>-0.032229093756717786</x:v>
      </x:c>
      <x:c r="T1317" s="31" t="n">
        <x:f>ABS(K1317-S1317)</x:f>
        <x:v>0</x:v>
      </x:c>
      <x:c r="U1317" s="33" t="str">
        <x:f>'Raw trace'!X1313</x:f>
        <x:v>0.010619137875891138</x:v>
      </x:c>
      <x:c r="V1317" s="31" t="n">
        <x:f>ABS(G1317-U1317)</x:f>
        <x:v>0</x:v>
      </x:c>
      <x:c r="W1317" s="30" t="n">
        <x:f>L1317*H1317</x:f>
        <x:v>0.17052156340094896</x:v>
      </x:c>
      <x:c r="X1317" s="30" t="n">
        <x:f>X1316*(1+S1317)</x:f>
        <x:v>15540.414850552075</x:v>
      </x:c>
      <x:c r="Y1317" s="31" t="n">
        <x:f>ABS(M1317-X1317)</x:f>
        <x:v>9.276845958083868e-11</x:v>
      </x:c>
      <x:c r="Z1317" s="27" t="n">
        <x:f>IF(M1317&gt;=N1316,B1317,Z1316)</x:f>
        <x:v>45364</x:v>
      </x:c>
      <x:c r="AA1317" s="27" t="n">
        <x:f>IF(C1317=C1316,IF(M1317&gt;=Q1316,B1317,AA1316),IF(M1317&gt;=P1317,B1317,A1317))</x:f>
        <x:v>45364</x:v>
      </x:c>
      <x:c r="AB1317" s="1" t="str">
        <x:f>IF(AND(B1317-A1317=1,B1317-B1316=1),"PASS","FAIL")</x:f>
        <x:v>PASS</x:v>
      </x:c>
    </x:row>
    <x:row r="1318" ht="22" customHeight="1">
      <x:c r="A1318" s="32" t="n">
        <x:f>'Raw trace'!A1314</x:f>
        <x:v>45509</x:v>
      </x:c>
      <x:c r="B1318" s="32" t="n">
        <x:f>'Raw trace'!B1314</x:f>
        <x:v>45510</x:v>
      </x:c>
      <x:c r="C1318" s="1" t="n">
        <x:f>YEAR(B1318)</x:f>
        <x:v>2024</x:v>
      </x:c>
      <x:c r="D1318" s="33" t="str">
        <x:f>'Raw trace'!AL1314</x:f>
        <x:v>0.038511272902425002</x:v>
      </x:c>
      <x:c r="E1318" s="33" t="str">
        <x:f>'Raw trace'!W1314</x:f>
        <x:v>0.40000000000000002</x:v>
      </x:c>
      <x:c r="F1318" s="28" t="n">
        <x:f>E1317*(1+D1317)/(1+E1317*D1317)</x:f>
        <x:v>0.431689715069913</x:v>
      </x:c>
      <x:c r="G1318" s="28" t="n">
        <x:f>ABS(E1318-F1318)</x:f>
        <x:v>0.03168971506991297</x:v>
      </x:c>
      <x:c r="H1318" s="28" t="n">
        <x:f>G1318*'Assumptions'!$B$6</x:f>
        <x:v>0.00003168971506991297</x:v>
      </x:c>
      <x:c r="I1318" s="29" t="n">
        <x:f>1+E1318*D1318</x:f>
        <x:v>1.01540450916097</x:v>
      </x:c>
      <x:c r="J1318" s="29" t="n">
        <x:f>(1-H1318)*I1318</x:f>
        <x:v>1.015372331281394</x:v>
      </x:c>
      <x:c r="K1318" s="28" t="n">
        <x:f>J1318-1</x:f>
        <x:v>0.015372331281394036</x:v>
      </x:c>
      <x:c r="L1318" s="30" t="n">
        <x:f>M1317</x:f>
        <x:v>15540.414850551982</x:v>
      </x:c>
      <x:c r="M1318" s="30" t="n">
        <x:f>L1318*J1318</x:f>
        <x:v>15779.307255884964</x:v>
      </x:c>
      <x:c r="N1318" s="30" t="n">
        <x:f>MAX(N1317,M1318)</x:f>
        <x:v>17642.073326317783</x:v>
      </x:c>
      <x:c r="O1318" s="28" t="n">
        <x:f>1-M1318/N1318</x:f>
        <x:v>0.10558657341334221</x:v>
      </x:c>
      <x:c r="P1318" s="30" t="n">
        <x:f>IF(C1318=C1317,P1317,L1318)</x:f>
        <x:v>13438.203403002499</x:v>
      </x:c>
      <x:c r="Q1318" s="30" t="n">
        <x:f>IF(C1318=C1317,MAX(Q1317,M1318),MAX(P1318,M1318))</x:f>
        <x:v>17642.073326317783</x:v>
      </x:c>
      <x:c r="R1318" s="28" t="n">
        <x:f>1-M1318/Q1318</x:f>
        <x:v>0.10558657341334221</x:v>
      </x:c>
      <x:c r="S1318" s="33" t="str">
        <x:f>'Raw trace'!Y1314</x:f>
        <x:v>0.015372331281394036</x:v>
      </x:c>
      <x:c r="T1318" s="31" t="n">
        <x:f>ABS(K1318-S1318)</x:f>
        <x:v>0</x:v>
      </x:c>
      <x:c r="U1318" s="33" t="str">
        <x:f>'Raw trace'!X1314</x:f>
        <x:v>0.031689715069912971</x:v>
      </x:c>
      <x:c r="V1318" s="31" t="n">
        <x:f>ABS(G1318-U1318)</x:f>
        <x:v>0</x:v>
      </x:c>
      <x:c r="W1318" s="30" t="n">
        <x:f>L1318*H1318</x:f>
        <x:v>0.4924713186822365</x:v>
      </x:c>
      <x:c r="X1318" s="30" t="n">
        <x:f>X1317*(1+S1318)</x:f>
        <x:v>15779.307255885058</x:v>
      </x:c>
      <x:c r="Y1318" s="31" t="n">
        <x:f>ABS(M1318-X1318)</x:f>
        <x:v>9.458744898438454e-11</x:v>
      </x:c>
      <x:c r="Z1318" s="27" t="n">
        <x:f>IF(M1318&gt;=N1317,B1318,Z1317)</x:f>
        <x:v>45364</x:v>
      </x:c>
      <x:c r="AA1318" s="27" t="n">
        <x:f>IF(C1318=C1317,IF(M1318&gt;=Q1317,B1318,AA1317),IF(M1318&gt;=P1318,B1318,A1318))</x:f>
        <x:v>45364</x:v>
      </x:c>
      <x:c r="AB1318" s="1" t="str">
        <x:f>IF(AND(B1318-A1318=1,B1318-B1317=1),"PASS","FAIL")</x:f>
        <x:v>PASS</x:v>
      </x:c>
    </x:row>
    <x:row r="1319" ht="22" customHeight="1">
      <x:c r="A1319" s="32" t="n">
        <x:f>'Raw trace'!A1315</x:f>
        <x:v>45510</x:v>
      </x:c>
      <x:c r="B1319" s="32" t="n">
        <x:f>'Raw trace'!B1315</x:f>
        <x:v>45511</x:v>
      </x:c>
      <x:c r="C1319" s="1" t="n">
        <x:f>YEAR(B1319)</x:f>
        <x:v>2024</x:v>
      </x:c>
      <x:c r="D1319" s="33" t="str">
        <x:f>'Raw trace'!AL1315</x:f>
        <x:v>-0.016713106829022901</x:v>
      </x:c>
      <x:c r="E1319" s="33" t="str">
        <x:f>'Raw trace'!W1315</x:f>
        <x:v>0.40000000000000002</x:v>
      </x:c>
      <x:c r="F1319" s="28" t="n">
        <x:f>E1318*(1+D1318)/(1+E1318*D1318)</x:f>
        <x:v>0.40910248616506467</x:v>
      </x:c>
      <x:c r="G1319" s="28" t="n">
        <x:f>ABS(E1319-F1319)</x:f>
        <x:v>0.00910248616506465</x:v>
      </x:c>
      <x:c r="H1319" s="28" t="n">
        <x:f>G1319*'Assumptions'!$B$6</x:f>
        <x:v>0.000009102486165064649</x:v>
      </x:c>
      <x:c r="I1319" s="29" t="n">
        <x:f>1+E1319*D1319</x:f>
        <x:v>0.9933147572683908</x:v>
      </x:c>
      <x:c r="J1319" s="29" t="n">
        <x:f>(1-H1319)*I1319</x:f>
        <x:v>0.9933057156345553</x:v>
      </x:c>
      <x:c r="K1319" s="28" t="n">
        <x:f>J1319-1</x:f>
        <x:v>-0.006694284365444725</x:v>
      </x:c>
      <x:c r="L1319" s="30" t="n">
        <x:f>M1318</x:f>
        <x:v>15779.307255884964</x:v>
      </x:c>
      <x:c r="M1319" s="30" t="n">
        <x:f>L1319*J1319</x:f>
        <x:v>15673.676086024345</x:v>
      </x:c>
      <x:c r="N1319" s="30" t="n">
        <x:f>MAX(N1318,M1319)</x:f>
        <x:v>17642.073326317783</x:v>
      </x:c>
      <x:c r="O1319" s="28" t="n">
        <x:f>1-M1319/N1319</x:f>
        <x:v>0.11157403123118514</x:v>
      </x:c>
      <x:c r="P1319" s="30" t="n">
        <x:f>IF(C1319=C1318,P1318,L1319)</x:f>
        <x:v>13438.203403002499</x:v>
      </x:c>
      <x:c r="Q1319" s="30" t="n">
        <x:f>IF(C1319=C1318,MAX(Q1318,M1319),MAX(P1319,M1319))</x:f>
        <x:v>17642.073326317783</x:v>
      </x:c>
      <x:c r="R1319" s="28" t="n">
        <x:f>1-M1319/Q1319</x:f>
        <x:v>0.11157403123118514</x:v>
      </x:c>
      <x:c r="S1319" s="33" t="str">
        <x:f>'Raw trace'!Y1315</x:f>
        <x:v>-0.0066942843654447248</x:v>
      </x:c>
      <x:c r="T1319" s="31" t="n">
        <x:f>ABS(K1319-S1319)</x:f>
        <x:v>0</x:v>
      </x:c>
      <x:c r="U1319" s="33" t="str">
        <x:f>'Raw trace'!X1315</x:f>
        <x:v>0.0091024861650646494</x:v>
      </x:c>
      <x:c r="V1319" s="31" t="n">
        <x:f>ABS(G1319-U1319)</x:f>
        <x:v>0</x:v>
      </x:c>
      <x:c r="W1319" s="30" t="n">
        <x:f>L1319*H1319</x:f>
        <x:v>0.1436309259909971</x:v>
      </x:c>
      <x:c r="X1319" s="30" t="n">
        <x:f>X1318*(1+S1319)</x:f>
        <x:v>15673.676086024438</x:v>
      </x:c>
      <x:c r="Y1319" s="31" t="n">
        <x:f>ABS(M1319-X1319)</x:f>
        <x:v>9.276845958083868e-11</x:v>
      </x:c>
      <x:c r="Z1319" s="27" t="n">
        <x:f>IF(M1319&gt;=N1318,B1319,Z1318)</x:f>
        <x:v>45364</x:v>
      </x:c>
      <x:c r="AA1319" s="27" t="n">
        <x:f>IF(C1319=C1318,IF(M1319&gt;=Q1318,B1319,AA1318),IF(M1319&gt;=P1319,B1319,A1319))</x:f>
        <x:v>45364</x:v>
      </x:c>
      <x:c r="AB1319" s="1" t="str">
        <x:f>IF(AND(B1319-A1319=1,B1319-B1318=1),"PASS","FAIL")</x:f>
        <x:v>PASS</x:v>
      </x:c>
    </x:row>
    <x:row r="1320" ht="22" customHeight="1">
      <x:c r="A1320" s="32" t="n">
        <x:f>'Raw trace'!A1316</x:f>
        <x:v>45511</x:v>
      </x:c>
      <x:c r="B1320" s="32" t="n">
        <x:f>'Raw trace'!B1316</x:f>
        <x:v>45512</x:v>
      </x:c>
      <x:c r="C1320" s="1" t="n">
        <x:f>YEAR(B1320)</x:f>
        <x:v>2024</x:v>
      </x:c>
      <x:c r="D1320" s="33" t="str">
        <x:f>'Raw trace'!AL1316</x:f>
        <x:v>0.11935218764570241</x:v>
      </x:c>
      <x:c r="E1320" s="33" t="str">
        <x:f>'Raw trace'!W1316</x:f>
        <x:v>0.40000000000000002</x:v>
      </x:c>
      <x:c r="F1320" s="28" t="n">
        <x:f>E1319*(1+D1319)/(1+E1319*D1319)</x:f>
        <x:v>0.39596185840428255</x:v>
      </x:c>
      <x:c r="G1320" s="28" t="n">
        <x:f>ABS(E1320-F1320)</x:f>
        <x:v>0.0040381415957174704</x:v>
      </x:c>
      <x:c r="H1320" s="28" t="n">
        <x:f>G1320*'Assumptions'!$B$6</x:f>
        <x:v>0.0000040381415957174705</x:v>
      </x:c>
      <x:c r="I1320" s="29" t="n">
        <x:f>1+E1320*D1320</x:f>
        <x:v>1.047740875058281</x:v>
      </x:c>
      <x:c r="J1320" s="29" t="n">
        <x:f>(1-H1320)*I1320</x:f>
        <x:v>1.047736644132272</x:v>
      </x:c>
      <x:c r="K1320" s="28" t="n">
        <x:f>J1320-1</x:f>
        <x:v>0.047736644132271966</x:v>
      </x:c>
      <x:c r="L1320" s="30" t="n">
        <x:f>M1319</x:f>
        <x:v>15673.676086024345</x:v>
      </x:c>
      <x:c r="M1320" s="30" t="n">
        <x:f>L1320*J1320</x:f>
        <x:v>16421.88478358739</x:v>
      </x:c>
      <x:c r="N1320" s="30" t="n">
        <x:f>MAX(N1319,M1320)</x:f>
        <x:v>17642.073326317783</x:v>
      </x:c>
      <x:c r="O1320" s="28" t="n">
        <x:f>1-M1320/N1320</x:f>
        <x:v>0.06916355692219922</x:v>
      </x:c>
      <x:c r="P1320" s="30" t="n">
        <x:f>IF(C1320=C1319,P1319,L1320)</x:f>
        <x:v>13438.203403002499</x:v>
      </x:c>
      <x:c r="Q1320" s="30" t="n">
        <x:f>IF(C1320=C1319,MAX(Q1319,M1320),MAX(P1320,M1320))</x:f>
        <x:v>17642.073326317783</x:v>
      </x:c>
      <x:c r="R1320" s="28" t="n">
        <x:f>1-M1320/Q1320</x:f>
        <x:v>0.06916355692219922</x:v>
      </x:c>
      <x:c r="S1320" s="33" t="str">
        <x:f>'Raw trace'!Y1316</x:f>
        <x:v>0.047736644132271966</x:v>
      </x:c>
      <x:c r="T1320" s="31" t="n">
        <x:f>ABS(K1320-S1320)</x:f>
        <x:v>0</x:v>
      </x:c>
      <x:c r="U1320" s="33" t="str">
        <x:f>'Raw trace'!X1316</x:f>
        <x:v>0.0040381415957174704</x:v>
      </x:c>
      <x:c r="V1320" s="31" t="n">
        <x:f>ABS(G1320-U1320)</x:f>
        <x:v>0</x:v>
      </x:c>
      <x:c r="W1320" s="30" t="n">
        <x:f>L1320*H1320</x:f>
        <x:v>0.0632925233607771</x:v>
      </x:c>
      <x:c r="X1320" s="30" t="n">
        <x:f>X1319*(1+S1320)</x:f>
        <x:v>16421.884783587488</x:v>
      </x:c>
      <x:c r="Y1320" s="31" t="n">
        <x:f>ABS(M1320-X1320)</x:f>
        <x:v>9.822542779147625e-11</x:v>
      </x:c>
      <x:c r="Z1320" s="27" t="n">
        <x:f>IF(M1320&gt;=N1319,B1320,Z1319)</x:f>
        <x:v>45364</x:v>
      </x:c>
      <x:c r="AA1320" s="27" t="n">
        <x:f>IF(C1320=C1319,IF(M1320&gt;=Q1319,B1320,AA1319),IF(M1320&gt;=P1320,B1320,A1320))</x:f>
        <x:v>45364</x:v>
      </x:c>
      <x:c r="AB1320" s="1" t="str">
        <x:f>IF(AND(B1320-A1320=1,B1320-B1319=1),"PASS","FAIL")</x:f>
        <x:v>PASS</x:v>
      </x:c>
    </x:row>
    <x:row r="1321" ht="22" customHeight="1">
      <x:c r="A1321" s="32" t="n">
        <x:f>'Raw trace'!A1317</x:f>
        <x:v>45512</x:v>
      </x:c>
      <x:c r="B1321" s="32" t="n">
        <x:f>'Raw trace'!B1317</x:f>
        <x:v>45513</x:v>
      </x:c>
      <x:c r="C1321" s="1" t="n">
        <x:f>YEAR(B1321)</x:f>
        <x:v>2024</x:v>
      </x:c>
      <x:c r="D1321" s="33" t="str">
        <x:f>'Raw trace'!AL1317</x:f>
        <x:v>-0.0137618173183986</x:v>
      </x:c>
      <x:c r="E1321" s="33" t="str">
        <x:f>'Raw trace'!W1317</x:f>
        <x:v>0.45000000000000001</x:v>
      </x:c>
      <x:c r="F1321" s="28" t="n">
        <x:f>E1320*(1+D1320)/(1+E1320*D1320)</x:f>
        <x:v>0.42733932188469326</x:v>
      </x:c>
      <x:c r="G1321" s="28" t="n">
        <x:f>ABS(E1321-F1321)</x:f>
        <x:v>0.022660678115306754</x:v>
      </x:c>
      <x:c r="H1321" s="28" t="n">
        <x:f>G1321*'Assumptions'!$B$6</x:f>
        <x:v>0.000022660678115306756</x:v>
      </x:c>
      <x:c r="I1321" s="29" t="n">
        <x:f>1+E1321*D1321</x:f>
        <x:v>0.9938071822067206</x:v>
      </x:c>
      <x:c r="J1321" s="29" t="n">
        <x:f>(1-H1321)*I1321</x:f>
        <x:v>0.9937846618620559</x:v>
      </x:c>
      <x:c r="K1321" s="28" t="n">
        <x:f>J1321-1</x:f>
        <x:v>-0.00621533813794406</x:v>
      </x:c>
      <x:c r="L1321" s="30" t="n">
        <x:f>M1320</x:f>
        <x:v>16421.88478358739</x:v>
      </x:c>
      <x:c r="M1321" s="30" t="n">
        <x:f>L1321*J1321</x:f>
        <x:v>16319.817216795036</x:v>
      </x:c>
      <x:c r="N1321" s="30" t="n">
        <x:f>MAX(N1320,M1321)</x:f>
        <x:v>17642.073326317783</x:v>
      </x:c>
      <x:c r="O1321" s="28" t="n">
        <x:f>1-M1321/N1321</x:f>
        <x:v>0.07494902016704885</x:v>
      </x:c>
      <x:c r="P1321" s="30" t="n">
        <x:f>IF(C1321=C1320,P1320,L1321)</x:f>
        <x:v>13438.203403002499</x:v>
      </x:c>
      <x:c r="Q1321" s="30" t="n">
        <x:f>IF(C1321=C1320,MAX(Q1320,M1321),MAX(P1321,M1321))</x:f>
        <x:v>17642.073326317783</x:v>
      </x:c>
      <x:c r="R1321" s="28" t="n">
        <x:f>1-M1321/Q1321</x:f>
        <x:v>0.07494902016704885</x:v>
      </x:c>
      <x:c r="S1321" s="33" t="str">
        <x:f>'Raw trace'!Y1317</x:f>
        <x:v>-0.0062153381379440598</x:v>
      </x:c>
      <x:c r="T1321" s="31" t="n">
        <x:f>ABS(K1321-S1321)</x:f>
        <x:v>0</x:v>
      </x:c>
      <x:c r="U1321" s="33" t="str">
        <x:f>'Raw trace'!X1317</x:f>
        <x:v>0.022660678115306754</x:v>
      </x:c>
      <x:c r="V1321" s="31" t="n">
        <x:f>ABS(G1321-U1321)</x:f>
        <x:v>0</x:v>
      </x:c>
      <x:c r="W1321" s="30" t="n">
        <x:f>L1321*H1321</x:f>
        <x:v>0.37213104512752776</x:v>
      </x:c>
      <x:c r="X1321" s="30" t="n">
        <x:f>X1320*(1+S1321)</x:f>
        <x:v>16319.817216795132</x:v>
      </x:c>
      <x:c r="Y1321" s="31" t="n">
        <x:f>ABS(M1321-X1321)</x:f>
        <x:v>9.640643838793039e-11</x:v>
      </x:c>
      <x:c r="Z1321" s="27" t="n">
        <x:f>IF(M1321&gt;=N1320,B1321,Z1320)</x:f>
        <x:v>45364</x:v>
      </x:c>
      <x:c r="AA1321" s="27" t="n">
        <x:f>IF(C1321=C1320,IF(M1321&gt;=Q1320,B1321,AA1320),IF(M1321&gt;=P1321,B1321,A1321))</x:f>
        <x:v>45364</x:v>
      </x:c>
      <x:c r="AB1321" s="1" t="str">
        <x:f>IF(AND(B1321-A1321=1,B1321-B1320=1),"PASS","FAIL")</x:f>
        <x:v>PASS</x:v>
      </x:c>
    </x:row>
    <x:row r="1322" ht="22" customHeight="1">
      <x:c r="A1322" s="32" t="n">
        <x:f>'Raw trace'!A1318</x:f>
        <x:v>45513</x:v>
      </x:c>
      <x:c r="B1322" s="32" t="n">
        <x:f>'Raw trace'!B1318</x:f>
        <x:v>45514</x:v>
      </x:c>
      <x:c r="C1322" s="1" t="n">
        <x:f>YEAR(B1322)</x:f>
        <x:v>2024</x:v>
      </x:c>
      <x:c r="D1322" s="33" t="str">
        <x:f>'Raw trace'!AL1318</x:f>
        <x:v>0.0013327723966567</x:v>
      </x:c>
      <x:c r="E1322" s="33" t="str">
        <x:f>'Raw trace'!W1318</x:f>
        <x:v>0.45000000000000001</x:v>
      </x:c>
      <x:c r="F1322" s="28" t="n">
        <x:f>E1321*(1+D1321)/(1+E1321*D1321)</x:f>
        <x:v>0.446572725728606</x:v>
      </x:c>
      <x:c r="G1322" s="28" t="n">
        <x:f>ABS(E1322-F1322)</x:f>
        <x:v>0.0034272742713939985</x:v>
      </x:c>
      <x:c r="H1322" s="28" t="n">
        <x:f>G1322*'Assumptions'!$B$6</x:f>
        <x:v>0.000003427274271393999</x:v>
      </x:c>
      <x:c r="I1322" s="29" t="n">
        <x:f>1+E1322*D1322</x:f>
        <x:v>1.0005997475784956</x:v>
      </x:c>
      <x:c r="J1322" s="29" t="n">
        <x:f>(1-H1322)*I1322</x:f>
        <x:v>1.0005963182487247</x:v>
      </x:c>
      <x:c r="K1322" s="28" t="n">
        <x:f>J1322-1</x:f>
        <x:v>0.0005963182487247476</x:v>
      </x:c>
      <x:c r="L1322" s="30" t="n">
        <x:f>M1321</x:f>
        <x:v>16319.817216795036</x:v>
      </x:c>
      <x:c r="M1322" s="30" t="n">
        <x:f>L1322*J1322</x:f>
        <x:v>16329.549021617264</x:v>
      </x:c>
      <x:c r="N1322" s="30" t="n">
        <x:f>MAX(N1321,M1322)</x:f>
        <x:v>17642.073326317783</x:v>
      </x:c>
      <x:c r="O1322" s="28" t="n">
        <x:f>1-M1322/N1322</x:f>
        <x:v>0.0743973953867737</x:v>
      </x:c>
      <x:c r="P1322" s="30" t="n">
        <x:f>IF(C1322=C1321,P1321,L1322)</x:f>
        <x:v>13438.203403002499</x:v>
      </x:c>
      <x:c r="Q1322" s="30" t="n">
        <x:f>IF(C1322=C1321,MAX(Q1321,M1322),MAX(P1322,M1322))</x:f>
        <x:v>17642.073326317783</x:v>
      </x:c>
      <x:c r="R1322" s="28" t="n">
        <x:f>1-M1322/Q1322</x:f>
        <x:v>0.0743973953867737</x:v>
      </x:c>
      <x:c r="S1322" s="33" t="str">
        <x:f>'Raw trace'!Y1318</x:f>
        <x:v>0.00059631824872474759</x:v>
      </x:c>
      <x:c r="T1322" s="31" t="n">
        <x:f>ABS(K1322-S1322)</x:f>
        <x:v>0</x:v>
      </x:c>
      <x:c r="U1322" s="33" t="str">
        <x:f>'Raw trace'!X1318</x:f>
        <x:v>0.0034272742713939985</x:v>
      </x:c>
      <x:c r="V1322" s="31" t="n">
        <x:f>ABS(G1322-U1322)</x:f>
        <x:v>0</x:v>
      </x:c>
      <x:c r="W1322" s="30" t="n">
        <x:f>L1322*H1322</x:f>
        <x:v>0.055932489660974444</x:v>
      </x:c>
      <x:c r="X1322" s="30" t="n">
        <x:f>X1321*(1+S1322)</x:f>
        <x:v>16329.54902161736</x:v>
      </x:c>
      <x:c r="Y1322" s="31" t="n">
        <x:f>ABS(M1322-X1322)</x:f>
        <x:v>9.640643838793039e-11</x:v>
      </x:c>
      <x:c r="Z1322" s="27" t="n">
        <x:f>IF(M1322&gt;=N1321,B1322,Z1321)</x:f>
        <x:v>45364</x:v>
      </x:c>
      <x:c r="AA1322" s="27" t="n">
        <x:f>IF(C1322=C1321,IF(M1322&gt;=Q1321,B1322,AA1321),IF(M1322&gt;=P1322,B1322,A1322))</x:f>
        <x:v>45364</x:v>
      </x:c>
      <x:c r="AB1322" s="1" t="str">
        <x:f>IF(AND(B1322-A1322=1,B1322-B1321=1),"PASS","FAIL")</x:f>
        <x:v>PASS</x:v>
      </x:c>
    </x:row>
    <x:row r="1323" ht="22" customHeight="1">
      <x:c r="A1323" s="32" t="n">
        <x:f>'Raw trace'!A1319</x:f>
        <x:v>45514</x:v>
      </x:c>
      <x:c r="B1323" s="32" t="n">
        <x:f>'Raw trace'!B1319</x:f>
        <x:v>45515</x:v>
      </x:c>
      <x:c r="C1323" s="1" t="n">
        <x:f>YEAR(B1323)</x:f>
        <x:v>2024</x:v>
      </x:c>
      <x:c r="D1323" s="33" t="str">
        <x:f>'Raw trace'!AL1319</x:f>
        <x:v>-0.036407978113198701</x:v>
      </x:c>
      <x:c r="E1323" s="33" t="str">
        <x:f>'Raw trace'!W1319</x:f>
        <x:v>0.45000000000000001</x:v>
      </x:c>
      <x:c r="F1323" s="28" t="n">
        <x:f>E1322*(1+D1322)/(1+E1322*D1322)</x:f>
        <x:v>0.45032966345331465</x:v>
      </x:c>
      <x:c r="G1323" s="28" t="n">
        <x:f>ABS(E1323-F1323)</x:f>
        <x:v>0.00032966345331464364</x:v>
      </x:c>
      <x:c r="H1323" s="28" t="n">
        <x:f>G1323*'Assumptions'!$B$6</x:f>
        <x:v>3.2966345331464366e-7</x:v>
      </x:c>
      <x:c r="I1323" s="29" t="n">
        <x:f>1+E1323*D1323</x:f>
        <x:v>0.9836164098490606</x:v>
      </x:c>
      <x:c r="J1323" s="29" t="n">
        <x:f>(1-H1323)*I1323</x:f>
        <x:v>0.9836160855866782</x:v>
      </x:c>
      <x:c r="K1323" s="28" t="n">
        <x:f>J1323-1</x:f>
        <x:v>-0.016383914413321765</x:v>
      </x:c>
      <x:c r="L1323" s="30" t="n">
        <x:f>M1322</x:f>
        <x:v>16329.549021617264</x:v>
      </x:c>
      <x:c r="M1323" s="30" t="n">
        <x:f>L1323*J1323</x:f>
        <x:v>16062.007088038945</x:v>
      </x:c>
      <x:c r="N1323" s="30" t="n">
        <x:f>MAX(N1322,M1323)</x:f>
        <x:v>17642.073326317783</x:v>
      </x:c>
      <x:c r="O1323" s="28" t="n">
        <x:f>1-M1323/N1323</x:f>
        <x:v>0.0895623892415045</x:v>
      </x:c>
      <x:c r="P1323" s="30" t="n">
        <x:f>IF(C1323=C1322,P1322,L1323)</x:f>
        <x:v>13438.203403002499</x:v>
      </x:c>
      <x:c r="Q1323" s="30" t="n">
        <x:f>IF(C1323=C1322,MAX(Q1322,M1323),MAX(P1323,M1323))</x:f>
        <x:v>17642.073326317783</x:v>
      </x:c>
      <x:c r="R1323" s="28" t="n">
        <x:f>1-M1323/Q1323</x:f>
        <x:v>0.0895623892415045</x:v>
      </x:c>
      <x:c r="S1323" s="33" t="str">
        <x:f>'Raw trace'!Y1319</x:f>
        <x:v>-0.016383914413321765</x:v>
      </x:c>
      <x:c r="T1323" s="31" t="n">
        <x:f>ABS(K1323-S1323)</x:f>
        <x:v>0</x:v>
      </x:c>
      <x:c r="U1323" s="33" t="str">
        <x:f>'Raw trace'!X1319</x:f>
        <x:v>0.00032966345331464364</x:v>
      </x:c>
      <x:c r="V1323" s="31" t="n">
        <x:f>ABS(G1323-U1323)</x:f>
        <x:v>0</x:v>
      </x:c>
      <x:c r="W1323" s="30" t="n">
        <x:f>L1323*H1323</x:f>
        <x:v>0.005383255521537108</x:v>
      </x:c>
      <x:c r="X1323" s="30" t="n">
        <x:f>X1322*(1+S1323)</x:f>
        <x:v>16062.00708803904</x:v>
      </x:c>
      <x:c r="Y1323" s="31" t="n">
        <x:f>ABS(M1323-X1323)</x:f>
        <x:v>9.458744898438454e-11</x:v>
      </x:c>
      <x:c r="Z1323" s="27" t="n">
        <x:f>IF(M1323&gt;=N1322,B1323,Z1322)</x:f>
        <x:v>45364</x:v>
      </x:c>
      <x:c r="AA1323" s="27" t="n">
        <x:f>IF(C1323=C1322,IF(M1323&gt;=Q1322,B1323,AA1322),IF(M1323&gt;=P1323,B1323,A1323))</x:f>
        <x:v>45364</x:v>
      </x:c>
      <x:c r="AB1323" s="1" t="str">
        <x:f>IF(AND(B1323-A1323=1,B1323-B1322=1),"PASS","FAIL")</x:f>
        <x:v>PASS</x:v>
      </x:c>
    </x:row>
    <x:row r="1324" ht="22" customHeight="1">
      <x:c r="A1324" s="32" t="n">
        <x:f>'Raw trace'!A1320</x:f>
        <x:v>45515</x:v>
      </x:c>
      <x:c r="B1324" s="32" t="n">
        <x:f>'Raw trace'!B1320</x:f>
        <x:v>45516</x:v>
      </x:c>
      <x:c r="C1324" s="1" t="n">
        <x:f>YEAR(B1324)</x:f>
        <x:v>2024</x:v>
      </x:c>
      <x:c r="D1324" s="33" t="str">
        <x:f>'Raw trace'!AL1320</x:f>
        <x:v>0.010844220985705101</x:v>
      </x:c>
      <x:c r="E1324" s="33" t="str">
        <x:f>'Raw trace'!W1320</x:f>
        <x:v>0.40000000000000002</x:v>
      </x:c>
      <x:c r="F1324" s="28" t="n">
        <x:f>E1323*(1+D1323)/(1+E1323*D1323)</x:f>
        <x:v>0.4408389342707291</x:v>
      </x:c>
      <x:c r="G1324" s="28" t="n">
        <x:f>ABS(E1324-F1324)</x:f>
        <x:v>0.0408389342707291</x:v>
      </x:c>
      <x:c r="H1324" s="28" t="n">
        <x:f>G1324*'Assumptions'!$B$6</x:f>
        <x:v>0.0000408389342707291</x:v>
      </x:c>
      <x:c r="I1324" s="29" t="n">
        <x:f>1+E1324*D1324</x:f>
        <x:v>1.004337688394282</x:v>
      </x:c>
      <x:c r="J1324" s="29" t="n">
        <x:f>(1-H1324)*I1324</x:f>
        <x:v>1.00429667231344</x:v>
      </x:c>
      <x:c r="K1324" s="28" t="n">
        <x:f>J1324-1</x:f>
        <x:v>0.004296672313440109</x:v>
      </x:c>
      <x:c r="L1324" s="30" t="n">
        <x:f>M1323</x:f>
        <x:v>16062.007088038945</x:v>
      </x:c>
      <x:c r="M1324" s="30" t="n">
        <x:f>L1324*J1324</x:f>
        <x:v>16131.0202691924</x:v>
      </x:c>
      <x:c r="N1324" s="30" t="n">
        <x:f>MAX(N1323,M1324)</x:f>
        <x:v>17642.073326317783</x:v>
      </x:c>
      <x:c r="O1324" s="28" t="n">
        <x:f>1-M1324/N1324</x:f>
        <x:v>0.08565053716624393</x:v>
      </x:c>
      <x:c r="P1324" s="30" t="n">
        <x:f>IF(C1324=C1323,P1323,L1324)</x:f>
        <x:v>13438.203403002499</x:v>
      </x:c>
      <x:c r="Q1324" s="30" t="n">
        <x:f>IF(C1324=C1323,MAX(Q1323,M1324),MAX(P1324,M1324))</x:f>
        <x:v>17642.073326317783</x:v>
      </x:c>
      <x:c r="R1324" s="28" t="n">
        <x:f>1-M1324/Q1324</x:f>
        <x:v>0.08565053716624393</x:v>
      </x:c>
      <x:c r="S1324" s="33" t="str">
        <x:f>'Raw trace'!Y1320</x:f>
        <x:v>0.0042966723134401086</x:v>
      </x:c>
      <x:c r="T1324" s="31" t="n">
        <x:f>ABS(K1324-S1324)</x:f>
        <x:v>0</x:v>
      </x:c>
      <x:c r="U1324" s="33" t="str">
        <x:f>'Raw trace'!X1320</x:f>
        <x:v>0.040838934270729099</x:v>
      </x:c>
      <x:c r="V1324" s="31" t="n">
        <x:f>ABS(G1324-U1324)</x:f>
        <x:v>0</x:v>
      </x:c>
      <x:c r="W1324" s="30" t="n">
        <x:f>L1324*H1324</x:f>
        <x:v>0.6559552517244074</x:v>
      </x:c>
      <x:c r="X1324" s="30" t="n">
        <x:f>X1323*(1+S1324)</x:f>
        <x:v>16131.020269192495</x:v>
      </x:c>
      <x:c r="Y1324" s="31" t="n">
        <x:f>ABS(M1324-X1324)</x:f>
        <x:v>9.458744898438454e-11</x:v>
      </x:c>
      <x:c r="Z1324" s="27" t="n">
        <x:f>IF(M1324&gt;=N1323,B1324,Z1323)</x:f>
        <x:v>45364</x:v>
      </x:c>
      <x:c r="AA1324" s="27" t="n">
        <x:f>IF(C1324=C1323,IF(M1324&gt;=Q1323,B1324,AA1323),IF(M1324&gt;=P1324,B1324,A1324))</x:f>
        <x:v>45364</x:v>
      </x:c>
      <x:c r="AB1324" s="1" t="str">
        <x:f>IF(AND(B1324-A1324=1,B1324-B1323=1),"PASS","FAIL")</x:f>
        <x:v>PASS</x:v>
      </x:c>
    </x:row>
    <x:row r="1325" ht="22" customHeight="1">
      <x:c r="A1325" s="32" t="n">
        <x:f>'Raw trace'!A1321</x:f>
        <x:v>45516</x:v>
      </x:c>
      <x:c r="B1325" s="32" t="n">
        <x:f>'Raw trace'!B1321</x:f>
        <x:v>45517</x:v>
      </x:c>
      <x:c r="C1325" s="1" t="n">
        <x:f>YEAR(B1325)</x:f>
        <x:v>2024</x:v>
      </x:c>
      <x:c r="D1325" s="33" t="str">
        <x:f>'Raw trace'!AL1321</x:f>
        <x:v>0.020980623420387499</x:v>
      </x:c>
      <x:c r="E1325" s="33" t="str">
        <x:f>'Raw trace'!W1321</x:f>
        <x:v>0.40000000000000002</x:v>
      </x:c>
      <x:c r="F1325" s="28" t="n">
        <x:f>E1324*(1+D1324)/(1+E1324*D1324)</x:f>
        <x:v>0.40259137247027965</x:v>
      </x:c>
      <x:c r="G1325" s="28" t="n">
        <x:f>ABS(E1325-F1325)</x:f>
        <x:v>0.0025913724702796292</x:v>
      </x:c>
      <x:c r="H1325" s="28" t="n">
        <x:f>G1325*'Assumptions'!$B$6</x:f>
        <x:v>0.0000025913724702796295</x:v>
      </x:c>
      <x:c r="I1325" s="29" t="n">
        <x:f>1+E1325*D1325</x:f>
        <x:v>1.008392249368155</x:v>
      </x:c>
      <x:c r="J1325" s="29" t="n">
        <x:f>(1-H1325)*I1325</x:f>
        <x:v>1.0083896362482407</x:v>
      </x:c>
      <x:c r="K1325" s="28" t="n">
        <x:f>J1325-1</x:f>
        <x:v>0.00838963624824074</x:v>
      </x:c>
      <x:c r="L1325" s="30" t="n">
        <x:f>M1324</x:f>
        <x:v>16131.0202691924</x:v>
      </x:c>
      <x:c r="M1325" s="30" t="n">
        <x:f>L1325*J1325</x:f>
        <x:v>16266.353661563922</x:v>
      </x:c>
      <x:c r="N1325" s="30" t="n">
        <x:f>MAX(N1324,M1325)</x:f>
        <x:v>17642.073326317783</x:v>
      </x:c>
      <x:c r="O1325" s="28" t="n">
        <x:f>1-M1325/N1325</x:f>
        <x:v>0.07797947776929448</x:v>
      </x:c>
      <x:c r="P1325" s="30" t="n">
        <x:f>IF(C1325=C1324,P1324,L1325)</x:f>
        <x:v>13438.203403002499</x:v>
      </x:c>
      <x:c r="Q1325" s="30" t="n">
        <x:f>IF(C1325=C1324,MAX(Q1324,M1325),MAX(P1325,M1325))</x:f>
        <x:v>17642.073326317783</x:v>
      </x:c>
      <x:c r="R1325" s="28" t="n">
        <x:f>1-M1325/Q1325</x:f>
        <x:v>0.07797947776929448</x:v>
      </x:c>
      <x:c r="S1325" s="33" t="str">
        <x:f>'Raw trace'!Y1321</x:f>
        <x:v>0.0083896362482407394</x:v>
      </x:c>
      <x:c r="T1325" s="31" t="n">
        <x:f>ABS(K1325-S1325)</x:f>
        <x:v>0</x:v>
      </x:c>
      <x:c r="U1325" s="33" t="str">
        <x:f>'Raw trace'!X1321</x:f>
        <x:v>0.0025913724702796292</x:v>
      </x:c>
      <x:c r="V1325" s="31" t="n">
        <x:f>ABS(G1325-U1325)</x:f>
        <x:v>0</x:v>
      </x:c>
      <x:c r="W1325" s="30" t="n">
        <x:f>L1325*H1325</x:f>
        <x:v>0.041801481843107884</x:v>
      </x:c>
      <x:c r="X1325" s="30" t="n">
        <x:f>X1324*(1+S1325)</x:f>
        <x:v>16266.353661564019</x:v>
      </x:c>
      <x:c r="Y1325" s="31" t="n">
        <x:f>ABS(M1325-X1325)</x:f>
        <x:v>9.640643838793039e-11</x:v>
      </x:c>
      <x:c r="Z1325" s="27" t="n">
        <x:f>IF(M1325&gt;=N1324,B1325,Z1324)</x:f>
        <x:v>45364</x:v>
      </x:c>
      <x:c r="AA1325" s="27" t="n">
        <x:f>IF(C1325=C1324,IF(M1325&gt;=Q1324,B1325,AA1324),IF(M1325&gt;=P1325,B1325,A1325))</x:f>
        <x:v>45364</x:v>
      </x:c>
      <x:c r="AB1325" s="1" t="str">
        <x:f>IF(AND(B1325-A1325=1,B1325-B1324=1),"PASS","FAIL")</x:f>
        <x:v>PASS</x:v>
      </x:c>
    </x:row>
    <x:row r="1326" ht="22" customHeight="1">
      <x:c r="A1326" s="32" t="n">
        <x:f>'Raw trace'!A1322</x:f>
        <x:v>45517</x:v>
      </x:c>
      <x:c r="B1326" s="32" t="n">
        <x:f>'Raw trace'!B1322</x:f>
        <x:v>45518</x:v>
      </x:c>
      <x:c r="C1326" s="1" t="n">
        <x:f>YEAR(B1326)</x:f>
        <x:v>2024</x:v>
      </x:c>
      <x:c r="D1326" s="33" t="str">
        <x:f>'Raw trace'!AL1322</x:f>
        <x:v>-0.031147681664554099</x:v>
      </x:c>
      <x:c r="E1326" s="33" t="str">
        <x:f>'Raw trace'!W1322</x:f>
        <x:v>0.40000000000000002</x:v>
      </x:c>
      <x:c r="F1326" s="28" t="n">
        <x:f>E1325*(1+D1325)/(1+E1325*D1325)</x:f>
        <x:v>0.40499344339868554</x:v>
      </x:c>
      <x:c r="G1326" s="28" t="n">
        <x:f>ABS(E1326-F1326)</x:f>
        <x:v>0.004993443398685515</x:v>
      </x:c>
      <x:c r="H1326" s="28" t="n">
        <x:f>G1326*'Assumptions'!$B$6</x:f>
        <x:v>0.000004993443398685515</x:v>
      </x:c>
      <x:c r="I1326" s="29" t="n">
        <x:f>1+E1326*D1326</x:f>
        <x:v>0.9875409273341783</x:v>
      </x:c>
      <x:c r="J1326" s="29" t="n">
        <x:f>(1-H1326)*I1326</x:f>
        <x:v>0.9875359961044538</x:v>
      </x:c>
      <x:c r="K1326" s="28" t="n">
        <x:f>J1326-1</x:f>
        <x:v>-0.01246400389554625</x:v>
      </x:c>
      <x:c r="L1326" s="30" t="n">
        <x:f>M1325</x:f>
        <x:v>16266.353661563922</x:v>
      </x:c>
      <x:c r="M1326" s="30" t="n">
        <x:f>L1326*J1326</x:f>
        <x:v>16063.609766159856</x:v>
      </x:c>
      <x:c r="N1326" s="30" t="n">
        <x:f>MAX(N1325,M1326)</x:f>
        <x:v>17642.073326317783</x:v>
      </x:c>
      <x:c r="O1326" s="28" t="n">
        <x:f>1-M1326/N1326</x:f>
        <x:v>0.08947154515015154</x:v>
      </x:c>
      <x:c r="P1326" s="30" t="n">
        <x:f>IF(C1326=C1325,P1325,L1326)</x:f>
        <x:v>13438.203403002499</x:v>
      </x:c>
      <x:c r="Q1326" s="30" t="n">
        <x:f>IF(C1326=C1325,MAX(Q1325,M1326),MAX(P1326,M1326))</x:f>
        <x:v>17642.073326317783</x:v>
      </x:c>
      <x:c r="R1326" s="28" t="n">
        <x:f>1-M1326/Q1326</x:f>
        <x:v>0.08947154515015154</x:v>
      </x:c>
      <x:c r="S1326" s="33" t="str">
        <x:f>'Raw trace'!Y1322</x:f>
        <x:v>-0.01246400389554625</x:v>
      </x:c>
      <x:c r="T1326" s="31" t="n">
        <x:f>ABS(K1326-S1326)</x:f>
        <x:v>0</x:v>
      </x:c>
      <x:c r="U1326" s="33" t="str">
        <x:f>'Raw trace'!X1322</x:f>
        <x:v>0.0049934433986855153</x:v>
      </x:c>
      <x:c r="V1326" s="31" t="n">
        <x:f>ABS(G1326-U1326)</x:f>
        <x:v>0</x:v>
      </x:c>
      <x:c r="W1326" s="30" t="n">
        <x:f>L1326*H1326</x:f>
        <x:v>0.08122511631202033</x:v>
      </x:c>
      <x:c r="X1326" s="30" t="n">
        <x:f>X1325*(1+S1326)</x:f>
        <x:v>16063.609766159952</x:v>
      </x:c>
      <x:c r="Y1326" s="31" t="n">
        <x:f>ABS(M1326-X1326)</x:f>
        <x:v>9.640643838793039e-11</x:v>
      </x:c>
      <x:c r="Z1326" s="27" t="n">
        <x:f>IF(M1326&gt;=N1325,B1326,Z1325)</x:f>
        <x:v>45364</x:v>
      </x:c>
      <x:c r="AA1326" s="27" t="n">
        <x:f>IF(C1326=C1325,IF(M1326&gt;=Q1325,B1326,AA1325),IF(M1326&gt;=P1326,B1326,A1326))</x:f>
        <x:v>45364</x:v>
      </x:c>
      <x:c r="AB1326" s="1" t="str">
        <x:f>IF(AND(B1326-A1326=1,B1326-B1325=1),"PASS","FAIL")</x:f>
        <x:v>PASS</x:v>
      </x:c>
    </x:row>
    <x:row r="1327" ht="22" customHeight="1">
      <x:c r="A1327" s="32" t="n">
        <x:f>'Raw trace'!A1323</x:f>
        <x:v>45518</x:v>
      </x:c>
      <x:c r="B1327" s="32" t="n">
        <x:f>'Raw trace'!B1323</x:f>
        <x:v>45519</x:v>
      </x:c>
      <x:c r="C1327" s="1" t="n">
        <x:f>YEAR(B1327)</x:f>
        <x:v>2024</x:v>
      </x:c>
      <x:c r="D1327" s="33" t="str">
        <x:f>'Raw trace'!AL1323</x:f>
        <x:v>-0.019983715962785201</x:v>
      </x:c>
      <x:c r="E1327" s="33" t="str">
        <x:f>'Raw trace'!W1323</x:f>
        <x:v>0.40000000000000002</x:v>
      </x:c>
      <x:c r="F1327" s="28" t="n">
        <x:f>E1326*(1+D1326)/(1+E1326*D1326)</x:f>
        <x:v>0.3924302442637263</x:v>
      </x:c>
      <x:c r="G1327" s="28" t="n">
        <x:f>ABS(E1327-F1327)</x:f>
        <x:v>0.00756975573627372</x:v>
      </x:c>
      <x:c r="H1327" s="28" t="n">
        <x:f>G1327*'Assumptions'!$B$6</x:f>
        <x:v>0.00000756975573627372</x:v>
      </x:c>
      <x:c r="I1327" s="29" t="n">
        <x:f>1+E1327*D1327</x:f>
        <x:v>0.9920065136148859</x:v>
      </x:c>
      <x:c r="J1327" s="29" t="n">
        <x:f>(1-H1327)*I1327</x:f>
        <x:v>0.9919990043678891</x:v>
      </x:c>
      <x:c r="K1327" s="28" t="n">
        <x:f>J1327-1</x:f>
        <x:v>-0.008000995632110874</x:v>
      </x:c>
      <x:c r="L1327" s="30" t="n">
        <x:f>M1326</x:f>
        <x:v>16063.609766159856</x:v>
      </x:c>
      <x:c r="M1327" s="30" t="n">
        <x:f>L1327*J1327</x:f>
        <x:v>15935.084894584877</x:v>
      </x:c>
      <x:c r="N1327" s="30" t="n">
        <x:f>MAX(N1326,M1327)</x:f>
        <x:v>17642.073326317783</x:v>
      </x:c>
      <x:c r="O1327" s="28" t="n">
        <x:f>1-M1327/N1327</x:f>
        <x:v>0.09675667934031784</x:v>
      </x:c>
      <x:c r="P1327" s="30" t="n">
        <x:f>IF(C1327=C1326,P1326,L1327)</x:f>
        <x:v>13438.203403002499</x:v>
      </x:c>
      <x:c r="Q1327" s="30" t="n">
        <x:f>IF(C1327=C1326,MAX(Q1326,M1327),MAX(P1327,M1327))</x:f>
        <x:v>17642.073326317783</x:v>
      </x:c>
      <x:c r="R1327" s="28" t="n">
        <x:f>1-M1327/Q1327</x:f>
        <x:v>0.09675667934031784</x:v>
      </x:c>
      <x:c r="S1327" s="33" t="str">
        <x:f>'Raw trace'!Y1323</x:f>
        <x:v>-0.0080009956321108744</x:v>
      </x:c>
      <x:c r="T1327" s="31" t="n">
        <x:f>ABS(K1327-S1327)</x:f>
        <x:v>0</x:v>
      </x:c>
      <x:c r="U1327" s="33" t="str">
        <x:f>'Raw trace'!X1323</x:f>
        <x:v>0.00756975573627372</x:v>
      </x:c>
      <x:c r="V1327" s="31" t="n">
        <x:f>ABS(G1327-U1327)</x:f>
        <x:v>0</x:v>
      </x:c>
      <x:c r="W1327" s="30" t="n">
        <x:f>L1327*H1327</x:f>
        <x:v>0.12159760217265111</x:v>
      </x:c>
      <x:c r="X1327" s="30" t="n">
        <x:f>X1326*(1+S1327)</x:f>
        <x:v>15935.084894584974</x:v>
      </x:c>
      <x:c r="Y1327" s="31" t="n">
        <x:f>ABS(M1327-X1327)</x:f>
        <x:v>9.640643838793039e-11</x:v>
      </x:c>
      <x:c r="Z1327" s="27" t="n">
        <x:f>IF(M1327&gt;=N1326,B1327,Z1326)</x:f>
        <x:v>45364</x:v>
      </x:c>
      <x:c r="AA1327" s="27" t="n">
        <x:f>IF(C1327=C1326,IF(M1327&gt;=Q1326,B1327,AA1326),IF(M1327&gt;=P1327,B1327,A1327))</x:f>
        <x:v>45364</x:v>
      </x:c>
      <x:c r="AB1327" s="1" t="str">
        <x:f>IF(AND(B1327-A1327=1,B1327-B1326=1),"PASS","FAIL")</x:f>
        <x:v>PASS</x:v>
      </x:c>
    </x:row>
    <x:row r="1328" ht="22" customHeight="1">
      <x:c r="A1328" s="32" t="n">
        <x:f>'Raw trace'!A1324</x:f>
        <x:v>45519</x:v>
      </x:c>
      <x:c r="B1328" s="32" t="n">
        <x:f>'Raw trace'!B1324</x:f>
        <x:v>45520</x:v>
      </x:c>
      <x:c r="C1328" s="1" t="n">
        <x:f>YEAR(B1328)</x:f>
        <x:v>2024</x:v>
      </x:c>
      <x:c r="D1328" s="33" t="str">
        <x:f>'Raw trace'!AL1324</x:f>
        <x:v>0.0233355233198804</x:v>
      </x:c>
      <x:c r="E1328" s="33" t="str">
        <x:f>'Raw trace'!W1324</x:f>
        <x:v>0.40000000000000002</x:v>
      </x:c>
      <x:c r="F1328" s="28" t="n">
        <x:f>E1327*(1+D1327)/(1+E1327*D1327)</x:f>
        <x:v>0.3951652617545913</x:v>
      </x:c>
      <x:c r="G1328" s="28" t="n">
        <x:f>ABS(E1328-F1328)</x:f>
        <x:v>0.0048347382454086985</x:v>
      </x:c>
      <x:c r="H1328" s="28" t="n">
        <x:f>G1328*'Assumptions'!$B$6</x:f>
        <x:v>0.000004834738245408699</x:v>
      </x:c>
      <x:c r="I1328" s="29" t="n">
        <x:f>1+E1328*D1328</x:f>
        <x:v>1.0093342093279523</x:v>
      </x:c>
      <x:c r="J1328" s="29" t="n">
        <x:f>(1-H1328)*I1328</x:f>
        <x:v>1.009329329461248</x:v>
      </x:c>
      <x:c r="K1328" s="28" t="n">
        <x:f>J1328-1</x:f>
        <x:v>0.009329329461247982</x:v>
      </x:c>
      <x:c r="L1328" s="30" t="n">
        <x:f>M1327</x:f>
        <x:v>15935.084894584877</x:v>
      </x:c>
      <x:c r="M1328" s="30" t="n">
        <x:f>L1328*J1328</x:f>
        <x:v>16083.748551559416</x:v>
      </x:c>
      <x:c r="N1328" s="30" t="n">
        <x:f>MAX(N1327,M1328)</x:f>
        <x:v>17642.073326317783</x:v>
      </x:c>
      <x:c r="O1328" s="28" t="n">
        <x:f>1-M1328/N1328</x:f>
        <x:v>0.08833002481821206</x:v>
      </x:c>
      <x:c r="P1328" s="30" t="n">
        <x:f>IF(C1328=C1327,P1327,L1328)</x:f>
        <x:v>13438.203403002499</x:v>
      </x:c>
      <x:c r="Q1328" s="30" t="n">
        <x:f>IF(C1328=C1327,MAX(Q1327,M1328),MAX(P1328,M1328))</x:f>
        <x:v>17642.073326317783</x:v>
      </x:c>
      <x:c r="R1328" s="28" t="n">
        <x:f>1-M1328/Q1328</x:f>
        <x:v>0.08833002481821206</x:v>
      </x:c>
      <x:c r="S1328" s="33" t="str">
        <x:f>'Raw trace'!Y1324</x:f>
        <x:v>0.0093293294612479816</x:v>
      </x:c>
      <x:c r="T1328" s="31" t="n">
        <x:f>ABS(K1328-S1328)</x:f>
        <x:v>0</x:v>
      </x:c>
      <x:c r="U1328" s="33" t="str">
        <x:f>'Raw trace'!X1324</x:f>
        <x:v>0.0048347382454086985</x:v>
      </x:c>
      <x:c r="V1328" s="31" t="n">
        <x:f>ABS(G1328-U1328)</x:f>
        <x:v>0</x:v>
      </x:c>
      <x:c r="W1328" s="30" t="n">
        <x:f>L1328*H1328</x:f>
        <x:v>0.07704196438368395</x:v>
      </x:c>
      <x:c r="X1328" s="30" t="n">
        <x:f>X1327*(1+S1328)</x:f>
        <x:v>16083.748551559513</x:v>
      </x:c>
      <x:c r="Y1328" s="31" t="n">
        <x:f>ABS(M1328-X1328)</x:f>
        <x:v>9.640643838793039e-11</x:v>
      </x:c>
      <x:c r="Z1328" s="27" t="n">
        <x:f>IF(M1328&gt;=N1327,B1328,Z1327)</x:f>
        <x:v>45364</x:v>
      </x:c>
      <x:c r="AA1328" s="27" t="n">
        <x:f>IF(C1328=C1327,IF(M1328&gt;=Q1327,B1328,AA1327),IF(M1328&gt;=P1328,B1328,A1328))</x:f>
        <x:v>45364</x:v>
      </x:c>
      <x:c r="AB1328" s="1" t="str">
        <x:f>IF(AND(B1328-A1328=1,B1328-B1327=1),"PASS","FAIL")</x:f>
        <x:v>PASS</x:v>
      </x:c>
    </x:row>
    <x:row r="1329" ht="22" customHeight="1">
      <x:c r="A1329" s="32" t="n">
        <x:f>'Raw trace'!A1325</x:f>
        <x:v>45520</x:v>
      </x:c>
      <x:c r="B1329" s="32" t="n">
        <x:f>'Raw trace'!B1325</x:f>
        <x:v>45521</x:v>
      </x:c>
      <x:c r="C1329" s="1" t="n">
        <x:f>YEAR(B1329)</x:f>
        <x:v>2024</x:v>
      </x:c>
      <x:c r="D1329" s="33" t="str">
        <x:f>'Raw trace'!AL1325</x:f>
        <x:v>0.0102909105731929</x:v>
      </x:c>
      <x:c r="E1329" s="33" t="str">
        <x:f>'Raw trace'!W1325</x:f>
        <x:v>0.40000000000000002</x:v>
      </x:c>
      <x:c r="F1329" s="28" t="n">
        <x:f>E1328*(1+D1328)/(1+E1328*D1328)</x:f>
        <x:v>0.40554873256550006</x:v>
      </x:c>
      <x:c r="G1329" s="28" t="n">
        <x:f>ABS(E1329-F1329)</x:f>
        <x:v>0.005548732565500036</x:v>
      </x:c>
      <x:c r="H1329" s="28" t="n">
        <x:f>G1329*'Assumptions'!$B$6</x:f>
        <x:v>0.000005548732565500037</x:v>
      </x:c>
      <x:c r="I1329" s="29" t="n">
        <x:f>1+E1329*D1329</x:f>
        <x:v>1.0041163642292772</x:v>
      </x:c>
      <x:c r="J1329" s="29" t="n">
        <x:f>(1-H1329)*I1329</x:f>
        <x:v>1.0041107926561075</x:v>
      </x:c>
      <x:c r="K1329" s="28" t="n">
        <x:f>J1329-1</x:f>
        <x:v>0.004110792656107476</x:v>
      </x:c>
      <x:c r="L1329" s="30" t="n">
        <x:f>M1328</x:f>
        <x:v>16083.748551559416</x:v>
      </x:c>
      <x:c r="M1329" s="30" t="n">
        <x:f>L1329*J1329</x:f>
        <x:v>16149.865506987846</x:v>
      </x:c>
      <x:c r="N1329" s="30" t="n">
        <x:f>MAX(N1328,M1329)</x:f>
        <x:v>17642.073326317783</x:v>
      </x:c>
      <x:c r="O1329" s="28" t="n">
        <x:f>1-M1329/N1329</x:f>
        <x:v>0.08458233857944109</x:v>
      </x:c>
      <x:c r="P1329" s="30" t="n">
        <x:f>IF(C1329=C1328,P1328,L1329)</x:f>
        <x:v>13438.203403002499</x:v>
      </x:c>
      <x:c r="Q1329" s="30" t="n">
        <x:f>IF(C1329=C1328,MAX(Q1328,M1329),MAX(P1329,M1329))</x:f>
        <x:v>17642.073326317783</x:v>
      </x:c>
      <x:c r="R1329" s="28" t="n">
        <x:f>1-M1329/Q1329</x:f>
        <x:v>0.08458233857944109</x:v>
      </x:c>
      <x:c r="S1329" s="33" t="str">
        <x:f>'Raw trace'!Y1325</x:f>
        <x:v>0.0041107926561074759</x:v>
      </x:c>
      <x:c r="T1329" s="31" t="n">
        <x:f>ABS(K1329-S1329)</x:f>
        <x:v>0</x:v>
      </x:c>
      <x:c r="U1329" s="33" t="str">
        <x:f>'Raw trace'!X1325</x:f>
        <x:v>0.0055487325655000364</x:v>
      </x:c>
      <x:c r="V1329" s="31" t="n">
        <x:f>ABS(G1329-U1329)</x:f>
        <x:v>0</x:v>
      </x:c>
      <x:c r="W1329" s="30" t="n">
        <x:f>L1329*H1329</x:f>
        <x:v>0.08924441936335178</x:v>
      </x:c>
      <x:c r="X1329" s="30" t="n">
        <x:f>X1328*(1+S1329)</x:f>
        <x:v>16149.865506987942</x:v>
      </x:c>
      <x:c r="Y1329" s="31" t="n">
        <x:f>ABS(M1329-X1329)</x:f>
        <x:v>9.640643838793039e-11</x:v>
      </x:c>
      <x:c r="Z1329" s="27" t="n">
        <x:f>IF(M1329&gt;=N1328,B1329,Z1328)</x:f>
        <x:v>45364</x:v>
      </x:c>
      <x:c r="AA1329" s="27" t="n">
        <x:f>IF(C1329=C1328,IF(M1329&gt;=Q1328,B1329,AA1328),IF(M1329&gt;=P1329,B1329,A1329))</x:f>
        <x:v>45364</x:v>
      </x:c>
      <x:c r="AB1329" s="1" t="str">
        <x:f>IF(AND(B1329-A1329=1,B1329-B1328=1),"PASS","FAIL")</x:f>
        <x:v>PASS</x:v>
      </x:c>
    </x:row>
    <x:row r="1330" ht="22" customHeight="1">
      <x:c r="A1330" s="32" t="n">
        <x:f>'Raw trace'!A1326</x:f>
        <x:v>45521</x:v>
      </x:c>
      <x:c r="B1330" s="32" t="n">
        <x:f>'Raw trace'!B1326</x:f>
        <x:v>45522</x:v>
      </x:c>
      <x:c r="C1330" s="1" t="n">
        <x:f>YEAR(B1330)</x:f>
        <x:v>2024</x:v>
      </x:c>
      <x:c r="D1330" s="33" t="str">
        <x:f>'Raw trace'!AL1326</x:f>
        <x:v>-0.0174301608355985</x:v>
      </x:c>
      <x:c r="E1330" s="33" t="str">
        <x:f>'Raw trace'!W1326</x:f>
        <x:v>0.40000000000000002</x:v>
      </x:c>
      <x:c r="F1330" s="28" t="n">
        <x:f>E1329*(1+D1329)/(1+E1329*D1329)</x:f>
        <x:v>0.4024596935430507</x:v>
      </x:c>
      <x:c r="G1330" s="28" t="n">
        <x:f>ABS(E1330-F1330)</x:f>
        <x:v>0.0024596935430507005</x:v>
      </x:c>
      <x:c r="H1330" s="28" t="n">
        <x:f>G1330*'Assumptions'!$B$6</x:f>
        <x:v>0.0000024596935430507008</x:v>
      </x:c>
      <x:c r="I1330" s="29" t="n">
        <x:f>1+E1330*D1330</x:f>
        <x:v>0.9930279356657606</x:v>
      </x:c>
      <x:c r="J1330" s="29" t="n">
        <x:f>(1-H1330)*I1330</x:f>
        <x:v>0.9930254931213592</x:v>
      </x:c>
      <x:c r="K1330" s="28" t="n">
        <x:f>J1330-1</x:f>
        <x:v>-0.006974506878640763</x:v>
      </x:c>
      <x:c r="L1330" s="30" t="n">
        <x:f>M1329</x:f>
        <x:v>16149.865506987846</x:v>
      </x:c>
      <x:c r="M1330" s="30" t="n">
        <x:f>L1330*J1330</x:f>
        <x:v>16037.228158920236</x:v>
      </x:c>
      <x:c r="N1330" s="30" t="n">
        <x:f>MAX(N1329,M1330)</x:f>
        <x:v>17642.073326317783</x:v>
      </x:c>
      <x:c r="O1330" s="28" t="n">
        <x:f>1-M1330/N1330</x:f>
        <x:v>0.09096692535584805</x:v>
      </x:c>
      <x:c r="P1330" s="30" t="n">
        <x:f>IF(C1330=C1329,P1329,L1330)</x:f>
        <x:v>13438.203403002499</x:v>
      </x:c>
      <x:c r="Q1330" s="30" t="n">
        <x:f>IF(C1330=C1329,MAX(Q1329,M1330),MAX(P1330,M1330))</x:f>
        <x:v>17642.073326317783</x:v>
      </x:c>
      <x:c r="R1330" s="28" t="n">
        <x:f>1-M1330/Q1330</x:f>
        <x:v>0.09096692535584805</x:v>
      </x:c>
      <x:c r="S1330" s="33" t="str">
        <x:f>'Raw trace'!Y1326</x:f>
        <x:v>-0.0069745068786407627</x:v>
      </x:c>
      <x:c r="T1330" s="31" t="n">
        <x:f>ABS(K1330-S1330)</x:f>
        <x:v>0</x:v>
      </x:c>
      <x:c r="U1330" s="33" t="str">
        <x:f>'Raw trace'!X1326</x:f>
        <x:v>0.0024596935430507005</x:v>
      </x:c>
      <x:c r="V1330" s="31" t="n">
        <x:f>ABS(G1330-U1330)</x:f>
        <x:v>0</x:v>
      </x:c>
      <x:c r="W1330" s="30" t="n">
        <x:f>L1330*H1330</x:f>
        <x:v>0.03972371990867524</x:v>
      </x:c>
      <x:c r="X1330" s="30" t="n">
        <x:f>X1329*(1+S1330)</x:f>
        <x:v>16037.228158920332</x:v>
      </x:c>
      <x:c r="Y1330" s="31" t="n">
        <x:f>ABS(M1330-X1330)</x:f>
        <x:v>9.640643838793039e-11</x:v>
      </x:c>
      <x:c r="Z1330" s="27" t="n">
        <x:f>IF(M1330&gt;=N1329,B1330,Z1329)</x:f>
        <x:v>45364</x:v>
      </x:c>
      <x:c r="AA1330" s="27" t="n">
        <x:f>IF(C1330=C1329,IF(M1330&gt;=Q1329,B1330,AA1329),IF(M1330&gt;=P1330,B1330,A1330))</x:f>
        <x:v>45364</x:v>
      </x:c>
      <x:c r="AB1330" s="1" t="str">
        <x:f>IF(AND(B1330-A1330=1,B1330-B1329=1),"PASS","FAIL")</x:f>
        <x:v>PASS</x:v>
      </x:c>
    </x:row>
    <x:row r="1331" ht="22" customHeight="1">
      <x:c r="A1331" s="32" t="n">
        <x:f>'Raw trace'!A1327</x:f>
        <x:v>45522</x:v>
      </x:c>
      <x:c r="B1331" s="32" t="n">
        <x:f>'Raw trace'!B1327</x:f>
        <x:v>45523</x:v>
      </x:c>
      <x:c r="C1331" s="1" t="n">
        <x:f>YEAR(B1331)</x:f>
        <x:v>2024</x:v>
      </x:c>
      <x:c r="D1331" s="33" t="str">
        <x:f>'Raw trace'!AL1327</x:f>
        <x:v>0.017530622126635802</x:v>
      </x:c>
      <x:c r="E1331" s="33" t="str">
        <x:f>'Raw trace'!W1327</x:f>
        <x:v>0.40000000000000002</x:v>
      </x:c>
      <x:c r="F1331" s="28" t="n">
        <x:f>E1330*(1+D1330)/(1+E1330*D1330)</x:f>
        <x:v>0.39578739081721903</x:v>
      </x:c>
      <x:c r="G1331" s="28" t="n">
        <x:f>ABS(E1331-F1331)</x:f>
        <x:v>0.004212609182780991</x:v>
      </x:c>
      <x:c r="H1331" s="28" t="n">
        <x:f>G1331*'Assumptions'!$B$6</x:f>
        <x:v>0.000004212609182780991</x:v>
      </x:c>
      <x:c r="I1331" s="29" t="n">
        <x:f>1+E1331*D1331</x:f>
        <x:v>1.0070122488506543</x:v>
      </x:c>
      <x:c r="J1331" s="29" t="n">
        <x:f>(1-H1331)*I1331</x:f>
        <x:v>1.0070080067016076</x:v>
      </x:c>
      <x:c r="K1331" s="28" t="n">
        <x:f>J1331-1</x:f>
        <x:v>0.007008006701607616</x:v>
      </x:c>
      <x:c r="L1331" s="30" t="n">
        <x:f>M1330</x:f>
        <x:v>16037.228158920236</x:v>
      </x:c>
      <x:c r="M1331" s="30" t="n">
        <x:f>L1331*J1331</x:f>
        <x:v>16149.617161333159</x:v>
      </x:c>
      <x:c r="N1331" s="30" t="n">
        <x:f>MAX(N1330,M1331)</x:f>
        <x:v>17642.073326317783</x:v>
      </x:c>
      <x:c r="O1331" s="28" t="n">
        <x:f>1-M1331/N1331</x:f>
        <x:v>0.08459641547675878</x:v>
      </x:c>
      <x:c r="P1331" s="30" t="n">
        <x:f>IF(C1331=C1330,P1330,L1331)</x:f>
        <x:v>13438.203403002499</x:v>
      </x:c>
      <x:c r="Q1331" s="30" t="n">
        <x:f>IF(C1331=C1330,MAX(Q1330,M1331),MAX(P1331,M1331))</x:f>
        <x:v>17642.073326317783</x:v>
      </x:c>
      <x:c r="R1331" s="28" t="n">
        <x:f>1-M1331/Q1331</x:f>
        <x:v>0.08459641547675878</x:v>
      </x:c>
      <x:c r="S1331" s="33" t="str">
        <x:f>'Raw trace'!Y1327</x:f>
        <x:v>0.0070080067016076164</x:v>
      </x:c>
      <x:c r="T1331" s="31" t="n">
        <x:f>ABS(K1331-S1331)</x:f>
        <x:v>0</x:v>
      </x:c>
      <x:c r="U1331" s="33" t="str">
        <x:f>'Raw trace'!X1327</x:f>
        <x:v>0.0042126091827809908</x:v>
      </x:c>
      <x:c r="V1331" s="31" t="n">
        <x:f>ABS(G1331-U1331)</x:f>
        <x:v>0</x:v>
      </x:c>
      <x:c r="W1331" s="30" t="n">
        <x:f>L1331*H1331</x:f>
        <x:v>0.06755857460862127</x:v>
      </x:c>
      <x:c r="X1331" s="30" t="n">
        <x:f>X1330*(1+S1331)</x:f>
        <x:v>16149.617161333255</x:v>
      </x:c>
      <x:c r="Y1331" s="31" t="n">
        <x:f>ABS(M1331-X1331)</x:f>
        <x:v>9.640643838793039e-11</x:v>
      </x:c>
      <x:c r="Z1331" s="27" t="n">
        <x:f>IF(M1331&gt;=N1330,B1331,Z1330)</x:f>
        <x:v>45364</x:v>
      </x:c>
      <x:c r="AA1331" s="27" t="n">
        <x:f>IF(C1331=C1330,IF(M1331&gt;=Q1330,B1331,AA1330),IF(M1331&gt;=P1331,B1331,A1331))</x:f>
        <x:v>45364</x:v>
      </x:c>
      <x:c r="AB1331" s="1" t="str">
        <x:f>IF(AND(B1331-A1331=1,B1331-B1330=1),"PASS","FAIL")</x:f>
        <x:v>PASS</x:v>
      </x:c>
    </x:row>
    <x:row r="1332" ht="22" customHeight="1">
      <x:c r="A1332" s="32" t="n">
        <x:f>'Raw trace'!A1328</x:f>
        <x:v>45523</x:v>
      </x:c>
      <x:c r="B1332" s="32" t="n">
        <x:f>'Raw trace'!B1328</x:f>
        <x:v>45524</x:v>
      </x:c>
      <x:c r="C1332" s="1" t="n">
        <x:f>YEAR(B1332)</x:f>
        <x:v>2024</x:v>
      </x:c>
      <x:c r="D1332" s="33" t="str">
        <x:f>'Raw trace'!AL1328</x:f>
        <x:v>-0.0078206316030192003</x:v>
      </x:c>
      <x:c r="E1332" s="33" t="str">
        <x:f>'Raw trace'!W1328</x:f>
        <x:v>0.40000000000000002</x:v>
      </x:c>
      <x:c r="F1332" s="28" t="n">
        <x:f>E1331*(1+D1331)/(1+E1331*D1331)</x:f>
        <x:v>0.40417805177165883</x:v>
      </x:c>
      <x:c r="G1332" s="28" t="n">
        <x:f>ABS(E1332-F1332)</x:f>
        <x:v>0.004178051771658808</x:v>
      </x:c>
      <x:c r="H1332" s="28" t="n">
        <x:f>G1332*'Assumptions'!$B$6</x:f>
        <x:v>0.000004178051771658808</x:v>
      </x:c>
      <x:c r="I1332" s="29" t="n">
        <x:f>1+E1332*D1332</x:f>
        <x:v>0.9968717473587924</x:v>
      </x:c>
      <x:c r="J1332" s="29" t="n">
        <x:f>(1-H1332)*I1332</x:f>
        <x:v>0.9968675823770222</x:v>
      </x:c>
      <x:c r="K1332" s="28" t="n">
        <x:f>J1332-1</x:f>
        <x:v>-0.003132417622977779</x:v>
      </x:c>
      <x:c r="L1332" s="30" t="n">
        <x:f>M1331</x:f>
        <x:v>16149.617161333159</x:v>
      </x:c>
      <x:c r="M1332" s="30" t="n">
        <x:f>L1332*J1332</x:f>
        <x:v>16099.029815932654</x:v>
      </x:c>
      <x:c r="N1332" s="30" t="n">
        <x:f>MAX(N1331,M1332)</x:f>
        <x:v>17642.073326317783</x:v>
      </x:c>
      <x:c r="O1332" s="28" t="n">
        <x:f>1-M1332/N1332</x:f>
        <x:v>0.08746384179705646</x:v>
      </x:c>
      <x:c r="P1332" s="30" t="n">
        <x:f>IF(C1332=C1331,P1331,L1332)</x:f>
        <x:v>13438.203403002499</x:v>
      </x:c>
      <x:c r="Q1332" s="30" t="n">
        <x:f>IF(C1332=C1331,MAX(Q1331,M1332),MAX(P1332,M1332))</x:f>
        <x:v>17642.073326317783</x:v>
      </x:c>
      <x:c r="R1332" s="28" t="n">
        <x:f>1-M1332/Q1332</x:f>
        <x:v>0.08746384179705646</x:v>
      </x:c>
      <x:c r="S1332" s="33" t="str">
        <x:f>'Raw trace'!Y1328</x:f>
        <x:v>-0.0031324176229777789</x:v>
      </x:c>
      <x:c r="T1332" s="31" t="n">
        <x:f>ABS(K1332-S1332)</x:f>
        <x:v>0</x:v>
      </x:c>
      <x:c r="U1332" s="33" t="str">
        <x:f>'Raw trace'!X1328</x:f>
        <x:v>0.0041780517716588084</x:v>
      </x:c>
      <x:c r="V1332" s="31" t="n">
        <x:f>ABS(G1332-U1332)</x:f>
        <x:v>0</x:v>
      </x:c>
      <x:c r="W1332" s="30" t="n">
        <x:f>L1332*H1332</x:f>
        <x:v>0.0674739365925195</x:v>
      </x:c>
      <x:c r="X1332" s="30" t="n">
        <x:f>X1331*(1+S1332)</x:f>
        <x:v>16099.02981593275</x:v>
      </x:c>
      <x:c r="Y1332" s="31" t="n">
        <x:f>ABS(M1332-X1332)</x:f>
        <x:v>9.640643838793039e-11</x:v>
      </x:c>
      <x:c r="Z1332" s="27" t="n">
        <x:f>IF(M1332&gt;=N1331,B1332,Z1331)</x:f>
        <x:v>45364</x:v>
      </x:c>
      <x:c r="AA1332" s="27" t="n">
        <x:f>IF(C1332=C1331,IF(M1332&gt;=Q1331,B1332,AA1331),IF(M1332&gt;=P1332,B1332,A1332))</x:f>
        <x:v>45364</x:v>
      </x:c>
      <x:c r="AB1332" s="1" t="str">
        <x:f>IF(AND(B1332-A1332=1,B1332-B1331=1),"PASS","FAIL")</x:f>
        <x:v>PASS</x:v>
      </x:c>
    </x:row>
    <x:row r="1333" ht="22" customHeight="1">
      <x:c r="A1333" s="32" t="n">
        <x:f>'Raw trace'!A1329</x:f>
        <x:v>45524</x:v>
      </x:c>
      <x:c r="B1333" s="32" t="n">
        <x:f>'Raw trace'!B1329</x:f>
        <x:v>45525</x:v>
      </x:c>
      <x:c r="C1333" s="1" t="n">
        <x:f>YEAR(B1333)</x:f>
        <x:v>2024</x:v>
      </x:c>
      <x:c r="D1333" s="33" t="str">
        <x:f>'Raw trace'!AL1329</x:f>
        <x:v>0.036476075233282002</x:v>
      </x:c>
      <x:c r="E1333" s="33" t="str">
        <x:f>'Raw trace'!W1329</x:f>
        <x:v>0.40000000000000002</x:v>
      </x:c>
      <x:c r="F1333" s="28" t="n">
        <x:f>E1332*(1+D1332)/(1+E1332*D1332)</x:f>
        <x:v>0.398117158411102</x:v>
      </x:c>
      <x:c r="G1333" s="28" t="n">
        <x:f>ABS(E1333-F1333)</x:f>
        <x:v>0.00188284158889801</x:v>
      </x:c>
      <x:c r="H1333" s="28" t="n">
        <x:f>G1333*'Assumptions'!$B$6</x:f>
        <x:v>0.00000188284158889801</x:v>
      </x:c>
      <x:c r="I1333" s="29" t="n">
        <x:f>1+E1333*D1333</x:f>
        <x:v>1.0145904300933128</x:v>
      </x:c>
      <x:c r="J1333" s="29" t="n">
        <x:f>(1-H1333)*I1333</x:f>
        <x:v>1.0145885197802553</x:v>
      </x:c>
      <x:c r="K1333" s="28" t="n">
        <x:f>J1333-1</x:f>
        <x:v>0.014588519780255327</x:v>
      </x:c>
      <x:c r="L1333" s="30" t="n">
        <x:f>M1332</x:f>
        <x:v>16099.029815932654</x:v>
      </x:c>
      <x:c r="M1333" s="30" t="n">
        <x:f>L1333*J1333</x:f>
        <x:v>16333.890830845308</x:v>
      </x:c>
      <x:c r="N1333" s="30" t="n">
        <x:f>MAX(N1332,M1333)</x:f>
        <x:v>17642.073326317783</x:v>
      </x:c>
      <x:c r="O1333" s="28" t="n">
        <x:f>1-M1333/N1333</x:f>
        <x:v>0.07415129000291465</x:v>
      </x:c>
      <x:c r="P1333" s="30" t="n">
        <x:f>IF(C1333=C1332,P1332,L1333)</x:f>
        <x:v>13438.203403002499</x:v>
      </x:c>
      <x:c r="Q1333" s="30" t="n">
        <x:f>IF(C1333=C1332,MAX(Q1332,M1333),MAX(P1333,M1333))</x:f>
        <x:v>17642.073326317783</x:v>
      </x:c>
      <x:c r="R1333" s="28" t="n">
        <x:f>1-M1333/Q1333</x:f>
        <x:v>0.07415129000291465</x:v>
      </x:c>
      <x:c r="S1333" s="33" t="str">
        <x:f>'Raw trace'!Y1329</x:f>
        <x:v>0.014588519780255327</x:v>
      </x:c>
      <x:c r="T1333" s="31" t="n">
        <x:f>ABS(K1333-S1333)</x:f>
        <x:v>0</x:v>
      </x:c>
      <x:c r="U1333" s="33" t="str">
        <x:f>'Raw trace'!X1329</x:f>
        <x:v>0.0018828415888980099</x:v>
      </x:c>
      <x:c r="V1333" s="31" t="n">
        <x:f>ABS(G1333-U1333)</x:f>
        <x:v>0</x:v>
      </x:c>
      <x:c r="W1333" s="30" t="n">
        <x:f>L1333*H1333</x:f>
        <x:v>0.030311922878347077</x:v>
      </x:c>
      <x:c r="X1333" s="30" t="n">
        <x:f>X1332*(1+S1333)</x:f>
        <x:v>16333.890830845405</x:v>
      </x:c>
      <x:c r="Y1333" s="31" t="n">
        <x:f>ABS(M1333-X1333)</x:f>
        <x:v>9.640643838793039e-11</x:v>
      </x:c>
      <x:c r="Z1333" s="27" t="n">
        <x:f>IF(M1333&gt;=N1332,B1333,Z1332)</x:f>
        <x:v>45364</x:v>
      </x:c>
      <x:c r="AA1333" s="27" t="n">
        <x:f>IF(C1333=C1332,IF(M1333&gt;=Q1332,B1333,AA1332),IF(M1333&gt;=P1333,B1333,A1333))</x:f>
        <x:v>45364</x:v>
      </x:c>
      <x:c r="AB1333" s="1" t="str">
        <x:f>IF(AND(B1333-A1333=1,B1333-B1332=1),"PASS","FAIL")</x:f>
        <x:v>PASS</x:v>
      </x:c>
    </x:row>
    <x:row r="1334" ht="22" customHeight="1">
      <x:c r="A1334" s="32" t="n">
        <x:f>'Raw trace'!A1330</x:f>
        <x:v>45525</x:v>
      </x:c>
      <x:c r="B1334" s="32" t="n">
        <x:f>'Raw trace'!B1330</x:f>
        <x:v>45526</x:v>
      </x:c>
      <x:c r="C1334" s="1" t="n">
        <x:f>YEAR(B1334)</x:f>
        <x:v>2024</x:v>
      </x:c>
      <x:c r="D1334" s="33" t="str">
        <x:f>'Raw trace'!AL1330</x:f>
        <x:v>-0.012850301104841399</x:v>
      </x:c>
      <x:c r="E1334" s="33" t="str">
        <x:f>'Raw trace'!W1330</x:f>
        <x:v>0.40000000000000002</x:v>
      </x:c>
      <x:c r="F1334" s="28" t="n">
        <x:f>E1333*(1+D1333)/(1+E1333*D1333)</x:f>
        <x:v>0.40862836647806994</x:v>
      </x:c>
      <x:c r="G1334" s="28" t="n">
        <x:f>ABS(E1334-F1334)</x:f>
        <x:v>0.008628366478069915</x:v>
      </x:c>
      <x:c r="H1334" s="28" t="n">
        <x:f>G1334*'Assumptions'!$B$6</x:f>
        <x:v>0.000008628366478069916</x:v>
      </x:c>
      <x:c r="I1334" s="29" t="n">
        <x:f>1+E1334*D1334</x:f>
        <x:v>0.9948598795580634</x:v>
      </x:c>
      <x:c r="J1334" s="29" t="n">
        <x:f>(1-H1334)*I1334</x:f>
        <x:v>0.9948512955424282</x:v>
      </x:c>
      <x:c r="K1334" s="28" t="n">
        <x:f>J1334-1</x:f>
        <x:v>-0.005148704457571762</x:v>
      </x:c>
      <x:c r="L1334" s="30" t="n">
        <x:f>M1333</x:f>
        <x:v>16333.890830845308</x:v>
      </x:c>
      <x:c r="M1334" s="30" t="n">
        <x:f>L1334*J1334</x:f>
        <x:v>16249.792454315044</x:v>
      </x:c>
      <x:c r="N1334" s="30" t="n">
        <x:f>MAX(N1333,M1334)</x:f>
        <x:v>17642.073326317783</x:v>
      </x:c>
      <x:c r="O1334" s="28" t="n">
        <x:f>1-M1334/N1334</x:f>
        <x:v>0.07891821138311372</x:v>
      </x:c>
      <x:c r="P1334" s="30" t="n">
        <x:f>IF(C1334=C1333,P1333,L1334)</x:f>
        <x:v>13438.203403002499</x:v>
      </x:c>
      <x:c r="Q1334" s="30" t="n">
        <x:f>IF(C1334=C1333,MAX(Q1333,M1334),MAX(P1334,M1334))</x:f>
        <x:v>17642.073326317783</x:v>
      </x:c>
      <x:c r="R1334" s="28" t="n">
        <x:f>1-M1334/Q1334</x:f>
        <x:v>0.07891821138311372</x:v>
      </x:c>
      <x:c r="S1334" s="33" t="str">
        <x:f>'Raw trace'!Y1330</x:f>
        <x:v>-0.0051487044575717622</x:v>
      </x:c>
      <x:c r="T1334" s="31" t="n">
        <x:f>ABS(K1334-S1334)</x:f>
        <x:v>0</x:v>
      </x:c>
      <x:c r="U1334" s="33" t="str">
        <x:f>'Raw trace'!X1330</x:f>
        <x:v>0.0086283664780699154</x:v>
      </x:c>
      <x:c r="V1334" s="31" t="n">
        <x:f>ABS(G1334-U1334)</x:f>
        <x:v>0</x:v>
      </x:c>
      <x:c r="W1334" s="30" t="n">
        <x:f>L1334*H1334</x:f>
        <x:v>0.14093479610131923</x:v>
      </x:c>
      <x:c r="X1334" s="30" t="n">
        <x:f>X1333*(1+S1334)</x:f>
        <x:v>16249.79245431514</x:v>
      </x:c>
      <x:c r="Y1334" s="31" t="n">
        <x:f>ABS(M1334-X1334)</x:f>
        <x:v>9.640643838793039e-11</x:v>
      </x:c>
      <x:c r="Z1334" s="27" t="n">
        <x:f>IF(M1334&gt;=N1333,B1334,Z1333)</x:f>
        <x:v>45364</x:v>
      </x:c>
      <x:c r="AA1334" s="27" t="n">
        <x:f>IF(C1334=C1333,IF(M1334&gt;=Q1333,B1334,AA1333),IF(M1334&gt;=P1334,B1334,A1334))</x:f>
        <x:v>45364</x:v>
      </x:c>
      <x:c r="AB1334" s="1" t="str">
        <x:f>IF(AND(B1334-A1334=1,B1334-B1333=1),"PASS","FAIL")</x:f>
        <x:v>PASS</x:v>
      </x:c>
    </x:row>
    <x:row r="1335" ht="22" customHeight="1">
      <x:c r="A1335" s="32" t="n">
        <x:f>'Raw trace'!A1331</x:f>
        <x:v>45526</x:v>
      </x:c>
      <x:c r="B1335" s="32" t="n">
        <x:f>'Raw trace'!B1331</x:f>
        <x:v>45527</x:v>
      </x:c>
      <x:c r="C1335" s="1" t="n">
        <x:f>YEAR(B1335)</x:f>
        <x:v>2024</x:v>
      </x:c>
      <x:c r="D1335" s="33" t="str">
        <x:f>'Raw trace'!AL1331</x:f>
        <x:v>0.060970115384233199</x:v>
      </x:c>
      <x:c r="E1335" s="33" t="str">
        <x:f>'Raw trace'!W1331</x:f>
        <x:v>0.40000000000000002</x:v>
      </x:c>
      <x:c r="F1335" s="28" t="n">
        <x:f>E1334*(1+D1334)/(1+E1334*D1334)</x:f>
        <x:v>0.3968999933271689</x:v>
      </x:c>
      <x:c r="G1335" s="28" t="n">
        <x:f>ABS(E1335-F1335)</x:f>
        <x:v>0.0031000066728311126</x:v>
      </x:c>
      <x:c r="H1335" s="28" t="n">
        <x:f>G1335*'Assumptions'!$B$6</x:f>
        <x:v>0.0000031000066728311126</x:v>
      </x:c>
      <x:c r="I1335" s="29" t="n">
        <x:f>1+E1335*D1335</x:f>
        <x:v>1.0243880461536934</x:v>
      </x:c>
      <x:c r="J1335" s="29" t="n">
        <x:f>(1-H1335)*I1335</x:f>
        <x:v>1.0243848705439147</x:v>
      </x:c>
      <x:c r="K1335" s="28" t="n">
        <x:f>J1335-1</x:f>
        <x:v>0.024384870543914694</x:v>
      </x:c>
      <x:c r="L1335" s="30" t="n">
        <x:f>M1334</x:f>
        <x:v>16249.792454315044</x:v>
      </x:c>
      <x:c r="M1335" s="30" t="n">
        <x:f>L1335*J1335</x:f>
        <x:v>16646.041539678998</x:v>
      </x:c>
      <x:c r="N1335" s="30" t="n">
        <x:f>MAX(N1334,M1335)</x:f>
        <x:v>17642.073326317783</x:v>
      </x:c>
      <x:c r="O1335" s="28" t="n">
        <x:f>1-M1335/N1335</x:f>
        <x:v>0.05645775120733354</x:v>
      </x:c>
      <x:c r="P1335" s="30" t="n">
        <x:f>IF(C1335=C1334,P1334,L1335)</x:f>
        <x:v>13438.203403002499</x:v>
      </x:c>
      <x:c r="Q1335" s="30" t="n">
        <x:f>IF(C1335=C1334,MAX(Q1334,M1335),MAX(P1335,M1335))</x:f>
        <x:v>17642.073326317783</x:v>
      </x:c>
      <x:c r="R1335" s="28" t="n">
        <x:f>1-M1335/Q1335</x:f>
        <x:v>0.05645775120733354</x:v>
      </x:c>
      <x:c r="S1335" s="33" t="str">
        <x:f>'Raw trace'!Y1331</x:f>
        <x:v>0.024384870543914694</x:v>
      </x:c>
      <x:c r="T1335" s="31" t="n">
        <x:f>ABS(K1335-S1335)</x:f>
        <x:v>0</x:v>
      </x:c>
      <x:c r="U1335" s="33" t="str">
        <x:f>'Raw trace'!X1331</x:f>
        <x:v>0.0031000066728311126</x:v>
      </x:c>
      <x:c r="V1335" s="31" t="n">
        <x:f>ABS(G1335-U1335)</x:f>
        <x:v>0</x:v>
      </x:c>
      <x:c r="W1335" s="30" t="n">
        <x:f>L1335*H1335</x:f>
        <x:v>0.0503744650404973</x:v>
      </x:c>
      <x:c r="X1335" s="30" t="n">
        <x:f>X1334*(1+S1335)</x:f>
        <x:v>16646.041539679096</x:v>
      </x:c>
      <x:c r="Y1335" s="31" t="n">
        <x:f>ABS(M1335-X1335)</x:f>
        <x:v>9.822542779147625e-11</x:v>
      </x:c>
      <x:c r="Z1335" s="27" t="n">
        <x:f>IF(M1335&gt;=N1334,B1335,Z1334)</x:f>
        <x:v>45364</x:v>
      </x:c>
      <x:c r="AA1335" s="27" t="n">
        <x:f>IF(C1335=C1334,IF(M1335&gt;=Q1334,B1335,AA1334),IF(M1335&gt;=P1335,B1335,A1335))</x:f>
        <x:v>45364</x:v>
      </x:c>
      <x:c r="AB1335" s="1" t="str">
        <x:f>IF(AND(B1335-A1335=1,B1335-B1334=1),"PASS","FAIL")</x:f>
        <x:v>PASS</x:v>
      </x:c>
    </x:row>
    <x:row r="1336" ht="22" customHeight="1">
      <x:c r="A1336" s="32" t="n">
        <x:f>'Raw trace'!A1332</x:f>
        <x:v>45527</x:v>
      </x:c>
      <x:c r="B1336" s="32" t="n">
        <x:f>'Raw trace'!B1332</x:f>
        <x:v>45528</x:v>
      </x:c>
      <x:c r="C1336" s="1" t="n">
        <x:f>YEAR(B1336)</x:f>
        <x:v>2024</x:v>
      </x:c>
      <x:c r="D1336" s="33" t="str">
        <x:f>'Raw trace'!AL1332</x:f>
        <x:v>0.0016579993786405001</x:v>
      </x:c>
      <x:c r="E1336" s="33" t="str">
        <x:f>'Raw trace'!W1332</x:f>
        <x:v>0.45000000000000001</x:v>
      </x:c>
      <x:c r="F1336" s="28" t="n">
        <x:f>E1335*(1+D1335)/(1+E1335*D1335)</x:f>
        <x:v>0.4142844576790586</x:v>
      </x:c>
      <x:c r="G1336" s="28" t="n">
        <x:f>ABS(E1336-F1336)</x:f>
        <x:v>0.03571554232094143</x:v>
      </x:c>
      <x:c r="H1336" s="28" t="n">
        <x:f>G1336*'Assumptions'!$B$6</x:f>
        <x:v>0.00003571554232094143</x:v>
      </x:c>
      <x:c r="I1336" s="29" t="n">
        <x:f>1+E1336*D1336</x:f>
        <x:v>1.0007460997203883</x:v>
      </x:c>
      <x:c r="J1336" s="29" t="n">
        <x:f>(1-H1336)*I1336</x:f>
        <x:v>1.0007103575307112</x:v>
      </x:c>
      <x:c r="K1336" s="28" t="n">
        <x:f>J1336-1</x:f>
        <x:v>0.0007103575307112475</x:v>
      </x:c>
      <x:c r="L1336" s="30" t="n">
        <x:f>M1335</x:f>
        <x:v>16646.041539678998</x:v>
      </x:c>
      <x:c r="M1336" s="30" t="n">
        <x:f>L1336*J1336</x:f>
        <x:v>16657.86618064324</x:v>
      </x:c>
      <x:c r="N1336" s="30" t="n">
        <x:f>MAX(N1335,M1336)</x:f>
        <x:v>17642.073326317783</x:v>
      </x:c>
      <x:c r="O1336" s="28" t="n">
        <x:f>1-M1336/N1336</x:f>
        <x:v>0.05578749886535961</x:v>
      </x:c>
      <x:c r="P1336" s="30" t="n">
        <x:f>IF(C1336=C1335,P1335,L1336)</x:f>
        <x:v>13438.203403002499</x:v>
      </x:c>
      <x:c r="Q1336" s="30" t="n">
        <x:f>IF(C1336=C1335,MAX(Q1335,M1336),MAX(P1336,M1336))</x:f>
        <x:v>17642.073326317783</x:v>
      </x:c>
      <x:c r="R1336" s="28" t="n">
        <x:f>1-M1336/Q1336</x:f>
        <x:v>0.05578749886535961</x:v>
      </x:c>
      <x:c r="S1336" s="33" t="str">
        <x:f>'Raw trace'!Y1332</x:f>
        <x:v>0.00071035753071124752</x:v>
      </x:c>
      <x:c r="T1336" s="31" t="n">
        <x:f>ABS(K1336-S1336)</x:f>
        <x:v>0</x:v>
      </x:c>
      <x:c r="U1336" s="33" t="str">
        <x:f>'Raw trace'!X1332</x:f>
        <x:v>0.035715542320941429</x:v>
      </x:c>
      <x:c r="V1336" s="31" t="n">
        <x:f>ABS(G1336-U1336)</x:f>
        <x:v>0</x:v>
      </x:c>
      <x:c r="W1336" s="30" t="n">
        <x:f>L1336*H1336</x:f>
        <x:v>0.5945224010865543</x:v>
      </x:c>
      <x:c r="X1336" s="30" t="n">
        <x:f>X1335*(1+S1336)</x:f>
        <x:v>16657.866180643337</x:v>
      </x:c>
      <x:c r="Y1336" s="31" t="n">
        <x:f>ABS(M1336-X1336)</x:f>
        <x:v>9.822542779147625e-11</x:v>
      </x:c>
      <x:c r="Z1336" s="27" t="n">
        <x:f>IF(M1336&gt;=N1335,B1336,Z1335)</x:f>
        <x:v>45364</x:v>
      </x:c>
      <x:c r="AA1336" s="27" t="n">
        <x:f>IF(C1336=C1335,IF(M1336&gt;=Q1335,B1336,AA1335),IF(M1336&gt;=P1336,B1336,A1336))</x:f>
        <x:v>45364</x:v>
      </x:c>
      <x:c r="AB1336" s="1" t="str">
        <x:f>IF(AND(B1336-A1336=1,B1336-B1335=1),"PASS","FAIL")</x:f>
        <x:v>PASS</x:v>
      </x:c>
    </x:row>
    <x:row r="1337" ht="22" customHeight="1">
      <x:c r="A1337" s="32" t="n">
        <x:f>'Raw trace'!A1333</x:f>
        <x:v>45528</x:v>
      </x:c>
      <x:c r="B1337" s="32" t="n">
        <x:f>'Raw trace'!B1333</x:f>
        <x:v>45529</x:v>
      </x:c>
      <x:c r="C1337" s="1" t="n">
        <x:f>YEAR(B1337)</x:f>
        <x:v>2024</x:v>
      </x:c>
      <x:c r="D1337" s="33" t="str">
        <x:f>'Raw trace'!AL1333</x:f>
        <x:v>0.0017752687451388</x:v>
      </x:c>
      <x:c r="E1337" s="33" t="str">
        <x:f>'Raw trace'!W1333</x:f>
        <x:v>0.45000000000000001</x:v>
      </x:c>
      <x:c r="F1337" s="28" t="n">
        <x:f>E1336*(1+D1336)/(1+E1336*D1336)</x:f>
        <x:v>0.4504100489088373</x:v>
      </x:c>
      <x:c r="G1337" s="28" t="n">
        <x:f>ABS(E1337-F1337)</x:f>
        <x:v>0.0004100489088372794</x:v>
      </x:c>
      <x:c r="H1337" s="28" t="n">
        <x:f>G1337*'Assumptions'!$B$6</x:f>
        <x:v>4.100489088372794e-7</x:v>
      </x:c>
      <x:c r="I1337" s="29" t="n">
        <x:f>1+E1337*D1337</x:f>
        <x:v>1.0007988709353124</x:v>
      </x:c>
      <x:c r="J1337" s="29" t="n">
        <x:f>(1-H1337)*I1337</x:f>
        <x:v>1.0007984605588274</x:v>
      </x:c>
      <x:c r="K1337" s="28" t="n">
        <x:f>J1337-1</x:f>
        <x:v>0.0007984605588273741</x:v>
      </x:c>
      <x:c r="L1337" s="30" t="n">
        <x:f>M1336</x:f>
        <x:v>16657.86618064324</x:v>
      </x:c>
      <x:c r="M1337" s="30" t="n">
        <x:f>L1337*J1337</x:f>
        <x:v>16671.166829782705</x:v>
      </x:c>
      <x:c r="N1337" s="30" t="n">
        <x:f>MAX(N1336,M1337)</x:f>
        <x:v>17642.073326317783</x:v>
      </x:c>
      <x:c r="O1337" s="28" t="n">
        <x:f>1-M1337/N1337</x:f>
        <x:v>0.055033582424051875</x:v>
      </x:c>
      <x:c r="P1337" s="30" t="n">
        <x:f>IF(C1337=C1336,P1336,L1337)</x:f>
        <x:v>13438.203403002499</x:v>
      </x:c>
      <x:c r="Q1337" s="30" t="n">
        <x:f>IF(C1337=C1336,MAX(Q1336,M1337),MAX(P1337,M1337))</x:f>
        <x:v>17642.073326317783</x:v>
      </x:c>
      <x:c r="R1337" s="28" t="n">
        <x:f>1-M1337/Q1337</x:f>
        <x:v>0.055033582424051875</x:v>
      </x:c>
      <x:c r="S1337" s="33" t="str">
        <x:f>'Raw trace'!Y1333</x:f>
        <x:v>0.0007984605588273741</x:v>
      </x:c>
      <x:c r="T1337" s="31" t="n">
        <x:f>ABS(K1337-S1337)</x:f>
        <x:v>0</x:v>
      </x:c>
      <x:c r="U1337" s="33" t="str">
        <x:f>'Raw trace'!X1333</x:f>
        <x:v>0.0004100489088372794</x:v>
      </x:c>
      <x:c r="V1337" s="31" t="n">
        <x:f>ABS(G1337-U1337)</x:f>
        <x:v>0</x:v>
      </x:c>
      <x:c r="W1337" s="30" t="n">
        <x:f>L1337*H1337</x:f>
        <x:v>0.00683053985093018</x:v>
      </x:c>
      <x:c r="X1337" s="30" t="n">
        <x:f>X1336*(1+S1337)</x:f>
        <x:v>16671.166829782807</x:v>
      </x:c>
      <x:c r="Y1337" s="31" t="n">
        <x:f>ABS(M1337-X1337)</x:f>
        <x:v>1.0186340659856796e-10</x:v>
      </x:c>
      <x:c r="Z1337" s="27" t="n">
        <x:f>IF(M1337&gt;=N1336,B1337,Z1336)</x:f>
        <x:v>45364</x:v>
      </x:c>
      <x:c r="AA1337" s="27" t="n">
        <x:f>IF(C1337=C1336,IF(M1337&gt;=Q1336,B1337,AA1336),IF(M1337&gt;=P1337,B1337,A1337))</x:f>
        <x:v>45364</x:v>
      </x:c>
      <x:c r="AB1337" s="1" t="str">
        <x:f>IF(AND(B1337-A1337=1,B1337-B1336=1),"PASS","FAIL")</x:f>
        <x:v>PASS</x:v>
      </x:c>
    </x:row>
    <x:row r="1338" ht="22" customHeight="1">
      <x:c r="A1338" s="32" t="n">
        <x:f>'Raw trace'!A1334</x:f>
        <x:v>45529</x:v>
      </x:c>
      <x:c r="B1338" s="32" t="n">
        <x:f>'Raw trace'!B1334</x:f>
        <x:v>45530</x:v>
      </x:c>
      <x:c r="C1338" s="1" t="n">
        <x:f>YEAR(B1338)</x:f>
        <x:v>2024</x:v>
      </x:c>
      <x:c r="D1338" s="33" t="str">
        <x:f>'Raw trace'!AL1334</x:f>
        <x:v>-0.0222020997865362</x:v>
      </x:c>
      <x:c r="E1338" s="33" t="str">
        <x:f>'Raw trace'!W1334</x:f>
        <x:v>0.45000000000000001</x:v>
      </x:c>
      <x:c r="F1338" s="28" t="n">
        <x:f>E1337*(1+D1337)/(1+E1337*D1337)</x:f>
        <x:v>0.4504390282874833</x:v>
      </x:c>
      <x:c r="G1338" s="28" t="n">
        <x:f>ABS(E1338-F1338)</x:f>
        <x:v>0.0004390282874832674</x:v>
      </x:c>
      <x:c r="H1338" s="28" t="n">
        <x:f>G1338*'Assumptions'!$B$6</x:f>
        <x:v>4.390282874832674e-7</x:v>
      </x:c>
      <x:c r="I1338" s="29" t="n">
        <x:f>1+E1338*D1338</x:f>
        <x:v>0.9900090550960587</x:v>
      </x:c>
      <x:c r="J1338" s="29" t="n">
        <x:f>(1-H1338)*I1338</x:f>
        <x:v>0.9900086204540787</x:v>
      </x:c>
      <x:c r="K1338" s="28" t="n">
        <x:f>J1338-1</x:f>
        <x:v>-0.00999137954592133</x:v>
      </x:c>
      <x:c r="L1338" s="30" t="n">
        <x:f>M1337</x:f>
        <x:v>16671.166829782705</x:v>
      </x:c>
      <x:c r="M1338" s="30" t="n">
        <x:f>L1338*J1338</x:f>
        <x:v>16504.598874512973</x:v>
      </x:c>
      <x:c r="N1338" s="30" t="n">
        <x:f>MAX(N1337,M1338)</x:f>
        <x:v>17642.073326317783</x:v>
      </x:c>
      <x:c r="O1338" s="28" t="n">
        <x:f>1-M1338/N1338</x:f>
        <x:v>0.06447510056020278</x:v>
      </x:c>
      <x:c r="P1338" s="30" t="n">
        <x:f>IF(C1338=C1337,P1337,L1338)</x:f>
        <x:v>13438.203403002499</x:v>
      </x:c>
      <x:c r="Q1338" s="30" t="n">
        <x:f>IF(C1338=C1337,MAX(Q1337,M1338),MAX(P1338,M1338))</x:f>
        <x:v>17642.073326317783</x:v>
      </x:c>
      <x:c r="R1338" s="28" t="n">
        <x:f>1-M1338/Q1338</x:f>
        <x:v>0.06447510056020278</x:v>
      </x:c>
      <x:c r="S1338" s="33" t="str">
        <x:f>'Raw trace'!Y1334</x:f>
        <x:v>-0.0099913795459213306</x:v>
      </x:c>
      <x:c r="T1338" s="31" t="n">
        <x:f>ABS(K1338-S1338)</x:f>
        <x:v>0</x:v>
      </x:c>
      <x:c r="U1338" s="33" t="str">
        <x:f>'Raw trace'!X1334</x:f>
        <x:v>0.00043902828748326739</x:v>
      </x:c>
      <x:c r="V1338" s="31" t="n">
        <x:f>ABS(G1338-U1338)</x:f>
        <x:v>0</x:v>
      </x:c>
      <x:c r="W1338" s="30" t="n">
        <x:f>L1338*H1338</x:f>
        <x:v>0.007319113823627353</x:v>
      </x:c>
      <x:c r="X1338" s="30" t="n">
        <x:f>X1337*(1+S1338)</x:f>
        <x:v>16504.598874513074</x:v>
      </x:c>
      <x:c r="Y1338" s="31" t="n">
        <x:f>ABS(M1338-X1338)</x:f>
        <x:v>1.0186340659856796e-10</x:v>
      </x:c>
      <x:c r="Z1338" s="27" t="n">
        <x:f>IF(M1338&gt;=N1337,B1338,Z1337)</x:f>
        <x:v>45364</x:v>
      </x:c>
      <x:c r="AA1338" s="27" t="n">
        <x:f>IF(C1338=C1337,IF(M1338&gt;=Q1337,B1338,AA1337),IF(M1338&gt;=P1338,B1338,A1338))</x:f>
        <x:v>45364</x:v>
      </x:c>
      <x:c r="AB1338" s="1" t="str">
        <x:f>IF(AND(B1338-A1338=1,B1338-B1337=1),"PASS","FAIL")</x:f>
        <x:v>PASS</x:v>
      </x:c>
    </x:row>
    <x:row r="1339" ht="22" customHeight="1">
      <x:c r="A1339" s="32" t="n">
        <x:f>'Raw trace'!A1335</x:f>
        <x:v>45530</x:v>
      </x:c>
      <x:c r="B1339" s="32" t="n">
        <x:f>'Raw trace'!B1335</x:f>
        <x:v>45531</x:v>
      </x:c>
      <x:c r="C1339" s="1" t="n">
        <x:f>YEAR(B1339)</x:f>
        <x:v>2024</x:v>
      </x:c>
      <x:c r="D1339" s="33" t="str">
        <x:f>'Raw trace'!AL1335</x:f>
        <x:v>-0.0540255417193082</x:v>
      </x:c>
      <x:c r="E1339" s="33" t="str">
        <x:f>'Raw trace'!W1335</x:f>
        <x:v>0.45000000000000001</x:v>
      </x:c>
      <x:c r="F1339" s="28" t="n">
        <x:f>E1338*(1+D1338)/(1+E1338*D1338)</x:f>
        <x:v>0.44444952582112035</x:v>
      </x:c>
      <x:c r="G1339" s="28" t="n">
        <x:f>ABS(E1339-F1339)</x:f>
        <x:v>0.005550474178879661</x:v>
      </x:c>
      <x:c r="H1339" s="28" t="n">
        <x:f>G1339*'Assumptions'!$B$6</x:f>
        <x:v>0.000005550474178879661</x:v>
      </x:c>
      <x:c r="I1339" s="29" t="n">
        <x:f>1+E1339*D1339</x:f>
        <x:v>0.9756885062263113</x:v>
      </x:c>
      <x:c r="J1339" s="29" t="n">
        <x:f>(1-H1339)*I1339</x:f>
        <x:v>0.975683090692451</x:v>
      </x:c>
      <x:c r="K1339" s="28" t="n">
        <x:f>J1339-1</x:f>
        <x:v>-0.02431690930754904</x:v>
      </x:c>
      <x:c r="L1339" s="30" t="n">
        <x:f>M1338</x:f>
        <x:v>16504.598874512973</x:v>
      </x:c>
      <x:c r="M1339" s="30" t="n">
        <x:f>L1339*J1339</x:f>
        <x:v>16103.258040523964</x:v>
      </x:c>
      <x:c r="N1339" s="30" t="n">
        <x:f>MAX(N1338,M1339)</x:f>
        <x:v>17642.073326317783</x:v>
      </x:c>
      <x:c r="O1339" s="28" t="n">
        <x:f>1-M1339/N1339</x:f>
        <x:v>0.08722417469483423</x:v>
      </x:c>
      <x:c r="P1339" s="30" t="n">
        <x:f>IF(C1339=C1338,P1338,L1339)</x:f>
        <x:v>13438.203403002499</x:v>
      </x:c>
      <x:c r="Q1339" s="30" t="n">
        <x:f>IF(C1339=C1338,MAX(Q1338,M1339),MAX(P1339,M1339))</x:f>
        <x:v>17642.073326317783</x:v>
      </x:c>
      <x:c r="R1339" s="28" t="n">
        <x:f>1-M1339/Q1339</x:f>
        <x:v>0.08722417469483423</x:v>
      </x:c>
      <x:c r="S1339" s="33" t="str">
        <x:f>'Raw trace'!Y1335</x:f>
        <x:v>-0.024316909307549039</x:v>
      </x:c>
      <x:c r="T1339" s="31" t="n">
        <x:f>ABS(K1339-S1339)</x:f>
        <x:v>0</x:v>
      </x:c>
      <x:c r="U1339" s="33" t="str">
        <x:f>'Raw trace'!X1335</x:f>
        <x:v>0.0055504741788796608</x:v>
      </x:c>
      <x:c r="V1339" s="31" t="n">
        <x:f>ABS(G1339-U1339)</x:f>
        <x:v>0</x:v>
      </x:c>
      <x:c r="W1339" s="30" t="n">
        <x:f>L1339*H1339</x:f>
        <x:v>0.09160834988575058</x:v>
      </x:c>
      <x:c r="X1339" s="30" t="n">
        <x:f>X1338*(1+S1339)</x:f>
        <x:v>16103.258040524064</x:v>
      </x:c>
      <x:c r="Y1339" s="31" t="n">
        <x:f>ABS(M1339-X1339)</x:f>
        <x:v>1.000444171950221e-10</x:v>
      </x:c>
      <x:c r="Z1339" s="27" t="n">
        <x:f>IF(M1339&gt;=N1338,B1339,Z1338)</x:f>
        <x:v>45364</x:v>
      </x:c>
      <x:c r="AA1339" s="27" t="n">
        <x:f>IF(C1339=C1338,IF(M1339&gt;=Q1338,B1339,AA1338),IF(M1339&gt;=P1339,B1339,A1339))</x:f>
        <x:v>45364</x:v>
      </x:c>
      <x:c r="AB1339" s="1" t="str">
        <x:f>IF(AND(B1339-A1339=1,B1339-B1338=1),"PASS","FAIL")</x:f>
        <x:v>PASS</x:v>
      </x:c>
    </x:row>
    <x:row r="1340" ht="22" customHeight="1">
      <x:c r="A1340" s="32" t="n">
        <x:f>'Raw trace'!A1336</x:f>
        <x:v>45531</x:v>
      </x:c>
      <x:c r="B1340" s="32" t="n">
        <x:f>'Raw trace'!B1336</x:f>
        <x:v>45532</x:v>
      </x:c>
      <x:c r="C1340" s="1" t="n">
        <x:f>YEAR(B1340)</x:f>
        <x:v>2024</x:v>
      </x:c>
      <x:c r="D1340" s="33" t="str">
        <x:f>'Raw trace'!AL1336</x:f>
        <x:v>-0.0073152803405835002</x:v>
      </x:c>
      <x:c r="E1340" s="33" t="str">
        <x:f>'Raw trace'!W1336</x:f>
        <x:v>0.40000000000000002</x:v>
      </x:c>
      <x:c r="F1340" s="28" t="n">
        <x:f>E1339*(1+D1339)/(1+E1339*D1339)</x:f>
        <x:v>0.4362955015968721</x:v>
      </x:c>
      <x:c r="G1340" s="28" t="n">
        <x:f>ABS(E1340-F1340)</x:f>
        <x:v>0.03629550159687206</x:v>
      </x:c>
      <x:c r="H1340" s="28" t="n">
        <x:f>G1340*'Assumptions'!$B$6</x:f>
        <x:v>0.00003629550159687206</x:v>
      </x:c>
      <x:c r="I1340" s="29" t="n">
        <x:f>1+E1340*D1340</x:f>
        <x:v>0.9970738878637666</x:v>
      </x:c>
      <x:c r="J1340" s="29" t="n">
        <x:f>(1-H1340)*I1340</x:f>
        <x:v>0.9970376985668774</x:v>
      </x:c>
      <x:c r="K1340" s="28" t="n">
        <x:f>J1340-1</x:f>
        <x:v>-0.002962301433122594</x:v>
      </x:c>
      <x:c r="L1340" s="30" t="n">
        <x:f>M1339</x:f>
        <x:v>16103.258040523964</x:v>
      </x:c>
      <x:c r="M1340" s="30" t="n">
        <x:f>L1340*J1340</x:f>
        <x:v>16055.555336152576</x:v>
      </x:c>
      <x:c r="N1340" s="30" t="n">
        <x:f>MAX(N1339,M1340)</x:f>
        <x:v>17642.073326317783</x:v>
      </x:c>
      <x:c r="O1340" s="28" t="n">
        <x:f>1-M1340/N1340</x:f>
        <x:v>0.08992809183025552</x:v>
      </x:c>
      <x:c r="P1340" s="30" t="n">
        <x:f>IF(C1340=C1339,P1339,L1340)</x:f>
        <x:v>13438.203403002499</x:v>
      </x:c>
      <x:c r="Q1340" s="30" t="n">
        <x:f>IF(C1340=C1339,MAX(Q1339,M1340),MAX(P1340,M1340))</x:f>
        <x:v>17642.073326317783</x:v>
      </x:c>
      <x:c r="R1340" s="28" t="n">
        <x:f>1-M1340/Q1340</x:f>
        <x:v>0.08992809183025552</x:v>
      </x:c>
      <x:c r="S1340" s="33" t="str">
        <x:f>'Raw trace'!Y1336</x:f>
        <x:v>-0.0029623014331225939</x:v>
      </x:c>
      <x:c r="T1340" s="31" t="n">
        <x:f>ABS(K1340-S1340)</x:f>
        <x:v>0</x:v>
      </x:c>
      <x:c r="U1340" s="33" t="str">
        <x:f>'Raw trace'!X1336</x:f>
        <x:v>0.03629550159687206</x:v>
      </x:c>
      <x:c r="V1340" s="31" t="n">
        <x:f>ABS(G1340-U1340)</x:f>
        <x:v>0</x:v>
      </x:c>
      <x:c r="W1340" s="30" t="n">
        <x:f>L1340*H1340</x:f>
        <x:v>0.5844758279246803</x:v>
      </x:c>
      <x:c r="X1340" s="30" t="n">
        <x:f>X1339*(1+S1340)</x:f>
        <x:v>16055.555336152676</x:v>
      </x:c>
      <x:c r="Y1340" s="31" t="n">
        <x:f>ABS(M1340-X1340)</x:f>
        <x:v>1.000444171950221e-10</x:v>
      </x:c>
      <x:c r="Z1340" s="27" t="n">
        <x:f>IF(M1340&gt;=N1339,B1340,Z1339)</x:f>
        <x:v>45364</x:v>
      </x:c>
      <x:c r="AA1340" s="27" t="n">
        <x:f>IF(C1340=C1339,IF(M1340&gt;=Q1339,B1340,AA1339),IF(M1340&gt;=P1340,B1340,A1340))</x:f>
        <x:v>45364</x:v>
      </x:c>
      <x:c r="AB1340" s="1" t="str">
        <x:f>IF(AND(B1340-A1340=1,B1340-B1339=1),"PASS","FAIL")</x:f>
        <x:v>PASS</x:v>
      </x:c>
    </x:row>
    <x:row r="1341" ht="22" customHeight="1">
      <x:c r="A1341" s="32" t="n">
        <x:f>'Raw trace'!A1337</x:f>
        <x:v>45532</x:v>
      </x:c>
      <x:c r="B1341" s="32" t="n">
        <x:f>'Raw trace'!B1337</x:f>
        <x:v>45533</x:v>
      </x:c>
      <x:c r="C1341" s="1" t="n">
        <x:f>YEAR(B1341)</x:f>
        <x:v>2024</x:v>
      </x:c>
      <x:c r="D1341" s="33" t="str">
        <x:f>'Raw trace'!AL1337</x:f>
        <x:v>0.0060576792734172002</x:v>
      </x:c>
      <x:c r="E1341" s="33" t="str">
        <x:f>'Raw trace'!W1337</x:f>
        <x:v>0.40000000000000002</x:v>
      </x:c>
      <x:c r="F1341" s="28" t="n">
        <x:f>E1340*(1+D1340)/(1+E1340*D1340)</x:f>
        <x:v>0.39823918036254913</x:v>
      </x:c>
      <x:c r="G1341" s="28" t="n">
        <x:f>ABS(E1341-F1341)</x:f>
        <x:v>0.0017608196374508944</x:v>
      </x:c>
      <x:c r="H1341" s="28" t="n">
        <x:f>G1341*'Assumptions'!$B$6</x:f>
        <x:v>0.0000017608196374508944</x:v>
      </x:c>
      <x:c r="I1341" s="29" t="n">
        <x:f>1+E1341*D1341</x:f>
        <x:v>1.002423071709367</x:v>
      </x:c>
      <x:c r="J1341" s="29" t="n">
        <x:f>(1-H1341)*I1341</x:f>
        <x:v>1.0024213066231373</x:v>
      </x:c>
      <x:c r="K1341" s="28" t="n">
        <x:f>J1341-1</x:f>
        <x:v>0.0024213066231373315</x:v>
      </x:c>
      <x:c r="L1341" s="30" t="n">
        <x:f>M1340</x:f>
        <x:v>16055.555336152576</x:v>
      </x:c>
      <x:c r="M1341" s="30" t="n">
        <x:f>L1341*J1341</x:f>
        <x:v>16094.430758626151</x:v>
      </x:c>
      <x:c r="N1341" s="30" t="n">
        <x:f>MAX(N1340,M1341)</x:f>
        <x:v>17642.073326317783</x:v>
      </x:c>
      <x:c r="O1341" s="28" t="n">
        <x:f>1-M1341/N1341</x:f>
        <x:v>0.08772452869147285</x:v>
      </x:c>
      <x:c r="P1341" s="30" t="n">
        <x:f>IF(C1341=C1340,P1340,L1341)</x:f>
        <x:v>13438.203403002499</x:v>
      </x:c>
      <x:c r="Q1341" s="30" t="n">
        <x:f>IF(C1341=C1340,MAX(Q1340,M1341),MAX(P1341,M1341))</x:f>
        <x:v>17642.073326317783</x:v>
      </x:c>
      <x:c r="R1341" s="28" t="n">
        <x:f>1-M1341/Q1341</x:f>
        <x:v>0.08772452869147285</x:v>
      </x:c>
      <x:c r="S1341" s="33" t="str">
        <x:f>'Raw trace'!Y1337</x:f>
        <x:v>0.0024213066231373315</x:v>
      </x:c>
      <x:c r="T1341" s="31" t="n">
        <x:f>ABS(K1341-S1341)</x:f>
        <x:v>0</x:v>
      </x:c>
      <x:c r="U1341" s="33" t="str">
        <x:f>'Raw trace'!X1337</x:f>
        <x:v>0.0017608196374508944</x:v>
      </x:c>
      <x:c r="V1341" s="31" t="n">
        <x:f>ABS(G1341-U1341)</x:f>
        <x:v>0</x:v>
      </x:c>
      <x:c r="W1341" s="30" t="n">
        <x:f>L1341*H1341</x:f>
        <x:v>0.028270937126076954</x:v>
      </x:c>
      <x:c r="X1341" s="30" t="n">
        <x:f>X1340*(1+S1341)</x:f>
        <x:v>16094.430758626251</x:v>
      </x:c>
      <x:c r="Y1341" s="31" t="n">
        <x:f>ABS(M1341-X1341)</x:f>
        <x:v>1.000444171950221e-10</x:v>
      </x:c>
      <x:c r="Z1341" s="27" t="n">
        <x:f>IF(M1341&gt;=N1340,B1341,Z1340)</x:f>
        <x:v>45364</x:v>
      </x:c>
      <x:c r="AA1341" s="27" t="n">
        <x:f>IF(C1341=C1340,IF(M1341&gt;=Q1340,B1341,AA1340),IF(M1341&gt;=P1341,B1341,A1341))</x:f>
        <x:v>45364</x:v>
      </x:c>
      <x:c r="AB1341" s="1" t="str">
        <x:f>IF(AND(B1341-A1341=1,B1341-B1340=1),"PASS","FAIL")</x:f>
        <x:v>PASS</x:v>
      </x:c>
    </x:row>
    <x:row r="1342" ht="22" customHeight="1">
      <x:c r="A1342" s="32" t="n">
        <x:f>'Raw trace'!A1338</x:f>
        <x:v>45533</x:v>
      </x:c>
      <x:c r="B1342" s="32" t="n">
        <x:f>'Raw trace'!B1338</x:f>
        <x:v>45534</x:v>
      </x:c>
      <x:c r="C1342" s="1" t="n">
        <x:f>YEAR(B1342)</x:f>
        <x:v>2024</x:v>
      </x:c>
      <x:c r="D1342" s="33" t="str">
        <x:f>'Raw trace'!AL1338</x:f>
        <x:v>-0.0042746343065509004</x:v>
      </x:c>
      <x:c r="E1342" s="33" t="str">
        <x:f>'Raw trace'!W1338</x:f>
        <x:v>0.40000000000000002</x:v>
      </x:c>
      <x:c r="F1342" s="28" t="n">
        <x:f>E1341*(1+D1341)/(1+E1341*D1341)</x:f>
        <x:v>0.40145032877499615</x:v>
      </x:c>
      <x:c r="G1342" s="28" t="n">
        <x:f>ABS(E1342-F1342)</x:f>
        <x:v>0.0014503287749961236</x:v>
      </x:c>
      <x:c r="H1342" s="28" t="n">
        <x:f>G1342*'Assumptions'!$B$6</x:f>
        <x:v>0.0000014503287749961235</x:v>
      </x:c>
      <x:c r="I1342" s="29" t="n">
        <x:f>1+E1342*D1342</x:f>
        <x:v>0.9982901462773797</x:v>
      </x:c>
      <x:c r="J1342" s="29" t="n">
        <x:f>(1-H1342)*I1342</x:f>
        <x:v>0.9982886984284548</x:v>
      </x:c>
      <x:c r="K1342" s="28" t="n">
        <x:f>J1342-1</x:f>
        <x:v>-0.0017113015715451985</x:v>
      </x:c>
      <x:c r="L1342" s="30" t="n">
        <x:f>M1341</x:f>
        <x:v>16094.430758626151</x:v>
      </x:c>
      <x:c r="M1342" s="30" t="n">
        <x:f>L1342*J1342</x:f>
        <x:v>16066.888333975789</x:v>
      </x:c>
      <x:c r="N1342" s="30" t="n">
        <x:f>MAX(N1341,M1342)</x:f>
        <x:v>17642.073326317783</x:v>
      </x:c>
      <x:c r="O1342" s="28" t="n">
        <x:f>1-M1342/N1342</x:f>
        <x:v>0.08928570713920525</x:v>
      </x:c>
      <x:c r="P1342" s="30" t="n">
        <x:f>IF(C1342=C1341,P1341,L1342)</x:f>
        <x:v>13438.203403002499</x:v>
      </x:c>
      <x:c r="Q1342" s="30" t="n">
        <x:f>IF(C1342=C1341,MAX(Q1341,M1342),MAX(P1342,M1342))</x:f>
        <x:v>17642.073326317783</x:v>
      </x:c>
      <x:c r="R1342" s="28" t="n">
        <x:f>1-M1342/Q1342</x:f>
        <x:v>0.08928570713920525</x:v>
      </x:c>
      <x:c r="S1342" s="33" t="str">
        <x:f>'Raw trace'!Y1338</x:f>
        <x:v>-0.0017113015715451985</x:v>
      </x:c>
      <x:c r="T1342" s="31" t="n">
        <x:f>ABS(K1342-S1342)</x:f>
        <x:v>0</x:v>
      </x:c>
      <x:c r="U1342" s="33" t="str">
        <x:f>'Raw trace'!X1338</x:f>
        <x:v>0.0014503287749961236</x:v>
      </x:c>
      <x:c r="V1342" s="31" t="n">
        <x:f>ABS(G1342-U1342)</x:f>
        <x:v>0</x:v>
      </x:c>
      <x:c r="W1342" s="30" t="n">
        <x:f>L1342*H1342</x:f>
        <x:v>0.023342216046418198</x:v>
      </x:c>
      <x:c r="X1342" s="30" t="n">
        <x:f>X1341*(1+S1342)</x:f>
        <x:v>16066.888333975889</x:v>
      </x:c>
      <x:c r="Y1342" s="31" t="n">
        <x:f>ABS(M1342-X1342)</x:f>
        <x:v>1.000444171950221e-10</x:v>
      </x:c>
      <x:c r="Z1342" s="27" t="n">
        <x:f>IF(M1342&gt;=N1341,B1342,Z1341)</x:f>
        <x:v>45364</x:v>
      </x:c>
      <x:c r="AA1342" s="27" t="n">
        <x:f>IF(C1342=C1341,IF(M1342&gt;=Q1341,B1342,AA1341),IF(M1342&gt;=P1342,B1342,A1342))</x:f>
        <x:v>45364</x:v>
      </x:c>
      <x:c r="AB1342" s="1" t="str">
        <x:f>IF(AND(B1342-A1342=1,B1342-B1341=1),"PASS","FAIL")</x:f>
        <x:v>PASS</x:v>
      </x:c>
    </x:row>
    <x:row r="1343" ht="22" customHeight="1">
      <x:c r="A1343" s="32" t="n">
        <x:f>'Raw trace'!A1339</x:f>
        <x:v>45534</x:v>
      </x:c>
      <x:c r="B1343" s="32" t="n">
        <x:f>'Raw trace'!B1339</x:f>
        <x:v>45535</x:v>
      </x:c>
      <x:c r="C1343" s="1" t="n">
        <x:f>YEAR(B1343)</x:f>
        <x:v>2024</x:v>
      </x:c>
      <x:c r="D1343" s="33" t="str">
        <x:f>'Raw trace'!AL1339</x:f>
        <x:v>-0.0023866832883117002</x:v>
      </x:c>
      <x:c r="E1343" s="33" t="str">
        <x:f>'Raw trace'!W1339</x:f>
        <x:v>0.40000000000000002</x:v>
      </x:c>
      <x:c r="F1343" s="28" t="n">
        <x:f>E1342*(1+D1342)/(1+E1342*D1342)</x:f>
        <x:v>0.3989723306020821</x:v>
      </x:c>
      <x:c r="G1343" s="28" t="n">
        <x:f>ABS(E1343-F1343)</x:f>
        <x:v>0.0010276693979179297</x:v>
      </x:c>
      <x:c r="H1343" s="28" t="n">
        <x:f>G1343*'Assumptions'!$B$6</x:f>
        <x:v>0.0000010276693979179296</x:v>
      </x:c>
      <x:c r="I1343" s="29" t="n">
        <x:f>1+E1343*D1343</x:f>
        <x:v>0.9990453266846753</x:v>
      </x:c>
      <x:c r="J1343" s="29" t="n">
        <x:f>(1-H1343)*I1343</x:f>
        <x:v>0.9990442999963659</x:v>
      </x:c>
      <x:c r="K1343" s="28" t="n">
        <x:f>J1343-1</x:f>
        <x:v>-0.0009557000036340968</x:v>
      </x:c>
      <x:c r="L1343" s="30" t="n">
        <x:f>M1342</x:f>
        <x:v>16066.888333975789</x:v>
      </x:c>
      <x:c r="M1343" s="30" t="n">
        <x:f>L1343*J1343</x:f>
        <x:v>16051.533208736619</x:v>
      </x:c>
      <x:c r="N1343" s="30" t="n">
        <x:f>MAX(N1342,M1343)</x:f>
        <x:v>17642.073326317783</x:v>
      </x:c>
      <x:c r="O1343" s="28" t="n">
        <x:f>1-M1343/N1343</x:f>
        <x:v>0.09015607679220194</x:v>
      </x:c>
      <x:c r="P1343" s="30" t="n">
        <x:f>IF(C1343=C1342,P1342,L1343)</x:f>
        <x:v>13438.203403002499</x:v>
      </x:c>
      <x:c r="Q1343" s="30" t="n">
        <x:f>IF(C1343=C1342,MAX(Q1342,M1343),MAX(P1343,M1343))</x:f>
        <x:v>17642.073326317783</x:v>
      </x:c>
      <x:c r="R1343" s="28" t="n">
        <x:f>1-M1343/Q1343</x:f>
        <x:v>0.09015607679220194</x:v>
      </x:c>
      <x:c r="S1343" s="33" t="str">
        <x:f>'Raw trace'!Y1339</x:f>
        <x:v>-0.0009557000036340968</x:v>
      </x:c>
      <x:c r="T1343" s="31" t="n">
        <x:f>ABS(K1343-S1343)</x:f>
        <x:v>0</x:v>
      </x:c>
      <x:c r="U1343" s="33" t="str">
        <x:f>'Raw trace'!X1339</x:f>
        <x:v>0.0010276693979179297</x:v>
      </x:c>
      <x:c r="V1343" s="31" t="n">
        <x:f>ABS(G1343-U1343)</x:f>
        <x:v>0</x:v>
      </x:c>
      <x:c r="W1343" s="30" t="n">
        <x:f>L1343*H1343</x:f>
        <x:v>0.016511449460591507</x:v>
      </x:c>
      <x:c r="X1343" s="30" t="n">
        <x:f>X1342*(1+S1343)</x:f>
        <x:v>16051.533208736719</x:v>
      </x:c>
      <x:c r="Y1343" s="31" t="n">
        <x:f>ABS(M1343-X1343)</x:f>
        <x:v>1.000444171950221e-10</x:v>
      </x:c>
      <x:c r="Z1343" s="27" t="n">
        <x:f>IF(M1343&gt;=N1342,B1343,Z1342)</x:f>
        <x:v>45364</x:v>
      </x:c>
      <x:c r="AA1343" s="27" t="n">
        <x:f>IF(C1343=C1342,IF(M1343&gt;=Q1342,B1343,AA1342),IF(M1343&gt;=P1343,B1343,A1343))</x:f>
        <x:v>45364</x:v>
      </x:c>
      <x:c r="AB1343" s="1" t="str">
        <x:f>IF(AND(B1343-A1343=1,B1343-B1342=1),"PASS","FAIL")</x:f>
        <x:v>PASS</x:v>
      </x:c>
    </x:row>
    <x:row r="1344" ht="22" customHeight="1">
      <x:c r="A1344" s="32" t="n">
        <x:f>'Raw trace'!A1340</x:f>
        <x:v>45535</x:v>
      </x:c>
      <x:c r="B1344" s="32" t="n">
        <x:f>'Raw trace'!B1340</x:f>
        <x:v>45536</x:v>
      </x:c>
      <x:c r="C1344" s="1" t="n">
        <x:f>YEAR(B1344)</x:f>
        <x:v>2024</x:v>
      </x:c>
      <x:c r="D1344" s="33" t="str">
        <x:f>'Raw trace'!AL1340</x:f>
        <x:v>-0.028194972413722898</x:v>
      </x:c>
      <x:c r="E1344" s="33" t="str">
        <x:f>'Raw trace'!W1340</x:f>
        <x:v>0.40000000000000002</x:v>
      </x:c>
      <x:c r="F1344" s="28" t="n">
        <x:f>E1343*(1+D1343)/(1+E1343*D1343)</x:f>
        <x:v>0.39942664864756877</x:v>
      </x:c>
      <x:c r="G1344" s="28" t="n">
        <x:f>ABS(E1344-F1344)</x:f>
        <x:v>0.0005733513524312506</x:v>
      </x:c>
      <x:c r="H1344" s="28" t="n">
        <x:f>G1344*'Assumptions'!$B$6</x:f>
        <x:v>5.733513524312505e-7</x:v>
      </x:c>
      <x:c r="I1344" s="29" t="n">
        <x:f>1+E1344*D1344</x:f>
        <x:v>0.9887220110345109</x:v>
      </x:c>
      <x:c r="J1344" s="29" t="n">
        <x:f>(1-H1344)*I1344</x:f>
        <x:v>0.9887214441494087</x:v>
      </x:c>
      <x:c r="K1344" s="28" t="n">
        <x:f>J1344-1</x:f>
        <x:v>-0.011278555850591343</x:v>
      </x:c>
      <x:c r="L1344" s="30" t="n">
        <x:f>M1343</x:f>
        <x:v>16051.533208736619</x:v>
      </x:c>
      <x:c r="M1344" s="30" t="n">
        <x:f>L1344*J1344</x:f>
        <x:v>15870.495094954262</x:v>
      </x:c>
      <x:c r="N1344" s="30" t="n">
        <x:f>MAX(N1343,M1344)</x:f>
        <x:v>17642.073326317783</x:v>
      </x:c>
      <x:c r="O1344" s="28" t="n">
        <x:f>1-M1344/N1344</x:f>
        <x:v>0.10041780229542219</x:v>
      </x:c>
      <x:c r="P1344" s="30" t="n">
        <x:f>IF(C1344=C1343,P1343,L1344)</x:f>
        <x:v>13438.203403002499</x:v>
      </x:c>
      <x:c r="Q1344" s="30" t="n">
        <x:f>IF(C1344=C1343,MAX(Q1343,M1344),MAX(P1344,M1344))</x:f>
        <x:v>17642.073326317783</x:v>
      </x:c>
      <x:c r="R1344" s="28" t="n">
        <x:f>1-M1344/Q1344</x:f>
        <x:v>0.10041780229542219</x:v>
      </x:c>
      <x:c r="S1344" s="33" t="str">
        <x:f>'Raw trace'!Y1340</x:f>
        <x:v>-0.011278555850591343</x:v>
      </x:c>
      <x:c r="T1344" s="31" t="n">
        <x:f>ABS(K1344-S1344)</x:f>
        <x:v>0</x:v>
      </x:c>
      <x:c r="U1344" s="33" t="str">
        <x:f>'Raw trace'!X1340</x:f>
        <x:v>0.00057335135243125057</x:v>
      </x:c>
      <x:c r="V1344" s="31" t="n">
        <x:f>ABS(G1344-U1344)</x:f>
        <x:v>0</x:v>
      </x:c>
      <x:c r="W1344" s="30" t="n">
        <x:f>L1344*H1344</x:f>
        <x:v>0.009203168273824272</x:v>
      </x:c>
      <x:c r="X1344" s="30" t="n">
        <x:f>X1343*(1+S1344)</x:f>
        <x:v>15870.49509495436</x:v>
      </x:c>
      <x:c r="Y1344" s="31" t="n">
        <x:f>ABS(M1344-X1344)</x:f>
        <x:v>9.822542779147625e-11</x:v>
      </x:c>
      <x:c r="Z1344" s="27" t="n">
        <x:f>IF(M1344&gt;=N1343,B1344,Z1343)</x:f>
        <x:v>45364</x:v>
      </x:c>
      <x:c r="AA1344" s="27" t="n">
        <x:f>IF(C1344=C1343,IF(M1344&gt;=Q1343,B1344,AA1343),IF(M1344&gt;=P1344,B1344,A1344))</x:f>
        <x:v>45364</x:v>
      </x:c>
      <x:c r="AB1344" s="1" t="str">
        <x:f>IF(AND(B1344-A1344=1,B1344-B1343=1),"PASS","FAIL")</x:f>
        <x:v>PASS</x:v>
      </x:c>
    </x:row>
    <x:row r="1345" ht="22" customHeight="1">
      <x:c r="A1345" s="32" t="n">
        <x:f>'Raw trace'!A1341</x:f>
        <x:v>45536</x:v>
      </x:c>
      <x:c r="B1345" s="32" t="n">
        <x:f>'Raw trace'!B1341</x:f>
        <x:v>45537</x:v>
      </x:c>
      <x:c r="C1345" s="1" t="n">
        <x:f>YEAR(B1345)</x:f>
        <x:v>2024</x:v>
      </x:c>
      <x:c r="D1345" s="33" t="str">
        <x:f>'Raw trace'!AL1341</x:f>
        <x:v>0.0317242919479305</x:v>
      </x:c>
      <x:c r="E1345" s="33" t="str">
        <x:f>'Raw trace'!W1341</x:f>
        <x:v>0.40000000000000002</x:v>
      </x:c>
      <x:c r="F1345" s="28" t="n">
        <x:f>E1344*(1+D1344)/(1+E1344*D1344)</x:f>
        <x:v>0.393156020293092</x:v>
      </x:c>
      <x:c r="G1345" s="28" t="n">
        <x:f>ABS(E1345-F1345)</x:f>
        <x:v>0.006843979706908032</x:v>
      </x:c>
      <x:c r="H1345" s="28" t="n">
        <x:f>G1345*'Assumptions'!$B$6</x:f>
        <x:v>0.000006843979706908032</x:v>
      </x:c>
      <x:c r="I1345" s="29" t="n">
        <x:f>1+E1345*D1345</x:f>
        <x:v>1.0126897167791722</x:v>
      </x:c>
      <x:c r="J1345" s="29" t="n">
        <x:f>(1-H1345)*I1345</x:f>
        <x:v>1.012682785951301</x:v>
      </x:c>
      <x:c r="K1345" s="28" t="n">
        <x:f>J1345-1</x:f>
        <x:v>0.012682785951301012</x:v>
      </x:c>
      <x:c r="L1345" s="30" t="n">
        <x:f>M1344</x:f>
        <x:v>15870.495094954262</x:v>
      </x:c>
      <x:c r="M1345" s="30" t="n">
        <x:f>L1345*J1345</x:f>
        <x:v>16071.77718718474</x:v>
      </x:c>
      <x:c r="N1345" s="30" t="n">
        <x:f>MAX(N1344,M1345)</x:f>
        <x:v>17642.073326317783</x:v>
      </x:c>
      <x:c r="O1345" s="28" t="n">
        <x:f>1-M1345/N1345</x:f>
        <x:v>0.08900859383633408</x:v>
      </x:c>
      <x:c r="P1345" s="30" t="n">
        <x:f>IF(C1345=C1344,P1344,L1345)</x:f>
        <x:v>13438.203403002499</x:v>
      </x:c>
      <x:c r="Q1345" s="30" t="n">
        <x:f>IF(C1345=C1344,MAX(Q1344,M1345),MAX(P1345,M1345))</x:f>
        <x:v>17642.073326317783</x:v>
      </x:c>
      <x:c r="R1345" s="28" t="n">
        <x:f>1-M1345/Q1345</x:f>
        <x:v>0.08900859383633408</x:v>
      </x:c>
      <x:c r="S1345" s="33" t="str">
        <x:f>'Raw trace'!Y1341</x:f>
        <x:v>0.012682785951301012</x:v>
      </x:c>
      <x:c r="T1345" s="31" t="n">
        <x:f>ABS(K1345-S1345)</x:f>
        <x:v>0</x:v>
      </x:c>
      <x:c r="U1345" s="33" t="str">
        <x:f>'Raw trace'!X1341</x:f>
        <x:v>0.0068439797069080321</x:v>
      </x:c>
      <x:c r="V1345" s="31" t="n">
        <x:f>ABS(G1345-U1345)</x:f>
        <x:v>0</x:v>
      </x:c>
      <x:c r="W1345" s="30" t="n">
        <x:f>L1345*H1345</x:f>
        <x:v>0.10861734636845043</x:v>
      </x:c>
      <x:c r="X1345" s="30" t="n">
        <x:f>X1344*(1+S1345)</x:f>
        <x:v>16071.777187184838</x:v>
      </x:c>
      <x:c r="Y1345" s="31" t="n">
        <x:f>ABS(M1345-X1345)</x:f>
        <x:v>9.822542779147625e-11</x:v>
      </x:c>
      <x:c r="Z1345" s="27" t="n">
        <x:f>IF(M1345&gt;=N1344,B1345,Z1344)</x:f>
        <x:v>45364</x:v>
      </x:c>
      <x:c r="AA1345" s="27" t="n">
        <x:f>IF(C1345=C1344,IF(M1345&gt;=Q1344,B1345,AA1344),IF(M1345&gt;=P1345,B1345,A1345))</x:f>
        <x:v>45364</x:v>
      </x:c>
      <x:c r="AB1345" s="1" t="str">
        <x:f>IF(AND(B1345-A1345=1,B1345-B1344=1),"PASS","FAIL")</x:f>
        <x:v>PASS</x:v>
      </x:c>
    </x:row>
    <x:row r="1346" ht="22" customHeight="1">
      <x:c r="A1346" s="32" t="n">
        <x:f>'Raw trace'!A1342</x:f>
        <x:v>45537</x:v>
      </x:c>
      <x:c r="B1346" s="32" t="n">
        <x:f>'Raw trace'!B1342</x:f>
        <x:v>45538</x:v>
      </x:c>
      <x:c r="C1346" s="1" t="n">
        <x:f>YEAR(B1346)</x:f>
        <x:v>2024</x:v>
      </x:c>
      <x:c r="D1346" s="33" t="str">
        <x:f>'Raw trace'!AL1342</x:f>
        <x:v>-0.0279737545236242</x:v>
      </x:c>
      <x:c r="E1346" s="33" t="str">
        <x:f>'Raw trace'!W1342</x:f>
        <x:v>0.40000000000000002</x:v>
      </x:c>
      <x:c r="F1346" s="28" t="n">
        <x:f>E1345*(1+D1345)/(1+E1345*D1345)</x:f>
        <x:v>0.4075184234038822</x:v>
      </x:c>
      <x:c r="G1346" s="28" t="n">
        <x:f>ABS(E1346-F1346)</x:f>
        <x:v>0.007518423403882202</x:v>
      </x:c>
      <x:c r="H1346" s="28" t="n">
        <x:f>G1346*'Assumptions'!$B$6</x:f>
        <x:v>0.000007518423403882202</x:v>
      </x:c>
      <x:c r="I1346" s="29" t="n">
        <x:f>1+E1346*D1346</x:f>
        <x:v>0.9888104981905503</x:v>
      </x:c>
      <x:c r="J1346" s="29" t="n">
        <x:f>(1-H1346)*I1346</x:f>
        <x:v>0.9888030638945587</x:v>
      </x:c>
      <x:c r="K1346" s="28" t="n">
        <x:f>J1346-1</x:f>
        <x:v>-0.011196936105441258</x:v>
      </x:c>
      <x:c r="L1346" s="30" t="n">
        <x:f>M1345</x:f>
        <x:v>16071.77718718474</x:v>
      </x:c>
      <x:c r="M1346" s="30" t="n">
        <x:f>L1346*J1346</x:f>
        <x:v>15891.822524918944</x:v>
      </x:c>
      <x:c r="N1346" s="30" t="n">
        <x:f>MAX(N1345,M1346)</x:f>
        <x:v>17642.073326317783</x:v>
      </x:c>
      <x:c r="O1346" s="28" t="n">
        <x:f>1-M1346/N1346</x:f>
        <x:v>0.09920890640375479</x:v>
      </x:c>
      <x:c r="P1346" s="30" t="n">
        <x:f>IF(C1346=C1345,P1345,L1346)</x:f>
        <x:v>13438.203403002499</x:v>
      </x:c>
      <x:c r="Q1346" s="30" t="n">
        <x:f>IF(C1346=C1345,MAX(Q1345,M1346),MAX(P1346,M1346))</x:f>
        <x:v>17642.073326317783</x:v>
      </x:c>
      <x:c r="R1346" s="28" t="n">
        <x:f>1-M1346/Q1346</x:f>
        <x:v>0.09920890640375479</x:v>
      </x:c>
      <x:c r="S1346" s="33" t="str">
        <x:f>'Raw trace'!Y1342</x:f>
        <x:v>-0.011196936105441258</x:v>
      </x:c>
      <x:c r="T1346" s="31" t="n">
        <x:f>ABS(K1346-S1346)</x:f>
        <x:v>0</x:v>
      </x:c>
      <x:c r="U1346" s="33" t="str">
        <x:f>'Raw trace'!X1342</x:f>
        <x:v>0.0075184234038822018</x:v>
      </x:c>
      <x:c r="V1346" s="31" t="n">
        <x:f>ABS(G1346-U1346)</x:f>
        <x:v>0</x:v>
      </x:c>
      <x:c r="W1346" s="30" t="n">
        <x:f>L1346*H1346</x:f>
        <x:v>0.12083442574610981</x:v>
      </x:c>
      <x:c r="X1346" s="30" t="n">
        <x:f>X1345*(1+S1346)</x:f>
        <x:v>15891.822524919042</x:v>
      </x:c>
      <x:c r="Y1346" s="31" t="n">
        <x:f>ABS(M1346-X1346)</x:f>
        <x:v>9.822542779147625e-11</x:v>
      </x:c>
      <x:c r="Z1346" s="27" t="n">
        <x:f>IF(M1346&gt;=N1345,B1346,Z1345)</x:f>
        <x:v>45364</x:v>
      </x:c>
      <x:c r="AA1346" s="27" t="n">
        <x:f>IF(C1346=C1345,IF(M1346&gt;=Q1345,B1346,AA1345),IF(M1346&gt;=P1346,B1346,A1346))</x:f>
        <x:v>45364</x:v>
      </x:c>
      <x:c r="AB1346" s="1" t="str">
        <x:f>IF(AND(B1346-A1346=1,B1346-B1345=1),"PASS","FAIL")</x:f>
        <x:v>PASS</x:v>
      </x:c>
    </x:row>
    <x:row r="1347" ht="22" customHeight="1">
      <x:c r="A1347" s="32" t="n">
        <x:f>'Raw trace'!A1343</x:f>
        <x:v>45538</x:v>
      </x:c>
      <x:c r="B1347" s="32" t="n">
        <x:f>'Raw trace'!B1343</x:f>
        <x:v>45539</x:v>
      </x:c>
      <x:c r="C1347" s="1" t="n">
        <x:f>YEAR(B1347)</x:f>
        <x:v>2024</x:v>
      </x:c>
      <x:c r="D1347" s="33" t="str">
        <x:f>'Raw trace'!AL1343</x:f>
        <x:v>0.0085873646046088006</x:v>
      </x:c>
      <x:c r="E1347" s="33" t="str">
        <x:f>'Raw trace'!W1343</x:f>
        <x:v>0.40000000000000002</x:v>
      </x:c>
      <x:c r="F1347" s="28" t="n">
        <x:f>E1346*(1+D1346)/(1+E1346*D1346)</x:f>
        <x:v>0.39321032584306564</x:v>
      </x:c>
      <x:c r="G1347" s="28" t="n">
        <x:f>ABS(E1347-F1347)</x:f>
        <x:v>0.006789674156934378</x:v>
      </x:c>
      <x:c r="H1347" s="28" t="n">
        <x:f>G1347*'Assumptions'!$B$6</x:f>
        <x:v>0.0000067896741569343775</x:v>
      </x:c>
      <x:c r="I1347" s="29" t="n">
        <x:f>1+E1347*D1347</x:f>
        <x:v>1.0034349458418435</x:v>
      </x:c>
      <x:c r="J1347" s="29" t="n">
        <x:f>(1-H1347)*I1347</x:f>
        <x:v>1.0034281328455235</x:v>
      </x:c>
      <x:c r="K1347" s="28" t="n">
        <x:f>J1347-1</x:f>
        <x:v>0.003428132845523457</x:v>
      </x:c>
      <x:c r="L1347" s="30" t="n">
        <x:f>M1346</x:f>
        <x:v>15891.822524918944</x:v>
      </x:c>
      <x:c r="M1347" s="30" t="n">
        <x:f>L1347*J1347</x:f>
        <x:v>15946.301803691847</x:v>
      </x:c>
      <x:c r="N1347" s="30" t="n">
        <x:f>MAX(N1346,M1347)</x:f>
        <x:v>17642.073326317783</x:v>
      </x:c>
      <x:c r="O1347" s="28" t="n">
        <x:f>1-M1347/N1347</x:f>
        <x:v>0.09612087486884247</x:v>
      </x:c>
      <x:c r="P1347" s="30" t="n">
        <x:f>IF(C1347=C1346,P1346,L1347)</x:f>
        <x:v>13438.203403002499</x:v>
      </x:c>
      <x:c r="Q1347" s="30" t="n">
        <x:f>IF(C1347=C1346,MAX(Q1346,M1347),MAX(P1347,M1347))</x:f>
        <x:v>17642.073326317783</x:v>
      </x:c>
      <x:c r="R1347" s="28" t="n">
        <x:f>1-M1347/Q1347</x:f>
        <x:v>0.09612087486884247</x:v>
      </x:c>
      <x:c r="S1347" s="33" t="str">
        <x:f>'Raw trace'!Y1343</x:f>
        <x:v>0.0034281328455234572</x:v>
      </x:c>
      <x:c r="T1347" s="31" t="n">
        <x:f>ABS(K1347-S1347)</x:f>
        <x:v>0</x:v>
      </x:c>
      <x:c r="U1347" s="33" t="str">
        <x:f>'Raw trace'!X1343</x:f>
        <x:v>0.0067896741569343777</x:v>
      </x:c>
      <x:c r="V1347" s="31" t="n">
        <x:f>ABS(G1347-U1347)</x:f>
        <x:v>0</x:v>
      </x:c>
      <x:c r="W1347" s="30" t="n">
        <x:f>L1347*H1347</x:f>
        <x:v>0.10790029670402979</x:v>
      </x:c>
      <x:c r="X1347" s="30" t="n">
        <x:f>X1346*(1+S1347)</x:f>
        <x:v>15946.301803691946</x:v>
      </x:c>
      <x:c r="Y1347" s="31" t="n">
        <x:f>ABS(M1347-X1347)</x:f>
        <x:v>9.822542779147625e-11</x:v>
      </x:c>
      <x:c r="Z1347" s="27" t="n">
        <x:f>IF(M1347&gt;=N1346,B1347,Z1346)</x:f>
        <x:v>45364</x:v>
      </x:c>
      <x:c r="AA1347" s="27" t="n">
        <x:f>IF(C1347=C1346,IF(M1347&gt;=Q1346,B1347,AA1346),IF(M1347&gt;=P1347,B1347,A1347))</x:f>
        <x:v>45364</x:v>
      </x:c>
      <x:c r="AB1347" s="1" t="str">
        <x:f>IF(AND(B1347-A1347=1,B1347-B1346=1),"PASS","FAIL")</x:f>
        <x:v>PASS</x:v>
      </x:c>
    </x:row>
    <x:row r="1348" ht="22" customHeight="1">
      <x:c r="A1348" s="32" t="n">
        <x:f>'Raw trace'!A1344</x:f>
        <x:v>45539</x:v>
      </x:c>
      <x:c r="B1348" s="32" t="n">
        <x:f>'Raw trace'!B1344</x:f>
        <x:v>45540</x:v>
      </x:c>
      <x:c r="C1348" s="1" t="n">
        <x:f>YEAR(B1348)</x:f>
        <x:v>2024</x:v>
      </x:c>
      <x:c r="D1348" s="33" t="str">
        <x:f>'Raw trace'!AL1344</x:f>
        <x:v>-0.0308796793011968</x:v>
      </x:c>
      <x:c r="E1348" s="33" t="str">
        <x:f>'Raw trace'!W1344</x:f>
        <x:v>0.45000000000000001</x:v>
      </x:c>
      <x:c r="F1348" s="28" t="n">
        <x:f>E1347*(1+D1347)/(1+E1347*D1347)</x:f>
        <x:v>0.40205391242715505</x:v>
      </x:c>
      <x:c r="G1348" s="28" t="n">
        <x:f>ABS(E1348-F1348)</x:f>
        <x:v>0.047946087572844964</x:v>
      </x:c>
      <x:c r="H1348" s="28" t="n">
        <x:f>G1348*'Assumptions'!$B$6</x:f>
        <x:v>0.00004794608757284496</x:v>
      </x:c>
      <x:c r="I1348" s="29" t="n">
        <x:f>1+E1348*D1348</x:f>
        <x:v>0.9861041443144615</x:v>
      </x:c>
      <x:c r="J1348" s="29" t="n">
        <x:f>(1-H1348)*I1348</x:f>
        <x:v>0.9860568644788023</x:v>
      </x:c>
      <x:c r="K1348" s="28" t="n">
        <x:f>J1348-1</x:f>
        <x:v>-0.013943135521197747</x:v>
      </x:c>
      <x:c r="L1348" s="30" t="n">
        <x:f>M1347</x:f>
        <x:v>15946.301803691847</x:v>
      </x:c>
      <x:c r="M1348" s="30" t="n">
        <x:f>L1348*J1348</x:f>
        <x:v>15723.960356581052</x:v>
      </x:c>
      <x:c r="N1348" s="30" t="n">
        <x:f>MAX(N1347,M1348)</x:f>
        <x:v>17642.073326317783</x:v>
      </x:c>
      <x:c r="O1348" s="28" t="n">
        <x:f>1-M1348/N1348</x:f>
        <x:v>0.1087237840053279</x:v>
      </x:c>
      <x:c r="P1348" s="30" t="n">
        <x:f>IF(C1348=C1347,P1347,L1348)</x:f>
        <x:v>13438.203403002499</x:v>
      </x:c>
      <x:c r="Q1348" s="30" t="n">
        <x:f>IF(C1348=C1347,MAX(Q1347,M1348),MAX(P1348,M1348))</x:f>
        <x:v>17642.073326317783</x:v>
      </x:c>
      <x:c r="R1348" s="28" t="n">
        <x:f>1-M1348/Q1348</x:f>
        <x:v>0.1087237840053279</x:v>
      </x:c>
      <x:c r="S1348" s="33" t="str">
        <x:f>'Raw trace'!Y1344</x:f>
        <x:v>-0.013943135521197747</x:v>
      </x:c>
      <x:c r="T1348" s="31" t="n">
        <x:f>ABS(K1348-S1348)</x:f>
        <x:v>0</x:v>
      </x:c>
      <x:c r="U1348" s="33" t="str">
        <x:f>'Raw trace'!X1344</x:f>
        <x:v>0.047946087572844964</x:v>
      </x:c>
      <x:c r="V1348" s="31" t="n">
        <x:f>ABS(G1348-U1348)</x:f>
        <x:v>0</x:v>
      </x:c>
      <x:c r="W1348" s="30" t="n">
        <x:f>L1348*H1348</x:f>
        <x:v>0.7645627827428249</x:v>
      </x:c>
      <x:c r="X1348" s="30" t="n">
        <x:f>X1347*(1+S1348)</x:f>
        <x:v>15723.960356581149</x:v>
      </x:c>
      <x:c r="Y1348" s="31" t="n">
        <x:f>ABS(M1348-X1348)</x:f>
        <x:v>9.640643838793039e-11</x:v>
      </x:c>
      <x:c r="Z1348" s="27" t="n">
        <x:f>IF(M1348&gt;=N1347,B1348,Z1347)</x:f>
        <x:v>45364</x:v>
      </x:c>
      <x:c r="AA1348" s="27" t="n">
        <x:f>IF(C1348=C1347,IF(M1348&gt;=Q1347,B1348,AA1347),IF(M1348&gt;=P1348,B1348,A1348))</x:f>
        <x:v>45364</x:v>
      </x:c>
      <x:c r="AB1348" s="1" t="str">
        <x:f>IF(AND(B1348-A1348=1,B1348-B1347=1),"PASS","FAIL")</x:f>
        <x:v>PASS</x:v>
      </x:c>
    </x:row>
    <x:row r="1349" ht="22" customHeight="1">
      <x:c r="A1349" s="32" t="n">
        <x:f>'Raw trace'!A1345</x:f>
        <x:v>45540</x:v>
      </x:c>
      <x:c r="B1349" s="32" t="n">
        <x:f>'Raw trace'!B1345</x:f>
        <x:v>45541</x:v>
      </x:c>
      <x:c r="C1349" s="1" t="n">
        <x:f>YEAR(B1349)</x:f>
        <x:v>2024</x:v>
      </x:c>
      <x:c r="D1349" s="33" t="str">
        <x:f>'Raw trace'!AL1345</x:f>
        <x:v>-0.039449515157555903</x:v>
      </x:c>
      <x:c r="E1349" s="33" t="str">
        <x:f>'Raw trace'!W1345</x:f>
        <x:v>0.40000000000000002</x:v>
      </x:c>
      <x:c r="F1349" s="28" t="n">
        <x:f>E1348*(1+D1348)/(1+E1348*D1348)</x:f>
        <x:v>0.4422495806643634</x:v>
      </x:c>
      <x:c r="G1349" s="28" t="n">
        <x:f>ABS(E1349-F1349)</x:f>
        <x:v>0.04224958066436335</x:v>
      </x:c>
      <x:c r="H1349" s="28" t="n">
        <x:f>G1349*'Assumptions'!$B$6</x:f>
        <x:v>0.000042249580664363355</x:v>
      </x:c>
      <x:c r="I1349" s="29" t="n">
        <x:f>1+E1349*D1349</x:f>
        <x:v>0.9842201939369777</x:v>
      </x:c>
      <x:c r="J1349" s="29" t="n">
        <x:f>(1-H1349)*I1349</x:f>
        <x:v>0.9841786110465025</x:v>
      </x:c>
      <x:c r="K1349" s="28" t="n">
        <x:f>J1349-1</x:f>
        <x:v>-0.015821388953497495</x:v>
      </x:c>
      <x:c r="L1349" s="30" t="n">
        <x:f>M1348</x:f>
        <x:v>15723.960356581052</x:v>
      </x:c>
      <x:c r="M1349" s="30" t="n">
        <x:f>L1349*J1349</x:f>
        <x:v>15475.185463890208</x:v>
      </x:c>
      <x:c r="N1349" s="30" t="n">
        <x:f>MAX(N1348,M1349)</x:f>
        <x:v>17642.073326317783</x:v>
      </x:c>
      <x:c r="O1349" s="28" t="n">
        <x:f>1-M1349/N1349</x:f>
        <x:v>0.12282501168358106</x:v>
      </x:c>
      <x:c r="P1349" s="30" t="n">
        <x:f>IF(C1349=C1348,P1348,L1349)</x:f>
        <x:v>13438.203403002499</x:v>
      </x:c>
      <x:c r="Q1349" s="30" t="n">
        <x:f>IF(C1349=C1348,MAX(Q1348,M1349),MAX(P1349,M1349))</x:f>
        <x:v>17642.073326317783</x:v>
      </x:c>
      <x:c r="R1349" s="28" t="n">
        <x:f>1-M1349/Q1349</x:f>
        <x:v>0.12282501168358106</x:v>
      </x:c>
      <x:c r="S1349" s="33" t="str">
        <x:f>'Raw trace'!Y1345</x:f>
        <x:v>-0.015821388953497495</x:v>
      </x:c>
      <x:c r="T1349" s="31" t="n">
        <x:f>ABS(K1349-S1349)</x:f>
        <x:v>0</x:v>
      </x:c>
      <x:c r="U1349" s="33" t="str">
        <x:f>'Raw trace'!X1345</x:f>
        <x:v>0.042249580664363351</x:v>
      </x:c>
      <x:c r="V1349" s="31" t="n">
        <x:f>ABS(G1349-U1349)</x:f>
        <x:v>0</x:v>
      </x:c>
      <x:c r="W1349" s="30" t="n">
        <x:f>L1349*H1349</x:f>
        <x:v>0.6643307314486228</x:v>
      </x:c>
      <x:c r="X1349" s="30" t="n">
        <x:f>X1348*(1+S1349)</x:f>
        <x:v>15475.185463890302</x:v>
      </x:c>
      <x:c r="Y1349" s="31" t="n">
        <x:f>ABS(M1349-X1349)</x:f>
        <x:v>9.458744898438454e-11</x:v>
      </x:c>
      <x:c r="Z1349" s="27" t="n">
        <x:f>IF(M1349&gt;=N1348,B1349,Z1348)</x:f>
        <x:v>45364</x:v>
      </x:c>
      <x:c r="AA1349" s="27" t="n">
        <x:f>IF(C1349=C1348,IF(M1349&gt;=Q1348,B1349,AA1348),IF(M1349&gt;=P1349,B1349,A1349))</x:f>
        <x:v>45364</x:v>
      </x:c>
      <x:c r="AB1349" s="1" t="str">
        <x:f>IF(AND(B1349-A1349=1,B1349-B1348=1),"PASS","FAIL")</x:f>
        <x:v>PASS</x:v>
      </x:c>
    </x:row>
    <x:row r="1350" ht="22" customHeight="1">
      <x:c r="A1350" s="32" t="n">
        <x:f>'Raw trace'!A1346</x:f>
        <x:v>45541</x:v>
      </x:c>
      <x:c r="B1350" s="32" t="n">
        <x:f>'Raw trace'!B1346</x:f>
        <x:v>45542</x:v>
      </x:c>
      <x:c r="C1350" s="1" t="n">
        <x:f>YEAR(B1350)</x:f>
        <x:v>2024</x:v>
      </x:c>
      <x:c r="D1350" s="33" t="str">
        <x:f>'Raw trace'!AL1346</x:f>
        <x:v>0.0035151241133437</x:v>
      </x:c>
      <x:c r="E1350" s="33" t="str">
        <x:f>'Raw trace'!W1346</x:f>
        <x:v>0.40000000000000002</x:v>
      </x:c>
      <x:c r="F1350" s="28" t="n">
        <x:f>E1349*(1+D1349)/(1+E1349*D1349)</x:f>
        <x:v>0.39038031967222603</x:v>
      </x:c>
      <x:c r="G1350" s="28" t="n">
        <x:f>ABS(E1350-F1350)</x:f>
        <x:v>0.009619680327773994</x:v>
      </x:c>
      <x:c r="H1350" s="28" t="n">
        <x:f>G1350*'Assumptions'!$B$6</x:f>
        <x:v>0.000009619680327773994</x:v>
      </x:c>
      <x:c r="I1350" s="29" t="n">
        <x:f>1+E1350*D1350</x:f>
        <x:v>1.0014060496453374</x:v>
      </x:c>
      <x:c r="J1350" s="29" t="n">
        <x:f>(1-H1350)*I1350</x:f>
        <x:v>1.0013964164392615</x:v>
      </x:c>
      <x:c r="K1350" s="28" t="n">
        <x:f>J1350-1</x:f>
        <x:v>0.001396416439261472</x:v>
      </x:c>
      <x:c r="L1350" s="30" t="n">
        <x:f>M1349</x:f>
        <x:v>15475.185463890208</x:v>
      </x:c>
      <x:c r="M1350" s="30" t="n">
        <x:f>L1350*J1350</x:f>
        <x:v>15496.795267272604</x:v>
      </x:c>
      <x:c r="N1350" s="30" t="n">
        <x:f>MAX(N1349,M1350)</x:f>
        <x:v>17642.073326317783</x:v>
      </x:c>
      <x:c r="O1350" s="28" t="n">
        <x:f>1-M1350/N1350</x:f>
        <x:v>0.121600110109787</x:v>
      </x:c>
      <x:c r="P1350" s="30" t="n">
        <x:f>IF(C1350=C1349,P1349,L1350)</x:f>
        <x:v>13438.203403002499</x:v>
      </x:c>
      <x:c r="Q1350" s="30" t="n">
        <x:f>IF(C1350=C1349,MAX(Q1349,M1350),MAX(P1350,M1350))</x:f>
        <x:v>17642.073326317783</x:v>
      </x:c>
      <x:c r="R1350" s="28" t="n">
        <x:f>1-M1350/Q1350</x:f>
        <x:v>0.121600110109787</x:v>
      </x:c>
      <x:c r="S1350" s="33" t="str">
        <x:f>'Raw trace'!Y1346</x:f>
        <x:v>0.001396416439261472</x:v>
      </x:c>
      <x:c r="T1350" s="31" t="n">
        <x:f>ABS(K1350-S1350)</x:f>
        <x:v>0</x:v>
      </x:c>
      <x:c r="U1350" s="33" t="str">
        <x:f>'Raw trace'!X1346</x:f>
        <x:v>0.009619680327773994</x:v>
      </x:c>
      <x:c r="V1350" s="31" t="n">
        <x:f>ABS(G1350-U1350)</x:f>
        <x:v>0</x:v>
      </x:c>
      <x:c r="W1350" s="30" t="n">
        <x:f>L1350*H1350</x:f>
        <x:v>0.1488663371756387</x:v>
      </x:c>
      <x:c r="X1350" s="30" t="n">
        <x:f>X1349*(1+S1350)</x:f>
        <x:v>15496.795267272699</x:v>
      </x:c>
      <x:c r="Y1350" s="31" t="n">
        <x:f>ABS(M1350-X1350)</x:f>
        <x:v>9.458744898438454e-11</x:v>
      </x:c>
      <x:c r="Z1350" s="27" t="n">
        <x:f>IF(M1350&gt;=N1349,B1350,Z1349)</x:f>
        <x:v>45364</x:v>
      </x:c>
      <x:c r="AA1350" s="27" t="n">
        <x:f>IF(C1350=C1349,IF(M1350&gt;=Q1349,B1350,AA1349),IF(M1350&gt;=P1350,B1350,A1350))</x:f>
        <x:v>45364</x:v>
      </x:c>
      <x:c r="AB1350" s="1" t="str">
        <x:f>IF(AND(B1350-A1350=1,B1350-B1349=1),"PASS","FAIL")</x:f>
        <x:v>PASS</x:v>
      </x:c>
    </x:row>
    <x:row r="1351" ht="22" customHeight="1">
      <x:c r="A1351" s="32" t="n">
        <x:f>'Raw trace'!A1347</x:f>
        <x:v>45542</x:v>
      </x:c>
      <x:c r="B1351" s="32" t="n">
        <x:f>'Raw trace'!B1347</x:f>
        <x:v>45543</x:v>
      </x:c>
      <x:c r="C1351" s="1" t="n">
        <x:f>YEAR(B1351)</x:f>
        <x:v>2024</x:v>
      </x:c>
      <x:c r="D1351" s="33" t="str">
        <x:f>'Raw trace'!AL1347</x:f>
        <x:v>0.0130141349607157</x:v>
      </x:c>
      <x:c r="E1351" s="33" t="str">
        <x:f>'Raw trace'!W1347</x:f>
        <x:v>0.40000000000000002</x:v>
      </x:c>
      <x:c r="F1351" s="28" t="n">
        <x:f>E1350*(1+D1350)/(1+E1350*D1350)</x:f>
        <x:v>0.40084244526733326</x:v>
      </x:c>
      <x:c r="G1351" s="28" t="n">
        <x:f>ABS(E1351-F1351)</x:f>
        <x:v>0.0008424452673332361</x:v>
      </x:c>
      <x:c r="H1351" s="28" t="n">
        <x:f>G1351*'Assumptions'!$B$6</x:f>
        <x:v>8.424452673332362e-7</x:v>
      </x:c>
      <x:c r="I1351" s="29" t="n">
        <x:f>1+E1351*D1351</x:f>
        <x:v>1.0052056539842862</x:v>
      </x:c>
      <x:c r="J1351" s="29" t="n">
        <x:f>(1-H1351)*I1351</x:f>
        <x:v>1.0052048071535402</x:v>
      </x:c>
      <x:c r="K1351" s="28" t="n">
        <x:f>J1351-1</x:f>
        <x:v>0.005204807153540214</x:v>
      </x:c>
      <x:c r="L1351" s="30" t="n">
        <x:f>M1350</x:f>
        <x:v>15496.795267272604</x:v>
      </x:c>
      <x:c r="M1351" s="30" t="n">
        <x:f>L1351*J1351</x:f>
        <x:v>15577.453098136653</x:v>
      </x:c>
      <x:c r="N1351" s="30" t="n">
        <x:f>MAX(N1350,M1351)</x:f>
        <x:v>17642.073326317783</x:v>
      </x:c>
      <x:c r="O1351" s="28" t="n">
        <x:f>1-M1351/N1351</x:f>
        <x:v>0.11702820807921743</x:v>
      </x:c>
      <x:c r="P1351" s="30" t="n">
        <x:f>IF(C1351=C1350,P1350,L1351)</x:f>
        <x:v>13438.203403002499</x:v>
      </x:c>
      <x:c r="Q1351" s="30" t="n">
        <x:f>IF(C1351=C1350,MAX(Q1350,M1351),MAX(P1351,M1351))</x:f>
        <x:v>17642.073326317783</x:v>
      </x:c>
      <x:c r="R1351" s="28" t="n">
        <x:f>1-M1351/Q1351</x:f>
        <x:v>0.11702820807921743</x:v>
      </x:c>
      <x:c r="S1351" s="33" t="str">
        <x:f>'Raw trace'!Y1347</x:f>
        <x:v>0.0052048071535402141</x:v>
      </x:c>
      <x:c r="T1351" s="31" t="n">
        <x:f>ABS(K1351-S1351)</x:f>
        <x:v>0</x:v>
      </x:c>
      <x:c r="U1351" s="33" t="str">
        <x:f>'Raw trace'!X1347</x:f>
        <x:v>0.0008424452673332361</x:v>
      </x:c>
      <x:c r="V1351" s="31" t="n">
        <x:f>ABS(G1351-U1351)</x:f>
        <x:v>0</x:v>
      </x:c>
      <x:c r="W1351" s="30" t="n">
        <x:f>L1351*H1351</x:f>
        <x:v>0.013055201831745899</x:v>
      </x:c>
      <x:c r="X1351" s="30" t="n">
        <x:f>X1350*(1+S1351)</x:f>
        <x:v>15577.453098136748</x:v>
      </x:c>
      <x:c r="Y1351" s="31" t="n">
        <x:f>ABS(M1351-X1351)</x:f>
        <x:v>9.458744898438454e-11</x:v>
      </x:c>
      <x:c r="Z1351" s="27" t="n">
        <x:f>IF(M1351&gt;=N1350,B1351,Z1350)</x:f>
        <x:v>45364</x:v>
      </x:c>
      <x:c r="AA1351" s="27" t="n">
        <x:f>IF(C1351=C1350,IF(M1351&gt;=Q1350,B1351,AA1350),IF(M1351&gt;=P1351,B1351,A1351))</x:f>
        <x:v>45364</x:v>
      </x:c>
      <x:c r="AB1351" s="1" t="str">
        <x:f>IF(AND(B1351-A1351=1,B1351-B1350=1),"PASS","FAIL")</x:f>
        <x:v>PASS</x:v>
      </x:c>
    </x:row>
    <x:row r="1352" ht="22" customHeight="1">
      <x:c r="A1352" s="32" t="n">
        <x:f>'Raw trace'!A1348</x:f>
        <x:v>45543</x:v>
      </x:c>
      <x:c r="B1352" s="32" t="n">
        <x:f>'Raw trace'!B1348</x:f>
        <x:v>45544</x:v>
      </x:c>
      <x:c r="C1352" s="1" t="n">
        <x:f>YEAR(B1352)</x:f>
        <x:v>2024</x:v>
      </x:c>
      <x:c r="D1352" s="33" t="str">
        <x:f>'Raw trace'!AL1348</x:f>
        <x:v>0.039887862664574003</x:v>
      </x:c>
      <x:c r="E1352" s="33" t="str">
        <x:f>'Raw trace'!W1348</x:f>
        <x:v>0.45000000000000001</x:v>
      </x:c>
      <x:c r="F1352" s="28" t="n">
        <x:f>E1351*(1+D1351)/(1+E1351*D1351)</x:f>
        <x:v>0.40310721729249316</x:v>
      </x:c>
      <x:c r="G1352" s="28" t="n">
        <x:f>ABS(E1352-F1352)</x:f>
        <x:v>0.04689278270750685</x:v>
      </x:c>
      <x:c r="H1352" s="28" t="n">
        <x:f>G1352*'Assumptions'!$B$6</x:f>
        <x:v>0.00004689278270750685</x:v>
      </x:c>
      <x:c r="I1352" s="29" t="n">
        <x:f>1+E1352*D1352</x:f>
        <x:v>1.0179495381990582</x:v>
      </x:c>
      <x:c r="J1352" s="29" t="n">
        <x:f>(1-H1352)*I1352</x:f>
        <x:v>1.0179018037125562</x:v>
      </x:c>
      <x:c r="K1352" s="28" t="n">
        <x:f>J1352-1</x:f>
        <x:v>0.01790180371255623</x:v>
      </x:c>
      <x:c r="L1352" s="30" t="n">
        <x:f>M1351</x:f>
        <x:v>15577.453098136653</x:v>
      </x:c>
      <x:c r="M1352" s="30" t="n">
        <x:f>L1352*J1352</x:f>
        <x:v>15856.317605841046</x:v>
      </x:c>
      <x:c r="N1352" s="30" t="n">
        <x:f>MAX(N1351,M1352)</x:f>
        <x:v>17642.073326317783</x:v>
      </x:c>
      <x:c r="O1352" s="28" t="n">
        <x:f>1-M1352/N1352</x:f>
        <x:v>0.1012214203765276</x:v>
      </x:c>
      <x:c r="P1352" s="30" t="n">
        <x:f>IF(C1352=C1351,P1351,L1352)</x:f>
        <x:v>13438.203403002499</x:v>
      </x:c>
      <x:c r="Q1352" s="30" t="n">
        <x:f>IF(C1352=C1351,MAX(Q1351,M1352),MAX(P1352,M1352))</x:f>
        <x:v>17642.073326317783</x:v>
      </x:c>
      <x:c r="R1352" s="28" t="n">
        <x:f>1-M1352/Q1352</x:f>
        <x:v>0.1012214203765276</x:v>
      </x:c>
      <x:c r="S1352" s="33" t="str">
        <x:f>'Raw trace'!Y1348</x:f>
        <x:v>0.01790180371255623</x:v>
      </x:c>
      <x:c r="T1352" s="31" t="n">
        <x:f>ABS(K1352-S1352)</x:f>
        <x:v>0</x:v>
      </x:c>
      <x:c r="U1352" s="33" t="str">
        <x:f>'Raw trace'!X1348</x:f>
        <x:v>0.046892782707506853</x:v>
      </x:c>
      <x:c r="V1352" s="31" t="n">
        <x:f>ABS(G1352-U1352)</x:f>
        <x:v>0</x:v>
      </x:c>
      <x:c r="W1352" s="30" t="n">
        <x:f>L1352*H1352</x:f>
        <x:v>0.7304701232673014</x:v>
      </x:c>
      <x:c r="X1352" s="30" t="n">
        <x:f>X1351*(1+S1352)</x:f>
        <x:v>15856.317605841143</x:v>
      </x:c>
      <x:c r="Y1352" s="31" t="n">
        <x:f>ABS(M1352-X1352)</x:f>
        <x:v>9.640643838793039e-11</x:v>
      </x:c>
      <x:c r="Z1352" s="27" t="n">
        <x:f>IF(M1352&gt;=N1351,B1352,Z1351)</x:f>
        <x:v>45364</x:v>
      </x:c>
      <x:c r="AA1352" s="27" t="n">
        <x:f>IF(C1352=C1351,IF(M1352&gt;=Q1351,B1352,AA1351),IF(M1352&gt;=P1352,B1352,A1352))</x:f>
        <x:v>45364</x:v>
      </x:c>
      <x:c r="AB1352" s="1" t="str">
        <x:f>IF(AND(B1352-A1352=1,B1352-B1351=1),"PASS","FAIL")</x:f>
        <x:v>PASS</x:v>
      </x:c>
    </x:row>
    <x:row r="1353" ht="22" customHeight="1">
      <x:c r="A1353" s="32" t="n">
        <x:f>'Raw trace'!A1349</x:f>
        <x:v>45544</x:v>
      </x:c>
      <x:c r="B1353" s="32" t="n">
        <x:f>'Raw trace'!B1349</x:f>
        <x:v>45545</x:v>
      </x:c>
      <x:c r="C1353" s="1" t="n">
        <x:f>YEAR(B1353)</x:f>
        <x:v>2024</x:v>
      </x:c>
      <x:c r="D1353" s="33" t="str">
        <x:f>'Raw trace'!AL1349</x:f>
        <x:v>0.0102612463540499</x:v>
      </x:c>
      <x:c r="E1353" s="33" t="str">
        <x:f>'Raw trace'!W1349</x:f>
        <x:v>0.45000000000000001</x:v>
      </x:c>
      <x:c r="F1353" s="28" t="n">
        <x:f>E1352*(1+D1352)/(1+E1352*D1352)</x:f>
        <x:v>0.45969816836593685</x:v>
      </x:c>
      <x:c r="G1353" s="28" t="n">
        <x:f>ABS(E1353-F1353)</x:f>
        <x:v>0.009698168365936843</x:v>
      </x:c>
      <x:c r="H1353" s="28" t="n">
        <x:f>G1353*'Assumptions'!$B$6</x:f>
        <x:v>0.000009698168365936843</x:v>
      </x:c>
      <x:c r="I1353" s="29" t="n">
        <x:f>1+E1353*D1353</x:f>
        <x:v>1.0046175608593224</x:v>
      </x:c>
      <x:c r="J1353" s="29" t="n">
        <x:f>(1-H1353)*I1353</x:f>
        <x:v>1.0046078179090738</x:v>
      </x:c>
      <x:c r="K1353" s="28" t="n">
        <x:f>J1353-1</x:f>
        <x:v>0.00460781790907383</x:v>
      </x:c>
      <x:c r="L1353" s="30" t="n">
        <x:f>M1352</x:f>
        <x:v>15856.317605841046</x:v>
      </x:c>
      <x:c r="M1353" s="30" t="n">
        <x:f>L1353*J1353</x:f>
        <x:v>15929.380630077203</x:v>
      </x:c>
      <x:c r="N1353" s="30" t="n">
        <x:f>MAX(N1352,M1353)</x:f>
        <x:v>17642.073326317783</x:v>
      </x:c>
      <x:c r="O1353" s="28" t="n">
        <x:f>1-M1353/N1353</x:f>
        <x:v>0.09708001234104657</x:v>
      </x:c>
      <x:c r="P1353" s="30" t="n">
        <x:f>IF(C1353=C1352,P1352,L1353)</x:f>
        <x:v>13438.203403002499</x:v>
      </x:c>
      <x:c r="Q1353" s="30" t="n">
        <x:f>IF(C1353=C1352,MAX(Q1352,M1353),MAX(P1353,M1353))</x:f>
        <x:v>17642.073326317783</x:v>
      </x:c>
      <x:c r="R1353" s="28" t="n">
        <x:f>1-M1353/Q1353</x:f>
        <x:v>0.09708001234104657</x:v>
      </x:c>
      <x:c r="S1353" s="33" t="str">
        <x:f>'Raw trace'!Y1349</x:f>
        <x:v>0.0046078179090738303</x:v>
      </x:c>
      <x:c r="T1353" s="31" t="n">
        <x:f>ABS(K1353-S1353)</x:f>
        <x:v>0</x:v>
      </x:c>
      <x:c r="U1353" s="33" t="str">
        <x:f>'Raw trace'!X1349</x:f>
        <x:v>0.0096981683659368434</x:v>
      </x:c>
      <x:c r="V1353" s="31" t="n">
        <x:f>ABS(G1353-U1353)</x:f>
        <x:v>0</x:v>
      </x:c>
      <x:c r="W1353" s="30" t="n">
        <x:f>L1353*H1353</x:f>
        <x:v>0.15377723780521504</x:v>
      </x:c>
      <x:c r="X1353" s="30" t="n">
        <x:f>X1352*(1+S1353)</x:f>
        <x:v>15929.3806300773</x:v>
      </x:c>
      <x:c r="Y1353" s="31" t="n">
        <x:f>ABS(M1353-X1353)</x:f>
        <x:v>9.640643838793039e-11</x:v>
      </x:c>
      <x:c r="Z1353" s="27" t="n">
        <x:f>IF(M1353&gt;=N1352,B1353,Z1352)</x:f>
        <x:v>45364</x:v>
      </x:c>
      <x:c r="AA1353" s="27" t="n">
        <x:f>IF(C1353=C1352,IF(M1353&gt;=Q1352,B1353,AA1352),IF(M1353&gt;=P1353,B1353,A1353))</x:f>
        <x:v>45364</x:v>
      </x:c>
      <x:c r="AB1353" s="1" t="str">
        <x:f>IF(AND(B1353-A1353=1,B1353-B1352=1),"PASS","FAIL")</x:f>
        <x:v>PASS</x:v>
      </x:c>
    </x:row>
    <x:row r="1354" ht="22" customHeight="1">
      <x:c r="A1354" s="32" t="n">
        <x:f>'Raw trace'!A1350</x:f>
        <x:v>45545</x:v>
      </x:c>
      <x:c r="B1354" s="32" t="n">
        <x:f>'Raw trace'!B1350</x:f>
        <x:v>45546</x:v>
      </x:c>
      <x:c r="C1354" s="1" t="n">
        <x:f>YEAR(B1354)</x:f>
        <x:v>2024</x:v>
      </x:c>
      <x:c r="D1354" s="33" t="str">
        <x:f>'Raw trace'!AL1350</x:f>
        <x:v>-0.0051409733668777002</x:v>
      </x:c>
      <x:c r="E1354" s="33" t="str">
        <x:f>'Raw trace'!W1350</x:f>
        <x:v>0.45000000000000001</x:v>
      </x:c>
      <x:c r="F1354" s="28" t="n">
        <x:f>E1353*(1+D1353)/(1+E1353*D1353)</x:f>
        <x:v>0.45252798534643873</x:v>
      </x:c>
      <x:c r="G1354" s="28" t="n">
        <x:f>ABS(E1354-F1354)</x:f>
        <x:v>0.0025279853464387214</x:v>
      </x:c>
      <x:c r="H1354" s="28" t="n">
        <x:f>G1354*'Assumptions'!$B$6</x:f>
        <x:v>0.0000025279853464387213</x:v>
      </x:c>
      <x:c r="I1354" s="29" t="n">
        <x:f>1+E1354*D1354</x:f>
        <x:v>0.997686561984905</x:v>
      </x:c>
      <x:c r="J1354" s="29" t="n">
        <x:f>(1-H1354)*I1354</x:f>
        <x:v>0.997684039847896</x:v>
      </x:c>
      <x:c r="K1354" s="28" t="n">
        <x:f>J1354-1</x:f>
        <x:v>-0.002315960152104002</x:v>
      </x:c>
      <x:c r="L1354" s="30" t="n">
        <x:f>M1353</x:f>
        <x:v>15929.380630077203</x:v>
      </x:c>
      <x:c r="M1354" s="30" t="n">
        <x:f>L1354*J1354</x:f>
        <x:v>15892.488819290247</x:v>
      </x:c>
      <x:c r="N1354" s="30" t="n">
        <x:f>MAX(N1353,M1354)</x:f>
        <x:v>17642.073326317783</x:v>
      </x:c>
      <x:c r="O1354" s="28" t="n">
        <x:f>1-M1354/N1354</x:f>
        <x:v>0.09917113905300301</x:v>
      </x:c>
      <x:c r="P1354" s="30" t="n">
        <x:f>IF(C1354=C1353,P1353,L1354)</x:f>
        <x:v>13438.203403002499</x:v>
      </x:c>
      <x:c r="Q1354" s="30" t="n">
        <x:f>IF(C1354=C1353,MAX(Q1353,M1354),MAX(P1354,M1354))</x:f>
        <x:v>17642.073326317783</x:v>
      </x:c>
      <x:c r="R1354" s="28" t="n">
        <x:f>1-M1354/Q1354</x:f>
        <x:v>0.09917113905300301</x:v>
      </x:c>
      <x:c r="S1354" s="33" t="str">
        <x:f>'Raw trace'!Y1350</x:f>
        <x:v>-0.0023159601521040019</x:v>
      </x:c>
      <x:c r="T1354" s="31" t="n">
        <x:f>ABS(K1354-S1354)</x:f>
        <x:v>0</x:v>
      </x:c>
      <x:c r="U1354" s="33" t="str">
        <x:f>'Raw trace'!X1350</x:f>
        <x:v>0.0025279853464387214</x:v>
      </x:c>
      <x:c r="V1354" s="31" t="n">
        <x:f>ABS(G1354-U1354)</x:f>
        <x:v>0</x:v>
      </x:c>
      <x:c r="W1354" s="30" t="n">
        <x:f>L1354*H1354</x:f>
        <x:v>0.04026924081067997</x:v>
      </x:c>
      <x:c r="X1354" s="30" t="n">
        <x:f>X1353*(1+S1354)</x:f>
        <x:v>15892.488819290344</x:v>
      </x:c>
      <x:c r="Y1354" s="31" t="n">
        <x:f>ABS(M1354-X1354)</x:f>
        <x:v>9.640643838793039e-11</x:v>
      </x:c>
      <x:c r="Z1354" s="27" t="n">
        <x:f>IF(M1354&gt;=N1353,B1354,Z1353)</x:f>
        <x:v>45364</x:v>
      </x:c>
      <x:c r="AA1354" s="27" t="n">
        <x:f>IF(C1354=C1353,IF(M1354&gt;=Q1353,B1354,AA1353),IF(M1354&gt;=P1354,B1354,A1354))</x:f>
        <x:v>45364</x:v>
      </x:c>
      <x:c r="AB1354" s="1" t="str">
        <x:f>IF(AND(B1354-A1354=1,B1354-B1353=1),"PASS","FAIL")</x:f>
        <x:v>PASS</x:v>
      </x:c>
    </x:row>
    <x:row r="1355" ht="22" customHeight="1">
      <x:c r="A1355" s="32" t="n">
        <x:f>'Raw trace'!A1351</x:f>
        <x:v>45546</x:v>
      </x:c>
      <x:c r="B1355" s="32" t="n">
        <x:f>'Raw trace'!B1351</x:f>
        <x:v>45547</x:v>
      </x:c>
      <x:c r="C1355" s="1" t="n">
        <x:f>YEAR(B1355)</x:f>
        <x:v>2024</x:v>
      </x:c>
      <x:c r="D1355" s="33" t="str">
        <x:f>'Raw trace'!AL1351</x:f>
        <x:v>0.0138789334254176</x:v>
      </x:c>
      <x:c r="E1355" s="33" t="str">
        <x:f>'Raw trace'!W1351</x:f>
        <x:v>0.45000000000000001</x:v>
      </x:c>
      <x:c r="F1355" s="28" t="n">
        <x:f>E1354*(1+D1354)/(1+E1354*D1354)</x:f>
        <x:v>0.44872465866857947</x:v>
      </x:c>
      <x:c r="G1355" s="28" t="n">
        <x:f>ABS(E1355-F1355)</x:f>
        <x:v>0.001275341331420543</x:v>
      </x:c>
      <x:c r="H1355" s="28" t="n">
        <x:f>G1355*'Assumptions'!$B$6</x:f>
        <x:v>0.0000012753413314205432</x:v>
      </x:c>
      <x:c r="I1355" s="29" t="n">
        <x:f>1+E1355*D1355</x:f>
        <x:v>1.006245520041438</x:v>
      </x:c>
      <x:c r="J1355" s="29" t="n">
        <x:f>(1-H1355)*I1355</x:f>
        <x:v>1.0062442367349367</x:v>
      </x:c>
      <x:c r="K1355" s="28" t="n">
        <x:f>J1355-1</x:f>
        <x:v>0.006244236734936681</x:v>
      </x:c>
      <x:c r="L1355" s="30" t="n">
        <x:f>M1354</x:f>
        <x:v>15892.488819290247</x:v>
      </x:c>
      <x:c r="M1355" s="30" t="n">
        <x:f>L1355*J1355</x:f>
        <x:v>15991.72528178523</x:v>
      </x:c>
      <x:c r="N1355" s="30" t="n">
        <x:f>MAX(N1354,M1355)</x:f>
        <x:v>17642.073326317783</x:v>
      </x:c>
      <x:c r="O1355" s="28" t="n">
        <x:f>1-M1355/N1355</x:f>
        <x:v>0.09354615038758662</x:v>
      </x:c>
      <x:c r="P1355" s="30" t="n">
        <x:f>IF(C1355=C1354,P1354,L1355)</x:f>
        <x:v>13438.203403002499</x:v>
      </x:c>
      <x:c r="Q1355" s="30" t="n">
        <x:f>IF(C1355=C1354,MAX(Q1354,M1355),MAX(P1355,M1355))</x:f>
        <x:v>17642.073326317783</x:v>
      </x:c>
      <x:c r="R1355" s="28" t="n">
        <x:f>1-M1355/Q1355</x:f>
        <x:v>0.09354615038758662</x:v>
      </x:c>
      <x:c r="S1355" s="33" t="str">
        <x:f>'Raw trace'!Y1351</x:f>
        <x:v>0.0062442367349366812</x:v>
      </x:c>
      <x:c r="T1355" s="31" t="n">
        <x:f>ABS(K1355-S1355)</x:f>
        <x:v>0</x:v>
      </x:c>
      <x:c r="U1355" s="33" t="str">
        <x:f>'Raw trace'!X1351</x:f>
        <x:v>0.0012753413314205431</x:v>
      </x:c>
      <x:c r="V1355" s="31" t="n">
        <x:f>ABS(G1355-U1355)</x:f>
        <x:v>0</x:v>
      </x:c>
      <x:c r="W1355" s="30" t="n">
        <x:f>L1355*H1355</x:f>
        <x:v>0.02026834785037972</x:v>
      </x:c>
      <x:c r="X1355" s="30" t="n">
        <x:f>X1354*(1+S1355)</x:f>
        <x:v>15991.725281785328</x:v>
      </x:c>
      <x:c r="Y1355" s="31" t="n">
        <x:f>ABS(M1355-X1355)</x:f>
        <x:v>9.822542779147625e-11</x:v>
      </x:c>
      <x:c r="Z1355" s="27" t="n">
        <x:f>IF(M1355&gt;=N1354,B1355,Z1354)</x:f>
        <x:v>45364</x:v>
      </x:c>
      <x:c r="AA1355" s="27" t="n">
        <x:f>IF(C1355=C1354,IF(M1355&gt;=Q1354,B1355,AA1354),IF(M1355&gt;=P1355,B1355,A1355))</x:f>
        <x:v>45364</x:v>
      </x:c>
      <x:c r="AB1355" s="1" t="str">
        <x:f>IF(AND(B1355-A1355=1,B1355-B1354=1),"PASS","FAIL")</x:f>
        <x:v>PASS</x:v>
      </x:c>
    </x:row>
    <x:row r="1356" ht="22" customHeight="1">
      <x:c r="A1356" s="32" t="n">
        <x:f>'Raw trace'!A1352</x:f>
        <x:v>45547</x:v>
      </x:c>
      <x:c r="B1356" s="32" t="n">
        <x:f>'Raw trace'!B1352</x:f>
        <x:v>45548</x:v>
      </x:c>
      <x:c r="C1356" s="1" t="n">
        <x:f>YEAR(B1356)</x:f>
        <x:v>2024</x:v>
      </x:c>
      <x:c r="D1356" s="33" t="str">
        <x:f>'Raw trace'!AL1352</x:f>
        <x:v>0.040889661044646503</x:v>
      </x:c>
      <x:c r="E1356" s="33" t="str">
        <x:f>'Raw trace'!W1352</x:f>
        <x:v>0.45000000000000001</x:v>
      </x:c>
      <x:c r="F1356" s="28" t="n">
        <x:f>E1355*(1+D1355)/(1+E1355*D1355)</x:f>
        <x:v>0.4534137155936351</x:v>
      </x:c>
      <x:c r="G1356" s="28" t="n">
        <x:f>ABS(E1356-F1356)</x:f>
        <x:v>0.0034137155936350694</x:v>
      </x:c>
      <x:c r="H1356" s="28" t="n">
        <x:f>G1356*'Assumptions'!$B$6</x:f>
        <x:v>0.0000034137155936350695</x:v>
      </x:c>
      <x:c r="I1356" s="29" t="n">
        <x:f>1+E1356*D1356</x:f>
        <x:v>1.018400347470091</x:v>
      </x:c>
      <x:c r="J1356" s="29" t="n">
        <x:f>(1-H1356)*I1356</x:f>
        <x:v>1.018396870940944</x:v>
      </x:c>
      <x:c r="K1356" s="28" t="n">
        <x:f>J1356-1</x:f>
        <x:v>0.01839687094094411</x:v>
      </x:c>
      <x:c r="L1356" s="30" t="n">
        <x:f>M1355</x:f>
        <x:v>15991.72528178523</x:v>
      </x:c>
      <x:c r="M1356" s="30" t="n">
        <x:f>L1356*J1356</x:f>
        <x:v>16285.922987917265</x:v>
      </x:c>
      <x:c r="N1356" s="30" t="n">
        <x:f>MAX(N1355,M1356)</x:f>
        <x:v>17642.073326317783</x:v>
      </x:c>
      <x:c r="O1356" s="28" t="n">
        <x:f>1-M1356/N1356</x:f>
        <x:v>0.0768702359023451</x:v>
      </x:c>
      <x:c r="P1356" s="30" t="n">
        <x:f>IF(C1356=C1355,P1355,L1356)</x:f>
        <x:v>13438.203403002499</x:v>
      </x:c>
      <x:c r="Q1356" s="30" t="n">
        <x:f>IF(C1356=C1355,MAX(Q1355,M1356),MAX(P1356,M1356))</x:f>
        <x:v>17642.073326317783</x:v>
      </x:c>
      <x:c r="R1356" s="28" t="n">
        <x:f>1-M1356/Q1356</x:f>
        <x:v>0.0768702359023451</x:v>
      </x:c>
      <x:c r="S1356" s="33" t="str">
        <x:f>'Raw trace'!Y1352</x:f>
        <x:v>0.01839687094094411</x:v>
      </x:c>
      <x:c r="T1356" s="31" t="n">
        <x:f>ABS(K1356-S1356)</x:f>
        <x:v>0</x:v>
      </x:c>
      <x:c r="U1356" s="33" t="str">
        <x:f>'Raw trace'!X1352</x:f>
        <x:v>0.0034137155936350694</x:v>
      </x:c>
      <x:c r="V1356" s="31" t="n">
        <x:f>ABS(G1356-U1356)</x:f>
        <x:v>0</x:v>
      </x:c>
      <x:c r="W1356" s="30" t="n">
        <x:f>L1356*H1356</x:f>
        <x:v>0.05459120196355841</x:v>
      </x:c>
      <x:c r="X1356" s="30" t="n">
        <x:f>X1355*(1+S1356)</x:f>
        <x:v>16285.922987917365</x:v>
      </x:c>
      <x:c r="Y1356" s="31" t="n">
        <x:f>ABS(M1356-X1356)</x:f>
        <x:v>1.000444171950221e-10</x:v>
      </x:c>
      <x:c r="Z1356" s="27" t="n">
        <x:f>IF(M1356&gt;=N1355,B1356,Z1355)</x:f>
        <x:v>45364</x:v>
      </x:c>
      <x:c r="AA1356" s="27" t="n">
        <x:f>IF(C1356=C1355,IF(M1356&gt;=Q1355,B1356,AA1355),IF(M1356&gt;=P1356,B1356,A1356))</x:f>
        <x:v>45364</x:v>
      </x:c>
      <x:c r="AB1356" s="1" t="str">
        <x:f>IF(AND(B1356-A1356=1,B1356-B1355=1),"PASS","FAIL")</x:f>
        <x:v>PASS</x:v>
      </x:c>
    </x:row>
    <x:row r="1357" ht="22" customHeight="1">
      <x:c r="A1357" s="32" t="n">
        <x:f>'Raw trace'!A1353</x:f>
        <x:v>45548</x:v>
      </x:c>
      <x:c r="B1357" s="32" t="n">
        <x:f>'Raw trace'!B1353</x:f>
        <x:v>45549</x:v>
      </x:c>
      <x:c r="C1357" s="1" t="n">
        <x:f>YEAR(B1357)</x:f>
        <x:v>2024</x:v>
      </x:c>
      <x:c r="D1357" s="33" t="str">
        <x:f>'Raw trace'!AL1353</x:f>
        <x:v>-0.0085305957865929004</x:v>
      </x:c>
      <x:c r="E1357" s="33" t="str">
        <x:f>'Raw trace'!W1353</x:f>
        <x:v>0.45000000000000001</x:v>
      </x:c>
      <x:c r="F1357" s="28" t="n">
        <x:f>E1356*(1+D1356)/(1+E1356*D1356)</x:f>
        <x:v>0.4599373405887877</x:v>
      </x:c>
      <x:c r="G1357" s="28" t="n">
        <x:f>ABS(E1357-F1357)</x:f>
        <x:v>0.009937340588787702</x:v>
      </x:c>
      <x:c r="H1357" s="28" t="n">
        <x:f>G1357*'Assumptions'!$B$6</x:f>
        <x:v>0.000009937340588787703</x:v>
      </x:c>
      <x:c r="I1357" s="29" t="n">
        <x:f>1+E1357*D1357</x:f>
        <x:v>0.9961612318960332</x:v>
      </x:c>
      <x:c r="J1357" s="29" t="n">
        <x:f>(1-H1357)*I1357</x:f>
        <x:v>0.9961513327025906</x:v>
      </x:c>
      <x:c r="K1357" s="28" t="n">
        <x:f>J1357-1</x:f>
        <x:v>-0.0038486672974094027</x:v>
      </x:c>
      <x:c r="L1357" s="30" t="n">
        <x:f>M1356</x:f>
        <x:v>16285.922987917265</x:v>
      </x:c>
      <x:c r="M1357" s="30" t="n">
        <x:f>L1357*J1357</x:f>
        <x:v>16223.24388870554</x:v>
      </x:c>
      <x:c r="N1357" s="30" t="n">
        <x:f>MAX(N1356,M1357)</x:f>
        <x:v>17642.073326317783</x:v>
      </x:c>
      <x:c r="O1357" s="28" t="n">
        <x:f>1-M1357/N1357</x:f>
        <x:v>0.08042305523669302</x:v>
      </x:c>
      <x:c r="P1357" s="30" t="n">
        <x:f>IF(C1357=C1356,P1356,L1357)</x:f>
        <x:v>13438.203403002499</x:v>
      </x:c>
      <x:c r="Q1357" s="30" t="n">
        <x:f>IF(C1357=C1356,MAX(Q1356,M1357),MAX(P1357,M1357))</x:f>
        <x:v>17642.073326317783</x:v>
      </x:c>
      <x:c r="R1357" s="28" t="n">
        <x:f>1-M1357/Q1357</x:f>
        <x:v>0.08042305523669302</x:v>
      </x:c>
      <x:c r="S1357" s="33" t="str">
        <x:f>'Raw trace'!Y1353</x:f>
        <x:v>-0.0038486672974094027</x:v>
      </x:c>
      <x:c r="T1357" s="31" t="n">
        <x:f>ABS(K1357-S1357)</x:f>
        <x:v>0</x:v>
      </x:c>
      <x:c r="U1357" s="33" t="str">
        <x:f>'Raw trace'!X1353</x:f>
        <x:v>0.009937340588787702</x:v>
      </x:c>
      <x:c r="V1357" s="31" t="n">
        <x:f>ABS(G1357-U1357)</x:f>
        <x:v>0</x:v>
      </x:c>
      <x:c r="W1357" s="30" t="n">
        <x:f>L1357*H1357</x:f>
        <x:v>0.16183876353370094</x:v>
      </x:c>
      <x:c r="X1357" s="30" t="n">
        <x:f>X1356*(1+S1357)</x:f>
        <x:v>16223.24388870564</x:v>
      </x:c>
      <x:c r="Y1357" s="31" t="n">
        <x:f>ABS(M1357-X1357)</x:f>
        <x:v>1.000444171950221e-10</x:v>
      </x:c>
      <x:c r="Z1357" s="27" t="n">
        <x:f>IF(M1357&gt;=N1356,B1357,Z1356)</x:f>
        <x:v>45364</x:v>
      </x:c>
      <x:c r="AA1357" s="27" t="n">
        <x:f>IF(C1357=C1356,IF(M1357&gt;=Q1356,B1357,AA1356),IF(M1357&gt;=P1357,B1357,A1357))</x:f>
        <x:v>45364</x:v>
      </x:c>
      <x:c r="AB1357" s="1" t="str">
        <x:f>IF(AND(B1357-A1357=1,B1357-B1356=1),"PASS","FAIL")</x:f>
        <x:v>PASS</x:v>
      </x:c>
    </x:row>
    <x:row r="1358" ht="22" customHeight="1">
      <x:c r="A1358" s="32" t="n">
        <x:f>'Raw trace'!A1354</x:f>
        <x:v>45549</x:v>
      </x:c>
      <x:c r="B1358" s="32" t="n">
        <x:f>'Raw trace'!B1354</x:f>
        <x:v>45550</x:v>
      </x:c>
      <x:c r="C1358" s="1" t="n">
        <x:f>YEAR(B1358)</x:f>
        <x:v>2024</x:v>
      </x:c>
      <x:c r="D1358" s="33" t="str">
        <x:f>'Raw trace'!AL1354</x:f>
        <x:v>-0.0142827616783953</x:v>
      </x:c>
      <x:c r="E1358" s="33" t="str">
        <x:f>'Raw trace'!W1354</x:f>
        <x:v>0.45000000000000001</x:v>
      </x:c>
      <x:c r="F1358" s="28" t="n">
        <x:f>E1357*(1+D1357)/(1+E1357*D1357)</x:f>
        <x:v>0.44788054143287315</x:v>
      </x:c>
      <x:c r="G1358" s="28" t="n">
        <x:f>ABS(E1358-F1358)</x:f>
        <x:v>0.002119458567126864</x:v>
      </x:c>
      <x:c r="H1358" s="28" t="n">
        <x:f>G1358*'Assumptions'!$B$6</x:f>
        <x:v>0.000002119458567126864</x:v>
      </x:c>
      <x:c r="I1358" s="29" t="n">
        <x:f>1+E1358*D1358</x:f>
        <x:v>0.9935727572447222</x:v>
      </x:c>
      <x:c r="J1358" s="29" t="n">
        <x:f>(1-H1358)*I1358</x:f>
        <x:v>0.9935706514084298</x:v>
      </x:c>
      <x:c r="K1358" s="28" t="n">
        <x:f>J1358-1</x:f>
        <x:v>-0.006429348591570183</x:v>
      </x:c>
      <x:c r="L1358" s="30" t="n">
        <x:f>M1357</x:f>
        <x:v>16223.24388870554</x:v>
      </x:c>
      <x:c r="M1358" s="30" t="n">
        <x:f>L1358*J1358</x:f>
        <x:v>16118.93899845899</x:v>
      </x:c>
      <x:c r="N1358" s="30" t="n">
        <x:f>MAX(N1357,M1358)</x:f>
        <x:v>17642.073326317783</x:v>
      </x:c>
      <x:c r="O1358" s="28" t="n">
        <x:f>1-M1358/N1358</x:f>
        <x:v>0.08633533597134735</x:v>
      </x:c>
      <x:c r="P1358" s="30" t="n">
        <x:f>IF(C1358=C1357,P1357,L1358)</x:f>
        <x:v>13438.203403002499</x:v>
      </x:c>
      <x:c r="Q1358" s="30" t="n">
        <x:f>IF(C1358=C1357,MAX(Q1357,M1358),MAX(P1358,M1358))</x:f>
        <x:v>17642.073326317783</x:v>
      </x:c>
      <x:c r="R1358" s="28" t="n">
        <x:f>1-M1358/Q1358</x:f>
        <x:v>0.08633533597134735</x:v>
      </x:c>
      <x:c r="S1358" s="33" t="str">
        <x:f>'Raw trace'!Y1354</x:f>
        <x:v>-0.0064293485915701831</x:v>
      </x:c>
      <x:c r="T1358" s="31" t="n">
        <x:f>ABS(K1358-S1358)</x:f>
        <x:v>0</x:v>
      </x:c>
      <x:c r="U1358" s="33" t="str">
        <x:f>'Raw trace'!X1354</x:f>
        <x:v>0.002119458567126864</x:v>
      </x:c>
      <x:c r="V1358" s="31" t="n">
        <x:f>ABS(G1358-U1358)</x:f>
        <x:v>0</x:v>
      </x:c>
      <x:c r="W1358" s="30" t="n">
        <x:f>L1358*H1358</x:f>
        <x:v>0.03438449324650549</x:v>
      </x:c>
      <x:c r="X1358" s="30" t="n">
        <x:f>X1357*(1+S1358)</x:f>
        <x:v>16118.93899845909</x:v>
      </x:c>
      <x:c r="Y1358" s="31" t="n">
        <x:f>ABS(M1358-X1358)</x:f>
        <x:v>1.000444171950221e-10</x:v>
      </x:c>
      <x:c r="Z1358" s="27" t="n">
        <x:f>IF(M1358&gt;=N1357,B1358,Z1357)</x:f>
        <x:v>45364</x:v>
      </x:c>
      <x:c r="AA1358" s="27" t="n">
        <x:f>IF(C1358=C1357,IF(M1358&gt;=Q1357,B1358,AA1357),IF(M1358&gt;=P1358,B1358,A1358))</x:f>
        <x:v>45364</x:v>
      </x:c>
      <x:c r="AB1358" s="1" t="str">
        <x:f>IF(AND(B1358-A1358=1,B1358-B1357=1),"PASS","FAIL")</x:f>
        <x:v>PASS</x:v>
      </x:c>
    </x:row>
    <x:row r="1359" ht="22" customHeight="1">
      <x:c r="A1359" s="32" t="n">
        <x:f>'Raw trace'!A1355</x:f>
        <x:v>45550</x:v>
      </x:c>
      <x:c r="B1359" s="32" t="n">
        <x:f>'Raw trace'!B1355</x:f>
        <x:v>45551</x:v>
      </x:c>
      <x:c r="C1359" s="1" t="n">
        <x:f>YEAR(B1359)</x:f>
        <x:v>2024</x:v>
      </x:c>
      <x:c r="D1359" s="33" t="str">
        <x:f>'Raw trace'!AL1355</x:f>
        <x:v>-0.015648012715912599</x:v>
      </x:c>
      <x:c r="E1359" s="33" t="str">
        <x:f>'Raw trace'!W1355</x:f>
        <x:v>0.45000000000000001</x:v>
      </x:c>
      <x:c r="F1359" s="28" t="n">
        <x:f>E1358*(1+D1358)/(1+E1358*D1358)</x:f>
        <x:v>0.4464421493145548</x:v>
      </x:c>
      <x:c r="G1359" s="28" t="n">
        <x:f>ABS(E1359-F1359)</x:f>
        <x:v>0.0035578506854452296</x:v>
      </x:c>
      <x:c r="H1359" s="28" t="n">
        <x:f>G1359*'Assumptions'!$B$6</x:f>
        <x:v>0.0000035578506854452297</x:v>
      </x:c>
      <x:c r="I1359" s="29" t="n">
        <x:f>1+E1359*D1359</x:f>
        <x:v>0.9929583942778394</x:v>
      </x:c>
      <x:c r="J1359" s="29" t="n">
        <x:f>(1-H1359)*I1359</x:f>
        <x:v>0.9929548614801358</x:v>
      </x:c>
      <x:c r="K1359" s="28" t="n">
        <x:f>J1359-1</x:f>
        <x:v>-0.007045138519864214</x:v>
      </x:c>
      <x:c r="L1359" s="30" t="n">
        <x:f>M1358</x:f>
        <x:v>16118.93899845899</x:v>
      </x:c>
      <x:c r="M1359" s="30" t="n">
        <x:f>L1359*J1359</x:f>
        <x:v>16005.378840421607</x:v>
      </x:c>
      <x:c r="N1359" s="30" t="n">
        <x:f>MAX(N1358,M1359)</x:f>
        <x:v>17642.073326317783</x:v>
      </x:c>
      <x:c r="O1359" s="28" t="n">
        <x:f>1-M1359/N1359</x:f>
        <x:v>0.09277223009013436</x:v>
      </x:c>
      <x:c r="P1359" s="30" t="n">
        <x:f>IF(C1359=C1358,P1358,L1359)</x:f>
        <x:v>13438.203403002499</x:v>
      </x:c>
      <x:c r="Q1359" s="30" t="n">
        <x:f>IF(C1359=C1358,MAX(Q1358,M1359),MAX(P1359,M1359))</x:f>
        <x:v>17642.073326317783</x:v>
      </x:c>
      <x:c r="R1359" s="28" t="n">
        <x:f>1-M1359/Q1359</x:f>
        <x:v>0.09277223009013436</x:v>
      </x:c>
      <x:c r="S1359" s="33" t="str">
        <x:f>'Raw trace'!Y1355</x:f>
        <x:v>-0.0070451385198642136</x:v>
      </x:c>
      <x:c r="T1359" s="31" t="n">
        <x:f>ABS(K1359-S1359)</x:f>
        <x:v>0</x:v>
      </x:c>
      <x:c r="U1359" s="33" t="str">
        <x:f>'Raw trace'!X1355</x:f>
        <x:v>0.0035578506854452296</x:v>
      </x:c>
      <x:c r="V1359" s="31" t="n">
        <x:f>ABS(G1359-U1359)</x:f>
        <x:v>0</x:v>
      </x:c>
      <x:c r="W1359" s="30" t="n">
        <x:f>L1359*H1359</x:f>
        <x:v>0.05734877816431717</x:v>
      </x:c>
      <x:c r="X1359" s="30" t="n">
        <x:f>X1358*(1+S1359)</x:f>
        <x:v>16005.378840421705</x:v>
      </x:c>
      <x:c r="Y1359" s="31" t="n">
        <x:f>ABS(M1359-X1359)</x:f>
        <x:v>9.822542779147625e-11</x:v>
      </x:c>
      <x:c r="Z1359" s="27" t="n">
        <x:f>IF(M1359&gt;=N1358,B1359,Z1358)</x:f>
        <x:v>45364</x:v>
      </x:c>
      <x:c r="AA1359" s="27" t="n">
        <x:f>IF(C1359=C1358,IF(M1359&gt;=Q1358,B1359,AA1358),IF(M1359&gt;=P1359,B1359,A1359))</x:f>
        <x:v>45364</x:v>
      </x:c>
      <x:c r="AB1359" s="1" t="str">
        <x:f>IF(AND(B1359-A1359=1,B1359-B1358=1),"PASS","FAIL")</x:f>
        <x:v>PASS</x:v>
      </x:c>
    </x:row>
    <x:row r="1360" ht="22" customHeight="1">
      <x:c r="A1360" s="32" t="n">
        <x:f>'Raw trace'!A1356</x:f>
        <x:v>45551</x:v>
      </x:c>
      <x:c r="B1360" s="32" t="n">
        <x:f>'Raw trace'!B1356</x:f>
        <x:v>45552</x:v>
      </x:c>
      <x:c r="C1360" s="1" t="n">
        <x:f>YEAR(B1360)</x:f>
        <x:v>2024</x:v>
      </x:c>
      <x:c r="D1360" s="33" t="str">
        <x:f>'Raw trace'!AL1356</x:f>
        <x:v>0.036005641341897203</x:v>
      </x:c>
      <x:c r="E1360" s="33" t="str">
        <x:f>'Raw trace'!W1356</x:f>
        <x:v>0.45000000000000001</x:v>
      </x:c>
      <x:c r="F1360" s="28" t="n">
        <x:f>E1359*(1+D1359)/(1+E1359*D1359)</x:f>
        <x:v>0.44609965214100933</x:v>
      </x:c>
      <x:c r="G1360" s="28" t="n">
        <x:f>ABS(E1360-F1360)</x:f>
        <x:v>0.0039003478589906826</x:v>
      </x:c>
      <x:c r="H1360" s="28" t="n">
        <x:f>G1360*'Assumptions'!$B$6</x:f>
        <x:v>0.0000039003478589906825</x:v>
      </x:c>
      <x:c r="I1360" s="29" t="n">
        <x:f>1+E1360*D1360</x:f>
        <x:v>1.0162025386038538</x:v>
      </x:c>
      <x:c r="J1360" s="29" t="n">
        <x:f>(1-H1360)*I1360</x:f>
        <x:v>1.016198575060458</x:v>
      </x:c>
      <x:c r="K1360" s="28" t="n">
        <x:f>J1360-1</x:f>
        <x:v>0.016198575060458076</x:v>
      </x:c>
      <x:c r="L1360" s="30" t="n">
        <x:f>M1359</x:f>
        <x:v>16005.378840421607</x:v>
      </x:c>
      <x:c r="M1360" s="30" t="n">
        <x:f>L1360*J1360</x:f>
        <x:v>16264.643170939244</x:v>
      </x:c>
      <x:c r="N1360" s="30" t="n">
        <x:f>MAX(N1359,M1360)</x:f>
        <x:v>17642.073326317783</x:v>
      </x:c>
      <x:c r="O1360" s="28" t="n">
        <x:f>1-M1360/N1360</x:f>
        <x:v>0.07807643296231748</x:v>
      </x:c>
      <x:c r="P1360" s="30" t="n">
        <x:f>IF(C1360=C1359,P1359,L1360)</x:f>
        <x:v>13438.203403002499</x:v>
      </x:c>
      <x:c r="Q1360" s="30" t="n">
        <x:f>IF(C1360=C1359,MAX(Q1359,M1360),MAX(P1360,M1360))</x:f>
        <x:v>17642.073326317783</x:v>
      </x:c>
      <x:c r="R1360" s="28" t="n">
        <x:f>1-M1360/Q1360</x:f>
        <x:v>0.07807643296231748</x:v>
      </x:c>
      <x:c r="S1360" s="33" t="str">
        <x:f>'Raw trace'!Y1356</x:f>
        <x:v>0.016198575060458076</x:v>
      </x:c>
      <x:c r="T1360" s="31" t="n">
        <x:f>ABS(K1360-S1360)</x:f>
        <x:v>0</x:v>
      </x:c>
      <x:c r="U1360" s="33" t="str">
        <x:f>'Raw trace'!X1356</x:f>
        <x:v>0.0039003478589906826</x:v>
      </x:c>
      <x:c r="V1360" s="31" t="n">
        <x:f>ABS(G1360-U1360)</x:f>
        <x:v>0</x:v>
      </x:c>
      <x:c r="W1360" s="30" t="n">
        <x:f>L1360*H1360</x:f>
        <x:v>0.062426545092573185</x:v>
      </x:c>
      <x:c r="X1360" s="30" t="n">
        <x:f>X1359*(1+S1360)</x:f>
        <x:v>16264.643170939344</x:v>
      </x:c>
      <x:c r="Y1360" s="31" t="n">
        <x:f>ABS(M1360-X1360)</x:f>
        <x:v>1.000444171950221e-10</x:v>
      </x:c>
      <x:c r="Z1360" s="27" t="n">
        <x:f>IF(M1360&gt;=N1359,B1360,Z1359)</x:f>
        <x:v>45364</x:v>
      </x:c>
      <x:c r="AA1360" s="27" t="n">
        <x:f>IF(C1360=C1359,IF(M1360&gt;=Q1359,B1360,AA1359),IF(M1360&gt;=P1360,B1360,A1360))</x:f>
        <x:v>45364</x:v>
      </x:c>
      <x:c r="AB1360" s="1" t="str">
        <x:f>IF(AND(B1360-A1360=1,B1360-B1359=1),"PASS","FAIL")</x:f>
        <x:v>PASS</x:v>
      </x:c>
    </x:row>
    <x:row r="1361" ht="22" customHeight="1">
      <x:c r="A1361" s="32" t="n">
        <x:f>'Raw trace'!A1357</x:f>
        <x:v>45552</x:v>
      </x:c>
      <x:c r="B1361" s="32" t="n">
        <x:f>'Raw trace'!B1357</x:f>
        <x:v>45553</x:v>
      </x:c>
      <x:c r="C1361" s="1" t="n">
        <x:f>YEAR(B1361)</x:f>
        <x:v>2024</x:v>
      </x:c>
      <x:c r="D1361" s="33" t="str">
        <x:f>'Raw trace'!AL1357</x:f>
        <x:v>0.024017934275258598</x:v>
      </x:c>
      <x:c r="E1361" s="33" t="str">
        <x:f>'Raw trace'!W1357</x:f>
        <x:v>0.45000000000000001</x:v>
      </x:c>
      <x:c r="F1361" s="28" t="n">
        <x:f>E1360*(1+D1360)/(1+E1360*D1360)</x:f>
        <x:v>0.4587693111300064</x:v>
      </x:c>
      <x:c r="G1361" s="28" t="n">
        <x:f>ABS(E1361-F1361)</x:f>
        <x:v>0.008769311130006396</x:v>
      </x:c>
      <x:c r="H1361" s="28" t="n">
        <x:f>G1361*'Assumptions'!$B$6</x:f>
        <x:v>0.000008769311130006397</x:v>
      </x:c>
      <x:c r="I1361" s="29" t="n">
        <x:f>1+E1361*D1361</x:f>
        <x:v>1.0108080704238664</x:v>
      </x:c>
      <x:c r="J1361" s="29" t="n">
        <x:f>(1-H1361)*I1361</x:f>
        <x:v>1.0107992063334041</x:v>
      </x:c>
      <x:c r="K1361" s="28" t="n">
        <x:f>J1361-1</x:f>
        <x:v>0.010799206333404143</x:v>
      </x:c>
      <x:c r="L1361" s="30" t="n">
        <x:f>M1360</x:f>
        <x:v>16264.643170939244</x:v>
      </x:c>
      <x:c r="M1361" s="30" t="n">
        <x:f>L1361*J1361</x:f>
        <x:v>16440.28840848141</x:v>
      </x:c>
      <x:c r="N1361" s="30" t="n">
        <x:f>MAX(N1360,M1361)</x:f>
        <x:v>17642.073326317783</x:v>
      </x:c>
      <x:c r="O1361" s="28" t="n">
        <x:f>1-M1361/N1361</x:f>
        <x:v>0.06812039013824944</x:v>
      </x:c>
      <x:c r="P1361" s="30" t="n">
        <x:f>IF(C1361=C1360,P1360,L1361)</x:f>
        <x:v>13438.203403002499</x:v>
      </x:c>
      <x:c r="Q1361" s="30" t="n">
        <x:f>IF(C1361=C1360,MAX(Q1360,M1361),MAX(P1361,M1361))</x:f>
        <x:v>17642.073326317783</x:v>
      </x:c>
      <x:c r="R1361" s="28" t="n">
        <x:f>1-M1361/Q1361</x:f>
        <x:v>0.06812039013824944</x:v>
      </x:c>
      <x:c r="S1361" s="33" t="str">
        <x:f>'Raw trace'!Y1357</x:f>
        <x:v>0.010799206333404143</x:v>
      </x:c>
      <x:c r="T1361" s="31" t="n">
        <x:f>ABS(K1361-S1361)</x:f>
        <x:v>0</x:v>
      </x:c>
      <x:c r="U1361" s="33" t="str">
        <x:f>'Raw trace'!X1357</x:f>
        <x:v>0.0087693111300063964</x:v>
      </x:c>
      <x:c r="V1361" s="31" t="n">
        <x:f>ABS(G1361-U1361)</x:f>
        <x:v>0</x:v>
      </x:c>
      <x:c r="W1361" s="30" t="n">
        <x:f>L1361*H1361</x:f>
        <x:v>0.14262971638450006</x:v>
      </x:c>
      <x:c r="X1361" s="30" t="n">
        <x:f>X1360*(1+S1361)</x:f>
        <x:v>16440.28840848151</x:v>
      </x:c>
      <x:c r="Y1361" s="31" t="n">
        <x:f>ABS(M1361-X1361)</x:f>
        <x:v>9.822542779147625e-11</x:v>
      </x:c>
      <x:c r="Z1361" s="27" t="n">
        <x:f>IF(M1361&gt;=N1360,B1361,Z1360)</x:f>
        <x:v>45364</x:v>
      </x:c>
      <x:c r="AA1361" s="27" t="n">
        <x:f>IF(C1361=C1360,IF(M1361&gt;=Q1360,B1361,AA1360),IF(M1361&gt;=P1361,B1361,A1361))</x:f>
        <x:v>45364</x:v>
      </x:c>
      <x:c r="AB1361" s="1" t="str">
        <x:f>IF(AND(B1361-A1361=1,B1361-B1360=1),"PASS","FAIL")</x:f>
        <x:v>PASS</x:v>
      </x:c>
    </x:row>
    <x:row r="1362" ht="22" customHeight="1">
      <x:c r="A1362" s="32" t="n">
        <x:f>'Raw trace'!A1358</x:f>
        <x:v>45553</x:v>
      </x:c>
      <x:c r="B1362" s="32" t="n">
        <x:f>'Raw trace'!B1358</x:f>
        <x:v>45554</x:v>
      </x:c>
      <x:c r="C1362" s="1" t="n">
        <x:f>YEAR(B1362)</x:f>
        <x:v>2024</x:v>
      </x:c>
      <x:c r="D1362" s="33" t="str">
        <x:f>'Raw trace'!AL1358</x:f>
        <x:v>0.019123152454110798</x:v>
      </x:c>
      <x:c r="E1362" s="33" t="str">
        <x:f>'Raw trace'!W1358</x:f>
        <x:v>0.45000000000000001</x:v>
      </x:c>
      <x:c r="F1362" s="28" t="n">
        <x:f>E1361*(1+D1361)/(1+E1361*D1361)</x:f>
        <x:v>0.4558808777917986</x:v>
      </x:c>
      <x:c r="G1362" s="28" t="n">
        <x:f>ABS(E1362-F1362)</x:f>
        <x:v>0.005880877791798578</x:v>
      </x:c>
      <x:c r="H1362" s="28" t="n">
        <x:f>G1362*'Assumptions'!$B$6</x:f>
        <x:v>0.000005880877791798578</x:v>
      </x:c>
      <x:c r="I1362" s="29" t="n">
        <x:f>1+E1362*D1362</x:f>
        <x:v>1.0086054186043498</x:v>
      </x:c>
      <x:c r="J1362" s="29" t="n">
        <x:f>(1-H1362)*I1362</x:f>
        <x:v>1.0085994871191428</x:v>
      </x:c>
      <x:c r="K1362" s="28" t="n">
        <x:f>J1362-1</x:f>
        <x:v>0.008599487119142823</x:v>
      </x:c>
      <x:c r="L1362" s="30" t="n">
        <x:f>M1361</x:f>
        <x:v>16440.28840848141</x:v>
      </x:c>
      <x:c r="M1362" s="30" t="n">
        <x:f>L1362*J1362</x:f>
        <x:v>16581.66645688514</x:v>
      </x:c>
      <x:c r="N1362" s="30" t="n">
        <x:f>MAX(N1361,M1362)</x:f>
        <x:v>17642.073326317783</x:v>
      </x:c>
      <x:c r="O1362" s="28" t="n">
        <x:f>1-M1362/N1362</x:f>
        <x:v>0.060106703436651476</x:v>
      </x:c>
      <x:c r="P1362" s="30" t="n">
        <x:f>IF(C1362=C1361,P1361,L1362)</x:f>
        <x:v>13438.203403002499</x:v>
      </x:c>
      <x:c r="Q1362" s="30" t="n">
        <x:f>IF(C1362=C1361,MAX(Q1361,M1362),MAX(P1362,M1362))</x:f>
        <x:v>17642.073326317783</x:v>
      </x:c>
      <x:c r="R1362" s="28" t="n">
        <x:f>1-M1362/Q1362</x:f>
        <x:v>0.060106703436651476</x:v>
      </x:c>
      <x:c r="S1362" s="33" t="str">
        <x:f>'Raw trace'!Y1358</x:f>
        <x:v>0.0085994871191428235</x:v>
      </x:c>
      <x:c r="T1362" s="31" t="n">
        <x:f>ABS(K1362-S1362)</x:f>
        <x:v>0</x:v>
      </x:c>
      <x:c r="U1362" s="33" t="str">
        <x:f>'Raw trace'!X1358</x:f>
        <x:v>0.0058808777917985777</x:v>
      </x:c>
      <x:c r="V1362" s="31" t="n">
        <x:f>ABS(G1362-U1362)</x:f>
        <x:v>0</x:v>
      </x:c>
      <x:c r="W1362" s="30" t="n">
        <x:f>L1362*H1362</x:f>
        <x:v>0.09668332699220192</x:v>
      </x:c>
      <x:c r="X1362" s="30" t="n">
        <x:f>X1361*(1+S1362)</x:f>
        <x:v>16581.66645688524</x:v>
      </x:c>
      <x:c r="Y1362" s="31" t="n">
        <x:f>ABS(M1362-X1362)</x:f>
        <x:v>9.822542779147625e-11</x:v>
      </x:c>
      <x:c r="Z1362" s="27" t="n">
        <x:f>IF(M1362&gt;=N1361,B1362,Z1361)</x:f>
        <x:v>45364</x:v>
      </x:c>
      <x:c r="AA1362" s="27" t="n">
        <x:f>IF(C1362=C1361,IF(M1362&gt;=Q1361,B1362,AA1361),IF(M1362&gt;=P1362,B1362,A1362))</x:f>
        <x:v>45364</x:v>
      </x:c>
      <x:c r="AB1362" s="1" t="str">
        <x:f>IF(AND(B1362-A1362=1,B1362-B1361=1),"PASS","FAIL")</x:f>
        <x:v>PASS</x:v>
      </x:c>
    </x:row>
    <x:row r="1363" ht="22" customHeight="1">
      <x:c r="A1363" s="32" t="n">
        <x:f>'Raw trace'!A1359</x:f>
        <x:v>45554</x:v>
      </x:c>
      <x:c r="B1363" s="32" t="n">
        <x:f>'Raw trace'!B1359</x:f>
        <x:v>45555</x:v>
      </x:c>
      <x:c r="C1363" s="1" t="n">
        <x:f>YEAR(B1363)</x:f>
        <x:v>2024</x:v>
      </x:c>
      <x:c r="D1363" s="33" t="str">
        <x:f>'Raw trace'!AL1359</x:f>
        <x:v>0.0041723203248880004</x:v>
      </x:c>
      <x:c r="E1363" s="33" t="str">
        <x:f>'Raw trace'!W1359</x:f>
        <x:v>0.45000000000000001</x:v>
      </x:c>
      <x:c r="F1363" s="28" t="n">
        <x:f>E1362*(1+D1362)/(1+E1362*D1362)</x:f>
        <x:v>0.45469259845831655</x:v>
      </x:c>
      <x:c r="G1363" s="28" t="n">
        <x:f>ABS(E1363-F1363)</x:f>
        <x:v>0.004692598458316544</x:v>
      </x:c>
      <x:c r="H1363" s="28" t="n">
        <x:f>G1363*'Assumptions'!$B$6</x:f>
        <x:v>0.000004692598458316544</x:v>
      </x:c>
      <x:c r="I1363" s="29" t="n">
        <x:f>1+E1363*D1363</x:f>
        <x:v>1.0018775441461996</x:v>
      </x:c>
      <x:c r="J1363" s="29" t="n">
        <x:f>(1-H1363)*I1363</x:f>
        <x:v>1.0018728427371804</x:v>
      </x:c>
      <x:c r="K1363" s="28" t="n">
        <x:f>J1363-1</x:f>
        <x:v>0.001872842737180358</x:v>
      </x:c>
      <x:c r="L1363" s="30" t="n">
        <x:f>M1362</x:f>
        <x:v>16581.66645688514</x:v>
      </x:c>
      <x:c r="M1363" s="30" t="n">
        <x:f>L1363*J1363</x:f>
        <x:v>16612.721310479265</x:v>
      </x:c>
      <x:c r="N1363" s="30" t="n">
        <x:f>MAX(N1362,M1363)</x:f>
        <x:v>17642.073326317783</x:v>
      </x:c>
      <x:c r="O1363" s="28" t="n">
        <x:f>1-M1363/N1363</x:f>
        <x:v>0.058346431102458296</x:v>
      </x:c>
      <x:c r="P1363" s="30" t="n">
        <x:f>IF(C1363=C1362,P1362,L1363)</x:f>
        <x:v>13438.203403002499</x:v>
      </x:c>
      <x:c r="Q1363" s="30" t="n">
        <x:f>IF(C1363=C1362,MAX(Q1362,M1363),MAX(P1363,M1363))</x:f>
        <x:v>17642.073326317783</x:v>
      </x:c>
      <x:c r="R1363" s="28" t="n">
        <x:f>1-M1363/Q1363</x:f>
        <x:v>0.058346431102458296</x:v>
      </x:c>
      <x:c r="S1363" s="33" t="str">
        <x:f>'Raw trace'!Y1359</x:f>
        <x:v>0.001872842737180358</x:v>
      </x:c>
      <x:c r="T1363" s="31" t="n">
        <x:f>ABS(K1363-S1363)</x:f>
        <x:v>0</x:v>
      </x:c>
      <x:c r="U1363" s="33" t="str">
        <x:f>'Raw trace'!X1359</x:f>
        <x:v>0.0046925984583165437</x:v>
      </x:c>
      <x:c r="V1363" s="31" t="n">
        <x:f>ABS(G1363-U1363)</x:f>
        <x:v>0</x:v>
      </x:c>
      <x:c r="W1363" s="30" t="n">
        <x:f>L1363*H1363</x:f>
        <x:v>0.07781110245189836</x:v>
      </x:c>
      <x:c r="X1363" s="30" t="n">
        <x:f>X1362*(1+S1363)</x:f>
        <x:v>16612.721310479363</x:v>
      </x:c>
      <x:c r="Y1363" s="31" t="n">
        <x:f>ABS(M1363-X1363)</x:f>
        <x:v>9.822542779147625e-11</x:v>
      </x:c>
      <x:c r="Z1363" s="27" t="n">
        <x:f>IF(M1363&gt;=N1362,B1363,Z1362)</x:f>
        <x:v>45364</x:v>
      </x:c>
      <x:c r="AA1363" s="27" t="n">
        <x:f>IF(C1363=C1362,IF(M1363&gt;=Q1362,B1363,AA1362),IF(M1363&gt;=P1363,B1363,A1363))</x:f>
        <x:v>45364</x:v>
      </x:c>
      <x:c r="AB1363" s="1" t="str">
        <x:f>IF(AND(B1363-A1363=1,B1363-B1362=1),"PASS","FAIL")</x:f>
        <x:v>PASS</x:v>
      </x:c>
    </x:row>
    <x:row r="1364" ht="22" customHeight="1">
      <x:c r="A1364" s="32" t="n">
        <x:f>'Raw trace'!A1360</x:f>
        <x:v>45555</x:v>
      </x:c>
      <x:c r="B1364" s="32" t="n">
        <x:f>'Raw trace'!B1360</x:f>
        <x:v>45556</x:v>
      </x:c>
      <x:c r="C1364" s="1" t="n">
        <x:f>YEAR(B1364)</x:f>
        <x:v>2024</x:v>
      </x:c>
      <x:c r="D1364" s="33" t="str">
        <x:f>'Raw trace'!AL1360</x:f>
        <x:v>0.0023243229558933</x:v>
      </x:c>
      <x:c r="E1364" s="33" t="str">
        <x:f>'Raw trace'!W1360</x:f>
        <x:v>0.45000000000000001</x:v>
      </x:c>
      <x:c r="F1364" s="28" t="n">
        <x:f>E1363*(1+D1363)/(1+E1363*D1363)</x:f>
        <x:v>0.4510307140692427</x:v>
      </x:c>
      <x:c r="G1364" s="28" t="n">
        <x:f>ABS(E1364-F1364)</x:f>
        <x:v>0.0010307140692427108</x:v>
      </x:c>
      <x:c r="H1364" s="28" t="n">
        <x:f>G1364*'Assumptions'!$B$6</x:f>
        <x:v>0.0000010307140692427108</x:v>
      </x:c>
      <x:c r="I1364" s="29" t="n">
        <x:f>1+E1364*D1364</x:f>
        <x:v>1.001045945330152</x:v>
      </x:c>
      <x:c r="J1364" s="29" t="n">
        <x:f>(1-H1364)*I1364</x:f>
        <x:v>1.0010449135380122</x:v>
      </x:c>
      <x:c r="K1364" s="28" t="n">
        <x:f>J1364-1</x:f>
        <x:v>0.001044913538012171</x:v>
      </x:c>
      <x:c r="L1364" s="30" t="n">
        <x:f>M1363</x:f>
        <x:v>16612.721310479265</x:v>
      </x:c>
      <x:c r="M1364" s="30" t="n">
        <x:f>L1364*J1364</x:f>
        <x:v>16630.08016787981</x:v>
      </x:c>
      <x:c r="N1364" s="30" t="n">
        <x:f>MAX(N1363,M1364)</x:f>
        <x:v>17642.073326317783</x:v>
      </x:c>
      <x:c r="O1364" s="28" t="n">
        <x:f>1-M1364/N1364</x:f>
        <x:v>0.057362484540199765</x:v>
      </x:c>
      <x:c r="P1364" s="30" t="n">
        <x:f>IF(C1364=C1363,P1363,L1364)</x:f>
        <x:v>13438.203403002499</x:v>
      </x:c>
      <x:c r="Q1364" s="30" t="n">
        <x:f>IF(C1364=C1363,MAX(Q1363,M1364),MAX(P1364,M1364))</x:f>
        <x:v>17642.073326317783</x:v>
      </x:c>
      <x:c r="R1364" s="28" t="n">
        <x:f>1-M1364/Q1364</x:f>
        <x:v>0.057362484540199765</x:v>
      </x:c>
      <x:c r="S1364" s="33" t="str">
        <x:f>'Raw trace'!Y1360</x:f>
        <x:v>0.001044913538012171</x:v>
      </x:c>
      <x:c r="T1364" s="31" t="n">
        <x:f>ABS(K1364-S1364)</x:f>
        <x:v>0</x:v>
      </x:c>
      <x:c r="U1364" s="33" t="str">
        <x:f>'Raw trace'!X1360</x:f>
        <x:v>0.0010307140692427108</x:v>
      </x:c>
      <x:c r="V1364" s="31" t="n">
        <x:f>ABS(G1364-U1364)</x:f>
        <x:v>0</x:v>
      </x:c>
      <x:c r="W1364" s="30" t="n">
        <x:f>L1364*H1364</x:f>
        <x:v>0.017122965583119182</x:v>
      </x:c>
      <x:c r="X1364" s="30" t="n">
        <x:f>X1363*(1+S1364)</x:f>
        <x:v>16630.080167879907</x:v>
      </x:c>
      <x:c r="Y1364" s="31" t="n">
        <x:f>ABS(M1364-X1364)</x:f>
        <x:v>9.822542779147625e-11</x:v>
      </x:c>
      <x:c r="Z1364" s="27" t="n">
        <x:f>IF(M1364&gt;=N1363,B1364,Z1363)</x:f>
        <x:v>45364</x:v>
      </x:c>
      <x:c r="AA1364" s="27" t="n">
        <x:f>IF(C1364=C1363,IF(M1364&gt;=Q1363,B1364,AA1363),IF(M1364&gt;=P1364,B1364,A1364))</x:f>
        <x:v>45364</x:v>
      </x:c>
      <x:c r="AB1364" s="1" t="str">
        <x:f>IF(AND(B1364-A1364=1,B1364-B1363=1),"PASS","FAIL")</x:f>
        <x:v>PASS</x:v>
      </x:c>
    </x:row>
    <x:row r="1365" ht="22" customHeight="1">
      <x:c r="A1365" s="32" t="n">
        <x:f>'Raw trace'!A1361</x:f>
        <x:v>45556</x:v>
      </x:c>
      <x:c r="B1365" s="32" t="n">
        <x:f>'Raw trace'!B1361</x:f>
        <x:v>45557</x:v>
      </x:c>
      <x:c r="C1365" s="1" t="n">
        <x:f>YEAR(B1365)</x:f>
        <x:v>2024</x:v>
      </x:c>
      <x:c r="D1365" s="33" t="str">
        <x:f>'Raw trace'!AL1361</x:f>
        <x:v>0.0035454891306919999</x:v>
      </x:c>
      <x:c r="E1365" s="33" t="str">
        <x:f>'Raw trace'!W1361</x:f>
        <x:v>0.45000000000000001</x:v>
      </x:c>
      <x:c r="F1365" s="28" t="n">
        <x:f>E1364*(1+D1364)/(1+E1364*D1364)</x:f>
        <x:v>0.4505746688593738</x:v>
      </x:c>
      <x:c r="G1365" s="28" t="n">
        <x:f>ABS(E1365-F1365)</x:f>
        <x:v>0.0005746688593737947</x:v>
      </x:c>
      <x:c r="H1365" s="28" t="n">
        <x:f>G1365*'Assumptions'!$B$6</x:f>
        <x:v>5.746688593737948e-7</x:v>
      </x:c>
      <x:c r="I1365" s="29" t="n">
        <x:f>1+E1365*D1365</x:f>
        <x:v>1.0015954701088114</x:v>
      </x:c>
      <x:c r="J1365" s="29" t="n">
        <x:f>(1-H1365)*I1365</x:f>
        <x:v>1.001594894523085</x:v>
      </x:c>
      <x:c r="K1365" s="28" t="n">
        <x:f>J1365-1</x:f>
        <x:v>0.001594894523085033</x:v>
      </x:c>
      <x:c r="L1365" s="30" t="n">
        <x:f>M1364</x:f>
        <x:v>16630.08016787981</x:v>
      </x:c>
      <x:c r="M1365" s="30" t="n">
        <x:f>L1365*J1365</x:f>
        <x:v>16656.603391658024</x:v>
      </x:c>
      <x:c r="N1365" s="30" t="n">
        <x:f>MAX(N1364,M1365)</x:f>
        <x:v>17642.073326317783</x:v>
      </x:c>
      <x:c r="O1365" s="28" t="n">
        <x:f>1-M1365/N1365</x:f>
        <x:v>0.055859077129538526</x:v>
      </x:c>
      <x:c r="P1365" s="30" t="n">
        <x:f>IF(C1365=C1364,P1364,L1365)</x:f>
        <x:v>13438.203403002499</x:v>
      </x:c>
      <x:c r="Q1365" s="30" t="n">
        <x:f>IF(C1365=C1364,MAX(Q1364,M1365),MAX(P1365,M1365))</x:f>
        <x:v>17642.073326317783</x:v>
      </x:c>
      <x:c r="R1365" s="28" t="n">
        <x:f>1-M1365/Q1365</x:f>
        <x:v>0.055859077129538526</x:v>
      </x:c>
      <x:c r="S1365" s="33" t="str">
        <x:f>'Raw trace'!Y1361</x:f>
        <x:v>0.0015948945230850331</x:v>
      </x:c>
      <x:c r="T1365" s="31" t="n">
        <x:f>ABS(K1365-S1365)</x:f>
        <x:v>0</x:v>
      </x:c>
      <x:c r="U1365" s="33" t="str">
        <x:f>'Raw trace'!X1361</x:f>
        <x:v>0.00057466885937379475</x:v>
      </x:c>
      <x:c r="V1365" s="31" t="n">
        <x:f>ABS(G1365-U1365)</x:f>
        <x:v>0</x:v>
      </x:c>
      <x:c r="W1365" s="30" t="n">
        <x:f>L1365*H1365</x:f>
        <x:v>0.009556789201370255</x:v>
      </x:c>
      <x:c r="X1365" s="30" t="n">
        <x:f>X1364*(1+S1365)</x:f>
        <x:v>16656.603391658125</x:v>
      </x:c>
      <x:c r="Y1365" s="31" t="n">
        <x:f>ABS(M1365-X1365)</x:f>
        <x:v>1.0186340659856796e-10</x:v>
      </x:c>
      <x:c r="Z1365" s="27" t="n">
        <x:f>IF(M1365&gt;=N1364,B1365,Z1364)</x:f>
        <x:v>45364</x:v>
      </x:c>
      <x:c r="AA1365" s="27" t="n">
        <x:f>IF(C1365=C1364,IF(M1365&gt;=Q1364,B1365,AA1364),IF(M1365&gt;=P1365,B1365,A1365))</x:f>
        <x:v>45364</x:v>
      </x:c>
      <x:c r="AB1365" s="1" t="str">
        <x:f>IF(AND(B1365-A1365=1,B1365-B1364=1),"PASS","FAIL")</x:f>
        <x:v>PASS</x:v>
      </x:c>
    </x:row>
    <x:row r="1366" ht="22" customHeight="1">
      <x:c r="A1366" s="32" t="n">
        <x:f>'Raw trace'!A1362</x:f>
        <x:v>45557</x:v>
      </x:c>
      <x:c r="B1366" s="32" t="n">
        <x:f>'Raw trace'!B1362</x:f>
        <x:v>45558</x:v>
      </x:c>
      <x:c r="C1366" s="1" t="n">
        <x:f>YEAR(B1366)</x:f>
        <x:v>2024</x:v>
      </x:c>
      <x:c r="D1366" s="33" t="str">
        <x:f>'Raw trace'!AL1362</x:f>
        <x:v>-0.0037893624149988002</x:v>
      </x:c>
      <x:c r="E1366" s="33" t="str">
        <x:f>'Raw trace'!W1362</x:f>
        <x:v>0.45000000000000001</x:v>
      </x:c>
      <x:c r="F1366" s="28" t="n">
        <x:f>E1365*(1+D1365)/(1+E1365*D1365)</x:f>
        <x:v>0.45087611075133055</x:v>
      </x:c>
      <x:c r="G1366" s="28" t="n">
        <x:f>ABS(E1366-F1366)</x:f>
        <x:v>0.0008761107513305388</x:v>
      </x:c>
      <x:c r="H1366" s="28" t="n">
        <x:f>G1366*'Assumptions'!$B$6</x:f>
        <x:v>8.761107513305388e-7</x:v>
      </x:c>
      <x:c r="I1366" s="29" t="n">
        <x:f>1+E1366*D1366</x:f>
        <x:v>0.9982947869132506</x:v>
      </x:c>
      <x:c r="J1366" s="29" t="n">
        <x:f>(1-H1366)*I1366</x:f>
        <x:v>0.9982939122964548</x:v>
      </x:c>
      <x:c r="K1366" s="28" t="n">
        <x:f>J1366-1</x:f>
        <x:v>-0.0017060877035451893</x:v>
      </x:c>
      <x:c r="L1366" s="30" t="n">
        <x:f>M1365</x:f>
        <x:v>16656.603391658024</x:v>
      </x:c>
      <x:c r="M1366" s="30" t="n">
        <x:f>L1366*J1366</x:f>
        <x:v>16628.185765428687</x:v>
      </x:c>
      <x:c r="N1366" s="30" t="n">
        <x:f>MAX(N1365,M1366)</x:f>
        <x:v>17642.073326317783</x:v>
      </x:c>
      <x:c r="O1366" s="28" t="n">
        <x:f>1-M1366/N1366</x:f>
        <x:v>0.057469864348461575</x:v>
      </x:c>
      <x:c r="P1366" s="30" t="n">
        <x:f>IF(C1366=C1365,P1365,L1366)</x:f>
        <x:v>13438.203403002499</x:v>
      </x:c>
      <x:c r="Q1366" s="30" t="n">
        <x:f>IF(C1366=C1365,MAX(Q1365,M1366),MAX(P1366,M1366))</x:f>
        <x:v>17642.073326317783</x:v>
      </x:c>
      <x:c r="R1366" s="28" t="n">
        <x:f>1-M1366/Q1366</x:f>
        <x:v>0.057469864348461575</x:v>
      </x:c>
      <x:c r="S1366" s="33" t="str">
        <x:f>'Raw trace'!Y1362</x:f>
        <x:v>-0.0017060877035451893</x:v>
      </x:c>
      <x:c r="T1366" s="31" t="n">
        <x:f>ABS(K1366-S1366)</x:f>
        <x:v>0</x:v>
      </x:c>
      <x:c r="U1366" s="33" t="str">
        <x:f>'Raw trace'!X1362</x:f>
        <x:v>0.00087611075133053884</x:v>
      </x:c>
      <x:c r="V1366" s="31" t="n">
        <x:f>ABS(G1366-U1366)</x:f>
        <x:v>0</x:v>
      </x:c>
      <x:c r="W1366" s="30" t="n">
        <x:f>L1366*H1366</x:f>
        <x:v>0.014593029312080312</x:v>
      </x:c>
      <x:c r="X1366" s="30" t="n">
        <x:f>X1365*(1+S1366)</x:f>
        <x:v>16628.18576542879</x:v>
      </x:c>
      <x:c r="Y1366" s="31" t="n">
        <x:f>ABS(M1366-X1366)</x:f>
        <x:v>1.0186340659856796e-10</x:v>
      </x:c>
      <x:c r="Z1366" s="27" t="n">
        <x:f>IF(M1366&gt;=N1365,B1366,Z1365)</x:f>
        <x:v>45364</x:v>
      </x:c>
      <x:c r="AA1366" s="27" t="n">
        <x:f>IF(C1366=C1365,IF(M1366&gt;=Q1365,B1366,AA1365),IF(M1366&gt;=P1366,B1366,A1366))</x:f>
        <x:v>45364</x:v>
      </x:c>
      <x:c r="AB1366" s="1" t="str">
        <x:f>IF(AND(B1366-A1366=1,B1366-B1365=1),"PASS","FAIL")</x:f>
        <x:v>PASS</x:v>
      </x:c>
    </x:row>
    <x:row r="1367" ht="22" customHeight="1">
      <x:c r="A1367" s="32" t="n">
        <x:f>'Raw trace'!A1363</x:f>
        <x:v>45558</x:v>
      </x:c>
      <x:c r="B1367" s="32" t="n">
        <x:f>'Raw trace'!B1363</x:f>
        <x:v>45559</x:v>
      </x:c>
      <x:c r="C1367" s="1" t="n">
        <x:f>YEAR(B1367)</x:f>
        <x:v>2024</x:v>
      </x:c>
      <x:c r="D1367" s="33" t="str">
        <x:f>'Raw trace'!AL1363</x:f>
        <x:v>0.014605616767563801</x:v>
      </x:c>
      <x:c r="E1367" s="33" t="str">
        <x:f>'Raw trace'!W1363</x:f>
        <x:v>0.45000000000000001</x:v>
      </x:c>
      <x:c r="F1367" s="28" t="n">
        <x:f>E1366*(1+D1366)/(1+E1366*D1366)</x:f>
        <x:v>0.4490605308071255</x:v>
      </x:c>
      <x:c r="G1367" s="28" t="n">
        <x:f>ABS(E1367-F1367)</x:f>
        <x:v>0.0009394691928745202</x:v>
      </x:c>
      <x:c r="H1367" s="28" t="n">
        <x:f>G1367*'Assumptions'!$B$6</x:f>
        <x:v>9.394691928745202e-7</x:v>
      </x:c>
      <x:c r="I1367" s="29" t="n">
        <x:f>1+E1367*D1367</x:f>
        <x:v>1.0065725275454036</x:v>
      </x:c>
      <x:c r="J1367" s="29" t="n">
        <x:f>(1-H1367)*I1367</x:f>
        <x:v>1.0065715819015235</x:v>
      </x:c>
      <x:c r="K1367" s="28" t="n">
        <x:f>J1367-1</x:f>
        <x:v>0.0065715819015235155</x:v>
      </x:c>
      <x:c r="L1367" s="30" t="n">
        <x:f>M1366</x:f>
        <x:v>16628.185765428687</x:v>
      </x:c>
      <x:c r="M1367" s="30" t="n">
        <x:f>L1367*J1367</x:f>
        <x:v>16737.45925005995</x:v>
      </x:c>
      <x:c r="N1367" s="30" t="n">
        <x:f>MAX(N1366,M1367)</x:f>
        <x:v>17642.073326317783</x:v>
      </x:c>
      <x:c r="O1367" s="28" t="n">
        <x:f>1-M1367/N1367</x:f>
        <x:v>0.051275950367373424</x:v>
      </x:c>
      <x:c r="P1367" s="30" t="n">
        <x:f>IF(C1367=C1366,P1366,L1367)</x:f>
        <x:v>13438.203403002499</x:v>
      </x:c>
      <x:c r="Q1367" s="30" t="n">
        <x:f>IF(C1367=C1366,MAX(Q1366,M1367),MAX(P1367,M1367))</x:f>
        <x:v>17642.073326317783</x:v>
      </x:c>
      <x:c r="R1367" s="28" t="n">
        <x:f>1-M1367/Q1367</x:f>
        <x:v>0.051275950367373424</x:v>
      </x:c>
      <x:c r="S1367" s="33" t="str">
        <x:f>'Raw trace'!Y1363</x:f>
        <x:v>0.0065715819015235155</x:v>
      </x:c>
      <x:c r="T1367" s="31" t="n">
        <x:f>ABS(K1367-S1367)</x:f>
        <x:v>0</x:v>
      </x:c>
      <x:c r="U1367" s="33" t="str">
        <x:f>'Raw trace'!X1363</x:f>
        <x:v>0.00093946919287452024</x:v>
      </x:c>
      <x:c r="V1367" s="31" t="n">
        <x:f>ABS(G1367-U1367)</x:f>
        <x:v>0</x:v>
      </x:c>
      <x:c r="W1367" s="30" t="n">
        <x:f>L1367*H1367</x:f>
        <x:v>0.015621668260014874</x:v>
      </x:c>
      <x:c r="X1367" s="30" t="n">
        <x:f>X1366*(1+S1367)</x:f>
        <x:v>16737.459250060052</x:v>
      </x:c>
      <x:c r="Y1367" s="31" t="n">
        <x:f>ABS(M1367-X1367)</x:f>
        <x:v>1.0186340659856796e-10</x:v>
      </x:c>
      <x:c r="Z1367" s="27" t="n">
        <x:f>IF(M1367&gt;=N1366,B1367,Z1366)</x:f>
        <x:v>45364</x:v>
      </x:c>
      <x:c r="AA1367" s="27" t="n">
        <x:f>IF(C1367=C1366,IF(M1367&gt;=Q1366,B1367,AA1366),IF(M1367&gt;=P1367,B1367,A1367))</x:f>
        <x:v>45364</x:v>
      </x:c>
      <x:c r="AB1367" s="1" t="str">
        <x:f>IF(AND(B1367-A1367=1,B1367-B1366=1),"PASS","FAIL")</x:f>
        <x:v>PASS</x:v>
      </x:c>
    </x:row>
    <x:row r="1368" ht="22" customHeight="1">
      <x:c r="A1368" s="32" t="n">
        <x:f>'Raw trace'!A1364</x:f>
        <x:v>45559</x:v>
      </x:c>
      <x:c r="B1368" s="32" t="n">
        <x:f>'Raw trace'!B1364</x:f>
        <x:v>45560</x:v>
      </x:c>
      <x:c r="C1368" s="1" t="n">
        <x:f>YEAR(B1368)</x:f>
        <x:v>2024</x:v>
      </x:c>
      <x:c r="D1368" s="33" t="str">
        <x:f>'Raw trace'!AL1364</x:f>
        <x:v>-0.017123479538352301</x:v>
      </x:c>
      <x:c r="E1368" s="33" t="str">
        <x:f>'Raw trace'!W1364</x:f>
        <x:v>0.45000000000000001</x:v>
      </x:c>
      <x:c r="F1368" s="28" t="n">
        <x:f>E1367*(1+D1367)/(1+E1367*D1367)</x:f>
        <x:v>0.45359128632169937</x:v>
      </x:c>
      <x:c r="G1368" s="28" t="n">
        <x:f>ABS(E1368-F1368)</x:f>
        <x:v>0.0035912863216993607</x:v>
      </x:c>
      <x:c r="H1368" s="28" t="n">
        <x:f>G1368*'Assumptions'!$B$6</x:f>
        <x:v>0.000003591286321699361</x:v>
      </x:c>
      <x:c r="I1368" s="29" t="n">
        <x:f>1+E1368*D1368</x:f>
        <x:v>0.9922944342077414</x:v>
      </x:c>
      <x:c r="J1368" s="29" t="n">
        <x:f>(1-H1368)*I1368</x:f>
        <x:v>0.9922908705943128</x:v>
      </x:c>
      <x:c r="K1368" s="28" t="n">
        <x:f>J1368-1</x:f>
        <x:v>-0.007709129405687243</x:v>
      </x:c>
      <x:c r="L1368" s="30" t="n">
        <x:f>M1367</x:f>
        <x:v>16737.45925005995</x:v>
      </x:c>
      <x:c r="M1368" s="30" t="n">
        <x:f>L1368*J1368</x:f>
        <x:v>16608.42801077882</x:v>
      </x:c>
      <x:c r="N1368" s="30" t="n">
        <x:f>MAX(N1367,M1368)</x:f>
        <x:v>17642.073326317783</x:v>
      </x:c>
      <x:c r="O1368" s="28" t="n">
        <x:f>1-M1368/N1368</x:f>
        <x:v>0.05858978683627891</x:v>
      </x:c>
      <x:c r="P1368" s="30" t="n">
        <x:f>IF(C1368=C1367,P1367,L1368)</x:f>
        <x:v>13438.203403002499</x:v>
      </x:c>
      <x:c r="Q1368" s="30" t="n">
        <x:f>IF(C1368=C1367,MAX(Q1367,M1368),MAX(P1368,M1368))</x:f>
        <x:v>17642.073326317783</x:v>
      </x:c>
      <x:c r="R1368" s="28" t="n">
        <x:f>1-M1368/Q1368</x:f>
        <x:v>0.05858978683627891</x:v>
      </x:c>
      <x:c r="S1368" s="33" t="str">
        <x:f>'Raw trace'!Y1364</x:f>
        <x:v>-0.0077091294056872428</x:v>
      </x:c>
      <x:c r="T1368" s="31" t="n">
        <x:f>ABS(K1368-S1368)</x:f>
        <x:v>0</x:v>
      </x:c>
      <x:c r="U1368" s="33" t="str">
        <x:f>'Raw trace'!X1364</x:f>
        <x:v>0.0035912863216993607</x:v>
      </x:c>
      <x:c r="V1368" s="31" t="n">
        <x:f>ABS(G1368-U1368)</x:f>
        <x:v>0</x:v>
      </x:c>
      <x:c r="W1368" s="30" t="n">
        <x:f>L1368*H1368</x:f>
        <x:v>0.060109008464740744</x:v>
      </x:c>
      <x:c r="X1368" s="30" t="n">
        <x:f>X1367*(1+S1368)</x:f>
        <x:v>16608.428010778924</x:v>
      </x:c>
      <x:c r="Y1368" s="31" t="n">
        <x:f>ABS(M1368-X1368)</x:f>
        <x:v>1.0186340659856796e-10</x:v>
      </x:c>
      <x:c r="Z1368" s="27" t="n">
        <x:f>IF(M1368&gt;=N1367,B1368,Z1367)</x:f>
        <x:v>45364</x:v>
      </x:c>
      <x:c r="AA1368" s="27" t="n">
        <x:f>IF(C1368=C1367,IF(M1368&gt;=Q1367,B1368,AA1367),IF(M1368&gt;=P1368,B1368,A1368))</x:f>
        <x:v>45364</x:v>
      </x:c>
      <x:c r="AB1368" s="1" t="str">
        <x:f>IF(AND(B1368-A1368=1,B1368-B1367=1),"PASS","FAIL")</x:f>
        <x:v>PASS</x:v>
      </x:c>
    </x:row>
    <x:row r="1369" ht="22" customHeight="1">
      <x:c r="A1369" s="32" t="n">
        <x:f>'Raw trace'!A1365</x:f>
        <x:v>45560</x:v>
      </x:c>
      <x:c r="B1369" s="32" t="n">
        <x:f>'Raw trace'!B1365</x:f>
        <x:v>45561</x:v>
      </x:c>
      <x:c r="C1369" s="1" t="n">
        <x:f>YEAR(B1369)</x:f>
        <x:v>2024</x:v>
      </x:c>
      <x:c r="D1369" s="33" t="str">
        <x:f>'Raw trace'!AL1365</x:f>
        <x:v>0.031971372701146999</x:v>
      </x:c>
      <x:c r="E1369" s="33" t="str">
        <x:f>'Raw trace'!W1365</x:f>
        <x:v>0.45000000000000001</x:v>
      </x:c>
      <x:c r="F1369" s="28" t="n">
        <x:f>E1368*(1+D1368)/(1+E1368*D1368)</x:f>
        <x:v>0.44572902856285207</x:v>
      </x:c>
      <x:c r="G1369" s="28" t="n">
        <x:f>ABS(E1369-F1369)</x:f>
        <x:v>0.004270971437147941</x:v>
      </x:c>
      <x:c r="H1369" s="28" t="n">
        <x:f>G1369*'Assumptions'!$B$6</x:f>
        <x:v>0.000004270971437147941</x:v>
      </x:c>
      <x:c r="I1369" s="29" t="n">
        <x:f>1+E1369*D1369</x:f>
        <x:v>1.0143871177155162</x:v>
      </x:c>
      <x:c r="J1369" s="29" t="n">
        <x:f>(1-H1369)*I1369</x:f>
        <x:v>1.0143827852971101</x:v>
      </x:c>
      <x:c r="K1369" s="28" t="n">
        <x:f>J1369-1</x:f>
        <x:v>0.014382785297110123</x:v>
      </x:c>
      <x:c r="L1369" s="30" t="n">
        <x:f>M1368</x:f>
        <x:v>16608.42801077882</x:v>
      </x:c>
      <x:c r="M1369" s="30" t="n">
        <x:f>L1369*J1369</x:f>
        <x:v>16847.303464980363</x:v>
      </x:c>
      <x:c r="N1369" s="30" t="n">
        <x:f>MAX(N1368,M1369)</x:f>
        <x:v>17642.073326317783</x:v>
      </x:c>
      <x:c r="O1369" s="28" t="n">
        <x:f>1-M1369/N1369</x:f>
        <x:v>0.045049685863838396</x:v>
      </x:c>
      <x:c r="P1369" s="30" t="n">
        <x:f>IF(C1369=C1368,P1368,L1369)</x:f>
        <x:v>13438.203403002499</x:v>
      </x:c>
      <x:c r="Q1369" s="30" t="n">
        <x:f>IF(C1369=C1368,MAX(Q1368,M1369),MAX(P1369,M1369))</x:f>
        <x:v>17642.073326317783</x:v>
      </x:c>
      <x:c r="R1369" s="28" t="n">
        <x:f>1-M1369/Q1369</x:f>
        <x:v>0.045049685863838396</x:v>
      </x:c>
      <x:c r="S1369" s="33" t="str">
        <x:f>'Raw trace'!Y1365</x:f>
        <x:v>0.014382785297110123</x:v>
      </x:c>
      <x:c r="T1369" s="31" t="n">
        <x:f>ABS(K1369-S1369)</x:f>
        <x:v>0</x:v>
      </x:c>
      <x:c r="U1369" s="33" t="str">
        <x:f>'Raw trace'!X1365</x:f>
        <x:v>0.0042709714371479413</x:v>
      </x:c>
      <x:c r="V1369" s="31" t="n">
        <x:f>ABS(G1369-U1369)</x:f>
        <x:v>0</x:v>
      </x:c>
      <x:c r="W1369" s="30" t="n">
        <x:f>L1369*H1369</x:f>
        <x:v>0.07093412164996414</x:v>
      </x:c>
      <x:c r="X1369" s="30" t="n">
        <x:f>X1368*(1+S1369)</x:f>
        <x:v>16847.303464980465</x:v>
      </x:c>
      <x:c r="Y1369" s="31" t="n">
        <x:f>ABS(M1369-X1369)</x:f>
        <x:v>1.0186340659856796e-10</x:v>
      </x:c>
      <x:c r="Z1369" s="27" t="n">
        <x:f>IF(M1369&gt;=N1368,B1369,Z1368)</x:f>
        <x:v>45364</x:v>
      </x:c>
      <x:c r="AA1369" s="27" t="n">
        <x:f>IF(C1369=C1368,IF(M1369&gt;=Q1368,B1369,AA1368),IF(M1369&gt;=P1369,B1369,A1369))</x:f>
        <x:v>45364</x:v>
      </x:c>
      <x:c r="AB1369" s="1" t="str">
        <x:f>IF(AND(B1369-A1369=1,B1369-B1368=1),"PASS","FAIL")</x:f>
        <x:v>PASS</x:v>
      </x:c>
    </x:row>
    <x:row r="1370" ht="22" customHeight="1">
      <x:c r="A1370" s="32" t="n">
        <x:f>'Raw trace'!A1366</x:f>
        <x:v>45561</x:v>
      </x:c>
      <x:c r="B1370" s="32" t="n">
        <x:f>'Raw trace'!B1366</x:f>
        <x:v>45562</x:v>
      </x:c>
      <x:c r="C1370" s="1" t="n">
        <x:f>YEAR(B1370)</x:f>
        <x:v>2024</x:v>
      </x:c>
      <x:c r="D1370" s="33" t="str">
        <x:f>'Raw trace'!AL1366</x:f>
        <x:v>0.0092150909004431007</x:v>
      </x:c>
      <x:c r="E1370" s="33" t="str">
        <x:f>'Raw trace'!W1366</x:f>
        <x:v>0.45000000000000001</x:v>
      </x:c>
      <x:c r="F1370" s="28" t="n">
        <x:f>E1369*(1+D1369)/(1+E1369*D1369)</x:f>
        <x:v>0.45780068536492696</x:v>
      </x:c>
      <x:c r="G1370" s="28" t="n">
        <x:f>ABS(E1370-F1370)</x:f>
        <x:v>0.007800685364926951</x:v>
      </x:c>
      <x:c r="H1370" s="28" t="n">
        <x:f>G1370*'Assumptions'!$B$6</x:f>
        <x:v>0.000007800685364926951</x:v>
      </x:c>
      <x:c r="I1370" s="29" t="n">
        <x:f>1+E1370*D1370</x:f>
        <x:v>1.0041467909051993</x:v>
      </x:c>
      <x:c r="J1370" s="29" t="n">
        <x:f>(1-H1370)*I1370</x:f>
        <x:v>1.0041389578720232</x:v>
      </x:c>
      <x:c r="K1370" s="28" t="n">
        <x:f>J1370-1</x:f>
        <x:v>0.00413895787202323</x:v>
      </x:c>
      <x:c r="L1370" s="30" t="n">
        <x:f>M1369</x:f>
        <x:v>16847.303464980363</x:v>
      </x:c>
      <x:c r="M1370" s="30" t="n">
        <x:f>L1370*J1370</x:f>
        <x:v>16917.033744279106</x:v>
      </x:c>
      <x:c r="N1370" s="30" t="n">
        <x:f>MAX(N1369,M1370)</x:f>
        <x:v>17642.073326317783</x:v>
      </x:c>
      <x:c r="O1370" s="28" t="n">
        <x:f>1-M1370/N1370</x:f>
        <x:v>0.04109718674375362</x:v>
      </x:c>
      <x:c r="P1370" s="30" t="n">
        <x:f>IF(C1370=C1369,P1369,L1370)</x:f>
        <x:v>13438.203403002499</x:v>
      </x:c>
      <x:c r="Q1370" s="30" t="n">
        <x:f>IF(C1370=C1369,MAX(Q1369,M1370),MAX(P1370,M1370))</x:f>
        <x:v>17642.073326317783</x:v>
      </x:c>
      <x:c r="R1370" s="28" t="n">
        <x:f>1-M1370/Q1370</x:f>
        <x:v>0.04109718674375362</x:v>
      </x:c>
      <x:c r="S1370" s="33" t="str">
        <x:f>'Raw trace'!Y1366</x:f>
        <x:v>0.0041389578720232301</x:v>
      </x:c>
      <x:c r="T1370" s="31" t="n">
        <x:f>ABS(K1370-S1370)</x:f>
        <x:v>0</x:v>
      </x:c>
      <x:c r="U1370" s="33" t="str">
        <x:f>'Raw trace'!X1366</x:f>
        <x:v>0.0078006853649269514</x:v>
      </x:c>
      <x:c r="V1370" s="31" t="n">
        <x:f>ABS(G1370-U1370)</x:f>
        <x:v>0</x:v>
      </x:c>
      <x:c r="W1370" s="30" t="n">
        <x:f>L1370*H1370</x:f>
        <x:v>0.13142051357775542</x:v>
      </x:c>
      <x:c r="X1370" s="30" t="n">
        <x:f>X1369*(1+S1370)</x:f>
        <x:v>16917.03374427921</x:v>
      </x:c>
      <x:c r="Y1370" s="31" t="n">
        <x:f>ABS(M1370-X1370)</x:f>
        <x:v>1.0550138540565968e-10</x:v>
      </x:c>
      <x:c r="Z1370" s="27" t="n">
        <x:f>IF(M1370&gt;=N1369,B1370,Z1369)</x:f>
        <x:v>45364</x:v>
      </x:c>
      <x:c r="AA1370" s="27" t="n">
        <x:f>IF(C1370=C1369,IF(M1370&gt;=Q1369,B1370,AA1369),IF(M1370&gt;=P1370,B1370,A1370))</x:f>
        <x:v>45364</x:v>
      </x:c>
      <x:c r="AB1370" s="1" t="str">
        <x:f>IF(AND(B1370-A1370=1,B1370-B1369=1),"PASS","FAIL")</x:f>
        <x:v>PASS</x:v>
      </x:c>
    </x:row>
    <x:row r="1371" ht="22" customHeight="1">
      <x:c r="A1371" s="32" t="n">
        <x:f>'Raw trace'!A1367</x:f>
        <x:v>45562</x:v>
      </x:c>
      <x:c r="B1371" s="32" t="n">
        <x:f>'Raw trace'!B1367</x:f>
        <x:v>45563</x:v>
      </x:c>
      <x:c r="C1371" s="1" t="n">
        <x:f>YEAR(B1371)</x:f>
        <x:v>2024</x:v>
      </x:c>
      <x:c r="D1371" s="33" t="str">
        <x:f>'Raw trace'!AL1367</x:f>
        <x:v>0.0013713145920337001</x:v>
      </x:c>
      <x:c r="E1371" s="33" t="str">
        <x:f>'Raw trace'!W1367</x:f>
        <x:v>0.45000000000000001</x:v>
      </x:c>
      <x:c r="F1371" s="28" t="n">
        <x:f>E1370*(1+D1370)/(1+E1370*D1370)</x:f>
        <x:v>0.4522713163239846</x:v>
      </x:c>
      <x:c r="G1371" s="28" t="n">
        <x:f>ABS(E1371-F1371)</x:f>
        <x:v>0.0022713163239845846</x:v>
      </x:c>
      <x:c r="H1371" s="28" t="n">
        <x:f>G1371*'Assumptions'!$B$6</x:f>
        <x:v>0.0000022713163239845845</x:v>
      </x:c>
      <x:c r="I1371" s="29" t="n">
        <x:f>1+E1371*D1371</x:f>
        <x:v>1.0006170915664152</x:v>
      </x:c>
      <x:c r="J1371" s="29" t="n">
        <x:f>(1-H1371)*I1371</x:f>
        <x:v>1.0006148188484811</x:v>
      </x:c>
      <x:c r="K1371" s="28" t="n">
        <x:f>J1371-1</x:f>
        <x:v>0.0006148188484811357</x:v>
      </x:c>
      <x:c r="L1371" s="30" t="n">
        <x:f>M1370</x:f>
        <x:v>16917.033744279106</x:v>
      </x:c>
      <x:c r="M1371" s="30" t="n">
        <x:f>L1371*J1371</x:f>
        <x:v>16927.434655485482</x:v>
      </x:c>
      <x:c r="N1371" s="30" t="n">
        <x:f>MAX(N1370,M1371)</x:f>
        <x:v>17642.073326317783</x:v>
      </x:c>
      <x:c r="O1371" s="28" t="n">
        <x:f>1-M1371/N1371</x:f>
        <x:v>0.040507635220301985</x:v>
      </x:c>
      <x:c r="P1371" s="30" t="n">
        <x:f>IF(C1371=C1370,P1370,L1371)</x:f>
        <x:v>13438.203403002499</x:v>
      </x:c>
      <x:c r="Q1371" s="30" t="n">
        <x:f>IF(C1371=C1370,MAX(Q1370,M1371),MAX(P1371,M1371))</x:f>
        <x:v>17642.073326317783</x:v>
      </x:c>
      <x:c r="R1371" s="28" t="n">
        <x:f>1-M1371/Q1371</x:f>
        <x:v>0.040507635220301985</x:v>
      </x:c>
      <x:c r="S1371" s="33" t="str">
        <x:f>'Raw trace'!Y1367</x:f>
        <x:v>0.00061481884848113566</x:v>
      </x:c>
      <x:c r="T1371" s="31" t="n">
        <x:f>ABS(K1371-S1371)</x:f>
        <x:v>0</x:v>
      </x:c>
      <x:c r="U1371" s="33" t="str">
        <x:f>'Raw trace'!X1367</x:f>
        <x:v>0.0022713163239845846</x:v>
      </x:c>
      <x:c r="V1371" s="31" t="n">
        <x:f>ABS(G1371-U1371)</x:f>
        <x:v>0</x:v>
      </x:c>
      <x:c r="W1371" s="30" t="n">
        <x:f>L1371*H1371</x:f>
        <x:v>0.03842393489677919</x:v>
      </x:c>
      <x:c r="X1371" s="30" t="n">
        <x:f>X1370*(1+S1371)</x:f>
        <x:v>16927.434655485587</x:v>
      </x:c>
      <x:c r="Y1371" s="31" t="n">
        <x:f>ABS(M1371-X1371)</x:f>
        <x:v>1.0550138540565968e-10</x:v>
      </x:c>
      <x:c r="Z1371" s="27" t="n">
        <x:f>IF(M1371&gt;=N1370,B1371,Z1370)</x:f>
        <x:v>45364</x:v>
      </x:c>
      <x:c r="AA1371" s="27" t="n">
        <x:f>IF(C1371=C1370,IF(M1371&gt;=Q1370,B1371,AA1370),IF(M1371&gt;=P1371,B1371,A1371))</x:f>
        <x:v>45364</x:v>
      </x:c>
      <x:c r="AB1371" s="1" t="str">
        <x:f>IF(AND(B1371-A1371=1,B1371-B1370=1),"PASS","FAIL")</x:f>
        <x:v>PASS</x:v>
      </x:c>
    </x:row>
    <x:row r="1372" ht="22" customHeight="1">
      <x:c r="A1372" s="32" t="n">
        <x:f>'Raw trace'!A1368</x:f>
        <x:v>45563</x:v>
      </x:c>
      <x:c r="B1372" s="32" t="n">
        <x:f>'Raw trace'!B1368</x:f>
        <x:v>45564</x:v>
      </x:c>
      <x:c r="C1372" s="1" t="n">
        <x:f>YEAR(B1372)</x:f>
        <x:v>2024</x:v>
      </x:c>
      <x:c r="D1372" s="33" t="str">
        <x:f>'Raw trace'!AL1368</x:f>
        <x:v>-0.0039382690745674003</x:v>
      </x:c>
      <x:c r="E1372" s="33" t="str">
        <x:f>'Raw trace'!W1368</x:f>
        <x:v>0.45000000000000001</x:v>
      </x:c>
      <x:c r="F1372" s="28" t="n">
        <x:f>E1371*(1+D1371)/(1+E1371*D1371)</x:f>
        <x:v>0.45033919104959225</x:v>
      </x:c>
      <x:c r="G1372" s="28" t="n">
        <x:f>ABS(E1372-F1372)</x:f>
        <x:v>0.00033919104959223567</x:v>
      </x:c>
      <x:c r="H1372" s="28" t="n">
        <x:f>G1372*'Assumptions'!$B$6</x:f>
        <x:v>3.391910495922357e-7</x:v>
      </x:c>
      <x:c r="I1372" s="29" t="n">
        <x:f>1+E1372*D1372</x:f>
        <x:v>0.9982277789164447</x:v>
      </x:c>
      <x:c r="J1372" s="29" t="n">
        <x:f>(1-H1372)*I1372</x:f>
        <x:v>0.9982274403265166</x:v>
      </x:c>
      <x:c r="K1372" s="28" t="n">
        <x:f>J1372-1</x:f>
        <x:v>-0.0017725596734834426</x:v>
      </x:c>
      <x:c r="L1372" s="30" t="n">
        <x:f>M1371</x:f>
        <x:v>16927.434655485482</x:v>
      </x:c>
      <x:c r="M1372" s="30" t="n">
        <x:f>L1372*J1372</x:f>
        <x:v>16897.429767439644</x:v>
      </x:c>
      <x:c r="N1372" s="30" t="n">
        <x:f>MAX(N1371,M1372)</x:f>
        <x:v>17642.073326317783</x:v>
      </x:c>
      <x:c r="O1372" s="28" t="n">
        <x:f>1-M1372/N1372</x:f>
        <x:v>0.04220839269312571</x:v>
      </x:c>
      <x:c r="P1372" s="30" t="n">
        <x:f>IF(C1372=C1371,P1371,L1372)</x:f>
        <x:v>13438.203403002499</x:v>
      </x:c>
      <x:c r="Q1372" s="30" t="n">
        <x:f>IF(C1372=C1371,MAX(Q1371,M1372),MAX(P1372,M1372))</x:f>
        <x:v>17642.073326317783</x:v>
      </x:c>
      <x:c r="R1372" s="28" t="n">
        <x:f>1-M1372/Q1372</x:f>
        <x:v>0.04220839269312571</x:v>
      </x:c>
      <x:c r="S1372" s="33" t="str">
        <x:f>'Raw trace'!Y1368</x:f>
        <x:v>-0.0017725596734834426</x:v>
      </x:c>
      <x:c r="T1372" s="31" t="n">
        <x:f>ABS(K1372-S1372)</x:f>
        <x:v>0</x:v>
      </x:c>
      <x:c r="U1372" s="33" t="str">
        <x:f>'Raw trace'!X1368</x:f>
        <x:v>0.00033919104959223567</x:v>
      </x:c>
      <x:c r="V1372" s="31" t="n">
        <x:f>ABS(G1372-U1372)</x:f>
        <x:v>0</x:v>
      </x:c>
      <x:c r="W1372" s="30" t="n">
        <x:f>L1372*H1372</x:f>
        <x:v>0.005741634327698105</x:v>
      </x:c>
      <x:c r="X1372" s="30" t="n">
        <x:f>X1371*(1+S1372)</x:f>
        <x:v>16897.429767439746</x:v>
      </x:c>
      <x:c r="Y1372" s="31" t="n">
        <x:f>ABS(M1372-X1372)</x:f>
        <x:v>1.0186340659856796e-10</x:v>
      </x:c>
      <x:c r="Z1372" s="27" t="n">
        <x:f>IF(M1372&gt;=N1371,B1372,Z1371)</x:f>
        <x:v>45364</x:v>
      </x:c>
      <x:c r="AA1372" s="27" t="n">
        <x:f>IF(C1372=C1371,IF(M1372&gt;=Q1371,B1372,AA1371),IF(M1372&gt;=P1372,B1372,A1372))</x:f>
        <x:v>45364</x:v>
      </x:c>
      <x:c r="AB1372" s="1" t="str">
        <x:f>IF(AND(B1372-A1372=1,B1372-B1371=1),"PASS","FAIL")</x:f>
        <x:v>PASS</x:v>
      </x:c>
    </x:row>
    <x:row r="1373" ht="22" customHeight="1">
      <x:c r="A1373" s="32" t="n">
        <x:f>'Raw trace'!A1369</x:f>
        <x:v>45564</x:v>
      </x:c>
      <x:c r="B1373" s="32" t="n">
        <x:f>'Raw trace'!B1369</x:f>
        <x:v>45565</x:v>
      </x:c>
      <x:c r="C1373" s="1" t="n">
        <x:f>YEAR(B1373)</x:f>
        <x:v>2024</x:v>
      </x:c>
      <x:c r="D1373" s="33" t="str">
        <x:f>'Raw trace'!AL1369</x:f>
        <x:v>-0.0345679049980872</x:v>
      </x:c>
      <x:c r="E1373" s="33" t="str">
        <x:f>'Raw trace'!W1369</x:f>
        <x:v>0.45000000000000001</x:v>
      </x:c>
      <x:c r="F1373" s="28" t="n">
        <x:f>E1372*(1+D1372)/(1+E1372*D1372)</x:f>
        <x:v>0.4490235479150726</x:v>
      </x:c>
      <x:c r="G1373" s="28" t="n">
        <x:f>ABS(E1373-F1373)</x:f>
        <x:v>0.000976452084927415</x:v>
      </x:c>
      <x:c r="H1373" s="28" t="n">
        <x:f>G1373*'Assumptions'!$B$6</x:f>
        <x:v>9.76452084927415e-7</x:v>
      </x:c>
      <x:c r="I1373" s="29" t="n">
        <x:f>1+E1373*D1373</x:f>
        <x:v>0.9844444427508607</x:v>
      </x:c>
      <x:c r="J1373" s="29" t="n">
        <x:f>(1-H1373)*I1373</x:f>
        <x:v>0.9844434814880321</x:v>
      </x:c>
      <x:c r="K1373" s="28" t="n">
        <x:f>J1373-1</x:f>
        <x:v>-0.015556518511967932</x:v>
      </x:c>
      <x:c r="L1373" s="30" t="n">
        <x:f>M1372</x:f>
        <x:v>16897.429767439644</x:v>
      </x:c>
      <x:c r="M1373" s="30" t="n">
        <x:f>L1373*J1373</x:f>
        <x:v>16634.56458845779</x:v>
      </x:c>
      <x:c r="N1373" s="30" t="n">
        <x:f>MAX(N1372,M1373)</x:f>
        <x:v>17642.073326317783</x:v>
      </x:c>
      <x:c r="O1373" s="28" t="n">
        <x:f>1-M1373/N1373</x:f>
        <x:v>0.05710829556280261</x:v>
      </x:c>
      <x:c r="P1373" s="30" t="n">
        <x:f>IF(C1373=C1372,P1372,L1373)</x:f>
        <x:v>13438.203403002499</x:v>
      </x:c>
      <x:c r="Q1373" s="30" t="n">
        <x:f>IF(C1373=C1372,MAX(Q1372,M1373),MAX(P1373,M1373))</x:f>
        <x:v>17642.073326317783</x:v>
      </x:c>
      <x:c r="R1373" s="28" t="n">
        <x:f>1-M1373/Q1373</x:f>
        <x:v>0.05710829556280261</x:v>
      </x:c>
      <x:c r="S1373" s="33" t="str">
        <x:f>'Raw trace'!Y1369</x:f>
        <x:v>-0.015556518511967932</x:v>
      </x:c>
      <x:c r="T1373" s="31" t="n">
        <x:f>ABS(K1373-S1373)</x:f>
        <x:v>0</x:v>
      </x:c>
      <x:c r="U1373" s="33" t="str">
        <x:f>'Raw trace'!X1369</x:f>
        <x:v>0.00097645208492741498</x:v>
      </x:c>
      <x:c r="V1373" s="31" t="n">
        <x:f>ABS(G1373-U1373)</x:f>
        <x:v>0</x:v>
      </x:c>
      <x:c r="W1373" s="30" t="n">
        <x:f>L1373*H1373</x:f>
        <x:v>0.016499530526331005</x:v>
      </x:c>
      <x:c r="X1373" s="30" t="n">
        <x:f>X1372*(1+S1373)</x:f>
        <x:v>16634.56458845789</x:v>
      </x:c>
      <x:c r="Y1373" s="31" t="n">
        <x:f>ABS(M1373-X1373)</x:f>
        <x:v>1.0186340659856796e-10</x:v>
      </x:c>
      <x:c r="Z1373" s="27" t="n">
        <x:f>IF(M1373&gt;=N1372,B1373,Z1372)</x:f>
        <x:v>45364</x:v>
      </x:c>
      <x:c r="AA1373" s="27" t="n">
        <x:f>IF(C1373=C1372,IF(M1373&gt;=Q1372,B1373,AA1372),IF(M1373&gt;=P1373,B1373,A1373))</x:f>
        <x:v>45364</x:v>
      </x:c>
      <x:c r="AB1373" s="1" t="str">
        <x:f>IF(AND(B1373-A1373=1,B1373-B1372=1),"PASS","FAIL")</x:f>
        <x:v>PASS</x:v>
      </x:c>
    </x:row>
    <x:row r="1374" ht="22" customHeight="1">
      <x:c r="A1374" s="32" t="n">
        <x:f>'Raw trace'!A1370</x:f>
        <x:v>45565</x:v>
      </x:c>
      <x:c r="B1374" s="32" t="n">
        <x:f>'Raw trace'!B1370</x:f>
        <x:v>45566</x:v>
      </x:c>
      <x:c r="C1374" s="1" t="n">
        <x:f>YEAR(B1374)</x:f>
        <x:v>2024</x:v>
      </x:c>
      <x:c r="D1374" s="33" t="str">
        <x:f>'Raw trace'!AL1370</x:f>
        <x:v>-0.039528443681006303</x:v>
      </x:c>
      <x:c r="E1374" s="33" t="str">
        <x:f>'Raw trace'!W1370</x:f>
        <x:v>0.45000000000000001</x:v>
      </x:c>
      <x:c r="F1374" s="28" t="n">
        <x:f>E1373*(1+D1373)/(1+E1373*D1373)</x:f>
        <x:v>0.4413092541178662</x:v>
      </x:c>
      <x:c r="G1374" s="28" t="n">
        <x:f>ABS(E1374-F1374)</x:f>
        <x:v>0.00869074588213381</x:v>
      </x:c>
      <x:c r="H1374" s="28" t="n">
        <x:f>G1374*'Assumptions'!$B$6</x:f>
        <x:v>0.00000869074588213381</x:v>
      </x:c>
      <x:c r="I1374" s="29" t="n">
        <x:f>1+E1374*D1374</x:f>
        <x:v>0.9822122003435472</x:v>
      </x:c>
      <x:c r="J1374" s="29" t="n">
        <x:f>(1-H1374)*I1374</x:f>
        <x:v>0.9822036641869116</x:v>
      </x:c>
      <x:c r="K1374" s="28" t="n">
        <x:f>J1374-1</x:f>
        <x:v>-0.01779633581308837</x:v>
      </x:c>
      <x:c r="L1374" s="30" t="n">
        <x:f>M1373</x:f>
        <x:v>16634.56458845779</x:v>
      </x:c>
      <x:c r="M1374" s="30" t="n">
        <x:f>L1374*J1374</x:f>
        <x:v>16338.530290937088</x:v>
      </x:c>
      <x:c r="N1374" s="30" t="n">
        <x:f>MAX(N1373,M1374)</x:f>
        <x:v>17642.073326317783</x:v>
      </x:c>
      <x:c r="O1374" s="28" t="n">
        <x:f>1-M1374/N1374</x:f>
        <x:v>0.07388831297034226</x:v>
      </x:c>
      <x:c r="P1374" s="30" t="n">
        <x:f>IF(C1374=C1373,P1373,L1374)</x:f>
        <x:v>13438.203403002499</x:v>
      </x:c>
      <x:c r="Q1374" s="30" t="n">
        <x:f>IF(C1374=C1373,MAX(Q1373,M1374),MAX(P1374,M1374))</x:f>
        <x:v>17642.073326317783</x:v>
      </x:c>
      <x:c r="R1374" s="28" t="n">
        <x:f>1-M1374/Q1374</x:f>
        <x:v>0.07388831297034226</x:v>
      </x:c>
      <x:c r="S1374" s="33" t="str">
        <x:f>'Raw trace'!Y1370</x:f>
        <x:v>-0.017796335813088371</x:v>
      </x:c>
      <x:c r="T1374" s="31" t="n">
        <x:f>ABS(K1374-S1374)</x:f>
        <x:v>0</x:v>
      </x:c>
      <x:c r="U1374" s="33" t="str">
        <x:f>'Raw trace'!X1370</x:f>
        <x:v>0.0086907458821338102</x:v>
      </x:c>
      <x:c r="V1374" s="31" t="n">
        <x:f>ABS(G1374-U1374)</x:f>
        <x:v>0</x:v>
      </x:c>
      <x:c r="W1374" s="30" t="n">
        <x:f>L1374*H1374</x:f>
        <x:v>0.14456677369822846</x:v>
      </x:c>
      <x:c r="X1374" s="30" t="n">
        <x:f>X1373*(1+S1374)</x:f>
        <x:v>16338.530290937188</x:v>
      </x:c>
      <x:c r="Y1374" s="31" t="n">
        <x:f>ABS(M1374-X1374)</x:f>
        <x:v>1.000444171950221e-10</x:v>
      </x:c>
      <x:c r="Z1374" s="27" t="n">
        <x:f>IF(M1374&gt;=N1373,B1374,Z1373)</x:f>
        <x:v>45364</x:v>
      </x:c>
      <x:c r="AA1374" s="27" t="n">
        <x:f>IF(C1374=C1373,IF(M1374&gt;=Q1373,B1374,AA1373),IF(M1374&gt;=P1374,B1374,A1374))</x:f>
        <x:v>45364</x:v>
      </x:c>
      <x:c r="AB1374" s="1" t="str">
        <x:f>IF(AND(B1374-A1374=1,B1374-B1373=1),"PASS","FAIL")</x:f>
        <x:v>PASS</x:v>
      </x:c>
    </x:row>
    <x:row r="1375" ht="22" customHeight="1">
      <x:c r="A1375" s="32" t="n">
        <x:f>'Raw trace'!A1371</x:f>
        <x:v>45566</x:v>
      </x:c>
      <x:c r="B1375" s="32" t="n">
        <x:f>'Raw trace'!B1371</x:f>
        <x:v>45567</x:v>
      </x:c>
      <x:c r="C1375" s="1" t="n">
        <x:f>YEAR(B1375)</x:f>
        <x:v>2024</x:v>
      </x:c>
      <x:c r="D1375" s="33" t="str">
        <x:f>'Raw trace'!AL1371</x:f>
        <x:v>-0.0031198888806699999</x:v>
      </x:c>
      <x:c r="E1375" s="33" t="str">
        <x:f>'Raw trace'!W1371</x:f>
        <x:v>0.45000000000000001</x:v>
      </x:c>
      <x:c r="F1375" s="28" t="n">
        <x:f>E1374*(1+D1374)/(1+E1374*D1374)</x:f>
        <x:v>0.44003953544088825</x:v>
      </x:c>
      <x:c r="G1375" s="28" t="n">
        <x:f>ABS(E1375-F1375)</x:f>
        <x:v>0.009960464559111759</x:v>
      </x:c>
      <x:c r="H1375" s="28" t="n">
        <x:f>G1375*'Assumptions'!$B$6</x:f>
        <x:v>0.00000996046455911176</x:v>
      </x:c>
      <x:c r="I1375" s="29" t="n">
        <x:f>1+E1375*D1375</x:f>
        <x:v>0.9985960500036986</x:v>
      </x:c>
      <x:c r="J1375" s="29" t="n">
        <x:f>(1-H1375)*I1375</x:f>
        <x:v>0.9985861035231336</x:v>
      </x:c>
      <x:c r="K1375" s="28" t="n">
        <x:f>J1375-1</x:f>
        <x:v>-0.0014138964768664053</x:v>
      </x:c>
      <x:c r="L1375" s="30" t="n">
        <x:f>M1374</x:f>
        <x:v>16338.530290937088</x:v>
      </x:c>
      <x:c r="M1375" s="30" t="n">
        <x:f>L1375*J1375</x:f>
        <x:v>16315.429300521557</x:v>
      </x:c>
      <x:c r="N1375" s="30" t="n">
        <x:f>MAX(N1374,M1375)</x:f>
        <x:v>17642.073326317783</x:v>
      </x:c>
      <x:c r="O1375" s="28" t="n">
        <x:f>1-M1375/N1375</x:f>
        <x:v>0.07519773902181826</x:v>
      </x:c>
      <x:c r="P1375" s="30" t="n">
        <x:f>IF(C1375=C1374,P1374,L1375)</x:f>
        <x:v>13438.203403002499</x:v>
      </x:c>
      <x:c r="Q1375" s="30" t="n">
        <x:f>IF(C1375=C1374,MAX(Q1374,M1375),MAX(P1375,M1375))</x:f>
        <x:v>17642.073326317783</x:v>
      </x:c>
      <x:c r="R1375" s="28" t="n">
        <x:f>1-M1375/Q1375</x:f>
        <x:v>0.07519773902181826</x:v>
      </x:c>
      <x:c r="S1375" s="33" t="str">
        <x:f>'Raw trace'!Y1371</x:f>
        <x:v>-0.0014138964768664053</x:v>
      </x:c>
      <x:c r="T1375" s="31" t="n">
        <x:f>ABS(K1375-S1375)</x:f>
        <x:v>0</x:v>
      </x:c>
      <x:c r="U1375" s="33" t="str">
        <x:f>'Raw trace'!X1371</x:f>
        <x:v>0.0099604645591117591</x:v>
      </x:c>
      <x:c r="V1375" s="31" t="n">
        <x:f>ABS(G1375-U1375)</x:f>
        <x:v>0</x:v>
      </x:c>
      <x:c r="W1375" s="30" t="n">
        <x:f>L1375*H1375</x:f>
        <x:v>0.16273935191085281</x:v>
      </x:c>
      <x:c r="X1375" s="30" t="n">
        <x:f>X1374*(1+S1375)</x:f>
        <x:v>16315.429300521657</x:v>
      </x:c>
      <x:c r="Y1375" s="31" t="n">
        <x:f>ABS(M1375-X1375)</x:f>
        <x:v>1.000444171950221e-10</x:v>
      </x:c>
      <x:c r="Z1375" s="27" t="n">
        <x:f>IF(M1375&gt;=N1374,B1375,Z1374)</x:f>
        <x:v>45364</x:v>
      </x:c>
      <x:c r="AA1375" s="27" t="n">
        <x:f>IF(C1375=C1374,IF(M1375&gt;=Q1374,B1375,AA1374),IF(M1375&gt;=P1375,B1375,A1375))</x:f>
        <x:v>45364</x:v>
      </x:c>
      <x:c r="AB1375" s="1" t="str">
        <x:f>IF(AND(B1375-A1375=1,B1375-B1374=1),"PASS","FAIL")</x:f>
        <x:v>PASS</x:v>
      </x:c>
    </x:row>
    <x:row r="1376" ht="22" customHeight="1">
      <x:c r="A1376" s="32" t="n">
        <x:f>'Raw trace'!A1372</x:f>
        <x:v>45567</x:v>
      </x:c>
      <x:c r="B1376" s="32" t="n">
        <x:f>'Raw trace'!B1372</x:f>
        <x:v>45568</x:v>
      </x:c>
      <x:c r="C1376" s="1" t="n">
        <x:f>YEAR(B1376)</x:f>
        <x:v>2024</x:v>
      </x:c>
      <x:c r="D1376" s="33" t="str">
        <x:f>'Raw trace'!AL1372</x:f>
        <x:v>0.0017396122066362001</x:v>
      </x:c>
      <x:c r="E1376" s="33" t="str">
        <x:f>'Raw trace'!W1372</x:f>
        <x:v>0.45000000000000001</x:v>
      </x:c>
      <x:c r="F1376" s="28" t="n">
        <x:f>E1375*(1+D1375)/(1+E1375*D1375)</x:f>
        <x:v>0.4492267418863083</x:v>
      </x:c>
      <x:c r="G1376" s="28" t="n">
        <x:f>ABS(E1376-F1376)</x:f>
        <x:v>0.0007732581136917216</x:v>
      </x:c>
      <x:c r="H1376" s="28" t="n">
        <x:f>G1376*'Assumptions'!$B$6</x:f>
        <x:v>7.732581136917216e-7</x:v>
      </x:c>
      <x:c r="I1376" s="29" t="n">
        <x:f>1+E1376*D1376</x:f>
        <x:v>1.0007828254929862</x:v>
      </x:c>
      <x:c r="J1376" s="29" t="n">
        <x:f>(1-H1376)*I1376</x:f>
        <x:v>1.0007820516295465</x:v>
      </x:c>
      <x:c r="K1376" s="28" t="n">
        <x:f>J1376-1</x:f>
        <x:v>0.0007820516295464763</x:v>
      </x:c>
      <x:c r="L1376" s="30" t="n">
        <x:f>M1375</x:f>
        <x:v>16315.429300521557</x:v>
      </x:c>
      <x:c r="M1376" s="30" t="n">
        <x:f>L1376*J1376</x:f>
        <x:v>16328.18880859278</x:v>
      </x:c>
      <x:c r="N1376" s="30" t="n">
        <x:f>MAX(N1375,M1376)</x:f>
        <x:v>17642.073326317783</x:v>
      </x:c>
      <x:c r="O1376" s="28" t="n">
        <x:f>1-M1376/N1376</x:f>
        <x:v>0.07447449590661204</x:v>
      </x:c>
      <x:c r="P1376" s="30" t="n">
        <x:f>IF(C1376=C1375,P1375,L1376)</x:f>
        <x:v>13438.203403002499</x:v>
      </x:c>
      <x:c r="Q1376" s="30" t="n">
        <x:f>IF(C1376=C1375,MAX(Q1375,M1376),MAX(P1376,M1376))</x:f>
        <x:v>17642.073326317783</x:v>
      </x:c>
      <x:c r="R1376" s="28" t="n">
        <x:f>1-M1376/Q1376</x:f>
        <x:v>0.07447449590661204</x:v>
      </x:c>
      <x:c r="S1376" s="33" t="str">
        <x:f>'Raw trace'!Y1372</x:f>
        <x:v>0.00078205162954647633</x:v>
      </x:c>
      <x:c r="T1376" s="31" t="n">
        <x:f>ABS(K1376-S1376)</x:f>
        <x:v>0</x:v>
      </x:c>
      <x:c r="U1376" s="33" t="str">
        <x:f>'Raw trace'!X1372</x:f>
        <x:v>0.00077325811369172159</x:v>
      </x:c>
      <x:c r="V1376" s="31" t="n">
        <x:f>ABS(G1376-U1376)</x:f>
        <x:v>0</x:v>
      </x:c>
      <x:c r="W1376" s="30" t="n">
        <x:f>L1376*H1376</x:f>
        <x:v>0.012616038084991944</x:v>
      </x:c>
      <x:c r="X1376" s="30" t="n">
        <x:f>X1375*(1+S1376)</x:f>
        <x:v>16328.18880859288</x:v>
      </x:c>
      <x:c r="Y1376" s="31" t="n">
        <x:f>ABS(M1376-X1376)</x:f>
        <x:v>1.000444171950221e-10</x:v>
      </x:c>
      <x:c r="Z1376" s="27" t="n">
        <x:f>IF(M1376&gt;=N1375,B1376,Z1375)</x:f>
        <x:v>45364</x:v>
      </x:c>
      <x:c r="AA1376" s="27" t="n">
        <x:f>IF(C1376=C1375,IF(M1376&gt;=Q1375,B1376,AA1375),IF(M1376&gt;=P1376,B1376,A1376))</x:f>
        <x:v>45364</x:v>
      </x:c>
      <x:c r="AB1376" s="1" t="str">
        <x:f>IF(AND(B1376-A1376=1,B1376-B1375=1),"PASS","FAIL")</x:f>
        <x:v>PASS</x:v>
      </x:c>
    </x:row>
    <x:row r="1377" ht="22" customHeight="1">
      <x:c r="A1377" s="32" t="n">
        <x:f>'Raw trace'!A1373</x:f>
        <x:v>45568</x:v>
      </x:c>
      <x:c r="B1377" s="32" t="n">
        <x:f>'Raw trace'!B1373</x:f>
        <x:v>45569</x:v>
      </x:c>
      <x:c r="C1377" s="1" t="n">
        <x:f>YEAR(B1377)</x:f>
        <x:v>2024</x:v>
      </x:c>
      <x:c r="D1377" s="33" t="str">
        <x:f>'Raw trace'!AL1373</x:f>
        <x:v>0.021889279553325602</x:v>
      </x:c>
      <x:c r="E1377" s="33" t="str">
        <x:f>'Raw trace'!W1373</x:f>
        <x:v>0.45000000000000001</x:v>
      </x:c>
      <x:c r="F1377" s="28" t="n">
        <x:f>E1376*(1+D1376)/(1+E1376*D1376)</x:f>
        <x:v>0.45043021723612253</x:v>
      </x:c>
      <x:c r="G1377" s="28" t="n">
        <x:f>ABS(E1377-F1377)</x:f>
        <x:v>0.00043021723612252094</x:v>
      </x:c>
      <x:c r="H1377" s="28" t="n">
        <x:f>G1377*'Assumptions'!$B$6</x:f>
        <x:v>4.3021723612252096e-7</x:v>
      </x:c>
      <x:c r="I1377" s="29" t="n">
        <x:f>1+E1377*D1377</x:f>
        <x:v>1.0098501757989966</x:v>
      </x:c>
      <x:c r="J1377" s="29" t="n">
        <x:f>(1-H1377)*I1377</x:f>
        <x:v>1.009849741344045</x:v>
      </x:c>
      <x:c r="K1377" s="28" t="n">
        <x:f>J1377-1</x:f>
        <x:v>0.009849741344045038</x:v>
      </x:c>
      <x:c r="L1377" s="30" t="n">
        <x:f>M1376</x:f>
        <x:v>16328.18880859278</x:v>
      </x:c>
      <x:c r="M1377" s="30" t="n">
        <x:f>L1377*J1377</x:f>
        <x:v>16489.01724497415</x:v>
      </x:c>
      <x:c r="N1377" s="30" t="n">
        <x:f>MAX(N1376,M1377)</x:f>
        <x:v>17642.073326317783</x:v>
      </x:c>
      <x:c r="O1377" s="28" t="n">
        <x:f>1-M1377/N1377</x:f>
        <x:v>0.06535830908397511</x:v>
      </x:c>
      <x:c r="P1377" s="30" t="n">
        <x:f>IF(C1377=C1376,P1376,L1377)</x:f>
        <x:v>13438.203403002499</x:v>
      </x:c>
      <x:c r="Q1377" s="30" t="n">
        <x:f>IF(C1377=C1376,MAX(Q1376,M1377),MAX(P1377,M1377))</x:f>
        <x:v>17642.073326317783</x:v>
      </x:c>
      <x:c r="R1377" s="28" t="n">
        <x:f>1-M1377/Q1377</x:f>
        <x:v>0.06535830908397511</x:v>
      </x:c>
      <x:c r="S1377" s="33" t="str">
        <x:f>'Raw trace'!Y1373</x:f>
        <x:v>0.0098497413440450376</x:v>
      </x:c>
      <x:c r="T1377" s="31" t="n">
        <x:f>ABS(K1377-S1377)</x:f>
        <x:v>0</x:v>
      </x:c>
      <x:c r="U1377" s="33" t="str">
        <x:f>'Raw trace'!X1373</x:f>
        <x:v>0.00043021723612252094</x:v>
      </x:c>
      <x:c r="V1377" s="31" t="n">
        <x:f>ABS(G1377-U1377)</x:f>
        <x:v>0</x:v>
      </x:c>
      <x:c r="W1377" s="30" t="n">
        <x:f>L1377*H1377</x:f>
        <x:v>0.007024668260119465</x:v>
      </x:c>
      <x:c r="X1377" s="30" t="n">
        <x:f>X1376*(1+S1377)</x:f>
        <x:v>16489.01724497425</x:v>
      </x:c>
      <x:c r="Y1377" s="31" t="n">
        <x:f>ABS(M1377-X1377)</x:f>
        <x:v>9.822542779147625e-11</x:v>
      </x:c>
      <x:c r="Z1377" s="27" t="n">
        <x:f>IF(M1377&gt;=N1376,B1377,Z1376)</x:f>
        <x:v>45364</x:v>
      </x:c>
      <x:c r="AA1377" s="27" t="n">
        <x:f>IF(C1377=C1376,IF(M1377&gt;=Q1376,B1377,AA1376),IF(M1377&gt;=P1377,B1377,A1377))</x:f>
        <x:v>45364</x:v>
      </x:c>
      <x:c r="AB1377" s="1" t="str">
        <x:f>IF(AND(B1377-A1377=1,B1377-B1376=1),"PASS","FAIL")</x:f>
        <x:v>PASS</x:v>
      </x:c>
    </x:row>
    <x:row r="1378" ht="22" customHeight="1">
      <x:c r="A1378" s="32" t="n">
        <x:f>'Raw trace'!A1374</x:f>
        <x:v>45569</x:v>
      </x:c>
      <x:c r="B1378" s="32" t="n">
        <x:f>'Raw trace'!B1374</x:f>
        <x:v>45570</x:v>
      </x:c>
      <x:c r="C1378" s="1" t="n">
        <x:f>YEAR(B1378)</x:f>
        <x:v>2024</x:v>
      </x:c>
      <x:c r="D1378" s="33" t="str">
        <x:f>'Raw trace'!AL1374</x:f>
        <x:v>-0.00031571656384390002</x:v>
      </x:c>
      <x:c r="E1378" s="33" t="str">
        <x:f>'Raw trace'!W1374</x:f>
        <x:v>0.45000000000000001</x:v>
      </x:c>
      <x:c r="F1378" s="28" t="n">
        <x:f>E1377*(1+D1377)/(1+E1377*D1377)</x:f>
        <x:v>0.4553647529299697</x:v>
      </x:c>
      <x:c r="G1378" s="28" t="n">
        <x:f>ABS(E1378-F1378)</x:f>
        <x:v>0.005364752929969685</x:v>
      </x:c>
      <x:c r="H1378" s="28" t="n">
        <x:f>G1378*'Assumptions'!$B$6</x:f>
        <x:v>0.000005364752929969685</x:v>
      </x:c>
      <x:c r="I1378" s="29" t="n">
        <x:f>1+E1378*D1378</x:f>
        <x:v>0.9998579275462702</x:v>
      </x:c>
      <x:c r="J1378" s="29" t="n">
        <x:f>(1-H1378)*I1378</x:f>
        <x:v>0.9998525635555239</x:v>
      </x:c>
      <x:c r="K1378" s="28" t="n">
        <x:f>J1378-1</x:f>
        <x:v>-0.00014743644447612336</x:v>
      </x:c>
      <x:c r="L1378" s="30" t="n">
        <x:f>M1377</x:f>
        <x:v>16489.01724497415</x:v>
      </x:c>
      <x:c r="M1378" s="30" t="n">
        <x:f>L1378*J1378</x:f>
        <x:v>16486.586162898646</x:v>
      </x:c>
      <x:c r="N1378" s="30" t="n">
        <x:f>MAX(N1377,M1378)</x:f>
        <x:v>17642.073326317783</x:v>
      </x:c>
      <x:c r="O1378" s="28" t="n">
        <x:f>1-M1378/N1378</x:f>
        <x:v>0.06549610933174299</x:v>
      </x:c>
      <x:c r="P1378" s="30" t="n">
        <x:f>IF(C1378=C1377,P1377,L1378)</x:f>
        <x:v>13438.203403002499</x:v>
      </x:c>
      <x:c r="Q1378" s="30" t="n">
        <x:f>IF(C1378=C1377,MAX(Q1377,M1378),MAX(P1378,M1378))</x:f>
        <x:v>17642.073326317783</x:v>
      </x:c>
      <x:c r="R1378" s="28" t="n">
        <x:f>1-M1378/Q1378</x:f>
        <x:v>0.06549610933174299</x:v>
      </x:c>
      <x:c r="S1378" s="33" t="str">
        <x:f>'Raw trace'!Y1374</x:f>
        <x:v>-0.00014743644447612336</x:v>
      </x:c>
      <x:c r="T1378" s="31" t="n">
        <x:f>ABS(K1378-S1378)</x:f>
        <x:v>0</x:v>
      </x:c>
      <x:c r="U1378" s="33" t="str">
        <x:f>'Raw trace'!X1374</x:f>
        <x:v>0.005364752929969685</x:v>
      </x:c>
      <x:c r="V1378" s="31" t="n">
        <x:f>ABS(G1378-U1378)</x:f>
        <x:v>0</x:v>
      </x:c>
      <x:c r="W1378" s="30" t="n">
        <x:f>L1378*H1378</x:f>
        <x:v>0.08845950357729573</x:v>
      </x:c>
      <x:c r="X1378" s="30" t="n">
        <x:f>X1377*(1+S1378)</x:f>
        <x:v>16486.586162898744</x:v>
      </x:c>
      <x:c r="Y1378" s="31" t="n">
        <x:f>ABS(M1378-X1378)</x:f>
        <x:v>9.822542779147625e-11</x:v>
      </x:c>
      <x:c r="Z1378" s="27" t="n">
        <x:f>IF(M1378&gt;=N1377,B1378,Z1377)</x:f>
        <x:v>45364</x:v>
      </x:c>
      <x:c r="AA1378" s="27" t="n">
        <x:f>IF(C1378=C1377,IF(M1378&gt;=Q1377,B1378,AA1377),IF(M1378&gt;=P1378,B1378,A1378))</x:f>
        <x:v>45364</x:v>
      </x:c>
      <x:c r="AB1378" s="1" t="str">
        <x:f>IF(AND(B1378-A1378=1,B1378-B1377=1),"PASS","FAIL")</x:f>
        <x:v>PASS</x:v>
      </x:c>
    </x:row>
    <x:row r="1379" ht="22" customHeight="1">
      <x:c r="A1379" s="32" t="n">
        <x:f>'Raw trace'!A1375</x:f>
        <x:v>45570</x:v>
      </x:c>
      <x:c r="B1379" s="32" t="n">
        <x:f>'Raw trace'!B1375</x:f>
        <x:v>45571</x:v>
      </x:c>
      <x:c r="C1379" s="1" t="n">
        <x:f>YEAR(B1379)</x:f>
        <x:v>2024</x:v>
      </x:c>
      <x:c r="D1379" s="33" t="str">
        <x:f>'Raw trace'!AL1375</x:f>
        <x:v>0.0122137109378777</x:v>
      </x:c>
      <x:c r="E1379" s="33" t="str">
        <x:f>'Raw trace'!W1375</x:f>
        <x:v>0.45000000000000001</x:v>
      </x:c>
      <x:c r="F1379" s="28" t="n">
        <x:f>E1378*(1+D1378)/(1+E1378*D1378)</x:f>
        <x:v>0.44992184904735105</x:v>
      </x:c>
      <x:c r="G1379" s="28" t="n">
        <x:f>ABS(E1379-F1379)</x:f>
        <x:v>0.00007815095264895877</x:v>
      </x:c>
      <x:c r="H1379" s="28" t="n">
        <x:f>G1379*'Assumptions'!$B$6</x:f>
        <x:v>7.815095264895877e-8</x:v>
      </x:c>
      <x:c r="I1379" s="29" t="n">
        <x:f>1+E1379*D1379</x:f>
        <x:v>1.005496169922045</x:v>
      </x:c>
      <x:c r="J1379" s="29" t="n">
        <x:f>(1-H1379)*I1379</x:f>
        <x:v>1.0054960913415616</x:v>
      </x:c>
      <x:c r="K1379" s="28" t="n">
        <x:f>J1379-1</x:f>
        <x:v>0.005496091341561593</x:v>
      </x:c>
      <x:c r="L1379" s="30" t="n">
        <x:f>M1378</x:f>
        <x:v>16486.586162898646</x:v>
      </x:c>
      <x:c r="M1379" s="30" t="n">
        <x:f>L1379*J1379</x:f>
        <x:v>16577.197946360462</x:v>
      </x:c>
      <x:c r="N1379" s="30" t="n">
        <x:f>MAX(N1378,M1379)</x:f>
        <x:v>17642.073326317783</x:v>
      </x:c>
      <x:c r="O1379" s="28" t="n">
        <x:f>1-M1379/N1379</x:f>
        <x:v>0.06035999058958563</x:v>
      </x:c>
      <x:c r="P1379" s="30" t="n">
        <x:f>IF(C1379=C1378,P1378,L1379)</x:f>
        <x:v>13438.203403002499</x:v>
      </x:c>
      <x:c r="Q1379" s="30" t="n">
        <x:f>IF(C1379=C1378,MAX(Q1378,M1379),MAX(P1379,M1379))</x:f>
        <x:v>17642.073326317783</x:v>
      </x:c>
      <x:c r="R1379" s="28" t="n">
        <x:f>1-M1379/Q1379</x:f>
        <x:v>0.06035999058958563</x:v>
      </x:c>
      <x:c r="S1379" s="33" t="str">
        <x:f>'Raw trace'!Y1375</x:f>
        <x:v>0.0054960913415615931</x:v>
      </x:c>
      <x:c r="T1379" s="31" t="n">
        <x:f>ABS(K1379-S1379)</x:f>
        <x:v>0</x:v>
      </x:c>
      <x:c r="U1379" s="33" t="str">
        <x:f>'Raw trace'!X1375</x:f>
        <x:v>7.8150952648958771e-05</x:v>
      </x:c>
      <x:c r="V1379" s="31" t="n">
        <x:f>ABS(G1379-U1379)</x:f>
        <x:v>0</x:v>
      </x:c>
      <x:c r="W1379" s="30" t="n">
        <x:f>L1379*H1379</x:f>
        <x:v>0.001288442414559671</x:v>
      </x:c>
      <x:c r="X1379" s="30" t="n">
        <x:f>X1378*(1+S1379)</x:f>
        <x:v>16577.19794636056</x:v>
      </x:c>
      <x:c r="Y1379" s="31" t="n">
        <x:f>ABS(M1379-X1379)</x:f>
        <x:v>9.822542779147625e-11</x:v>
      </x:c>
      <x:c r="Z1379" s="27" t="n">
        <x:f>IF(M1379&gt;=N1378,B1379,Z1378)</x:f>
        <x:v>45364</x:v>
      </x:c>
      <x:c r="AA1379" s="27" t="n">
        <x:f>IF(C1379=C1378,IF(M1379&gt;=Q1378,B1379,AA1378),IF(M1379&gt;=P1379,B1379,A1379))</x:f>
        <x:v>45364</x:v>
      </x:c>
      <x:c r="AB1379" s="1" t="str">
        <x:f>IF(AND(B1379-A1379=1,B1379-B1378=1),"PASS","FAIL")</x:f>
        <x:v>PASS</x:v>
      </x:c>
    </x:row>
    <x:row r="1380" ht="22" customHeight="1">
      <x:c r="A1380" s="32" t="n">
        <x:f>'Raw trace'!A1376</x:f>
        <x:v>45571</x:v>
      </x:c>
      <x:c r="B1380" s="32" t="n">
        <x:f>'Raw trace'!B1376</x:f>
        <x:v>45572</x:v>
      </x:c>
      <x:c r="C1380" s="1" t="n">
        <x:f>YEAR(B1380)</x:f>
        <x:v>2024</x:v>
      </x:c>
      <x:c r="D1380" s="33" t="str">
        <x:f>'Raw trace'!AL1376</x:f>
        <x:v>-0.0091341209881023993</x:v>
      </x:c>
      <x:c r="E1380" s="33" t="str">
        <x:f>'Raw trace'!W1376</x:f>
        <x:v>0.55000000000000004</x:v>
      </x:c>
      <x:c r="F1380" s="28" t="n">
        <x:f>E1379*(1+D1379)/(1+E1379*D1379)</x:f>
        <x:v>0.4530063699371019</x:v>
      </x:c>
      <x:c r="G1380" s="28" t="n">
        <x:f>ABS(E1380-F1380)</x:f>
        <x:v>0.09699363006289813</x:v>
      </x:c>
      <x:c r="H1380" s="28" t="n">
        <x:f>G1380*'Assumptions'!$B$6</x:f>
        <x:v>0.00009699363006289813</x:v>
      </x:c>
      <x:c r="I1380" s="29" t="n">
        <x:f>1+E1380*D1380</x:f>
        <x:v>0.9949762334565437</x:v>
      </x:c>
      <x:c r="J1380" s="29" t="n">
        <x:f>(1-H1380)*I1380</x:f>
        <x:v>0.9948797270998345</x:v>
      </x:c>
      <x:c r="K1380" s="28" t="n">
        <x:f>J1380-1</x:f>
        <x:v>-0.005120272900165479</x:v>
      </x:c>
      <x:c r="L1380" s="30" t="n">
        <x:f>M1379</x:f>
        <x:v>16577.197946360462</x:v>
      </x:c>
      <x:c r="M1380" s="30" t="n">
        <x:f>L1380*J1380</x:f>
        <x:v>16492.318168955033</x:v>
      </x:c>
      <x:c r="N1380" s="30" t="n">
        <x:f>MAX(N1379,M1380)</x:f>
        <x:v>17642.073326317783</x:v>
      </x:c>
      <x:c r="O1380" s="28" t="n">
        <x:f>1-M1380/N1380</x:f>
        <x:v>0.06517120386568098</x:v>
      </x:c>
      <x:c r="P1380" s="30" t="n">
        <x:f>IF(C1380=C1379,P1379,L1380)</x:f>
        <x:v>13438.203403002499</x:v>
      </x:c>
      <x:c r="Q1380" s="30" t="n">
        <x:f>IF(C1380=C1379,MAX(Q1379,M1380),MAX(P1380,M1380))</x:f>
        <x:v>17642.073326317783</x:v>
      </x:c>
      <x:c r="R1380" s="28" t="n">
        <x:f>1-M1380/Q1380</x:f>
        <x:v>0.06517120386568098</x:v>
      </x:c>
      <x:c r="S1380" s="33" t="str">
        <x:f>'Raw trace'!Y1376</x:f>
        <x:v>-0.005120272900165479</x:v>
      </x:c>
      <x:c r="T1380" s="31" t="n">
        <x:f>ABS(K1380-S1380)</x:f>
        <x:v>0</x:v>
      </x:c>
      <x:c r="U1380" s="33" t="str">
        <x:f>'Raw trace'!X1376</x:f>
        <x:v>0.096993630062898128</x:v>
      </x:c>
      <x:c r="V1380" s="31" t="n">
        <x:f>ABS(G1380-U1380)</x:f>
        <x:v>0</x:v>
      </x:c>
      <x:c r="W1380" s="30" t="n">
        <x:f>L1380*H1380</x:f>
        <x:v>1.6078826050887214</x:v>
      </x:c>
      <x:c r="X1380" s="30" t="n">
        <x:f>X1379*(1+S1380)</x:f>
        <x:v>16492.31816895513</x:v>
      </x:c>
      <x:c r="Y1380" s="31" t="n">
        <x:f>ABS(M1380-X1380)</x:f>
        <x:v>9.822542779147625e-11</x:v>
      </x:c>
      <x:c r="Z1380" s="27" t="n">
        <x:f>IF(M1380&gt;=N1379,B1380,Z1379)</x:f>
        <x:v>45364</x:v>
      </x:c>
      <x:c r="AA1380" s="27" t="n">
        <x:f>IF(C1380=C1379,IF(M1380&gt;=Q1379,B1380,AA1379),IF(M1380&gt;=P1380,B1380,A1380))</x:f>
        <x:v>45364</x:v>
      </x:c>
      <x:c r="AB1380" s="1" t="str">
        <x:f>IF(AND(B1380-A1380=1,B1380-B1379=1),"PASS","FAIL")</x:f>
        <x:v>PASS</x:v>
      </x:c>
    </x:row>
    <x:row r="1381" ht="22" customHeight="1">
      <x:c r="A1381" s="32" t="n">
        <x:f>'Raw trace'!A1377</x:f>
        <x:v>45572</x:v>
      </x:c>
      <x:c r="B1381" s="32" t="n">
        <x:f>'Raw trace'!B1377</x:f>
        <x:v>45573</x:v>
      </x:c>
      <x:c r="C1381" s="1" t="n">
        <x:f>YEAR(B1381)</x:f>
        <x:v>2024</x:v>
      </x:c>
      <x:c r="D1381" s="33" t="str">
        <x:f>'Raw trace'!AL1377</x:f>
        <x:v>-0.0014233937820503999</x:v>
      </x:c>
      <x:c r="E1381" s="33" t="str">
        <x:f>'Raw trace'!W1377</x:f>
        <x:v>0.45000000000000001</x:v>
      </x:c>
      <x:c r="F1381" s="28" t="n">
        <x:f>E1380*(1+D1380)/(1+E1380*D1380)</x:f>
        <x:v>0.5477278905077946</x:v>
      </x:c>
      <x:c r="G1381" s="28" t="n">
        <x:f>ABS(E1381-F1381)</x:f>
        <x:v>0.09772789050779457</x:v>
      </x:c>
      <x:c r="H1381" s="28" t="n">
        <x:f>G1381*'Assumptions'!$B$6</x:f>
        <x:v>0.00009772789050779457</x:v>
      </x:c>
      <x:c r="I1381" s="29" t="n">
        <x:f>1+E1381*D1381</x:f>
        <x:v>0.9993594727980774</x:v>
      </x:c>
      <x:c r="J1381" s="29" t="n">
        <x:f>(1-H1381)*I1381</x:f>
        <x:v>0.9992618075049419</x:v>
      </x:c>
      <x:c r="K1381" s="28" t="n">
        <x:f>J1381-1</x:f>
        <x:v>-0.000738192495058132</x:v>
      </x:c>
      <x:c r="L1381" s="30" t="n">
        <x:f>M1380</x:f>
        <x:v>16492.318168955033</x:v>
      </x:c>
      <x:c r="M1381" s="30" t="n">
        <x:f>L1381*J1381</x:f>
        <x:v>16480.143663456598</x:v>
      </x:c>
      <x:c r="N1381" s="30" t="n">
        <x:f>MAX(N1380,M1381)</x:f>
        <x:v>17642.073326317783</x:v>
      </x:c>
      <x:c r="O1381" s="28" t="n">
        <x:f>1-M1381/N1381</x:f>
        <x:v>0.0658612874671517</x:v>
      </x:c>
      <x:c r="P1381" s="30" t="n">
        <x:f>IF(C1381=C1380,P1380,L1381)</x:f>
        <x:v>13438.203403002499</x:v>
      </x:c>
      <x:c r="Q1381" s="30" t="n">
        <x:f>IF(C1381=C1380,MAX(Q1380,M1381),MAX(P1381,M1381))</x:f>
        <x:v>17642.073326317783</x:v>
      </x:c>
      <x:c r="R1381" s="28" t="n">
        <x:f>1-M1381/Q1381</x:f>
        <x:v>0.0658612874671517</x:v>
      </x:c>
      <x:c r="S1381" s="33" t="str">
        <x:f>'Raw trace'!Y1377</x:f>
        <x:v>-0.000738192495058132</x:v>
      </x:c>
      <x:c r="T1381" s="31" t="n">
        <x:f>ABS(K1381-S1381)</x:f>
        <x:v>0</x:v>
      </x:c>
      <x:c r="U1381" s="33" t="str">
        <x:f>'Raw trace'!X1377</x:f>
        <x:v>0.097727890507794568</x:v>
      </x:c>
      <x:c r="V1381" s="31" t="n">
        <x:f>ABS(G1381-U1381)</x:f>
        <x:v>0</x:v>
      </x:c>
      <x:c r="W1381" s="30" t="n">
        <x:f>L1381*H1381</x:f>
        <x:v>1.6117594642353485</x:v>
      </x:c>
      <x:c r="X1381" s="30" t="n">
        <x:f>X1380*(1+S1381)</x:f>
        <x:v>16480.143663456696</x:v>
      </x:c>
      <x:c r="Y1381" s="31" t="n">
        <x:f>ABS(M1381-X1381)</x:f>
        <x:v>9.822542779147625e-11</x:v>
      </x:c>
      <x:c r="Z1381" s="27" t="n">
        <x:f>IF(M1381&gt;=N1380,B1381,Z1380)</x:f>
        <x:v>45364</x:v>
      </x:c>
      <x:c r="AA1381" s="27" t="n">
        <x:f>IF(C1381=C1380,IF(M1381&gt;=Q1380,B1381,AA1380),IF(M1381&gt;=P1381,B1381,A1381))</x:f>
        <x:v>45364</x:v>
      </x:c>
      <x:c r="AB1381" s="1" t="str">
        <x:f>IF(AND(B1381-A1381=1,B1381-B1380=1),"PASS","FAIL")</x:f>
        <x:v>PASS</x:v>
      </x:c>
    </x:row>
    <x:row r="1382" ht="22" customHeight="1">
      <x:c r="A1382" s="32" t="n">
        <x:f>'Raw trace'!A1378</x:f>
        <x:v>45573</x:v>
      </x:c>
      <x:c r="B1382" s="32" t="n">
        <x:f>'Raw trace'!B1378</x:f>
        <x:v>45574</x:v>
      </x:c>
      <x:c r="C1382" s="1" t="n">
        <x:f>YEAR(B1382)</x:f>
        <x:v>2024</x:v>
      </x:c>
      <x:c r="D1382" s="33" t="str">
        <x:f>'Raw trace'!AL1378</x:f>
        <x:v>-0.024586128674163699</x:v>
      </x:c>
      <x:c r="E1382" s="33" t="str">
        <x:f>'Raw trace'!W1378</x:f>
        <x:v>0.45000000000000001</x:v>
      </x:c>
      <x:c r="F1382" s="28" t="n">
        <x:f>E1381*(1+D1381)/(1+E1381*D1381)</x:f>
        <x:v>0.4496474842430111</x:v>
      </x:c>
      <x:c r="G1382" s="28" t="n">
        <x:f>ABS(E1382-F1382)</x:f>
        <x:v>0.0003525157569889137</x:v>
      </x:c>
      <x:c r="H1382" s="28" t="n">
        <x:f>G1382*'Assumptions'!$B$6</x:f>
        <x:v>3.525157569889137e-7</x:v>
      </x:c>
      <x:c r="I1382" s="29" t="n">
        <x:f>1+E1382*D1382</x:f>
        <x:v>0.9889362420966263</x:v>
      </x:c>
      <x:c r="J1382" s="29" t="n">
        <x:f>(1-H1382)*I1382</x:f>
        <x:v>0.9889358934810183</x:v>
      </x:c>
      <x:c r="K1382" s="28" t="n">
        <x:f>J1382-1</x:f>
        <x:v>-0.011064106518981709</x:v>
      </x:c>
      <x:c r="L1382" s="30" t="n">
        <x:f>M1381</x:f>
        <x:v>16480.143663456598</x:v>
      </x:c>
      <x:c r="M1382" s="30" t="n">
        <x:f>L1382*J1382</x:f>
        <x:v>16297.805598515994</x:v>
      </x:c>
      <x:c r="N1382" s="30" t="n">
        <x:f>MAX(N1381,M1382)</x:f>
        <x:v>17642.073326317783</x:v>
      </x:c>
      <x:c r="O1382" s="28" t="n">
        <x:f>1-M1382/N1382</x:f>
        <x:v>0.07619669768611947</x:v>
      </x:c>
      <x:c r="P1382" s="30" t="n">
        <x:f>IF(C1382=C1381,P1381,L1382)</x:f>
        <x:v>13438.203403002499</x:v>
      </x:c>
      <x:c r="Q1382" s="30" t="n">
        <x:f>IF(C1382=C1381,MAX(Q1381,M1382),MAX(P1382,M1382))</x:f>
        <x:v>17642.073326317783</x:v>
      </x:c>
      <x:c r="R1382" s="28" t="n">
        <x:f>1-M1382/Q1382</x:f>
        <x:v>0.07619669768611947</x:v>
      </x:c>
      <x:c r="S1382" s="33" t="str">
        <x:f>'Raw trace'!Y1378</x:f>
        <x:v>-0.011064106518981709</x:v>
      </x:c>
      <x:c r="T1382" s="31" t="n">
        <x:f>ABS(K1382-S1382)</x:f>
        <x:v>0</x:v>
      </x:c>
      <x:c r="U1382" s="33" t="str">
        <x:f>'Raw trace'!X1378</x:f>
        <x:v>0.00035251575698891369</x:v>
      </x:c>
      <x:c r="V1382" s="31" t="n">
        <x:f>ABS(G1382-U1382)</x:f>
        <x:v>0</x:v>
      </x:c>
      <x:c r="W1382" s="30" t="n">
        <x:f>L1382*H1382</x:f>
        <x:v>0.005809510318809452</x:v>
      </x:c>
      <x:c r="X1382" s="30" t="n">
        <x:f>X1381*(1+S1382)</x:f>
        <x:v>16297.80559851609</x:v>
      </x:c>
      <x:c r="Y1382" s="31" t="n">
        <x:f>ABS(M1382-X1382)</x:f>
        <x:v>9.640643838793039e-11</x:v>
      </x:c>
      <x:c r="Z1382" s="27" t="n">
        <x:f>IF(M1382&gt;=N1381,B1382,Z1381)</x:f>
        <x:v>45364</x:v>
      </x:c>
      <x:c r="AA1382" s="27" t="n">
        <x:f>IF(C1382=C1381,IF(M1382&gt;=Q1381,B1382,AA1381),IF(M1382&gt;=P1382,B1382,A1382))</x:f>
        <x:v>45364</x:v>
      </x:c>
      <x:c r="AB1382" s="1" t="str">
        <x:f>IF(AND(B1382-A1382=1,B1382-B1381=1),"PASS","FAIL")</x:f>
        <x:v>PASS</x:v>
      </x:c>
    </x:row>
    <x:row r="1383" ht="22" customHeight="1">
      <x:c r="A1383" s="32" t="n">
        <x:f>'Raw trace'!A1379</x:f>
        <x:v>45574</x:v>
      </x:c>
      <x:c r="B1383" s="32" t="n">
        <x:f>'Raw trace'!B1379</x:f>
        <x:v>45575</x:v>
      </x:c>
      <x:c r="C1383" s="1" t="n">
        <x:f>YEAR(B1383)</x:f>
        <x:v>2024</x:v>
      </x:c>
      <x:c r="D1383" s="33" t="str">
        <x:f>'Raw trace'!AL1379</x:f>
        <x:v>-0.0051559654817512996</x:v>
      </x:c>
      <x:c r="E1383" s="33" t="str">
        <x:f>'Raw trace'!W1379</x:f>
        <x:v>0.45000000000000001</x:v>
      </x:c>
      <x:c r="F1383" s="28" t="n">
        <x:f>E1382*(1+D1382)/(1+E1382*D1382)</x:f>
        <x:v>0.4438468562604656</x:v>
      </x:c>
      <x:c r="G1383" s="28" t="n">
        <x:f>ABS(E1383-F1383)</x:f>
        <x:v>0.006153143739534406</x:v>
      </x:c>
      <x:c r="H1383" s="28" t="n">
        <x:f>G1383*'Assumptions'!$B$6</x:f>
        <x:v>0.000006153143739534406</x:v>
      </x:c>
      <x:c r="I1383" s="29" t="n">
        <x:f>1+E1383*D1383</x:f>
        <x:v>0.9976798155332119</x:v>
      </x:c>
      <x:c r="J1383" s="29" t="n">
        <x:f>(1-H1383)*I1383</x:f>
        <x:v>0.9976736766659009</x:v>
      </x:c>
      <x:c r="K1383" s="28" t="n">
        <x:f>J1383-1</x:f>
        <x:v>-0.0023263233340991007</x:v>
      </x:c>
      <x:c r="L1383" s="30" t="n">
        <x:f>M1382</x:f>
        <x:v>16297.805598515994</x:v>
      </x:c>
      <x:c r="M1383" s="30" t="n">
        <x:f>L1383*J1383</x:f>
        <x:v>16259.891633057556</x:v>
      </x:c>
      <x:c r="N1383" s="30" t="n">
        <x:f>MAX(N1382,M1383)</x:f>
        <x:v>17642.073326317783</x:v>
      </x:c>
      <x:c r="O1383" s="28" t="n">
        <x:f>1-M1383/N1383</x:f>
        <x:v>0.07834576286441008</x:v>
      </x:c>
      <x:c r="P1383" s="30" t="n">
        <x:f>IF(C1383=C1382,P1382,L1383)</x:f>
        <x:v>13438.203403002499</x:v>
      </x:c>
      <x:c r="Q1383" s="30" t="n">
        <x:f>IF(C1383=C1382,MAX(Q1382,M1383),MAX(P1383,M1383))</x:f>
        <x:v>17642.073326317783</x:v>
      </x:c>
      <x:c r="R1383" s="28" t="n">
        <x:f>1-M1383/Q1383</x:f>
        <x:v>0.07834576286441008</x:v>
      </x:c>
      <x:c r="S1383" s="33" t="str">
        <x:f>'Raw trace'!Y1379</x:f>
        <x:v>-0.0023263233340991007</x:v>
      </x:c>
      <x:c r="T1383" s="31" t="n">
        <x:f>ABS(K1383-S1383)</x:f>
        <x:v>0</x:v>
      </x:c>
      <x:c r="U1383" s="33" t="str">
        <x:f>'Raw trace'!X1379</x:f>
        <x:v>0.0061531437395344057</x:v>
      </x:c>
      <x:c r="V1383" s="31" t="n">
        <x:f>ABS(G1383-U1383)</x:f>
        <x:v>0</x:v>
      </x:c>
      <x:c r="W1383" s="30" t="n">
        <x:f>L1383*H1383</x:f>
        <x:v>0.10028274048665747</x:v>
      </x:c>
      <x:c r="X1383" s="30" t="n">
        <x:f>X1382*(1+S1383)</x:f>
        <x:v>16259.89163305765</x:v>
      </x:c>
      <x:c r="Y1383" s="31" t="n">
        <x:f>ABS(M1383-X1383)</x:f>
        <x:v>9.458744898438454e-11</x:v>
      </x:c>
      <x:c r="Z1383" s="27" t="n">
        <x:f>IF(M1383&gt;=N1382,B1383,Z1382)</x:f>
        <x:v>45364</x:v>
      </x:c>
      <x:c r="AA1383" s="27" t="n">
        <x:f>IF(C1383=C1382,IF(M1383&gt;=Q1382,B1383,AA1382),IF(M1383&gt;=P1383,B1383,A1383))</x:f>
        <x:v>45364</x:v>
      </x:c>
      <x:c r="AB1383" s="1" t="str">
        <x:f>IF(AND(B1383-A1383=1,B1383-B1382=1),"PASS","FAIL")</x:f>
        <x:v>PASS</x:v>
      </x:c>
    </x:row>
    <x:row r="1384" ht="22" customHeight="1">
      <x:c r="A1384" s="32" t="n">
        <x:f>'Raw trace'!A1380</x:f>
        <x:v>45575</x:v>
      </x:c>
      <x:c r="B1384" s="32" t="n">
        <x:f>'Raw trace'!B1380</x:f>
        <x:v>45576</x:v>
      </x:c>
      <x:c r="C1384" s="1" t="n">
        <x:f>YEAR(B1384)</x:f>
        <x:v>2024</x:v>
      </x:c>
      <x:c r="D1384" s="33" t="str">
        <x:f>'Raw trace'!AL1380</x:f>
        <x:v>0.036195914198838802</x:v>
      </x:c>
      <x:c r="E1384" s="33" t="str">
        <x:f>'Raw trace'!W1380</x:f>
        <x:v>0.45000000000000001</x:v>
      </x:c>
      <x:c r="F1384" s="28" t="n">
        <x:f>E1383*(1+D1383)/(1+E1383*D1383)</x:f>
        <x:v>0.44872093086693204</x:v>
      </x:c>
      <x:c r="G1384" s="28" t="n">
        <x:f>ABS(E1384-F1384)</x:f>
        <x:v>0.001279069133067967</x:v>
      </x:c>
      <x:c r="H1384" s="28" t="n">
        <x:f>G1384*'Assumptions'!$B$6</x:f>
        <x:v>0.000001279069133067967</x:v>
      </x:c>
      <x:c r="I1384" s="29" t="n">
        <x:f>1+E1384*D1384</x:f>
        <x:v>1.0162881613894774</x:v>
      </x:c>
      <x:c r="J1384" s="29" t="n">
        <x:f>(1-H1384)*I1384</x:f>
        <x:v>1.0162868614866598</x:v>
      </x:c>
      <x:c r="K1384" s="28" t="n">
        <x:f>J1384-1</x:f>
        <x:v>0.01628686148665981</x:v>
      </x:c>
      <x:c r="L1384" s="30" t="n">
        <x:f>M1383</x:f>
        <x:v>16259.891633057556</x:v>
      </x:c>
      <x:c r="M1384" s="30" t="n">
        <x:f>L1384*J1384</x:f>
        <x:v>16524.714235873264</x:v>
      </x:c>
      <x:c r="N1384" s="30" t="n">
        <x:f>MAX(N1383,M1384)</x:f>
        <x:v>17642.073326317783</x:v>
      </x:c>
      <x:c r="O1384" s="28" t="n">
        <x:f>1-M1384/N1384</x:f>
        <x:v>0.0633349079655896</x:v>
      </x:c>
      <x:c r="P1384" s="30" t="n">
        <x:f>IF(C1384=C1383,P1383,L1384)</x:f>
        <x:v>13438.203403002499</x:v>
      </x:c>
      <x:c r="Q1384" s="30" t="n">
        <x:f>IF(C1384=C1383,MAX(Q1383,M1384),MAX(P1384,M1384))</x:f>
        <x:v>17642.073326317783</x:v>
      </x:c>
      <x:c r="R1384" s="28" t="n">
        <x:f>1-M1384/Q1384</x:f>
        <x:v>0.0633349079655896</x:v>
      </x:c>
      <x:c r="S1384" s="33" t="str">
        <x:f>'Raw trace'!Y1380</x:f>
        <x:v>0.016286861486659809</x:v>
      </x:c>
      <x:c r="T1384" s="31" t="n">
        <x:f>ABS(K1384-S1384)</x:f>
        <x:v>0</x:v>
      </x:c>
      <x:c r="U1384" s="33" t="str">
        <x:f>'Raw trace'!X1380</x:f>
        <x:v>0.0012790691330679671</x:v>
      </x:c>
      <x:c r="V1384" s="31" t="n">
        <x:f>ABS(G1384-U1384)</x:f>
        <x:v>0</x:v>
      </x:c>
      <x:c r="W1384" s="30" t="n">
        <x:f>L1384*H1384</x:f>
        <x:v>0.02079752549487402</x:v>
      </x:c>
      <x:c r="X1384" s="30" t="n">
        <x:f>X1383*(1+S1384)</x:f>
        <x:v>16524.714235873358</x:v>
      </x:c>
      <x:c r="Y1384" s="31" t="n">
        <x:f>ABS(M1384-X1384)</x:f>
        <x:v>9.458744898438454e-11</x:v>
      </x:c>
      <x:c r="Z1384" s="27" t="n">
        <x:f>IF(M1384&gt;=N1383,B1384,Z1383)</x:f>
        <x:v>45364</x:v>
      </x:c>
      <x:c r="AA1384" s="27" t="n">
        <x:f>IF(C1384=C1383,IF(M1384&gt;=Q1383,B1384,AA1383),IF(M1384&gt;=P1384,B1384,A1384))</x:f>
        <x:v>45364</x:v>
      </x:c>
      <x:c r="AB1384" s="1" t="str">
        <x:f>IF(AND(B1384-A1384=1,B1384-B1383=1),"PASS","FAIL")</x:f>
        <x:v>PASS</x:v>
      </x:c>
    </x:row>
    <x:row r="1385" ht="22" customHeight="1">
      <x:c r="A1385" s="32" t="n">
        <x:f>'Raw trace'!A1381</x:f>
        <x:v>45576</x:v>
      </x:c>
      <x:c r="B1385" s="32" t="n">
        <x:f>'Raw trace'!B1381</x:f>
        <x:v>45577</x:v>
      </x:c>
      <x:c r="C1385" s="1" t="n">
        <x:f>YEAR(B1385)</x:f>
        <x:v>2024</x:v>
      </x:c>
      <x:c r="D1385" s="33" t="str">
        <x:f>'Raw trace'!AL1381</x:f>
        <x:v>0.011291308396560401</x:v>
      </x:c>
      <x:c r="E1385" s="33" t="str">
        <x:f>'Raw trace'!W1381</x:f>
        <x:v>0.45000000000000001</x:v>
      </x:c>
      <x:c r="F1385" s="28" t="n">
        <x:f>E1384*(1+D1384)/(1+E1384*D1384)</x:f>
        <x:v>0.4588149100860966</x:v>
      </x:c>
      <x:c r="G1385" s="28" t="n">
        <x:f>ABS(E1385-F1385)</x:f>
        <x:v>0.008814910086096583</x:v>
      </x:c>
      <x:c r="H1385" s="28" t="n">
        <x:f>G1385*'Assumptions'!$B$6</x:f>
        <x:v>0.000008814910086096584</x:v>
      </x:c>
      <x:c r="I1385" s="29" t="n">
        <x:f>1+E1385*D1385</x:f>
        <x:v>1.0050810887784523</x:v>
      </x:c>
      <x:c r="J1385" s="29" t="n">
        <x:f>(1-H1385)*I1385</x:f>
        <x:v>1.0050722290790255</x:v>
      </x:c>
      <x:c r="K1385" s="28" t="n">
        <x:f>J1385-1</x:f>
        <x:v>0.005072229079025492</x:v>
      </x:c>
      <x:c r="L1385" s="30" t="n">
        <x:f>M1384</x:f>
        <x:v>16524.714235873264</x:v>
      </x:c>
      <x:c r="M1385" s="30" t="n">
        <x:f>L1385*J1385</x:f>
        <x:v>16608.531371943045</x:v>
      </x:c>
      <x:c r="N1385" s="30" t="n">
        <x:f>MAX(N1384,M1385)</x:f>
        <x:v>17642.073326317783</x:v>
      </x:c>
      <x:c r="O1385" s="28" t="n">
        <x:f>1-M1385/N1385</x:f>
        <x:v>0.05858392804846457</x:v>
      </x:c>
      <x:c r="P1385" s="30" t="n">
        <x:f>IF(C1385=C1384,P1384,L1385)</x:f>
        <x:v>13438.203403002499</x:v>
      </x:c>
      <x:c r="Q1385" s="30" t="n">
        <x:f>IF(C1385=C1384,MAX(Q1384,M1385),MAX(P1385,M1385))</x:f>
        <x:v>17642.073326317783</x:v>
      </x:c>
      <x:c r="R1385" s="28" t="n">
        <x:f>1-M1385/Q1385</x:f>
        <x:v>0.05858392804846457</x:v>
      </x:c>
      <x:c r="S1385" s="33" t="str">
        <x:f>'Raw trace'!Y1381</x:f>
        <x:v>0.005072229079025492</x:v>
      </x:c>
      <x:c r="T1385" s="31" t="n">
        <x:f>ABS(K1385-S1385)</x:f>
        <x:v>0</x:v>
      </x:c>
      <x:c r="U1385" s="33" t="str">
        <x:f>'Raw trace'!X1381</x:f>
        <x:v>0.0088149100860965834</x:v>
      </x:c>
      <x:c r="V1385" s="31" t="n">
        <x:f>ABS(G1385-U1385)</x:f>
        <x:v>0</x:v>
      </x:c>
      <x:c r="W1385" s="30" t="n">
        <x:f>L1385*H1385</x:f>
        <x:v>0.14566387018766305</x:v>
      </x:c>
      <x:c r="X1385" s="30" t="n">
        <x:f>X1384*(1+S1385)</x:f>
        <x:v>16608.53137194314</x:v>
      </x:c>
      <x:c r="Y1385" s="31" t="n">
        <x:f>ABS(M1385-X1385)</x:f>
        <x:v>9.458744898438454e-11</x:v>
      </x:c>
      <x:c r="Z1385" s="27" t="n">
        <x:f>IF(M1385&gt;=N1384,B1385,Z1384)</x:f>
        <x:v>45364</x:v>
      </x:c>
      <x:c r="AA1385" s="27" t="n">
        <x:f>IF(C1385=C1384,IF(M1385&gt;=Q1384,B1385,AA1384),IF(M1385&gt;=P1385,B1385,A1385))</x:f>
        <x:v>45364</x:v>
      </x:c>
      <x:c r="AB1385" s="1" t="str">
        <x:f>IF(AND(B1385-A1385=1,B1385-B1384=1),"PASS","FAIL")</x:f>
        <x:v>PASS</x:v>
      </x:c>
    </x:row>
    <x:row r="1386" ht="22" customHeight="1">
      <x:c r="A1386" s="32" t="n">
        <x:f>'Raw trace'!A1382</x:f>
        <x:v>45577</x:v>
      </x:c>
      <x:c r="B1386" s="32" t="n">
        <x:f>'Raw trace'!B1382</x:f>
        <x:v>45578</x:v>
      </x:c>
      <x:c r="C1386" s="1" t="n">
        <x:f>YEAR(B1386)</x:f>
        <x:v>2024</x:v>
      </x:c>
      <x:c r="D1386" s="33" t="str">
        <x:f>'Raw trace'!AL1382</x:f>
        <x:v>-0.0052875479984999998</x:v>
      </x:c>
      <x:c r="E1386" s="33" t="str">
        <x:f>'Raw trace'!W1382</x:f>
        <x:v>0.45000000000000001</x:v>
      </x:c>
      <x:c r="F1386" s="28" t="n">
        <x:f>E1385*(1+D1385)/(1+E1385*D1385)</x:f>
        <x:v>0.4527804710081106</x:v>
      </x:c>
      <x:c r="G1386" s="28" t="n">
        <x:f>ABS(E1386-F1386)</x:f>
        <x:v>0.0027804710081105743</x:v>
      </x:c>
      <x:c r="H1386" s="28" t="n">
        <x:f>G1386*'Assumptions'!$B$6</x:f>
        <x:v>0.0000027804710081105744</x:v>
      </x:c>
      <x:c r="I1386" s="29" t="n">
        <x:f>1+E1386*D1386</x:f>
        <x:v>0.997620603400675</x:v>
      </x:c>
      <x:c r="J1386" s="29" t="n">
        <x:f>(1-H1386)*I1386</x:f>
        <x:v>0.9976178295455101</x:v>
      </x:c>
      <x:c r="K1386" s="28" t="n">
        <x:f>J1386-1</x:f>
        <x:v>-0.0023821704544898514</x:v>
      </x:c>
      <x:c r="L1386" s="30" t="n">
        <x:f>M1385</x:f>
        <x:v>16608.531371943045</x:v>
      </x:c>
      <x:c r="M1386" s="30" t="n">
        <x:f>L1386*J1386</x:f>
        <x:v>16568.967019216336</x:v>
      </x:c>
      <x:c r="N1386" s="30" t="n">
        <x:f>MAX(N1385,M1386)</x:f>
        <x:v>17642.073326317783</x:v>
      </x:c>
      <x:c r="O1386" s="28" t="n">
        <x:f>1-M1386/N1386</x:f>
        <x:v>0.060826541600449424</x:v>
      </x:c>
      <x:c r="P1386" s="30" t="n">
        <x:f>IF(C1386=C1385,P1385,L1386)</x:f>
        <x:v>13438.203403002499</x:v>
      </x:c>
      <x:c r="Q1386" s="30" t="n">
        <x:f>IF(C1386=C1385,MAX(Q1385,M1386),MAX(P1386,M1386))</x:f>
        <x:v>17642.073326317783</x:v>
      </x:c>
      <x:c r="R1386" s="28" t="n">
        <x:f>1-M1386/Q1386</x:f>
        <x:v>0.060826541600449424</x:v>
      </x:c>
      <x:c r="S1386" s="33" t="str">
        <x:f>'Raw trace'!Y1382</x:f>
        <x:v>-0.0023821704544898514</x:v>
      </x:c>
      <x:c r="T1386" s="31" t="n">
        <x:f>ABS(K1386-S1386)</x:f>
        <x:v>0</x:v>
      </x:c>
      <x:c r="U1386" s="33" t="str">
        <x:f>'Raw trace'!X1382</x:f>
        <x:v>0.0027804710081105743</x:v>
      </x:c>
      <x:c r="V1386" s="31" t="n">
        <x:f>ABS(G1386-U1386)</x:f>
        <x:v>0</x:v>
      </x:c>
      <x:c r="W1386" s="30" t="n">
        <x:f>L1386*H1386</x:f>
        <x:v>0.04617953996698258</x:v>
      </x:c>
      <x:c r="X1386" s="30" t="n">
        <x:f>X1385*(1+S1386)</x:f>
        <x:v>16568.96701921643</x:v>
      </x:c>
      <x:c r="Y1386" s="31" t="n">
        <x:f>ABS(M1386-X1386)</x:f>
        <x:v>9.458744898438454e-11</x:v>
      </x:c>
      <x:c r="Z1386" s="27" t="n">
        <x:f>IF(M1386&gt;=N1385,B1386,Z1385)</x:f>
        <x:v>45364</x:v>
      </x:c>
      <x:c r="AA1386" s="27" t="n">
        <x:f>IF(C1386=C1385,IF(M1386&gt;=Q1385,B1386,AA1385),IF(M1386&gt;=P1386,B1386,A1386))</x:f>
        <x:v>45364</x:v>
      </x:c>
      <x:c r="AB1386" s="1" t="str">
        <x:f>IF(AND(B1386-A1386=1,B1386-B1385=1),"PASS","FAIL")</x:f>
        <x:v>PASS</x:v>
      </x:c>
    </x:row>
    <x:row r="1387" ht="22" customHeight="1">
      <x:c r="A1387" s="32" t="n">
        <x:f>'Raw trace'!A1383</x:f>
        <x:v>45578</x:v>
      </x:c>
      <x:c r="B1387" s="32" t="n">
        <x:f>'Raw trace'!B1383</x:f>
        <x:v>45579</x:v>
      </x:c>
      <x:c r="C1387" s="1" t="n">
        <x:f>YEAR(B1387)</x:f>
        <x:v>2024</x:v>
      </x:c>
      <x:c r="D1387" s="33" t="str">
        <x:f>'Raw trace'!AL1383</x:f>
        <x:v>0.0510697317837027</x:v>
      </x:c>
      <x:c r="E1387" s="33" t="str">
        <x:f>'Raw trace'!W1383</x:f>
        <x:v>0.45000000000000001</x:v>
      </x:c>
      <x:c r="F1387" s="28" t="n">
        <x:f>E1386*(1+D1386)/(1+E1386*D1386)</x:f>
        <x:v>0.44868821060314135</x:v>
      </x:c>
      <x:c r="G1387" s="28" t="n">
        <x:f>ABS(E1387-F1387)</x:f>
        <x:v>0.0013117893968586647</x:v>
      </x:c>
      <x:c r="H1387" s="28" t="n">
        <x:f>G1387*'Assumptions'!$B$6</x:f>
        <x:v>0.0000013117893968586648</x:v>
      </x:c>
      <x:c r="I1387" s="29" t="n">
        <x:f>1+E1387*D1387</x:f>
        <x:v>1.0229813793026663</x:v>
      </x:c>
      <x:c r="J1387" s="29" t="n">
        <x:f>(1-H1387)*I1387</x:f>
        <x:v>1.0229800373665396</x:v>
      </x:c>
      <x:c r="K1387" s="28" t="n">
        <x:f>J1387-1</x:f>
        <x:v>0.02298003736653964</x:v>
      </x:c>
      <x:c r="L1387" s="30" t="n">
        <x:f>M1386</x:f>
        <x:v>16568.967019216336</x:v>
      </x:c>
      <x:c r="M1387" s="30" t="n">
        <x:f>L1387*J1387</x:f>
        <x:v>16949.72250044289</x:v>
      </x:c>
      <x:c r="N1387" s="30" t="n">
        <x:f>MAX(N1386,M1387)</x:f>
        <x:v>17642.073326317783</x:v>
      </x:c>
      <x:c r="O1387" s="28" t="n">
        <x:f>1-M1387/N1387</x:f>
        <x:v>0.03924430043276539</x:v>
      </x:c>
      <x:c r="P1387" s="30" t="n">
        <x:f>IF(C1387=C1386,P1386,L1387)</x:f>
        <x:v>13438.203403002499</x:v>
      </x:c>
      <x:c r="Q1387" s="30" t="n">
        <x:f>IF(C1387=C1386,MAX(Q1386,M1387),MAX(P1387,M1387))</x:f>
        <x:v>17642.073326317783</x:v>
      </x:c>
      <x:c r="R1387" s="28" t="n">
        <x:f>1-M1387/Q1387</x:f>
        <x:v>0.03924430043276539</x:v>
      </x:c>
      <x:c r="S1387" s="33" t="str">
        <x:f>'Raw trace'!Y1383</x:f>
        <x:v>0.022980037366539641</x:v>
      </x:c>
      <x:c r="T1387" s="31" t="n">
        <x:f>ABS(K1387-S1387)</x:f>
        <x:v>0</x:v>
      </x:c>
      <x:c r="U1387" s="33" t="str">
        <x:f>'Raw trace'!X1383</x:f>
        <x:v>0.0013117893968586647</x:v>
      </x:c>
      <x:c r="V1387" s="31" t="n">
        <x:f>ABS(G1387-U1387)</x:f>
        <x:v>0</x:v>
      </x:c>
      <x:c r="W1387" s="30" t="n">
        <x:f>L1387*H1387</x:f>
        <x:v>0.021734995252708906</x:v>
      </x:c>
      <x:c r="X1387" s="30" t="n">
        <x:f>X1386*(1+S1387)</x:f>
        <x:v>16949.722500442986</x:v>
      </x:c>
      <x:c r="Y1387" s="31" t="n">
        <x:f>ABS(M1387-X1387)</x:f>
        <x:v>9.458744898438454e-11</x:v>
      </x:c>
      <x:c r="Z1387" s="27" t="n">
        <x:f>IF(M1387&gt;=N1386,B1387,Z1386)</x:f>
        <x:v>45364</x:v>
      </x:c>
      <x:c r="AA1387" s="27" t="n">
        <x:f>IF(C1387=C1386,IF(M1387&gt;=Q1386,B1387,AA1386),IF(M1387&gt;=P1387,B1387,A1387))</x:f>
        <x:v>45364</x:v>
      </x:c>
      <x:c r="AB1387" s="1" t="str">
        <x:f>IF(AND(B1387-A1387=1,B1387-B1386=1),"PASS","FAIL")</x:f>
        <x:v>PASS</x:v>
      </x:c>
    </x:row>
    <x:row r="1388" ht="22" customHeight="1">
      <x:c r="A1388" s="32" t="n">
        <x:f>'Raw trace'!A1384</x:f>
        <x:v>45579</x:v>
      </x:c>
      <x:c r="B1388" s="32" t="n">
        <x:f>'Raw trace'!B1384</x:f>
        <x:v>45580</x:v>
      </x:c>
      <x:c r="C1388" s="1" t="n">
        <x:f>YEAR(B1388)</x:f>
        <x:v>2024</x:v>
      </x:c>
      <x:c r="D1388" s="33" t="str">
        <x:f>'Raw trace'!AL1384</x:f>
        <x:v>0.015069224914008</x:v>
      </x:c>
      <x:c r="E1388" s="33" t="str">
        <x:f>'Raw trace'!W1384</x:f>
        <x:v>0.45000000000000001</x:v>
      </x:c>
      <x:c r="F1388" s="28" t="n">
        <x:f>E1387*(1+D1387)/(1+E1387*D1387)</x:f>
        <x:v>0.46235580517123637</x:v>
      </x:c>
      <x:c r="G1388" s="28" t="n">
        <x:f>ABS(E1388-F1388)</x:f>
        <x:v>0.012355805171236356</x:v>
      </x:c>
      <x:c r="H1388" s="28" t="n">
        <x:f>G1388*'Assumptions'!$B$6</x:f>
        <x:v>0.000012355805171236357</x:v>
      </x:c>
      <x:c r="I1388" s="29" t="n">
        <x:f>1+E1388*D1388</x:f>
        <x:v>1.0067811512113036</x:v>
      </x:c>
      <x:c r="J1388" s="29" t="n">
        <x:f>(1-H1388)*I1388</x:f>
        <x:v>1.0067687116195492</x:v>
      </x:c>
      <x:c r="K1388" s="28" t="n">
        <x:f>J1388-1</x:f>
        <x:v>0.0067687116195491726</x:v>
      </x:c>
      <x:c r="L1388" s="30" t="n">
        <x:f>M1387</x:f>
        <x:v>16949.72250044289</x:v>
      </x:c>
      <x:c r="M1388" s="30" t="n">
        <x:f>L1388*J1388</x:f>
        <x:v>17064.450284079772</x:v>
      </x:c>
      <x:c r="N1388" s="30" t="n">
        <x:f>MAX(N1387,M1388)</x:f>
        <x:v>17642.073326317783</x:v>
      </x:c>
      <x:c r="O1388" s="28" t="n">
        <x:f>1-M1388/N1388</x:f>
        <x:v>0.03274122216555664</x:v>
      </x:c>
      <x:c r="P1388" s="30" t="n">
        <x:f>IF(C1388=C1387,P1387,L1388)</x:f>
        <x:v>13438.203403002499</x:v>
      </x:c>
      <x:c r="Q1388" s="30" t="n">
        <x:f>IF(C1388=C1387,MAX(Q1387,M1388),MAX(P1388,M1388))</x:f>
        <x:v>17642.073326317783</x:v>
      </x:c>
      <x:c r="R1388" s="28" t="n">
        <x:f>1-M1388/Q1388</x:f>
        <x:v>0.03274122216555664</x:v>
      </x:c>
      <x:c r="S1388" s="33" t="str">
        <x:f>'Raw trace'!Y1384</x:f>
        <x:v>0.0067687116195491726</x:v>
      </x:c>
      <x:c r="T1388" s="31" t="n">
        <x:f>ABS(K1388-S1388)</x:f>
        <x:v>0</x:v>
      </x:c>
      <x:c r="U1388" s="33" t="str">
        <x:f>'Raw trace'!X1384</x:f>
        <x:v>0.012355805171236356</x:v>
      </x:c>
      <x:c r="V1388" s="31" t="n">
        <x:f>ABS(G1388-U1388)</x:f>
        <x:v>0</x:v>
      </x:c>
      <x:c r="W1388" s="30" t="n">
        <x:f>L1388*H1388</x:f>
        <x:v>0.20942746892199351</x:v>
      </x:c>
      <x:c r="X1388" s="30" t="n">
        <x:f>X1387*(1+S1388)</x:f>
        <x:v>17064.450284079867</x:v>
      </x:c>
      <x:c r="Y1388" s="31" t="n">
        <x:f>ABS(M1388-X1388)</x:f>
        <x:v>9.458744898438454e-11</x:v>
      </x:c>
      <x:c r="Z1388" s="27" t="n">
        <x:f>IF(M1388&gt;=N1387,B1388,Z1387)</x:f>
        <x:v>45364</x:v>
      </x:c>
      <x:c r="AA1388" s="27" t="n">
        <x:f>IF(C1388=C1387,IF(M1388&gt;=Q1387,B1388,AA1387),IF(M1388&gt;=P1388,B1388,A1388))</x:f>
        <x:v>45364</x:v>
      </x:c>
      <x:c r="AB1388" s="1" t="str">
        <x:f>IF(AND(B1388-A1388=1,B1388-B1387=1),"PASS","FAIL")</x:f>
        <x:v>PASS</x:v>
      </x:c>
    </x:row>
    <x:row r="1389" ht="22" customHeight="1">
      <x:c r="A1389" s="32" t="n">
        <x:f>'Raw trace'!A1385</x:f>
        <x:v>45580</x:v>
      </x:c>
      <x:c r="B1389" s="32" t="n">
        <x:f>'Raw trace'!B1385</x:f>
        <x:v>45581</x:v>
      </x:c>
      <x:c r="C1389" s="1" t="n">
        <x:f>YEAR(B1389)</x:f>
        <x:v>2024</x:v>
      </x:c>
      <x:c r="D1389" s="33" t="str">
        <x:f>'Raw trace'!AL1385</x:f>
        <x:v>0.0080563527263238996</x:v>
      </x:c>
      <x:c r="E1389" s="33" t="str">
        <x:f>'Raw trace'!W1385</x:f>
        <x:v>0.55000000000000004</x:v>
      </x:c>
      <x:c r="F1389" s="28" t="n">
        <x:f>E1388*(1+D1388)/(1+E1388*D1388)</x:f>
        <x:v>0.4537045123080917</x:v>
      </x:c>
      <x:c r="G1389" s="28" t="n">
        <x:f>ABS(E1389-F1389)</x:f>
        <x:v>0.09629548769190832</x:v>
      </x:c>
      <x:c r="H1389" s="28" t="n">
        <x:f>G1389*'Assumptions'!$B$6</x:f>
        <x:v>0.00009629548769190833</x:v>
      </x:c>
      <x:c r="I1389" s="29" t="n">
        <x:f>1+E1389*D1389</x:f>
        <x:v>1.0044309939994782</x:v>
      </x:c>
      <x:c r="J1389" s="29" t="n">
        <x:f>(1-H1389)*I1389</x:f>
        <x:v>1.0043342718270583</x:v>
      </x:c>
      <x:c r="K1389" s="28" t="n">
        <x:f>J1389-1</x:f>
        <x:v>0.004334271827058256</x:v>
      </x:c>
      <x:c r="L1389" s="30" t="n">
        <x:f>M1388</x:f>
        <x:v>17064.450284079772</x:v>
      </x:c>
      <x:c r="M1389" s="30" t="n">
        <x:f>L1389*J1389</x:f>
        <x:v>17138.412250190297</x:v>
      </x:c>
      <x:c r="N1389" s="30" t="n">
        <x:f>MAX(N1388,M1389)</x:f>
        <x:v>17642.073326317783</x:v>
      </x:c>
      <x:c r="O1389" s="28" t="n">
        <x:f>1-M1389/N1389</x:f>
        <x:v>0.028548859695313844</x:v>
      </x:c>
      <x:c r="P1389" s="30" t="n">
        <x:f>IF(C1389=C1388,P1388,L1389)</x:f>
        <x:v>13438.203403002499</x:v>
      </x:c>
      <x:c r="Q1389" s="30" t="n">
        <x:f>IF(C1389=C1388,MAX(Q1388,M1389),MAX(P1389,M1389))</x:f>
        <x:v>17642.073326317783</x:v>
      </x:c>
      <x:c r="R1389" s="28" t="n">
        <x:f>1-M1389/Q1389</x:f>
        <x:v>0.028548859695313844</x:v>
      </x:c>
      <x:c r="S1389" s="33" t="str">
        <x:f>'Raw trace'!Y1385</x:f>
        <x:v>0.0043342718270582559</x:v>
      </x:c>
      <x:c r="T1389" s="31" t="n">
        <x:f>ABS(K1389-S1389)</x:f>
        <x:v>0</x:v>
      </x:c>
      <x:c r="U1389" s="33" t="str">
        <x:f>'Raw trace'!X1385</x:f>
        <x:v>0.096295487691908321</x:v>
      </x:c>
      <x:c r="V1389" s="31" t="n">
        <x:f>ABS(G1389-U1389)</x:f>
        <x:v>0</x:v>
      </x:c>
      <x:c r="W1389" s="30" t="n">
        <x:f>L1389*H1389</x:f>
        <x:v>1.6432295622997852</x:v>
      </x:c>
      <x:c r="X1389" s="30" t="n">
        <x:f>X1388*(1+S1389)</x:f>
        <x:v>17138.41225019039</x:v>
      </x:c>
      <x:c r="Y1389" s="31" t="n">
        <x:f>ABS(M1389-X1389)</x:f>
        <x:v>9.458744898438454e-11</x:v>
      </x:c>
      <x:c r="Z1389" s="27" t="n">
        <x:f>IF(M1389&gt;=N1388,B1389,Z1388)</x:f>
        <x:v>45364</x:v>
      </x:c>
      <x:c r="AA1389" s="27" t="n">
        <x:f>IF(C1389=C1388,IF(M1389&gt;=Q1388,B1389,AA1388),IF(M1389&gt;=P1389,B1389,A1389))</x:f>
        <x:v>45364</x:v>
      </x:c>
      <x:c r="AB1389" s="1" t="str">
        <x:f>IF(AND(B1389-A1389=1,B1389-B1388=1),"PASS","FAIL")</x:f>
        <x:v>PASS</x:v>
      </x:c>
    </x:row>
    <x:row r="1390" ht="22" customHeight="1">
      <x:c r="A1390" s="32" t="n">
        <x:f>'Raw trace'!A1386</x:f>
        <x:v>45581</x:v>
      </x:c>
      <x:c r="B1390" s="32" t="n">
        <x:f>'Raw trace'!B1386</x:f>
        <x:v>45582</x:v>
      </x:c>
      <x:c r="C1390" s="1" t="n">
        <x:f>YEAR(B1390)</x:f>
        <x:v>2024</x:v>
      </x:c>
      <x:c r="D1390" s="33" t="str">
        <x:f>'Raw trace'!AL1386</x:f>
        <x:v>-0.0029504021864032999</x:v>
      </x:c>
      <x:c r="E1390" s="33" t="str">
        <x:f>'Raw trace'!W1386</x:f>
        <x:v>0.55000000000000004</x:v>
      </x:c>
      <x:c r="F1390" s="28" t="n">
        <x:f>E1389*(1+D1389)/(1+E1389*D1389)</x:f>
        <x:v>0.5519851511071215</x:v>
      </x:c>
      <x:c r="G1390" s="28" t="n">
        <x:f>ABS(E1390-F1390)</x:f>
        <x:v>0.0019851511071214967</x:v>
      </x:c>
      <x:c r="H1390" s="28" t="n">
        <x:f>G1390*'Assumptions'!$B$6</x:f>
        <x:v>0.0000019851511071214966</x:v>
      </x:c>
      <x:c r="I1390" s="29" t="n">
        <x:f>1+E1390*D1390</x:f>
        <x:v>0.9983772787974782</x:v>
      </x:c>
      <x:c r="J1390" s="29" t="n">
        <x:f>(1-H1390)*I1390</x:f>
        <x:v>0.9983752968677178</x:v>
      </x:c>
      <x:c r="K1390" s="28" t="n">
        <x:f>J1390-1</x:f>
        <x:v>-0.0016247031322822458</x:v>
      </x:c>
      <x:c r="L1390" s="30" t="n">
        <x:f>M1389</x:f>
        <x:v>17138.412250190297</x:v>
      </x:c>
      <x:c r="M1390" s="30" t="n">
        <x:f>L1390*J1390</x:f>
        <x:v>17110.56741812507</x:v>
      </x:c>
      <x:c r="N1390" s="30" t="n">
        <x:f>MAX(N1389,M1390)</x:f>
        <x:v>17642.073326317783</x:v>
      </x:c>
      <x:c r="O1390" s="28" t="n">
        <x:f>1-M1390/N1390</x:f>
        <x:v>0.030127179405825988</x:v>
      </x:c>
      <x:c r="P1390" s="30" t="n">
        <x:f>IF(C1390=C1389,P1389,L1390)</x:f>
        <x:v>13438.203403002499</x:v>
      </x:c>
      <x:c r="Q1390" s="30" t="n">
        <x:f>IF(C1390=C1389,MAX(Q1389,M1390),MAX(P1390,M1390))</x:f>
        <x:v>17642.073326317783</x:v>
      </x:c>
      <x:c r="R1390" s="28" t="n">
        <x:f>1-M1390/Q1390</x:f>
        <x:v>0.030127179405825988</x:v>
      </x:c>
      <x:c r="S1390" s="33" t="str">
        <x:f>'Raw trace'!Y1386</x:f>
        <x:v>-0.0016247031322822458</x:v>
      </x:c>
      <x:c r="T1390" s="31" t="n">
        <x:f>ABS(K1390-S1390)</x:f>
        <x:v>0</x:v>
      </x:c>
      <x:c r="U1390" s="33" t="str">
        <x:f>'Raw trace'!X1386</x:f>
        <x:v>0.0019851511071214967</x:v>
      </x:c>
      <x:c r="V1390" s="31" t="n">
        <x:f>ABS(G1390-U1390)</x:f>
        <x:v>0</x:v>
      </x:c>
      <x:c r="W1390" s="30" t="n">
        <x:f>L1390*H1390</x:f>
        <x:v>0.034022338052769885</x:v>
      </x:c>
      <x:c r="X1390" s="30" t="n">
        <x:f>X1389*(1+S1390)</x:f>
        <x:v>17110.567418125163</x:v>
      </x:c>
      <x:c r="Y1390" s="31" t="n">
        <x:f>ABS(M1390-X1390)</x:f>
        <x:v>9.458744898438454e-11</x:v>
      </x:c>
      <x:c r="Z1390" s="27" t="n">
        <x:f>IF(M1390&gt;=N1389,B1390,Z1389)</x:f>
        <x:v>45364</x:v>
      </x:c>
      <x:c r="AA1390" s="27" t="n">
        <x:f>IF(C1390=C1389,IF(M1390&gt;=Q1389,B1390,AA1389),IF(M1390&gt;=P1390,B1390,A1390))</x:f>
        <x:v>45364</x:v>
      </x:c>
      <x:c r="AB1390" s="1" t="str">
        <x:f>IF(AND(B1390-A1390=1,B1390-B1389=1),"PASS","FAIL")</x:f>
        <x:v>PASS</x:v>
      </x:c>
    </x:row>
    <x:row r="1391" ht="22" customHeight="1">
      <x:c r="A1391" s="32" t="n">
        <x:f>'Raw trace'!A1387</x:f>
        <x:v>45582</x:v>
      </x:c>
      <x:c r="B1391" s="32" t="n">
        <x:f>'Raw trace'!B1387</x:f>
        <x:v>45583</x:v>
      </x:c>
      <x:c r="C1391" s="1" t="n">
        <x:f>YEAR(B1391)</x:f>
        <x:v>2024</x:v>
      </x:c>
      <x:c r="D1391" s="33" t="str">
        <x:f>'Raw trace'!AL1387</x:f>
        <x:v>0.0149024598625895</x:v>
      </x:c>
      <x:c r="E1391" s="33" t="str">
        <x:f>'Raw trace'!W1387</x:f>
        <x:v>0.55000000000000004</x:v>
      </x:c>
      <x:c r="F1391" s="28" t="n">
        <x:f>E1390*(1+D1390)/(1+E1390*D1390)</x:f>
        <x:v>0.5492685885820495</x:v>
      </x:c>
      <x:c r="G1391" s="28" t="n">
        <x:f>ABS(E1391-F1391)</x:f>
        <x:v>0.0007314114179505227</x:v>
      </x:c>
      <x:c r="H1391" s="28" t="n">
        <x:f>G1391*'Assumptions'!$B$6</x:f>
        <x:v>7.314114179505227e-7</x:v>
      </x:c>
      <x:c r="I1391" s="29" t="n">
        <x:f>1+E1391*D1391</x:f>
        <x:v>1.0081963529244242</x:v>
      </x:c>
      <x:c r="J1391" s="29" t="n">
        <x:f>(1-H1391)*I1391</x:f>
        <x:v>1.0081956155181002</x:v>
      </x:c>
      <x:c r="K1391" s="28" t="n">
        <x:f>J1391-1</x:f>
        <x:v>0.008195615518100219</x:v>
      </x:c>
      <x:c r="L1391" s="30" t="n">
        <x:f>M1390</x:f>
        <x:v>17110.56741812507</x:v>
      </x:c>
      <x:c r="M1391" s="30" t="n">
        <x:f>L1391*J1391</x:f>
        <x:v>17250.799049980553</x:v>
      </x:c>
      <x:c r="N1391" s="30" t="n">
        <x:f>MAX(N1390,M1391)</x:f>
        <x:v>17642.073326317783</x:v>
      </x:c>
      <x:c r="O1391" s="28" t="n">
        <x:f>1-M1391/N1391</x:f>
        <x:v>0.022178474666780912</x:v>
      </x:c>
      <x:c r="P1391" s="30" t="n">
        <x:f>IF(C1391=C1390,P1390,L1391)</x:f>
        <x:v>13438.203403002499</x:v>
      </x:c>
      <x:c r="Q1391" s="30" t="n">
        <x:f>IF(C1391=C1390,MAX(Q1390,M1391),MAX(P1391,M1391))</x:f>
        <x:v>17642.073326317783</x:v>
      </x:c>
      <x:c r="R1391" s="28" t="n">
        <x:f>1-M1391/Q1391</x:f>
        <x:v>0.022178474666780912</x:v>
      </x:c>
      <x:c r="S1391" s="33" t="str">
        <x:f>'Raw trace'!Y1387</x:f>
        <x:v>0.0081956155181002188</x:v>
      </x:c>
      <x:c r="T1391" s="31" t="n">
        <x:f>ABS(K1391-S1391)</x:f>
        <x:v>0</x:v>
      </x:c>
      <x:c r="U1391" s="33" t="str">
        <x:f>'Raw trace'!X1387</x:f>
        <x:v>0.00073141141795052267</x:v>
      </x:c>
      <x:c r="V1391" s="31" t="n">
        <x:f>ABS(G1391-U1391)</x:f>
        <x:v>0</x:v>
      </x:c>
      <x:c r="W1391" s="30" t="n">
        <x:f>L1391*H1391</x:f>
        <x:v>0.01251486437722887</x:v>
      </x:c>
      <x:c r="X1391" s="30" t="n">
        <x:f>X1390*(1+S1391)</x:f>
        <x:v>17250.79904998065</x:v>
      </x:c>
      <x:c r="Y1391" s="31" t="n">
        <x:f>ABS(M1391-X1391)</x:f>
        <x:v>9.822542779147625e-11</x:v>
      </x:c>
      <x:c r="Z1391" s="27" t="n">
        <x:f>IF(M1391&gt;=N1390,B1391,Z1390)</x:f>
        <x:v>45364</x:v>
      </x:c>
      <x:c r="AA1391" s="27" t="n">
        <x:f>IF(C1391=C1390,IF(M1391&gt;=Q1390,B1391,AA1390),IF(M1391&gt;=P1391,B1391,A1391))</x:f>
        <x:v>45364</x:v>
      </x:c>
      <x:c r="AB1391" s="1" t="str">
        <x:f>IF(AND(B1391-A1391=1,B1391-B1390=1),"PASS","FAIL")</x:f>
        <x:v>PASS</x:v>
      </x:c>
    </x:row>
    <x:row r="1392" ht="22" customHeight="1">
      <x:c r="A1392" s="32" t="n">
        <x:f>'Raw trace'!A1388</x:f>
        <x:v>45583</x:v>
      </x:c>
      <x:c r="B1392" s="32" t="n">
        <x:f>'Raw trace'!B1388</x:f>
        <x:v>45584</x:v>
      </x:c>
      <x:c r="C1392" s="1" t="n">
        <x:f>YEAR(B1392)</x:f>
        <x:v>2024</x:v>
      </x:c>
      <x:c r="D1392" s="33" t="str">
        <x:f>'Raw trace'!AL1388</x:f>
        <x:v>-0.00074682380657989996</x:v>
      </x:c>
      <x:c r="E1392" s="33" t="str">
        <x:f>'Raw trace'!W1388</x:f>
        <x:v>0.55000000000000004</x:v>
      </x:c>
      <x:c r="F1392" s="28" t="n">
        <x:f>E1391*(1+D1391)/(1+E1391*D1391)</x:f>
        <x:v>0.5536583734956909</x:v>
      </x:c>
      <x:c r="G1392" s="28" t="n">
        <x:f>ABS(E1392-F1392)</x:f>
        <x:v>0.0036583734956908698</x:v>
      </x:c>
      <x:c r="H1392" s="28" t="n">
        <x:f>G1392*'Assumptions'!$B$6</x:f>
        <x:v>0.00000365837349569087</x:v>
      </x:c>
      <x:c r="I1392" s="29" t="n">
        <x:f>1+E1392*D1392</x:f>
        <x:v>0.9995892469063811</x:v>
      </x:c>
      <x:c r="J1392" s="29" t="n">
        <x:f>(1-H1392)*I1392</x:f>
        <x:v>0.9995855900355736</x:v>
      </x:c>
      <x:c r="K1392" s="28" t="n">
        <x:f>J1392-1</x:f>
        <x:v>-0.0004144099644264321</x:v>
      </x:c>
      <x:c r="L1392" s="30" t="n">
        <x:f>M1391</x:f>
        <x:v>17250.799049980553</x:v>
      </x:c>
      <x:c r="M1392" s="30" t="n">
        <x:f>L1392*J1392</x:f>
        <x:v>17243.650146959924</x:v>
      </x:c>
      <x:c r="N1392" s="30" t="n">
        <x:f>MAX(N1391,M1392)</x:f>
        <x:v>17642.073326317783</x:v>
      </x:c>
      <x:c r="O1392" s="28" t="n">
        <x:f>1-M1392/N1392</x:f>
        <x:v>0.022583693650309544</x:v>
      </x:c>
      <x:c r="P1392" s="30" t="n">
        <x:f>IF(C1392=C1391,P1391,L1392)</x:f>
        <x:v>13438.203403002499</x:v>
      </x:c>
      <x:c r="Q1392" s="30" t="n">
        <x:f>IF(C1392=C1391,MAX(Q1391,M1392),MAX(P1392,M1392))</x:f>
        <x:v>17642.073326317783</x:v>
      </x:c>
      <x:c r="R1392" s="28" t="n">
        <x:f>1-M1392/Q1392</x:f>
        <x:v>0.022583693650309544</x:v>
      </x:c>
      <x:c r="S1392" s="33" t="str">
        <x:f>'Raw trace'!Y1388</x:f>
        <x:v>-0.00041440996442643208</x:v>
      </x:c>
      <x:c r="T1392" s="31" t="n">
        <x:f>ABS(K1392-S1392)</x:f>
        <x:v>0</x:v>
      </x:c>
      <x:c r="U1392" s="33" t="str">
        <x:f>'Raw trace'!X1388</x:f>
        <x:v>0.0036583734956908698</x:v>
      </x:c>
      <x:c r="V1392" s="31" t="n">
        <x:f>ABS(G1392-U1392)</x:f>
        <x:v>0</x:v>
      </x:c>
      <x:c r="W1392" s="30" t="n">
        <x:f>L1392*H1392</x:f>
        <x:v>0.06310986602393809</x:v>
      </x:c>
      <x:c r="X1392" s="30" t="n">
        <x:f>X1391*(1+S1392)</x:f>
        <x:v>17243.650146960023</x:v>
      </x:c>
      <x:c r="Y1392" s="31" t="n">
        <x:f>ABS(M1392-X1392)</x:f>
        <x:v>9.822542779147625e-11</x:v>
      </x:c>
      <x:c r="Z1392" s="27" t="n">
        <x:f>IF(M1392&gt;=N1391,B1392,Z1391)</x:f>
        <x:v>45364</x:v>
      </x:c>
      <x:c r="AA1392" s="27" t="n">
        <x:f>IF(C1392=C1391,IF(M1392&gt;=Q1391,B1392,AA1391),IF(M1392&gt;=P1392,B1392,A1392))</x:f>
        <x:v>45364</x:v>
      </x:c>
      <x:c r="AB1392" s="1" t="str">
        <x:f>IF(AND(B1392-A1392=1,B1392-B1391=1),"PASS","FAIL")</x:f>
        <x:v>PASS</x:v>
      </x:c>
    </x:row>
    <x:row r="1393" ht="22" customHeight="1">
      <x:c r="A1393" s="32" t="n">
        <x:f>'Raw trace'!A1389</x:f>
        <x:v>45584</x:v>
      </x:c>
      <x:c r="B1393" s="32" t="n">
        <x:f>'Raw trace'!B1389</x:f>
        <x:v>45585</x:v>
      </x:c>
      <x:c r="C1393" s="1" t="n">
        <x:f>YEAR(B1393)</x:f>
        <x:v>2024</x:v>
      </x:c>
      <x:c r="D1393" s="33" t="str">
        <x:f>'Raw trace'!AL1389</x:f>
        <x:v>0.0096311355525652998</x:v>
      </x:c>
      <x:c r="E1393" s="33" t="str">
        <x:f>'Raw trace'!W1389</x:f>
        <x:v>0.55000000000000004</x:v>
      </x:c>
      <x:c r="F1393" s="28" t="n">
        <x:f>E1392*(1+D1392)/(1+E1392*D1392)</x:f>
        <x:v>0.5498150851535263</x:v>
      </x:c>
      <x:c r="G1393" s="28" t="n">
        <x:f>ABS(E1393-F1393)</x:f>
        <x:v>0.00018491484647376044</x:v>
      </x:c>
      <x:c r="H1393" s="28" t="n">
        <x:f>G1393*'Assumptions'!$B$6</x:f>
        <x:v>1.8491484647376044e-7</x:v>
      </x:c>
      <x:c r="I1393" s="29" t="n">
        <x:f>1+E1393*D1393</x:f>
        <x:v>1.0052971245539108</x:v>
      </x:c>
      <x:c r="J1393" s="29" t="n">
        <x:f>(1-H1393)*I1393</x:f>
        <x:v>1.0052969386595474</x:v>
      </x:c>
      <x:c r="K1393" s="28" t="n">
        <x:f>J1393-1</x:f>
        <x:v>0.00529693865954739</x:v>
      </x:c>
      <x:c r="L1393" s="30" t="n">
        <x:f>M1392</x:f>
        <x:v>17243.650146959924</x:v>
      </x:c>
      <x:c r="M1393" s="30" t="n">
        <x:f>L1393*J1393</x:f>
        <x:v>17334.988704055068</x:v>
      </x:c>
      <x:c r="N1393" s="30" t="n">
        <x:f>MAX(N1392,M1393)</x:f>
        <x:v>17642.073326317783</x:v>
      </x:c>
      <x:c r="O1393" s="28" t="n">
        <x:f>1-M1393/N1393</x:f>
        <x:v>0.017406379430733754</x:v>
      </x:c>
      <x:c r="P1393" s="30" t="n">
        <x:f>IF(C1393=C1392,P1392,L1393)</x:f>
        <x:v>13438.203403002499</x:v>
      </x:c>
      <x:c r="Q1393" s="30" t="n">
        <x:f>IF(C1393=C1392,MAX(Q1392,M1393),MAX(P1393,M1393))</x:f>
        <x:v>17642.073326317783</x:v>
      </x:c>
      <x:c r="R1393" s="28" t="n">
        <x:f>1-M1393/Q1393</x:f>
        <x:v>0.017406379430733754</x:v>
      </x:c>
      <x:c r="S1393" s="33" t="str">
        <x:f>'Raw trace'!Y1389</x:f>
        <x:v>0.00529693865954739</x:v>
      </x:c>
      <x:c r="T1393" s="31" t="n">
        <x:f>ABS(K1393-S1393)</x:f>
        <x:v>0</x:v>
      </x:c>
      <x:c r="U1393" s="33" t="str">
        <x:f>'Raw trace'!X1389</x:f>
        <x:v>0.00018491484647376044</x:v>
      </x:c>
      <x:c r="V1393" s="31" t="n">
        <x:f>ABS(G1393-U1393)</x:f>
        <x:v>0</x:v>
      </x:c>
      <x:c r="W1393" s="30" t="n">
        <x:f>L1393*H1393</x:f>
        <x:v>0.003188606919572331</x:v>
      </x:c>
      <x:c r="X1393" s="30" t="n">
        <x:f>X1392*(1+S1393)</x:f>
        <x:v>17334.988704055166</x:v>
      </x:c>
      <x:c r="Y1393" s="31" t="n">
        <x:f>ABS(M1393-X1393)</x:f>
        <x:v>9.822542779147625e-11</x:v>
      </x:c>
      <x:c r="Z1393" s="27" t="n">
        <x:f>IF(M1393&gt;=N1392,B1393,Z1392)</x:f>
        <x:v>45364</x:v>
      </x:c>
      <x:c r="AA1393" s="27" t="n">
        <x:f>IF(C1393=C1392,IF(M1393&gt;=Q1392,B1393,AA1392),IF(M1393&gt;=P1393,B1393,A1393))</x:f>
        <x:v>45364</x:v>
      </x:c>
      <x:c r="AB1393" s="1" t="str">
        <x:f>IF(AND(B1393-A1393=1,B1393-B1392=1),"PASS","FAIL")</x:f>
        <x:v>PASS</x:v>
      </x:c>
    </x:row>
    <x:row r="1394" ht="22" customHeight="1">
      <x:c r="A1394" s="32" t="n">
        <x:f>'Raw trace'!A1390</x:f>
        <x:v>45585</x:v>
      </x:c>
      <x:c r="B1394" s="32" t="n">
        <x:f>'Raw trace'!B1390</x:f>
        <x:v>45586</x:v>
      </x:c>
      <x:c r="C1394" s="1" t="n">
        <x:f>YEAR(B1394)</x:f>
        <x:v>2024</x:v>
      </x:c>
      <x:c r="D1394" s="33" t="str">
        <x:f>'Raw trace'!AL1390</x:f>
        <x:v>-0.024035752312383599</x:v>
      </x:c>
      <x:c r="E1394" s="33" t="str">
        <x:f>'Raw trace'!W1390</x:f>
        <x:v>0.55000000000000004</x:v>
      </x:c>
      <x:c r="F1394" s="28" t="n">
        <x:f>E1393*(1+D1393)/(1+E1393*D1393)</x:f>
        <x:v>0.5523711457946503</x:v>
      </x:c>
      <x:c r="G1394" s="28" t="n">
        <x:f>ABS(E1394-F1394)</x:f>
        <x:v>0.0023711457946502534</x:v>
      </x:c>
      <x:c r="H1394" s="28" t="n">
        <x:f>G1394*'Assumptions'!$B$6</x:f>
        <x:v>0.0000023711457946502536</x:v>
      </x:c>
      <x:c r="I1394" s="29" t="n">
        <x:f>1+E1394*D1394</x:f>
        <x:v>0.9867803362281891</x:v>
      </x:c>
      <x:c r="J1394" s="29" t="n">
        <x:f>(1-H1394)*I1394</x:f>
        <x:v>0.9867779964281446</x:v>
      </x:c>
      <x:c r="K1394" s="28" t="n">
        <x:f>J1394-1</x:f>
        <x:v>-0.013222003571855434</x:v>
      </x:c>
      <x:c r="L1394" s="30" t="n">
        <x:f>M1393</x:f>
        <x:v>17334.988704055068</x:v>
      </x:c>
      <x:c r="M1394" s="30" t="n">
        <x:f>L1394*J1394</x:f>
        <x:v>17105.78542149198</x:v>
      </x:c>
      <x:c r="N1394" s="30" t="n">
        <x:f>MAX(N1393,M1394)</x:f>
        <x:v>17642.073326317783</x:v>
      </x:c>
      <x:c r="O1394" s="28" t="n">
        <x:f>1-M1394/N1394</x:f>
        <x:v>0.03039823579158296</x:v>
      </x:c>
      <x:c r="P1394" s="30" t="n">
        <x:f>IF(C1394=C1393,P1393,L1394)</x:f>
        <x:v>13438.203403002499</x:v>
      </x:c>
      <x:c r="Q1394" s="30" t="n">
        <x:f>IF(C1394=C1393,MAX(Q1393,M1394),MAX(P1394,M1394))</x:f>
        <x:v>17642.073326317783</x:v>
      </x:c>
      <x:c r="R1394" s="28" t="n">
        <x:f>1-M1394/Q1394</x:f>
        <x:v>0.03039823579158296</x:v>
      </x:c>
      <x:c r="S1394" s="33" t="str">
        <x:f>'Raw trace'!Y1390</x:f>
        <x:v>-0.013222003571855434</x:v>
      </x:c>
      <x:c r="T1394" s="31" t="n">
        <x:f>ABS(K1394-S1394)</x:f>
        <x:v>0</x:v>
      </x:c>
      <x:c r="U1394" s="33" t="str">
        <x:f>'Raw trace'!X1390</x:f>
        <x:v>0.0023711457946502534</x:v>
      </x:c>
      <x:c r="V1394" s="31" t="n">
        <x:f>ABS(G1394-U1394)</x:f>
        <x:v>0</x:v>
      </x:c>
      <x:c r="W1394" s="30" t="n">
        <x:f>L1394*H1394</x:f>
        <x:v>0.04110378556592982</x:v>
      </x:c>
      <x:c r="X1394" s="30" t="n">
        <x:f>X1393*(1+S1394)</x:f>
        <x:v>17105.785421492074</x:v>
      </x:c>
      <x:c r="Y1394" s="31" t="n">
        <x:f>ABS(M1394-X1394)</x:f>
        <x:v>9.458744898438454e-11</x:v>
      </x:c>
      <x:c r="Z1394" s="27" t="n">
        <x:f>IF(M1394&gt;=N1393,B1394,Z1393)</x:f>
        <x:v>45364</x:v>
      </x:c>
      <x:c r="AA1394" s="27" t="n">
        <x:f>IF(C1394=C1393,IF(M1394&gt;=Q1393,B1394,AA1393),IF(M1394&gt;=P1394,B1394,A1394))</x:f>
        <x:v>45364</x:v>
      </x:c>
      <x:c r="AB1394" s="1" t="str">
        <x:f>IF(AND(B1394-A1394=1,B1394-B1393=1),"PASS","FAIL")</x:f>
        <x:v>PASS</x:v>
      </x:c>
    </x:row>
    <x:row r="1395" ht="22" customHeight="1">
      <x:c r="A1395" s="32" t="n">
        <x:f>'Raw trace'!A1391</x:f>
        <x:v>45586</x:v>
      </x:c>
      <x:c r="B1395" s="32" t="n">
        <x:f>'Raw trace'!B1391</x:f>
        <x:v>45587</x:v>
      </x:c>
      <x:c r="C1395" s="1" t="n">
        <x:f>YEAR(B1395)</x:f>
        <x:v>2024</x:v>
      </x:c>
      <x:c r="D1395" s="33" t="str">
        <x:f>'Raw trace'!AL1391</x:f>
        <x:v>0.00083121447856870001</x:v>
      </x:c>
      <x:c r="E1395" s="33" t="str">
        <x:f>'Raw trace'!W1391</x:f>
        <x:v>0.45000000000000001</x:v>
      </x:c>
      <x:c r="F1395" s="28" t="n">
        <x:f>E1394*(1+D1394)/(1+E1394*D1394)</x:f>
        <x:v>0.5439714559776764</x:v>
      </x:c>
      <x:c r="G1395" s="28" t="n">
        <x:f>ABS(E1395-F1395)</x:f>
        <x:v>0.09397145597767637</x:v>
      </x:c>
      <x:c r="H1395" s="28" t="n">
        <x:f>G1395*'Assumptions'!$B$6</x:f>
        <x:v>0.00009397145597767636</x:v>
      </x:c>
      <x:c r="I1395" s="29" t="n">
        <x:f>1+E1395*D1395</x:f>
        <x:v>1.0003740465153559</x:v>
      </x:c>
      <x:c r="J1395" s="29" t="n">
        <x:f>(1-H1395)*I1395</x:f>
        <x:v>1.0002800399096825</x:v>
      </x:c>
      <x:c r="K1395" s="28" t="n">
        <x:f>J1395-1</x:f>
        <x:v>0.0002800399096825057</x:v>
      </x:c>
      <x:c r="L1395" s="30" t="n">
        <x:f>M1394</x:f>
        <x:v>17105.78542149198</x:v>
      </x:c>
      <x:c r="M1395" s="30" t="n">
        <x:f>L1395*J1395</x:f>
        <x:v>17110.575724096463</x:v>
      </x:c>
      <x:c r="N1395" s="30" t="n">
        <x:f>MAX(N1394,M1395)</x:f>
        <x:v>17642.073326317783</x:v>
      </x:c>
      <x:c r="O1395" s="28" t="n">
        <x:f>1-M1395/N1395</x:f>
        <x:v>0.03012670860110589</x:v>
      </x:c>
      <x:c r="P1395" s="30" t="n">
        <x:f>IF(C1395=C1394,P1394,L1395)</x:f>
        <x:v>13438.203403002499</x:v>
      </x:c>
      <x:c r="Q1395" s="30" t="n">
        <x:f>IF(C1395=C1394,MAX(Q1394,M1395),MAX(P1395,M1395))</x:f>
        <x:v>17642.073326317783</x:v>
      </x:c>
      <x:c r="R1395" s="28" t="n">
        <x:f>1-M1395/Q1395</x:f>
        <x:v>0.03012670860110589</x:v>
      </x:c>
      <x:c r="S1395" s="33" t="str">
        <x:f>'Raw trace'!Y1391</x:f>
        <x:v>0.00028003990968250569</x:v>
      </x:c>
      <x:c r="T1395" s="31" t="n">
        <x:f>ABS(K1395-S1395)</x:f>
        <x:v>0</x:v>
      </x:c>
      <x:c r="U1395" s="33" t="str">
        <x:f>'Raw trace'!X1391</x:f>
        <x:v>0.093971455977676366</x:v>
      </x:c>
      <x:c r="V1395" s="31" t="n">
        <x:f>ABS(G1395-U1395)</x:f>
        <x:v>0</x:v>
      </x:c>
      <x:c r="W1395" s="30" t="n">
        <x:f>L1395*H1395</x:f>
        <x:v>1.6074555616993116</x:v>
      </x:c>
      <x:c r="X1395" s="30" t="n">
        <x:f>X1394*(1+S1395)</x:f>
        <x:v>17110.575724096558</x:v>
      </x:c>
      <x:c r="Y1395" s="31" t="n">
        <x:f>ABS(M1395-X1395)</x:f>
        <x:v>9.458744898438454e-11</x:v>
      </x:c>
      <x:c r="Z1395" s="27" t="n">
        <x:f>IF(M1395&gt;=N1394,B1395,Z1394)</x:f>
        <x:v>45364</x:v>
      </x:c>
      <x:c r="AA1395" s="27" t="n">
        <x:f>IF(C1395=C1394,IF(M1395&gt;=Q1394,B1395,AA1394),IF(M1395&gt;=P1395,B1395,A1395))</x:f>
        <x:v>45364</x:v>
      </x:c>
      <x:c r="AB1395" s="1" t="str">
        <x:f>IF(AND(B1395-A1395=1,B1395-B1394=1),"PASS","FAIL")</x:f>
        <x:v>PASS</x:v>
      </x:c>
    </x:row>
    <x:row r="1396" ht="22" customHeight="1">
      <x:c r="A1396" s="32" t="n">
        <x:f>'Raw trace'!A1392</x:f>
        <x:v>45587</x:v>
      </x:c>
      <x:c r="B1396" s="32" t="n">
        <x:f>'Raw trace'!B1392</x:f>
        <x:v>45588</x:v>
      </x:c>
      <x:c r="C1396" s="1" t="n">
        <x:f>YEAR(B1396)</x:f>
        <x:v>2024</x:v>
      </x:c>
      <x:c r="D1396" s="33" t="str">
        <x:f>'Raw trace'!AL1392</x:f>
        <x:v>-0.0113247898106554</x:v>
      </x:c>
      <x:c r="E1396" s="33" t="str">
        <x:f>'Raw trace'!W1392</x:f>
        <x:v>0.45000000000000001</x:v>
      </x:c>
      <x:c r="F1396" s="28" t="n">
        <x:f>E1395*(1+D1395)/(1+E1395*D1395)</x:f>
        <x:v>0.45020564866128066</x:v>
      </x:c>
      <x:c r="G1396" s="28" t="n">
        <x:f>ABS(E1396-F1396)</x:f>
        <x:v>0.00020564866128064407</x:v>
      </x:c>
      <x:c r="H1396" s="28" t="n">
        <x:f>G1396*'Assumptions'!$B$6</x:f>
        <x:v>2.0564866128064407e-7</x:v>
      </x:c>
      <x:c r="I1396" s="29" t="n">
        <x:f>1+E1396*D1396</x:f>
        <x:v>0.9949038445852051</x:v>
      </x:c>
      <x:c r="J1396" s="29" t="n">
        <x:f>(1-H1396)*I1396</x:f>
        <x:v>0.9949036399845613</x:v>
      </x:c>
      <x:c r="K1396" s="28" t="n">
        <x:f>J1396-1</x:f>
        <x:v>-0.005096360015438672</x:v>
      </x:c>
      <x:c r="L1396" s="30" t="n">
        <x:f>M1395</x:f>
        <x:v>17110.575724096463</x:v>
      </x:c>
      <x:c r="M1396" s="30" t="n">
        <x:f>L1396*J1396</x:f>
        <x:v>17023.374070135043</x:v>
      </x:c>
      <x:c r="N1396" s="30" t="n">
        <x:f>MAX(N1395,M1396)</x:f>
        <x:v>17642.073326317783</x:v>
      </x:c>
      <x:c r="O1396" s="28" t="n">
        <x:f>1-M1396/N1396</x:f>
        <x:v>0.035069532063433106</x:v>
      </x:c>
      <x:c r="P1396" s="30" t="n">
        <x:f>IF(C1396=C1395,P1395,L1396)</x:f>
        <x:v>13438.203403002499</x:v>
      </x:c>
      <x:c r="Q1396" s="30" t="n">
        <x:f>IF(C1396=C1395,MAX(Q1395,M1396),MAX(P1396,M1396))</x:f>
        <x:v>17642.073326317783</x:v>
      </x:c>
      <x:c r="R1396" s="28" t="n">
        <x:f>1-M1396/Q1396</x:f>
        <x:v>0.035069532063433106</x:v>
      </x:c>
      <x:c r="S1396" s="33" t="str">
        <x:f>'Raw trace'!Y1392</x:f>
        <x:v>-0.0050963600154386723</x:v>
      </x:c>
      <x:c r="T1396" s="31" t="n">
        <x:f>ABS(K1396-S1396)</x:f>
        <x:v>0</x:v>
      </x:c>
      <x:c r="U1396" s="33" t="str">
        <x:f>'Raw trace'!X1392</x:f>
        <x:v>0.00020564866128064407</x:v>
      </x:c>
      <x:c r="V1396" s="31" t="n">
        <x:f>ABS(G1396-U1396)</x:f>
        <x:v>0</x:v>
      </x:c>
      <x:c r="W1396" s="30" t="n">
        <x:f>L1396*H1396</x:f>
        <x:v>0.0035187669914015247</x:v>
      </x:c>
      <x:c r="X1396" s="30" t="n">
        <x:f>X1395*(1+S1396)</x:f>
        <x:v>17023.374070135138</x:v>
      </x:c>
      <x:c r="Y1396" s="31" t="n">
        <x:f>ABS(M1396-X1396)</x:f>
        <x:v>9.458744898438454e-11</x:v>
      </x:c>
      <x:c r="Z1396" s="27" t="n">
        <x:f>IF(M1396&gt;=N1395,B1396,Z1395)</x:f>
        <x:v>45364</x:v>
      </x:c>
      <x:c r="AA1396" s="27" t="n">
        <x:f>IF(C1396=C1395,IF(M1396&gt;=Q1395,B1396,AA1395),IF(M1396&gt;=P1396,B1396,A1396))</x:f>
        <x:v>45364</x:v>
      </x:c>
      <x:c r="AB1396" s="1" t="str">
        <x:f>IF(AND(B1396-A1396=1,B1396-B1395=1),"PASS","FAIL")</x:f>
        <x:v>PASS</x:v>
      </x:c>
    </x:row>
    <x:row r="1397" ht="22" customHeight="1">
      <x:c r="A1397" s="32" t="n">
        <x:f>'Raw trace'!A1393</x:f>
        <x:v>45588</x:v>
      </x:c>
      <x:c r="B1397" s="32" t="n">
        <x:f>'Raw trace'!B1393</x:f>
        <x:v>45589</x:v>
      </x:c>
      <x:c r="C1397" s="1" t="n">
        <x:f>YEAR(B1397)</x:f>
        <x:v>2024</x:v>
      </x:c>
      <x:c r="D1397" s="33" t="str">
        <x:f>'Raw trace'!AL1393</x:f>
        <x:v>0.022918019851883398</x:v>
      </x:c>
      <x:c r="E1397" s="33" t="str">
        <x:f>'Raw trace'!W1393</x:f>
        <x:v>0.45000000000000001</x:v>
      </x:c>
      <x:c r="F1397" s="28" t="n">
        <x:f>E1396*(1+D1396)/(1+E1396*D1396)</x:f>
        <x:v>0.44718275741581254</x:v>
      </x:c>
      <x:c r="G1397" s="28" t="n">
        <x:f>ABS(E1397-F1397)</x:f>
        <x:v>0.0028172425841874738</x:v>
      </x:c>
      <x:c r="H1397" s="28" t="n">
        <x:f>G1397*'Assumptions'!$B$6</x:f>
        <x:v>0.000002817242584187474</x:v>
      </x:c>
      <x:c r="I1397" s="29" t="n">
        <x:f>1+E1397*D1397</x:f>
        <x:v>1.0103131089333475</x:v>
      </x:c>
      <x:c r="J1397" s="29" t="n">
        <x:f>(1-H1397)*I1397</x:f>
        <x:v>1.0103102626362337</x:v>
      </x:c>
      <x:c r="K1397" s="28" t="n">
        <x:f>J1397-1</x:f>
        <x:v>0.010310262636233691</x:v>
      </x:c>
      <x:c r="L1397" s="30" t="n">
        <x:f>M1396</x:f>
        <x:v>17023.374070135043</x:v>
      </x:c>
      <x:c r="M1397" s="30" t="n">
        <x:f>L1397*J1397</x:f>
        <x:v>17198.889527752985</x:v>
      </x:c>
      <x:c r="N1397" s="30" t="n">
        <x:f>MAX(N1396,M1397)</x:f>
        <x:v>17642.073326317783</x:v>
      </x:c>
      <x:c r="O1397" s="28" t="n">
        <x:f>1-M1397/N1397</x:f>
        <x:v>0.02512084551330329</x:v>
      </x:c>
      <x:c r="P1397" s="30" t="n">
        <x:f>IF(C1397=C1396,P1396,L1397)</x:f>
        <x:v>13438.203403002499</x:v>
      </x:c>
      <x:c r="Q1397" s="30" t="n">
        <x:f>IF(C1397=C1396,MAX(Q1396,M1397),MAX(P1397,M1397))</x:f>
        <x:v>17642.073326317783</x:v>
      </x:c>
      <x:c r="R1397" s="28" t="n">
        <x:f>1-M1397/Q1397</x:f>
        <x:v>0.02512084551330329</x:v>
      </x:c>
      <x:c r="S1397" s="33" t="str">
        <x:f>'Raw trace'!Y1393</x:f>
        <x:v>0.010310262636233691</x:v>
      </x:c>
      <x:c r="T1397" s="31" t="n">
        <x:f>ABS(K1397-S1397)</x:f>
        <x:v>0</x:v>
      </x:c>
      <x:c r="U1397" s="33" t="str">
        <x:f>'Raw trace'!X1393</x:f>
        <x:v>0.0028172425841874738</x:v>
      </x:c>
      <x:c r="V1397" s="31" t="n">
        <x:f>ABS(G1397-U1397)</x:f>
        <x:v>0</x:v>
      </x:c>
      <x:c r="W1397" s="30" t="n">
        <x:f>L1397*H1397</x:f>
        <x:v>0.04795897435693729</x:v>
      </x:c>
      <x:c r="X1397" s="30" t="n">
        <x:f>X1396*(1+S1397)</x:f>
        <x:v>17198.889527753083</x:v>
      </x:c>
      <x:c r="Y1397" s="31" t="n">
        <x:f>ABS(M1397-X1397)</x:f>
        <x:v>9.822542779147625e-11</x:v>
      </x:c>
      <x:c r="Z1397" s="27" t="n">
        <x:f>IF(M1397&gt;=N1396,B1397,Z1396)</x:f>
        <x:v>45364</x:v>
      </x:c>
      <x:c r="AA1397" s="27" t="n">
        <x:f>IF(C1397=C1396,IF(M1397&gt;=Q1396,B1397,AA1396),IF(M1397&gt;=P1397,B1397,A1397))</x:f>
        <x:v>45364</x:v>
      </x:c>
      <x:c r="AB1397" s="1" t="str">
        <x:f>IF(AND(B1397-A1397=1,B1397-B1396=1),"PASS","FAIL")</x:f>
        <x:v>PASS</x:v>
      </x:c>
    </x:row>
    <x:row r="1398" ht="22" customHeight="1">
      <x:c r="A1398" s="32" t="n">
        <x:f>'Raw trace'!A1394</x:f>
        <x:v>45589</x:v>
      </x:c>
      <x:c r="B1398" s="32" t="n">
        <x:f>'Raw trace'!B1394</x:f>
        <x:v>45590</x:v>
      </x:c>
      <x:c r="C1398" s="1" t="n">
        <x:f>YEAR(B1398)</x:f>
        <x:v>2024</x:v>
      </x:c>
      <x:c r="D1398" s="33" t="str">
        <x:f>'Raw trace'!AL1394</x:f>
        <x:v>-0.021919154146777801</x:v>
      </x:c>
      <x:c r="E1398" s="33" t="str">
        <x:f>'Raw trace'!W1394</x:f>
        <x:v>0.45000000000000001</x:v>
      </x:c>
      <x:c r="F1398" s="28" t="n">
        <x:f>E1397*(1+D1397)/(1+E1397*D1397)</x:f>
        <x:v>0.4556143089337223</x:v>
      </x:c>
      <x:c r="G1398" s="28" t="n">
        <x:f>ABS(E1398-F1398)</x:f>
        <x:v>0.0056143089337222785</x:v>
      </x:c>
      <x:c r="H1398" s="28" t="n">
        <x:f>G1398*'Assumptions'!$B$6</x:f>
        <x:v>0.000005614308933722278</x:v>
      </x:c>
      <x:c r="I1398" s="29" t="n">
        <x:f>1+E1398*D1398</x:f>
        <x:v>0.99013638063395</x:v>
      </x:c>
      <x:c r="J1398" s="29" t="n">
        <x:f>(1-H1398)*I1398</x:f>
        <x:v>0.9901308217024226</x:v>
      </x:c>
      <x:c r="K1398" s="28" t="n">
        <x:f>J1398-1</x:f>
        <x:v>-0.009869178297577386</x:v>
      </x:c>
      <x:c r="L1398" s="30" t="n">
        <x:f>M1397</x:f>
        <x:v>17198.889527752985</x:v>
      </x:c>
      <x:c r="M1398" s="30" t="n">
        <x:f>L1398*J1398</x:f>
        <x:v>17029.150620483255</x:v>
      </x:c>
      <x:c r="N1398" s="30" t="n">
        <x:f>MAX(N1397,M1398)</x:f>
        <x:v>17642.073326317783</x:v>
      </x:c>
      <x:c r="O1398" s="28" t="n">
        <x:f>1-M1398/N1398</x:f>
        <x:v>0.0347421017075239</x:v>
      </x:c>
      <x:c r="P1398" s="30" t="n">
        <x:f>IF(C1398=C1397,P1397,L1398)</x:f>
        <x:v>13438.203403002499</x:v>
      </x:c>
      <x:c r="Q1398" s="30" t="n">
        <x:f>IF(C1398=C1397,MAX(Q1397,M1398),MAX(P1398,M1398))</x:f>
        <x:v>17642.073326317783</x:v>
      </x:c>
      <x:c r="R1398" s="28" t="n">
        <x:f>1-M1398/Q1398</x:f>
        <x:v>0.0347421017075239</x:v>
      </x:c>
      <x:c r="S1398" s="33" t="str">
        <x:f>'Raw trace'!Y1394</x:f>
        <x:v>-0.0098691782975773856</x:v>
      </x:c>
      <x:c r="T1398" s="31" t="n">
        <x:f>ABS(K1398-S1398)</x:f>
        <x:v>0</x:v>
      </x:c>
      <x:c r="U1398" s="33" t="str">
        <x:f>'Raw trace'!X1394</x:f>
        <x:v>0.0056143089337222785</x:v>
      </x:c>
      <x:c r="V1398" s="31" t="n">
        <x:f>ABS(G1398-U1398)</x:f>
        <x:v>0</x:v>
      </x:c>
      <x:c r="W1398" s="30" t="n">
        <x:f>L1398*H1398</x:f>
        <x:v>0.09655987912576612</x:v>
      </x:c>
      <x:c r="X1398" s="30" t="n">
        <x:f>X1397*(1+S1398)</x:f>
        <x:v>17029.15062048335</x:v>
      </x:c>
      <x:c r="Y1398" s="31" t="n">
        <x:f>ABS(M1398-X1398)</x:f>
        <x:v>9.458744898438454e-11</x:v>
      </x:c>
      <x:c r="Z1398" s="27" t="n">
        <x:f>IF(M1398&gt;=N1397,B1398,Z1397)</x:f>
        <x:v>45364</x:v>
      </x:c>
      <x:c r="AA1398" s="27" t="n">
        <x:f>IF(C1398=C1397,IF(M1398&gt;=Q1397,B1398,AA1397),IF(M1398&gt;=P1398,B1398,A1398))</x:f>
        <x:v>45364</x:v>
      </x:c>
      <x:c r="AB1398" s="1" t="str">
        <x:f>IF(AND(B1398-A1398=1,B1398-B1397=1),"PASS","FAIL")</x:f>
        <x:v>PASS</x:v>
      </x:c>
    </x:row>
    <x:row r="1399" ht="22" customHeight="1">
      <x:c r="A1399" s="32" t="n">
        <x:f>'Raw trace'!A1395</x:f>
        <x:v>45590</x:v>
      </x:c>
      <x:c r="B1399" s="32" t="n">
        <x:f>'Raw trace'!B1395</x:f>
        <x:v>45591</x:v>
      </x:c>
      <x:c r="C1399" s="1" t="n">
        <x:f>YEAR(B1399)</x:f>
        <x:v>2024</x:v>
      </x:c>
      <x:c r="D1399" s="33" t="str">
        <x:f>'Raw trace'!AL1395</x:f>
        <x:v>0.0058473569946384</x:v>
      </x:c>
      <x:c r="E1399" s="33" t="str">
        <x:f>'Raw trace'!W1395</x:f>
        <x:v>0.45000000000000001</x:v>
      </x:c>
      <x:c r="F1399" s="28" t="n">
        <x:f>E1398*(1+D1398)/(1+E1398*D1398)</x:f>
        <x:v>0.4445209662452216</x:v>
      </x:c>
      <x:c r="G1399" s="28" t="n">
        <x:f>ABS(E1399-F1399)</x:f>
        <x:v>0.0054790337547784285</x:v>
      </x:c>
      <x:c r="H1399" s="28" t="n">
        <x:f>G1399*'Assumptions'!$B$6</x:f>
        <x:v>0.000005479033754778428</x:v>
      </x:c>
      <x:c r="I1399" s="29" t="n">
        <x:f>1+E1399*D1399</x:f>
        <x:v>1.0026313106475873</x:v>
      </x:c>
      <x:c r="J1399" s="29" t="n">
        <x:f>(1-H1399)*I1399</x:f>
        <x:v>1.0026258171967926</x:v>
      </x:c>
      <x:c r="K1399" s="28" t="n">
        <x:f>J1399-1</x:f>
        <x:v>0.002625817196792557</x:v>
      </x:c>
      <x:c r="L1399" s="30" t="n">
        <x:f>M1398</x:f>
        <x:v>17029.150620483255</x:v>
      </x:c>
      <x:c r="M1399" s="30" t="n">
        <x:f>L1399*J1399</x:f>
        <x:v>17073.866057029292</x:v>
      </x:c>
      <x:c r="N1399" s="30" t="n">
        <x:f>MAX(N1398,M1399)</x:f>
        <x:v>17642.073326317783</x:v>
      </x:c>
      <x:c r="O1399" s="28" t="n">
        <x:f>1-M1399/N1399</x:f>
        <x:v>0.03220751091884766</x:v>
      </x:c>
      <x:c r="P1399" s="30" t="n">
        <x:f>IF(C1399=C1398,P1398,L1399)</x:f>
        <x:v>13438.203403002499</x:v>
      </x:c>
      <x:c r="Q1399" s="30" t="n">
        <x:f>IF(C1399=C1398,MAX(Q1398,M1399),MAX(P1399,M1399))</x:f>
        <x:v>17642.073326317783</x:v>
      </x:c>
      <x:c r="R1399" s="28" t="n">
        <x:f>1-M1399/Q1399</x:f>
        <x:v>0.03220751091884766</x:v>
      </x:c>
      <x:c r="S1399" s="33" t="str">
        <x:f>'Raw trace'!Y1395</x:f>
        <x:v>0.002625817196792557</x:v>
      </x:c>
      <x:c r="T1399" s="31" t="n">
        <x:f>ABS(K1399-S1399)</x:f>
        <x:v>0</x:v>
      </x:c>
      <x:c r="U1399" s="33" t="str">
        <x:f>'Raw trace'!X1395</x:f>
        <x:v>0.0054790337547784285</x:v>
      </x:c>
      <x:c r="V1399" s="31" t="n">
        <x:f>ABS(G1399-U1399)</x:f>
        <x:v>0</x:v>
      </x:c>
      <x:c r="W1399" s="30" t="n">
        <x:f>L1399*H1399</x:f>
        <x:v>0.09330329106483377</x:v>
      </x:c>
      <x:c r="X1399" s="30" t="n">
        <x:f>X1398*(1+S1399)</x:f>
        <x:v>17073.866057029387</x:v>
      </x:c>
      <x:c r="Y1399" s="31" t="n">
        <x:f>ABS(M1399-X1399)</x:f>
        <x:v>9.458744898438454e-11</x:v>
      </x:c>
      <x:c r="Z1399" s="27" t="n">
        <x:f>IF(M1399&gt;=N1398,B1399,Z1398)</x:f>
        <x:v>45364</x:v>
      </x:c>
      <x:c r="AA1399" s="27" t="n">
        <x:f>IF(C1399=C1398,IF(M1399&gt;=Q1398,B1399,AA1398),IF(M1399&gt;=P1399,B1399,A1399))</x:f>
        <x:v>45364</x:v>
      </x:c>
      <x:c r="AB1399" s="1" t="str">
        <x:f>IF(AND(B1399-A1399=1,B1399-B1398=1),"PASS","FAIL")</x:f>
        <x:v>PASS</x:v>
      </x:c>
    </x:row>
    <x:row r="1400" ht="22" customHeight="1">
      <x:c r="A1400" s="32" t="n">
        <x:f>'Raw trace'!A1396</x:f>
        <x:v>45591</x:v>
      </x:c>
      <x:c r="B1400" s="32" t="n">
        <x:f>'Raw trace'!B1396</x:f>
        <x:v>45592</x:v>
      </x:c>
      <x:c r="C1400" s="1" t="n">
        <x:f>YEAR(B1400)</x:f>
        <x:v>2024</x:v>
      </x:c>
      <x:c r="D1400" s="33" t="str">
        <x:f>'Raw trace'!AL1396</x:f>
        <x:v>0.0136807837011156</x:v>
      </x:c>
      <x:c r="E1400" s="33" t="str">
        <x:f>'Raw trace'!W1396</x:f>
        <x:v>0.45000000000000001</x:v>
      </x:c>
      <x:c r="F1400" s="28" t="n">
        <x:f>E1399*(1+D1399)/(1+E1399*D1399)</x:f>
        <x:v>0.45144342276248917</x:v>
      </x:c>
      <x:c r="G1400" s="28" t="n">
        <x:f>ABS(E1400-F1400)</x:f>
        <x:v>0.001443422762489155</x:v>
      </x:c>
      <x:c r="H1400" s="28" t="n">
        <x:f>G1400*'Assumptions'!$B$6</x:f>
        <x:v>0.000001443422762489155</x:v>
      </x:c>
      <x:c r="I1400" s="29" t="n">
        <x:f>1+E1400*D1400</x:f>
        <x:v>1.006156352665502</x:v>
      </x:c>
      <x:c r="J1400" s="29" t="n">
        <x:f>(1-H1400)*I1400</x:f>
        <x:v>1.0061549003565198</x:v>
      </x:c>
      <x:c r="K1400" s="28" t="n">
        <x:f>J1400-1</x:f>
        <x:v>0.006154900356519777</x:v>
      </x:c>
      <x:c r="L1400" s="30" t="n">
        <x:f>M1399</x:f>
        <x:v>17073.866057029292</x:v>
      </x:c>
      <x:c r="M1400" s="30" t="n">
        <x:f>L1400*J1400</x:f>
        <x:v>17178.954001310874</x:v>
      </x:c>
      <x:c r="N1400" s="30" t="n">
        <x:f>MAX(N1399,M1400)</x:f>
        <x:v>17642.073326317783</x:v>
      </x:c>
      <x:c r="O1400" s="28" t="n">
        <x:f>1-M1400/N1400</x:f>
        <x:v>0.026250844582764832</x:v>
      </x:c>
      <x:c r="P1400" s="30" t="n">
        <x:f>IF(C1400=C1399,P1399,L1400)</x:f>
        <x:v>13438.203403002499</x:v>
      </x:c>
      <x:c r="Q1400" s="30" t="n">
        <x:f>IF(C1400=C1399,MAX(Q1399,M1400),MAX(P1400,M1400))</x:f>
        <x:v>17642.073326317783</x:v>
      </x:c>
      <x:c r="R1400" s="28" t="n">
        <x:f>1-M1400/Q1400</x:f>
        <x:v>0.026250844582764832</x:v>
      </x:c>
      <x:c r="S1400" s="33" t="str">
        <x:f>'Raw trace'!Y1396</x:f>
        <x:v>0.0061549003565197768</x:v>
      </x:c>
      <x:c r="T1400" s="31" t="n">
        <x:f>ABS(K1400-S1400)</x:f>
        <x:v>0</x:v>
      </x:c>
      <x:c r="U1400" s="33" t="str">
        <x:f>'Raw trace'!X1396</x:f>
        <x:v>0.0014434227624891549</x:v>
      </x:c>
      <x:c r="V1400" s="31" t="n">
        <x:f>ABS(G1400-U1400)</x:f>
        <x:v>0</x:v>
      </x:c>
      <x:c r="W1400" s="30" t="n">
        <x:f>L1400*H1400</x:f>
        <x:v>0.024644806910407036</x:v>
      </x:c>
      <x:c r="X1400" s="30" t="n">
        <x:f>X1399*(1+S1400)</x:f>
        <x:v>17178.95400131097</x:v>
      </x:c>
      <x:c r="Y1400" s="31" t="n">
        <x:f>ABS(M1400-X1400)</x:f>
        <x:v>9.458744898438454e-11</x:v>
      </x:c>
      <x:c r="Z1400" s="27" t="n">
        <x:f>IF(M1400&gt;=N1399,B1400,Z1399)</x:f>
        <x:v>45364</x:v>
      </x:c>
      <x:c r="AA1400" s="27" t="n">
        <x:f>IF(C1400=C1399,IF(M1400&gt;=Q1399,B1400,AA1399),IF(M1400&gt;=P1400,B1400,A1400))</x:f>
        <x:v>45364</x:v>
      </x:c>
      <x:c r="AB1400" s="1" t="str">
        <x:f>IF(AND(B1400-A1400=1,B1400-B1399=1),"PASS","FAIL")</x:f>
        <x:v>PASS</x:v>
      </x:c>
    </x:row>
    <x:row r="1401" ht="22" customHeight="1">
      <x:c r="A1401" s="32" t="n">
        <x:f>'Raw trace'!A1397</x:f>
        <x:v>45592</x:v>
      </x:c>
      <x:c r="B1401" s="32" t="n">
        <x:f>'Raw trace'!B1397</x:f>
        <x:v>45593</x:v>
      </x:c>
      <x:c r="C1401" s="1" t="n">
        <x:f>YEAR(B1401)</x:f>
        <x:v>2024</x:v>
      </x:c>
      <x:c r="D1401" s="33" t="str">
        <x:f>'Raw trace'!AL1397</x:f>
        <x:v>0.028667178396755501</x:v>
      </x:c>
      <x:c r="E1401" s="33" t="str">
        <x:f>'Raw trace'!W1397</x:f>
        <x:v>0.45000000000000001</x:v>
      </x:c>
      <x:c r="F1401" s="28" t="n">
        <x:f>E1400*(1+D1400)/(1+E1400*D1400)</x:f>
        <x:v>0.4533652761392959</x:v>
      </x:c>
      <x:c r="G1401" s="28" t="n">
        <x:f>ABS(E1401-F1401)</x:f>
        <x:v>0.0033652761392958808</x:v>
      </x:c>
      <x:c r="H1401" s="28" t="n">
        <x:f>G1401*'Assumptions'!$B$6</x:f>
        <x:v>0.000003365276139295881</x:v>
      </x:c>
      <x:c r="I1401" s="29" t="n">
        <x:f>1+E1401*D1401</x:f>
        <x:v>1.01290023027854</x:v>
      </x:c>
      <x:c r="J1401" s="29" t="n">
        <x:f>(1-H1401)*I1401</x:f>
        <x:v>1.0128968215895635</x:v>
      </x:c>
      <x:c r="K1401" s="28" t="n">
        <x:f>J1401-1</x:f>
        <x:v>0.012896821589563512</x:v>
      </x:c>
      <x:c r="L1401" s="30" t="n">
        <x:f>M1400</x:f>
        <x:v>17178.954001310874</x:v>
      </x:c>
      <x:c r="M1401" s="30" t="n">
        <x:f>L1401*J1401</x:f>
        <x:v>17400.5079061611</x:v>
      </x:c>
      <x:c r="N1401" s="30" t="n">
        <x:f>MAX(N1400,M1401)</x:f>
        <x:v>17642.073326317783</x:v>
      </x:c>
      <x:c r="O1401" s="28" t="n">
        <x:f>1-M1401/N1401</x:f>
        <x:v>0.013692575452360467</x:v>
      </x:c>
      <x:c r="P1401" s="30" t="n">
        <x:f>IF(C1401=C1400,P1400,L1401)</x:f>
        <x:v>13438.203403002499</x:v>
      </x:c>
      <x:c r="Q1401" s="30" t="n">
        <x:f>IF(C1401=C1400,MAX(Q1400,M1401),MAX(P1401,M1401))</x:f>
        <x:v>17642.073326317783</x:v>
      </x:c>
      <x:c r="R1401" s="28" t="n">
        <x:f>1-M1401/Q1401</x:f>
        <x:v>0.013692575452360467</x:v>
      </x:c>
      <x:c r="S1401" s="33" t="str">
        <x:f>'Raw trace'!Y1397</x:f>
        <x:v>0.012896821589563512</x:v>
      </x:c>
      <x:c r="T1401" s="31" t="n">
        <x:f>ABS(K1401-S1401)</x:f>
        <x:v>0</x:v>
      </x:c>
      <x:c r="U1401" s="33" t="str">
        <x:f>'Raw trace'!X1397</x:f>
        <x:v>0.0033652761392958808</x:v>
      </x:c>
      <x:c r="V1401" s="31" t="n">
        <x:f>ABS(G1401-U1401)</x:f>
        <x:v>0</x:v>
      </x:c>
      <x:c r="W1401" s="30" t="n">
        <x:f>L1401*H1401</x:f>
        <x:v>0.057811923998672986</x:v>
      </x:c>
      <x:c r="X1401" s="30" t="n">
        <x:f>X1400*(1+S1401)</x:f>
        <x:v>17400.507906161194</x:v>
      </x:c>
      <x:c r="Y1401" s="31" t="n">
        <x:f>ABS(M1401-X1401)</x:f>
        <x:v>9.458744898438454e-11</x:v>
      </x:c>
      <x:c r="Z1401" s="27" t="n">
        <x:f>IF(M1401&gt;=N1400,B1401,Z1400)</x:f>
        <x:v>45364</x:v>
      </x:c>
      <x:c r="AA1401" s="27" t="n">
        <x:f>IF(C1401=C1400,IF(M1401&gt;=Q1400,B1401,AA1400),IF(M1401&gt;=P1401,B1401,A1401))</x:f>
        <x:v>45364</x:v>
      </x:c>
      <x:c r="AB1401" s="1" t="str">
        <x:f>IF(AND(B1401-A1401=1,B1401-B1400=1),"PASS","FAIL")</x:f>
        <x:v>PASS</x:v>
      </x:c>
    </x:row>
    <x:row r="1402" ht="22" customHeight="1">
      <x:c r="A1402" s="32" t="n">
        <x:f>'Raw trace'!A1398</x:f>
        <x:v>45593</x:v>
      </x:c>
      <x:c r="B1402" s="32" t="n">
        <x:f>'Raw trace'!B1398</x:f>
        <x:v>45594</x:v>
      </x:c>
      <x:c r="C1402" s="1" t="n">
        <x:f>YEAR(B1402)</x:f>
        <x:v>2024</x:v>
      </x:c>
      <x:c r="D1402" s="33" t="str">
        <x:f>'Raw trace'!AL1398</x:f>
        <x:v>0.039687452200800097</x:v>
      </x:c>
      <x:c r="E1402" s="33" t="str">
        <x:f>'Raw trace'!W1398</x:f>
        <x:v>0.45000000000000001</x:v>
      </x:c>
      <x:c r="F1402" s="28" t="n">
        <x:f>E1401*(1+D1401)/(1+E1401*D1401)</x:f>
        <x:v>0.4570047635898414</x:v>
      </x:c>
      <x:c r="G1402" s="28" t="n">
        <x:f>ABS(E1402-F1402)</x:f>
        <x:v>0.007004763589841367</x:v>
      </x:c>
      <x:c r="H1402" s="28" t="n">
        <x:f>G1402*'Assumptions'!$B$6</x:f>
        <x:v>0.000007004763589841367</x:v>
      </x:c>
      <x:c r="I1402" s="29" t="n">
        <x:f>1+E1402*D1402</x:f>
        <x:v>1.01785935349036</x:v>
      </x:c>
      <x:c r="J1402" s="29" t="n">
        <x:f>(1-H1402)*I1402</x:f>
        <x:v>1.017852223626221</x:v>
      </x:c>
      <x:c r="K1402" s="28" t="n">
        <x:f>J1402-1</x:f>
        <x:v>0.017852223626221075</x:v>
      </x:c>
      <x:c r="L1402" s="30" t="n">
        <x:f>M1401</x:f>
        <x:v>17400.5079061611</x:v>
      </x:c>
      <x:c r="M1402" s="30" t="n">
        <x:f>L1402*J1402</x:f>
        <x:v>17711.145664511714</x:v>
      </x:c>
      <x:c r="N1402" s="30" t="n">
        <x:f>MAX(N1401,M1402)</x:f>
        <x:v>17711.145664511714</x:v>
      </x:c>
      <x:c r="O1402" s="28" t="n">
        <x:f>1-M1402/N1402</x:f>
        <x:v>0</x:v>
      </x:c>
      <x:c r="P1402" s="30" t="n">
        <x:f>IF(C1402=C1401,P1401,L1402)</x:f>
        <x:v>13438.203403002499</x:v>
      </x:c>
      <x:c r="Q1402" s="30" t="n">
        <x:f>IF(C1402=C1401,MAX(Q1401,M1402),MAX(P1402,M1402))</x:f>
        <x:v>17711.145664511714</x:v>
      </x:c>
      <x:c r="R1402" s="28" t="n">
        <x:f>1-M1402/Q1402</x:f>
        <x:v>0</x:v>
      </x:c>
      <x:c r="S1402" s="33" t="str">
        <x:f>'Raw trace'!Y1398</x:f>
        <x:v>0.017852223626221075</x:v>
      </x:c>
      <x:c r="T1402" s="31" t="n">
        <x:f>ABS(K1402-S1402)</x:f>
        <x:v>0</x:v>
      </x:c>
      <x:c r="U1402" s="33" t="str">
        <x:f>'Raw trace'!X1398</x:f>
        <x:v>0.0070047635898413674</x:v>
      </x:c>
      <x:c r="V1402" s="31" t="n">
        <x:f>ABS(G1402-U1402)</x:f>
        <x:v>0</x:v>
      </x:c>
      <x:c r="W1402" s="30" t="n">
        <x:f>L1402*H1402</x:f>
        <x:v>0.12188644422582412</x:v>
      </x:c>
      <x:c r="X1402" s="30" t="n">
        <x:f>X1401*(1+S1402)</x:f>
        <x:v>17711.145664511812</x:v>
      </x:c>
      <x:c r="Y1402" s="31" t="n">
        <x:f>ABS(M1402-X1402)</x:f>
        <x:v>9.822542779147625e-11</x:v>
      </x:c>
      <x:c r="Z1402" s="27" t="n">
        <x:f>IF(M1402&gt;=N1401,B1402,Z1401)</x:f>
        <x:v>45594</x:v>
      </x:c>
      <x:c r="AA1402" s="27" t="n">
        <x:f>IF(C1402=C1401,IF(M1402&gt;=Q1401,B1402,AA1401),IF(M1402&gt;=P1402,B1402,A1402))</x:f>
        <x:v>45594</x:v>
      </x:c>
      <x:c r="AB1402" s="1" t="str">
        <x:f>IF(AND(B1402-A1402=1,B1402-B1401=1),"PASS","FAIL")</x:f>
        <x:v>PASS</x:v>
      </x:c>
    </x:row>
    <x:row r="1403" ht="22" customHeight="1">
      <x:c r="A1403" s="32" t="n">
        <x:f>'Raw trace'!A1399</x:f>
        <x:v>45594</x:v>
      </x:c>
      <x:c r="B1403" s="32" t="n">
        <x:f>'Raw trace'!B1399</x:f>
        <x:v>45595</x:v>
      </x:c>
      <x:c r="C1403" s="1" t="n">
        <x:f>YEAR(B1403)</x:f>
        <x:v>2024</x:v>
      </x:c>
      <x:c r="D1403" s="33" t="str">
        <x:f>'Raw trace'!AL1399</x:f>
        <x:v>-0.0052605237974765002</x:v>
      </x:c>
      <x:c r="E1403" s="33" t="str">
        <x:f>'Raw trace'!W1399</x:f>
        <x:v>0.55000000000000004</x:v>
      </x:c>
      <x:c r="F1403" s="28" t="n">
        <x:f>E1402*(1+D1402)/(1+E1402*D1402)</x:f>
        <x:v>0.45965029636561777</x:v>
      </x:c>
      <x:c r="G1403" s="28" t="n">
        <x:f>ABS(E1403-F1403)</x:f>
        <x:v>0.09034970363438227</x:v>
      </x:c>
      <x:c r="H1403" s="28" t="n">
        <x:f>G1403*'Assumptions'!$B$6</x:f>
        <x:v>0.00009034970363438227</x:v>
      </x:c>
      <x:c r="I1403" s="29" t="n">
        <x:f>1+E1403*D1403</x:f>
        <x:v>0.9971067119113879</x:v>
      </x:c>
      <x:c r="J1403" s="29" t="n">
        <x:f>(1-H1403)*I1403</x:f>
        <x:v>0.9970166236154748</x:v>
      </x:c>
      <x:c r="K1403" s="28" t="n">
        <x:f>J1403-1</x:f>
        <x:v>-0.0029833763845251715</x:v>
      </x:c>
      <x:c r="L1403" s="30" t="n">
        <x:f>M1402</x:f>
        <x:v>17711.145664511714</x:v>
      </x:c>
      <x:c r="M1403" s="30" t="n">
        <x:f>L1403*J1403</x:f>
        <x:v>17658.306650793325</x:v>
      </x:c>
      <x:c r="N1403" s="30" t="n">
        <x:f>MAX(N1402,M1403)</x:f>
        <x:v>17711.145664511714</x:v>
      </x:c>
      <x:c r="O1403" s="28" t="n">
        <x:f>1-M1403/N1403</x:f>
        <x:v>0.0029833763845251715</x:v>
      </x:c>
      <x:c r="P1403" s="30" t="n">
        <x:f>IF(C1403=C1402,P1402,L1403)</x:f>
        <x:v>13438.203403002499</x:v>
      </x:c>
      <x:c r="Q1403" s="30" t="n">
        <x:f>IF(C1403=C1402,MAX(Q1402,M1403),MAX(P1403,M1403))</x:f>
        <x:v>17711.145664511714</x:v>
      </x:c>
      <x:c r="R1403" s="28" t="n">
        <x:f>1-M1403/Q1403</x:f>
        <x:v>0.0029833763845251715</x:v>
      </x:c>
      <x:c r="S1403" s="33" t="str">
        <x:f>'Raw trace'!Y1399</x:f>
        <x:v>-0.0029833763845251715</x:v>
      </x:c>
      <x:c r="T1403" s="31" t="n">
        <x:f>ABS(K1403-S1403)</x:f>
        <x:v>0</x:v>
      </x:c>
      <x:c r="U1403" s="33" t="str">
        <x:f>'Raw trace'!X1399</x:f>
        <x:v>0.090349703634382272</x:v>
      </x:c>
      <x:c r="V1403" s="31" t="n">
        <x:f>ABS(G1403-U1403)</x:f>
        <x:v>0</x:v>
      </x:c>
      <x:c r="W1403" s="30" t="n">
        <x:f>L1403*H1403</x:f>
        <x:v>1.6001967618140078</x:v>
      </x:c>
      <x:c r="X1403" s="30" t="n">
        <x:f>X1402*(1+S1403)</x:f>
        <x:v>17658.306650793424</x:v>
      </x:c>
      <x:c r="Y1403" s="31" t="n">
        <x:f>ABS(M1403-X1403)</x:f>
        <x:v>9.822542779147625e-11</x:v>
      </x:c>
      <x:c r="Z1403" s="27" t="n">
        <x:f>IF(M1403&gt;=N1402,B1403,Z1402)</x:f>
        <x:v>45594</x:v>
      </x:c>
      <x:c r="AA1403" s="27" t="n">
        <x:f>IF(C1403=C1402,IF(M1403&gt;=Q1402,B1403,AA1402),IF(M1403&gt;=P1403,B1403,A1403))</x:f>
        <x:v>45594</x:v>
      </x:c>
      <x:c r="AB1403" s="1" t="str">
        <x:f>IF(AND(B1403-A1403=1,B1403-B1402=1),"PASS","FAIL")</x:f>
        <x:v>PASS</x:v>
      </x:c>
    </x:row>
    <x:row r="1404" ht="22" customHeight="1">
      <x:c r="A1404" s="32" t="n">
        <x:f>'Raw trace'!A1400</x:f>
        <x:v>45595</x:v>
      </x:c>
      <x:c r="B1404" s="32" t="n">
        <x:f>'Raw trace'!B1400</x:f>
        <x:v>45596</x:v>
      </x:c>
      <x:c r="C1404" s="1" t="n">
        <x:f>YEAR(B1404)</x:f>
        <x:v>2024</x:v>
      </x:c>
      <x:c r="D1404" s="33" t="str">
        <x:f>'Raw trace'!AL1400</x:f>
        <x:v>-0.028556500681430501</x:v>
      </x:c>
      <x:c r="E1404" s="33" t="str">
        <x:f>'Raw trace'!W1400</x:f>
        <x:v>0.55000000000000004</x:v>
      </x:c>
      <x:c r="F1404" s="28" t="n">
        <x:f>E1403*(1+D1403)/(1+E1403*D1403)</x:f>
        <x:v>0.5486942424272928</x:v>
      </x:c>
      <x:c r="G1404" s="28" t="n">
        <x:f>ABS(E1404-F1404)</x:f>
        <x:v>0.0013057575727072335</x:v>
      </x:c>
      <x:c r="H1404" s="28" t="n">
        <x:f>G1404*'Assumptions'!$B$6</x:f>
        <x:v>0.0000013057575727072334</x:v>
      </x:c>
      <x:c r="I1404" s="29" t="n">
        <x:f>1+E1404*D1404</x:f>
        <x:v>0.9842939246252133</x:v>
      </x:c>
      <x:c r="J1404" s="29" t="n">
        <x:f>(1-H1404)*I1404</x:f>
        <x:v>0.9842926393759673</x:v>
      </x:c>
      <x:c r="K1404" s="28" t="n">
        <x:f>J1404-1</x:f>
        <x:v>-0.015707360624032662</x:v>
      </x:c>
      <x:c r="L1404" s="30" t="n">
        <x:f>M1403</x:f>
        <x:v>17658.306650793325</x:v>
      </x:c>
      <x:c r="M1404" s="30" t="n">
        <x:f>L1404*J1404</x:f>
        <x:v>17380.94126021956</x:v>
      </x:c>
      <x:c r="N1404" s="30" t="n">
        <x:f>MAX(N1403,M1404)</x:f>
        <x:v>17711.145664511714</x:v>
      </x:c>
      <x:c r="O1404" s="28" t="n">
        <x:f>1-M1404/N1404</x:f>
        <x:v>0.018643876039808882</x:v>
      </x:c>
      <x:c r="P1404" s="30" t="n">
        <x:f>IF(C1404=C1403,P1403,L1404)</x:f>
        <x:v>13438.203403002499</x:v>
      </x:c>
      <x:c r="Q1404" s="30" t="n">
        <x:f>IF(C1404=C1403,MAX(Q1403,M1404),MAX(P1404,M1404))</x:f>
        <x:v>17711.145664511714</x:v>
      </x:c>
      <x:c r="R1404" s="28" t="n">
        <x:f>1-M1404/Q1404</x:f>
        <x:v>0.018643876039808882</x:v>
      </x:c>
      <x:c r="S1404" s="33" t="str">
        <x:f>'Raw trace'!Y1400</x:f>
        <x:v>-0.015707360624032662</x:v>
      </x:c>
      <x:c r="T1404" s="31" t="n">
        <x:f>ABS(K1404-S1404)</x:f>
        <x:v>0</x:v>
      </x:c>
      <x:c r="U1404" s="33" t="str">
        <x:f>'Raw trace'!X1400</x:f>
        <x:v>0.0013057575727072335</x:v>
      </x:c>
      <x:c r="V1404" s="31" t="n">
        <x:f>ABS(G1404-U1404)</x:f>
        <x:v>0</x:v>
      </x:c>
      <x:c r="W1404" s="30" t="n">
        <x:f>L1404*H1404</x:f>
        <x:v>0.02305746763045989</x:v>
      </x:c>
      <x:c r="X1404" s="30" t="n">
        <x:f>X1403*(1+S1404)</x:f>
        <x:v>17380.941260219657</x:v>
      </x:c>
      <x:c r="Y1404" s="31" t="n">
        <x:f>ABS(M1404-X1404)</x:f>
        <x:v>9.822542779147625e-11</x:v>
      </x:c>
      <x:c r="Z1404" s="27" t="n">
        <x:f>IF(M1404&gt;=N1403,B1404,Z1403)</x:f>
        <x:v>45594</x:v>
      </x:c>
      <x:c r="AA1404" s="27" t="n">
        <x:f>IF(C1404=C1403,IF(M1404&gt;=Q1403,B1404,AA1403),IF(M1404&gt;=P1404,B1404,A1404))</x:f>
        <x:v>45594</x:v>
      </x:c>
      <x:c r="AB1404" s="1" t="str">
        <x:f>IF(AND(B1404-A1404=1,B1404-B1403=1),"PASS","FAIL")</x:f>
        <x:v>PASS</x:v>
      </x:c>
    </x:row>
    <x:row r="1405" ht="22" customHeight="1">
      <x:c r="A1405" s="32" t="n">
        <x:f>'Raw trace'!A1401</x:f>
        <x:v>45596</x:v>
      </x:c>
      <x:c r="B1405" s="32" t="n">
        <x:f>'Raw trace'!B1401</x:f>
        <x:v>45597</x:v>
      </x:c>
      <x:c r="C1405" s="1" t="n">
        <x:f>YEAR(B1405)</x:f>
        <x:v>2024</x:v>
      </x:c>
      <x:c r="D1405" s="33" t="str">
        <x:f>'Raw trace'!AL1401</x:f>
        <x:v>-0.0110213454976965</x:v>
      </x:c>
      <x:c r="E1405" s="33" t="str">
        <x:f>'Raw trace'!W1401</x:f>
        <x:v>0.55000000000000004</x:v>
      </x:c>
      <x:c r="F1405" s="28" t="n">
        <x:f>E1404*(1+D1404)/(1+E1404*D1404)</x:f>
        <x:v>0.5428194884253247</x:v>
      </x:c>
      <x:c r="G1405" s="28" t="n">
        <x:f>ABS(E1405-F1405)</x:f>
        <x:v>0.007180511574675363</x:v>
      </x:c>
      <x:c r="H1405" s="28" t="n">
        <x:f>G1405*'Assumptions'!$B$6</x:f>
        <x:v>0.000007180511574675364</x:v>
      </x:c>
      <x:c r="I1405" s="29" t="n">
        <x:f>1+E1405*D1405</x:f>
        <x:v>0.993938259976267</x:v>
      </x:c>
      <x:c r="J1405" s="29" t="n">
        <x:f>(1-H1405)*I1405</x:f>
        <x:v>0.9939311229910867</x:v>
      </x:c>
      <x:c r="K1405" s="28" t="n">
        <x:f>J1405-1</x:f>
        <x:v>-0.006068877008913343</x:v>
      </x:c>
      <x:c r="L1405" s="30" t="n">
        <x:f>M1404</x:f>
        <x:v>17380.94126021956</x:v>
      </x:c>
      <x:c r="M1405" s="30" t="n">
        <x:f>L1405*J1405</x:f>
        <x:v>17275.45846541214</x:v>
      </x:c>
      <x:c r="N1405" s="30" t="n">
        <x:f>MAX(N1404,M1405)</x:f>
        <x:v>17711.145664511714</x:v>
      </x:c>
      <x:c r="O1405" s="28" t="n">
        <x:f>1-M1405/N1405</x:f>
        <x:v>0.02459960565806718</x:v>
      </x:c>
      <x:c r="P1405" s="30" t="n">
        <x:f>IF(C1405=C1404,P1404,L1405)</x:f>
        <x:v>13438.203403002499</x:v>
      </x:c>
      <x:c r="Q1405" s="30" t="n">
        <x:f>IF(C1405=C1404,MAX(Q1404,M1405),MAX(P1405,M1405))</x:f>
        <x:v>17711.145664511714</x:v>
      </x:c>
      <x:c r="R1405" s="28" t="n">
        <x:f>1-M1405/Q1405</x:f>
        <x:v>0.02459960565806718</x:v>
      </x:c>
      <x:c r="S1405" s="33" t="str">
        <x:f>'Raw trace'!Y1401</x:f>
        <x:v>-0.0060688770089133426</x:v>
      </x:c>
      <x:c r="T1405" s="31" t="n">
        <x:f>ABS(K1405-S1405)</x:f>
        <x:v>0</x:v>
      </x:c>
      <x:c r="U1405" s="33" t="str">
        <x:f>'Raw trace'!X1401</x:f>
        <x:v>0.0071805115746753634</x:v>
      </x:c>
      <x:c r="V1405" s="31" t="n">
        <x:f>ABS(G1405-U1405)</x:f>
        <x:v>0</x:v>
      </x:c>
      <x:c r="W1405" s="30" t="n">
        <x:f>L1405*H1405</x:f>
        <x:v>0.12480404989775915</x:v>
      </x:c>
      <x:c r="X1405" s="30" t="n">
        <x:f>X1404*(1+S1405)</x:f>
        <x:v>17275.458465412237</x:v>
      </x:c>
      <x:c r="Y1405" s="31" t="n">
        <x:f>ABS(M1405-X1405)</x:f>
        <x:v>9.822542779147625e-11</x:v>
      </x:c>
      <x:c r="Z1405" s="27" t="n">
        <x:f>IF(M1405&gt;=N1404,B1405,Z1404)</x:f>
        <x:v>45594</x:v>
      </x:c>
      <x:c r="AA1405" s="27" t="n">
        <x:f>IF(C1405=C1404,IF(M1405&gt;=Q1404,B1405,AA1404),IF(M1405&gt;=P1405,B1405,A1405))</x:f>
        <x:v>45594</x:v>
      </x:c>
      <x:c r="AB1405" s="1" t="str">
        <x:f>IF(AND(B1405-A1405=1,B1405-B1404=1),"PASS","FAIL")</x:f>
        <x:v>PASS</x:v>
      </x:c>
    </x:row>
    <x:row r="1406" ht="22" customHeight="1">
      <x:c r="A1406" s="32" t="n">
        <x:f>'Raw trace'!A1402</x:f>
        <x:v>45597</x:v>
      </x:c>
      <x:c r="B1406" s="32" t="n">
        <x:f>'Raw trace'!B1402</x:f>
        <x:v>45598</x:v>
      </x:c>
      <x:c r="C1406" s="1" t="n">
        <x:f>YEAR(B1406)</x:f>
        <x:v>2024</x:v>
      </x:c>
      <x:c r="D1406" s="33" t="str">
        <x:f>'Raw trace'!AL1402</x:f>
        <x:v>-0.0026098015745129998</x:v>
      </x:c>
      <x:c r="E1406" s="33" t="str">
        <x:f>'Raw trace'!W1402</x:f>
        <x:v>0.45000000000000001</x:v>
      </x:c>
      <x:c r="F1406" s="28" t="n">
        <x:f>E1405*(1+D1405)/(1+E1405*D1405)</x:f>
        <x:v>0.5472555810350384</x:v>
      </x:c>
      <x:c r="G1406" s="28" t="n">
        <x:f>ABS(E1406-F1406)</x:f>
        <x:v>0.09725558103503834</x:v>
      </x:c>
      <x:c r="H1406" s="28" t="n">
        <x:f>G1406*'Assumptions'!$B$6</x:f>
        <x:v>0.00009725558103503834</x:v>
      </x:c>
      <x:c r="I1406" s="29" t="n">
        <x:f>1+E1406*D1406</x:f>
        <x:v>0.9988255892914691</x:v>
      </x:c>
      <x:c r="J1406" s="29" t="n">
        <x:f>(1-H1406)*I1406</x:f>
        <x:v>0.99872844792843</x:v>
      </x:c>
      <x:c r="K1406" s="28" t="n">
        <x:f>J1406-1</x:f>
        <x:v>-0.0012715520715700368</x:v>
      </x:c>
      <x:c r="L1406" s="30" t="n">
        <x:f>M1405</x:f>
        <x:v>17275.45846541214</x:v>
      </x:c>
      <x:c r="M1406" s="30" t="n">
        <x:f>L1406*J1406</x:f>
        <x:v>17253.49182041312</x:v>
      </x:c>
      <x:c r="N1406" s="30" t="n">
        <x:f>MAX(N1405,M1406)</x:f>
        <x:v>17711.145664511714</x:v>
      </x:c>
      <x:c r="O1406" s="28" t="n">
        <x:f>1-M1406/N1406</x:f>
        <x:v>0.025839878050103016</x:v>
      </x:c>
      <x:c r="P1406" s="30" t="n">
        <x:f>IF(C1406=C1405,P1405,L1406)</x:f>
        <x:v>13438.203403002499</x:v>
      </x:c>
      <x:c r="Q1406" s="30" t="n">
        <x:f>IF(C1406=C1405,MAX(Q1405,M1406),MAX(P1406,M1406))</x:f>
        <x:v>17711.145664511714</x:v>
      </x:c>
      <x:c r="R1406" s="28" t="n">
        <x:f>1-M1406/Q1406</x:f>
        <x:v>0.025839878050103016</x:v>
      </x:c>
      <x:c r="S1406" s="33" t="str">
        <x:f>'Raw trace'!Y1402</x:f>
        <x:v>-0.0012715520715700368</x:v>
      </x:c>
      <x:c r="T1406" s="31" t="n">
        <x:f>ABS(K1406-S1406)</x:f>
        <x:v>0</x:v>
      </x:c>
      <x:c r="U1406" s="33" t="str">
        <x:f>'Raw trace'!X1402</x:f>
        <x:v>0.097255581035038341</x:v>
      </x:c>
      <x:c r="V1406" s="31" t="n">
        <x:f>ABS(G1406-U1406)</x:f>
        <x:v>0</x:v>
      </x:c>
      <x:c r="W1406" s="30" t="n">
        <x:f>L1406*H1406</x:f>
        <x:v>1.6801347507003292</x:v>
      </x:c>
      <x:c r="X1406" s="30" t="n">
        <x:f>X1405*(1+S1406)</x:f>
        <x:v>17253.49182041322</x:v>
      </x:c>
      <x:c r="Y1406" s="31" t="n">
        <x:f>ABS(M1406-X1406)</x:f>
        <x:v>9.822542779147625e-11</x:v>
      </x:c>
      <x:c r="Z1406" s="27" t="n">
        <x:f>IF(M1406&gt;=N1405,B1406,Z1405)</x:f>
        <x:v>45594</x:v>
      </x:c>
      <x:c r="AA1406" s="27" t="n">
        <x:f>IF(C1406=C1405,IF(M1406&gt;=Q1405,B1406,AA1405),IF(M1406&gt;=P1406,B1406,A1406))</x:f>
        <x:v>45594</x:v>
      </x:c>
      <x:c r="AB1406" s="1" t="str">
        <x:f>IF(AND(B1406-A1406=1,B1406-B1405=1),"PASS","FAIL")</x:f>
        <x:v>PASS</x:v>
      </x:c>
    </x:row>
    <x:row r="1407" ht="22" customHeight="1">
      <x:c r="A1407" s="32" t="n">
        <x:f>'Raw trace'!A1403</x:f>
        <x:v>45598</x:v>
      </x:c>
      <x:c r="B1407" s="32" t="n">
        <x:f>'Raw trace'!B1403</x:f>
        <x:v>45599</x:v>
      </x:c>
      <x:c r="C1407" s="1" t="n">
        <x:f>YEAR(B1407)</x:f>
        <x:v>2024</x:v>
      </x:c>
      <x:c r="D1407" s="33" t="str">
        <x:f>'Raw trace'!AL1403</x:f>
        <x:v>-0.0080229871130228</x:v>
      </x:c>
      <x:c r="E1407" s="33" t="str">
        <x:f>'Raw trace'!W1403</x:f>
        <x:v>0.45000000000000001</x:v>
      </x:c>
      <x:c r="F1407" s="28" t="n">
        <x:f>E1406*(1+D1406)/(1+E1406*D1406)</x:f>
        <x:v>0.4493533146360916</x:v>
      </x:c>
      <x:c r="G1407" s="28" t="n">
        <x:f>ABS(E1407-F1407)</x:f>
        <x:v>0.0006466853639083836</x:v>
      </x:c>
      <x:c r="H1407" s="28" t="n">
        <x:f>G1407*'Assumptions'!$B$6</x:f>
        <x:v>6.466853639083836e-7</x:v>
      </x:c>
      <x:c r="I1407" s="29" t="n">
        <x:f>1+E1407*D1407</x:f>
        <x:v>0.9963896557991397</x:v>
      </x:c>
      <x:c r="J1407" s="29" t="n">
        <x:f>(1-H1407)*I1407</x:f>
        <x:v>0.9963890114485325</x:v>
      </x:c>
      <x:c r="K1407" s="28" t="n">
        <x:f>J1407-1</x:f>
        <x:v>-0.0036109885514674644</x:v>
      </x:c>
      <x:c r="L1407" s="30" t="n">
        <x:f>M1406</x:f>
        <x:v>17253.49182041312</x:v>
      </x:c>
      <x:c r="M1407" s="30" t="n">
        <x:f>L1407*J1407</x:f>
        <x:v>17191.18965897677</x:v>
      </x:c>
      <x:c r="N1407" s="30" t="n">
        <x:f>MAX(N1406,M1407)</x:f>
        <x:v>17711.145664511714</x:v>
      </x:c>
      <x:c r="O1407" s="28" t="n">
        <x:f>1-M1407/N1407</x:f>
        <x:v>0.029357559097760277</x:v>
      </x:c>
      <x:c r="P1407" s="30" t="n">
        <x:f>IF(C1407=C1406,P1406,L1407)</x:f>
        <x:v>13438.203403002499</x:v>
      </x:c>
      <x:c r="Q1407" s="30" t="n">
        <x:f>IF(C1407=C1406,MAX(Q1406,M1407),MAX(P1407,M1407))</x:f>
        <x:v>17711.145664511714</x:v>
      </x:c>
      <x:c r="R1407" s="28" t="n">
        <x:f>1-M1407/Q1407</x:f>
        <x:v>0.029357559097760277</x:v>
      </x:c>
      <x:c r="S1407" s="33" t="str">
        <x:f>'Raw trace'!Y1403</x:f>
        <x:v>-0.0036109885514674644</x:v>
      </x:c>
      <x:c r="T1407" s="31" t="n">
        <x:f>ABS(K1407-S1407)</x:f>
        <x:v>0</x:v>
      </x:c>
      <x:c r="U1407" s="33" t="str">
        <x:f>'Raw trace'!X1403</x:f>
        <x:v>0.0006466853639083836</x:v>
      </x:c>
      <x:c r="V1407" s="31" t="n">
        <x:f>ABS(G1407-U1407)</x:f>
        <x:v>0</x:v>
      </x:c>
      <x:c r="W1407" s="30" t="n">
        <x:f>L1407*H1407</x:f>
        <x:v>0.011157580636574179</x:v>
      </x:c>
      <x:c r="X1407" s="30" t="n">
        <x:f>X1406*(1+S1407)</x:f>
        <x:v>17191.18965897687</x:v>
      </x:c>
      <x:c r="Y1407" s="31" t="n">
        <x:f>ABS(M1407-X1407)</x:f>
        <x:v>9.822542779147625e-11</x:v>
      </x:c>
      <x:c r="Z1407" s="27" t="n">
        <x:f>IF(M1407&gt;=N1406,B1407,Z1406)</x:f>
        <x:v>45594</x:v>
      </x:c>
      <x:c r="AA1407" s="27" t="n">
        <x:f>IF(C1407=C1406,IF(M1407&gt;=Q1406,B1407,AA1406),IF(M1407&gt;=P1407,B1407,A1407))</x:f>
        <x:v>45594</x:v>
      </x:c>
      <x:c r="AB1407" s="1" t="str">
        <x:f>IF(AND(B1407-A1407=1,B1407-B1406=1),"PASS","FAIL")</x:f>
        <x:v>PASS</x:v>
      </x:c>
    </x:row>
    <x:row r="1408" ht="22" customHeight="1">
      <x:c r="A1408" s="32" t="n">
        <x:f>'Raw trace'!A1404</x:f>
        <x:v>45599</x:v>
      </x:c>
      <x:c r="B1408" s="32" t="n">
        <x:f>'Raw trace'!B1404</x:f>
        <x:v>45600</x:v>
      </x:c>
      <x:c r="C1408" s="1" t="n">
        <x:f>YEAR(B1408)</x:f>
        <x:v>2024</x:v>
      </x:c>
      <x:c r="D1408" s="33" t="str">
        <x:f>'Raw trace'!AL1404</x:f>
        <x:v>-0.013389637281589499</x:v>
      </x:c>
      <x:c r="E1408" s="33" t="str">
        <x:f>'Raw trace'!W1404</x:f>
        <x:v>0.45000000000000001</x:v>
      </x:c>
      <x:c r="F1408" s="28" t="n">
        <x:f>E1407*(1+D1407)/(1+E1407*D1407)</x:f>
        <x:v>0.4480071156912197</x:v>
      </x:c>
      <x:c r="G1408" s="28" t="n">
        <x:f>ABS(E1408-F1408)</x:f>
        <x:v>0.001992884308780307</x:v>
      </x:c>
      <x:c r="H1408" s="28" t="n">
        <x:f>G1408*'Assumptions'!$B$6</x:f>
        <x:v>0.0000019928843087803073</x:v>
      </x:c>
      <x:c r="I1408" s="29" t="n">
        <x:f>1+E1408*D1408</x:f>
        <x:v>0.9939746632232848</x:v>
      </x:c>
      <x:c r="J1408" s="29" t="n">
        <x:f>(1-H1408)*I1408</x:f>
        <x:v>0.993972682346775</x:v>
      </x:c>
      <x:c r="K1408" s="28" t="n">
        <x:f>J1408-1</x:f>
        <x:v>-0.006027317653224951</x:v>
      </x:c>
      <x:c r="L1408" s="30" t="n">
        <x:f>M1407</x:f>
        <x:v>17191.18965897677</x:v>
      </x:c>
      <x:c r="M1408" s="30" t="n">
        <x:f>L1408*J1408</x:f>
        <x:v>17087.572898065282</x:v>
      </x:c>
      <x:c r="N1408" s="30" t="n">
        <x:f>MAX(N1407,M1408)</x:f>
        <x:v>17711.145664511714</x:v>
      </x:c>
      <x:c r="O1408" s="28" t="n">
        <x:f>1-M1408/N1408</x:f>
        <x:v>0.03520792941677964</x:v>
      </x:c>
      <x:c r="P1408" s="30" t="n">
        <x:f>IF(C1408=C1407,P1407,L1408)</x:f>
        <x:v>13438.203403002499</x:v>
      </x:c>
      <x:c r="Q1408" s="30" t="n">
        <x:f>IF(C1408=C1407,MAX(Q1407,M1408),MAX(P1408,M1408))</x:f>
        <x:v>17711.145664511714</x:v>
      </x:c>
      <x:c r="R1408" s="28" t="n">
        <x:f>1-M1408/Q1408</x:f>
        <x:v>0.03520792941677964</x:v>
      </x:c>
      <x:c r="S1408" s="33" t="str">
        <x:f>'Raw trace'!Y1404</x:f>
        <x:v>-0.0060273176532249506</x:v>
      </x:c>
      <x:c r="T1408" s="31" t="n">
        <x:f>ABS(K1408-S1408)</x:f>
        <x:v>0</x:v>
      </x:c>
      <x:c r="U1408" s="33" t="str">
        <x:f>'Raw trace'!X1404</x:f>
        <x:v>0.0019928843087803072</x:v>
      </x:c>
      <x:c r="V1408" s="31" t="n">
        <x:f>ABS(G1408-U1408)</x:f>
        <x:v>0</x:v>
      </x:c>
      <x:c r="W1408" s="30" t="n">
        <x:f>L1408*H1408</x:f>
        <x:v>0.034260052120641094</x:v>
      </x:c>
      <x:c r="X1408" s="30" t="n">
        <x:f>X1407*(1+S1408)</x:f>
        <x:v>17087.57289806538</x:v>
      </x:c>
      <x:c r="Y1408" s="31" t="n">
        <x:f>ABS(M1408-X1408)</x:f>
        <x:v>9.822542779147625e-11</x:v>
      </x:c>
      <x:c r="Z1408" s="27" t="n">
        <x:f>IF(M1408&gt;=N1407,B1408,Z1407)</x:f>
        <x:v>45594</x:v>
      </x:c>
      <x:c r="AA1408" s="27" t="n">
        <x:f>IF(C1408=C1407,IF(M1408&gt;=Q1407,B1408,AA1407),IF(M1408&gt;=P1408,B1408,A1408))</x:f>
        <x:v>45594</x:v>
      </x:c>
      <x:c r="AB1408" s="1" t="str">
        <x:f>IF(AND(B1408-A1408=1,B1408-B1407=1),"PASS","FAIL")</x:f>
        <x:v>PASS</x:v>
      </x:c>
    </x:row>
    <x:row r="1409" ht="22" customHeight="1">
      <x:c r="A1409" s="32" t="n">
        <x:f>'Raw trace'!A1405</x:f>
        <x:v>45600</x:v>
      </x:c>
      <x:c r="B1409" s="32" t="n">
        <x:f>'Raw trace'!B1405</x:f>
        <x:v>45601</x:v>
      </x:c>
      <x:c r="C1409" s="1" t="n">
        <x:f>YEAR(B1409)</x:f>
        <x:v>2024</x:v>
      </x:c>
      <x:c r="D1409" s="33" t="str">
        <x:f>'Raw trace'!AL1405</x:f>
        <x:v>0.022474973765195399</x:v>
      </x:c>
      <x:c r="E1409" s="33" t="str">
        <x:f>'Raw trace'!W1405</x:f>
        <x:v>0.45000000000000001</x:v>
      </x:c>
      <x:c r="F1409" s="28" t="n">
        <x:f>E1408*(1+D1408)/(1+E1408*D1408)</x:f>
        <x:v>0.44666597615632686</x:v>
      </x:c>
      <x:c r="G1409" s="28" t="n">
        <x:f>ABS(E1409-F1409)</x:f>
        <x:v>0.0033340238436731506</x:v>
      </x:c>
      <x:c r="H1409" s="28" t="n">
        <x:f>G1409*'Assumptions'!$B$6</x:f>
        <x:v>0.0000033340238436731506</x:v>
      </x:c>
      <x:c r="I1409" s="29" t="n">
        <x:f>1+E1409*D1409</x:f>
        <x:v>1.010113738194338</x:v>
      </x:c>
      <x:c r="J1409" s="29" t="n">
        <x:f>(1-H1409)*I1409</x:f>
        <x:v>1.01011037045105</x:v>
      </x:c>
      <x:c r="K1409" s="28" t="n">
        <x:f>J1409-1</x:f>
        <x:v>0.0101103704510499</x:v>
      </x:c>
      <x:c r="L1409" s="30" t="n">
        <x:f>M1408</x:f>
        <x:v>17087.572898065282</x:v>
      </x:c>
      <x:c r="M1409" s="30" t="n">
        <x:f>L1409*J1409</x:f>
        <x:v>17260.334590174043</x:v>
      </x:c>
      <x:c r="N1409" s="30" t="n">
        <x:f>MAX(N1408,M1409)</x:f>
        <x:v>17711.145664511714</x:v>
      </x:c>
      <x:c r="O1409" s="28" t="n">
        <x:f>1-M1409/N1409</x:f>
        <x:v>0.02545352417494784</x:v>
      </x:c>
      <x:c r="P1409" s="30" t="n">
        <x:f>IF(C1409=C1408,P1408,L1409)</x:f>
        <x:v>13438.203403002499</x:v>
      </x:c>
      <x:c r="Q1409" s="30" t="n">
        <x:f>IF(C1409=C1408,MAX(Q1408,M1409),MAX(P1409,M1409))</x:f>
        <x:v>17711.145664511714</x:v>
      </x:c>
      <x:c r="R1409" s="28" t="n">
        <x:f>1-M1409/Q1409</x:f>
        <x:v>0.02545352417494784</x:v>
      </x:c>
      <x:c r="S1409" s="33" t="str">
        <x:f>'Raw trace'!Y1405</x:f>
        <x:v>0.010110370451049899</x:v>
      </x:c>
      <x:c r="T1409" s="31" t="n">
        <x:f>ABS(K1409-S1409)</x:f>
        <x:v>0</x:v>
      </x:c>
      <x:c r="U1409" s="33" t="str">
        <x:f>'Raw trace'!X1405</x:f>
        <x:v>0.0033340238436731506</x:v>
      </x:c>
      <x:c r="V1409" s="31" t="n">
        <x:f>ABS(G1409-U1409)</x:f>
        <x:v>0</x:v>
      </x:c>
      <x:c r="W1409" s="30" t="n">
        <x:f>L1409*H1409</x:f>
        <x:v>0.05697037547265277</x:v>
      </x:c>
      <x:c r="X1409" s="30" t="n">
        <x:f>X1408*(1+S1409)</x:f>
        <x:v>17260.33459017414</x:v>
      </x:c>
      <x:c r="Y1409" s="31" t="n">
        <x:f>ABS(M1409-X1409)</x:f>
        <x:v>9.822542779147625e-11</x:v>
      </x:c>
      <x:c r="Z1409" s="27" t="n">
        <x:f>IF(M1409&gt;=N1408,B1409,Z1408)</x:f>
        <x:v>45594</x:v>
      </x:c>
      <x:c r="AA1409" s="27" t="n">
        <x:f>IF(C1409=C1408,IF(M1409&gt;=Q1408,B1409,AA1408),IF(M1409&gt;=P1409,B1409,A1409))</x:f>
        <x:v>45594</x:v>
      </x:c>
      <x:c r="AB1409" s="1" t="str">
        <x:f>IF(AND(B1409-A1409=1,B1409-B1408=1),"PASS","FAIL")</x:f>
        <x:v>PASS</x:v>
      </x:c>
    </x:row>
    <x:row r="1410" ht="22" customHeight="1">
      <x:c r="A1410" s="32" t="n">
        <x:f>'Raw trace'!A1406</x:f>
        <x:v>45601</x:v>
      </x:c>
      <x:c r="B1410" s="32" t="n">
        <x:f>'Raw trace'!B1406</x:f>
        <x:v>45602</x:v>
      </x:c>
      <x:c r="C1410" s="1" t="n">
        <x:f>YEAR(B1410)</x:f>
        <x:v>2024</x:v>
      </x:c>
      <x:c r="D1410" s="33" t="str">
        <x:f>'Raw trace'!AL1406</x:f>
        <x:v>0.089552669095060503</x:v>
      </x:c>
      <x:c r="E1410" s="33" t="str">
        <x:f>'Raw trace'!W1406</x:f>
        <x:v>0.55000000000000004</x:v>
      </x:c>
      <x:c r="F1410" s="28" t="n">
        <x:f>E1409*(1+D1409)/(1+E1409*D1409)</x:f>
        <x:v>0.455506861055894</x:v>
      </x:c>
      <x:c r="G1410" s="28" t="n">
        <x:f>ABS(E1410-F1410)</x:f>
        <x:v>0.09449313894410605</x:v>
      </x:c>
      <x:c r="H1410" s="28" t="n">
        <x:f>G1410*'Assumptions'!$B$6</x:f>
        <x:v>0.00009449313894410605</x:v>
      </x:c>
      <x:c r="I1410" s="29" t="n">
        <x:f>1+E1410*D1410</x:f>
        <x:v>1.0492539680022832</x:v>
      </x:c>
      <x:c r="J1410" s="29" t="n">
        <x:f>(1-H1410)*I1410</x:f>
        <x:v>1.049154820701297</x:v>
      </x:c>
      <x:c r="K1410" s="28" t="n">
        <x:f>J1410-1</x:f>
        <x:v>0.049154820701297064</x:v>
      </x:c>
      <x:c r="L1410" s="30" t="n">
        <x:f>M1409</x:f>
        <x:v>17260.334590174043</x:v>
      </x:c>
      <x:c r="M1410" s="30" t="n">
        <x:f>L1410*J1410</x:f>
        <x:v>18108.763242198445</x:v>
      </x:c>
      <x:c r="N1410" s="30" t="n">
        <x:f>MAX(N1409,M1410)</x:f>
        <x:v>18108.763242198445</x:v>
      </x:c>
      <x:c r="O1410" s="28" t="n">
        <x:f>1-M1410/N1410</x:f>
        <x:v>0</x:v>
      </x:c>
      <x:c r="P1410" s="30" t="n">
        <x:f>IF(C1410=C1409,P1409,L1410)</x:f>
        <x:v>13438.203403002499</x:v>
      </x:c>
      <x:c r="Q1410" s="30" t="n">
        <x:f>IF(C1410=C1409,MAX(Q1409,M1410),MAX(P1410,M1410))</x:f>
        <x:v>18108.763242198445</x:v>
      </x:c>
      <x:c r="R1410" s="28" t="n">
        <x:f>1-M1410/Q1410</x:f>
        <x:v>0</x:v>
      </x:c>
      <x:c r="S1410" s="33" t="str">
        <x:f>'Raw trace'!Y1406</x:f>
        <x:v>0.049154820701297064</x:v>
      </x:c>
      <x:c r="T1410" s="31" t="n">
        <x:f>ABS(K1410-S1410)</x:f>
        <x:v>0</x:v>
      </x:c>
      <x:c r="U1410" s="33" t="str">
        <x:f>'Raw trace'!X1406</x:f>
        <x:v>0.094493138944106048</x:v>
      </x:c>
      <x:c r="V1410" s="31" t="n">
        <x:f>ABS(G1410-U1410)</x:f>
        <x:v>0</x:v>
      </x:c>
      <x:c r="W1410" s="30" t="n">
        <x:f>L1410*H1410</x:f>
        <x:v>1.6309831946510756</x:v>
      </x:c>
      <x:c r="X1410" s="30" t="n">
        <x:f>X1409*(1+S1410)</x:f>
        <x:v>18108.763242198547</x:v>
      </x:c>
      <x:c r="Y1410" s="31" t="n">
        <x:f>ABS(M1410-X1410)</x:f>
        <x:v>1.0186340659856796e-10</x:v>
      </x:c>
      <x:c r="Z1410" s="27" t="n">
        <x:f>IF(M1410&gt;=N1409,B1410,Z1409)</x:f>
        <x:v>45602</x:v>
      </x:c>
      <x:c r="AA1410" s="27" t="n">
        <x:f>IF(C1410=C1409,IF(M1410&gt;=Q1409,B1410,AA1409),IF(M1410&gt;=P1410,B1410,A1410))</x:f>
        <x:v>45602</x:v>
      </x:c>
      <x:c r="AB1410" s="1" t="str">
        <x:f>IF(AND(B1410-A1410=1,B1410-B1409=1),"PASS","FAIL")</x:f>
        <x:v>PASS</x:v>
      </x:c>
    </x:row>
    <x:row r="1411" ht="22" customHeight="1">
      <x:c r="A1411" s="32" t="n">
        <x:f>'Raw trace'!A1407</x:f>
        <x:v>45602</x:v>
      </x:c>
      <x:c r="B1411" s="32" t="n">
        <x:f>'Raw trace'!B1407</x:f>
        <x:v>45603</x:v>
      </x:c>
      <x:c r="C1411" s="1" t="n">
        <x:f>YEAR(B1411)</x:f>
        <x:v>2024</x:v>
      </x:c>
      <x:c r="D1411" s="33" t="str">
        <x:f>'Raw trace'!AL1407</x:f>
        <x:v>0.0037348037938091001</x:v>
      </x:c>
      <x:c r="E1411" s="33" t="str">
        <x:f>'Raw trace'!W1407</x:f>
        <x:v>0.55000000000000004</x:v>
      </x:c>
      <x:c r="F1411" s="28" t="n">
        <x:f>E1410*(1+D1410)/(1+E1410*D1410)</x:f>
        <x:v>0.5711238520672236</x:v>
      </x:c>
      <x:c r="G1411" s="28" t="n">
        <x:f>ABS(E1411-F1411)</x:f>
        <x:v>0.02112385206722356</x:v>
      </x:c>
      <x:c r="H1411" s="28" t="n">
        <x:f>G1411*'Assumptions'!$B$6</x:f>
        <x:v>0.00002112385206722356</x:v>
      </x:c>
      <x:c r="I1411" s="29" t="n">
        <x:f>1+E1411*D1411</x:f>
        <x:v>1.002054142086595</x:v>
      </x:c>
      <x:c r="J1411" s="29" t="n">
        <x:f>(1-H1411)*I1411</x:f>
        <x:v>1.0020329748431342</x:v>
      </x:c>
      <x:c r="K1411" s="28" t="n">
        <x:f>J1411-1</x:f>
        <x:v>0.00203297484313425</x:v>
      </x:c>
      <x:c r="L1411" s="30" t="n">
        <x:f>M1410</x:f>
        <x:v>18108.763242198445</x:v>
      </x:c>
      <x:c r="M1411" s="30" t="n">
        <x:f>L1411*J1411</x:f>
        <x:v>18145.57790231011</x:v>
      </x:c>
      <x:c r="N1411" s="30" t="n">
        <x:f>MAX(N1410,M1411)</x:f>
        <x:v>18145.57790231011</x:v>
      </x:c>
      <x:c r="O1411" s="28" t="n">
        <x:f>1-M1411/N1411</x:f>
        <x:v>0</x:v>
      </x:c>
      <x:c r="P1411" s="30" t="n">
        <x:f>IF(C1411=C1410,P1410,L1411)</x:f>
        <x:v>13438.203403002499</x:v>
      </x:c>
      <x:c r="Q1411" s="30" t="n">
        <x:f>IF(C1411=C1410,MAX(Q1410,M1411),MAX(P1411,M1411))</x:f>
        <x:v>18145.57790231011</x:v>
      </x:c>
      <x:c r="R1411" s="28" t="n">
        <x:f>1-M1411/Q1411</x:f>
        <x:v>0</x:v>
      </x:c>
      <x:c r="S1411" s="33" t="str">
        <x:f>'Raw trace'!Y1407</x:f>
        <x:v>0.0020329748431342498</x:v>
      </x:c>
      <x:c r="T1411" s="31" t="n">
        <x:f>ABS(K1411-S1411)</x:f>
        <x:v>0</x:v>
      </x:c>
      <x:c r="U1411" s="33" t="str">
        <x:f>'Raw trace'!X1407</x:f>
        <x:v>0.021123852067223559</x:v>
      </x:c>
      <x:c r="V1411" s="31" t="n">
        <x:f>ABS(G1411-U1411)</x:f>
        <x:v>0</x:v>
      </x:c>
      <x:c r="W1411" s="30" t="n">
        <x:f>L1411*H1411</x:f>
        <x:v>0.3825268358485756</x:v>
      </x:c>
      <x:c r="X1411" s="30" t="n">
        <x:f>X1410*(1+S1411)</x:f>
        <x:v>18145.57790231021</x:v>
      </x:c>
      <x:c r="Y1411" s="31" t="n">
        <x:f>ABS(M1411-X1411)</x:f>
        <x:v>1.0186340659856796e-10</x:v>
      </x:c>
      <x:c r="Z1411" s="27" t="n">
        <x:f>IF(M1411&gt;=N1410,B1411,Z1410)</x:f>
        <x:v>45603</x:v>
      </x:c>
      <x:c r="AA1411" s="27" t="n">
        <x:f>IF(C1411=C1410,IF(M1411&gt;=Q1410,B1411,AA1410),IF(M1411&gt;=P1411,B1411,A1411))</x:f>
        <x:v>45603</x:v>
      </x:c>
      <x:c r="AB1411" s="1" t="str">
        <x:f>IF(AND(B1411-A1411=1,B1411-B1410=1),"PASS","FAIL")</x:f>
        <x:v>PASS</x:v>
      </x:c>
    </x:row>
    <x:row r="1412" ht="22" customHeight="1">
      <x:c r="A1412" s="32" t="n">
        <x:f>'Raw trace'!A1408</x:f>
        <x:v>45603</x:v>
      </x:c>
      <x:c r="B1412" s="32" t="n">
        <x:f>'Raw trace'!B1408</x:f>
        <x:v>45604</x:v>
      </x:c>
      <x:c r="C1412" s="1" t="n">
        <x:f>YEAR(B1412)</x:f>
        <x:v>2024</x:v>
      </x:c>
      <x:c r="D1412" s="33" t="str">
        <x:f>'Raw trace'!AL1408</x:f>
        <x:v>0.0085503093506403994</x:v>
      </x:c>
      <x:c r="E1412" s="33" t="str">
        <x:f>'Raw trace'!W1408</x:f>
        <x:v>0.55000000000000004</x:v>
      </x:c>
      <x:c r="F1412" s="28" t="n">
        <x:f>E1411*(1+D1411)/(1+E1411*D1411)</x:f>
        <x:v>0.5509224690564555</x:v>
      </x:c>
      <x:c r="G1412" s="28" t="n">
        <x:f>ABS(E1412-F1412)</x:f>
        <x:v>0.0009224690564554328</x:v>
      </x:c>
      <x:c r="H1412" s="28" t="n">
        <x:f>G1412*'Assumptions'!$B$6</x:f>
        <x:v>9.224690564554328e-7</x:v>
      </x:c>
      <x:c r="I1412" s="29" t="n">
        <x:f>1+E1412*D1412</x:f>
        <x:v>1.0047026701428523</x:v>
      </x:c>
      <x:c r="J1412" s="29" t="n">
        <x:f>(1-H1412)*I1412</x:f>
        <x:v>1.0047017433357281</x:v>
      </x:c>
      <x:c r="K1412" s="28" t="n">
        <x:f>J1412-1</x:f>
        <x:v>0.004701743335728148</x:v>
      </x:c>
      <x:c r="L1412" s="30" t="n">
        <x:f>M1411</x:f>
        <x:v>18145.57790231011</x:v>
      </x:c>
      <x:c r="M1412" s="30" t="n">
        <x:f>L1412*J1412</x:f>
        <x:v>18230.893752285232</x:v>
      </x:c>
      <x:c r="N1412" s="30" t="n">
        <x:f>MAX(N1411,M1412)</x:f>
        <x:v>18230.893752285232</x:v>
      </x:c>
      <x:c r="O1412" s="28" t="n">
        <x:f>1-M1412/N1412</x:f>
        <x:v>0</x:v>
      </x:c>
      <x:c r="P1412" s="30" t="n">
        <x:f>IF(C1412=C1411,P1411,L1412)</x:f>
        <x:v>13438.203403002499</x:v>
      </x:c>
      <x:c r="Q1412" s="30" t="n">
        <x:f>IF(C1412=C1411,MAX(Q1411,M1412),MAX(P1412,M1412))</x:f>
        <x:v>18230.893752285232</x:v>
      </x:c>
      <x:c r="R1412" s="28" t="n">
        <x:f>1-M1412/Q1412</x:f>
        <x:v>0</x:v>
      </x:c>
      <x:c r="S1412" s="33" t="str">
        <x:f>'Raw trace'!Y1408</x:f>
        <x:v>0.004701743335728148</x:v>
      </x:c>
      <x:c r="T1412" s="31" t="n">
        <x:f>ABS(K1412-S1412)</x:f>
        <x:v>0</x:v>
      </x:c>
      <x:c r="U1412" s="33" t="str">
        <x:f>'Raw trace'!X1408</x:f>
        <x:v>0.00092246905645543276</x:v>
      </x:c>
      <x:c r="V1412" s="31" t="n">
        <x:f>ABS(G1412-U1412)</x:f>
        <x:v>0</x:v>
      </x:c>
      <x:c r="W1412" s="30" t="n">
        <x:f>L1412*H1412</x:f>
        <x:v>0.01673873412638256</x:v>
      </x:c>
      <x:c r="X1412" s="30" t="n">
        <x:f>X1411*(1+S1412)</x:f>
        <x:v>18230.893752285334</x:v>
      </x:c>
      <x:c r="Y1412" s="31" t="n">
        <x:f>ABS(M1412-X1412)</x:f>
        <x:v>1.0186340659856796e-10</x:v>
      </x:c>
      <x:c r="Z1412" s="27" t="n">
        <x:f>IF(M1412&gt;=N1411,B1412,Z1411)</x:f>
        <x:v>45604</x:v>
      </x:c>
      <x:c r="AA1412" s="27" t="n">
        <x:f>IF(C1412=C1411,IF(M1412&gt;=Q1411,B1412,AA1411),IF(M1412&gt;=P1412,B1412,A1412))</x:f>
        <x:v>45604</x:v>
      </x:c>
      <x:c r="AB1412" s="1" t="str">
        <x:f>IF(AND(B1412-A1412=1,B1412-B1411=1),"PASS","FAIL")</x:f>
        <x:v>PASS</x:v>
      </x:c>
    </x:row>
    <x:row r="1413" ht="22" customHeight="1">
      <x:c r="A1413" s="32" t="n">
        <x:f>'Raw trace'!A1409</x:f>
        <x:v>45604</x:v>
      </x:c>
      <x:c r="B1413" s="32" t="n">
        <x:f>'Raw trace'!B1409</x:f>
        <x:v>45605</x:v>
      </x:c>
      <x:c r="C1413" s="1" t="n">
        <x:f>YEAR(B1413)</x:f>
        <x:v>2024</x:v>
      </x:c>
      <x:c r="D1413" s="33" t="str">
        <x:f>'Raw trace'!AL1409</x:f>
        <x:v>0.0023916160136334</x:v>
      </x:c>
      <x:c r="E1413" s="33" t="str">
        <x:f>'Raw trace'!W1409</x:f>
        <x:v>0.55000000000000004</x:v>
      </x:c>
      <x:c r="F1413" s="28" t="n">
        <x:f>E1412*(1+D1412)/(1+E1412*D1412)</x:f>
        <x:v>0.552106296347339</x:v>
      </x:c>
      <x:c r="G1413" s="28" t="n">
        <x:f>ABS(E1413-F1413)</x:f>
        <x:v>0.002106296347338943</x:v>
      </x:c>
      <x:c r="H1413" s="28" t="n">
        <x:f>G1413*'Assumptions'!$B$6</x:f>
        <x:v>0.000002106296347338943</x:v>
      </x:c>
      <x:c r="I1413" s="29" t="n">
        <x:f>1+E1413*D1413</x:f>
        <x:v>1.0013153888074984</x:v>
      </x:c>
      <x:c r="J1413" s="29" t="n">
        <x:f>(1-H1413)*I1413</x:f>
        <x:v>1.0013132797405524</x:v>
      </x:c>
      <x:c r="K1413" s="28" t="n">
        <x:f>J1413-1</x:f>
        <x:v>0.0013132797405523977</x:v>
      </x:c>
      <x:c r="L1413" s="30" t="n">
        <x:f>M1412</x:f>
        <x:v>18230.893752285232</x:v>
      </x:c>
      <x:c r="M1413" s="30" t="n">
        <x:f>L1413*J1413</x:f>
        <x:v>18254.836015702273</x:v>
      </x:c>
      <x:c r="N1413" s="30" t="n">
        <x:f>MAX(N1412,M1413)</x:f>
        <x:v>18254.836015702273</x:v>
      </x:c>
      <x:c r="O1413" s="28" t="n">
        <x:f>1-M1413/N1413</x:f>
        <x:v>0</x:v>
      </x:c>
      <x:c r="P1413" s="30" t="n">
        <x:f>IF(C1413=C1412,P1412,L1413)</x:f>
        <x:v>13438.203403002499</x:v>
      </x:c>
      <x:c r="Q1413" s="30" t="n">
        <x:f>IF(C1413=C1412,MAX(Q1412,M1413),MAX(P1413,M1413))</x:f>
        <x:v>18254.836015702273</x:v>
      </x:c>
      <x:c r="R1413" s="28" t="n">
        <x:f>1-M1413/Q1413</x:f>
        <x:v>0</x:v>
      </x:c>
      <x:c r="S1413" s="33" t="str">
        <x:f>'Raw trace'!Y1409</x:f>
        <x:v>0.0013132797405523977</x:v>
      </x:c>
      <x:c r="T1413" s="31" t="n">
        <x:f>ABS(K1413-S1413)</x:f>
        <x:v>0</x:v>
      </x:c>
      <x:c r="U1413" s="33" t="str">
        <x:f>'Raw trace'!X1409</x:f>
        <x:v>0.0021062963473389429</x:v>
      </x:c>
      <x:c r="V1413" s="31" t="n">
        <x:f>ABS(G1413-U1413)</x:f>
        <x:v>0</x:v>
      </x:c>
      <x:c r="W1413" s="30" t="n">
        <x:f>L1413*H1413</x:f>
        <x:v>0.03839966491916274</x:v>
      </x:c>
      <x:c r="X1413" s="30" t="n">
        <x:f>X1412*(1+S1413)</x:f>
        <x:v>18254.836015702374</x:v>
      </x:c>
      <x:c r="Y1413" s="31" t="n">
        <x:f>ABS(M1413-X1413)</x:f>
        <x:v>1.0186340659856796e-10</x:v>
      </x:c>
      <x:c r="Z1413" s="27" t="n">
        <x:f>IF(M1413&gt;=N1412,B1413,Z1412)</x:f>
        <x:v>45605</x:v>
      </x:c>
      <x:c r="AA1413" s="27" t="n">
        <x:f>IF(C1413=C1412,IF(M1413&gt;=Q1412,B1413,AA1412),IF(M1413&gt;=P1413,B1413,A1413))</x:f>
        <x:v>45605</x:v>
      </x:c>
      <x:c r="AB1413" s="1" t="str">
        <x:f>IF(AND(B1413-A1413=1,B1413-B1412=1),"PASS","FAIL")</x:f>
        <x:v>PASS</x:v>
      </x:c>
    </x:row>
    <x:row r="1414" ht="22" customHeight="1">
      <x:c r="A1414" s="32" t="n">
        <x:f>'Raw trace'!A1410</x:f>
        <x:v>45605</x:v>
      </x:c>
      <x:c r="B1414" s="32" t="n">
        <x:f>'Raw trace'!B1410</x:f>
        <x:v>45606</x:v>
      </x:c>
      <x:c r="C1414" s="1" t="n">
        <x:f>YEAR(B1414)</x:f>
        <x:v>2024</x:v>
      </x:c>
      <x:c r="D1414" s="33" t="str">
        <x:f>'Raw trace'!AL1410</x:f>
        <x:v>0.048085861463384102</x:v>
      </x:c>
      <x:c r="E1414" s="33" t="str">
        <x:f>'Raw trace'!W1410</x:f>
        <x:v>0.55000000000000004</x:v>
      </x:c>
      <x:c r="F1414" s="28" t="n">
        <x:f>E1413*(1+D1413)/(1+E1413*D1413)</x:f>
        <x:v>0.550591147374734</x:v>
      </x:c>
      <x:c r="G1414" s="28" t="n">
        <x:f>ABS(E1414-F1414)</x:f>
        <x:v>0.0005911473747339802</x:v>
      </x:c>
      <x:c r="H1414" s="28" t="n">
        <x:f>G1414*'Assumptions'!$B$6</x:f>
        <x:v>5.911473747339801e-7</x:v>
      </x:c>
      <x:c r="I1414" s="29" t="n">
        <x:f>1+E1414*D1414</x:f>
        <x:v>1.0264472238048612</x:v>
      </x:c>
      <x:c r="J1414" s="29" t="n">
        <x:f>(1-H1414)*I1414</x:f>
        <x:v>1.0264466170232796</x:v>
      </x:c>
      <x:c r="K1414" s="28" t="n">
        <x:f>J1414-1</x:f>
        <x:v>0.02644661702327955</x:v>
      </x:c>
      <x:c r="L1414" s="30" t="n">
        <x:f>M1413</x:f>
        <x:v>18254.836015702273</x:v>
      </x:c>
      <x:c r="M1414" s="30" t="n">
        <x:f>L1414*J1414</x:f>
        <x:v>18737.61467263232</x:v>
      </x:c>
      <x:c r="N1414" s="30" t="n">
        <x:f>MAX(N1413,M1414)</x:f>
        <x:v>18737.61467263232</x:v>
      </x:c>
      <x:c r="O1414" s="28" t="n">
        <x:f>1-M1414/N1414</x:f>
        <x:v>0</x:v>
      </x:c>
      <x:c r="P1414" s="30" t="n">
        <x:f>IF(C1414=C1413,P1413,L1414)</x:f>
        <x:v>13438.203403002499</x:v>
      </x:c>
      <x:c r="Q1414" s="30" t="n">
        <x:f>IF(C1414=C1413,MAX(Q1413,M1414),MAX(P1414,M1414))</x:f>
        <x:v>18737.61467263232</x:v>
      </x:c>
      <x:c r="R1414" s="28" t="n">
        <x:f>1-M1414/Q1414</x:f>
        <x:v>0</x:v>
      </x:c>
      <x:c r="S1414" s="33" t="str">
        <x:f>'Raw trace'!Y1410</x:f>
        <x:v>0.026446617023279551</x:v>
      </x:c>
      <x:c r="T1414" s="31" t="n">
        <x:f>ABS(K1414-S1414)</x:f>
        <x:v>0</x:v>
      </x:c>
      <x:c r="U1414" s="33" t="str">
        <x:f>'Raw trace'!X1410</x:f>
        <x:v>0.00059114737473398016</x:v>
      </x:c>
      <x:c r="V1414" s="31" t="n">
        <x:f>ABS(G1414-U1414)</x:f>
        <x:v>0</x:v>
      </x:c>
      <x:c r="W1414" s="30" t="n">
        <x:f>L1414*H1414</x:f>
        <x:v>0.010791298386881708</x:v>
      </x:c>
      <x:c r="X1414" s="30" t="n">
        <x:f>X1413*(1+S1414)</x:f>
        <x:v>18737.614672632426</x:v>
      </x:c>
      <x:c r="Y1414" s="31" t="n">
        <x:f>ABS(M1414-X1414)</x:f>
        <x:v>1.0550138540565968e-10</x:v>
      </x:c>
      <x:c r="Z1414" s="27" t="n">
        <x:f>IF(M1414&gt;=N1413,B1414,Z1413)</x:f>
        <x:v>45606</x:v>
      </x:c>
      <x:c r="AA1414" s="27" t="n">
        <x:f>IF(C1414=C1413,IF(M1414&gt;=Q1413,B1414,AA1413),IF(M1414&gt;=P1414,B1414,A1414))</x:f>
        <x:v>45606</x:v>
      </x:c>
      <x:c r="AB1414" s="1" t="str">
        <x:f>IF(AND(B1414-A1414=1,B1414-B1413=1),"PASS","FAIL")</x:f>
        <x:v>PASS</x:v>
      </x:c>
    </x:row>
    <x:row r="1415" ht="22" customHeight="1">
      <x:c r="A1415" s="32" t="n">
        <x:f>'Raw trace'!A1411</x:f>
        <x:v>45606</x:v>
      </x:c>
      <x:c r="B1415" s="32" t="n">
        <x:f>'Raw trace'!B1411</x:f>
        <x:v>45607</x:v>
      </x:c>
      <x:c r="C1415" s="1" t="n">
        <x:f>YEAR(B1415)</x:f>
        <x:v>2024</x:v>
      </x:c>
      <x:c r="D1415" s="33" t="str">
        <x:f>'Raw trace'!AL1411</x:f>
        <x:v>0.1029450729892957</x:v>
      </x:c>
      <x:c r="E1415" s="33" t="str">
        <x:f>'Raw trace'!W1411</x:f>
        <x:v>0.55000000000000004</x:v>
      </x:c>
      <x:c r="F1415" s="28" t="n">
        <x:f>E1414*(1+D1414)/(1+E1414*D1414)</x:f>
        <x:v>0.5615946055833946</x:v>
      </x:c>
      <x:c r="G1415" s="28" t="n">
        <x:f>ABS(E1415-F1415)</x:f>
        <x:v>0.011594605583394535</x:v>
      </x:c>
      <x:c r="H1415" s="28" t="n">
        <x:f>G1415*'Assumptions'!$B$6</x:f>
        <x:v>0.000011594605583394535</x:v>
      </x:c>
      <x:c r="I1415" s="29" t="n">
        <x:f>1+E1415*D1415</x:f>
        <x:v>1.0566197901441126</x:v>
      </x:c>
      <x:c r="J1415" s="29" t="n">
        <x:f>(1-H1415)*I1415</x:f>
        <x:v>1.0566075390543943</x:v>
      </x:c>
      <x:c r="K1415" s="28" t="n">
        <x:f>J1415-1</x:f>
        <x:v>0.05660753905439431</x:v>
      </x:c>
      <x:c r="L1415" s="30" t="n">
        <x:f>M1414</x:f>
        <x:v>18737.61467263232</x:v>
      </x:c>
      <x:c r="M1415" s="30" t="n">
        <x:f>L1415*J1415</x:f>
        <x:v>19798.304926999546</x:v>
      </x:c>
      <x:c r="N1415" s="30" t="n">
        <x:f>MAX(N1414,M1415)</x:f>
        <x:v>19798.304926999546</x:v>
      </x:c>
      <x:c r="O1415" s="28" t="n">
        <x:f>1-M1415/N1415</x:f>
        <x:v>0</x:v>
      </x:c>
      <x:c r="P1415" s="30" t="n">
        <x:f>IF(C1415=C1414,P1414,L1415)</x:f>
        <x:v>13438.203403002499</x:v>
      </x:c>
      <x:c r="Q1415" s="30" t="n">
        <x:f>IF(C1415=C1414,MAX(Q1414,M1415),MAX(P1415,M1415))</x:f>
        <x:v>19798.304926999546</x:v>
      </x:c>
      <x:c r="R1415" s="28" t="n">
        <x:f>1-M1415/Q1415</x:f>
        <x:v>0</x:v>
      </x:c>
      <x:c r="S1415" s="33" t="str">
        <x:f>'Raw trace'!Y1411</x:f>
        <x:v>0.056607539054394307</x:v>
      </x:c>
      <x:c r="T1415" s="31" t="n">
        <x:f>ABS(K1415-S1415)</x:f>
        <x:v>0</x:v>
      </x:c>
      <x:c r="U1415" s="33" t="str">
        <x:f>'Raw trace'!X1411</x:f>
        <x:v>0.011594605583394535</x:v>
      </x:c>
      <x:c r="V1415" s="31" t="n">
        <x:f>ABS(G1415-U1415)</x:f>
        <x:v>0</x:v>
      </x:c>
      <x:c r="W1415" s="30" t="n">
        <x:f>L1415*H1415</x:f>
        <x:v>0.21725525170279805</x:v>
      </x:c>
      <x:c r="X1415" s="30" t="n">
        <x:f>X1414*(1+S1415)</x:f>
        <x:v>19798.30492699966</x:v>
      </x:c>
      <x:c r="Y1415" s="31" t="n">
        <x:f>ABS(M1415-X1415)</x:f>
        <x:v>1.127773430198431e-10</x:v>
      </x:c>
      <x:c r="Z1415" s="27" t="n">
        <x:f>IF(M1415&gt;=N1414,B1415,Z1414)</x:f>
        <x:v>45607</x:v>
      </x:c>
      <x:c r="AA1415" s="27" t="n">
        <x:f>IF(C1415=C1414,IF(M1415&gt;=Q1414,B1415,AA1414),IF(M1415&gt;=P1415,B1415,A1415))</x:f>
        <x:v>45607</x:v>
      </x:c>
      <x:c r="AB1415" s="1" t="str">
        <x:f>IF(AND(B1415-A1415=1,B1415-B1414=1),"PASS","FAIL")</x:f>
        <x:v>PASS</x:v>
      </x:c>
    </x:row>
    <x:row r="1416" ht="22" customHeight="1">
      <x:c r="A1416" s="32" t="n">
        <x:f>'Raw trace'!A1412</x:f>
        <x:v>45607</x:v>
      </x:c>
      <x:c r="B1416" s="32" t="n">
        <x:f>'Raw trace'!B1412</x:f>
        <x:v>45608</x:v>
      </x:c>
      <x:c r="C1416" s="1" t="n">
        <x:f>YEAR(B1416)</x:f>
        <x:v>2024</x:v>
      </x:c>
      <x:c r="D1416" s="33" t="str">
        <x:f>'Raw trace'!AL1412</x:f>
        <x:v>-0.0081521156815441004</x:v>
      </x:c>
      <x:c r="E1416" s="33" t="str">
        <x:f>'Raw trace'!W1412</x:f>
        <x:v>0.55000000000000004</x:v>
      </x:c>
      <x:c r="F1416" s="28" t="n">
        <x:f>E1415*(1+D1415)/(1+E1415*D1415)</x:f>
        <x:v>0.5741135986686146</x:v>
      </x:c>
      <x:c r="G1416" s="28" t="n">
        <x:f>ABS(E1416-F1416)</x:f>
        <x:v>0.02411359866861451</x:v>
      </x:c>
      <x:c r="H1416" s="28" t="n">
        <x:f>G1416*'Assumptions'!$B$6</x:f>
        <x:v>0.00002411359866861451</x:v>
      </x:c>
      <x:c r="I1416" s="29" t="n">
        <x:f>1+E1416*D1416</x:f>
        <x:v>0.9955163363751507</x:v>
      </x:c>
      <x:c r="J1416" s="29" t="n">
        <x:f>(1-H1416)*I1416</x:f>
        <x:v>0.9954923308937473</x:v>
      </x:c>
      <x:c r="K1416" s="28" t="n">
        <x:f>J1416-1</x:f>
        <x:v>-0.004507669106252665</x:v>
      </x:c>
      <x:c r="L1416" s="30" t="n">
        <x:f>M1415</x:f>
        <x:v>19798.304926999546</x:v>
      </x:c>
      <x:c r="M1416" s="30" t="n">
        <x:f>L1416*J1416</x:f>
        <x:v>19709.06071952394</x:v>
      </x:c>
      <x:c r="N1416" s="30" t="n">
        <x:f>MAX(N1415,M1416)</x:f>
        <x:v>19798.304926999546</x:v>
      </x:c>
      <x:c r="O1416" s="28" t="n">
        <x:f>1-M1416/N1416</x:f>
        <x:v>0.004507669106252776</x:v>
      </x:c>
      <x:c r="P1416" s="30" t="n">
        <x:f>IF(C1416=C1415,P1415,L1416)</x:f>
        <x:v>13438.203403002499</x:v>
      </x:c>
      <x:c r="Q1416" s="30" t="n">
        <x:f>IF(C1416=C1415,MAX(Q1415,M1416),MAX(P1416,M1416))</x:f>
        <x:v>19798.304926999546</x:v>
      </x:c>
      <x:c r="R1416" s="28" t="n">
        <x:f>1-M1416/Q1416</x:f>
        <x:v>0.004507669106252776</x:v>
      </x:c>
      <x:c r="S1416" s="33" t="str">
        <x:f>'Raw trace'!Y1412</x:f>
        <x:v>-0.0045076691062526653</x:v>
      </x:c>
      <x:c r="T1416" s="31" t="n">
        <x:f>ABS(K1416-S1416)</x:f>
        <x:v>0</x:v>
      </x:c>
      <x:c r="U1416" s="33" t="str">
        <x:f>'Raw trace'!X1412</x:f>
        <x:v>0.024113598668614511</x:v>
      </x:c>
      <x:c r="V1416" s="31" t="n">
        <x:f>ABS(G1416-U1416)</x:f>
        <x:v>0</x:v>
      </x:c>
      <x:c r="W1416" s="30" t="n">
        <x:f>L1416*H1416</x:f>
        <x:v>0.47740837932852037</x:v>
      </x:c>
      <x:c r="X1416" s="30" t="n">
        <x:f>X1415*(1+S1416)</x:f>
        <x:v>19709.060719524052</x:v>
      </x:c>
      <x:c r="Y1416" s="31" t="n">
        <x:f>ABS(M1416-X1416)</x:f>
        <x:v>1.127773430198431e-10</x:v>
      </x:c>
      <x:c r="Z1416" s="27" t="n">
        <x:f>IF(M1416&gt;=N1415,B1416,Z1415)</x:f>
        <x:v>45607</x:v>
      </x:c>
      <x:c r="AA1416" s="27" t="n">
        <x:f>IF(C1416=C1415,IF(M1416&gt;=Q1415,B1416,AA1415),IF(M1416&gt;=P1416,B1416,A1416))</x:f>
        <x:v>45607</x:v>
      </x:c>
      <x:c r="AB1416" s="1" t="str">
        <x:f>IF(AND(B1416-A1416=1,B1416-B1415=1),"PASS","FAIL")</x:f>
        <x:v>PASS</x:v>
      </x:c>
    </x:row>
    <x:row r="1417" ht="22" customHeight="1">
      <x:c r="A1417" s="32" t="n">
        <x:f>'Raw trace'!A1413</x:f>
        <x:v>45608</x:v>
      </x:c>
      <x:c r="B1417" s="32" t="n">
        <x:f>'Raw trace'!B1413</x:f>
        <x:v>45609</x:v>
      </x:c>
      <x:c r="C1417" s="1" t="n">
        <x:f>YEAR(B1417)</x:f>
        <x:v>2024</x:v>
      </x:c>
      <x:c r="D1417" s="33" t="str">
        <x:f>'Raw trace'!AL1413</x:f>
        <x:v>0.0282108633827335</x:v>
      </x:c>
      <x:c r="E1417" s="33" t="str">
        <x:f>'Raw trace'!W1413</x:f>
        <x:v>0.55000000000000004</x:v>
      </x:c>
      <x:c r="F1417" s="28" t="n">
        <x:f>E1416*(1+D1416)/(1+E1416*D1416)</x:f>
        <x:v>0.5479732641670868</x:v>
      </x:c>
      <x:c r="G1417" s="28" t="n">
        <x:f>ABS(E1417-F1417)</x:f>
        <x:v>0.00202673583291324</x:v>
      </x:c>
      <x:c r="H1417" s="28" t="n">
        <x:f>G1417*'Assumptions'!$B$6</x:f>
        <x:v>0.00000202673583291324</x:v>
      </x:c>
      <x:c r="I1417" s="29" t="n">
        <x:f>1+E1417*D1417</x:f>
        <x:v>1.0155159748605034</x:v>
      </x:c>
      <x:c r="J1417" s="29" t="n">
        <x:f>(1-H1417)*I1417</x:f>
        <x:v>1.0155139166778882</x:v>
      </x:c>
      <x:c r="K1417" s="28" t="n">
        <x:f>J1417-1</x:f>
        <x:v>0.015513916677888151</x:v>
      </x:c>
      <x:c r="L1417" s="30" t="n">
        <x:f>M1416</x:f>
        <x:v>19709.06071952394</x:v>
      </x:c>
      <x:c r="M1417" s="30" t="n">
        <x:f>L1417*J1417</x:f>
        <x:v>20014.82544532607</x:v>
      </x:c>
      <x:c r="N1417" s="30" t="n">
        <x:f>MAX(N1416,M1417)</x:f>
        <x:v>20014.82544532607</x:v>
      </x:c>
      <x:c r="O1417" s="28" t="n">
        <x:f>1-M1417/N1417</x:f>
        <x:v>0</x:v>
      </x:c>
      <x:c r="P1417" s="30" t="n">
        <x:f>IF(C1417=C1416,P1416,L1417)</x:f>
        <x:v>13438.203403002499</x:v>
      </x:c>
      <x:c r="Q1417" s="30" t="n">
        <x:f>IF(C1417=C1416,MAX(Q1416,M1417),MAX(P1417,M1417))</x:f>
        <x:v>20014.82544532607</x:v>
      </x:c>
      <x:c r="R1417" s="28" t="n">
        <x:f>1-M1417/Q1417</x:f>
        <x:v>0</x:v>
      </x:c>
      <x:c r="S1417" s="33" t="str">
        <x:f>'Raw trace'!Y1413</x:f>
        <x:v>0.015513916677888151</x:v>
      </x:c>
      <x:c r="T1417" s="31" t="n">
        <x:f>ABS(K1417-S1417)</x:f>
        <x:v>0</x:v>
      </x:c>
      <x:c r="U1417" s="33" t="str">
        <x:f>'Raw trace'!X1413</x:f>
        <x:v>0.0020267358329132401</x:v>
      </x:c>
      <x:c r="V1417" s="31" t="n">
        <x:f>ABS(G1417-U1417)</x:f>
        <x:v>0</x:v>
      </x:c>
      <x:c r="W1417" s="30" t="n">
        <x:f>L1417*H1417</x:f>
        <x:v>0.03994505959332197</x:v>
      </x:c>
      <x:c r="X1417" s="30" t="n">
        <x:f>X1416*(1+S1417)</x:f>
        <x:v>20014.825445326187</x:v>
      </x:c>
      <x:c r="Y1417" s="31" t="n">
        <x:f>ABS(M1417-X1417)</x:f>
        <x:v>1.1641532182693481e-10</x:v>
      </x:c>
      <x:c r="Z1417" s="27" t="n">
        <x:f>IF(M1417&gt;=N1416,B1417,Z1416)</x:f>
        <x:v>45609</x:v>
      </x:c>
      <x:c r="AA1417" s="27" t="n">
        <x:f>IF(C1417=C1416,IF(M1417&gt;=Q1416,B1417,AA1416),IF(M1417&gt;=P1417,B1417,A1417))</x:f>
        <x:v>45609</x:v>
      </x:c>
      <x:c r="AB1417" s="1" t="str">
        <x:f>IF(AND(B1417-A1417=1,B1417-B1416=1),"PASS","FAIL")</x:f>
        <x:v>PASS</x:v>
      </x:c>
    </x:row>
    <x:row r="1418" ht="22" customHeight="1">
      <x:c r="A1418" s="32" t="n">
        <x:f>'Raw trace'!A1414</x:f>
        <x:v>45609</x:v>
      </x:c>
      <x:c r="B1418" s="32" t="n">
        <x:f>'Raw trace'!B1414</x:f>
        <x:v>45610</x:v>
      </x:c>
      <x:c r="C1418" s="1" t="n">
        <x:f>YEAR(B1418)</x:f>
        <x:v>2024</x:v>
      </x:c>
      <x:c r="D1418" s="33" t="str">
        <x:f>'Raw trace'!AL1414</x:f>
        <x:v>-0.034595486506632203</x:v>
      </x:c>
      <x:c r="E1418" s="33" t="str">
        <x:f>'Raw trace'!W1414</x:f>
        <x:v>0.55000000000000004</x:v>
      </x:c>
      <x:c r="F1418" s="28" t="n">
        <x:f>E1417*(1+D1417)/(1+E1417*D1417)</x:f>
        <x:v>0.556875508470643</x:v>
      </x:c>
      <x:c r="G1418" s="28" t="n">
        <x:f>ABS(E1418-F1418)</x:f>
        <x:v>0.006875508470642999</x:v>
      </x:c>
      <x:c r="H1418" s="28" t="n">
        <x:f>G1418*'Assumptions'!$B$6</x:f>
        <x:v>0.000006875508470643</x:v>
      </x:c>
      <x:c r="I1418" s="29" t="n">
        <x:f>1+E1418*D1418</x:f>
        <x:v>0.9809724824213523</x:v>
      </x:c>
      <x:c r="J1418" s="29" t="n">
        <x:f>(1-H1418)*I1418</x:f>
        <x:v>0.9809657377367399</x:v>
      </x:c>
      <x:c r="K1418" s="28" t="n">
        <x:f>J1418-1</x:f>
        <x:v>-0.019034262263260104</x:v>
      </x:c>
      <x:c r="L1418" s="30" t="n">
        <x:f>M1417</x:f>
        <x:v>20014.82544532607</x:v>
      </x:c>
      <x:c r="M1418" s="30" t="n">
        <x:f>L1418*J1418</x:f>
        <x:v>19633.858008646363</x:v>
      </x:c>
      <x:c r="N1418" s="30" t="n">
        <x:f>MAX(N1417,M1418)</x:f>
        <x:v>20014.82544532607</x:v>
      </x:c>
      <x:c r="O1418" s="28" t="n">
        <x:f>1-M1418/N1418</x:f>
        <x:v>0.019034262263260104</x:v>
      </x:c>
      <x:c r="P1418" s="30" t="n">
        <x:f>IF(C1418=C1417,P1417,L1418)</x:f>
        <x:v>13438.203403002499</x:v>
      </x:c>
      <x:c r="Q1418" s="30" t="n">
        <x:f>IF(C1418=C1417,MAX(Q1417,M1418),MAX(P1418,M1418))</x:f>
        <x:v>20014.82544532607</x:v>
      </x:c>
      <x:c r="R1418" s="28" t="n">
        <x:f>1-M1418/Q1418</x:f>
        <x:v>0.019034262263260104</x:v>
      </x:c>
      <x:c r="S1418" s="33" t="str">
        <x:f>'Raw trace'!Y1414</x:f>
        <x:v>-0.019034262263260104</x:v>
      </x:c>
      <x:c r="T1418" s="31" t="n">
        <x:f>ABS(K1418-S1418)</x:f>
        <x:v>0</x:v>
      </x:c>
      <x:c r="U1418" s="33" t="str">
        <x:f>'Raw trace'!X1414</x:f>
        <x:v>0.0068755084706429992</x:v>
      </x:c>
      <x:c r="V1418" s="31" t="n">
        <x:f>ABS(G1418-U1418)</x:f>
        <x:v>0</x:v>
      </x:c>
      <x:c r="W1418" s="30" t="n">
        <x:f>L1418*H1418</x:f>
        <x:v>0.13761210188778045</x:v>
      </x:c>
      <x:c r="X1418" s="30" t="n">
        <x:f>X1417*(1+S1418)</x:f>
        <x:v>19633.858008646475</x:v>
      </x:c>
      <x:c r="Y1418" s="31" t="n">
        <x:f>ABS(M1418-X1418)</x:f>
        <x:v>1.127773430198431e-10</x:v>
      </x:c>
      <x:c r="Z1418" s="27" t="n">
        <x:f>IF(M1418&gt;=N1417,B1418,Z1417)</x:f>
        <x:v>45609</x:v>
      </x:c>
      <x:c r="AA1418" s="27" t="n">
        <x:f>IF(C1418=C1417,IF(M1418&gt;=Q1417,B1418,AA1417),IF(M1418&gt;=P1418,B1418,A1418))</x:f>
        <x:v>45609</x:v>
      </x:c>
      <x:c r="AB1418" s="1" t="str">
        <x:f>IF(AND(B1418-A1418=1,B1418-B1417=1),"PASS","FAIL")</x:f>
        <x:v>PASS</x:v>
      </x:c>
    </x:row>
    <x:row r="1419" ht="22" customHeight="1">
      <x:c r="A1419" s="32" t="n">
        <x:f>'Raw trace'!A1415</x:f>
        <x:v>45610</x:v>
      </x:c>
      <x:c r="B1419" s="32" t="n">
        <x:f>'Raw trace'!B1415</x:f>
        <x:v>45611</x:v>
      </x:c>
      <x:c r="C1419" s="1" t="n">
        <x:f>YEAR(B1419)</x:f>
        <x:v>2024</x:v>
      </x:c>
      <x:c r="D1419" s="33" t="str">
        <x:f>'Raw trace'!AL1415</x:f>
        <x:v>0.042986917772126397</x:v>
      </x:c>
      <x:c r="E1419" s="33" t="str">
        <x:f>'Raw trace'!W1415</x:f>
        <x:v>0.55000000000000004</x:v>
      </x:c>
      <x:c r="F1419" s="28" t="n">
        <x:f>E1418*(1+D1418)/(1+E1418*D1418)</x:f>
        <x:v>0.5412715360891095</x:v>
      </x:c>
      <x:c r="G1419" s="28" t="n">
        <x:f>ABS(E1419-F1419)</x:f>
        <x:v>0.00872846391089055</x:v>
      </x:c>
      <x:c r="H1419" s="28" t="n">
        <x:f>G1419*'Assumptions'!$B$6</x:f>
        <x:v>0.00000872846391089055</x:v>
      </x:c>
      <x:c r="I1419" s="29" t="n">
        <x:f>1+E1419*D1419</x:f>
        <x:v>1.0236428047746695</x:v>
      </x:c>
      <x:c r="J1419" s="29" t="n">
        <x:f>(1-H1419)*I1419</x:f>
        <x:v>1.0236338699453904</x:v>
      </x:c>
      <x:c r="K1419" s="28" t="n">
        <x:f>J1419-1</x:f>
        <x:v>0.023633869945390407</x:v>
      </x:c>
      <x:c r="L1419" s="30" t="n">
        <x:f>M1418</x:f>
        <x:v>19633.858008646363</x:v>
      </x:c>
      <x:c r="M1419" s="30" t="n">
        <x:f>L1419*J1419</x:f>
        <x:v>20097.88205534897</x:v>
      </x:c>
      <x:c r="N1419" s="30" t="n">
        <x:f>MAX(N1418,M1419)</x:f>
        <x:v>20097.88205534897</x:v>
      </x:c>
      <x:c r="O1419" s="28" t="n">
        <x:f>1-M1419/N1419</x:f>
        <x:v>0</x:v>
      </x:c>
      <x:c r="P1419" s="30" t="n">
        <x:f>IF(C1419=C1418,P1418,L1419)</x:f>
        <x:v>13438.203403002499</x:v>
      </x:c>
      <x:c r="Q1419" s="30" t="n">
        <x:f>IF(C1419=C1418,MAX(Q1418,M1419),MAX(P1419,M1419))</x:f>
        <x:v>20097.88205534897</x:v>
      </x:c>
      <x:c r="R1419" s="28" t="n">
        <x:f>1-M1419/Q1419</x:f>
        <x:v>0</x:v>
      </x:c>
      <x:c r="S1419" s="33" t="str">
        <x:f>'Raw trace'!Y1415</x:f>
        <x:v>0.023633869945390407</x:v>
      </x:c>
      <x:c r="T1419" s="31" t="n">
        <x:f>ABS(K1419-S1419)</x:f>
        <x:v>0</x:v>
      </x:c>
      <x:c r="U1419" s="33" t="str">
        <x:f>'Raw trace'!X1415</x:f>
        <x:v>0.0087284639108905493</x:v>
      </x:c>
      <x:c r="V1419" s="31" t="n">
        <x:f>ABS(G1419-U1419)</x:f>
        <x:v>0</x:v>
      </x:c>
      <x:c r="W1419" s="30" t="n">
        <x:f>L1419*H1419</x:f>
        <x:v>0.17137342106001915</x:v>
      </x:c>
      <x:c r="X1419" s="30" t="n">
        <x:f>X1418*(1+S1419)</x:f>
        <x:v>20097.882055349088</x:v>
      </x:c>
      <x:c r="Y1419" s="31" t="n">
        <x:f>ABS(M1419-X1419)</x:f>
        <x:v>1.1641532182693481e-10</x:v>
      </x:c>
      <x:c r="Z1419" s="27" t="n">
        <x:f>IF(M1419&gt;=N1418,B1419,Z1418)</x:f>
        <x:v>45611</x:v>
      </x:c>
      <x:c r="AA1419" s="27" t="n">
        <x:f>IF(C1419=C1418,IF(M1419&gt;=Q1418,B1419,AA1418),IF(M1419&gt;=P1419,B1419,A1419))</x:f>
        <x:v>45611</x:v>
      </x:c>
      <x:c r="AB1419" s="1" t="str">
        <x:f>IF(AND(B1419-A1419=1,B1419-B1418=1),"PASS","FAIL")</x:f>
        <x:v>PASS</x:v>
      </x:c>
    </x:row>
    <x:row r="1420" ht="22" customHeight="1">
      <x:c r="A1420" s="32" t="n">
        <x:f>'Raw trace'!A1416</x:f>
        <x:v>45611</x:v>
      </x:c>
      <x:c r="B1420" s="32" t="n">
        <x:f>'Raw trace'!B1416</x:f>
        <x:v>45612</x:v>
      </x:c>
      <x:c r="C1420" s="1" t="n">
        <x:f>YEAR(B1420)</x:f>
        <x:v>2024</x:v>
      </x:c>
      <x:c r="D1420" s="33" t="str">
        <x:f>'Raw trace'!AL1416</x:f>
        <x:v>-0.0055729764461016004</x:v>
      </x:c>
      <x:c r="E1420" s="33" t="str">
        <x:f>'Raw trace'!W1416</x:f>
        <x:v>0.55000000000000004</x:v>
      </x:c>
      <x:c r="F1420" s="28" t="n">
        <x:f>E1419*(1+D1419)/(1+E1419*D1419)</x:f>
        <x:v>0.5603935299490953</x:v>
      </x:c>
      <x:c r="G1420" s="28" t="n">
        <x:f>ABS(E1420-F1420)</x:f>
        <x:v>0.01039352994909526</x:v>
      </x:c>
      <x:c r="H1420" s="28" t="n">
        <x:f>G1420*'Assumptions'!$B$6</x:f>
        <x:v>0.00001039352994909526</x:v>
      </x:c>
      <x:c r="I1420" s="29" t="n">
        <x:f>1+E1420*D1420</x:f>
        <x:v>0.9969348629546442</x:v>
      </x:c>
      <x:c r="J1420" s="29" t="n">
        <x:f>(1-H1420)*I1420</x:f>
        <x:v>0.9969245012822887</x:v>
      </x:c>
      <x:c r="K1420" s="28" t="n">
        <x:f>J1420-1</x:f>
        <x:v>-0.003075498717711289</x:v>
      </x:c>
      <x:c r="L1420" s="30" t="n">
        <x:f>M1419</x:f>
        <x:v>20097.88205534897</x:v>
      </x:c>
      <x:c r="M1420" s="30" t="n">
        <x:f>L1420*J1420</x:f>
        <x:v>20036.071044859033</x:v>
      </x:c>
      <x:c r="N1420" s="30" t="n">
        <x:f>MAX(N1419,M1420)</x:f>
        <x:v>20097.88205534897</x:v>
      </x:c>
      <x:c r="O1420" s="28" t="n">
        <x:f>1-M1420/N1420</x:f>
        <x:v>0.003075498717711289</x:v>
      </x:c>
      <x:c r="P1420" s="30" t="n">
        <x:f>IF(C1420=C1419,P1419,L1420)</x:f>
        <x:v>13438.203403002499</x:v>
      </x:c>
      <x:c r="Q1420" s="30" t="n">
        <x:f>IF(C1420=C1419,MAX(Q1419,M1420),MAX(P1420,M1420))</x:f>
        <x:v>20097.88205534897</x:v>
      </x:c>
      <x:c r="R1420" s="28" t="n">
        <x:f>1-M1420/Q1420</x:f>
        <x:v>0.003075498717711289</x:v>
      </x:c>
      <x:c r="S1420" s="33" t="str">
        <x:f>'Raw trace'!Y1416</x:f>
        <x:v>-0.0030754987177112891</x:v>
      </x:c>
      <x:c r="T1420" s="31" t="n">
        <x:f>ABS(K1420-S1420)</x:f>
        <x:v>0</x:v>
      </x:c>
      <x:c r="U1420" s="33" t="str">
        <x:f>'Raw trace'!X1416</x:f>
        <x:v>0.010393529949095259</x:v>
      </x:c>
      <x:c r="V1420" s="31" t="n">
        <x:f>ABS(G1420-U1420)</x:f>
        <x:v>0</x:v>
      </x:c>
      <x:c r="W1420" s="30" t="n">
        <x:f>L1420*H1420</x:f>
        <x:v>0.20888793905565373</x:v>
      </x:c>
      <x:c r="X1420" s="30" t="n">
        <x:f>X1419*(1+S1420)</x:f>
        <x:v>20036.07104485915</x:v>
      </x:c>
      <x:c r="Y1420" s="31" t="n">
        <x:f>ABS(M1420-X1420)</x:f>
        <x:v>1.1641532182693481e-10</x:v>
      </x:c>
      <x:c r="Z1420" s="27" t="n">
        <x:f>IF(M1420&gt;=N1419,B1420,Z1419)</x:f>
        <x:v>45611</x:v>
      </x:c>
      <x:c r="AA1420" s="27" t="n">
        <x:f>IF(C1420=C1419,IF(M1420&gt;=Q1419,B1420,AA1419),IF(M1420&gt;=P1420,B1420,A1420))</x:f>
        <x:v>45611</x:v>
      </x:c>
      <x:c r="AB1420" s="1" t="str">
        <x:f>IF(AND(B1420-A1420=1,B1420-B1419=1),"PASS","FAIL")</x:f>
        <x:v>PASS</x:v>
      </x:c>
    </x:row>
    <x:row r="1421" ht="22" customHeight="1">
      <x:c r="A1421" s="32" t="n">
        <x:f>'Raw trace'!A1417</x:f>
        <x:v>45612</x:v>
      </x:c>
      <x:c r="B1421" s="32" t="n">
        <x:f>'Raw trace'!B1417</x:f>
        <x:v>45613</x:v>
      </x:c>
      <x:c r="C1421" s="1" t="n">
        <x:f>YEAR(B1421)</x:f>
        <x:v>2024</x:v>
      </x:c>
      <x:c r="D1421" s="33" t="str">
        <x:f>'Raw trace'!AL1417</x:f>
        <x:v>-0.0077911090346602001</x:v>
      </x:c>
      <x:c r="E1421" s="33" t="str">
        <x:f>'Raw trace'!W1417</x:f>
        <x:v>0.55000000000000004</x:v>
      </x:c>
      <x:c r="F1421" s="28" t="n">
        <x:f>E1420*(1+D1420)/(1+E1420*D1420)</x:f>
        <x:v>0.5486164475517266</x:v>
      </x:c>
      <x:c r="G1421" s="28" t="n">
        <x:f>ABS(E1421-F1421)</x:f>
        <x:v>0.001383552448273484</x:v>
      </x:c>
      <x:c r="H1421" s="28" t="n">
        <x:f>G1421*'Assumptions'!$B$6</x:f>
        <x:v>0.0000013835524482734841</x:v>
      </x:c>
      <x:c r="I1421" s="29" t="n">
        <x:f>1+E1421*D1421</x:f>
        <x:v>0.9957148900309369</x:v>
      </x:c>
      <x:c r="J1421" s="29" t="n">
        <x:f>(1-H1421)*I1421</x:f>
        <x:v>0.9957135124071631</x:v>
      </x:c>
      <x:c r="K1421" s="28" t="n">
        <x:f>J1421-1</x:f>
        <x:v>-0.004286487592836896</x:v>
      </x:c>
      <x:c r="L1421" s="30" t="n">
        <x:f>M1420</x:f>
        <x:v>20036.071044859033</x:v>
      </x:c>
      <x:c r="M1421" s="30" t="n">
        <x:f>L1421*J1421</x:f>
        <x:v>19950.186674916047</x:v>
      </x:c>
      <x:c r="N1421" s="30" t="n">
        <x:f>MAX(N1420,M1421)</x:f>
        <x:v>20097.88205534897</x:v>
      </x:c>
      <x:c r="O1421" s="28" t="n">
        <x:f>1-M1421/N1421</x:f>
        <x:v>0.007348803223452882</x:v>
      </x:c>
      <x:c r="P1421" s="30" t="n">
        <x:f>IF(C1421=C1420,P1420,L1421)</x:f>
        <x:v>13438.203403002499</x:v>
      </x:c>
      <x:c r="Q1421" s="30" t="n">
        <x:f>IF(C1421=C1420,MAX(Q1420,M1421),MAX(P1421,M1421))</x:f>
        <x:v>20097.88205534897</x:v>
      </x:c>
      <x:c r="R1421" s="28" t="n">
        <x:f>1-M1421/Q1421</x:f>
        <x:v>0.007348803223452882</x:v>
      </x:c>
      <x:c r="S1421" s="33" t="str">
        <x:f>'Raw trace'!Y1417</x:f>
        <x:v>-0.0042864875928368962</x:v>
      </x:c>
      <x:c r="T1421" s="31" t="n">
        <x:f>ABS(K1421-S1421)</x:f>
        <x:v>0</x:v>
      </x:c>
      <x:c r="U1421" s="33" t="str">
        <x:f>'Raw trace'!X1417</x:f>
        <x:v>0.001383552448273484</x:v>
      </x:c>
      <x:c r="V1421" s="31" t="n">
        <x:f>ABS(G1421-U1421)</x:f>
        <x:v>0</x:v>
      </x:c>
      <x:c r="W1421" s="30" t="n">
        <x:f>L1421*H1421</x:f>
        <x:v>0.02772095514789618</x:v>
      </x:c>
      <x:c r="X1421" s="30" t="n">
        <x:f>X1420*(1+S1421)</x:f>
        <x:v>19950.18667491616</x:v>
      </x:c>
      <x:c r="Y1421" s="31" t="n">
        <x:f>ABS(M1421-X1421)</x:f>
        <x:v>1.127773430198431e-10</x:v>
      </x:c>
      <x:c r="Z1421" s="27" t="n">
        <x:f>IF(M1421&gt;=N1420,B1421,Z1420)</x:f>
        <x:v>45611</x:v>
      </x:c>
      <x:c r="AA1421" s="27" t="n">
        <x:f>IF(C1421=C1420,IF(M1421&gt;=Q1420,B1421,AA1420),IF(M1421&gt;=P1421,B1421,A1421))</x:f>
        <x:v>45611</x:v>
      </x:c>
      <x:c r="AB1421" s="1" t="str">
        <x:f>IF(AND(B1421-A1421=1,B1421-B1420=1),"PASS","FAIL")</x:f>
        <x:v>PASS</x:v>
      </x:c>
    </x:row>
    <x:row r="1422" ht="22" customHeight="1">
      <x:c r="A1422" s="32" t="n">
        <x:f>'Raw trace'!A1418</x:f>
        <x:v>45613</x:v>
      </x:c>
      <x:c r="B1422" s="32" t="n">
        <x:f>'Raw trace'!B1418</x:f>
        <x:v>45614</x:v>
      </x:c>
      <x:c r="C1422" s="1" t="n">
        <x:f>YEAR(B1422)</x:f>
        <x:v>2024</x:v>
      </x:c>
      <x:c r="D1422" s="33" t="str">
        <x:f>'Raw trace'!AL1418</x:f>
        <x:v>0.0071799335883973</x:v>
      </x:c>
      <x:c r="E1422" s="33" t="str">
        <x:f>'Raw trace'!W1418</x:f>
        <x:v>0.55000000000000004</x:v>
      </x:c>
      <x:c r="F1422" s="28" t="n">
        <x:f>E1421*(1+D1421)/(1+E1421*D1421)</x:f>
        <x:v>0.5480634019784334</x:v>
      </x:c>
      <x:c r="G1422" s="28" t="n">
        <x:f>ABS(E1422-F1422)</x:f>
        <x:v>0.001936598021566649</x:v>
      </x:c>
      <x:c r="H1422" s="28" t="n">
        <x:f>G1422*'Assumptions'!$B$6</x:f>
        <x:v>0.000001936598021566649</x:v>
      </x:c>
      <x:c r="I1422" s="29" t="n">
        <x:f>1+E1422*D1422</x:f>
        <x:v>1.0039489634736185</x:v>
      </x:c>
      <x:c r="J1422" s="29" t="n">
        <x:f>(1-H1422)*I1422</x:f>
        <x:v>1.003947019228042</x:v>
      </x:c>
      <x:c r="K1422" s="28" t="n">
        <x:f>J1422-1</x:f>
        <x:v>0.00394701922804197</x:v>
      </x:c>
      <x:c r="L1422" s="30" t="n">
        <x:f>M1421</x:f>
        <x:v>19950.186674916047</x:v>
      </x:c>
      <x:c r="M1422" s="30" t="n">
        <x:f>L1422*J1422</x:f>
        <x:v>20028.930445324968</x:v>
      </x:c>
      <x:c r="N1422" s="30" t="n">
        <x:f>MAX(N1421,M1422)</x:f>
        <x:v>20097.88205534897</x:v>
      </x:c>
      <x:c r="O1422" s="28" t="n">
        <x:f>1-M1422/N1422</x:f>
        <x:v>0.0034307898630369094</x:v>
      </x:c>
      <x:c r="P1422" s="30" t="n">
        <x:f>IF(C1422=C1421,P1421,L1422)</x:f>
        <x:v>13438.203403002499</x:v>
      </x:c>
      <x:c r="Q1422" s="30" t="n">
        <x:f>IF(C1422=C1421,MAX(Q1421,M1422),MAX(P1422,M1422))</x:f>
        <x:v>20097.88205534897</x:v>
      </x:c>
      <x:c r="R1422" s="28" t="n">
        <x:f>1-M1422/Q1422</x:f>
        <x:v>0.0034307898630369094</x:v>
      </x:c>
      <x:c r="S1422" s="33" t="str">
        <x:f>'Raw trace'!Y1418</x:f>
        <x:v>0.0039470192280419703</x:v>
      </x:c>
      <x:c r="T1422" s="31" t="n">
        <x:f>ABS(K1422-S1422)</x:f>
        <x:v>0</x:v>
      </x:c>
      <x:c r="U1422" s="33" t="str">
        <x:f>'Raw trace'!X1418</x:f>
        <x:v>0.001936598021566649</x:v>
      </x:c>
      <x:c r="V1422" s="31" t="n">
        <x:f>ABS(G1422-U1422)</x:f>
        <x:v>0</x:v>
      </x:c>
      <x:c r="W1422" s="30" t="n">
        <x:f>L1422*H1422</x:f>
        <x:v>0.03863549204452774</x:v>
      </x:c>
      <x:c r="X1422" s="30" t="n">
        <x:f>X1421*(1+S1422)</x:f>
        <x:v>20028.93044532508</x:v>
      </x:c>
      <x:c r="Y1422" s="31" t="n">
        <x:f>ABS(M1422-X1422)</x:f>
        <x:v>1.127773430198431e-10</x:v>
      </x:c>
      <x:c r="Z1422" s="27" t="n">
        <x:f>IF(M1422&gt;=N1421,B1422,Z1421)</x:f>
        <x:v>45611</x:v>
      </x:c>
      <x:c r="AA1422" s="27" t="n">
        <x:f>IF(C1422=C1421,IF(M1422&gt;=Q1421,B1422,AA1421),IF(M1422&gt;=P1422,B1422,A1422))</x:f>
        <x:v>45611</x:v>
      </x:c>
      <x:c r="AB1422" s="1" t="str">
        <x:f>IF(AND(B1422-A1422=1,B1422-B1421=1),"PASS","FAIL")</x:f>
        <x:v>PASS</x:v>
      </x:c>
    </x:row>
    <x:row r="1423" ht="22" customHeight="1">
      <x:c r="A1423" s="32" t="n">
        <x:f>'Raw trace'!A1419</x:f>
        <x:v>45614</x:v>
      </x:c>
      <x:c r="B1423" s="32" t="n">
        <x:f>'Raw trace'!B1419</x:f>
        <x:v>45615</x:v>
      </x:c>
      <x:c r="C1423" s="1" t="n">
        <x:f>YEAR(B1423)</x:f>
        <x:v>2024</x:v>
      </x:c>
      <x:c r="D1423" s="33" t="str">
        <x:f>'Raw trace'!AL1419</x:f>
        <x:v>0.0194576182018531</x:v>
      </x:c>
      <x:c r="E1423" s="33" t="str">
        <x:f>'Raw trace'!W1419</x:f>
        <x:v>0.55000000000000004</x:v>
      </x:c>
      <x:c r="F1423" s="28" t="n">
        <x:f>E1422*(1+D1422)/(1+E1422*D1422)</x:f>
        <x:v>0.5517700437251112</x:v>
      </x:c>
      <x:c r="G1423" s="28" t="n">
        <x:f>ABS(E1423-F1423)</x:f>
        <x:v>0.0017700437251111367</x:v>
      </x:c>
      <x:c r="H1423" s="28" t="n">
        <x:f>G1423*'Assumptions'!$B$6</x:f>
        <x:v>0.0000017700437251111368</x:v>
      </x:c>
      <x:c r="I1423" s="29" t="n">
        <x:f>1+E1423*D1423</x:f>
        <x:v>1.0107016900110193</x:v>
      </x:c>
      <x:c r="J1423" s="29" t="n">
        <x:f>(1-H1423)*I1423</x:f>
        <x:v>1.010699901024835</x:v>
      </x:c>
      <x:c r="K1423" s="28" t="n">
        <x:f>J1423-1</x:f>
        <x:v>0.010699901024834979</x:v>
      </x:c>
      <x:c r="L1423" s="30" t="n">
        <x:f>M1422</x:f>
        <x:v>20028.930445324968</x:v>
      </x:c>
      <x:c r="M1423" s="30" t="n">
        <x:f>L1423*J1423</x:f>
        <x:v>20243.23801872325</x:v>
      </x:c>
      <x:c r="N1423" s="30" t="n">
        <x:f>MAX(N1422,M1423)</x:f>
        <x:v>20243.23801872325</x:v>
      </x:c>
      <x:c r="O1423" s="28" t="n">
        <x:f>1-M1423/N1423</x:f>
        <x:v>0</x:v>
      </x:c>
      <x:c r="P1423" s="30" t="n">
        <x:f>IF(C1423=C1422,P1422,L1423)</x:f>
        <x:v>13438.203403002499</x:v>
      </x:c>
      <x:c r="Q1423" s="30" t="n">
        <x:f>IF(C1423=C1422,MAX(Q1422,M1423),MAX(P1423,M1423))</x:f>
        <x:v>20243.23801872325</x:v>
      </x:c>
      <x:c r="R1423" s="28" t="n">
        <x:f>1-M1423/Q1423</x:f>
        <x:v>0</x:v>
      </x:c>
      <x:c r="S1423" s="33" t="str">
        <x:f>'Raw trace'!Y1419</x:f>
        <x:v>0.010699901024834979</x:v>
      </x:c>
      <x:c r="T1423" s="31" t="n">
        <x:f>ABS(K1423-S1423)</x:f>
        <x:v>0</x:v>
      </x:c>
      <x:c r="U1423" s="33" t="str">
        <x:f>'Raw trace'!X1419</x:f>
        <x:v>0.0017700437251111367</x:v>
      </x:c>
      <x:c r="V1423" s="31" t="n">
        <x:f>ABS(G1423-U1423)</x:f>
        <x:v>0</x:v>
      </x:c>
      <x:c r="W1423" s="30" t="n">
        <x:f>L1423*H1423</x:f>
        <x:v>0.03545208265543486</x:v>
      </x:c>
      <x:c r="X1423" s="30" t="n">
        <x:f>X1422*(1+S1423)</x:f>
        <x:v>20243.238018723365</x:v>
      </x:c>
      <x:c r="Y1423" s="31" t="n">
        <x:f>ABS(M1423-X1423)</x:f>
        <x:v>1.1641532182693481e-10</x:v>
      </x:c>
      <x:c r="Z1423" s="27" t="n">
        <x:f>IF(M1423&gt;=N1422,B1423,Z1422)</x:f>
        <x:v>45615</x:v>
      </x:c>
      <x:c r="AA1423" s="27" t="n">
        <x:f>IF(C1423=C1422,IF(M1423&gt;=Q1422,B1423,AA1422),IF(M1423&gt;=P1423,B1423,A1423))</x:f>
        <x:v>45615</x:v>
      </x:c>
      <x:c r="AB1423" s="1" t="str">
        <x:f>IF(AND(B1423-A1423=1,B1423-B1422=1),"PASS","FAIL")</x:f>
        <x:v>PASS</x:v>
      </x:c>
    </x:row>
    <x:row r="1424" ht="22" customHeight="1">
      <x:c r="A1424" s="32" t="n">
        <x:f>'Raw trace'!A1420</x:f>
        <x:v>45615</x:v>
      </x:c>
      <x:c r="B1424" s="32" t="n">
        <x:f>'Raw trace'!B1420</x:f>
        <x:v>45616</x:v>
      </x:c>
      <x:c r="C1424" s="1" t="n">
        <x:f>YEAR(B1424)</x:f>
        <x:v>2024</x:v>
      </x:c>
      <x:c r="D1424" s="33" t="str">
        <x:f>'Raw trace'!AL1420</x:f>
        <x:v>0.022384192404097</x:v>
      </x:c>
      <x:c r="E1424" s="33" t="str">
        <x:f>'Raw trace'!W1420</x:f>
        <x:v>0.55000000000000004</x:v>
      </x:c>
      <x:c r="F1424" s="28" t="n">
        <x:f>E1423*(1+D1423)/(1+E1423*D1423)</x:f>
        <x:v>0.5547647694196555</x:v>
      </x:c>
      <x:c r="G1424" s="28" t="n">
        <x:f>ABS(E1424-F1424)</x:f>
        <x:v>0.0047647694196554236</x:v>
      </x:c>
      <x:c r="H1424" s="28" t="n">
        <x:f>G1424*'Assumptions'!$B$6</x:f>
        <x:v>0.000004764769419655424</x:v>
      </x:c>
      <x:c r="I1424" s="29" t="n">
        <x:f>1+E1424*D1424</x:f>
        <x:v>1.0123113058222533</x:v>
      </x:c>
      <x:c r="J1424" s="29" t="n">
        <x:f>(1-H1424)*I1424</x:f>
        <x:v>1.0123064823923</x:v>
      </x:c>
      <x:c r="K1424" s="28" t="n">
        <x:f>J1424-1</x:f>
        <x:v>0.012306482392300033</x:v>
      </x:c>
      <x:c r="L1424" s="30" t="n">
        <x:f>M1423</x:f>
        <x:v>20243.23801872325</x:v>
      </x:c>
      <x:c r="M1424" s="30" t="n">
        <x:f>L1424*J1424</x:f>
        <x:v>20492.361070963805</x:v>
      </x:c>
      <x:c r="N1424" s="30" t="n">
        <x:f>MAX(N1423,M1424)</x:f>
        <x:v>20492.361070963805</x:v>
      </x:c>
      <x:c r="O1424" s="28" t="n">
        <x:f>1-M1424/N1424</x:f>
        <x:v>0</x:v>
      </x:c>
      <x:c r="P1424" s="30" t="n">
        <x:f>IF(C1424=C1423,P1423,L1424)</x:f>
        <x:v>13438.203403002499</x:v>
      </x:c>
      <x:c r="Q1424" s="30" t="n">
        <x:f>IF(C1424=C1423,MAX(Q1423,M1424),MAX(P1424,M1424))</x:f>
        <x:v>20492.361070963805</x:v>
      </x:c>
      <x:c r="R1424" s="28" t="n">
        <x:f>1-M1424/Q1424</x:f>
        <x:v>0</x:v>
      </x:c>
      <x:c r="S1424" s="33" t="str">
        <x:f>'Raw trace'!Y1420</x:f>
        <x:v>0.012306482392300033</x:v>
      </x:c>
      <x:c r="T1424" s="31" t="n">
        <x:f>ABS(K1424-S1424)</x:f>
        <x:v>0</x:v>
      </x:c>
      <x:c r="U1424" s="33" t="str">
        <x:f>'Raw trace'!X1420</x:f>
        <x:v>0.0047647694196554236</x:v>
      </x:c>
      <x:c r="V1424" s="31" t="n">
        <x:f>ABS(G1424-U1424)</x:f>
        <x:v>0</x:v>
      </x:c>
      <x:c r="W1424" s="30" t="n">
        <x:f>L1424*H1424</x:f>
        <x:v>0.09645436146641859</x:v>
      </x:c>
      <x:c r="X1424" s="30" t="n">
        <x:f>X1423*(1+S1424)</x:f>
        <x:v>20492.36107096392</x:v>
      </x:c>
      <x:c r="Y1424" s="31" t="n">
        <x:f>ABS(M1424-X1424)</x:f>
        <x:v>1.1641532182693481e-10</x:v>
      </x:c>
      <x:c r="Z1424" s="27" t="n">
        <x:f>IF(M1424&gt;=N1423,B1424,Z1423)</x:f>
        <x:v>45616</x:v>
      </x:c>
      <x:c r="AA1424" s="27" t="n">
        <x:f>IF(C1424=C1423,IF(M1424&gt;=Q1423,B1424,AA1423),IF(M1424&gt;=P1424,B1424,A1424))</x:f>
        <x:v>45616</x:v>
      </x:c>
      <x:c r="AB1424" s="1" t="str">
        <x:f>IF(AND(B1424-A1424=1,B1424-B1423=1),"PASS","FAIL")</x:f>
        <x:v>PASS</x:v>
      </x:c>
    </x:row>
    <x:row r="1425" ht="22" customHeight="1">
      <x:c r="A1425" s="32" t="n">
        <x:f>'Raw trace'!A1421</x:f>
        <x:v>45616</x:v>
      </x:c>
      <x:c r="B1425" s="32" t="n">
        <x:f>'Raw trace'!B1421</x:f>
        <x:v>45617</x:v>
      </x:c>
      <x:c r="C1425" s="1" t="n">
        <x:f>YEAR(B1425)</x:f>
        <x:v>2024</x:v>
      </x:c>
      <x:c r="D1425" s="33" t="str">
        <x:f>'Raw trace'!AL1421</x:f>
        <x:v>0.043164704747099499</x:v>
      </x:c>
      <x:c r="E1425" s="33" t="str">
        <x:f>'Raw trace'!W1421</x:f>
        <x:v>0.55000000000000004</x:v>
      </x:c>
      <x:c r="F1425" s="28" t="n">
        <x:f>E1424*(1+D1424)/(1+E1424*D1424)</x:f>
        <x:v>0.5554727113963369</x:v>
      </x:c>
      <x:c r="G1425" s="28" t="n">
        <x:f>ABS(E1425-F1425)</x:f>
        <x:v>0.005472711396336871</x:v>
      </x:c>
      <x:c r="H1425" s="28" t="n">
        <x:f>G1425*'Assumptions'!$B$6</x:f>
        <x:v>0.000005472711396336871</x:v>
      </x:c>
      <x:c r="I1425" s="29" t="n">
        <x:f>1+E1425*D1425</x:f>
        <x:v>1.0237405876109047</x:v>
      </x:c>
      <x:c r="J1425" s="29" t="n">
        <x:f>(1-H1425)*I1425</x:f>
        <x:v>1.023734984974124</x:v>
      </x:c>
      <x:c r="K1425" s="28" t="n">
        <x:f>J1425-1</x:f>
        <x:v>0.023734984974123963</x:v>
      </x:c>
      <x:c r="L1425" s="30" t="n">
        <x:f>M1424</x:f>
        <x:v>20492.361070963805</x:v>
      </x:c>
      <x:c r="M1425" s="30" t="n">
        <x:f>L1425*J1425</x:f>
        <x:v>20978.746953067453</x:v>
      </x:c>
      <x:c r="N1425" s="30" t="n">
        <x:f>MAX(N1424,M1425)</x:f>
        <x:v>20978.746953067453</x:v>
      </x:c>
      <x:c r="O1425" s="28" t="n">
        <x:f>1-M1425/N1425</x:f>
        <x:v>0</x:v>
      </x:c>
      <x:c r="P1425" s="30" t="n">
        <x:f>IF(C1425=C1424,P1424,L1425)</x:f>
        <x:v>13438.203403002499</x:v>
      </x:c>
      <x:c r="Q1425" s="30" t="n">
        <x:f>IF(C1425=C1424,MAX(Q1424,M1425),MAX(P1425,M1425))</x:f>
        <x:v>20978.746953067453</x:v>
      </x:c>
      <x:c r="R1425" s="28" t="n">
        <x:f>1-M1425/Q1425</x:f>
        <x:v>0</x:v>
      </x:c>
      <x:c r="S1425" s="33" t="str">
        <x:f>'Raw trace'!Y1421</x:f>
        <x:v>0.023734984974123963</x:v>
      </x:c>
      <x:c r="T1425" s="31" t="n">
        <x:f>ABS(K1425-S1425)</x:f>
        <x:v>0</x:v>
      </x:c>
      <x:c r="U1425" s="33" t="str">
        <x:f>'Raw trace'!X1421</x:f>
        <x:v>0.0054727113963368712</x:v>
      </x:c>
      <x:c r="V1425" s="31" t="n">
        <x:f>ABS(G1425-U1425)</x:f>
        <x:v>0</x:v>
      </x:c>
      <x:c r="W1425" s="30" t="n">
        <x:f>L1425*H1425</x:f>
        <x:v>0.11214877797091367</x:v>
      </x:c>
      <x:c r="X1425" s="30" t="n">
        <x:f>X1424*(1+S1425)</x:f>
        <x:v>20978.746953067573</x:v>
      </x:c>
      <x:c r="Y1425" s="31" t="n">
        <x:f>ABS(M1425-X1425)</x:f>
        <x:v>1.2005330063402653e-10</x:v>
      </x:c>
      <x:c r="Z1425" s="27" t="n">
        <x:f>IF(M1425&gt;=N1424,B1425,Z1424)</x:f>
        <x:v>45617</x:v>
      </x:c>
      <x:c r="AA1425" s="27" t="n">
        <x:f>IF(C1425=C1424,IF(M1425&gt;=Q1424,B1425,AA1424),IF(M1425&gt;=P1425,B1425,A1425))</x:f>
        <x:v>45617</x:v>
      </x:c>
      <x:c r="AB1425" s="1" t="str">
        <x:f>IF(AND(B1425-A1425=1,B1425-B1424=1),"PASS","FAIL")</x:f>
        <x:v>PASS</x:v>
      </x:c>
    </x:row>
    <x:row r="1426" ht="22" customHeight="1">
      <x:c r="A1426" s="32" t="n">
        <x:f>'Raw trace'!A1422</x:f>
        <x:v>45617</x:v>
      </x:c>
      <x:c r="B1426" s="32" t="n">
        <x:f>'Raw trace'!B1422</x:f>
        <x:v>45618</x:v>
      </x:c>
      <x:c r="C1426" s="1" t="n">
        <x:f>YEAR(B1426)</x:f>
        <x:v>2024</x:v>
      </x:c>
      <x:c r="D1426" s="33" t="str">
        <x:f>'Raw trace'!AL1422</x:f>
        <x:v>0.0056437389770721998</x:v>
      </x:c>
      <x:c r="E1426" s="33" t="str">
        <x:f>'Raw trace'!W1422</x:f>
        <x:v>0.55000000000000004</x:v>
      </x:c>
      <x:c r="F1426" s="28" t="n">
        <x:f>E1425*(1+D1425)/(1+E1425*D1425)</x:f>
        <x:v>0.560435519070157</x:v>
      </x:c>
      <x:c r="G1426" s="28" t="n">
        <x:f>ABS(E1426-F1426)</x:f>
        <x:v>0.01043551907015694</x:v>
      </x:c>
      <x:c r="H1426" s="28" t="n">
        <x:f>G1426*'Assumptions'!$B$6</x:f>
        <x:v>0.000010435519070156941</x:v>
      </x:c>
      <x:c r="I1426" s="29" t="n">
        <x:f>1+E1426*D1426</x:f>
        <x:v>1.0031040564373896</x:v>
      </x:c>
      <x:c r="J1426" s="29" t="n">
        <x:f>(1-H1426)*I1426</x:f>
        <x:v>1.0030935885258794</x:v>
      </x:c>
      <x:c r="K1426" s="28" t="n">
        <x:f>J1426-1</x:f>
        <x:v>0.003093588525879376</x:v>
      </x:c>
      <x:c r="L1426" s="30" t="n">
        <x:f>M1425</x:f>
        <x:v>20978.746953067453</x:v>
      </x:c>
      <x:c r="M1426" s="30" t="n">
        <x:f>L1426*J1426</x:f>
        <x:v>21043.64656392879</x:v>
      </x:c>
      <x:c r="N1426" s="30" t="n">
        <x:f>MAX(N1425,M1426)</x:f>
        <x:v>21043.64656392879</x:v>
      </x:c>
      <x:c r="O1426" s="28" t="n">
        <x:f>1-M1426/N1426</x:f>
        <x:v>0</x:v>
      </x:c>
      <x:c r="P1426" s="30" t="n">
        <x:f>IF(C1426=C1425,P1425,L1426)</x:f>
        <x:v>13438.203403002499</x:v>
      </x:c>
      <x:c r="Q1426" s="30" t="n">
        <x:f>IF(C1426=C1425,MAX(Q1425,M1426),MAX(P1426,M1426))</x:f>
        <x:v>21043.64656392879</x:v>
      </x:c>
      <x:c r="R1426" s="28" t="n">
        <x:f>1-M1426/Q1426</x:f>
        <x:v>0</x:v>
      </x:c>
      <x:c r="S1426" s="33" t="str">
        <x:f>'Raw trace'!Y1422</x:f>
        <x:v>0.003093588525879376</x:v>
      </x:c>
      <x:c r="T1426" s="31" t="n">
        <x:f>ABS(K1426-S1426)</x:f>
        <x:v>0</x:v>
      </x:c>
      <x:c r="U1426" s="33" t="str">
        <x:f>'Raw trace'!X1422</x:f>
        <x:v>0.01043551907015694</x:v>
      </x:c>
      <x:c r="V1426" s="31" t="n">
        <x:f>ABS(G1426-U1426)</x:f>
        <x:v>0</x:v>
      </x:c>
      <x:c r="W1426" s="30" t="n">
        <x:f>L1426*H1426</x:f>
        <x:v>0.21892411389673222</x:v>
      </x:c>
      <x:c r="X1426" s="30" t="n">
        <x:f>X1425*(1+S1426)</x:f>
        <x:v>21043.64656392891</x:v>
      </x:c>
      <x:c r="Y1426" s="31" t="n">
        <x:f>ABS(M1426-X1426)</x:f>
        <x:v>1.2005330063402653e-10</x:v>
      </x:c>
      <x:c r="Z1426" s="27" t="n">
        <x:f>IF(M1426&gt;=N1425,B1426,Z1425)</x:f>
        <x:v>45618</x:v>
      </x:c>
      <x:c r="AA1426" s="27" t="n">
        <x:f>IF(C1426=C1425,IF(M1426&gt;=Q1425,B1426,AA1425),IF(M1426&gt;=P1426,B1426,A1426))</x:f>
        <x:v>45618</x:v>
      </x:c>
      <x:c r="AB1426" s="1" t="str">
        <x:f>IF(AND(B1426-A1426=1,B1426-B1425=1),"PASS","FAIL")</x:f>
        <x:v>PASS</x:v>
      </x:c>
    </x:row>
    <x:row r="1427" ht="22" customHeight="1">
      <x:c r="A1427" s="32" t="n">
        <x:f>'Raw trace'!A1423</x:f>
        <x:v>45618</x:v>
      </x:c>
      <x:c r="B1427" s="32" t="n">
        <x:f>'Raw trace'!B1423</x:f>
        <x:v>45619</x:v>
      </x:c>
      <x:c r="C1427" s="1" t="n">
        <x:f>YEAR(B1427)</x:f>
        <x:v>2024</x:v>
      </x:c>
      <x:c r="D1427" s="33" t="str">
        <x:f>'Raw trace'!AL1423</x:f>
        <x:v>-0.012440146892187001</x:v>
      </x:c>
      <x:c r="E1427" s="33" t="str">
        <x:f>'Raw trace'!W1423</x:f>
        <x:v>0.55000000000000004</x:v>
      </x:c>
      <x:c r="F1427" s="28" t="n">
        <x:f>E1426*(1+D1426)/(1+E1426*D1426)</x:f>
        <x:v>0.5513925029889586</x:v>
      </x:c>
      <x:c r="G1427" s="28" t="n">
        <x:f>ABS(E1427-F1427)</x:f>
        <x:v>0.0013925029889585439</x:v>
      </x:c>
      <x:c r="H1427" s="28" t="n">
        <x:f>G1427*'Assumptions'!$B$6</x:f>
        <x:v>0.0000013925029889585438</x:v>
      </x:c>
      <x:c r="I1427" s="29" t="n">
        <x:f>1+E1427*D1427</x:f>
        <x:v>0.9931579192092972</x:v>
      </x:c>
      <x:c r="J1427" s="29" t="n">
        <x:f>(1-H1427)*I1427</x:f>
        <x:v>0.9931565362339262</x:v>
      </x:c>
      <x:c r="K1427" s="28" t="n">
        <x:f>J1427-1</x:f>
        <x:v>-0.00684346376607381</x:v>
      </x:c>
      <x:c r="L1427" s="30" t="n">
        <x:f>M1426</x:f>
        <x:v>21043.64656392879</x:v>
      </x:c>
      <x:c r="M1427" s="30" t="n">
        <x:f>L1427*J1427</x:f>
        <x:v>20899.63513116248</x:v>
      </x:c>
      <x:c r="N1427" s="30" t="n">
        <x:f>MAX(N1426,M1427)</x:f>
        <x:v>21043.64656392879</x:v>
      </x:c>
      <x:c r="O1427" s="28" t="n">
        <x:f>1-M1427/N1427</x:f>
        <x:v>0.00684346376607381</x:v>
      </x:c>
      <x:c r="P1427" s="30" t="n">
        <x:f>IF(C1427=C1426,P1426,L1427)</x:f>
        <x:v>13438.203403002499</x:v>
      </x:c>
      <x:c r="Q1427" s="30" t="n">
        <x:f>IF(C1427=C1426,MAX(Q1426,M1427),MAX(P1427,M1427))</x:f>
        <x:v>21043.64656392879</x:v>
      </x:c>
      <x:c r="R1427" s="28" t="n">
        <x:f>1-M1427/Q1427</x:f>
        <x:v>0.00684346376607381</x:v>
      </x:c>
      <x:c r="S1427" s="33" t="str">
        <x:f>'Raw trace'!Y1423</x:f>
        <x:v>-0.0068434637660738096</x:v>
      </x:c>
      <x:c r="T1427" s="31" t="n">
        <x:f>ABS(K1427-S1427)</x:f>
        <x:v>0</x:v>
      </x:c>
      <x:c r="U1427" s="33" t="str">
        <x:f>'Raw trace'!X1423</x:f>
        <x:v>0.0013925029889585439</x:v>
      </x:c>
      <x:c r="V1427" s="31" t="n">
        <x:f>ABS(G1427-U1427)</x:f>
        <x:v>0</x:v>
      </x:c>
      <x:c r="W1427" s="30" t="n">
        <x:f>L1427*H1427</x:f>
        <x:v>0.029303340738858027</x:v>
      </x:c>
      <x:c r="X1427" s="30" t="n">
        <x:f>X1426*(1+S1427)</x:f>
        <x:v>20899.6351311626</x:v>
      </x:c>
      <x:c r="Y1427" s="31" t="n">
        <x:f>ABS(M1427-X1427)</x:f>
        <x:v>1.2005330063402653e-10</x:v>
      </x:c>
      <x:c r="Z1427" s="27" t="n">
        <x:f>IF(M1427&gt;=N1426,B1427,Z1426)</x:f>
        <x:v>45618</x:v>
      </x:c>
      <x:c r="AA1427" s="27" t="n">
        <x:f>IF(C1427=C1426,IF(M1427&gt;=Q1426,B1427,AA1426),IF(M1427&gt;=P1427,B1427,A1427))</x:f>
        <x:v>45618</x:v>
      </x:c>
      <x:c r="AB1427" s="1" t="str">
        <x:f>IF(AND(B1427-A1427=1,B1427-B1426=1),"PASS","FAIL")</x:f>
        <x:v>PASS</x:v>
      </x:c>
    </x:row>
    <x:row r="1428" ht="22" customHeight="1">
      <x:c r="A1428" s="32" t="n">
        <x:f>'Raw trace'!A1424</x:f>
        <x:v>45619</x:v>
      </x:c>
      <x:c r="B1428" s="32" t="n">
        <x:f>'Raw trace'!B1424</x:f>
        <x:v>45620</x:v>
      </x:c>
      <x:c r="C1428" s="1" t="n">
        <x:f>YEAR(B1428)</x:f>
        <x:v>2024</x:v>
      </x:c>
      <x:c r="D1428" s="33" t="str">
        <x:f>'Raw trace'!AL1424</x:f>
        <x:v>0.0024176296584405999</x:v>
      </x:c>
      <x:c r="E1428" s="33" t="str">
        <x:f>'Raw trace'!W1424</x:f>
        <x:v>0.55000000000000004</x:v>
      </x:c>
      <x:c r="F1428" s="28" t="n">
        <x:f>E1427*(1+D1427)/(1+E1427*D1427)</x:f>
        <x:v>0.5468998521823523</x:v>
      </x:c>
      <x:c r="G1428" s="28" t="n">
        <x:f>ABS(E1428-F1428)</x:f>
        <x:v>0.0031001478176477804</x:v>
      </x:c>
      <x:c r="H1428" s="28" t="n">
        <x:f>G1428*'Assumptions'!$B$6</x:f>
        <x:v>0.0000031001478176477806</x:v>
      </x:c>
      <x:c r="I1428" s="29" t="n">
        <x:f>1+E1428*D1428</x:f>
        <x:v>1.0013296963121423</x:v>
      </x:c>
      <x:c r="J1428" s="29" t="n">
        <x:f>(1-H1428)*I1428</x:f>
        <x:v>1.0013265920420695</x:v>
      </x:c>
      <x:c r="K1428" s="28" t="n">
        <x:f>J1428-1</x:f>
        <x:v>0.0013265920420695299</x:v>
      </x:c>
      <x:c r="L1428" s="30" t="n">
        <x:f>M1427</x:f>
        <x:v>20899.63513116248</x:v>
      </x:c>
      <x:c r="M1428" s="30" t="n">
        <x:f>L1428*J1428</x:f>
        <x:v>20927.360420809637</x:v>
      </x:c>
      <x:c r="N1428" s="30" t="n">
        <x:f>MAX(N1427,M1428)</x:f>
        <x:v>21043.64656392879</x:v>
      </x:c>
      <x:c r="O1428" s="28" t="n">
        <x:f>1-M1428/N1428</x:f>
        <x:v>0.005525950208576491</x:v>
      </x:c>
      <x:c r="P1428" s="30" t="n">
        <x:f>IF(C1428=C1427,P1427,L1428)</x:f>
        <x:v>13438.203403002499</x:v>
      </x:c>
      <x:c r="Q1428" s="30" t="n">
        <x:f>IF(C1428=C1427,MAX(Q1427,M1428),MAX(P1428,M1428))</x:f>
        <x:v>21043.64656392879</x:v>
      </x:c>
      <x:c r="R1428" s="28" t="n">
        <x:f>1-M1428/Q1428</x:f>
        <x:v>0.005525950208576491</x:v>
      </x:c>
      <x:c r="S1428" s="33" t="str">
        <x:f>'Raw trace'!Y1424</x:f>
        <x:v>0.0013265920420695299</x:v>
      </x:c>
      <x:c r="T1428" s="31" t="n">
        <x:f>ABS(K1428-S1428)</x:f>
        <x:v>0</x:v>
      </x:c>
      <x:c r="U1428" s="33" t="str">
        <x:f>'Raw trace'!X1424</x:f>
        <x:v>0.0031001478176477804</x:v>
      </x:c>
      <x:c r="V1428" s="31" t="n">
        <x:f>ABS(G1428-U1428)</x:f>
        <x:v>0</x:v>
      </x:c>
      <x:c r="W1428" s="30" t="n">
        <x:f>L1428*H1428</x:f>
        <x:v>0.06479195824150824</x:v>
      </x:c>
      <x:c r="X1428" s="30" t="n">
        <x:f>X1427*(1+S1428)</x:f>
        <x:v>20927.360420809757</x:v>
      </x:c>
      <x:c r="Y1428" s="31" t="n">
        <x:f>ABS(M1428-X1428)</x:f>
        <x:v>1.2005330063402653e-10</x:v>
      </x:c>
      <x:c r="Z1428" s="27" t="n">
        <x:f>IF(M1428&gt;=N1427,B1428,Z1427)</x:f>
        <x:v>45618</x:v>
      </x:c>
      <x:c r="AA1428" s="27" t="n">
        <x:f>IF(C1428=C1427,IF(M1428&gt;=Q1427,B1428,AA1427),IF(M1428&gt;=P1428,B1428,A1428))</x:f>
        <x:v>45618</x:v>
      </x:c>
      <x:c r="AB1428" s="1" t="str">
        <x:f>IF(AND(B1428-A1428=1,B1428-B1427=1),"PASS","FAIL")</x:f>
        <x:v>PASS</x:v>
      </x:c>
    </x:row>
    <x:row r="1429" ht="22" customHeight="1">
      <x:c r="A1429" s="32" t="n">
        <x:f>'Raw trace'!A1425</x:f>
        <x:v>45620</x:v>
      </x:c>
      <x:c r="B1429" s="32" t="n">
        <x:f>'Raw trace'!B1425</x:f>
        <x:v>45621</x:v>
      </x:c>
      <x:c r="C1429" s="1" t="n">
        <x:f>YEAR(B1429)</x:f>
        <x:v>2024</x:v>
      </x:c>
      <x:c r="D1429" s="33" t="str">
        <x:f>'Raw trace'!AL1425</x:f>
        <x:v>-0.049734926767903601</x:v>
      </x:c>
      <x:c r="E1429" s="33" t="str">
        <x:f>'Raw trace'!W1425</x:f>
        <x:v>0.55000000000000004</x:v>
      </x:c>
      <x:c r="F1429" s="28" t="n">
        <x:f>E1428*(1+D1428)/(1+E1428*D1428)</x:f>
        <x:v>0.5505975687554937</x:v>
      </x:c>
      <x:c r="G1429" s="28" t="n">
        <x:f>ABS(E1429-F1429)</x:f>
        <x:v>0.0005975687554936604</x:v>
      </x:c>
      <x:c r="H1429" s="28" t="n">
        <x:f>G1429*'Assumptions'!$B$6</x:f>
        <x:v>5.975687554936604e-7</x:v>
      </x:c>
      <x:c r="I1429" s="29" t="n">
        <x:f>1+E1429*D1429</x:f>
        <x:v>0.972645790277653</x:v>
      </x:c>
      <x:c r="J1429" s="29" t="n">
        <x:f>(1-H1429)*I1429</x:f>
        <x:v>0.9726452090549186</x:v>
      </x:c>
      <x:c r="K1429" s="28" t="n">
        <x:f>J1429-1</x:f>
        <x:v>-0.02735479094508142</x:v>
      </x:c>
      <x:c r="L1429" s="30" t="n">
        <x:f>M1428</x:f>
        <x:v>20927.360420809637</x:v>
      </x:c>
      <x:c r="M1429" s="30" t="n">
        <x:f>L1429*J1429</x:f>
        <x:v>20354.89685146602</x:v>
      </x:c>
      <x:c r="N1429" s="30" t="n">
        <x:f>MAX(N1428,M1429)</x:f>
        <x:v>21043.64656392879</x:v>
      </x:c>
      <x:c r="O1429" s="28" t="n">
        <x:f>1-M1429/N1429</x:f>
        <x:v>0.03272957994092929</x:v>
      </x:c>
      <x:c r="P1429" s="30" t="n">
        <x:f>IF(C1429=C1428,P1428,L1429)</x:f>
        <x:v>13438.203403002499</x:v>
      </x:c>
      <x:c r="Q1429" s="30" t="n">
        <x:f>IF(C1429=C1428,MAX(Q1428,M1429),MAX(P1429,M1429))</x:f>
        <x:v>21043.64656392879</x:v>
      </x:c>
      <x:c r="R1429" s="28" t="n">
        <x:f>1-M1429/Q1429</x:f>
        <x:v>0.03272957994092929</x:v>
      </x:c>
      <x:c r="S1429" s="33" t="str">
        <x:f>'Raw trace'!Y1425</x:f>
        <x:v>-0.02735479094508142</x:v>
      </x:c>
      <x:c r="T1429" s="31" t="n">
        <x:f>ABS(K1429-S1429)</x:f>
        <x:v>0</x:v>
      </x:c>
      <x:c r="U1429" s="33" t="str">
        <x:f>'Raw trace'!X1425</x:f>
        <x:v>0.0005975687554936604</x:v>
      </x:c>
      <x:c r="V1429" s="31" t="n">
        <x:f>ABS(G1429-U1429)</x:f>
        <x:v>0</x:v>
      </x:c>
      <x:c r="W1429" s="30" t="n">
        <x:f>L1429*H1429</x:f>
        <x:v>0.0125055367224305</x:v>
      </x:c>
      <x:c r="X1429" s="30" t="n">
        <x:f>X1428*(1+S1429)</x:f>
        <x:v>20354.896851466136</x:v>
      </x:c>
      <x:c r="Y1429" s="31" t="n">
        <x:f>ABS(M1429-X1429)</x:f>
        <x:v>1.1641532182693481e-10</x:v>
      </x:c>
      <x:c r="Z1429" s="27" t="n">
        <x:f>IF(M1429&gt;=N1428,B1429,Z1428)</x:f>
        <x:v>45618</x:v>
      </x:c>
      <x:c r="AA1429" s="27" t="n">
        <x:f>IF(C1429=C1428,IF(M1429&gt;=Q1428,B1429,AA1428),IF(M1429&gt;=P1429,B1429,A1429))</x:f>
        <x:v>45618</x:v>
      </x:c>
      <x:c r="AB1429" s="1" t="str">
        <x:f>IF(AND(B1429-A1429=1,B1429-B1428=1),"PASS","FAIL")</x:f>
        <x:v>PASS</x:v>
      </x:c>
    </x:row>
    <x:row r="1430" ht="22" customHeight="1">
      <x:c r="A1430" s="32" t="n">
        <x:f>'Raw trace'!A1426</x:f>
        <x:v>45621</x:v>
      </x:c>
      <x:c r="B1430" s="32" t="n">
        <x:f>'Raw trace'!B1426</x:f>
        <x:v>45622</x:v>
      </x:c>
      <x:c r="C1430" s="1" t="n">
        <x:f>YEAR(B1430)</x:f>
        <x:v>2024</x:v>
      </x:c>
      <x:c r="D1430" s="33" t="str">
        <x:f>'Raw trace'!AL1426</x:f>
        <x:v>-0.0116779348494159</x:v>
      </x:c>
      <x:c r="E1430" s="33" t="str">
        <x:f>'Raw trace'!W1426</x:f>
        <x:v>0.55000000000000004</x:v>
      </x:c>
      <x:c r="F1430" s="28" t="n">
        <x:f>E1429*(1+D1429)/(1+E1429*D1429)</x:f>
        <x:v>0.5373444222983352</x:v>
      </x:c>
      <x:c r="G1430" s="28" t="n">
        <x:f>ABS(E1430-F1430)</x:f>
        <x:v>0.01265557770166481</x:v>
      </x:c>
      <x:c r="H1430" s="28" t="n">
        <x:f>G1430*'Assumptions'!$B$6</x:f>
        <x:v>0.00001265557770166481</x:v>
      </x:c>
      <x:c r="I1430" s="29" t="n">
        <x:f>1+E1430*D1430</x:f>
        <x:v>0.9935771358328213</x:v>
      </x:c>
      <x:c r="J1430" s="29" t="n">
        <x:f>(1-H1430)*I1430</x:f>
        <x:v>0.9935645615401761</x:v>
      </x:c>
      <x:c r="K1430" s="28" t="n">
        <x:f>J1430-1</x:f>
        <x:v>-0.006435438459823861</x:v>
      </x:c>
      <x:c r="L1430" s="30" t="n">
        <x:f>M1429</x:f>
        <x:v>20354.89685146602</x:v>
      </x:c>
      <x:c r="M1430" s="30" t="n">
        <x:f>L1430*J1430</x:f>
        <x:v>20223.904165422347</x:v>
      </x:c>
      <x:c r="N1430" s="30" t="n">
        <x:f>MAX(N1429,M1430)</x:f>
        <x:v>21043.64656392879</x:v>
      </x:c>
      <x:c r="O1430" s="28" t="n">
        <x:f>1-M1430/N1430</x:f>
        <x:v>0.03895438920322747</x:v>
      </x:c>
      <x:c r="P1430" s="30" t="n">
        <x:f>IF(C1430=C1429,P1429,L1430)</x:f>
        <x:v>13438.203403002499</x:v>
      </x:c>
      <x:c r="Q1430" s="30" t="n">
        <x:f>IF(C1430=C1429,MAX(Q1429,M1430),MAX(P1430,M1430))</x:f>
        <x:v>21043.64656392879</x:v>
      </x:c>
      <x:c r="R1430" s="28" t="n">
        <x:f>1-M1430/Q1430</x:f>
        <x:v>0.03895438920322747</x:v>
      </x:c>
      <x:c r="S1430" s="33" t="str">
        <x:f>'Raw trace'!Y1426</x:f>
        <x:v>-0.0064354384598238612</x:v>
      </x:c>
      <x:c r="T1430" s="31" t="n">
        <x:f>ABS(K1430-S1430)</x:f>
        <x:v>0</x:v>
      </x:c>
      <x:c r="U1430" s="33" t="str">
        <x:f>'Raw trace'!X1426</x:f>
        <x:v>0.012655577701664811</x:v>
      </x:c>
      <x:c r="V1430" s="31" t="n">
        <x:f>ABS(G1430-U1430)</x:f>
        <x:v>0</x:v>
      </x:c>
      <x:c r="W1430" s="30" t="n">
        <x:f>L1430*H1430</x:f>
        <x:v>0.2576029787131006</x:v>
      </x:c>
      <x:c r="X1430" s="30" t="n">
        <x:f>X1429*(1+S1430)</x:f>
        <x:v>20223.904165422464</x:v>
      </x:c>
      <x:c r="Y1430" s="31" t="n">
        <x:f>ABS(M1430-X1430)</x:f>
        <x:v>1.1641532182693481e-10</x:v>
      </x:c>
      <x:c r="Z1430" s="27" t="n">
        <x:f>IF(M1430&gt;=N1429,B1430,Z1429)</x:f>
        <x:v>45618</x:v>
      </x:c>
      <x:c r="AA1430" s="27" t="n">
        <x:f>IF(C1430=C1429,IF(M1430&gt;=Q1429,B1430,AA1429),IF(M1430&gt;=P1430,B1430,A1430))</x:f>
        <x:v>45618</x:v>
      </x:c>
      <x:c r="AB1430" s="1" t="str">
        <x:f>IF(AND(B1430-A1430=1,B1430-B1429=1),"PASS","FAIL")</x:f>
        <x:v>PASS</x:v>
      </x:c>
    </x:row>
    <x:row r="1431" ht="22" customHeight="1">
      <x:c r="A1431" s="32" t="n">
        <x:f>'Raw trace'!A1427</x:f>
        <x:v>45622</x:v>
      </x:c>
      <x:c r="B1431" s="32" t="n">
        <x:f>'Raw trace'!B1427</x:f>
        <x:v>45623</x:v>
      </x:c>
      <x:c r="C1431" s="1" t="n">
        <x:f>YEAR(B1431)</x:f>
        <x:v>2024</x:v>
      </x:c>
      <x:c r="D1431" s="33" t="str">
        <x:f>'Raw trace'!AL1427</x:f>
        <x:v>0.0424994781338063</x:v>
      </x:c>
      <x:c r="E1431" s="33" t="str">
        <x:f>'Raw trace'!W1427</x:f>
        <x:v>0.55000000000000004</x:v>
      </x:c>
      <x:c r="F1431" s="28" t="n">
        <x:f>E1430*(1+D1430)/(1+E1430*D1430)</x:f>
        <x:v>0.5470910271875291</x:v>
      </x:c>
      <x:c r="G1431" s="28" t="n">
        <x:f>ABS(E1431-F1431)</x:f>
        <x:v>0.0029089728124709335</x:v>
      </x:c>
      <x:c r="H1431" s="28" t="n">
        <x:f>G1431*'Assumptions'!$B$6</x:f>
        <x:v>0.0000029089728124709334</x:v>
      </x:c>
      <x:c r="I1431" s="29" t="n">
        <x:f>1+E1431*D1431</x:f>
        <x:v>1.0233747129735935</x:v>
      </x:c>
      <x:c r="J1431" s="29" t="n">
        <x:f>(1-H1431)*I1431</x:f>
        <x:v>1.0233717360043764</x:v>
      </x:c>
      <x:c r="K1431" s="28" t="n">
        <x:f>J1431-1</x:f>
        <x:v>0.023371736004376364</x:v>
      </x:c>
      <x:c r="L1431" s="30" t="n">
        <x:f>M1430</x:f>
        <x:v>20223.904165422347</x:v>
      </x:c>
      <x:c r="M1431" s="30" t="n">
        <x:f>L1431*J1431</x:f>
        <x:v>20696.571914554406</x:v>
      </x:c>
      <x:c r="N1431" s="30" t="n">
        <x:f>MAX(N1430,M1431)</x:f>
        <x:v>21043.64656392879</x:v>
      </x:c>
      <x:c r="O1431" s="28" t="n">
        <x:f>1-M1431/N1431</x:f>
        <x:v>0.016493084899520616</x:v>
      </x:c>
      <x:c r="P1431" s="30" t="n">
        <x:f>IF(C1431=C1430,P1430,L1431)</x:f>
        <x:v>13438.203403002499</x:v>
      </x:c>
      <x:c r="Q1431" s="30" t="n">
        <x:f>IF(C1431=C1430,MAX(Q1430,M1431),MAX(P1431,M1431))</x:f>
        <x:v>21043.64656392879</x:v>
      </x:c>
      <x:c r="R1431" s="28" t="n">
        <x:f>1-M1431/Q1431</x:f>
        <x:v>0.016493084899520616</x:v>
      </x:c>
      <x:c r="S1431" s="33" t="str">
        <x:f>'Raw trace'!Y1427</x:f>
        <x:v>0.023371736004376364</x:v>
      </x:c>
      <x:c r="T1431" s="31" t="n">
        <x:f>ABS(K1431-S1431)</x:f>
        <x:v>0</x:v>
      </x:c>
      <x:c r="U1431" s="33" t="str">
        <x:f>'Raw trace'!X1427</x:f>
        <x:v>0.0029089728124709335</x:v>
      </x:c>
      <x:c r="V1431" s="31" t="n">
        <x:f>ABS(G1431-U1431)</x:f>
        <x:v>0</x:v>
      </x:c>
      <x:c r="W1431" s="30" t="n">
        <x:f>L1431*H1431</x:f>
        <x:v>0.058830787379231274</x:v>
      </x:c>
      <x:c r="X1431" s="30" t="n">
        <x:f>X1430*(1+S1431)</x:f>
        <x:v>20696.571914554526</x:v>
      </x:c>
      <x:c r="Y1431" s="31" t="n">
        <x:f>ABS(M1431-X1431)</x:f>
        <x:v>1.2005330063402653e-10</x:v>
      </x:c>
      <x:c r="Z1431" s="27" t="n">
        <x:f>IF(M1431&gt;=N1430,B1431,Z1430)</x:f>
        <x:v>45618</x:v>
      </x:c>
      <x:c r="AA1431" s="27" t="n">
        <x:f>IF(C1431=C1430,IF(M1431&gt;=Q1430,B1431,AA1430),IF(M1431&gt;=P1431,B1431,A1431))</x:f>
        <x:v>45618</x:v>
      </x:c>
      <x:c r="AB1431" s="1" t="str">
        <x:f>IF(AND(B1431-A1431=1,B1431-B1430=1),"PASS","FAIL")</x:f>
        <x:v>PASS</x:v>
      </x:c>
    </x:row>
    <x:row r="1432" ht="22" customHeight="1">
      <x:c r="A1432" s="32" t="n">
        <x:f>'Raw trace'!A1428</x:f>
        <x:v>45623</x:v>
      </x:c>
      <x:c r="B1432" s="32" t="n">
        <x:f>'Raw trace'!B1428</x:f>
        <x:v>45624</x:v>
      </x:c>
      <x:c r="C1432" s="1" t="n">
        <x:f>YEAR(B1432)</x:f>
        <x:v>2024</x:v>
      </x:c>
      <x:c r="D1432" s="33" t="str">
        <x:f>'Raw trace'!AL1428</x:f>
        <x:v>-0.0025144285020012999</x:v>
      </x:c>
      <x:c r="E1432" s="33" t="str">
        <x:f>'Raw trace'!W1428</x:f>
        <x:v>0.55000000000000004</x:v>
      </x:c>
      <x:c r="F1432" s="28" t="n">
        <x:f>E1431*(1+D1431)/(1+E1431*D1431)</x:f>
        <x:v>0.5602783669605764</x:v>
      </x:c>
      <x:c r="G1432" s="28" t="n">
        <x:f>ABS(E1432-F1432)</x:f>
        <x:v>0.01027836696057638</x:v>
      </x:c>
      <x:c r="H1432" s="28" t="n">
        <x:f>G1432*'Assumptions'!$B$6</x:f>
        <x:v>0.000010278366960576379</x:v>
      </x:c>
      <x:c r="I1432" s="29" t="n">
        <x:f>1+E1432*D1432</x:f>
        <x:v>0.9986170643238993</x:v>
      </x:c>
      <x:c r="J1432" s="29" t="n">
        <x:f>(1-H1432)*I1432</x:f>
        <x:v>0.9986068001712591</x:v>
      </x:c>
      <x:c r="K1432" s="28" t="n">
        <x:f>J1432-1</x:f>
        <x:v>-0.0013931998287408653</x:v>
      </x:c>
      <x:c r="L1432" s="30" t="n">
        <x:f>M1431</x:f>
        <x:v>20696.571914554406</x:v>
      </x:c>
      <x:c r="M1432" s="30" t="n">
        <x:f>L1432*J1432</x:f>
        <x:v>20667.737454107526</x:v>
      </x:c>
      <x:c r="N1432" s="30" t="n">
        <x:f>MAX(N1431,M1432)</x:f>
        <x:v>21043.64656392879</x:v>
      </x:c>
      <x:c r="O1432" s="28" t="n">
        <x:f>1-M1432/N1432</x:f>
        <x:v>0.017863306565204073</x:v>
      </x:c>
      <x:c r="P1432" s="30" t="n">
        <x:f>IF(C1432=C1431,P1431,L1432)</x:f>
        <x:v>13438.203403002499</x:v>
      </x:c>
      <x:c r="Q1432" s="30" t="n">
        <x:f>IF(C1432=C1431,MAX(Q1431,M1432),MAX(P1432,M1432))</x:f>
        <x:v>21043.64656392879</x:v>
      </x:c>
      <x:c r="R1432" s="28" t="n">
        <x:f>1-M1432/Q1432</x:f>
        <x:v>0.017863306565204073</x:v>
      </x:c>
      <x:c r="S1432" s="33" t="str">
        <x:f>'Raw trace'!Y1428</x:f>
        <x:v>-0.0013931998287408653</x:v>
      </x:c>
      <x:c r="T1432" s="31" t="n">
        <x:f>ABS(K1432-S1432)</x:f>
        <x:v>0</x:v>
      </x:c>
      <x:c r="U1432" s="33" t="str">
        <x:f>'Raw trace'!X1428</x:f>
        <x:v>0.010278366960576379</x:v>
      </x:c>
      <x:c r="V1432" s="31" t="n">
        <x:f>ABS(G1432-U1432)</x:f>
        <x:v>0</x:v>
      </x:c>
      <x:c r="W1432" s="30" t="n">
        <x:f>L1432*H1432</x:f>
        <x:v>0.21272696096374902</x:v>
      </x:c>
      <x:c r="X1432" s="30" t="n">
        <x:f>X1431*(1+S1432)</x:f>
        <x:v>20667.737454107646</x:v>
      </x:c>
      <x:c r="Y1432" s="31" t="n">
        <x:f>ABS(M1432-X1432)</x:f>
        <x:v>1.2005330063402653e-10</x:v>
      </x:c>
      <x:c r="Z1432" s="27" t="n">
        <x:f>IF(M1432&gt;=N1431,B1432,Z1431)</x:f>
        <x:v>45618</x:v>
      </x:c>
      <x:c r="AA1432" s="27" t="n">
        <x:f>IF(C1432=C1431,IF(M1432&gt;=Q1431,B1432,AA1431),IF(M1432&gt;=P1432,B1432,A1432))</x:f>
        <x:v>45618</x:v>
      </x:c>
      <x:c r="AB1432" s="1" t="str">
        <x:f>IF(AND(B1432-A1432=1,B1432-B1431=1),"PASS","FAIL")</x:f>
        <x:v>PASS</x:v>
      </x:c>
    </x:row>
    <x:row r="1433" ht="22" customHeight="1">
      <x:c r="A1433" s="32" t="n">
        <x:f>'Raw trace'!A1429</x:f>
        <x:v>45624</x:v>
      </x:c>
      <x:c r="B1433" s="32" t="n">
        <x:f>'Raw trace'!B1429</x:f>
        <x:v>45625</x:v>
      </x:c>
      <x:c r="C1433" s="1" t="n">
        <x:f>YEAR(B1433)</x:f>
        <x:v>2024</x:v>
      </x:c>
      <x:c r="D1433" s="33" t="str">
        <x:f>'Raw trace'!AL1429</x:f>
        <x:v>0.018741080343560299</x:v>
      </x:c>
      <x:c r="E1433" s="33" t="str">
        <x:f>'Raw trace'!W1429</x:f>
        <x:v>0.55000000000000004</x:v>
      </x:c>
      <x:c r="F1433" s="28" t="n">
        <x:f>E1432*(1+D1432)/(1+E1432*D1432)</x:f>
        <x:v>0.5493768171239226</x:v>
      </x:c>
      <x:c r="G1433" s="28" t="n">
        <x:f>ABS(E1433-F1433)</x:f>
        <x:v>0.0006231828760774327</x:v>
      </x:c>
      <x:c r="H1433" s="28" t="n">
        <x:f>G1433*'Assumptions'!$B$6</x:f>
        <x:v>6.231828760774327e-7</x:v>
      </x:c>
      <x:c r="I1433" s="29" t="n">
        <x:f>1+E1433*D1433</x:f>
        <x:v>1.010307594188958</x:v>
      </x:c>
      <x:c r="J1433" s="29" t="n">
        <x:f>(1-H1433)*I1433</x:f>
        <x:v>1.0103069645825657</x:v>
      </x:c>
      <x:c r="K1433" s="28" t="n">
        <x:f>J1433-1</x:f>
        <x:v>0.010306964582565747</x:v>
      </x:c>
      <x:c r="L1433" s="30" t="n">
        <x:f>M1432</x:f>
        <x:v>20667.737454107526</x:v>
      </x:c>
      <x:c r="M1433" s="30" t="n">
        <x:f>L1433*J1433</x:f>
        <x:v>20880.75909204878</x:v>
      </x:c>
      <x:c r="N1433" s="30" t="n">
        <x:f>MAX(N1432,M1433)</x:f>
        <x:v>21043.64656392879</x:v>
      </x:c>
      <x:c r="O1433" s="28" t="n">
        <x:f>1-M1433/N1433</x:f>
        <x:v>0.007740458450733456</x:v>
      </x:c>
      <x:c r="P1433" s="30" t="n">
        <x:f>IF(C1433=C1432,P1432,L1433)</x:f>
        <x:v>13438.203403002499</x:v>
      </x:c>
      <x:c r="Q1433" s="30" t="n">
        <x:f>IF(C1433=C1432,MAX(Q1432,M1433),MAX(P1433,M1433))</x:f>
        <x:v>21043.64656392879</x:v>
      </x:c>
      <x:c r="R1433" s="28" t="n">
        <x:f>1-M1433/Q1433</x:f>
        <x:v>0.007740458450733456</x:v>
      </x:c>
      <x:c r="S1433" s="33" t="str">
        <x:f>'Raw trace'!Y1429</x:f>
        <x:v>0.010306964582565747</x:v>
      </x:c>
      <x:c r="T1433" s="31" t="n">
        <x:f>ABS(K1433-S1433)</x:f>
        <x:v>0</x:v>
      </x:c>
      <x:c r="U1433" s="33" t="str">
        <x:f>'Raw trace'!X1429</x:f>
        <x:v>0.00062318287607743272</x:v>
      </x:c>
      <x:c r="V1433" s="31" t="n">
        <x:f>ABS(G1433-U1433)</x:f>
        <x:v>0</x:v>
      </x:c>
      <x:c r="W1433" s="30" t="n">
        <x:f>L1433*H1433</x:f>
        <x:v>0.012879780068664005</x:v>
      </x:c>
      <x:c r="X1433" s="30" t="n">
        <x:f>X1432*(1+S1433)</x:f>
        <x:v>20880.759092048902</x:v>
      </x:c>
      <x:c r="Y1433" s="31" t="n">
        <x:f>ABS(M1433-X1433)</x:f>
        <x:v>1.2369127944111824e-10</x:v>
      </x:c>
      <x:c r="Z1433" s="27" t="n">
        <x:f>IF(M1433&gt;=N1432,B1433,Z1432)</x:f>
        <x:v>45618</x:v>
      </x:c>
      <x:c r="AA1433" s="27" t="n">
        <x:f>IF(C1433=C1432,IF(M1433&gt;=Q1432,B1433,AA1432),IF(M1433&gt;=P1433,B1433,A1433))</x:f>
        <x:v>45618</x:v>
      </x:c>
      <x:c r="AB1433" s="1" t="str">
        <x:f>IF(AND(B1433-A1433=1,B1433-B1432=1),"PASS","FAIL")</x:f>
        <x:v>PASS</x:v>
      </x:c>
    </x:row>
    <x:row r="1434" ht="22" customHeight="1">
      <x:c r="A1434" s="32" t="n">
        <x:f>'Raw trace'!A1430</x:f>
        <x:v>45625</x:v>
      </x:c>
      <x:c r="B1434" s="32" t="n">
        <x:f>'Raw trace'!B1430</x:f>
        <x:v>45626</x:v>
      </x:c>
      <x:c r="C1434" s="1" t="n">
        <x:f>YEAR(B1434)</x:f>
        <x:v>2024</x:v>
      </x:c>
      <x:c r="D1434" s="33" t="str">
        <x:f>'Raw trace'!AL1430</x:f>
        <x:v>-0.010594429278105</x:v>
      </x:c>
      <x:c r="E1434" s="33" t="str">
        <x:f>'Raw trace'!W1430</x:f>
        <x:v>0.55000000000000004</x:v>
      </x:c>
      <x:c r="F1434" s="28" t="n">
        <x:f>E1433*(1+D1433)/(1+E1433*D1433)</x:f>
        <x:v>0.5545910942486332</x:v>
      </x:c>
      <x:c r="G1434" s="28" t="n">
        <x:f>ABS(E1434-F1434)</x:f>
        <x:v>0.004591094248633132</x:v>
      </x:c>
      <x:c r="H1434" s="28" t="n">
        <x:f>G1434*'Assumptions'!$B$6</x:f>
        <x:v>0.000004591094248633132</x:v>
      </x:c>
      <x:c r="I1434" s="29" t="n">
        <x:f>1+E1434*D1434</x:f>
        <x:v>0.9941730638970423</x:v>
      </x:c>
      <x:c r="J1434" s="29" t="n">
        <x:f>(1-H1434)*I1434</x:f>
        <x:v>0.9941684995548065</x:v>
      </x:c>
      <x:c r="K1434" s="28" t="n">
        <x:f>J1434-1</x:f>
        <x:v>-0.005831500445193538</x:v>
      </x:c>
      <x:c r="L1434" s="30" t="n">
        <x:f>M1433</x:f>
        <x:v>20880.75909204878</x:v>
      </x:c>
      <x:c r="M1434" s="30" t="n">
        <x:f>L1434*J1434</x:f>
        <x:v>20758.992936107516</x:v>
      </x:c>
      <x:c r="N1434" s="30" t="n">
        <x:f>MAX(N1433,M1434)</x:f>
        <x:v>21043.64656392879</x:v>
      </x:c>
      <x:c r="O1434" s="28" t="n">
        <x:f>1-M1434/N1434</x:f>
        <x:v>0.013526820409025642</x:v>
      </x:c>
      <x:c r="P1434" s="30" t="n">
        <x:f>IF(C1434=C1433,P1433,L1434)</x:f>
        <x:v>13438.203403002499</x:v>
      </x:c>
      <x:c r="Q1434" s="30" t="n">
        <x:f>IF(C1434=C1433,MAX(Q1433,M1434),MAX(P1434,M1434))</x:f>
        <x:v>21043.64656392879</x:v>
      </x:c>
      <x:c r="R1434" s="28" t="n">
        <x:f>1-M1434/Q1434</x:f>
        <x:v>0.013526820409025642</x:v>
      </x:c>
      <x:c r="S1434" s="33" t="str">
        <x:f>'Raw trace'!Y1430</x:f>
        <x:v>-0.0058315004451935382</x:v>
      </x:c>
      <x:c r="T1434" s="31" t="n">
        <x:f>ABS(K1434-S1434)</x:f>
        <x:v>0</x:v>
      </x:c>
      <x:c r="U1434" s="33" t="str">
        <x:f>'Raw trace'!X1430</x:f>
        <x:v>0.0045910942486331319</x:v>
      </x:c>
      <x:c r="V1434" s="31" t="n">
        <x:f>ABS(G1434-U1434)</x:f>
        <x:v>0</x:v>
      </x:c>
      <x:c r="W1434" s="30" t="n">
        <x:f>L1434*H1434</x:f>
        <x:v>0.09586553297459913</x:v>
      </x:c>
      <x:c r="X1434" s="30" t="n">
        <x:f>X1433*(1+S1434)</x:f>
        <x:v>20758.99293610764</x:v>
      </x:c>
      <x:c r="Y1434" s="31" t="n">
        <x:f>ABS(M1434-X1434)</x:f>
        <x:v>1.2369127944111824e-10</x:v>
      </x:c>
      <x:c r="Z1434" s="27" t="n">
        <x:f>IF(M1434&gt;=N1433,B1434,Z1433)</x:f>
        <x:v>45618</x:v>
      </x:c>
      <x:c r="AA1434" s="27" t="n">
        <x:f>IF(C1434=C1433,IF(M1434&gt;=Q1433,B1434,AA1433),IF(M1434&gt;=P1434,B1434,A1434))</x:f>
        <x:v>45618</x:v>
      </x:c>
      <x:c r="AB1434" s="1" t="str">
        <x:f>IF(AND(B1434-A1434=1,B1434-B1433=1),"PASS","FAIL")</x:f>
        <x:v>PASS</x:v>
      </x:c>
    </x:row>
    <x:row r="1435" ht="22" customHeight="1">
      <x:c r="A1435" s="32" t="n">
        <x:f>'Raw trace'!A1431</x:f>
        <x:v>45626</x:v>
      </x:c>
      <x:c r="B1435" s="32" t="n">
        <x:f>'Raw trace'!B1431</x:f>
        <x:v>45627</x:v>
      </x:c>
      <x:c r="C1435" s="1" t="n">
        <x:f>YEAR(B1435)</x:f>
        <x:v>2024</x:v>
      </x:c>
      <x:c r="D1435" s="33" t="str">
        <x:f>'Raw trace'!AL1431</x:f>
        <x:v>0.0082536613498992994</x:v>
      </x:c>
      <x:c r="E1435" s="33" t="str">
        <x:f>'Raw trace'!W1431</x:f>
        <x:v>0.55000000000000004</x:v>
      </x:c>
      <x:c r="F1435" s="28" t="n">
        <x:f>E1434*(1+D1434)/(1+E1434*D1434)</x:f>
        <x:v>0.5473625102695373</x:v>
      </x:c>
      <x:c r="G1435" s="28" t="n">
        <x:f>ABS(E1435-F1435)</x:f>
        <x:v>0.0026374897304627387</x:v>
      </x:c>
      <x:c r="H1435" s="28" t="n">
        <x:f>G1435*'Assumptions'!$B$6</x:f>
        <x:v>0.0000026374897304627387</x:v>
      </x:c>
      <x:c r="I1435" s="29" t="n">
        <x:f>1+E1435*D1435</x:f>
        <x:v>1.0045395137424447</x:v>
      </x:c>
      <x:c r="J1435" s="29" t="n">
        <x:f>(1-H1435)*I1435</x:f>
        <x:v>1.0045368642797932</x:v>
      </x:c>
      <x:c r="K1435" s="28" t="n">
        <x:f>J1435-1</x:f>
        <x:v>0.004536864279793162</x:v>
      </x:c>
      <x:c r="L1435" s="30" t="n">
        <x:f>M1434</x:f>
        <x:v>20758.992936107516</x:v>
      </x:c>
      <x:c r="M1435" s="30" t="n">
        <x:f>L1435*J1435</x:f>
        <x:v>20853.17366964382</x:v>
      </x:c>
      <x:c r="N1435" s="30" t="n">
        <x:f>MAX(N1434,M1435)</x:f>
        <x:v>21043.64656392879</x:v>
      </x:c>
      <x:c r="O1435" s="28" t="n">
        <x:f>1-M1435/N1435</x:f>
        <x:v>0.009051325477565375</x:v>
      </x:c>
      <x:c r="P1435" s="30" t="n">
        <x:f>IF(C1435=C1434,P1434,L1435)</x:f>
        <x:v>13438.203403002499</x:v>
      </x:c>
      <x:c r="Q1435" s="30" t="n">
        <x:f>IF(C1435=C1434,MAX(Q1434,M1435),MAX(P1435,M1435))</x:f>
        <x:v>21043.64656392879</x:v>
      </x:c>
      <x:c r="R1435" s="28" t="n">
        <x:f>1-M1435/Q1435</x:f>
        <x:v>0.009051325477565375</x:v>
      </x:c>
      <x:c r="S1435" s="33" t="str">
        <x:f>'Raw trace'!Y1431</x:f>
        <x:v>0.0045368642797931624</x:v>
      </x:c>
      <x:c r="T1435" s="31" t="n">
        <x:f>ABS(K1435-S1435)</x:f>
        <x:v>0</x:v>
      </x:c>
      <x:c r="U1435" s="33" t="str">
        <x:f>'Raw trace'!X1431</x:f>
        <x:v>0.0026374897304627387</x:v>
      </x:c>
      <x:c r="V1435" s="31" t="n">
        <x:f>ABS(G1435-U1435)</x:f>
        <x:v>0</x:v>
      </x:c>
      <x:c r="W1435" s="30" t="n">
        <x:f>L1435*H1435</x:f>
        <x:v>0.05475163068373211</x:v>
      </x:c>
      <x:c r="X1435" s="30" t="n">
        <x:f>X1434*(1+S1435)</x:f>
        <x:v>20853.173669643944</x:v>
      </x:c>
      <x:c r="Y1435" s="31" t="n">
        <x:f>ABS(M1435-X1435)</x:f>
        <x:v>1.2369127944111824e-10</x:v>
      </x:c>
      <x:c r="Z1435" s="27" t="n">
        <x:f>IF(M1435&gt;=N1434,B1435,Z1434)</x:f>
        <x:v>45618</x:v>
      </x:c>
      <x:c r="AA1435" s="27" t="n">
        <x:f>IF(C1435=C1434,IF(M1435&gt;=Q1434,B1435,AA1434),IF(M1435&gt;=P1435,B1435,A1435))</x:f>
        <x:v>45618</x:v>
      </x:c>
      <x:c r="AB1435" s="1" t="str">
        <x:f>IF(AND(B1435-A1435=1,B1435-B1434=1),"PASS","FAIL")</x:f>
        <x:v>PASS</x:v>
      </x:c>
    </x:row>
    <x:row r="1436" ht="22" customHeight="1">
      <x:c r="A1436" s="32" t="n">
        <x:f>'Raw trace'!A1432</x:f>
        <x:v>45627</x:v>
      </x:c>
      <x:c r="B1436" s="32" t="n">
        <x:f>'Raw trace'!B1432</x:f>
        <x:v>45628</x:v>
      </x:c>
      <x:c r="C1436" s="1" t="n">
        <x:f>YEAR(B1436)</x:f>
        <x:v>2024</x:v>
      </x:c>
      <x:c r="D1436" s="33" t="str">
        <x:f>'Raw trace'!AL1432</x:f>
        <x:v>-0.013938070850831199</x:v>
      </x:c>
      <x:c r="E1436" s="33" t="str">
        <x:f>'Raw trace'!W1432</x:f>
        <x:v>0.55000000000000004</x:v>
      </x:c>
      <x:c r="F1436" s="28" t="n">
        <x:f>E1435*(1+D1435)/(1+E1435*D1435)</x:f>
        <x:v>0.5520335498565803</x:v>
      </x:c>
      <x:c r="G1436" s="28" t="n">
        <x:f>ABS(E1436-F1436)</x:f>
        <x:v>0.002033549856580219</x:v>
      </x:c>
      <x:c r="H1436" s="28" t="n">
        <x:f>G1436*'Assumptions'!$B$6</x:f>
        <x:v>0.000002033549856580219</x:v>
      </x:c>
      <x:c r="I1436" s="29" t="n">
        <x:f>1+E1436*D1436</x:f>
        <x:v>0.9923340610320428</x:v>
      </x:c>
      <x:c r="J1436" s="29" t="n">
        <x:f>(1-H1436)*I1436</x:f>
        <x:v>0.9923320430712552</x:v>
      </x:c>
      <x:c r="K1436" s="28" t="n">
        <x:f>J1436-1</x:f>
        <x:v>-0.007667956928744779</x:v>
      </x:c>
      <x:c r="L1436" s="30" t="n">
        <x:f>M1435</x:f>
        <x:v>20853.17366964382</x:v>
      </x:c>
      <x:c r="M1436" s="30" t="n">
        <x:f>L1436*J1436</x:f>
        <x:v>20693.272432117355</x:v>
      </x:c>
      <x:c r="N1436" s="30" t="n">
        <x:f>MAX(N1435,M1436)</x:f>
        <x:v>21043.64656392879</x:v>
      </x:c>
      <x:c r="O1436" s="28" t="n">
        <x:f>1-M1436/N1436</x:f>
        <x:v>0.01664987723240019</x:v>
      </x:c>
      <x:c r="P1436" s="30" t="n">
        <x:f>IF(C1436=C1435,P1435,L1436)</x:f>
        <x:v>13438.203403002499</x:v>
      </x:c>
      <x:c r="Q1436" s="30" t="n">
        <x:f>IF(C1436=C1435,MAX(Q1435,M1436),MAX(P1436,M1436))</x:f>
        <x:v>21043.64656392879</x:v>
      </x:c>
      <x:c r="R1436" s="28" t="n">
        <x:f>1-M1436/Q1436</x:f>
        <x:v>0.01664987723240019</x:v>
      </x:c>
      <x:c r="S1436" s="33" t="str">
        <x:f>'Raw trace'!Y1432</x:f>
        <x:v>-0.0076679569287447791</x:v>
      </x:c>
      <x:c r="T1436" s="31" t="n">
        <x:f>ABS(K1436-S1436)</x:f>
        <x:v>0</x:v>
      </x:c>
      <x:c r="U1436" s="33" t="str">
        <x:f>'Raw trace'!X1432</x:f>
        <x:v>0.002033549856580219</x:v>
      </x:c>
      <x:c r="V1436" s="31" t="n">
        <x:f>ABS(G1436-U1436)</x:f>
        <x:v>0</x:v>
      </x:c>
      <x:c r="W1436" s="30" t="n">
        <x:f>L1436*H1436</x:f>
        <x:v>0.042405968325146585</x:v>
      </x:c>
      <x:c r="X1436" s="30" t="n">
        <x:f>X1435*(1+S1436)</x:f>
        <x:v>20693.27243211748</x:v>
      </x:c>
      <x:c r="Y1436" s="31" t="n">
        <x:f>ABS(M1436-X1436)</x:f>
        <x:v>1.2369127944111824e-10</x:v>
      </x:c>
      <x:c r="Z1436" s="27" t="n">
        <x:f>IF(M1436&gt;=N1435,B1436,Z1435)</x:f>
        <x:v>45618</x:v>
      </x:c>
      <x:c r="AA1436" s="27" t="n">
        <x:f>IF(C1436=C1435,IF(M1436&gt;=Q1435,B1436,AA1435),IF(M1436&gt;=P1436,B1436,A1436))</x:f>
        <x:v>45618</x:v>
      </x:c>
      <x:c r="AB1436" s="1" t="str">
        <x:f>IF(AND(B1436-A1436=1,B1436-B1435=1),"PASS","FAIL")</x:f>
        <x:v>PASS</x:v>
      </x:c>
    </x:row>
    <x:row r="1437" ht="22" customHeight="1">
      <x:c r="A1437" s="32" t="n">
        <x:f>'Raw trace'!A1433</x:f>
        <x:v>45628</x:v>
      </x:c>
      <x:c r="B1437" s="32" t="n">
        <x:f>'Raw trace'!B1433</x:f>
        <x:v>45629</x:v>
      </x:c>
      <x:c r="C1437" s="1" t="n">
        <x:f>YEAR(B1437)</x:f>
        <x:v>2024</x:v>
      </x:c>
      <x:c r="D1437" s="33" t="str">
        <x:f>'Raw trace'!AL1433</x:f>
        <x:v>0.00054357692395959995</x:v>
      </x:c>
      <x:c r="E1437" s="33" t="str">
        <x:f>'Raw trace'!W1433</x:f>
        <x:v>0.45000000000000001</x:v>
      </x:c>
      <x:c r="F1437" s="28" t="n">
        <x:f>E1436*(1+D1436)/(1+E1436*D1436)</x:f>
        <x:v>0.5465236781936186</x:v>
      </x:c>
      <x:c r="G1437" s="28" t="n">
        <x:f>ABS(E1437-F1437)</x:f>
        <x:v>0.09652367819361857</x:v>
      </x:c>
      <x:c r="H1437" s="28" t="n">
        <x:f>G1437*'Assumptions'!$B$6</x:f>
        <x:v>0.00009652367819361857</x:v>
      </x:c>
      <x:c r="I1437" s="29" t="n">
        <x:f>1+E1437*D1437</x:f>
        <x:v>1.0002446096157818</x:v>
      </x:c>
      <x:c r="J1437" s="29" t="n">
        <x:f>(1-H1437)*I1437</x:f>
        <x:v>1.0001480623269683</x:v>
      </x:c>
      <x:c r="K1437" s="28" t="n">
        <x:f>J1437-1</x:f>
        <x:v>0.00014806232696829014</x:v>
      </x:c>
      <x:c r="L1437" s="30" t="n">
        <x:f>M1436</x:f>
        <x:v>20693.272432117355</x:v>
      </x:c>
      <x:c r="M1437" s="30" t="n">
        <x:f>L1437*J1437</x:f>
        <x:v>20696.336326186243</x:v>
      </x:c>
      <x:c r="N1437" s="30" t="n">
        <x:f>MAX(N1436,M1437)</x:f>
        <x:v>21043.64656392879</x:v>
      </x:c>
      <x:c r="O1437" s="28" t="n">
        <x:f>1-M1437/N1437</x:f>
        <x:v>0.016504280124998605</x:v>
      </x:c>
      <x:c r="P1437" s="30" t="n">
        <x:f>IF(C1437=C1436,P1436,L1437)</x:f>
        <x:v>13438.203403002499</x:v>
      </x:c>
      <x:c r="Q1437" s="30" t="n">
        <x:f>IF(C1437=C1436,MAX(Q1436,M1437),MAX(P1437,M1437))</x:f>
        <x:v>21043.64656392879</x:v>
      </x:c>
      <x:c r="R1437" s="28" t="n">
        <x:f>1-M1437/Q1437</x:f>
        <x:v>0.016504280124998605</x:v>
      </x:c>
      <x:c r="S1437" s="33" t="str">
        <x:f>'Raw trace'!Y1433</x:f>
        <x:v>0.00014806232696829014</x:v>
      </x:c>
      <x:c r="T1437" s="31" t="n">
        <x:f>ABS(K1437-S1437)</x:f>
        <x:v>0</x:v>
      </x:c>
      <x:c r="U1437" s="33" t="str">
        <x:f>'Raw trace'!X1433</x:f>
        <x:v>0.096523678193618567</x:v>
      </x:c>
      <x:c r="V1437" s="31" t="n">
        <x:f>ABS(G1437-U1437)</x:f>
        <x:v>0</x:v>
      </x:c>
      <x:c r="W1437" s="30" t="n">
        <x:f>L1437*H1437</x:f>
        <x:v>1.9973907690105743</x:v>
      </x:c>
      <x:c r="X1437" s="30" t="n">
        <x:f>X1436*(1+S1437)</x:f>
        <x:v>20696.336326186367</x:v>
      </x:c>
      <x:c r="Y1437" s="31" t="n">
        <x:f>ABS(M1437-X1437)</x:f>
        <x:v>1.2369127944111824e-10</x:v>
      </x:c>
      <x:c r="Z1437" s="27" t="n">
        <x:f>IF(M1437&gt;=N1436,B1437,Z1436)</x:f>
        <x:v>45618</x:v>
      </x:c>
      <x:c r="AA1437" s="27" t="n">
        <x:f>IF(C1437=C1436,IF(M1437&gt;=Q1436,B1437,AA1436),IF(M1437&gt;=P1437,B1437,A1437))</x:f>
        <x:v>45618</x:v>
      </x:c>
      <x:c r="AB1437" s="1" t="str">
        <x:f>IF(AND(B1437-A1437=1,B1437-B1436=1),"PASS","FAIL")</x:f>
        <x:v>PASS</x:v>
      </x:c>
    </x:row>
    <x:row r="1438" ht="22" customHeight="1">
      <x:c r="A1438" s="32" t="n">
        <x:f>'Raw trace'!A1434</x:f>
        <x:v>45629</x:v>
      </x:c>
      <x:c r="B1438" s="32" t="n">
        <x:f>'Raw trace'!B1434</x:f>
        <x:v>45630</x:v>
      </x:c>
      <x:c r="C1438" s="1" t="n">
        <x:f>YEAR(B1438)</x:f>
        <x:v>2024</x:v>
      </x:c>
      <x:c r="D1438" s="33" t="str">
        <x:f>'Raw trace'!AL1434</x:f>
        <x:v>0.028541575641797001</x:v>
      </x:c>
      <x:c r="E1438" s="33" t="str">
        <x:f>'Raw trace'!W1434</x:f>
        <x:v>0.45000000000000001</x:v>
      </x:c>
      <x:c r="F1438" s="28" t="n">
        <x:f>E1437*(1+D1437)/(1+E1437*D1437)</x:f>
        <x:v>0.4501345023881026</x:v>
      </x:c>
      <x:c r="G1438" s="28" t="n">
        <x:f>ABS(E1438-F1438)</x:f>
        <x:v>0.0001345023881025864</x:v>
      </x:c>
      <x:c r="H1438" s="28" t="n">
        <x:f>G1438*'Assumptions'!$B$6</x:f>
        <x:v>1.345023881025864e-7</x:v>
      </x:c>
      <x:c r="I1438" s="29" t="n">
        <x:f>1+E1438*D1438</x:f>
        <x:v>1.0128437090388087</x:v>
      </x:c>
      <x:c r="J1438" s="29" t="n">
        <x:f>(1-H1438)*I1438</x:f>
        <x:v>1.0128435728089111</x:v>
      </x:c>
      <x:c r="K1438" s="28" t="n">
        <x:f>J1438-1</x:f>
        <x:v>0.01284357280891113</x:v>
      </x:c>
      <x:c r="L1438" s="30" t="n">
        <x:f>M1437</x:f>
        <x:v>20696.336326186243</x:v>
      </x:c>
      <x:c r="M1438" s="30" t="n">
        <x:f>L1438*J1438</x:f>
        <x:v>20962.15122866933</x:v>
      </x:c>
      <x:c r="N1438" s="30" t="n">
        <x:f>MAX(N1437,M1438)</x:f>
        <x:v>21043.64656392879</x:v>
      </x:c>
      <x:c r="O1438" s="28" t="n">
        <x:f>1-M1438/N1438</x:f>
        <x:v>0.00387268123953155</x:v>
      </x:c>
      <x:c r="P1438" s="30" t="n">
        <x:f>IF(C1438=C1437,P1437,L1438)</x:f>
        <x:v>13438.203403002499</x:v>
      </x:c>
      <x:c r="Q1438" s="30" t="n">
        <x:f>IF(C1438=C1437,MAX(Q1437,M1438),MAX(P1438,M1438))</x:f>
        <x:v>21043.64656392879</x:v>
      </x:c>
      <x:c r="R1438" s="28" t="n">
        <x:f>1-M1438/Q1438</x:f>
        <x:v>0.00387268123953155</x:v>
      </x:c>
      <x:c r="S1438" s="33" t="str">
        <x:f>'Raw trace'!Y1434</x:f>
        <x:v>0.01284357280891113</x:v>
      </x:c>
      <x:c r="T1438" s="31" t="n">
        <x:f>ABS(K1438-S1438)</x:f>
        <x:v>0</x:v>
      </x:c>
      <x:c r="U1438" s="33" t="str">
        <x:f>'Raw trace'!X1434</x:f>
        <x:v>0.00013450238810258641</x:v>
      </x:c>
      <x:c r="V1438" s="31" t="n">
        <x:f>ABS(G1438-U1438)</x:f>
        <x:v>0</x:v>
      </x:c>
      <x:c r="W1438" s="30" t="n">
        <x:f>L1438*H1438</x:f>
        <x:v>0.0027837066608463593</x:v>
      </x:c>
      <x:c r="X1438" s="30" t="n">
        <x:f>X1437*(1+S1438)</x:f>
        <x:v>20962.151228669452</x:v>
      </x:c>
      <x:c r="Y1438" s="31" t="n">
        <x:f>ABS(M1438-X1438)</x:f>
        <x:v>1.2369127944111824e-10</x:v>
      </x:c>
      <x:c r="Z1438" s="27" t="n">
        <x:f>IF(M1438&gt;=N1437,B1438,Z1437)</x:f>
        <x:v>45618</x:v>
      </x:c>
      <x:c r="AA1438" s="27" t="n">
        <x:f>IF(C1438=C1437,IF(M1438&gt;=Q1437,B1438,AA1437),IF(M1438&gt;=P1438,B1438,A1438))</x:f>
        <x:v>45618</x:v>
      </x:c>
      <x:c r="AB1438" s="1" t="str">
        <x:f>IF(AND(B1438-A1438=1,B1438-B1437=1),"PASS","FAIL")</x:f>
        <x:v>PASS</x:v>
      </x:c>
    </x:row>
    <x:row r="1439" ht="22" customHeight="1">
      <x:c r="A1439" s="32" t="n">
        <x:f>'Raw trace'!A1435</x:f>
        <x:v>45630</x:v>
      </x:c>
      <x:c r="B1439" s="32" t="n">
        <x:f>'Raw trace'!B1435</x:f>
        <x:v>45631</x:v>
      </x:c>
      <x:c r="C1439" s="1" t="n">
        <x:f>YEAR(B1439)</x:f>
        <x:v>2024</x:v>
      </x:c>
      <x:c r="D1439" s="33" t="str">
        <x:f>'Raw trace'!AL1435</x:f>
        <x:v>-0.0168802807905446</x:v>
      </x:c>
      <x:c r="E1439" s="33" t="str">
        <x:f>'Raw trace'!W1435</x:f>
        <x:v>0.55000000000000004</x:v>
      </x:c>
      <x:c r="F1439" s="28" t="n">
        <x:f>E1438*(1+D1438)/(1+E1438*D1438)</x:f>
        <x:v>0.4569744620105787</x:v>
      </x:c>
      <x:c r="G1439" s="28" t="n">
        <x:f>ABS(E1439-F1439)</x:f>
        <x:v>0.09302553798942137</x:v>
      </x:c>
      <x:c r="H1439" s="28" t="n">
        <x:f>G1439*'Assumptions'!$B$6</x:f>
        <x:v>0.00009302553798942137</x:v>
      </x:c>
      <x:c r="I1439" s="29" t="n">
        <x:f>1+E1439*D1439</x:f>
        <x:v>0.9907158455652004</x:v>
      </x:c>
      <x:c r="J1439" s="29" t="n">
        <x:f>(1-H1439)*I1439</x:f>
        <x:v>0.9906236836906721</x:v>
      </x:c>
      <x:c r="K1439" s="28" t="n">
        <x:f>J1439-1</x:f>
        <x:v>-0.009376316309327892</x:v>
      </x:c>
      <x:c r="L1439" s="30" t="n">
        <x:f>M1438</x:f>
        <x:v>20962.15122866933</x:v>
      </x:c>
      <x:c r="M1439" s="30" t="n">
        <x:f>L1439*J1439</x:f>
        <x:v>20765.60346822536</x:v>
      </x:c>
      <x:c r="N1439" s="30" t="n">
        <x:f>MAX(N1438,M1439)</x:f>
        <x:v>21043.64656392879</x:v>
      </x:c>
      <x:c r="O1439" s="28" t="n">
        <x:f>1-M1439/N1439</x:f>
        <x:v>0.01321268606459236</x:v>
      </x:c>
      <x:c r="P1439" s="30" t="n">
        <x:f>IF(C1439=C1438,P1438,L1439)</x:f>
        <x:v>13438.203403002499</x:v>
      </x:c>
      <x:c r="Q1439" s="30" t="n">
        <x:f>IF(C1439=C1438,MAX(Q1438,M1439),MAX(P1439,M1439))</x:f>
        <x:v>21043.64656392879</x:v>
      </x:c>
      <x:c r="R1439" s="28" t="n">
        <x:f>1-M1439/Q1439</x:f>
        <x:v>0.01321268606459236</x:v>
      </x:c>
      <x:c r="S1439" s="33" t="str">
        <x:f>'Raw trace'!Y1435</x:f>
        <x:v>-0.0093763163093278923</x:v>
      </x:c>
      <x:c r="T1439" s="31" t="n">
        <x:f>ABS(K1439-S1439)</x:f>
        <x:v>0</x:v>
      </x:c>
      <x:c r="U1439" s="33" t="str">
        <x:f>'Raw trace'!X1435</x:f>
        <x:v>0.09302553798942137</x:v>
      </x:c>
      <x:c r="V1439" s="31" t="n">
        <x:f>ABS(G1439-U1439)</x:f>
        <x:v>0</x:v>
      </x:c>
      <x:c r="W1439" s="30" t="n">
        <x:f>L1439*H1439</x:f>
        <x:v>1.9500153954625745</x:v>
      </x:c>
      <x:c r="X1439" s="30" t="n">
        <x:f>X1438*(1+S1439)</x:f>
        <x:v>20765.603468225483</x:v>
      </x:c>
      <x:c r="Y1439" s="31" t="n">
        <x:f>ABS(M1439-X1439)</x:f>
        <x:v>1.2369127944111824e-10</x:v>
      </x:c>
      <x:c r="Z1439" s="27" t="n">
        <x:f>IF(M1439&gt;=N1438,B1439,Z1438)</x:f>
        <x:v>45618</x:v>
      </x:c>
      <x:c r="AA1439" s="27" t="n">
        <x:f>IF(C1439=C1438,IF(M1439&gt;=Q1438,B1439,AA1438),IF(M1439&gt;=P1439,B1439,A1439))</x:f>
        <x:v>45618</x:v>
      </x:c>
      <x:c r="AB1439" s="1" t="str">
        <x:f>IF(AND(B1439-A1439=1,B1439-B1438=1),"PASS","FAIL")</x:f>
        <x:v>PASS</x:v>
      </x:c>
    </x:row>
    <x:row r="1440" ht="22" customHeight="1">
      <x:c r="A1440" s="32" t="n">
        <x:f>'Raw trace'!A1436</x:f>
        <x:v>45631</x:v>
      </x:c>
      <x:c r="B1440" s="32" t="n">
        <x:f>'Raw trace'!B1436</x:f>
        <x:v>45632</x:v>
      </x:c>
      <x:c r="C1440" s="1" t="n">
        <x:f>YEAR(B1440)</x:f>
        <x:v>2024</x:v>
      </x:c>
      <x:c r="D1440" s="33" t="str">
        <x:f>'Raw trace'!AL1436</x:f>
        <x:v>0.028770516485374799</x:v>
      </x:c>
      <x:c r="E1440" s="33" t="str">
        <x:f>'Raw trace'!W1436</x:f>
        <x:v>0.45000000000000001</x:v>
      </x:c>
      <x:c r="F1440" s="28" t="n">
        <x:f>E1439*(1+D1439)/(1+E1439*D1439)</x:f>
        <x:v>0.5457829790304037</x:v>
      </x:c>
      <x:c r="G1440" s="28" t="n">
        <x:f>ABS(E1440-F1440)</x:f>
        <x:v>0.09578297903040373</x:v>
      </x:c>
      <x:c r="H1440" s="28" t="n">
        <x:f>G1440*'Assumptions'!$B$6</x:f>
        <x:v>0.00009578297903040373</x:v>
      </x:c>
      <x:c r="I1440" s="29" t="n">
        <x:f>1+E1440*D1440</x:f>
        <x:v>1.0129467324184187</x:v>
      </x:c>
      <x:c r="J1440" s="29" t="n">
        <x:f>(1-H1440)*I1440</x:f>
        <x:v>1.0128497093627884</x:v>
      </x:c>
      <x:c r="K1440" s="28" t="n">
        <x:f>J1440-1</x:f>
        <x:v>0.012849709362788397</x:v>
      </x:c>
      <x:c r="L1440" s="30" t="n">
        <x:f>M1439</x:f>
        <x:v>20765.60346822536</x:v>
      </x:c>
      <x:c r="M1440" s="30" t="n">
        <x:f>L1440*J1440</x:f>
        <x:v>21032.435437534965</x:v>
      </x:c>
      <x:c r="N1440" s="30" t="n">
        <x:f>MAX(N1439,M1440)</x:f>
        <x:v>21043.64656392879</x:v>
      </x:c>
      <x:c r="O1440" s="28" t="n">
        <x:f>1-M1440/N1440</x:f>
        <x:v>0.0005327558776357932</x:v>
      </x:c>
      <x:c r="P1440" s="30" t="n">
        <x:f>IF(C1440=C1439,P1439,L1440)</x:f>
        <x:v>13438.203403002499</x:v>
      </x:c>
      <x:c r="Q1440" s="30" t="n">
        <x:f>IF(C1440=C1439,MAX(Q1439,M1440),MAX(P1440,M1440))</x:f>
        <x:v>21043.64656392879</x:v>
      </x:c>
      <x:c r="R1440" s="28" t="n">
        <x:f>1-M1440/Q1440</x:f>
        <x:v>0.0005327558776357932</x:v>
      </x:c>
      <x:c r="S1440" s="33" t="str">
        <x:f>'Raw trace'!Y1436</x:f>
        <x:v>0.012849709362788397</x:v>
      </x:c>
      <x:c r="T1440" s="31" t="n">
        <x:f>ABS(K1440-S1440)</x:f>
        <x:v>0</x:v>
      </x:c>
      <x:c r="U1440" s="33" t="str">
        <x:f>'Raw trace'!X1436</x:f>
        <x:v>0.095782979030403725</x:v>
      </x:c>
      <x:c r="V1440" s="31" t="n">
        <x:f>ABS(G1440-U1440)</x:f>
        <x:v>0</x:v>
      </x:c>
      <x:c r="W1440" s="30" t="n">
        <x:f>L1440*H1440</x:f>
        <x:v>1.9889913615507087</x:v>
      </x:c>
      <x:c r="X1440" s="30" t="n">
        <x:f>X1439*(1+S1440)</x:f>
        <x:v>21032.435437535092</x:v>
      </x:c>
      <x:c r="Y1440" s="31" t="n">
        <x:f>ABS(M1440-X1440)</x:f>
        <x:v>1.2732925824820995e-10</x:v>
      </x:c>
      <x:c r="Z1440" s="27" t="n">
        <x:f>IF(M1440&gt;=N1439,B1440,Z1439)</x:f>
        <x:v>45618</x:v>
      </x:c>
      <x:c r="AA1440" s="27" t="n">
        <x:f>IF(C1440=C1439,IF(M1440&gt;=Q1439,B1440,AA1439),IF(M1440&gt;=P1440,B1440,A1440))</x:f>
        <x:v>45618</x:v>
      </x:c>
      <x:c r="AB1440" s="1" t="str">
        <x:f>IF(AND(B1440-A1440=1,B1440-B1439=1),"PASS","FAIL")</x:f>
        <x:v>PASS</x:v>
      </x:c>
    </x:row>
    <x:row r="1441" ht="22" customHeight="1">
      <x:c r="A1441" s="32" t="n">
        <x:f>'Raw trace'!A1437</x:f>
        <x:v>45632</x:v>
      </x:c>
      <x:c r="B1441" s="32" t="n">
        <x:f>'Raw trace'!B1437</x:f>
        <x:v>45633</x:v>
      </x:c>
      <x:c r="C1441" s="1" t="n">
        <x:f>YEAR(B1441)</x:f>
        <x:v>2024</x:v>
      </x:c>
      <x:c r="D1441" s="33" t="str">
        <x:f>'Raw trace'!AL1437</x:f>
        <x:v>0.00076483023876120003</x:v>
      </x:c>
      <x:c r="E1441" s="33" t="str">
        <x:f>'Raw trace'!W1437</x:f>
        <x:v>0.55000000000000004</x:v>
      </x:c>
      <x:c r="F1441" s="28" t="n">
        <x:f>E1440*(1+D1440)/(1+E1440*D1440)</x:f>
        <x:v>0.45702969129791216</x:v>
      </x:c>
      <x:c r="G1441" s="28" t="n">
        <x:f>ABS(E1441-F1441)</x:f>
        <x:v>0.09297030870208789</x:v>
      </x:c>
      <x:c r="H1441" s="28" t="n">
        <x:f>G1441*'Assumptions'!$B$6</x:f>
        <x:v>0.00009297030870208789</x:v>
      </x:c>
      <x:c r="I1441" s="29" t="n">
        <x:f>1+E1441*D1441</x:f>
        <x:v>1.0004206566313187</x:v>
      </x:c>
      <x:c r="J1441" s="29" t="n">
        <x:f>(1-H1441)*I1441</x:f>
        <x:v>1.0003276472140399</x:v>
      </x:c>
      <x:c r="K1441" s="28" t="n">
        <x:f>J1441-1</x:f>
        <x:v>0.0003276472140398834</x:v>
      </x:c>
      <x:c r="L1441" s="30" t="n">
        <x:f>M1440</x:f>
        <x:v>21032.435437534965</x:v>
      </x:c>
      <x:c r="M1441" s="30" t="n">
        <x:f>L1441*J1441</x:f>
        <x:v>21039.326656410547</x:v>
      </x:c>
      <x:c r="N1441" s="30" t="n">
        <x:f>MAX(N1440,M1441)</x:f>
        <x:v>21043.64656392879</x:v>
      </x:c>
      <x:c r="O1441" s="28" t="n">
        <x:f>1-M1441/N1441</x:f>
        <x:v>0.00020528321957502538</x:v>
      </x:c>
      <x:c r="P1441" s="30" t="n">
        <x:f>IF(C1441=C1440,P1440,L1441)</x:f>
        <x:v>13438.203403002499</x:v>
      </x:c>
      <x:c r="Q1441" s="30" t="n">
        <x:f>IF(C1441=C1440,MAX(Q1440,M1441),MAX(P1441,M1441))</x:f>
        <x:v>21043.64656392879</x:v>
      </x:c>
      <x:c r="R1441" s="28" t="n">
        <x:f>1-M1441/Q1441</x:f>
        <x:v>0.00020528321957502538</x:v>
      </x:c>
      <x:c r="S1441" s="33" t="str">
        <x:f>'Raw trace'!Y1437</x:f>
        <x:v>0.00032764721403988339</x:v>
      </x:c>
      <x:c r="T1441" s="31" t="n">
        <x:f>ABS(K1441-S1441)</x:f>
        <x:v>0</x:v>
      </x:c>
      <x:c r="U1441" s="33" t="str">
        <x:f>'Raw trace'!X1437</x:f>
        <x:v>0.092970308702087889</x:v>
      </x:c>
      <x:c r="V1441" s="31" t="n">
        <x:f>ABS(G1441-U1441)</x:f>
        <x:v>0</x:v>
      </x:c>
      <x:c r="W1441" s="30" t="n">
        <x:f>L1441*H1441</x:f>
        <x:v>1.9553920153843585</x:v>
      </x:c>
      <x:c r="X1441" s="30" t="n">
        <x:f>X1440*(1+S1441)</x:f>
        <x:v>21039.326656410674</x:v>
      </x:c>
      <x:c r="Y1441" s="31" t="n">
        <x:f>ABS(M1441-X1441)</x:f>
        <x:v>1.2732925824820995e-10</x:v>
      </x:c>
      <x:c r="Z1441" s="27" t="n">
        <x:f>IF(M1441&gt;=N1440,B1441,Z1440)</x:f>
        <x:v>45618</x:v>
      </x:c>
      <x:c r="AA1441" s="27" t="n">
        <x:f>IF(C1441=C1440,IF(M1441&gt;=Q1440,B1441,AA1440),IF(M1441&gt;=P1441,B1441,A1441))</x:f>
        <x:v>45618</x:v>
      </x:c>
      <x:c r="AB1441" s="1" t="str">
        <x:f>IF(AND(B1441-A1441=1,B1441-B1440=1),"PASS","FAIL")</x:f>
        <x:v>PASS</x:v>
      </x:c>
    </x:row>
    <x:row r="1442" ht="22" customHeight="1">
      <x:c r="A1442" s="32" t="n">
        <x:f>'Raw trace'!A1438</x:f>
        <x:v>45633</x:v>
      </x:c>
      <x:c r="B1442" s="32" t="n">
        <x:f>'Raw trace'!B1438</x:f>
        <x:v>45634</x:v>
      </x:c>
      <x:c r="C1442" s="1" t="n">
        <x:f>YEAR(B1442)</x:f>
        <x:v>2024</x:v>
      </x:c>
      <x:c r="D1442" s="33" t="str">
        <x:f>'Raw trace'!AL1438</x:f>
        <x:v>0.0128088784719091</x:v>
      </x:c>
      <x:c r="E1442" s="33" t="str">
        <x:f>'Raw trace'!W1438</x:f>
        <x:v>0.55000000000000004</x:v>
      </x:c>
      <x:c r="F1442" s="28" t="n">
        <x:f>E1441*(1+D1441)/(1+E1441*D1441)</x:f>
        <x:v>0.5501892158891749</x:v>
      </x:c>
      <x:c r="G1442" s="28" t="n">
        <x:f>ABS(E1442-F1442)</x:f>
        <x:v>0.0001892158891748652</x:v>
      </x:c>
      <x:c r="H1442" s="28" t="n">
        <x:f>G1442*'Assumptions'!$B$6</x:f>
        <x:v>1.892158891748652e-7</x:v>
      </x:c>
      <x:c r="I1442" s="29" t="n">
        <x:f>1+E1442*D1442</x:f>
        <x:v>1.00704488315955</x:v>
      </x:c>
      <x:c r="J1442" s="29" t="n">
        <x:f>(1-H1442)*I1442</x:f>
        <x:v>1.0070446926106569</x:v>
      </x:c>
      <x:c r="K1442" s="28" t="n">
        <x:f>J1442-1</x:f>
        <x:v>0.0070446926106568775</x:v>
      </x:c>
      <x:c r="L1442" s="30" t="n">
        <x:f>M1441</x:f>
        <x:v>21039.326656410547</x:v>
      </x:c>
      <x:c r="M1442" s="30" t="n">
        <x:f>L1442*J1442</x:f>
        <x:v>21187.54224544016</x:v>
      </x:c>
      <x:c r="N1442" s="30" t="n">
        <x:f>MAX(N1441,M1442)</x:f>
        <x:v>21187.54224544016</x:v>
      </x:c>
      <x:c r="O1442" s="28" t="n">
        <x:f>1-M1442/N1442</x:f>
        <x:v>0</x:v>
      </x:c>
      <x:c r="P1442" s="30" t="n">
        <x:f>IF(C1442=C1441,P1441,L1442)</x:f>
        <x:v>13438.203403002499</x:v>
      </x:c>
      <x:c r="Q1442" s="30" t="n">
        <x:f>IF(C1442=C1441,MAX(Q1441,M1442),MAX(P1442,M1442))</x:f>
        <x:v>21187.54224544016</x:v>
      </x:c>
      <x:c r="R1442" s="28" t="n">
        <x:f>1-M1442/Q1442</x:f>
        <x:v>0</x:v>
      </x:c>
      <x:c r="S1442" s="33" t="str">
        <x:f>'Raw trace'!Y1438</x:f>
        <x:v>0.0070446926106568775</x:v>
      </x:c>
      <x:c r="T1442" s="31" t="n">
        <x:f>ABS(K1442-S1442)</x:f>
        <x:v>0</x:v>
      </x:c>
      <x:c r="U1442" s="33" t="str">
        <x:f>'Raw trace'!X1438</x:f>
        <x:v>0.0001892158891748652</x:v>
      </x:c>
      <x:c r="V1442" s="31" t="n">
        <x:f>ABS(G1442-U1442)</x:f>
        <x:v>0</x:v>
      </x:c>
      <x:c r="W1442" s="30" t="n">
        <x:f>L1442*H1442</x:f>
        <x:v>0.003980974900933165</x:v>
      </x:c>
      <x:c r="X1442" s="30" t="n">
        <x:f>X1441*(1+S1442)</x:f>
        <x:v>21187.542245440287</x:v>
      </x:c>
      <x:c r="Y1442" s="31" t="n">
        <x:f>ABS(M1442-X1442)</x:f>
        <x:v>1.2732925824820995e-10</x:v>
      </x:c>
      <x:c r="Z1442" s="27" t="n">
        <x:f>IF(M1442&gt;=N1441,B1442,Z1441)</x:f>
        <x:v>45634</x:v>
      </x:c>
      <x:c r="AA1442" s="27" t="n">
        <x:f>IF(C1442=C1441,IF(M1442&gt;=Q1441,B1442,AA1441),IF(M1442&gt;=P1442,B1442,A1442))</x:f>
        <x:v>45634</x:v>
      </x:c>
      <x:c r="AB1442" s="1" t="str">
        <x:f>IF(AND(B1442-A1442=1,B1442-B1441=1),"PASS","FAIL")</x:f>
        <x:v>PASS</x:v>
      </x:c>
    </x:row>
    <x:row r="1443" ht="22" customHeight="1">
      <x:c r="A1443" s="32" t="n">
        <x:f>'Raw trace'!A1439</x:f>
        <x:v>45634</x:v>
      </x:c>
      <x:c r="B1443" s="32" t="n">
        <x:f>'Raw trace'!B1439</x:f>
        <x:v>45635</x:v>
      </x:c>
      <x:c r="C1443" s="1" t="n">
        <x:f>YEAR(B1443)</x:f>
        <x:v>2024</x:v>
      </x:c>
      <x:c r="D1443" s="33" t="str">
        <x:f>'Raw trace'!AL1439</x:f>
        <x:v>-0.037149486034823397</x:v>
      </x:c>
      <x:c r="E1443" s="33" t="str">
        <x:f>'Raw trace'!W1439</x:f>
        <x:v>0.55000000000000004</x:v>
      </x:c>
      <x:c r="F1443" s="28" t="n">
        <x:f>E1442*(1+D1442)/(1+E1442*D1442)</x:f>
        <x:v>0.5531480199887926</x:v>
      </x:c>
      <x:c r="G1443" s="28" t="n">
        <x:f>ABS(E1443-F1443)</x:f>
        <x:v>0.0031480199887925497</x:v>
      </x:c>
      <x:c r="H1443" s="28" t="n">
        <x:f>G1443*'Assumptions'!$B$6</x:f>
        <x:v>0.00000314801998879255</x:v>
      </x:c>
      <x:c r="I1443" s="29" t="n">
        <x:f>1+E1443*D1443</x:f>
        <x:v>0.9795677826808471</x:v>
      </x:c>
      <x:c r="J1443" s="29" t="n">
        <x:f>(1-H1443)*I1443</x:f>
        <x:v>0.9795646989818868</x:v>
      </x:c>
      <x:c r="K1443" s="28" t="n">
        <x:f>J1443-1</x:f>
        <x:v>-0.020435301018113194</x:v>
      </x:c>
      <x:c r="L1443" s="30" t="n">
        <x:f>M1442</x:f>
        <x:v>21187.54224544016</x:v>
      </x:c>
      <x:c r="M1443" s="30" t="n">
        <x:f>L1443*J1443</x:f>
        <x:v>20754.5684418206</x:v>
      </x:c>
      <x:c r="N1443" s="30" t="n">
        <x:f>MAX(N1442,M1443)</x:f>
        <x:v>21187.54224544016</x:v>
      </x:c>
      <x:c r="O1443" s="28" t="n">
        <x:f>1-M1443/N1443</x:f>
        <x:v>0.020435301018113194</x:v>
      </x:c>
      <x:c r="P1443" s="30" t="n">
        <x:f>IF(C1443=C1442,P1442,L1443)</x:f>
        <x:v>13438.203403002499</x:v>
      </x:c>
      <x:c r="Q1443" s="30" t="n">
        <x:f>IF(C1443=C1442,MAX(Q1442,M1443),MAX(P1443,M1443))</x:f>
        <x:v>21187.54224544016</x:v>
      </x:c>
      <x:c r="R1443" s="28" t="n">
        <x:f>1-M1443/Q1443</x:f>
        <x:v>0.020435301018113194</x:v>
      </x:c>
      <x:c r="S1443" s="33" t="str">
        <x:f>'Raw trace'!Y1439</x:f>
        <x:v>-0.020435301018113194</x:v>
      </x:c>
      <x:c r="T1443" s="31" t="n">
        <x:f>ABS(K1443-S1443)</x:f>
        <x:v>0</x:v>
      </x:c>
      <x:c r="U1443" s="33" t="str">
        <x:f>'Raw trace'!X1439</x:f>
        <x:v>0.0031480199887925497</x:v>
      </x:c>
      <x:c r="V1443" s="31" t="n">
        <x:f>ABS(G1443-U1443)</x:f>
        <x:v>0</x:v>
      </x:c>
      <x:c r="W1443" s="30" t="n">
        <x:f>L1443*H1443</x:f>
        <x:v>0.0666988065020322</x:v>
      </x:c>
      <x:c r="X1443" s="30" t="n">
        <x:f>X1442*(1+S1443)</x:f>
        <x:v>20754.568441820724</x:v>
      </x:c>
      <x:c r="Y1443" s="31" t="n">
        <x:f>ABS(M1443-X1443)</x:f>
        <x:v>1.2369127944111824e-10</x:v>
      </x:c>
      <x:c r="Z1443" s="27" t="n">
        <x:f>IF(M1443&gt;=N1442,B1443,Z1442)</x:f>
        <x:v>45634</x:v>
      </x:c>
      <x:c r="AA1443" s="27" t="n">
        <x:f>IF(C1443=C1442,IF(M1443&gt;=Q1442,B1443,AA1442),IF(M1443&gt;=P1443,B1443,A1443))</x:f>
        <x:v>45634</x:v>
      </x:c>
      <x:c r="AB1443" s="1" t="str">
        <x:f>IF(AND(B1443-A1443=1,B1443-B1442=1),"PASS","FAIL")</x:f>
        <x:v>PASS</x:v>
      </x:c>
    </x:row>
    <x:row r="1444" ht="22" customHeight="1">
      <x:c r="A1444" s="32" t="n">
        <x:f>'Raw trace'!A1440</x:f>
        <x:v>45635</x:v>
      </x:c>
      <x:c r="B1444" s="32" t="n">
        <x:f>'Raw trace'!B1440</x:f>
        <x:v>45636</x:v>
      </x:c>
      <x:c r="C1444" s="1" t="n">
        <x:f>YEAR(B1444)</x:f>
        <x:v>2024</x:v>
      </x:c>
      <x:c r="D1444" s="33" t="str">
        <x:f>'Raw trace'!AL1440</x:f>
        <x:v>-0.0077968845329776998</x:v>
      </x:c>
      <x:c r="E1444" s="33" t="str">
        <x:f>'Raw trace'!W1440</x:f>
        <x:v>0.55000000000000004</x:v>
      </x:c>
      <x:c r="F1444" s="28" t="n">
        <x:f>E1443*(1+D1443)/(1+E1443*D1443)</x:f>
        <x:v>0.5406137196872118</x:v>
      </x:c>
      <x:c r="G1444" s="28" t="n">
        <x:f>ABS(E1444-F1444)</x:f>
        <x:v>0.009386280312788209</x:v>
      </x:c>
      <x:c r="H1444" s="28" t="n">
        <x:f>G1444*'Assumptions'!$B$6</x:f>
        <x:v>0.000009386280312788209</x:v>
      </x:c>
      <x:c r="I1444" s="29" t="n">
        <x:f>1+E1444*D1444</x:f>
        <x:v>0.9957117135068623</x:v>
      </x:c>
      <x:c r="J1444" s="29" t="n">
        <x:f>(1-H1444)*I1444</x:f>
        <x:v>0.9957023674776085</x:v>
      </x:c>
      <x:c r="K1444" s="28" t="n">
        <x:f>J1444-1</x:f>
        <x:v>-0.004297632522391459</x:v>
      </x:c>
      <x:c r="L1444" s="30" t="n">
        <x:f>M1443</x:f>
        <x:v>20754.5684418206</x:v>
      </x:c>
      <x:c r="M1444" s="30" t="n">
        <x:f>L1444*J1444</x:f>
        <x:v>20665.372933496834</x:v>
      </x:c>
      <x:c r="N1444" s="30" t="n">
        <x:f>MAX(N1443,M1444)</x:f>
        <x:v>21187.54224544016</x:v>
      </x:c>
      <x:c r="O1444" s="28" t="n">
        <x:f>1-M1444/N1444</x:f>
        <x:v>0.024645110126244263</x:v>
      </x:c>
      <x:c r="P1444" s="30" t="n">
        <x:f>IF(C1444=C1443,P1443,L1444)</x:f>
        <x:v>13438.203403002499</x:v>
      </x:c>
      <x:c r="Q1444" s="30" t="n">
        <x:f>IF(C1444=C1443,MAX(Q1443,M1444),MAX(P1444,M1444))</x:f>
        <x:v>21187.54224544016</x:v>
      </x:c>
      <x:c r="R1444" s="28" t="n">
        <x:f>1-M1444/Q1444</x:f>
        <x:v>0.024645110126244263</x:v>
      </x:c>
      <x:c r="S1444" s="33" t="str">
        <x:f>'Raw trace'!Y1440</x:f>
        <x:v>-0.0042976325223914591</x:v>
      </x:c>
      <x:c r="T1444" s="31" t="n">
        <x:f>ABS(K1444-S1444)</x:f>
        <x:v>0</x:v>
      </x:c>
      <x:c r="U1444" s="33" t="str">
        <x:f>'Raw trace'!X1440</x:f>
        <x:v>0.0093862803127882088</x:v>
      </x:c>
      <x:c r="V1444" s="31" t="n">
        <x:f>ABS(G1444-U1444)</x:f>
        <x:v>0</x:v>
      </x:c>
      <x:c r="W1444" s="30" t="n">
        <x:f>L1444*H1444</x:f>
        <x:v>0.19480819716587616</x:v>
      </x:c>
      <x:c r="X1444" s="30" t="n">
        <x:f>X1443*(1+S1444)</x:f>
        <x:v>20665.372933496954</x:v>
      </x:c>
      <x:c r="Y1444" s="31" t="n">
        <x:f>ABS(M1444-X1444)</x:f>
        <x:v>1.2005330063402653e-10</x:v>
      </x:c>
      <x:c r="Z1444" s="27" t="n">
        <x:f>IF(M1444&gt;=N1443,B1444,Z1443)</x:f>
        <x:v>45634</x:v>
      </x:c>
      <x:c r="AA1444" s="27" t="n">
        <x:f>IF(C1444=C1443,IF(M1444&gt;=Q1443,B1444,AA1443),IF(M1444&gt;=P1444,B1444,A1444))</x:f>
        <x:v>45634</x:v>
      </x:c>
      <x:c r="AB1444" s="1" t="str">
        <x:f>IF(AND(B1444-A1444=1,B1444-B1443=1),"PASS","FAIL")</x:f>
        <x:v>PASS</x:v>
      </x:c>
    </x:row>
    <x:row r="1445" ht="22" customHeight="1">
      <x:c r="A1445" s="32" t="n">
        <x:f>'Raw trace'!A1441</x:f>
        <x:v>45636</x:v>
      </x:c>
      <x:c r="B1445" s="32" t="n">
        <x:f>'Raw trace'!B1441</x:f>
        <x:v>45637</x:v>
      </x:c>
      <x:c r="C1445" s="1" t="n">
        <x:f>YEAR(B1445)</x:f>
        <x:v>2024</x:v>
      </x:c>
      <x:c r="D1445" s="33" t="str">
        <x:f>'Raw trace'!AL1441</x:f>
        <x:v>0.046851821371154997</x:v>
      </x:c>
      <x:c r="E1445" s="33" t="str">
        <x:f>'Raw trace'!W1441</x:f>
        <x:v>0.55000000000000004</x:v>
      </x:c>
      <x:c r="F1445" s="28" t="n">
        <x:f>E1444*(1+D1444)/(1+E1444*D1444)</x:f>
        <x:v>0.5480619602082258</x:v>
      </x:c>
      <x:c r="G1445" s="28" t="n">
        <x:f>ABS(E1445-F1445)</x:f>
        <x:v>0.0019380397917742043</x:v>
      </x:c>
      <x:c r="H1445" s="28" t="n">
        <x:f>G1445*'Assumptions'!$B$6</x:f>
        <x:v>0.000001938039791774204</x:v>
      </x:c>
      <x:c r="I1445" s="29" t="n">
        <x:f>1+E1445*D1445</x:f>
        <x:v>1.0257685017541351</x:v>
      </x:c>
      <x:c r="J1445" s="29" t="n">
        <x:f>(1-H1445)*I1445</x:f>
        <x:v>1.0257665137739616</x:v>
      </x:c>
      <x:c r="K1445" s="28" t="n">
        <x:f>J1445-1</x:f>
        <x:v>0.025766513773961552</x:v>
      </x:c>
      <x:c r="L1445" s="30" t="n">
        <x:f>M1444</x:f>
        <x:v>20665.372933496834</x:v>
      </x:c>
      <x:c r="M1445" s="30" t="n">
        <x:f>L1445*J1445</x:f>
        <x:v>21197.847549831833</x:v>
      </x:c>
      <x:c r="N1445" s="30" t="n">
        <x:f>MAX(N1444,M1445)</x:f>
        <x:v>21197.847549831833</x:v>
      </x:c>
      <x:c r="O1445" s="28" t="n">
        <x:f>1-M1445/N1445</x:f>
        <x:v>0</x:v>
      </x:c>
      <x:c r="P1445" s="30" t="n">
        <x:f>IF(C1445=C1444,P1444,L1445)</x:f>
        <x:v>13438.203403002499</x:v>
      </x:c>
      <x:c r="Q1445" s="30" t="n">
        <x:f>IF(C1445=C1444,MAX(Q1444,M1445),MAX(P1445,M1445))</x:f>
        <x:v>21197.847549831833</x:v>
      </x:c>
      <x:c r="R1445" s="28" t="n">
        <x:f>1-M1445/Q1445</x:f>
        <x:v>0</x:v>
      </x:c>
      <x:c r="S1445" s="33" t="str">
        <x:f>'Raw trace'!Y1441</x:f>
        <x:v>0.025766513773961552</x:v>
      </x:c>
      <x:c r="T1445" s="31" t="n">
        <x:f>ABS(K1445-S1445)</x:f>
        <x:v>0</x:v>
      </x:c>
      <x:c r="U1445" s="33" t="str">
        <x:f>'Raw trace'!X1441</x:f>
        <x:v>0.0019380397917742043</x:v>
      </x:c>
      <x:c r="V1445" s="31" t="n">
        <x:f>ABS(G1445-U1445)</x:f>
        <x:v>0</x:v>
      </x:c>
      <x:c r="W1445" s="30" t="n">
        <x:f>L1445*H1445</x:f>
        <x:v>0.04005031505697048</x:v>
      </x:c>
      <x:c r="X1445" s="30" t="n">
        <x:f>X1444*(1+S1445)</x:f>
        <x:v>21197.847549831957</x:v>
      </x:c>
      <x:c r="Y1445" s="31" t="n">
        <x:f>ABS(M1445-X1445)</x:f>
        <x:v>1.2369127944111824e-10</x:v>
      </x:c>
      <x:c r="Z1445" s="27" t="n">
        <x:f>IF(M1445&gt;=N1444,B1445,Z1444)</x:f>
        <x:v>45637</x:v>
      </x:c>
      <x:c r="AA1445" s="27" t="n">
        <x:f>IF(C1445=C1444,IF(M1445&gt;=Q1444,B1445,AA1444),IF(M1445&gt;=P1445,B1445,A1445))</x:f>
        <x:v>45637</x:v>
      </x:c>
      <x:c r="AB1445" s="1" t="str">
        <x:f>IF(AND(B1445-A1445=1,B1445-B1444=1),"PASS","FAIL")</x:f>
        <x:v>PASS</x:v>
      </x:c>
    </x:row>
    <x:row r="1446" ht="22" customHeight="1">
      <x:c r="A1446" s="32" t="n">
        <x:f>'Raw trace'!A1442</x:f>
        <x:v>45637</x:v>
      </x:c>
      <x:c r="B1446" s="32" t="n">
        <x:f>'Raw trace'!B1442</x:f>
        <x:v>45638</x:v>
      </x:c>
      <x:c r="C1446" s="1" t="n">
        <x:f>YEAR(B1446)</x:f>
        <x:v>2024</x:v>
      </x:c>
      <x:c r="D1446" s="33" t="str">
        <x:f>'Raw trace'!AL1442</x:f>
        <x:v>-0.0110386823592699</x:v>
      </x:c>
      <x:c r="E1446" s="33" t="str">
        <x:f>'Raw trace'!W1442</x:f>
        <x:v>0.55000000000000004</x:v>
      </x:c>
      <x:c r="F1446" s="28" t="n">
        <x:f>E1445*(1+D1445)/(1+E1445*D1445)</x:f>
        <x:v>0.5613045251141279</x:v>
      </x:c>
      <x:c r="G1446" s="28" t="n">
        <x:f>ABS(E1446-F1446)</x:f>
        <x:v>0.011304525114127828</x:v>
      </x:c>
      <x:c r="H1446" s="28" t="n">
        <x:f>G1446*'Assumptions'!$B$6</x:f>
        <x:v>0.000011304525114127828</x:v>
      </x:c>
      <x:c r="I1446" s="29" t="n">
        <x:f>1+E1446*D1446</x:f>
        <x:v>0.9939287247024016</x:v>
      </x:c>
      <x:c r="J1446" s="29" t="n">
        <x:f>(1-H1446)*I1446</x:f>
        <x:v>0.9939174888101715</x:v>
      </x:c>
      <x:c r="K1446" s="28" t="n">
        <x:f>J1446-1</x:f>
        <x:v>-0.006082511189828499</x:v>
      </x:c>
      <x:c r="L1446" s="30" t="n">
        <x:f>M1445</x:f>
        <x:v>21197.847549831833</x:v>
      </x:c>
      <x:c r="M1446" s="30" t="n">
        <x:f>L1446*J1446</x:f>
        <x:v>21068.9114049097</x:v>
      </x:c>
      <x:c r="N1446" s="30" t="n">
        <x:f>MAX(N1445,M1446)</x:f>
        <x:v>21197.847549831833</x:v>
      </x:c>
      <x:c r="O1446" s="28" t="n">
        <x:f>1-M1446/N1446</x:f>
        <x:v>0.00608251118982861</x:v>
      </x:c>
      <x:c r="P1446" s="30" t="n">
        <x:f>IF(C1446=C1445,P1445,L1446)</x:f>
        <x:v>13438.203403002499</x:v>
      </x:c>
      <x:c r="Q1446" s="30" t="n">
        <x:f>IF(C1446=C1445,MAX(Q1445,M1446),MAX(P1446,M1446))</x:f>
        <x:v>21197.847549831833</x:v>
      </x:c>
      <x:c r="R1446" s="28" t="n">
        <x:f>1-M1446/Q1446</x:f>
        <x:v>0.00608251118982861</x:v>
      </x:c>
      <x:c r="S1446" s="33" t="str">
        <x:f>'Raw trace'!Y1442</x:f>
        <x:v>-0.0060825111898284989</x:v>
      </x:c>
      <x:c r="T1446" s="31" t="n">
        <x:f>ABS(K1446-S1446)</x:f>
        <x:v>0</x:v>
      </x:c>
      <x:c r="U1446" s="33" t="str">
        <x:f>'Raw trace'!X1442</x:f>
        <x:v>0.011304525114127828</x:v>
      </x:c>
      <x:c r="V1446" s="31" t="n">
        <x:f>ABS(G1446-U1446)</x:f>
        <x:v>0</x:v>
      </x:c>
      <x:c r="W1446" s="30" t="n">
        <x:f>L1446*H1446</x:f>
        <x:v>0.239631599992527</x:v>
      </x:c>
      <x:c r="X1446" s="30" t="n">
        <x:f>X1445*(1+S1446)</x:f>
        <x:v>21068.911404909824</x:v>
      </x:c>
      <x:c r="Y1446" s="31" t="n">
        <x:f>ABS(M1446-X1446)</x:f>
        <x:v>1.2369127944111824e-10</x:v>
      </x:c>
      <x:c r="Z1446" s="27" t="n">
        <x:f>IF(M1446&gt;=N1445,B1446,Z1445)</x:f>
        <x:v>45637</x:v>
      </x:c>
      <x:c r="AA1446" s="27" t="n">
        <x:f>IF(C1446=C1445,IF(M1446&gt;=Q1445,B1446,AA1445),IF(M1446&gt;=P1446,B1446,A1446))</x:f>
        <x:v>45637</x:v>
      </x:c>
      <x:c r="AB1446" s="1" t="str">
        <x:f>IF(AND(B1446-A1446=1,B1446-B1445=1),"PASS","FAIL")</x:f>
        <x:v>PASS</x:v>
      </x:c>
    </x:row>
    <x:row r="1447" ht="22" customHeight="1">
      <x:c r="A1447" s="32" t="n">
        <x:f>'Raw trace'!A1443</x:f>
        <x:v>45638</x:v>
      </x:c>
      <x:c r="B1447" s="32" t="n">
        <x:f>'Raw trace'!B1443</x:f>
        <x:v>45639</x:v>
      </x:c>
      <x:c r="C1447" s="1" t="n">
        <x:f>YEAR(B1447)</x:f>
        <x:v>2024</x:v>
      </x:c>
      <x:c r="D1447" s="33" t="str">
        <x:f>'Raw trace'!AL1443</x:f>
        <x:v>0.0141615980017979</x:v>
      </x:c>
      <x:c r="E1447" s="33" t="str">
        <x:f>'Raw trace'!W1443</x:f>
        <x:v>0.55000000000000004</x:v>
      </x:c>
      <x:c r="F1447" s="28" t="n">
        <x:f>E1446*(1+D1446)/(1+E1446*D1446)</x:f>
        <x:v>0.547251237622962</x:v>
      </x:c>
      <x:c r="G1447" s="28" t="n">
        <x:f>ABS(E1447-F1447)</x:f>
        <x:v>0.0027487623770380276</x:v>
      </x:c>
      <x:c r="H1447" s="28" t="n">
        <x:f>G1447*'Assumptions'!$B$6</x:f>
        <x:v>0.0000027487623770380276</x:v>
      </x:c>
      <x:c r="I1447" s="29" t="n">
        <x:f>1+E1447*D1447</x:f>
        <x:v>1.0077888789009888</x:v>
      </x:c>
      <x:c r="J1447" s="29" t="n">
        <x:f>(1-H1447)*I1447</x:f>
        <x:v>1.0077861087288345</x:v>
      </x:c>
      <x:c r="K1447" s="28" t="n">
        <x:f>J1447-1</x:f>
        <x:v>0.007786108728834451</x:v>
      </x:c>
      <x:c r="L1447" s="30" t="n">
        <x:f>M1446</x:f>
        <x:v>21068.9114049097</x:v>
      </x:c>
      <x:c r="M1447" s="30" t="n">
        <x:f>L1447*J1447</x:f>
        <x:v>21232.956239906507</x:v>
      </x:c>
      <x:c r="N1447" s="30" t="n">
        <x:f>MAX(N1446,M1447)</x:f>
        <x:v>21232.956239906507</x:v>
      </x:c>
      <x:c r="O1447" s="28" t="n">
        <x:f>1-M1447/N1447</x:f>
        <x:v>0</x:v>
      </x:c>
      <x:c r="P1447" s="30" t="n">
        <x:f>IF(C1447=C1446,P1446,L1447)</x:f>
        <x:v>13438.203403002499</x:v>
      </x:c>
      <x:c r="Q1447" s="30" t="n">
        <x:f>IF(C1447=C1446,MAX(Q1446,M1447),MAX(P1447,M1447))</x:f>
        <x:v>21232.956239906507</x:v>
      </x:c>
      <x:c r="R1447" s="28" t="n">
        <x:f>1-M1447/Q1447</x:f>
        <x:v>0</x:v>
      </x:c>
      <x:c r="S1447" s="33" t="str">
        <x:f>'Raw trace'!Y1443</x:f>
        <x:v>0.007786108728834451</x:v>
      </x:c>
      <x:c r="T1447" s="31" t="n">
        <x:f>ABS(K1447-S1447)</x:f>
        <x:v>0</x:v>
      </x:c>
      <x:c r="U1447" s="33" t="str">
        <x:f>'Raw trace'!X1443</x:f>
        <x:v>0.0027487623770380276</x:v>
      </x:c>
      <x:c r="V1447" s="31" t="n">
        <x:f>ABS(G1447-U1447)</x:f>
        <x:v>0</x:v>
      </x:c>
      <x:c r="W1447" s="30" t="n">
        <x:f>L1447*H1447</x:f>
        <x:v>0.0579134309949632</x:v>
      </x:c>
      <x:c r="X1447" s="30" t="n">
        <x:f>X1446*(1+S1447)</x:f>
        <x:v>21232.95623990663</x:v>
      </x:c>
      <x:c r="Y1447" s="31" t="n">
        <x:f>ABS(M1447-X1447)</x:f>
        <x:v>1.2369127944111824e-10</x:v>
      </x:c>
      <x:c r="Z1447" s="27" t="n">
        <x:f>IF(M1447&gt;=N1446,B1447,Z1446)</x:f>
        <x:v>45639</x:v>
      </x:c>
      <x:c r="AA1447" s="27" t="n">
        <x:f>IF(C1447=C1446,IF(M1447&gt;=Q1446,B1447,AA1446),IF(M1447&gt;=P1447,B1447,A1447))</x:f>
        <x:v>45639</x:v>
      </x:c>
      <x:c r="AB1447" s="1" t="str">
        <x:f>IF(AND(B1447-A1447=1,B1447-B1446=1),"PASS","FAIL")</x:f>
        <x:v>PASS</x:v>
      </x:c>
    </x:row>
    <x:row r="1448" ht="22" customHeight="1">
      <x:c r="A1448" s="32" t="n">
        <x:f>'Raw trace'!A1444</x:f>
        <x:v>45639</x:v>
      </x:c>
      <x:c r="B1448" s="32" t="n">
        <x:f>'Raw trace'!B1444</x:f>
        <x:v>45640</x:v>
      </x:c>
      <x:c r="C1448" s="1" t="n">
        <x:f>YEAR(B1448)</x:f>
        <x:v>2024</x:v>
      </x:c>
      <x:c r="D1448" s="33" t="str">
        <x:f>'Raw trace'!AL1444</x:f>
        <x:v>-8.3804776280671498e-05</x:v>
      </x:c>
      <x:c r="E1448" s="33" t="str">
        <x:f>'Raw trace'!W1444</x:f>
        <x:v>0.55000000000000004</x:v>
      </x:c>
      <x:c r="F1448" s="28" t="n">
        <x:f>E1447*(1+D1447)/(1+E1447*D1447)</x:f>
        <x:v>0.553477906512788</x:v>
      </x:c>
      <x:c r="G1448" s="28" t="n">
        <x:f>ABS(E1448-F1448)</x:f>
        <x:v>0.0034779065127880093</x:v>
      </x:c>
      <x:c r="H1448" s="28" t="n">
        <x:f>G1448*'Assumptions'!$B$6</x:f>
        <x:v>0.0000034779065127880092</x:v>
      </x:c>
      <x:c r="I1448" s="29" t="n">
        <x:f>1+E1448*D1448</x:f>
        <x:v>0.9999539073730457</x:v>
      </x:c>
      <x:c r="J1448" s="29" t="n">
        <x:f>(1-H1448)*I1448</x:f>
        <x:v>0.9999504296268388</x:v>
      </x:c>
      <x:c r="K1448" s="28" t="n">
        <x:f>J1448-1</x:f>
        <x:v>-0.000049570373161222925</x:v>
      </x:c>
      <x:c r="L1448" s="30" t="n">
        <x:f>M1447</x:f>
        <x:v>21232.956239906507</x:v>
      </x:c>
      <x:c r="M1448" s="30" t="n">
        <x:f>L1448*J1448</x:f>
        <x:v>21231.903714342377</x:v>
      </x:c>
      <x:c r="N1448" s="30" t="n">
        <x:f>MAX(N1447,M1448)</x:f>
        <x:v>21232.956239906507</x:v>
      </x:c>
      <x:c r="O1448" s="28" t="n">
        <x:f>1-M1448/N1448</x:f>
        <x:v>0.00004957037316133395</x:v>
      </x:c>
      <x:c r="P1448" s="30" t="n">
        <x:f>IF(C1448=C1447,P1447,L1448)</x:f>
        <x:v>13438.203403002499</x:v>
      </x:c>
      <x:c r="Q1448" s="30" t="n">
        <x:f>IF(C1448=C1447,MAX(Q1447,M1448),MAX(P1448,M1448))</x:f>
        <x:v>21232.956239906507</x:v>
      </x:c>
      <x:c r="R1448" s="28" t="n">
        <x:f>1-M1448/Q1448</x:f>
        <x:v>0.00004957037316133395</x:v>
      </x:c>
      <x:c r="S1448" s="33" t="str">
        <x:f>'Raw trace'!Y1444</x:f>
        <x:v>-4.9570373161222925e-05</x:v>
      </x:c>
      <x:c r="T1448" s="31" t="n">
        <x:f>ABS(K1448-S1448)</x:f>
        <x:v>0</x:v>
      </x:c>
      <x:c r="U1448" s="33" t="str">
        <x:f>'Raw trace'!X1444</x:f>
        <x:v>0.0034779065127880093</x:v>
      </x:c>
      <x:c r="V1448" s="31" t="n">
        <x:f>ABS(G1448-U1448)</x:f>
        <x:v>0</x:v>
      </x:c>
      <x:c r="W1448" s="30" t="n">
        <x:f>L1448*H1448</x:f>
        <x:v>0.07384623679251365</x:v>
      </x:c>
      <x:c r="X1448" s="30" t="n">
        <x:f>X1447*(1+S1448)</x:f>
        <x:v>21231.9037143425</x:v>
      </x:c>
      <x:c r="Y1448" s="31" t="n">
        <x:f>ABS(M1448-X1448)</x:f>
        <x:v>1.2369127944111824e-10</x:v>
      </x:c>
      <x:c r="Z1448" s="27" t="n">
        <x:f>IF(M1448&gt;=N1447,B1448,Z1447)</x:f>
        <x:v>45639</x:v>
      </x:c>
      <x:c r="AA1448" s="27" t="n">
        <x:f>IF(C1448=C1447,IF(M1448&gt;=Q1447,B1448,AA1447),IF(M1448&gt;=P1448,B1448,A1448))</x:f>
        <x:v>45639</x:v>
      </x:c>
      <x:c r="AB1448" s="1" t="str">
        <x:f>IF(AND(B1448-A1448=1,B1448-B1447=1),"PASS","FAIL")</x:f>
        <x:v>PASS</x:v>
      </x:c>
    </x:row>
    <x:row r="1449" ht="22" customHeight="1">
      <x:c r="A1449" s="32" t="n">
        <x:f>'Raw trace'!A1445</x:f>
        <x:v>45640</x:v>
      </x:c>
      <x:c r="B1449" s="32" t="n">
        <x:f>'Raw trace'!B1445</x:f>
        <x:v>45641</x:v>
      </x:c>
      <x:c r="C1449" s="1" t="n">
        <x:f>YEAR(B1449)</x:f>
        <x:v>2024</x:v>
      </x:c>
      <x:c r="D1449" s="33" t="str">
        <x:f>'Raw trace'!AL1445</x:f>
        <x:v>0.029830098690859699</x:v>
      </x:c>
      <x:c r="E1449" s="33" t="str">
        <x:f>'Raw trace'!W1445</x:f>
        <x:v>0.55000000000000004</x:v>
      </x:c>
      <x:c r="F1449" s="28" t="n">
        <x:f>E1448*(1+D1448)/(1+E1448*D1448)</x:f>
        <x:v>0.5499792573617879</x:v>
      </x:c>
      <x:c r="G1449" s="28" t="n">
        <x:f>ABS(E1449-F1449)</x:f>
        <x:v>0.00002074263821216782</x:v>
      </x:c>
      <x:c r="H1449" s="28" t="n">
        <x:f>G1449*'Assumptions'!$B$6</x:f>
        <x:v>2.074263821216782e-8</x:v>
      </x:c>
      <x:c r="I1449" s="29" t="n">
        <x:f>1+E1449*D1449</x:f>
        <x:v>1.0164065542799727</x:v>
      </x:c>
      <x:c r="J1449" s="29" t="n">
        <x:f>(1-H1449)*I1449</x:f>
        <x:v>1.0164065331970193</x:v>
      </x:c>
      <x:c r="K1449" s="28" t="n">
        <x:f>J1449-1</x:f>
        <x:v>0.016406533197019346</x:v>
      </x:c>
      <x:c r="L1449" s="30" t="n">
        <x:f>M1448</x:f>
        <x:v>21231.903714342377</x:v>
      </x:c>
      <x:c r="M1449" s="30" t="n">
        <x:f>L1449*J1449</x:f>
        <x:v>21580.245647467655</x:v>
      </x:c>
      <x:c r="N1449" s="30" t="n">
        <x:f>MAX(N1448,M1449)</x:f>
        <x:v>21580.245647467655</x:v>
      </x:c>
      <x:c r="O1449" s="28" t="n">
        <x:f>1-M1449/N1449</x:f>
        <x:v>0</x:v>
      </x:c>
      <x:c r="P1449" s="30" t="n">
        <x:f>IF(C1449=C1448,P1448,L1449)</x:f>
        <x:v>13438.203403002499</x:v>
      </x:c>
      <x:c r="Q1449" s="30" t="n">
        <x:f>IF(C1449=C1448,MAX(Q1448,M1449),MAX(P1449,M1449))</x:f>
        <x:v>21580.245647467655</x:v>
      </x:c>
      <x:c r="R1449" s="28" t="n">
        <x:f>1-M1449/Q1449</x:f>
        <x:v>0</x:v>
      </x:c>
      <x:c r="S1449" s="33" t="str">
        <x:f>'Raw trace'!Y1445</x:f>
        <x:v>0.016406533197019346</x:v>
      </x:c>
      <x:c r="T1449" s="31" t="n">
        <x:f>ABS(K1449-S1449)</x:f>
        <x:v>0</x:v>
      </x:c>
      <x:c r="U1449" s="33" t="str">
        <x:f>'Raw trace'!X1445</x:f>
        <x:v>2.0742638212167819e-05</x:v>
      </x:c>
      <x:c r="V1449" s="31" t="n">
        <x:f>ABS(G1449-U1449)</x:f>
        <x:v>0</x:v>
      </x:c>
      <x:c r="W1449" s="30" t="n">
        <x:f>L1449*H1449</x:f>
        <x:v>0.00044040569730218604</x:v>
      </x:c>
      <x:c r="X1449" s="30" t="n">
        <x:f>X1448*(1+S1449)</x:f>
        <x:v>21580.24564746778</x:v>
      </x:c>
      <x:c r="Y1449" s="31" t="n">
        <x:f>ABS(M1449-X1449)</x:f>
        <x:v>1.2369127944111824e-10</x:v>
      </x:c>
      <x:c r="Z1449" s="27" t="n">
        <x:f>IF(M1449&gt;=N1448,B1449,Z1448)</x:f>
        <x:v>45641</x:v>
      </x:c>
      <x:c r="AA1449" s="27" t="n">
        <x:f>IF(C1449=C1448,IF(M1449&gt;=Q1448,B1449,AA1448),IF(M1449&gt;=P1449,B1449,A1449))</x:f>
        <x:v>45641</x:v>
      </x:c>
      <x:c r="AB1449" s="1" t="str">
        <x:f>IF(AND(B1449-A1449=1,B1449-B1448=1),"PASS","FAIL")</x:f>
        <x:v>PASS</x:v>
      </x:c>
    </x:row>
    <x:row r="1450" ht="22" customHeight="1">
      <x:c r="A1450" s="32" t="n">
        <x:f>'Raw trace'!A1446</x:f>
        <x:v>45641</x:v>
      </x:c>
      <x:c r="B1450" s="32" t="n">
        <x:f>'Raw trace'!B1446</x:f>
        <x:v>45642</x:v>
      </x:c>
      <x:c r="C1450" s="1" t="n">
        <x:f>YEAR(B1450)</x:f>
        <x:v>2024</x:v>
      </x:c>
      <x:c r="D1450" s="33" t="str">
        <x:f>'Raw trace'!AL1446</x:f>
        <x:v>0.0154591499669676</x:v>
      </x:c>
      <x:c r="E1450" s="33" t="str">
        <x:f>'Raw trace'!W1446</x:f>
        <x:v>0.55000000000000004</x:v>
      </x:c>
      <x:c r="F1450" s="28" t="n">
        <x:f>E1449*(1+D1449)/(1+E1449*D1449)</x:f>
        <x:v>0.5572637758925295</x:v>
      </x:c>
      <x:c r="G1450" s="28" t="n">
        <x:f>ABS(E1450-F1450)</x:f>
        <x:v>0.007263775892529467</x:v>
      </x:c>
      <x:c r="H1450" s="28" t="n">
        <x:f>G1450*'Assumptions'!$B$6</x:f>
        <x:v>0.000007263775892529468</x:v>
      </x:c>
      <x:c r="I1450" s="29" t="n">
        <x:f>1+E1450*D1450</x:f>
        <x:v>1.0085025324818322</x:v>
      </x:c>
      <x:c r="J1450" s="29" t="n">
        <x:f>(1-H1450)*I1450</x:f>
        <x:v>1.0084952069454491</x:v>
      </x:c>
      <x:c r="K1450" s="28" t="n">
        <x:f>J1450-1</x:f>
        <x:v>0.00849520694544914</x:v>
      </x:c>
      <x:c r="L1450" s="30" t="n">
        <x:f>M1449</x:f>
        <x:v>21580.245647467655</x:v>
      </x:c>
      <x:c r="M1450" s="30" t="n">
        <x:f>L1450*J1450</x:f>
        <x:v>21763.574300176522</x:v>
      </x:c>
      <x:c r="N1450" s="30" t="n">
        <x:f>MAX(N1449,M1450)</x:f>
        <x:v>21763.574300176522</x:v>
      </x:c>
      <x:c r="O1450" s="28" t="n">
        <x:f>1-M1450/N1450</x:f>
        <x:v>0</x:v>
      </x:c>
      <x:c r="P1450" s="30" t="n">
        <x:f>IF(C1450=C1449,P1449,L1450)</x:f>
        <x:v>13438.203403002499</x:v>
      </x:c>
      <x:c r="Q1450" s="30" t="n">
        <x:f>IF(C1450=C1449,MAX(Q1449,M1450),MAX(P1450,M1450))</x:f>
        <x:v>21763.574300176522</x:v>
      </x:c>
      <x:c r="R1450" s="28" t="n">
        <x:f>1-M1450/Q1450</x:f>
        <x:v>0</x:v>
      </x:c>
      <x:c r="S1450" s="33" t="str">
        <x:f>'Raw trace'!Y1446</x:f>
        <x:v>0.0084952069454491408</x:v>
      </x:c>
      <x:c r="T1450" s="31" t="n">
        <x:f>ABS(K1450-S1450)</x:f>
        <x:v>0</x:v>
      </x:c>
      <x:c r="U1450" s="33" t="str">
        <x:f>'Raw trace'!X1446</x:f>
        <x:v>0.0072637758925294671</x:v>
      </x:c>
      <x:c r="V1450" s="31" t="n">
        <x:f>ABS(G1450-U1450)</x:f>
        <x:v>0</x:v>
      </x:c>
      <x:c r="W1450" s="30" t="n">
        <x:f>L1450*H1450</x:f>
        <x:v>0.15675406808893952</x:v>
      </x:c>
      <x:c r="X1450" s="30" t="n">
        <x:f>X1449*(1+S1450)</x:f>
        <x:v>21763.574300176646</x:v>
      </x:c>
      <x:c r="Y1450" s="31" t="n">
        <x:f>ABS(M1450-X1450)</x:f>
        <x:v>1.2369127944111824e-10</x:v>
      </x:c>
      <x:c r="Z1450" s="27" t="n">
        <x:f>IF(M1450&gt;=N1449,B1450,Z1449)</x:f>
        <x:v>45642</x:v>
      </x:c>
      <x:c r="AA1450" s="27" t="n">
        <x:f>IF(C1450=C1449,IF(M1450&gt;=Q1449,B1450,AA1449),IF(M1450&gt;=P1450,B1450,A1450))</x:f>
        <x:v>45642</x:v>
      </x:c>
      <x:c r="AB1450" s="1" t="str">
        <x:f>IF(AND(B1450-A1450=1,B1450-B1449=1),"PASS","FAIL")</x:f>
        <x:v>PASS</x:v>
      </x:c>
    </x:row>
    <x:row r="1451" ht="22" customHeight="1">
      <x:c r="A1451" s="32" t="n">
        <x:f>'Raw trace'!A1447</x:f>
        <x:v>45642</x:v>
      </x:c>
      <x:c r="B1451" s="32" t="n">
        <x:f>'Raw trace'!B1447</x:f>
        <x:v>45643</x:v>
      </x:c>
      <x:c r="C1451" s="1" t="n">
        <x:f>YEAR(B1451)</x:f>
        <x:v>2024</x:v>
      </x:c>
      <x:c r="D1451" s="33" t="str">
        <x:f>'Raw trace'!AL1447</x:f>
        <x:v>0.00076656458377329995</x:v>
      </x:c>
      <x:c r="E1451" s="33" t="str">
        <x:f>'Raw trace'!W1447</x:f>
        <x:v>0.55000000000000004</x:v>
      </x:c>
      <x:c r="F1451" s="28" t="n">
        <x:f>E1450*(1+D1450)/(1+E1450*D1450)</x:f>
        <x:v>0.553793882011787</x:v>
      </x:c>
      <x:c r="G1451" s="28" t="n">
        <x:f>ABS(E1451-F1451)</x:f>
        <x:v>0.0037938820117869865</x:v>
      </x:c>
      <x:c r="H1451" s="28" t="n">
        <x:f>G1451*'Assumptions'!$B$6</x:f>
        <x:v>0.0000037938820117869866</x:v>
      </x:c>
      <x:c r="I1451" s="29" t="n">
        <x:f>1+E1451*D1451</x:f>
        <x:v>1.0004216105210753</x:v>
      </x:c>
      <x:c r="J1451" s="29" t="n">
        <x:f>(1-H1451)*I1451</x:f>
        <x:v>1.0004178150395229</x:v>
      </x:c>
      <x:c r="K1451" s="28" t="n">
        <x:f>J1451-1</x:f>
        <x:v>0.000417815039522873</x:v>
      </x:c>
      <x:c r="L1451" s="30" t="n">
        <x:f>M1450</x:f>
        <x:v>21763.574300176522</x:v>
      </x:c>
      <x:c r="M1451" s="30" t="n">
        <x:f>L1451*J1451</x:f>
        <x:v>21772.667448832908</x:v>
      </x:c>
      <x:c r="N1451" s="30" t="n">
        <x:f>MAX(N1450,M1451)</x:f>
        <x:v>21772.667448832908</x:v>
      </x:c>
      <x:c r="O1451" s="28" t="n">
        <x:f>1-M1451/N1451</x:f>
        <x:v>0</x:v>
      </x:c>
      <x:c r="P1451" s="30" t="n">
        <x:f>IF(C1451=C1450,P1450,L1451)</x:f>
        <x:v>13438.203403002499</x:v>
      </x:c>
      <x:c r="Q1451" s="30" t="n">
        <x:f>IF(C1451=C1450,MAX(Q1450,M1451),MAX(P1451,M1451))</x:f>
        <x:v>21772.667448832908</x:v>
      </x:c>
      <x:c r="R1451" s="28" t="n">
        <x:f>1-M1451/Q1451</x:f>
        <x:v>0</x:v>
      </x:c>
      <x:c r="S1451" s="33" t="str">
        <x:f>'Raw trace'!Y1447</x:f>
        <x:v>0.00041781503952287302</x:v>
      </x:c>
      <x:c r="T1451" s="31" t="n">
        <x:f>ABS(K1451-S1451)</x:f>
        <x:v>0</x:v>
      </x:c>
      <x:c r="U1451" s="33" t="str">
        <x:f>'Raw trace'!X1447</x:f>
        <x:v>0.0037938820117869865</x:v>
      </x:c>
      <x:c r="V1451" s="31" t="n">
        <x:f>ABS(G1451-U1451)</x:f>
        <x:v>0</x:v>
      </x:c>
      <x:c r="W1451" s="30" t="n">
        <x:f>L1451*H1451</x:f>
        <x:v>0.08256843304962927</x:v>
      </x:c>
      <x:c r="X1451" s="30" t="n">
        <x:f>X1450*(1+S1451)</x:f>
        <x:v>21772.66744883303</x:v>
      </x:c>
      <x:c r="Y1451" s="31" t="n">
        <x:f>ABS(M1451-X1451)</x:f>
        <x:v>1.2369127944111824e-10</x:v>
      </x:c>
      <x:c r="Z1451" s="27" t="n">
        <x:f>IF(M1451&gt;=N1450,B1451,Z1450)</x:f>
        <x:v>45643</x:v>
      </x:c>
      <x:c r="AA1451" s="27" t="n">
        <x:f>IF(C1451=C1450,IF(M1451&gt;=Q1450,B1451,AA1450),IF(M1451&gt;=P1451,B1451,A1451))</x:f>
        <x:v>45643</x:v>
      </x:c>
      <x:c r="AB1451" s="1" t="str">
        <x:f>IF(AND(B1451-A1451=1,B1451-B1450=1),"PASS","FAIL")</x:f>
        <x:v>PASS</x:v>
      </x:c>
    </x:row>
    <x:row r="1452" ht="22" customHeight="1">
      <x:c r="A1452" s="32" t="n">
        <x:f>'Raw trace'!A1448</x:f>
        <x:v>45643</x:v>
      </x:c>
      <x:c r="B1452" s="32" t="n">
        <x:f>'Raw trace'!B1448</x:f>
        <x:v>45644</x:v>
      </x:c>
      <x:c r="C1452" s="1" t="n">
        <x:f>YEAR(B1452)</x:f>
        <x:v>2024</x:v>
      </x:c>
      <x:c r="D1452" s="33" t="str">
        <x:f>'Raw trace'!AL1448</x:f>
        <x:v>-0.055974765142657298</x:v>
      </x:c>
      <x:c r="E1452" s="33" t="str">
        <x:f>'Raw trace'!W1448</x:f>
        <x:v>0.55000000000000004</x:v>
      </x:c>
      <x:c r="F1452" s="28" t="n">
        <x:f>E1451*(1+D1451)/(1+E1451*D1451)</x:f>
        <x:v>0.5501896447782503</x:v>
      </x:c>
      <x:c r="G1452" s="28" t="n">
        <x:f>ABS(E1452-F1452)</x:f>
        <x:v>0.00018964477825023085</x:v>
      </x:c>
      <x:c r="H1452" s="28" t="n">
        <x:f>G1452*'Assumptions'!$B$6</x:f>
        <x:v>1.8964477825023086e-7</x:v>
      </x:c>
      <x:c r="I1452" s="29" t="n">
        <x:f>1+E1452*D1452</x:f>
        <x:v>0.9692138791715385</x:v>
      </x:c>
      <x:c r="J1452" s="29" t="n">
        <x:f>(1-H1452)*I1452</x:f>
        <x:v>0.9692136953651873</x:v>
      </x:c>
      <x:c r="K1452" s="28" t="n">
        <x:f>J1452-1</x:f>
        <x:v>-0.03078630463481269</x:v>
      </x:c>
      <x:c r="L1452" s="30" t="n">
        <x:f>M1451</x:f>
        <x:v>21772.667448832908</x:v>
      </x:c>
      <x:c r="M1452" s="30" t="n">
        <x:f>L1452*J1452</x:f>
        <x:v>21102.36747604067</x:v>
      </x:c>
      <x:c r="N1452" s="30" t="n">
        <x:f>MAX(N1451,M1452)</x:f>
        <x:v>21772.667448832908</x:v>
      </x:c>
      <x:c r="O1452" s="28" t="n">
        <x:f>1-M1452/N1452</x:f>
        <x:v>0.03078630463481269</x:v>
      </x:c>
      <x:c r="P1452" s="30" t="n">
        <x:f>IF(C1452=C1451,P1451,L1452)</x:f>
        <x:v>13438.203403002499</x:v>
      </x:c>
      <x:c r="Q1452" s="30" t="n">
        <x:f>IF(C1452=C1451,MAX(Q1451,M1452),MAX(P1452,M1452))</x:f>
        <x:v>21772.667448832908</x:v>
      </x:c>
      <x:c r="R1452" s="28" t="n">
        <x:f>1-M1452/Q1452</x:f>
        <x:v>0.03078630463481269</x:v>
      </x:c>
      <x:c r="S1452" s="33" t="str">
        <x:f>'Raw trace'!Y1448</x:f>
        <x:v>-0.030786304634812689</x:v>
      </x:c>
      <x:c r="T1452" s="31" t="n">
        <x:f>ABS(K1452-S1452)</x:f>
        <x:v>0</x:v>
      </x:c>
      <x:c r="U1452" s="33" t="str">
        <x:f>'Raw trace'!X1448</x:f>
        <x:v>0.00018964477825023085</x:v>
      </x:c>
      <x:c r="V1452" s="31" t="n">
        <x:f>ABS(G1452-U1452)</x:f>
        <x:v>0</x:v>
      </x:c>
      <x:c r="W1452" s="30" t="n">
        <x:f>L1452*H1452</x:f>
        <x:v>0.004129072690249936</x:v>
      </x:c>
      <x:c r="X1452" s="30" t="n">
        <x:f>X1451*(1+S1452)</x:f>
        <x:v>21102.36747604079</x:v>
      </x:c>
      <x:c r="Y1452" s="31" t="n">
        <x:f>ABS(M1452-X1452)</x:f>
        <x:v>1.2005330063402653e-10</x:v>
      </x:c>
      <x:c r="Z1452" s="27" t="n">
        <x:f>IF(M1452&gt;=N1451,B1452,Z1451)</x:f>
        <x:v>45643</x:v>
      </x:c>
      <x:c r="AA1452" s="27" t="n">
        <x:f>IF(C1452=C1451,IF(M1452&gt;=Q1451,B1452,AA1451),IF(M1452&gt;=P1452,B1452,A1452))</x:f>
        <x:v>45643</x:v>
      </x:c>
      <x:c r="AB1452" s="1" t="str">
        <x:f>IF(AND(B1452-A1452=1,B1452-B1451=1),"PASS","FAIL")</x:f>
        <x:v>PASS</x:v>
      </x:c>
    </x:row>
    <x:row r="1453" ht="22" customHeight="1">
      <x:c r="A1453" s="32" t="n">
        <x:f>'Raw trace'!A1449</x:f>
        <x:v>45644</x:v>
      </x:c>
      <x:c r="B1453" s="32" t="n">
        <x:f>'Raw trace'!B1449</x:f>
        <x:v>45645</x:v>
      </x:c>
      <x:c r="C1453" s="1" t="n">
        <x:f>YEAR(B1453)</x:f>
        <x:v>2024</x:v>
      </x:c>
      <x:c r="D1453" s="33" t="str">
        <x:f>'Raw trace'!AL1449</x:f>
        <x:v>-0.027263073640339398</x:v>
      </x:c>
      <x:c r="E1453" s="33" t="str">
        <x:f>'Raw trace'!W1449</x:f>
        <x:v>0.55000000000000004</x:v>
      </x:c>
      <x:c r="F1453" s="28" t="n">
        <x:f>E1452*(1+D1452)/(1+E1452*D1452)</x:f>
        <x:v>0.5357061948136261</x:v>
      </x:c>
      <x:c r="G1453" s="28" t="n">
        <x:f>ABS(E1453-F1453)</x:f>
        <x:v>0.014293805186373909</x:v>
      </x:c>
      <x:c r="H1453" s="28" t="n">
        <x:f>G1453*'Assumptions'!$B$6</x:f>
        <x:v>0.000014293805186373909</x:v>
      </x:c>
      <x:c r="I1453" s="29" t="n">
        <x:f>1+E1453*D1453</x:f>
        <x:v>0.9850053094978133</x:v>
      </x:c>
      <x:c r="J1453" s="29" t="n">
        <x:f>(1-H1453)*I1453</x:f>
        <x:v>0.9849912300238118</x:v>
      </x:c>
      <x:c r="K1453" s="28" t="n">
        <x:f>J1453-1</x:f>
        <x:v>-0.015008769976188163</x:v>
      </x:c>
      <x:c r="L1453" s="30" t="n">
        <x:f>M1452</x:f>
        <x:v>21102.36747604067</x:v>
      </x:c>
      <x:c r="M1453" s="30" t="n">
        <x:f>L1453*J1453</x:f>
        <x:v>20785.64689663978</x:v>
      </x:c>
      <x:c r="N1453" s="30" t="n">
        <x:f>MAX(N1452,M1453)</x:f>
        <x:v>21772.667448832908</x:v>
      </x:c>
      <x:c r="O1453" s="28" t="n">
        <x:f>1-M1453/N1453</x:f>
        <x:v>0.045333010046320066</x:v>
      </x:c>
      <x:c r="P1453" s="30" t="n">
        <x:f>IF(C1453=C1452,P1452,L1453)</x:f>
        <x:v>13438.203403002499</x:v>
      </x:c>
      <x:c r="Q1453" s="30" t="n">
        <x:f>IF(C1453=C1452,MAX(Q1452,M1453),MAX(P1453,M1453))</x:f>
        <x:v>21772.667448832908</x:v>
      </x:c>
      <x:c r="R1453" s="28" t="n">
        <x:f>1-M1453/Q1453</x:f>
        <x:v>0.045333010046320066</x:v>
      </x:c>
      <x:c r="S1453" s="33" t="str">
        <x:f>'Raw trace'!Y1449</x:f>
        <x:v>-0.015008769976188163</x:v>
      </x:c>
      <x:c r="T1453" s="31" t="n">
        <x:f>ABS(K1453-S1453)</x:f>
        <x:v>0</x:v>
      </x:c>
      <x:c r="U1453" s="33" t="str">
        <x:f>'Raw trace'!X1449</x:f>
        <x:v>0.014293805186373909</x:v>
      </x:c>
      <x:c r="V1453" s="31" t="n">
        <x:f>ABS(G1453-U1453)</x:f>
        <x:v>0</x:v>
      </x:c>
      <x:c r="W1453" s="30" t="n">
        <x:f>L1453*H1453</x:f>
        <x:v>0.3016331296737982</x:v>
      </x:c>
      <x:c r="X1453" s="30" t="n">
        <x:f>X1452*(1+S1453)</x:f>
        <x:v>20785.646896639897</x:v>
      </x:c>
      <x:c r="Y1453" s="31" t="n">
        <x:f>ABS(M1453-X1453)</x:f>
        <x:v>1.1641532182693481e-10</x:v>
      </x:c>
      <x:c r="Z1453" s="27" t="n">
        <x:f>IF(M1453&gt;=N1452,B1453,Z1452)</x:f>
        <x:v>45643</x:v>
      </x:c>
      <x:c r="AA1453" s="27" t="n">
        <x:f>IF(C1453=C1452,IF(M1453&gt;=Q1452,B1453,AA1452),IF(M1453&gt;=P1453,B1453,A1453))</x:f>
        <x:v>45643</x:v>
      </x:c>
      <x:c r="AB1453" s="1" t="str">
        <x:f>IF(AND(B1453-A1453=1,B1453-B1452=1),"PASS","FAIL")</x:f>
        <x:v>PASS</x:v>
      </x:c>
    </x:row>
    <x:row r="1454" ht="22" customHeight="1">
      <x:c r="A1454" s="32" t="n">
        <x:f>'Raw trace'!A1450</x:f>
        <x:v>45645</x:v>
      </x:c>
      <x:c r="B1454" s="32" t="n">
        <x:f>'Raw trace'!B1450</x:f>
        <x:v>45646</x:v>
      </x:c>
      <x:c r="C1454" s="1" t="n">
        <x:f>YEAR(B1454)</x:f>
        <x:v>2024</x:v>
      </x:c>
      <x:c r="D1454" s="33" t="str">
        <x:f>'Raw trace'!AL1450</x:f>
        <x:v>0.0033816886076284999</x:v>
      </x:c>
      <x:c r="E1454" s="33" t="str">
        <x:f>'Raw trace'!W1450</x:f>
        <x:v>0.55000000000000004</x:v>
      </x:c>
      <x:c r="F1454" s="28" t="n">
        <x:f>E1453*(1+D1453)/(1+E1453*D1453)</x:f>
        <x:v>0.5431496707064207</x:v>
      </x:c>
      <x:c r="G1454" s="28" t="n">
        <x:f>ABS(E1454-F1454)</x:f>
        <x:v>0.006850329293579316</x:v>
      </x:c>
      <x:c r="H1454" s="28" t="n">
        <x:f>G1454*'Assumptions'!$B$6</x:f>
        <x:v>0.000006850329293579316</x:v>
      </x:c>
      <x:c r="I1454" s="29" t="n">
        <x:f>1+E1454*D1454</x:f>
        <x:v>1.0018599287341956</x:v>
      </x:c>
      <x:c r="J1454" s="29" t="n">
        <x:f>(1-H1454)*I1454</x:f>
        <x:v>1.0018530656637776</x:v>
      </x:c>
      <x:c r="K1454" s="28" t="n">
        <x:f>J1454-1</x:f>
        <x:v>0.001853065663777631</x:v>
      </x:c>
      <x:c r="L1454" s="30" t="n">
        <x:f>M1453</x:f>
        <x:v>20785.64689663978</x:v>
      </x:c>
      <x:c r="M1454" s="30" t="n">
        <x:f>L1454*J1454</x:f>
        <x:v>20824.16406520335</x:v>
      </x:c>
      <x:c r="N1454" s="30" t="n">
        <x:f>MAX(N1453,M1454)</x:f>
        <x:v>21772.667448832908</x:v>
      </x:c>
      <x:c r="O1454" s="28" t="n">
        <x:f>1-M1454/N1454</x:f>
        <x:v>0.04356394942689501</x:v>
      </x:c>
      <x:c r="P1454" s="30" t="n">
        <x:f>IF(C1454=C1453,P1453,L1454)</x:f>
        <x:v>13438.203403002499</x:v>
      </x:c>
      <x:c r="Q1454" s="30" t="n">
        <x:f>IF(C1454=C1453,MAX(Q1453,M1454),MAX(P1454,M1454))</x:f>
        <x:v>21772.667448832908</x:v>
      </x:c>
      <x:c r="R1454" s="28" t="n">
        <x:f>1-M1454/Q1454</x:f>
        <x:v>0.04356394942689501</x:v>
      </x:c>
      <x:c r="S1454" s="33" t="str">
        <x:f>'Raw trace'!Y1450</x:f>
        <x:v>0.001853065663777631</x:v>
      </x:c>
      <x:c r="T1454" s="31" t="n">
        <x:f>ABS(K1454-S1454)</x:f>
        <x:v>0</x:v>
      </x:c>
      <x:c r="U1454" s="33" t="str">
        <x:f>'Raw trace'!X1450</x:f>
        <x:v>0.0068503292935793159</x:v>
      </x:c>
      <x:c r="V1454" s="31" t="n">
        <x:f>ABS(G1454-U1454)</x:f>
        <x:v>0</x:v>
      </x:c>
      <x:c r="W1454" s="30" t="n">
        <x:f>L1454*H1454</x:f>
        <x:v>0.1423885258220475</x:v>
      </x:c>
      <x:c r="X1454" s="30" t="n">
        <x:f>X1453*(1+S1454)</x:f>
        <x:v>20824.164065203466</x:v>
      </x:c>
      <x:c r="Y1454" s="31" t="n">
        <x:f>ABS(M1454-X1454)</x:f>
        <x:v>1.1641532182693481e-10</x:v>
      </x:c>
      <x:c r="Z1454" s="27" t="n">
        <x:f>IF(M1454&gt;=N1453,B1454,Z1453)</x:f>
        <x:v>45643</x:v>
      </x:c>
      <x:c r="AA1454" s="27" t="n">
        <x:f>IF(C1454=C1453,IF(M1454&gt;=Q1453,B1454,AA1453),IF(M1454&gt;=P1454,B1454,A1454))</x:f>
        <x:v>45643</x:v>
      </x:c>
      <x:c r="AB1454" s="1" t="str">
        <x:f>IF(AND(B1454-A1454=1,B1454-B1453=1),"PASS","FAIL")</x:f>
        <x:v>PASS</x:v>
      </x:c>
    </x:row>
    <x:row r="1455" ht="22" customHeight="1">
      <x:c r="A1455" s="32" t="n">
        <x:f>'Raw trace'!A1451</x:f>
        <x:v>45646</x:v>
      </x:c>
      <x:c r="B1455" s="32" t="n">
        <x:f>'Raw trace'!B1451</x:f>
        <x:v>45647</x:v>
      </x:c>
      <x:c r="C1455" s="1" t="n">
        <x:f>YEAR(B1455)</x:f>
        <x:v>2024</x:v>
      </x:c>
      <x:c r="D1455" s="33" t="str">
        <x:f>'Raw trace'!AL1451</x:f>
        <x:v>-0.0055462561237353998</x:v>
      </x:c>
      <x:c r="E1455" s="33" t="str">
        <x:f>'Raw trace'!W1451</x:f>
        <x:v>0.55000000000000004</x:v>
      </x:c>
      <x:c r="F1455" s="28" t="n">
        <x:f>E1454*(1+D1454)/(1+E1454*D1454)</x:f>
        <x:v>0.5508354141196621</x:v>
      </x:c>
      <x:c r="G1455" s="28" t="n">
        <x:f>ABS(E1455-F1455)</x:f>
        <x:v>0.0008354141196620368</x:v>
      </x:c>
      <x:c r="H1455" s="28" t="n">
        <x:f>G1455*'Assumptions'!$B$6</x:f>
        <x:v>8.354141196620369e-7</x:v>
      </x:c>
      <x:c r="I1455" s="29" t="n">
        <x:f>1+E1455*D1455</x:f>
        <x:v>0.9969495591319455</x:v>
      </x:c>
      <x:c r="J1455" s="29" t="n">
        <x:f>(1-H1455)*I1455</x:f>
        <x:v>0.9969487262662072</x:v>
      </x:c>
      <x:c r="K1455" s="28" t="n">
        <x:f>J1455-1</x:f>
        <x:v>-0.0030512737337927698</x:v>
      </x:c>
      <x:c r="L1455" s="30" t="n">
        <x:f>M1454</x:f>
        <x:v>20824.16406520335</x:v>
      </x:c>
      <x:c r="M1455" s="30" t="n">
        <x:f>L1455*J1455</x:f>
        <x:v>20760.623840363</x:v>
      </x:c>
      <x:c r="N1455" s="30" t="n">
        <x:f>MAX(N1454,M1455)</x:f>
        <x:v>21772.667448832908</x:v>
      </x:c>
      <x:c r="O1455" s="28" t="n">
        <x:f>1-M1455/N1455</x:f>
        <x:v>0.046482297626061264</x:v>
      </x:c>
      <x:c r="P1455" s="30" t="n">
        <x:f>IF(C1455=C1454,P1454,L1455)</x:f>
        <x:v>13438.203403002499</x:v>
      </x:c>
      <x:c r="Q1455" s="30" t="n">
        <x:f>IF(C1455=C1454,MAX(Q1454,M1455),MAX(P1455,M1455))</x:f>
        <x:v>21772.667448832908</x:v>
      </x:c>
      <x:c r="R1455" s="28" t="n">
        <x:f>1-M1455/Q1455</x:f>
        <x:v>0.046482297626061264</x:v>
      </x:c>
      <x:c r="S1455" s="33" t="str">
        <x:f>'Raw trace'!Y1451</x:f>
        <x:v>-0.0030512737337927698</x:v>
      </x:c>
      <x:c r="T1455" s="31" t="n">
        <x:f>ABS(K1455-S1455)</x:f>
        <x:v>0</x:v>
      </x:c>
      <x:c r="U1455" s="33" t="str">
        <x:f>'Raw trace'!X1451</x:f>
        <x:v>0.00083541411966203682</x:v>
      </x:c>
      <x:c r="V1455" s="31" t="n">
        <x:f>ABS(G1455-U1455)</x:f>
        <x:v>0</x:v>
      </x:c>
      <x:c r="W1455" s="30" t="n">
        <x:f>L1455*H1455</x:f>
        <x:v>0.01739680069022968</x:v>
      </x:c>
      <x:c r="X1455" s="30" t="n">
        <x:f>X1454*(1+S1455)</x:f>
        <x:v>20760.623840363118</x:v>
      </x:c>
      <x:c r="Y1455" s="31" t="n">
        <x:f>ABS(M1455-X1455)</x:f>
        <x:v>1.1641532182693481e-10</x:v>
      </x:c>
      <x:c r="Z1455" s="27" t="n">
        <x:f>IF(M1455&gt;=N1454,B1455,Z1454)</x:f>
        <x:v>45643</x:v>
      </x:c>
      <x:c r="AA1455" s="27" t="n">
        <x:f>IF(C1455=C1454,IF(M1455&gt;=Q1454,B1455,AA1454),IF(M1455&gt;=P1455,B1455,A1455))</x:f>
        <x:v>45643</x:v>
      </x:c>
      <x:c r="AB1455" s="1" t="str">
        <x:f>IF(AND(B1455-A1455=1,B1455-B1454=1),"PASS","FAIL")</x:f>
        <x:v>PASS</x:v>
      </x:c>
    </x:row>
    <x:row r="1456" ht="22" customHeight="1">
      <x:c r="A1456" s="32" t="n">
        <x:f>'Raw trace'!A1452</x:f>
        <x:v>45647</x:v>
      </x:c>
      <x:c r="B1456" s="32" t="n">
        <x:f>'Raw trace'!B1452</x:f>
        <x:v>45648</x:v>
      </x:c>
      <x:c r="C1456" s="1" t="n">
        <x:f>YEAR(B1456)</x:f>
        <x:v>2024</x:v>
      </x:c>
      <x:c r="D1456" s="33" t="str">
        <x:f>'Raw trace'!AL1452</x:f>
        <x:v>-0.021279483575364501</x:v>
      </x:c>
      <x:c r="E1456" s="33" t="str">
        <x:f>'Raw trace'!W1452</x:f>
        <x:v>0.45000000000000001</x:v>
      </x:c>
      <x:c r="F1456" s="28" t="n">
        <x:f>E1455*(1+D1455)/(1+E1455*D1455)</x:f>
        <x:v>0.5486231014618035</x:v>
      </x:c>
      <x:c r="G1456" s="28" t="n">
        <x:f>ABS(E1456-F1456)</x:f>
        <x:v>0.09862310146180348</x:v>
      </x:c>
      <x:c r="H1456" s="28" t="n">
        <x:f>G1456*'Assumptions'!$B$6</x:f>
        <x:v>0.00009862310146180347</x:v>
      </x:c>
      <x:c r="I1456" s="29" t="n">
        <x:f>1+E1456*D1456</x:f>
        <x:v>0.990424232391086</x:v>
      </x:c>
      <x:c r="J1456" s="29" t="n">
        <x:f>(1-H1456)*I1456</x:f>
        <x:v>0.9903265536815247</x:v>
      </x:c>
      <x:c r="K1456" s="28" t="n">
        <x:f>J1456-1</x:f>
        <x:v>-0.009673446318475332</x:v>
      </x:c>
      <x:c r="L1456" s="30" t="n">
        <x:f>M1455</x:f>
        <x:v>20760.623840363</x:v>
      </x:c>
      <x:c r="M1456" s="30" t="n">
        <x:f>L1456*J1456</x:f>
        <x:v>20559.79706010519</x:v>
      </x:c>
      <x:c r="N1456" s="30" t="n">
        <x:f>MAX(N1455,M1456)</x:f>
        <x:v>21772.667448832908</x:v>
      </x:c>
      <x:c r="O1456" s="28" t="n">
        <x:f>1-M1456/N1456</x:f>
        <x:v>0.05570609993369158</x:v>
      </x:c>
      <x:c r="P1456" s="30" t="n">
        <x:f>IF(C1456=C1455,P1455,L1456)</x:f>
        <x:v>13438.203403002499</x:v>
      </x:c>
      <x:c r="Q1456" s="30" t="n">
        <x:f>IF(C1456=C1455,MAX(Q1455,M1456),MAX(P1456,M1456))</x:f>
        <x:v>21772.667448832908</x:v>
      </x:c>
      <x:c r="R1456" s="28" t="n">
        <x:f>1-M1456/Q1456</x:f>
        <x:v>0.05570609993369158</x:v>
      </x:c>
      <x:c r="S1456" s="33" t="str">
        <x:f>'Raw trace'!Y1452</x:f>
        <x:v>-0.0096734463184753317</x:v>
      </x:c>
      <x:c r="T1456" s="31" t="n">
        <x:f>ABS(K1456-S1456)</x:f>
        <x:v>0</x:v>
      </x:c>
      <x:c r="U1456" s="33" t="str">
        <x:f>'Raw trace'!X1452</x:f>
        <x:v>0.098623101461803475</x:v>
      </x:c>
      <x:c r="V1456" s="31" t="n">
        <x:f>ABS(G1456-U1456)</x:f>
        <x:v>0</x:v>
      </x:c>
      <x:c r="W1456" s="30" t="n">
        <x:f>L1456*H1456</x:f>
        <x:v>2.0474771114184565</x:v>
      </x:c>
      <x:c r="X1456" s="30" t="n">
        <x:f>X1455*(1+S1456)</x:f>
        <x:v>20559.797060105306</x:v>
      </x:c>
      <x:c r="Y1456" s="31" t="n">
        <x:f>ABS(M1456-X1456)</x:f>
        <x:v>1.1641532182693481e-10</x:v>
      </x:c>
      <x:c r="Z1456" s="27" t="n">
        <x:f>IF(M1456&gt;=N1455,B1456,Z1455)</x:f>
        <x:v>45643</x:v>
      </x:c>
      <x:c r="AA1456" s="27" t="n">
        <x:f>IF(C1456=C1455,IF(M1456&gt;=Q1455,B1456,AA1455),IF(M1456&gt;=P1456,B1456,A1456))</x:f>
        <x:v>45643</x:v>
      </x:c>
      <x:c r="AB1456" s="1" t="str">
        <x:f>IF(AND(B1456-A1456=1,B1456-B1455=1),"PASS","FAIL")</x:f>
        <x:v>PASS</x:v>
      </x:c>
    </x:row>
    <x:row r="1457" ht="22" customHeight="1">
      <x:c r="A1457" s="32" t="n">
        <x:f>'Raw trace'!A1453</x:f>
        <x:v>45648</x:v>
      </x:c>
      <x:c r="B1457" s="32" t="n">
        <x:f>'Raw trace'!B1453</x:f>
        <x:v>45649</x:v>
      </x:c>
      <x:c r="C1457" s="1" t="n">
        <x:f>YEAR(B1457)</x:f>
        <x:v>2024</x:v>
      </x:c>
      <x:c r="D1457" s="33" t="str">
        <x:f>'Raw trace'!AL1453</x:f>
        <x:v>-0.0034848367054056001</x:v>
      </x:c>
      <x:c r="E1457" s="33" t="str">
        <x:f>'Raw trace'!W1453</x:f>
        <x:v>0.45000000000000001</x:v>
      </x:c>
      <x:c r="F1457" s="28" t="n">
        <x:f>E1456*(1+D1456)/(1+E1456*D1456)</x:f>
        <x:v>0.44468240778783463</x:v>
      </x:c>
      <x:c r="G1457" s="28" t="n">
        <x:f>ABS(E1457-F1457)</x:f>
        <x:v>0.0053175922121653785</x:v>
      </x:c>
      <x:c r="H1457" s="28" t="n">
        <x:f>G1457*'Assumptions'!$B$6</x:f>
        <x:v>0.000005317592212165379</x:v>
      </x:c>
      <x:c r="I1457" s="29" t="n">
        <x:f>1+E1457*D1457</x:f>
        <x:v>0.9984318234825674</x:v>
      </x:c>
      <x:c r="J1457" s="29" t="n">
        <x:f>(1-H1457)*I1457</x:f>
        <x:v>0.9984265142292785</x:v>
      </x:c>
      <x:c r="K1457" s="28" t="n">
        <x:f>J1457-1</x:f>
        <x:v>-0.0015734857707214722</x:v>
      </x:c>
      <x:c r="L1457" s="30" t="n">
        <x:f>M1456</x:f>
        <x:v>20559.79706010519</x:v>
      </x:c>
      <x:c r="M1457" s="30" t="n">
        <x:f>L1457*J1457</x:f>
        <x:v>20527.446511982194</x:v>
      </x:c>
      <x:c r="N1457" s="30" t="n">
        <x:f>MAX(N1456,M1457)</x:f>
        <x:v>21772.667448832908</x:v>
      </x:c>
      <x:c r="O1457" s="28" t="n">
        <x:f>1-M1457/N1457</x:f>
        <x:v>0.05719193294882485</x:v>
      </x:c>
      <x:c r="P1457" s="30" t="n">
        <x:f>IF(C1457=C1456,P1456,L1457)</x:f>
        <x:v>13438.203403002499</x:v>
      </x:c>
      <x:c r="Q1457" s="30" t="n">
        <x:f>IF(C1457=C1456,MAX(Q1456,M1457),MAX(P1457,M1457))</x:f>
        <x:v>21772.667448832908</x:v>
      </x:c>
      <x:c r="R1457" s="28" t="n">
        <x:f>1-M1457/Q1457</x:f>
        <x:v>0.05719193294882485</x:v>
      </x:c>
      <x:c r="S1457" s="33" t="str">
        <x:f>'Raw trace'!Y1453</x:f>
        <x:v>-0.0015734857707214722</x:v>
      </x:c>
      <x:c r="T1457" s="31" t="n">
        <x:f>ABS(K1457-S1457)</x:f>
        <x:v>0</x:v>
      </x:c>
      <x:c r="U1457" s="33" t="str">
        <x:f>'Raw trace'!X1453</x:f>
        <x:v>0.0053175922121653785</x:v>
      </x:c>
      <x:c r="V1457" s="31" t="n">
        <x:f>ABS(G1457-U1457)</x:f>
        <x:v>0</x:v>
      </x:c>
      <x:c r="W1457" s="30" t="n">
        <x:f>L1457*H1457</x:f>
        <x:v>0.109328616730516</x:v>
      </x:c>
      <x:c r="X1457" s="30" t="n">
        <x:f>X1456*(1+S1457)</x:f>
        <x:v>20527.446511982307</x:v>
      </x:c>
      <x:c r="Y1457" s="31" t="n">
        <x:f>ABS(M1457-X1457)</x:f>
        <x:v>1.127773430198431e-10</x:v>
      </x:c>
      <x:c r="Z1457" s="27" t="n">
        <x:f>IF(M1457&gt;=N1456,B1457,Z1456)</x:f>
        <x:v>45643</x:v>
      </x:c>
      <x:c r="AA1457" s="27" t="n">
        <x:f>IF(C1457=C1456,IF(M1457&gt;=Q1456,B1457,AA1456),IF(M1457&gt;=P1457,B1457,A1457))</x:f>
        <x:v>45643</x:v>
      </x:c>
      <x:c r="AB1457" s="1" t="str">
        <x:f>IF(AND(B1457-A1457=1,B1457-B1456=1),"PASS","FAIL")</x:f>
        <x:v>PASS</x:v>
      </x:c>
    </x:row>
    <x:row r="1458" ht="22" customHeight="1">
      <x:c r="A1458" s="32" t="n">
        <x:f>'Raw trace'!A1454</x:f>
        <x:v>45649</x:v>
      </x:c>
      <x:c r="B1458" s="32" t="n">
        <x:f>'Raw trace'!B1454</x:f>
        <x:v>45650</x:v>
      </x:c>
      <x:c r="C1458" s="1" t="n">
        <x:f>YEAR(B1458)</x:f>
        <x:v>2024</x:v>
      </x:c>
      <x:c r="D1458" s="33" t="str">
        <x:f>'Raw trace'!AL1454</x:f>
        <x:v>0.040231054452141798</x:v>
      </x:c>
      <x:c r="E1458" s="33" t="str">
        <x:f>'Raw trace'!W1454</x:f>
        <x:v>0.45000000000000001</x:v>
      </x:c>
      <x:c r="F1458" s="28" t="n">
        <x:f>E1457*(1+D1457)/(1+E1457*D1457)</x:f>
        <x:v>0.4491361482433729</x:v>
      </x:c>
      <x:c r="G1458" s="28" t="n">
        <x:f>ABS(E1458-F1458)</x:f>
        <x:v>0.0008638517566271209</x:v>
      </x:c>
      <x:c r="H1458" s="28" t="n">
        <x:f>G1458*'Assumptions'!$B$6</x:f>
        <x:v>8.638517566271209e-7</x:v>
      </x:c>
      <x:c r="I1458" s="29" t="n">
        <x:f>1+E1458*D1458</x:f>
        <x:v>1.018103974503464</x:v>
      </x:c>
      <x:c r="J1458" s="29" t="n">
        <x:f>(1-H1458)*I1458</x:f>
        <x:v>1.0181030950125571</x:v>
      </x:c>
      <x:c r="K1458" s="28" t="n">
        <x:f>J1458-1</x:f>
        <x:v>0.018103095012557135</x:v>
      </x:c>
      <x:c r="L1458" s="30" t="n">
        <x:f>M1457</x:f>
        <x:v>20527.446511982194</x:v>
      </x:c>
      <x:c r="M1458" s="30" t="n">
        <x:f>L1458*J1458</x:f>
        <x:v>20899.05682655379</x:v>
      </x:c>
      <x:c r="N1458" s="30" t="n">
        <x:f>MAX(N1457,M1458)</x:f>
        <x:v>21772.667448832908</x:v>
      </x:c>
      <x:c r="O1458" s="28" t="n">
        <x:f>1-M1458/N1458</x:f>
        <x:v>0.040124188932392224</x:v>
      </x:c>
      <x:c r="P1458" s="30" t="n">
        <x:f>IF(C1458=C1457,P1457,L1458)</x:f>
        <x:v>13438.203403002499</x:v>
      </x:c>
      <x:c r="Q1458" s="30" t="n">
        <x:f>IF(C1458=C1457,MAX(Q1457,M1458),MAX(P1458,M1458))</x:f>
        <x:v>21772.667448832908</x:v>
      </x:c>
      <x:c r="R1458" s="28" t="n">
        <x:f>1-M1458/Q1458</x:f>
        <x:v>0.040124188932392224</x:v>
      </x:c>
      <x:c r="S1458" s="33" t="str">
        <x:f>'Raw trace'!Y1454</x:f>
        <x:v>0.018103095012557135</x:v>
      </x:c>
      <x:c r="T1458" s="31" t="n">
        <x:f>ABS(K1458-S1458)</x:f>
        <x:v>0</x:v>
      </x:c>
      <x:c r="U1458" s="33" t="str">
        <x:f>'Raw trace'!X1454</x:f>
        <x:v>0.00086385175662712088</x:v>
      </x:c>
      <x:c r="V1458" s="31" t="n">
        <x:f>ABS(G1458-U1458)</x:f>
        <x:v>0</x:v>
      </x:c>
      <x:c r="W1458" s="30" t="n">
        <x:f>L1458*H1458</x:f>
        <x:v>0.017732670728445084</x:v>
      </x:c>
      <x:c r="X1458" s="30" t="n">
        <x:f>X1457*(1+S1458)</x:f>
        <x:v>20899.056826553908</x:v>
      </x:c>
      <x:c r="Y1458" s="31" t="n">
        <x:f>ABS(M1458-X1458)</x:f>
        <x:v>1.1641532182693481e-10</x:v>
      </x:c>
      <x:c r="Z1458" s="27" t="n">
        <x:f>IF(M1458&gt;=N1457,B1458,Z1457)</x:f>
        <x:v>45643</x:v>
      </x:c>
      <x:c r="AA1458" s="27" t="n">
        <x:f>IF(C1458=C1457,IF(M1458&gt;=Q1457,B1458,AA1457),IF(M1458&gt;=P1458,B1458,A1458))</x:f>
        <x:v>45643</x:v>
      </x:c>
      <x:c r="AB1458" s="1" t="str">
        <x:f>IF(AND(B1458-A1458=1,B1458-B1457=1),"PASS","FAIL")</x:f>
        <x:v>PASS</x:v>
      </x:c>
    </x:row>
    <x:row r="1459" ht="22" customHeight="1">
      <x:c r="A1459" s="32" t="n">
        <x:f>'Raw trace'!A1455</x:f>
        <x:v>45650</x:v>
      </x:c>
      <x:c r="B1459" s="32" t="n">
        <x:f>'Raw trace'!B1455</x:f>
        <x:v>45651</x:v>
      </x:c>
      <x:c r="C1459" s="1" t="n">
        <x:f>YEAR(B1459)</x:f>
        <x:v>2024</x:v>
      </x:c>
      <x:c r="D1459" s="33" t="str">
        <x:f>'Raw trace'!AL1455</x:f>
        <x:v>0.0073296232520945002</x:v>
      </x:c>
      <x:c r="E1459" s="33" t="str">
        <x:f>'Raw trace'!W1455</x:f>
        <x:v>0.55000000000000004</x:v>
      </x:c>
      <x:c r="F1459" s="28" t="n">
        <x:f>E1458*(1+D1458)/(1+E1458*D1458)</x:f>
        <x:v>0.45978012681048736</x:v>
      </x:c>
      <x:c r="G1459" s="28" t="n">
        <x:f>ABS(E1459-F1459)</x:f>
        <x:v>0.09021987318951269</x:v>
      </x:c>
      <x:c r="H1459" s="28" t="n">
        <x:f>G1459*'Assumptions'!$B$6</x:f>
        <x:v>0.00009021987318951269</x:v>
      </x:c>
      <x:c r="I1459" s="29" t="n">
        <x:f>1+E1459*D1459</x:f>
        <x:v>1.0040312927886519</x:v>
      </x:c>
      <x:c r="J1459" s="29" t="n">
        <x:f>(1-H1459)*I1459</x:f>
        <x:v>1.0039407092127381</x:v>
      </x:c>
      <x:c r="K1459" s="28" t="n">
        <x:f>J1459-1</x:f>
        <x:v>0.003940709212738147</x:v>
      </x:c>
      <x:c r="L1459" s="30" t="n">
        <x:f>M1458</x:f>
        <x:v>20899.05682655379</x:v>
      </x:c>
      <x:c r="M1459" s="30" t="n">
        <x:f>L1459*J1459</x:f>
        <x:v>20981.41393232773</x:v>
      </x:c>
      <x:c r="N1459" s="30" t="n">
        <x:f>MAX(N1458,M1459)</x:f>
        <x:v>21772.667448832908</x:v>
      </x:c>
      <x:c r="O1459" s="28" t="n">
        <x:f>1-M1459/N1459</x:f>
        <x:v>0.03634159748063348</x:v>
      </x:c>
      <x:c r="P1459" s="30" t="n">
        <x:f>IF(C1459=C1458,P1458,L1459)</x:f>
        <x:v>13438.203403002499</x:v>
      </x:c>
      <x:c r="Q1459" s="30" t="n">
        <x:f>IF(C1459=C1458,MAX(Q1458,M1459),MAX(P1459,M1459))</x:f>
        <x:v>21772.667448832908</x:v>
      </x:c>
      <x:c r="R1459" s="28" t="n">
        <x:f>1-M1459/Q1459</x:f>
        <x:v>0.03634159748063348</x:v>
      </x:c>
      <x:c r="S1459" s="33" t="str">
        <x:f>'Raw trace'!Y1455</x:f>
        <x:v>0.0039407092127381471</x:v>
      </x:c>
      <x:c r="T1459" s="31" t="n">
        <x:f>ABS(K1459-S1459)</x:f>
        <x:v>0</x:v>
      </x:c>
      <x:c r="U1459" s="33" t="str">
        <x:f>'Raw trace'!X1455</x:f>
        <x:v>0.090219873189512689</x:v>
      </x:c>
      <x:c r="V1459" s="31" t="n">
        <x:f>ABS(G1459-U1459)</x:f>
        <x:v>0</x:v>
      </x:c>
      <x:c r="W1459" s="30" t="n">
        <x:f>L1459*H1459</x:f>
        <x:v>1.8855102566721025</x:v>
      </x:c>
      <x:c r="X1459" s="30" t="n">
        <x:f>X1458*(1+S1459)</x:f>
        <x:v>20981.413932327847</x:v>
      </x:c>
      <x:c r="Y1459" s="31" t="n">
        <x:f>ABS(M1459-X1459)</x:f>
        <x:v>1.1641532182693481e-10</x:v>
      </x:c>
      <x:c r="Z1459" s="27" t="n">
        <x:f>IF(M1459&gt;=N1458,B1459,Z1458)</x:f>
        <x:v>45643</x:v>
      </x:c>
      <x:c r="AA1459" s="27" t="n">
        <x:f>IF(C1459=C1458,IF(M1459&gt;=Q1458,B1459,AA1458),IF(M1459&gt;=P1459,B1459,A1459))</x:f>
        <x:v>45643</x:v>
      </x:c>
      <x:c r="AB1459" s="1" t="str">
        <x:f>IF(AND(B1459-A1459=1,B1459-B1458=1),"PASS","FAIL")</x:f>
        <x:v>PASS</x:v>
      </x:c>
    </x:row>
    <x:row r="1460" ht="22" customHeight="1">
      <x:c r="A1460" s="32" t="n">
        <x:f>'Raw trace'!A1456</x:f>
        <x:v>45651</x:v>
      </x:c>
      <x:c r="B1460" s="32" t="n">
        <x:f>'Raw trace'!B1456</x:f>
        <x:v>45652</x:v>
      </x:c>
      <x:c r="C1460" s="1" t="n">
        <x:f>YEAR(B1460)</x:f>
        <x:v>2024</x:v>
      </x:c>
      <x:c r="D1460" s="33" t="str">
        <x:f>'Raw trace'!AL1456</x:f>
        <x:v>-0.036357306927266297</x:v>
      </x:c>
      <x:c r="E1460" s="33" t="str">
        <x:f>'Raw trace'!W1456</x:f>
        <x:v>0.55000000000000004</x:v>
      </x:c>
      <x:c r="F1460" s="28" t="n">
        <x:f>E1459*(1+D1459)/(1+E1459*D1459)</x:f>
        <x:v>0.5518067980230527</x:v>
      </x:c>
      <x:c r="G1460" s="28" t="n">
        <x:f>ABS(E1460-F1460)</x:f>
        <x:v>0.0018067980230526137</x:v>
      </x:c>
      <x:c r="H1460" s="28" t="n">
        <x:f>G1460*'Assumptions'!$B$6</x:f>
        <x:v>0.0000018067980230526138</x:v>
      </x:c>
      <x:c r="I1460" s="29" t="n">
        <x:f>1+E1460*D1460</x:f>
        <x:v>0.9800034811900036</x:v>
      </x:c>
      <x:c r="J1460" s="29" t="n">
        <x:f>(1-H1460)*I1460</x:f>
        <x:v>0.9800017105216512</x:v>
      </x:c>
      <x:c r="K1460" s="28" t="n">
        <x:f>J1460-1</x:f>
        <x:v>-0.019998289478348807</x:v>
      </x:c>
      <x:c r="L1460" s="30" t="n">
        <x:f>M1459</x:f>
        <x:v>20981.41393232773</x:v>
      </x:c>
      <x:c r="M1460" s="30" t="n">
        <x:f>L1460*J1460</x:f>
        <x:v>20561.82154284398</x:v>
      </x:c>
      <x:c r="N1460" s="30" t="n">
        <x:f>MAX(N1459,M1460)</x:f>
        <x:v>21772.667448832908</x:v>
      </x:c>
      <x:c r="O1460" s="28" t="n">
        <x:f>1-M1460/N1460</x:f>
        <x:v>0.05561311717245898</x:v>
      </x:c>
      <x:c r="P1460" s="30" t="n">
        <x:f>IF(C1460=C1459,P1459,L1460)</x:f>
        <x:v>13438.203403002499</x:v>
      </x:c>
      <x:c r="Q1460" s="30" t="n">
        <x:f>IF(C1460=C1459,MAX(Q1459,M1460),MAX(P1460,M1460))</x:f>
        <x:v>21772.667448832908</x:v>
      </x:c>
      <x:c r="R1460" s="28" t="n">
        <x:f>1-M1460/Q1460</x:f>
        <x:v>0.05561311717245898</x:v>
      </x:c>
      <x:c r="S1460" s="33" t="str">
        <x:f>'Raw trace'!Y1456</x:f>
        <x:v>-0.019998289478348807</x:v>
      </x:c>
      <x:c r="T1460" s="31" t="n">
        <x:f>ABS(K1460-S1460)</x:f>
        <x:v>0</x:v>
      </x:c>
      <x:c r="U1460" s="33" t="str">
        <x:f>'Raw trace'!X1456</x:f>
        <x:v>0.0018067980230526137</x:v>
      </x:c>
      <x:c r="V1460" s="31" t="n">
        <x:f>ABS(G1460-U1460)</x:f>
        <x:v>0</x:v>
      </x:c>
      <x:c r="W1460" s="30" t="n">
        <x:f>L1460*H1460</x:f>
        <x:v>0.03790917721377831</x:v>
      </x:c>
      <x:c r="X1460" s="30" t="n">
        <x:f>X1459*(1+S1460)</x:f>
        <x:v>20561.821542844093</x:v>
      </x:c>
      <x:c r="Y1460" s="31" t="n">
        <x:f>ABS(M1460-X1460)</x:f>
        <x:v>1.127773430198431e-10</x:v>
      </x:c>
      <x:c r="Z1460" s="27" t="n">
        <x:f>IF(M1460&gt;=N1459,B1460,Z1459)</x:f>
        <x:v>45643</x:v>
      </x:c>
      <x:c r="AA1460" s="27" t="n">
        <x:f>IF(C1460=C1459,IF(M1460&gt;=Q1459,B1460,AA1459),IF(M1460&gt;=P1460,B1460,A1460))</x:f>
        <x:v>45643</x:v>
      </x:c>
      <x:c r="AB1460" s="1" t="str">
        <x:f>IF(AND(B1460-A1460=1,B1460-B1459=1),"PASS","FAIL")</x:f>
        <x:v>PASS</x:v>
      </x:c>
    </x:row>
    <x:row r="1461" ht="22" customHeight="1">
      <x:c r="A1461" s="32" t="n">
        <x:f>'Raw trace'!A1457</x:f>
        <x:v>45652</x:v>
      </x:c>
      <x:c r="B1461" s="32" t="n">
        <x:f>'Raw trace'!B1457</x:f>
        <x:v>45653</x:v>
      </x:c>
      <x:c r="C1461" s="1" t="n">
        <x:f>YEAR(B1461)</x:f>
        <x:v>2024</x:v>
      </x:c>
      <x:c r="D1461" s="33" t="str">
        <x:f>'Raw trace'!AL1457</x:f>
        <x:v>-0.015680059136939001</x:v>
      </x:c>
      <x:c r="E1461" s="33" t="str">
        <x:f>'Raw trace'!W1457</x:f>
        <x:v>0.55000000000000004</x:v>
      </x:c>
      <x:c r="F1461" s="28" t="n">
        <x:f>E1460*(1+D1460)/(1+E1460*D1460)</x:f>
        <x:v>0.5408179576529956</x:v>
      </x:c>
      <x:c r="G1461" s="28" t="n">
        <x:f>ABS(E1461-F1461)</x:f>
        <x:v>0.009182042347004482</x:v>
      </x:c>
      <x:c r="H1461" s="28" t="n">
        <x:f>G1461*'Assumptions'!$B$6</x:f>
        <x:v>0.000009182042347004482</x:v>
      </x:c>
      <x:c r="I1461" s="29" t="n">
        <x:f>1+E1461*D1461</x:f>
        <x:v>0.9913759674746836</x:v>
      </x:c>
      <x:c r="J1461" s="29" t="n">
        <x:f>(1-H1461)*I1461</x:f>
        <x:v>0.9913668646185685</x:v>
      </x:c>
      <x:c r="K1461" s="28" t="n">
        <x:f>J1461-1</x:f>
        <x:v>-0.008633135381431511</x:v>
      </x:c>
      <x:c r="L1461" s="30" t="n">
        <x:f>M1460</x:f>
        <x:v>20561.82154284398</x:v>
      </x:c>
      <x:c r="M1461" s="30" t="n">
        <x:f>L1461*J1461</x:f>
        <x:v>20384.308553775772</x:v>
      </x:c>
      <x:c r="N1461" s="30" t="n">
        <x:f>MAX(N1460,M1461)</x:f>
        <x:v>21772.667448832908</x:v>
      </x:c>
      <x:c r="O1461" s="28" t="n">
        <x:f>1-M1461/N1461</x:f>
        <x:v>0.06376613698435729</x:v>
      </x:c>
      <x:c r="P1461" s="30" t="n">
        <x:f>IF(C1461=C1460,P1460,L1461)</x:f>
        <x:v>13438.203403002499</x:v>
      </x:c>
      <x:c r="Q1461" s="30" t="n">
        <x:f>IF(C1461=C1460,MAX(Q1460,M1461),MAX(P1461,M1461))</x:f>
        <x:v>21772.667448832908</x:v>
      </x:c>
      <x:c r="R1461" s="28" t="n">
        <x:f>1-M1461/Q1461</x:f>
        <x:v>0.06376613698435729</x:v>
      </x:c>
      <x:c r="S1461" s="33" t="str">
        <x:f>'Raw trace'!Y1457</x:f>
        <x:v>-0.0086331353814315115</x:v>
      </x:c>
      <x:c r="T1461" s="31" t="n">
        <x:f>ABS(K1461-S1461)</x:f>
        <x:v>0</x:v>
      </x:c>
      <x:c r="U1461" s="33" t="str">
        <x:f>'Raw trace'!X1457</x:f>
        <x:v>0.0091820423470044821</x:v>
      </x:c>
      <x:c r="V1461" s="31" t="n">
        <x:f>ABS(G1461-U1461)</x:f>
        <x:v>0</x:v>
      </x:c>
      <x:c r="W1461" s="30" t="n">
        <x:f>L1461*H1461</x:f>
        <x:v>0.18879951613794244</x:v>
      </x:c>
      <x:c r="X1461" s="30" t="n">
        <x:f>X1460*(1+S1461)</x:f>
        <x:v>20384.308553775885</x:v>
      </x:c>
      <x:c r="Y1461" s="31" t="n">
        <x:f>ABS(M1461-X1461)</x:f>
        <x:v>1.127773430198431e-10</x:v>
      </x:c>
      <x:c r="Z1461" s="27" t="n">
        <x:f>IF(M1461&gt;=N1460,B1461,Z1460)</x:f>
        <x:v>45643</x:v>
      </x:c>
      <x:c r="AA1461" s="27" t="n">
        <x:f>IF(C1461=C1460,IF(M1461&gt;=Q1460,B1461,AA1460),IF(M1461&gt;=P1461,B1461,A1461))</x:f>
        <x:v>45643</x:v>
      </x:c>
      <x:c r="AB1461" s="1" t="str">
        <x:f>IF(AND(B1461-A1461=1,B1461-B1460=1),"PASS","FAIL")</x:f>
        <x:v>PASS</x:v>
      </x:c>
    </x:row>
    <x:row r="1462" ht="22" customHeight="1">
      <x:c r="A1462" s="32" t="n">
        <x:f>'Raw trace'!A1458</x:f>
        <x:v>45653</x:v>
      </x:c>
      <x:c r="B1462" s="32" t="n">
        <x:f>'Raw trace'!B1458</x:f>
        <x:v>45654</x:v>
      </x:c>
      <x:c r="C1462" s="1" t="n">
        <x:f>YEAR(B1462)</x:f>
        <x:v>2024</x:v>
      </x:c>
      <x:c r="D1462" s="33" t="str">
        <x:f>'Raw trace'!AL1458</x:f>
        <x:v>0.0106983863320317</x:v>
      </x:c>
      <x:c r="E1462" s="33" t="str">
        <x:f>'Raw trace'!W1458</x:f>
        <x:v>0.45000000000000001</x:v>
      </x:c>
      <x:c r="F1462" s="28" t="n">
        <x:f>E1461*(1+D1461)/(1+E1461*D1461)</x:f>
        <x:v>0.5460854259496748</x:v>
      </x:c>
      <x:c r="G1462" s="28" t="n">
        <x:f>ABS(E1462-F1462)</x:f>
        <x:v>0.09608542594967479</x:v>
      </x:c>
      <x:c r="H1462" s="28" t="n">
        <x:f>G1462*'Assumptions'!$B$6</x:f>
        <x:v>0.00009608542594967478</x:v>
      </x:c>
      <x:c r="I1462" s="29" t="n">
        <x:f>1+E1462*D1462</x:f>
        <x:v>1.0048142738494144</x:v>
      </x:c>
      <x:c r="J1462" s="29" t="n">
        <x:f>(1-H1462)*I1462</x:f>
        <x:v>1.0047177258419113</x:v>
      </x:c>
      <x:c r="K1462" s="28" t="n">
        <x:f>J1462-1</x:f>
        <x:v>0.004717725841911324</x:v>
      </x:c>
      <x:c r="L1462" s="30" t="n">
        <x:f>M1461</x:f>
        <x:v>20384.308553775772</x:v>
      </x:c>
      <x:c r="M1462" s="30" t="n">
        <x:f>L1462*J1462</x:f>
        <x:v>20480.476133009415</x:v>
      </x:c>
      <x:c r="N1462" s="30" t="n">
        <x:f>MAX(N1461,M1462)</x:f>
        <x:v>21772.667448832908</x:v>
      </x:c>
      <x:c r="O1462" s="28" t="n">
        <x:f>1-M1462/N1462</x:f>
        <x:v>0.059349242294735816</x:v>
      </x:c>
      <x:c r="P1462" s="30" t="n">
        <x:f>IF(C1462=C1461,P1461,L1462)</x:f>
        <x:v>13438.203403002499</x:v>
      </x:c>
      <x:c r="Q1462" s="30" t="n">
        <x:f>IF(C1462=C1461,MAX(Q1461,M1462),MAX(P1462,M1462))</x:f>
        <x:v>21772.667448832908</x:v>
      </x:c>
      <x:c r="R1462" s="28" t="n">
        <x:f>1-M1462/Q1462</x:f>
        <x:v>0.059349242294735816</x:v>
      </x:c>
      <x:c r="S1462" s="33" t="str">
        <x:f>'Raw trace'!Y1458</x:f>
        <x:v>0.0047177258419113244</x:v>
      </x:c>
      <x:c r="T1462" s="31" t="n">
        <x:f>ABS(K1462-S1462)</x:f>
        <x:v>0</x:v>
      </x:c>
      <x:c r="U1462" s="33" t="str">
        <x:f>'Raw trace'!X1458</x:f>
        <x:v>0.096085425949674785</x:v>
      </x:c>
      <x:c r="V1462" s="31" t="n">
        <x:f>ABS(G1462-U1462)</x:f>
        <x:v>0</x:v>
      </x:c>
      <x:c r="W1462" s="30" t="n">
        <x:f>L1462*H1462</x:f>
        <x:v>1.9586349700791443</x:v>
      </x:c>
      <x:c r="X1462" s="30" t="n">
        <x:f>X1461*(1+S1462)</x:f>
        <x:v>20480.476133009528</x:v>
      </x:c>
      <x:c r="Y1462" s="31" t="n">
        <x:f>ABS(M1462-X1462)</x:f>
        <x:v>1.127773430198431e-10</x:v>
      </x:c>
      <x:c r="Z1462" s="27" t="n">
        <x:f>IF(M1462&gt;=N1461,B1462,Z1461)</x:f>
        <x:v>45643</x:v>
      </x:c>
      <x:c r="AA1462" s="27" t="n">
        <x:f>IF(C1462=C1461,IF(M1462&gt;=Q1461,B1462,AA1461),IF(M1462&gt;=P1462,B1462,A1462))</x:f>
        <x:v>45643</x:v>
      </x:c>
      <x:c r="AB1462" s="1" t="str">
        <x:f>IF(AND(B1462-A1462=1,B1462-B1461=1),"PASS","FAIL")</x:f>
        <x:v>PASS</x:v>
      </x:c>
    </x:row>
    <x:row r="1463" ht="22" customHeight="1">
      <x:c r="A1463" s="32" t="n">
        <x:f>'Raw trace'!A1459</x:f>
        <x:v>45654</x:v>
      </x:c>
      <x:c r="B1463" s="32" t="n">
        <x:f>'Raw trace'!B1459</x:f>
        <x:v>45655</x:v>
      </x:c>
      <x:c r="C1463" s="1" t="n">
        <x:f>YEAR(B1463)</x:f>
        <x:v>2024</x:v>
      </x:c>
      <x:c r="D1463" s="33" t="str">
        <x:f>'Raw trace'!AL1459</x:f>
        <x:v>-0.016458080800130101</x:v>
      </x:c>
      <x:c r="E1463" s="33" t="str">
        <x:f>'Raw trace'!W1459</x:f>
        <x:v>0.45000000000000001</x:v>
      </x:c>
      <x:c r="F1463" s="28" t="n">
        <x:f>E1462*(1+D1462)/(1+E1462*D1462)</x:f>
        <x:v>0.4526351642150086</x:v>
      </x:c>
      <x:c r="G1463" s="28" t="n">
        <x:f>ABS(E1463-F1463)</x:f>
        <x:v>0.0026351642150085897</x:v>
      </x:c>
      <x:c r="H1463" s="28" t="n">
        <x:f>G1463*'Assumptions'!$B$6</x:f>
        <x:v>0.00000263516421500859</x:v>
      </x:c>
      <x:c r="I1463" s="29" t="n">
        <x:f>1+E1463*D1463</x:f>
        <x:v>0.9925938636399415</x:v>
      </x:c>
      <x:c r="J1463" s="29" t="n">
        <x:f>(1-H1463)*I1463</x:f>
        <x:v>0.992591247992112</x:v>
      </x:c>
      <x:c r="K1463" s="28" t="n">
        <x:f>J1463-1</x:f>
        <x:v>-0.007408752007888042</x:v>
      </x:c>
      <x:c r="L1463" s="30" t="n">
        <x:f>M1462</x:f>
        <x:v>20480.476133009415</x:v>
      </x:c>
      <x:c r="M1463" s="30" t="n">
        <x:f>L1463*J1463</x:f>
        <x:v>20328.741364336478</x:v>
      </x:c>
      <x:c r="N1463" s="30" t="n">
        <x:f>MAX(N1462,M1463)</x:f>
        <x:v>21772.667448832908</x:v>
      </x:c>
      <x:c r="O1463" s="28" t="n">
        <x:f>1-M1463/N1463</x:f>
        <x:v>0.06631829048460613</x:v>
      </x:c>
      <x:c r="P1463" s="30" t="n">
        <x:f>IF(C1463=C1462,P1462,L1463)</x:f>
        <x:v>13438.203403002499</x:v>
      </x:c>
      <x:c r="Q1463" s="30" t="n">
        <x:f>IF(C1463=C1462,MAX(Q1462,M1463),MAX(P1463,M1463))</x:f>
        <x:v>21772.667448832908</x:v>
      </x:c>
      <x:c r="R1463" s="28" t="n">
        <x:f>1-M1463/Q1463</x:f>
        <x:v>0.06631829048460613</x:v>
      </x:c>
      <x:c r="S1463" s="33" t="str">
        <x:f>'Raw trace'!Y1459</x:f>
        <x:v>-0.007408752007888042</x:v>
      </x:c>
      <x:c r="T1463" s="31" t="n">
        <x:f>ABS(K1463-S1463)</x:f>
        <x:v>0</x:v>
      </x:c>
      <x:c r="U1463" s="33" t="str">
        <x:f>'Raw trace'!X1459</x:f>
        <x:v>0.0026351642150085897</x:v>
      </x:c>
      <x:c r="V1463" s="31" t="n">
        <x:f>ABS(G1463-U1463)</x:f>
        <x:v>0</x:v>
      </x:c>
      <x:c r="W1463" s="30" t="n">
        <x:f>L1463*H1463</x:f>
        <x:v>0.05396941781204392</x:v>
      </x:c>
      <x:c r="X1463" s="30" t="n">
        <x:f>X1462*(1+S1463)</x:f>
        <x:v>20328.74136433659</x:v>
      </x:c>
      <x:c r="Y1463" s="31" t="n">
        <x:f>ABS(M1463-X1463)</x:f>
        <x:v>1.127773430198431e-10</x:v>
      </x:c>
      <x:c r="Z1463" s="27" t="n">
        <x:f>IF(M1463&gt;=N1462,B1463,Z1462)</x:f>
        <x:v>45643</x:v>
      </x:c>
      <x:c r="AA1463" s="27" t="n">
        <x:f>IF(C1463=C1462,IF(M1463&gt;=Q1462,B1463,AA1462),IF(M1463&gt;=P1463,B1463,A1463))</x:f>
        <x:v>45643</x:v>
      </x:c>
      <x:c r="AB1463" s="1" t="str">
        <x:f>IF(AND(B1463-A1463=1,B1463-B1462=1),"PASS","FAIL")</x:f>
        <x:v>PASS</x:v>
      </x:c>
    </x:row>
    <x:row r="1464" ht="22" customHeight="1">
      <x:c r="A1464" s="32" t="n">
        <x:f>'Raw trace'!A1460</x:f>
        <x:v>45655</x:v>
      </x:c>
      <x:c r="B1464" s="32" t="n">
        <x:f>'Raw trace'!B1460</x:f>
        <x:v>45656</x:v>
      </x:c>
      <x:c r="C1464" s="1" t="n">
        <x:f>YEAR(B1464)</x:f>
        <x:v>2024</x:v>
      </x:c>
      <x:c r="D1464" s="33" t="str">
        <x:f>'Raw trace'!AL1460</x:f>
        <x:v>-0.0099929254569376003</x:v>
      </x:c>
      <x:c r="E1464" s="33" t="str">
        <x:f>'Raw trace'!W1460</x:f>
        <x:v>0.45000000000000001</x:v>
      </x:c>
      <x:c r="F1464" s="28" t="n">
        <x:f>E1463*(1+D1463)/(1+E1463*D1463)</x:f>
        <x:v>0.44589623193609645</x:v>
      </x:c>
      <x:c r="G1464" s="28" t="n">
        <x:f>ABS(E1464-F1464)</x:f>
        <x:v>0.004103768063903557</x:v>
      </x:c>
      <x:c r="H1464" s="28" t="n">
        <x:f>G1464*'Assumptions'!$B$6</x:f>
        <x:v>0.000004103768063903557</x:v>
      </x:c>
      <x:c r="I1464" s="29" t="n">
        <x:f>1+E1464*D1464</x:f>
        <x:v>0.9955031835443781</x:v>
      </x:c>
      <x:c r="J1464" s="29" t="n">
        <x:f>(1-H1464)*I1464</x:f>
        <x:v>0.9954990982302059</x:v>
      </x:c>
      <x:c r="K1464" s="28" t="n">
        <x:f>J1464-1</x:f>
        <x:v>-0.004500901769794119</x:v>
      </x:c>
      <x:c r="L1464" s="30" t="n">
        <x:f>M1463</x:f>
        <x:v>20328.741364336478</x:v>
      </x:c>
      <x:c r="M1464" s="30" t="n">
        <x:f>L1464*J1464</x:f>
        <x:v>20237.24369635205</x:v>
      </x:c>
      <x:c r="N1464" s="30" t="n">
        <x:f>MAX(N1463,M1464)</x:f>
        <x:v>21772.667448832908</x:v>
      </x:c>
      <x:c r="O1464" s="28" t="n">
        <x:f>1-M1464/N1464</x:f>
        <x:v>0.0705207001433884</x:v>
      </x:c>
      <x:c r="P1464" s="30" t="n">
        <x:f>IF(C1464=C1463,P1463,L1464)</x:f>
        <x:v>13438.203403002499</x:v>
      </x:c>
      <x:c r="Q1464" s="30" t="n">
        <x:f>IF(C1464=C1463,MAX(Q1463,M1464),MAX(P1464,M1464))</x:f>
        <x:v>21772.667448832908</x:v>
      </x:c>
      <x:c r="R1464" s="28" t="n">
        <x:f>1-M1464/Q1464</x:f>
        <x:v>0.0705207001433884</x:v>
      </x:c>
      <x:c r="S1464" s="33" t="str">
        <x:f>'Raw trace'!Y1460</x:f>
        <x:v>-0.0045009017697941189</x:v>
      </x:c>
      <x:c r="T1464" s="31" t="n">
        <x:f>ABS(K1464-S1464)</x:f>
        <x:v>0</x:v>
      </x:c>
      <x:c r="U1464" s="33" t="str">
        <x:f>'Raw trace'!X1460</x:f>
        <x:v>0.0041037680639035568</x:v>
      </x:c>
      <x:c r="V1464" s="31" t="n">
        <x:f>ABS(G1464-U1464)</x:f>
        <x:v>0</x:v>
      </x:c>
      <x:c r="W1464" s="30" t="n">
        <x:f>L1464*H1464</x:f>
        <x:v>0.08342443959031925</x:v>
      </x:c>
      <x:c r="X1464" s="30" t="n">
        <x:f>X1463*(1+S1464)</x:f>
        <x:v>20237.24369635216</x:v>
      </x:c>
      <x:c r="Y1464" s="31" t="n">
        <x:f>ABS(M1464-X1464)</x:f>
        <x:v>1.127773430198431e-10</x:v>
      </x:c>
      <x:c r="Z1464" s="27" t="n">
        <x:f>IF(M1464&gt;=N1463,B1464,Z1463)</x:f>
        <x:v>45643</x:v>
      </x:c>
      <x:c r="AA1464" s="27" t="n">
        <x:f>IF(C1464=C1463,IF(M1464&gt;=Q1463,B1464,AA1463),IF(M1464&gt;=P1464,B1464,A1464))</x:f>
        <x:v>45643</x:v>
      </x:c>
      <x:c r="AB1464" s="1" t="str">
        <x:f>IF(AND(B1464-A1464=1,B1464-B1463=1),"PASS","FAIL")</x:f>
        <x:v>PASS</x:v>
      </x:c>
    </x:row>
    <x:row r="1465" ht="22" customHeight="1">
      <x:c r="A1465" s="32" t="n">
        <x:f>'Raw trace'!A1461</x:f>
        <x:v>45656</x:v>
      </x:c>
      <x:c r="B1465" s="32" t="n">
        <x:f>'Raw trace'!B1461</x:f>
        <x:v>45657</x:v>
      </x:c>
      <x:c r="C1465" s="1" t="n">
        <x:f>YEAR(B1465)</x:f>
        <x:v>2024</x:v>
      </x:c>
      <x:c r="D1465" s="33" t="str">
        <x:f>'Raw trace'!AL1461</x:f>
        <x:v>0.0083789790450074994</x:v>
      </x:c>
      <x:c r="E1465" s="33" t="str">
        <x:f>'Raw trace'!W1461</x:f>
        <x:v>0.45000000000000001</x:v>
      </x:c>
      <x:c r="F1465" s="28" t="n">
        <x:f>E1464*(1+D1464)/(1+E1464*D1464)</x:f>
        <x:v>0.4475155789640106</x:v>
      </x:c>
      <x:c r="G1465" s="28" t="n">
        <x:f>ABS(E1465-F1465)</x:f>
        <x:v>0.0024844210359893926</x:v>
      </x:c>
      <x:c r="H1465" s="28" t="n">
        <x:f>G1465*'Assumptions'!$B$6</x:f>
        <x:v>0.0000024844210359893926</x:v>
      </x:c>
      <x:c r="I1465" s="29" t="n">
        <x:f>1+E1465*D1465</x:f>
        <x:v>1.0037705405702533</x:v>
      </x:c>
      <x:c r="J1465" s="29" t="n">
        <x:f>(1-H1465)*I1465</x:f>
        <x:v>1.003768046781607</x:v>
      </x:c>
      <x:c r="K1465" s="28" t="n">
        <x:f>J1465-1</x:f>
        <x:v>0.0037680467816070262</x:v>
      </x:c>
      <x:c r="L1465" s="30" t="n">
        <x:f>M1464</x:f>
        <x:v>20237.24369635205</x:v>
      </x:c>
      <x:c r="M1465" s="30" t="n">
        <x:f>L1465*J1465</x:f>
        <x:v>20313.498577330683</x:v>
      </x:c>
      <x:c r="N1465" s="30" t="n">
        <x:f>MAX(N1464,M1465)</x:f>
        <x:v>21772.667448832908</x:v>
      </x:c>
      <x:c r="O1465" s="28" t="n">
        <x:f>1-M1465/N1465</x:f>
        <x:v>0.0670183786589934</x:v>
      </x:c>
      <x:c r="P1465" s="30" t="n">
        <x:f>IF(C1465=C1464,P1464,L1465)</x:f>
        <x:v>13438.203403002499</x:v>
      </x:c>
      <x:c r="Q1465" s="30" t="n">
        <x:f>IF(C1465=C1464,MAX(Q1464,M1465),MAX(P1465,M1465))</x:f>
        <x:v>21772.667448832908</x:v>
      </x:c>
      <x:c r="R1465" s="28" t="n">
        <x:f>1-M1465/Q1465</x:f>
        <x:v>0.0670183786589934</x:v>
      </x:c>
      <x:c r="S1465" s="33" t="str">
        <x:f>'Raw trace'!Y1461</x:f>
        <x:v>0.0037680467816070262</x:v>
      </x:c>
      <x:c r="T1465" s="31" t="n">
        <x:f>ABS(K1465-S1465)</x:f>
        <x:v>0</x:v>
      </x:c>
      <x:c r="U1465" s="33" t="str">
        <x:f>'Raw trace'!X1461</x:f>
        <x:v>0.0024844210359893926</x:v>
      </x:c>
      <x:c r="V1465" s="31" t="n">
        <x:f>ABS(G1465-U1465)</x:f>
        <x:v>0</x:v>
      </x:c>
      <x:c r="W1465" s="30" t="n">
        <x:f>L1465*H1465</x:f>
        <x:v>0.05027783394966076</x:v>
      </x:c>
      <x:c r="X1465" s="30" t="n">
        <x:f>X1464*(1+S1465)</x:f>
        <x:v>20313.4985773308</x:v>
      </x:c>
      <x:c r="Y1465" s="31" t="n">
        <x:f>ABS(M1465-X1465)</x:f>
        <x:v>1.1641532182693481e-10</x:v>
      </x:c>
      <x:c r="Z1465" s="27" t="n">
        <x:f>IF(M1465&gt;=N1464,B1465,Z1464)</x:f>
        <x:v>45643</x:v>
      </x:c>
      <x:c r="AA1465" s="27" t="n">
        <x:f>IF(C1465=C1464,IF(M1465&gt;=Q1464,B1465,AA1464),IF(M1465&gt;=P1465,B1465,A1465))</x:f>
        <x:v>45643</x:v>
      </x:c>
      <x:c r="AB1465" s="1" t="str">
        <x:f>IF(AND(B1465-A1465=1,B1465-B1464=1),"PASS","FAIL")</x:f>
        <x:v>PASS</x:v>
      </x:c>
    </x:row>
    <x:row r="1466" ht="22" customHeight="1">
      <x:c r="A1466" s="32" t="n">
        <x:f>'Raw trace'!A1462</x:f>
        <x:v>45657</x:v>
      </x:c>
      <x:c r="B1466" s="32" t="n">
        <x:f>'Raw trace'!B1462</x:f>
        <x:v>45658</x:v>
      </x:c>
      <x:c r="C1466" s="1" t="n">
        <x:f>YEAR(B1466)</x:f>
        <x:v>2025</x:v>
      </x:c>
      <x:c r="D1466" s="33" t="str">
        <x:f>'Raw trace'!AL1462</x:f>
        <x:v>0.0107207141727199</x:v>
      </x:c>
      <x:c r="E1466" s="33" t="str">
        <x:f>'Raw trace'!W1462</x:f>
        <x:v>0.45000000000000001</x:v>
      </x:c>
      <x:c r="F1466" s="28" t="n">
        <x:f>E1465*(1+D1465)/(1+E1465*D1465)</x:f>
        <x:v>0.4520660073491112</x:v>
      </x:c>
      <x:c r="G1466" s="28" t="n">
        <x:f>ABS(E1466-F1466)</x:f>
        <x:v>0.0020660073491111652</x:v>
      </x:c>
      <x:c r="H1466" s="28" t="n">
        <x:f>G1466*'Assumptions'!$B$6</x:f>
        <x:v>0.000002066007349111165</x:v>
      </x:c>
      <x:c r="I1466" s="29" t="n">
        <x:f>1+E1466*D1466</x:f>
        <x:v>1.004824321377724</x:v>
      </x:c>
      <x:c r="J1466" s="29" t="n">
        <x:f>(1-H1466)*I1466</x:f>
        <x:v>1.0048222454032913</x:v>
      </x:c>
      <x:c r="K1466" s="28" t="n">
        <x:f>J1466-1</x:f>
        <x:v>0.0048222454032913475</x:v>
      </x:c>
      <x:c r="L1466" s="30" t="n">
        <x:f>M1465</x:f>
        <x:v>20313.498577330683</x:v>
      </x:c>
      <x:c r="M1466" s="30" t="n">
        <x:f>L1466*J1466</x:f>
        <x:v>20411.455252469983</x:v>
      </x:c>
      <x:c r="N1466" s="30" t="n">
        <x:f>MAX(N1465,M1466)</x:f>
        <x:v>21772.667448832908</x:v>
      </x:c>
      <x:c r="O1466" s="28" t="n">
        <x:f>1-M1466/N1466</x:f>
        <x:v>0.06251931232412644</x:v>
      </x:c>
      <x:c r="P1466" s="30" t="n">
        <x:f>IF(C1466=C1465,P1465,L1466)</x:f>
        <x:v>20313.498577330683</x:v>
      </x:c>
      <x:c r="Q1466" s="30" t="n">
        <x:f>IF(C1466=C1465,MAX(Q1465,M1466),MAX(P1466,M1466))</x:f>
        <x:v>20411.455252469983</x:v>
      </x:c>
      <x:c r="R1466" s="28" t="n">
        <x:f>1-M1466/Q1466</x:f>
        <x:v>0</x:v>
      </x:c>
      <x:c r="S1466" s="33" t="str">
        <x:f>'Raw trace'!Y1462</x:f>
        <x:v>0.0048222454032913475</x:v>
      </x:c>
      <x:c r="T1466" s="31" t="n">
        <x:f>ABS(K1466-S1466)</x:f>
        <x:v>0</x:v>
      </x:c>
      <x:c r="U1466" s="33" t="str">
        <x:f>'Raw trace'!X1462</x:f>
        <x:v>0.0020660073491111652</x:v>
      </x:c>
      <x:c r="V1466" s="31" t="n">
        <x:f>ABS(G1466-U1466)</x:f>
        <x:v>0</x:v>
      </x:c>
      <x:c r="W1466" s="30" t="n">
        <x:f>L1466*H1466</x:f>
        <x:v>0.041967837346924386</x:v>
      </x:c>
      <x:c r="X1466" s="30" t="n">
        <x:f>X1465*(1+S1466)</x:f>
        <x:v>20411.4552524701</x:v>
      </x:c>
      <x:c r="Y1466" s="31" t="n">
        <x:f>ABS(M1466-X1466)</x:f>
        <x:v>1.1641532182693481e-10</x:v>
      </x:c>
      <x:c r="Z1466" s="27" t="n">
        <x:f>IF(M1466&gt;=N1465,B1466,Z1465)</x:f>
        <x:v>45643</x:v>
      </x:c>
      <x:c r="AA1466" s="27" t="n">
        <x:f>IF(C1466=C1465,IF(M1466&gt;=Q1465,B1466,AA1465),IF(M1466&gt;=P1466,B1466,A1466))</x:f>
        <x:v>45658</x:v>
      </x:c>
      <x:c r="AB1466" s="1" t="str">
        <x:f>IF(AND(B1466-A1466=1,B1466-B1465=1),"PASS","FAIL")</x:f>
        <x:v>PASS</x:v>
      </x:c>
    </x:row>
    <x:row r="1467" ht="22" customHeight="1">
      <x:c r="A1467" s="32" t="n">
        <x:f>'Raw trace'!A1463</x:f>
        <x:v>45658</x:v>
      </x:c>
      <x:c r="B1467" s="32" t="n">
        <x:f>'Raw trace'!B1463</x:f>
        <x:v>45659</x:v>
      </x:c>
      <x:c r="C1467" s="1" t="n">
        <x:f>YEAR(B1467)</x:f>
        <x:v>2025</x:v>
      </x:c>
      <x:c r="D1467" s="33" t="str">
        <x:f>'Raw trace'!AL1463</x:f>
        <x:v>0.0253785419235577</x:v>
      </x:c>
      <x:c r="E1467" s="33" t="str">
        <x:f>'Raw trace'!W1463</x:f>
        <x:v>0.45000000000000001</x:v>
      </x:c>
      <x:c r="F1467" s="28" t="n">
        <x:f>E1466*(1+D1466)/(1+E1466*D1466)</x:f>
        <x:v>0.4526406374739319</x:v>
      </x:c>
      <x:c r="G1467" s="28" t="n">
        <x:f>ABS(E1467-F1467)</x:f>
        <x:v>0.002640637473931895</x:v>
      </x:c>
      <x:c r="H1467" s="28" t="n">
        <x:f>G1467*'Assumptions'!$B$6</x:f>
        <x:v>0.000002640637473931895</x:v>
      </x:c>
      <x:c r="I1467" s="29" t="n">
        <x:f>1+E1467*D1467</x:f>
        <x:v>1.0114203438656009</x:v>
      </x:c>
      <x:c r="J1467" s="29" t="n">
        <x:f>(1-H1467)*I1467</x:f>
        <x:v>1.011417673071139</x:v>
      </x:c>
      <x:c r="K1467" s="28" t="n">
        <x:f>J1467-1</x:f>
        <x:v>0.011417673071139056</x:v>
      </x:c>
      <x:c r="L1467" s="30" t="n">
        <x:f>M1466</x:f>
        <x:v>20411.455252469983</x:v>
      </x:c>
      <x:c r="M1467" s="30" t="n">
        <x:f>L1467*J1467</x:f>
        <x:v>20644.506575448868</x:v>
      </x:c>
      <x:c r="N1467" s="30" t="n">
        <x:f>MAX(N1466,M1467)</x:f>
        <x:v>21772.667448832908</x:v>
      </x:c>
      <x:c r="O1467" s="28" t="n">
        <x:f>1-M1467/N1467</x:f>
        <x:v>0.05181546432173678</x:v>
      </x:c>
      <x:c r="P1467" s="30" t="n">
        <x:f>IF(C1467=C1466,P1466,L1467)</x:f>
        <x:v>20313.498577330683</x:v>
      </x:c>
      <x:c r="Q1467" s="30" t="n">
        <x:f>IF(C1467=C1466,MAX(Q1466,M1467),MAX(P1467,M1467))</x:f>
        <x:v>20644.506575448868</x:v>
      </x:c>
      <x:c r="R1467" s="28" t="n">
        <x:f>1-M1467/Q1467</x:f>
        <x:v>0</x:v>
      </x:c>
      <x:c r="S1467" s="33" t="str">
        <x:f>'Raw trace'!Y1463</x:f>
        <x:v>0.011417673071139056</x:v>
      </x:c>
      <x:c r="T1467" s="31" t="n">
        <x:f>ABS(K1467-S1467)</x:f>
        <x:v>0</x:v>
      </x:c>
      <x:c r="U1467" s="33" t="str">
        <x:f>'Raw trace'!X1463</x:f>
        <x:v>0.002640637473931895</x:v>
      </x:c>
      <x:c r="V1467" s="31" t="n">
        <x:f>ABS(G1467-U1467)</x:f>
        <x:v>0</x:v>
      </x:c>
      <x:c r="W1467" s="30" t="n">
        <x:f>L1467*H1467</x:f>
        <x:v>0.053899253637156246</x:v>
      </x:c>
      <x:c r="X1467" s="30" t="n">
        <x:f>X1466*(1+S1467)</x:f>
        <x:v>20644.506575448988</x:v>
      </x:c>
      <x:c r="Y1467" s="31" t="n">
        <x:f>ABS(M1467-X1467)</x:f>
        <x:v>1.2005330063402653e-10</x:v>
      </x:c>
      <x:c r="Z1467" s="27" t="n">
        <x:f>IF(M1467&gt;=N1466,B1467,Z1466)</x:f>
        <x:v>45643</x:v>
      </x:c>
      <x:c r="AA1467" s="27" t="n">
        <x:f>IF(C1467=C1466,IF(M1467&gt;=Q1466,B1467,AA1466),IF(M1467&gt;=P1467,B1467,A1467))</x:f>
        <x:v>45659</x:v>
      </x:c>
      <x:c r="AB1467" s="1" t="str">
        <x:f>IF(AND(B1467-A1467=1,B1467-B1466=1),"PASS","FAIL")</x:f>
        <x:v>PASS</x:v>
      </x:c>
    </x:row>
    <x:row r="1468" ht="22" customHeight="1">
      <x:c r="A1468" s="32" t="n">
        <x:f>'Raw trace'!A1464</x:f>
        <x:v>45659</x:v>
      </x:c>
      <x:c r="B1468" s="32" t="n">
        <x:f>'Raw trace'!B1464</x:f>
        <x:v>45660</x:v>
      </x:c>
      <x:c r="C1468" s="1" t="n">
        <x:f>YEAR(B1468)</x:f>
        <x:v>2025</x:v>
      </x:c>
      <x:c r="D1468" s="33" t="str">
        <x:f>'Raw trace'!AL1464</x:f>
        <x:v>0.0124535891089108</x:v>
      </x:c>
      <x:c r="E1468" s="33" t="str">
        <x:f>'Raw trace'!W1464</x:f>
        <x:v>0.55000000000000004</x:v>
      </x:c>
      <x:c r="F1468" s="28" t="n">
        <x:f>E1467*(1+D1467)/(1+E1467*D1467)</x:f>
        <x:v>0.45621026575565427</x:v>
      </x:c>
      <x:c r="G1468" s="28" t="n">
        <x:f>ABS(E1468-F1468)</x:f>
        <x:v>0.09378973424434578</x:v>
      </x:c>
      <x:c r="H1468" s="28" t="n">
        <x:f>G1468*'Assumptions'!$B$6</x:f>
        <x:v>0.00009378973424434578</x:v>
      </x:c>
      <x:c r="I1468" s="29" t="n">
        <x:f>1+E1468*D1468</x:f>
        <x:v>1.006849474009901</x:v>
      </x:c>
      <x:c r="J1468" s="29" t="n">
        <x:f>(1-H1468)*I1468</x:f>
        <x:v>1.0067550418653095</x:v>
      </x:c>
      <x:c r="K1468" s="28" t="n">
        <x:f>J1468-1</x:f>
        <x:v>0.006755041865309508</x:v>
      </x:c>
      <x:c r="L1468" s="30" t="n">
        <x:f>M1467</x:f>
        <x:v>20644.506575448868</x:v>
      </x:c>
      <x:c r="M1468" s="30" t="n">
        <x:f>L1468*J1468</x:f>
        <x:v>20783.96108165468</x:v>
      </x:c>
      <x:c r="N1468" s="30" t="n">
        <x:f>MAX(N1467,M1468)</x:f>
        <x:v>21772.667448832908</x:v>
      </x:c>
      <x:c r="O1468" s="28" t="n">
        <x:f>1-M1468/N1468</x:f>
        <x:v>0.04541043808719103</x:v>
      </x:c>
      <x:c r="P1468" s="30" t="n">
        <x:f>IF(C1468=C1467,P1467,L1468)</x:f>
        <x:v>20313.498577330683</x:v>
      </x:c>
      <x:c r="Q1468" s="30" t="n">
        <x:f>IF(C1468=C1467,MAX(Q1467,M1468),MAX(P1468,M1468))</x:f>
        <x:v>20783.96108165468</x:v>
      </x:c>
      <x:c r="R1468" s="28" t="n">
        <x:f>1-M1468/Q1468</x:f>
        <x:v>0</x:v>
      </x:c>
      <x:c r="S1468" s="33" t="str">
        <x:f>'Raw trace'!Y1464</x:f>
        <x:v>0.0067550418653095079</x:v>
      </x:c>
      <x:c r="T1468" s="31" t="n">
        <x:f>ABS(K1468-S1468)</x:f>
        <x:v>0</x:v>
      </x:c>
      <x:c r="U1468" s="33" t="str">
        <x:f>'Raw trace'!X1464</x:f>
        <x:v>0.093789734244345779</x:v>
      </x:c>
      <x:c r="V1468" s="31" t="n">
        <x:f>ABS(G1468-U1468)</x:f>
        <x:v>0</x:v>
      </x:c>
      <x:c r="W1468" s="30" t="n">
        <x:f>L1468*H1468</x:f>
        <x:v>1.9362427853169983</x:v>
      </x:c>
      <x:c r="X1468" s="30" t="n">
        <x:f>X1467*(1+S1468)</x:f>
        <x:v>20783.961081654805</x:v>
      </x:c>
      <x:c r="Y1468" s="31" t="n">
        <x:f>ABS(M1468-X1468)</x:f>
        <x:v>1.2369127944111824e-10</x:v>
      </x:c>
      <x:c r="Z1468" s="27" t="n">
        <x:f>IF(M1468&gt;=N1467,B1468,Z1467)</x:f>
        <x:v>45643</x:v>
      </x:c>
      <x:c r="AA1468" s="27" t="n">
        <x:f>IF(C1468=C1467,IF(M1468&gt;=Q1467,B1468,AA1467),IF(M1468&gt;=P1468,B1468,A1468))</x:f>
        <x:v>45660</x:v>
      </x:c>
      <x:c r="AB1468" s="1" t="str">
        <x:f>IF(AND(B1468-A1468=1,B1468-B1467=1),"PASS","FAIL")</x:f>
        <x:v>PASS</x:v>
      </x:c>
    </x:row>
    <x:row r="1469" ht="22" customHeight="1">
      <x:c r="A1469" s="32" t="n">
        <x:f>'Raw trace'!A1465</x:f>
        <x:v>45660</x:v>
      </x:c>
      <x:c r="B1469" s="32" t="n">
        <x:f>'Raw trace'!B1465</x:f>
        <x:v>45661</x:v>
      </x:c>
      <x:c r="C1469" s="1" t="n">
        <x:f>YEAR(B1469)</x:f>
        <x:v>2025</x:v>
      </x:c>
      <x:c r="D1469" s="33" t="str">
        <x:f>'Raw trace'!AL1465</x:f>
        <x:v>0.00053378154684579997</x:v>
      </x:c>
      <x:c r="E1469" s="33" t="str">
        <x:f>'Raw trace'!W1465</x:f>
        <x:v>0.45000000000000001</x:v>
      </x:c>
      <x:c r="F1469" s="28" t="n">
        <x:f>E1468*(1+D1468)/(1+E1468*D1468)</x:f>
        <x:v>0.5530612950436176</x:v>
      </x:c>
      <x:c r="G1469" s="28" t="n">
        <x:f>ABS(E1469-F1469)</x:f>
        <x:v>0.10306129504361755</x:v>
      </x:c>
      <x:c r="H1469" s="28" t="n">
        <x:f>G1469*'Assumptions'!$B$6</x:f>
        <x:v>0.00010306129504361756</x:v>
      </x:c>
      <x:c r="I1469" s="29" t="n">
        <x:f>1+E1469*D1469</x:f>
        <x:v>1.0002402016960805</x:v>
      </x:c>
      <x:c r="J1469" s="29" t="n">
        <x:f>(1-H1469)*I1469</x:f>
        <x:v>1.000137115645539</x:v>
      </x:c>
      <x:c r="K1469" s="28" t="n">
        <x:f>J1469-1</x:f>
        <x:v>0.0001371156455389766</x:v>
      </x:c>
      <x:c r="L1469" s="30" t="n">
        <x:f>M1468</x:f>
        <x:v>20783.96108165468</x:v>
      </x:c>
      <x:c r="M1469" s="30" t="n">
        <x:f>L1469*J1469</x:f>
        <x:v>20786.810887895248</x:v>
      </x:c>
      <x:c r="N1469" s="30" t="n">
        <x:f>MAX(N1468,M1469)</x:f>
        <x:v>21772.667448832908</x:v>
      </x:c>
      <x:c r="O1469" s="28" t="n">
        <x:f>1-M1469/N1469</x:f>
        <x:v>0.04527954892318464</x:v>
      </x:c>
      <x:c r="P1469" s="30" t="n">
        <x:f>IF(C1469=C1468,P1468,L1469)</x:f>
        <x:v>20313.498577330683</x:v>
      </x:c>
      <x:c r="Q1469" s="30" t="n">
        <x:f>IF(C1469=C1468,MAX(Q1468,M1469),MAX(P1469,M1469))</x:f>
        <x:v>20786.810887895248</x:v>
      </x:c>
      <x:c r="R1469" s="28" t="n">
        <x:f>1-M1469/Q1469</x:f>
        <x:v>0</x:v>
      </x:c>
      <x:c r="S1469" s="33" t="str">
        <x:f>'Raw trace'!Y1465</x:f>
        <x:v>0.00013711564553897659</x:v>
      </x:c>
      <x:c r="T1469" s="31" t="n">
        <x:f>ABS(K1469-S1469)</x:f>
        <x:v>0</x:v>
      </x:c>
      <x:c r="U1469" s="33" t="str">
        <x:f>'Raw trace'!X1465</x:f>
        <x:v>0.10306129504361755</x:v>
      </x:c>
      <x:c r="V1469" s="31" t="n">
        <x:f>ABS(G1469-U1469)</x:f>
        <x:v>0</x:v>
      </x:c>
      <x:c r="W1469" s="30" t="n">
        <x:f>L1469*H1469</x:f>
        <x:v>2.1420219452114777</x:v>
      </x:c>
      <x:c r="X1469" s="30" t="n">
        <x:f>X1468*(1+S1469)</x:f>
        <x:v>20786.81088789537</x:v>
      </x:c>
      <x:c r="Y1469" s="31" t="n">
        <x:f>ABS(M1469-X1469)</x:f>
        <x:v>1.2369127944111824e-10</x:v>
      </x:c>
      <x:c r="Z1469" s="27" t="n">
        <x:f>IF(M1469&gt;=N1468,B1469,Z1468)</x:f>
        <x:v>45643</x:v>
      </x:c>
      <x:c r="AA1469" s="27" t="n">
        <x:f>IF(C1469=C1468,IF(M1469&gt;=Q1468,B1469,AA1468),IF(M1469&gt;=P1469,B1469,A1469))</x:f>
        <x:v>45661</x:v>
      </x:c>
      <x:c r="AB1469" s="1" t="str">
        <x:f>IF(AND(B1469-A1469=1,B1469-B1468=1),"PASS","FAIL")</x:f>
        <x:v>PASS</x:v>
      </x:c>
    </x:row>
    <x:row r="1470" ht="22" customHeight="1">
      <x:c r="A1470" s="32" t="n">
        <x:f>'Raw trace'!A1466</x:f>
        <x:v>45661</x:v>
      </x:c>
      <x:c r="B1470" s="32" t="n">
        <x:f>'Raw trace'!B1466</x:f>
        <x:v>45662</x:v>
      </x:c>
      <x:c r="C1470" s="1" t="n">
        <x:f>YEAR(B1470)</x:f>
        <x:v>2025</x:v>
      </x:c>
      <x:c r="D1470" s="33" t="str">
        <x:f>'Raw trace'!AL1466</x:f>
        <x:v>0.0013011619844858001</x:v>
      </x:c>
      <x:c r="E1470" s="33" t="str">
        <x:f>'Raw trace'!W1466</x:f>
        <x:v>0.55000000000000004</x:v>
      </x:c>
      <x:c r="F1470" s="28" t="n">
        <x:f>E1469*(1+D1469)/(1+E1469*D1469)</x:f>
        <x:v>0.45013207920719484</x:v>
      </x:c>
      <x:c r="G1470" s="28" t="n">
        <x:f>ABS(E1470-F1470)</x:f>
        <x:v>0.09986792079280521</x:v>
      </x:c>
      <x:c r="H1470" s="28" t="n">
        <x:f>G1470*'Assumptions'!$B$6</x:f>
        <x:v>0.00009986792079280521</x:v>
      </x:c>
      <x:c r="I1470" s="29" t="n">
        <x:f>1+E1470*D1470</x:f>
        <x:v>1.000715639091467</x:v>
      </x:c>
      <x:c r="J1470" s="29" t="n">
        <x:f>(1-H1470)*I1470</x:f>
        <x:v>1.0006156997012863</x:v>
      </x:c>
      <x:c r="K1470" s="28" t="n">
        <x:f>J1470-1</x:f>
        <x:v>0.0006156997012862764</x:v>
      </x:c>
      <x:c r="L1470" s="30" t="n">
        <x:f>M1469</x:f>
        <x:v>20786.810887895248</x:v>
      </x:c>
      <x:c r="M1470" s="30" t="n">
        <x:f>L1470*J1470</x:f>
        <x:v>20799.60932114962</x:v>
      </x:c>
      <x:c r="N1470" s="30" t="n">
        <x:f>MAX(N1469,M1470)</x:f>
        <x:v>21772.667448832908</x:v>
      </x:c>
      <x:c r="O1470" s="28" t="n">
        <x:f>1-M1470/N1470</x:f>
        <x:v>0.04469172782664477</x:v>
      </x:c>
      <x:c r="P1470" s="30" t="n">
        <x:f>IF(C1470=C1469,P1469,L1470)</x:f>
        <x:v>20313.498577330683</x:v>
      </x:c>
      <x:c r="Q1470" s="30" t="n">
        <x:f>IF(C1470=C1469,MAX(Q1469,M1470),MAX(P1470,M1470))</x:f>
        <x:v>20799.60932114962</x:v>
      </x:c>
      <x:c r="R1470" s="28" t="n">
        <x:f>1-M1470/Q1470</x:f>
        <x:v>0</x:v>
      </x:c>
      <x:c r="S1470" s="33" t="str">
        <x:f>'Raw trace'!Y1466</x:f>
        <x:v>0.00061569970128627638</x:v>
      </x:c>
      <x:c r="T1470" s="31" t="n">
        <x:f>ABS(K1470-S1470)</x:f>
        <x:v>0</x:v>
      </x:c>
      <x:c r="U1470" s="33" t="str">
        <x:f>'Raw trace'!X1466</x:f>
        <x:v>0.099867920792805209</x:v>
      </x:c>
      <x:c r="V1470" s="31" t="n">
        <x:f>ABS(G1470-U1470)</x:f>
        <x:v>0</x:v>
      </x:c>
      <x:c r="W1470" s="30" t="n">
        <x:f>L1470*H1470</x:f>
        <x:v>2.0759355832873436</x:v>
      </x:c>
      <x:c r="X1470" s="30" t="n">
        <x:f>X1469*(1+S1470)</x:f>
        <x:v>20799.609321149743</x:v>
      </x:c>
      <x:c r="Y1470" s="31" t="n">
        <x:f>ABS(M1470-X1470)</x:f>
        <x:v>1.2369127944111824e-10</x:v>
      </x:c>
      <x:c r="Z1470" s="27" t="n">
        <x:f>IF(M1470&gt;=N1469,B1470,Z1469)</x:f>
        <x:v>45643</x:v>
      </x:c>
      <x:c r="AA1470" s="27" t="n">
        <x:f>IF(C1470=C1469,IF(M1470&gt;=Q1469,B1470,AA1469),IF(M1470&gt;=P1470,B1470,A1470))</x:f>
        <x:v>45662</x:v>
      </x:c>
      <x:c r="AB1470" s="1" t="str">
        <x:f>IF(AND(B1470-A1470=1,B1470-B1469=1),"PASS","FAIL")</x:f>
        <x:v>PASS</x:v>
      </x:c>
    </x:row>
    <x:row r="1471" ht="22" customHeight="1">
      <x:c r="A1471" s="32" t="n">
        <x:f>'Raw trace'!A1467</x:f>
        <x:v>45662</x:v>
      </x:c>
      <x:c r="B1471" s="32" t="n">
        <x:f>'Raw trace'!B1467</x:f>
        <x:v>45663</x:v>
      </x:c>
      <x:c r="C1471" s="1" t="n">
        <x:f>YEAR(B1471)</x:f>
        <x:v>2025</x:v>
      </x:c>
      <x:c r="D1471" s="33" t="str">
        <x:f>'Raw trace'!AL1467</x:f>
        <x:v>0.0396653912597855</x:v>
      </x:c>
      <x:c r="E1471" s="33" t="str">
        <x:f>'Raw trace'!W1467</x:f>
        <x:v>0.55000000000000004</x:v>
      </x:c>
      <x:c r="F1471" s="28" t="n">
        <x:f>E1470*(1+D1470)/(1+E1470*D1470)</x:f>
        <x:v>0.5503218072932814</x:v>
      </x:c>
      <x:c r="G1471" s="28" t="n">
        <x:f>ABS(E1471-F1471)</x:f>
        <x:v>0.00032180729328135094</x:v>
      </x:c>
      <x:c r="H1471" s="28" t="n">
        <x:f>G1471*'Assumptions'!$B$6</x:f>
        <x:v>3.2180729328135096e-7</x:v>
      </x:c>
      <x:c r="I1471" s="29" t="n">
        <x:f>1+E1471*D1471</x:f>
        <x:v>1.021815965192882</x:v>
      </x:c>
      <x:c r="J1471" s="29" t="n">
        <x:f>(1-H1471)*I1471</x:f>
        <x:v>1.021815636365052</x:v>
      </x:c>
      <x:c r="K1471" s="28" t="n">
        <x:f>J1471-1</x:f>
        <x:v>0.021815636365051905</x:v>
      </x:c>
      <x:c r="L1471" s="30" t="n">
        <x:f>M1470</x:f>
        <x:v>20799.60932114962</x:v>
      </x:c>
      <x:c r="M1471" s="30" t="n">
        <x:f>L1471*J1471</x:f>
        <x:v>21253.366034634964</x:v>
      </x:c>
      <x:c r="N1471" s="30" t="n">
        <x:f>MAX(N1470,M1471)</x:f>
        <x:v>21772.667448832908</x:v>
      </x:c>
      <x:c r="O1471" s="28" t="n">
        <x:f>1-M1471/N1471</x:f>
        <x:v>0.023851069944384795</x:v>
      </x:c>
      <x:c r="P1471" s="30" t="n">
        <x:f>IF(C1471=C1470,P1470,L1471)</x:f>
        <x:v>20313.498577330683</x:v>
      </x:c>
      <x:c r="Q1471" s="30" t="n">
        <x:f>IF(C1471=C1470,MAX(Q1470,M1471),MAX(P1471,M1471))</x:f>
        <x:v>21253.366034634964</x:v>
      </x:c>
      <x:c r="R1471" s="28" t="n">
        <x:f>1-M1471/Q1471</x:f>
        <x:v>0</x:v>
      </x:c>
      <x:c r="S1471" s="33" t="str">
        <x:f>'Raw trace'!Y1467</x:f>
        <x:v>0.021815636365051905</x:v>
      </x:c>
      <x:c r="T1471" s="31" t="n">
        <x:f>ABS(K1471-S1471)</x:f>
        <x:v>0</x:v>
      </x:c>
      <x:c r="U1471" s="33" t="str">
        <x:f>'Raw trace'!X1467</x:f>
        <x:v>0.00032180729328135094</x:v>
      </x:c>
      <x:c r="V1471" s="31" t="n">
        <x:f>ABS(G1471-U1471)</x:f>
        <x:v>0</x:v>
      </x:c>
      <x:c r="W1471" s="30" t="n">
        <x:f>L1471*H1471</x:f>
        <x:v>0.006693465976948716</x:v>
      </x:c>
      <x:c r="X1471" s="30" t="n">
        <x:f>X1470*(1+S1471)</x:f>
        <x:v>21253.366034635088</x:v>
      </x:c>
      <x:c r="Y1471" s="31" t="n">
        <x:f>ABS(M1471-X1471)</x:f>
        <x:v>1.2369127944111824e-10</x:v>
      </x:c>
      <x:c r="Z1471" s="27" t="n">
        <x:f>IF(M1471&gt;=N1470,B1471,Z1470)</x:f>
        <x:v>45643</x:v>
      </x:c>
      <x:c r="AA1471" s="27" t="n">
        <x:f>IF(C1471=C1470,IF(M1471&gt;=Q1470,B1471,AA1470),IF(M1471&gt;=P1471,B1471,A1471))</x:f>
        <x:v>45663</x:v>
      </x:c>
      <x:c r="AB1471" s="1" t="str">
        <x:f>IF(AND(B1471-A1471=1,B1471-B1470=1),"PASS","FAIL")</x:f>
        <x:v>PASS</x:v>
      </x:c>
    </x:row>
    <x:row r="1472" ht="22" customHeight="1">
      <x:c r="A1472" s="32" t="n">
        <x:f>'Raw trace'!A1468</x:f>
        <x:v>45663</x:v>
      </x:c>
      <x:c r="B1472" s="32" t="n">
        <x:f>'Raw trace'!B1468</x:f>
        <x:v>45664</x:v>
      </x:c>
      <x:c r="C1472" s="1" t="n">
        <x:f>YEAR(B1472)</x:f>
        <x:v>2025</x:v>
      </x:c>
      <x:c r="D1472" s="33" t="str">
        <x:f>'Raw trace'!AL1468</x:f>
        <x:v>-0.052019243276442501</x:v>
      </x:c>
      <x:c r="E1472" s="33" t="str">
        <x:f>'Raw trace'!W1468</x:f>
        <x:v>0.55000000000000004</x:v>
      </x:c>
      <x:c r="F1472" s="28" t="n">
        <x:f>E1471*(1+D1471)/(1+E1471*D1471)</x:f>
        <x:v>0.5596075855841065</x:v>
      </x:c>
      <x:c r="G1472" s="28" t="n">
        <x:f>ABS(E1472-F1472)</x:f>
        <x:v>0.00960758558410646</x:v>
      </x:c>
      <x:c r="H1472" s="28" t="n">
        <x:f>G1472*'Assumptions'!$B$6</x:f>
        <x:v>0.00000960758558410646</x:v>
      </x:c>
      <x:c r="I1472" s="29" t="n">
        <x:f>1+E1472*D1472</x:f>
        <x:v>0.9713894161979566</x:v>
      </x:c>
      <x:c r="J1472" s="29" t="n">
        <x:f>(1-H1472)*I1472</x:f>
        <x:v>0.971380083491005</x:v>
      </x:c>
      <x:c r="K1472" s="28" t="n">
        <x:f>J1472-1</x:f>
        <x:v>-0.02861991650899498</x:v>
      </x:c>
      <x:c r="L1472" s="30" t="n">
        <x:f>M1471</x:f>
        <x:v>21253.366034634964</x:v>
      </x:c>
      <x:c r="M1472" s="30" t="n">
        <x:f>L1472*J1472</x:f>
        <x:v>20645.0964731886</x:v>
      </x:c>
      <x:c r="N1472" s="30" t="n">
        <x:f>MAX(N1471,M1472)</x:f>
        <x:v>21772.667448832908</x:v>
      </x:c>
      <x:c r="O1472" s="28" t="n">
        <x:f>1-M1472/N1472</x:f>
        <x:v>0.051788370822921315</x:v>
      </x:c>
      <x:c r="P1472" s="30" t="n">
        <x:f>IF(C1472=C1471,P1471,L1472)</x:f>
        <x:v>20313.498577330683</x:v>
      </x:c>
      <x:c r="Q1472" s="30" t="n">
        <x:f>IF(C1472=C1471,MAX(Q1471,M1472),MAX(P1472,M1472))</x:f>
        <x:v>21253.366034634964</x:v>
      </x:c>
      <x:c r="R1472" s="28" t="n">
        <x:f>1-M1472/Q1472</x:f>
        <x:v>0.02861991650899498</x:v>
      </x:c>
      <x:c r="S1472" s="33" t="str">
        <x:f>'Raw trace'!Y1468</x:f>
        <x:v>-0.02861991650899498</x:v>
      </x:c>
      <x:c r="T1472" s="31" t="n">
        <x:f>ABS(K1472-S1472)</x:f>
        <x:v>0</x:v>
      </x:c>
      <x:c r="U1472" s="33" t="str">
        <x:f>'Raw trace'!X1468</x:f>
        <x:v>0.0096075855841064595</x:v>
      </x:c>
      <x:c r="V1472" s="31" t="n">
        <x:f>ABS(G1472-U1472)</x:f>
        <x:v>0</x:v>
      </x:c>
      <x:c r="W1472" s="30" t="n">
        <x:f>L1472*H1472</x:f>
        <x:v>0.20419353312809677</x:v>
      </x:c>
      <x:c r="X1472" s="30" t="n">
        <x:f>X1471*(1+S1472)</x:f>
        <x:v>20645.09647318872</x:v>
      </x:c>
      <x:c r="Y1472" s="31" t="n">
        <x:f>ABS(M1472-X1472)</x:f>
        <x:v>1.2005330063402653e-10</x:v>
      </x:c>
      <x:c r="Z1472" s="27" t="n">
        <x:f>IF(M1472&gt;=N1471,B1472,Z1471)</x:f>
        <x:v>45643</x:v>
      </x:c>
      <x:c r="AA1472" s="27" t="n">
        <x:f>IF(C1472=C1471,IF(M1472&gt;=Q1471,B1472,AA1471),IF(M1472&gt;=P1472,B1472,A1472))</x:f>
        <x:v>45663</x:v>
      </x:c>
      <x:c r="AB1472" s="1" t="str">
        <x:f>IF(AND(B1472-A1472=1,B1472-B1471=1),"PASS","FAIL")</x:f>
        <x:v>PASS</x:v>
      </x:c>
    </x:row>
    <x:row r="1473" ht="22" customHeight="1">
      <x:c r="A1473" s="32" t="n">
        <x:f>'Raw trace'!A1469</x:f>
        <x:v>45664</x:v>
      </x:c>
      <x:c r="B1473" s="32" t="n">
        <x:f>'Raw trace'!B1469</x:f>
        <x:v>45665</x:v>
      </x:c>
      <x:c r="C1473" s="1" t="n">
        <x:f>YEAR(B1473)</x:f>
        <x:v>2025</x:v>
      </x:c>
      <x:c r="D1473" s="33" t="str">
        <x:f>'Raw trace'!AL1469</x:f>
        <x:v>-0.019222158716927101</x:v>
      </x:c>
      <x:c r="E1473" s="33" t="str">
        <x:f>'Raw trace'!W1469</x:f>
        <x:v>0.45000000000000001</x:v>
      </x:c>
      <x:c r="F1473" s="28" t="n">
        <x:f>E1472*(1+D1472)/(1+E1472*D1472)</x:f>
        <x:v>0.5367460335718793</x:v>
      </x:c>
      <x:c r="G1473" s="28" t="n">
        <x:f>ABS(E1473-F1473)</x:f>
        <x:v>0.08674603357187932</x:v>
      </x:c>
      <x:c r="H1473" s="28" t="n">
        <x:f>G1473*'Assumptions'!$B$6</x:f>
        <x:v>0.00008674603357187933</x:v>
      </x:c>
      <x:c r="I1473" s="29" t="n">
        <x:f>1+E1473*D1473</x:f>
        <x:v>0.9913500285773829</x:v>
      </x:c>
      <x:c r="J1473" s="29" t="n">
        <x:f>(1-H1473)*I1473</x:f>
        <x:v>0.9912640328945225</x:v>
      </x:c>
      <x:c r="K1473" s="28" t="n">
        <x:f>J1473-1</x:f>
        <x:v>-0.008735967105477527</x:v>
      </x:c>
      <x:c r="L1473" s="30" t="n">
        <x:f>M1472</x:f>
        <x:v>20645.0964731886</x:v>
      </x:c>
      <x:c r="M1473" s="30" t="n">
        <x:f>L1473*J1473</x:f>
        <x:v>20464.741589509416</x:v>
      </x:c>
      <x:c r="N1473" s="30" t="n">
        <x:f>MAX(N1472,M1473)</x:f>
        <x:v>21772.667448832908</x:v>
      </x:c>
      <x:c r="O1473" s="28" t="n">
        <x:f>1-M1473/N1473</x:f>
        <x:v>0.06007191642444354</x:v>
      </x:c>
      <x:c r="P1473" s="30" t="n">
        <x:f>IF(C1473=C1472,P1472,L1473)</x:f>
        <x:v>20313.498577330683</x:v>
      </x:c>
      <x:c r="Q1473" s="30" t="n">
        <x:f>IF(C1473=C1472,MAX(Q1472,M1473),MAX(P1473,M1473))</x:f>
        <x:v>21253.366034634964</x:v>
      </x:c>
      <x:c r="R1473" s="28" t="n">
        <x:f>1-M1473/Q1473</x:f>
        <x:v>0.03710586096528845</x:v>
      </x:c>
      <x:c r="S1473" s="33" t="str">
        <x:f>'Raw trace'!Y1469</x:f>
        <x:v>-0.0087359671054775268</x:v>
      </x:c>
      <x:c r="T1473" s="31" t="n">
        <x:f>ABS(K1473-S1473)</x:f>
        <x:v>0</x:v>
      </x:c>
      <x:c r="U1473" s="33" t="str">
        <x:f>'Raw trace'!X1469</x:f>
        <x:v>0.086746033571879322</x:v>
      </x:c>
      <x:c r="V1473" s="31" t="n">
        <x:f>ABS(G1473-U1473)</x:f>
        <x:v>0</x:v>
      </x:c>
      <x:c r="W1473" s="30" t="n">
        <x:f>L1473*H1473</x:f>
        <x:v>1.7908802317579058</x:v>
      </x:c>
      <x:c r="X1473" s="30" t="n">
        <x:f>X1472*(1+S1473)</x:f>
        <x:v>20464.741589509536</x:v>
      </x:c>
      <x:c r="Y1473" s="31" t="n">
        <x:f>ABS(M1473-X1473)</x:f>
        <x:v>1.2005330063402653e-10</x:v>
      </x:c>
      <x:c r="Z1473" s="27" t="n">
        <x:f>IF(M1473&gt;=N1472,B1473,Z1472)</x:f>
        <x:v>45643</x:v>
      </x:c>
      <x:c r="AA1473" s="27" t="n">
        <x:f>IF(C1473=C1472,IF(M1473&gt;=Q1472,B1473,AA1472),IF(M1473&gt;=P1473,B1473,A1473))</x:f>
        <x:v>45663</x:v>
      </x:c>
      <x:c r="AB1473" s="1" t="str">
        <x:f>IF(AND(B1473-A1473=1,B1473-B1472=1),"PASS","FAIL")</x:f>
        <x:v>PASS</x:v>
      </x:c>
    </x:row>
    <x:row r="1474" ht="22" customHeight="1">
      <x:c r="A1474" s="32" t="n">
        <x:f>'Raw trace'!A1470</x:f>
        <x:v>45665</x:v>
      </x:c>
      <x:c r="B1474" s="32" t="n">
        <x:f>'Raw trace'!B1470</x:f>
        <x:v>45666</x:v>
      </x:c>
      <x:c r="C1474" s="1" t="n">
        <x:f>YEAR(B1474)</x:f>
        <x:v>2025</x:v>
      </x:c>
      <x:c r="D1474" s="33" t="str">
        <x:f>'Raw trace'!AL1470</x:f>
        <x:v>-0.026579261275779299</x:v>
      </x:c>
      <x:c r="E1474" s="33" t="str">
        <x:f>'Raw trace'!W1470</x:f>
        <x:v>0.45000000000000001</x:v>
      </x:c>
      <x:c r="F1474" s="28" t="n">
        <x:f>E1473*(1+D1473)/(1+E1473*D1473)</x:f>
        <x:v>0.44520100454400896</x:v>
      </x:c>
      <x:c r="G1474" s="28" t="n">
        <x:f>ABS(E1474-F1474)</x:f>
        <x:v>0.004798995455991051</x:v>
      </x:c>
      <x:c r="H1474" s="28" t="n">
        <x:f>G1474*'Assumptions'!$B$6</x:f>
        <x:v>0.000004798995455991051</x:v>
      </x:c>
      <x:c r="I1474" s="29" t="n">
        <x:f>1+E1474*D1474</x:f>
        <x:v>0.9880393324258994</x:v>
      </x:c>
      <x:c r="J1474" s="29" t="n">
        <x:f>(1-H1474)*I1474</x:f>
        <x:v>0.9880345908296326</x:v>
      </x:c>
      <x:c r="K1474" s="28" t="n">
        <x:f>J1474-1</x:f>
        <x:v>-0.01196540917036737</x:v>
      </x:c>
      <x:c r="L1474" s="30" t="n">
        <x:f>M1473</x:f>
        <x:v>20464.741589509416</x:v>
      </x:c>
      <x:c r="M1474" s="30" t="n">
        <x:f>L1474*J1474</x:f>
        <x:v>20219.8725828251</x:v>
      </x:c>
      <x:c r="N1474" s="30" t="n">
        <x:f>MAX(N1473,M1474)</x:f>
        <x:v>21772.667448832908</x:v>
      </x:c>
      <x:c r="O1474" s="28" t="n">
        <x:f>1-M1474/N1474</x:f>
        <x:v>0.0713185405351443</x:v>
      </x:c>
      <x:c r="P1474" s="30" t="n">
        <x:f>IF(C1474=C1473,P1473,L1474)</x:f>
        <x:v>20313.498577330683</x:v>
      </x:c>
      <x:c r="Q1474" s="30" t="n">
        <x:f>IF(C1474=C1473,MAX(Q1473,M1474),MAX(P1474,M1474))</x:f>
        <x:v>21253.366034634964</x:v>
      </x:c>
      <x:c r="R1474" s="28" t="n">
        <x:f>1-M1474/Q1474</x:f>
        <x:v>0.04862728332658739</x:v>
      </x:c>
      <x:c r="S1474" s="33" t="str">
        <x:f>'Raw trace'!Y1470</x:f>
        <x:v>-0.011965409170367369</x:v>
      </x:c>
      <x:c r="T1474" s="31" t="n">
        <x:f>ABS(K1474-S1474)</x:f>
        <x:v>0</x:v>
      </x:c>
      <x:c r="U1474" s="33" t="str">
        <x:f>'Raw trace'!X1470</x:f>
        <x:v>0.0047989954559910508</x:v>
      </x:c>
      <x:c r="V1474" s="31" t="n">
        <x:f>ABS(G1474-U1474)</x:f>
        <x:v>0</x:v>
      </x:c>
      <x:c r="W1474" s="30" t="n">
        <x:f>L1474*H1474</x:f>
        <x:v>0.09821020189608676</x:v>
      </x:c>
      <x:c r="X1474" s="30" t="n">
        <x:f>X1473*(1+S1474)</x:f>
        <x:v>20219.87258282522</x:v>
      </x:c>
      <x:c r="Y1474" s="31" t="n">
        <x:f>ABS(M1474-X1474)</x:f>
        <x:v>1.2005330063402653e-10</x:v>
      </x:c>
      <x:c r="Z1474" s="27" t="n">
        <x:f>IF(M1474&gt;=N1473,B1474,Z1473)</x:f>
        <x:v>45643</x:v>
      </x:c>
      <x:c r="AA1474" s="27" t="n">
        <x:f>IF(C1474=C1473,IF(M1474&gt;=Q1473,B1474,AA1473),IF(M1474&gt;=P1474,B1474,A1474))</x:f>
        <x:v>45663</x:v>
      </x:c>
      <x:c r="AB1474" s="1" t="str">
        <x:f>IF(AND(B1474-A1474=1,B1474-B1473=1),"PASS","FAIL")</x:f>
        <x:v>PASS</x:v>
      </x:c>
    </x:row>
    <x:row r="1475" ht="22" customHeight="1">
      <x:c r="A1475" s="32" t="n">
        <x:f>'Raw trace'!A1471</x:f>
        <x:v>45666</x:v>
      </x:c>
      <x:c r="B1475" s="32" t="n">
        <x:f>'Raw trace'!B1471</x:f>
        <x:v>45667</x:v>
      </x:c>
      <x:c r="C1475" s="1" t="n">
        <x:f>YEAR(B1475)</x:f>
        <x:v>2025</x:v>
      </x:c>
      <x:c r="D1475" s="33" t="str">
        <x:f>'Raw trace'!AL1471</x:f>
        <x:v>0.023603897998482899</x:v>
      </x:c>
      <x:c r="E1475" s="33" t="str">
        <x:f>'Raw trace'!W1471</x:f>
        <x:v>0.45000000000000001</x:v>
      </x:c>
      <x:c r="F1475" s="28" t="n">
        <x:f>E1474*(1+D1474)/(1+E1474*D1474)</x:f>
        <x:v>0.4433419986939146</x:v>
      </x:c>
      <x:c r="G1475" s="28" t="n">
        <x:f>ABS(E1475-F1475)</x:f>
        <x:v>0.006658001306085404</x:v>
      </x:c>
      <x:c r="H1475" s="28" t="n">
        <x:f>G1475*'Assumptions'!$B$6</x:f>
        <x:v>0.000006658001306085404</x:v>
      </x:c>
      <x:c r="I1475" s="29" t="n">
        <x:f>1+E1475*D1475</x:f>
        <x:v>1.0106217540993172</x:v>
      </x:c>
      <x:c r="J1475" s="29" t="n">
        <x:f>(1-H1475)*I1475</x:f>
        <x:v>1.0106150253783586</x:v>
      </x:c>
      <x:c r="K1475" s="28" t="n">
        <x:f>J1475-1</x:f>
        <x:v>0.010615025378358567</x:v>
      </x:c>
      <x:c r="L1475" s="30" t="n">
        <x:f>M1474</x:f>
        <x:v>20219.8725828251</x:v>
      </x:c>
      <x:c r="M1475" s="30" t="n">
        <x:f>L1475*J1475</x:f>
        <x:v>20434.507043438967</x:v>
      </x:c>
      <x:c r="N1475" s="30" t="n">
        <x:f>MAX(N1474,M1475)</x:f>
        <x:v>21772.667448832908</x:v>
      </x:c>
      <x:c r="O1475" s="28" t="n">
        <x:f>1-M1475/N1475</x:f>
        <x:v>0.06146056327451377</x:v>
      </x:c>
      <x:c r="P1475" s="30" t="n">
        <x:f>IF(C1475=C1474,P1474,L1475)</x:f>
        <x:v>20313.498577330683</x:v>
      </x:c>
      <x:c r="Q1475" s="30" t="n">
        <x:f>IF(C1475=C1474,MAX(Q1474,M1475),MAX(P1475,M1475))</x:f>
        <x:v>21253.366034634964</x:v>
      </x:c>
      <x:c r="R1475" s="28" t="n">
        <x:f>1-M1475/Q1475</x:f>
        <x:v>0.03852843779482107</x:v>
      </x:c>
      <x:c r="S1475" s="33" t="str">
        <x:f>'Raw trace'!Y1471</x:f>
        <x:v>0.010615025378358567</x:v>
      </x:c>
      <x:c r="T1475" s="31" t="n">
        <x:f>ABS(K1475-S1475)</x:f>
        <x:v>0</x:v>
      </x:c>
      <x:c r="U1475" s="33" t="str">
        <x:f>'Raw trace'!X1471</x:f>
        <x:v>0.0066580013060854037</x:v>
      </x:c>
      <x:c r="V1475" s="31" t="n">
        <x:f>ABS(G1475-U1475)</x:f>
        <x:v>0</x:v>
      </x:c>
      <x:c r="W1475" s="30" t="n">
        <x:f>L1475*H1475</x:f>
        <x:v>0.13462393806532996</x:v>
      </x:c>
      <x:c r="X1475" s="30" t="n">
        <x:f>X1474*(1+S1475)</x:f>
        <x:v>20434.507043439087</x:v>
      </x:c>
      <x:c r="Y1475" s="31" t="n">
        <x:f>ABS(M1475-X1475)</x:f>
        <x:v>1.2005330063402653e-10</x:v>
      </x:c>
      <x:c r="Z1475" s="27" t="n">
        <x:f>IF(M1475&gt;=N1474,B1475,Z1474)</x:f>
        <x:v>45643</x:v>
      </x:c>
      <x:c r="AA1475" s="27" t="n">
        <x:f>IF(C1475=C1474,IF(M1475&gt;=Q1474,B1475,AA1474),IF(M1475&gt;=P1475,B1475,A1475))</x:f>
        <x:v>45663</x:v>
      </x:c>
      <x:c r="AB1475" s="1" t="str">
        <x:f>IF(AND(B1475-A1475=1,B1475-B1474=1),"PASS","FAIL")</x:f>
        <x:v>PASS</x:v>
      </x:c>
    </x:row>
    <x:row r="1476" ht="22" customHeight="1">
      <x:c r="A1476" s="32" t="n">
        <x:f>'Raw trace'!A1472</x:f>
        <x:v>45667</x:v>
      </x:c>
      <x:c r="B1476" s="32" t="n">
        <x:f>'Raw trace'!B1472</x:f>
        <x:v>45668</x:v>
      </x:c>
      <x:c r="C1476" s="1" t="n">
        <x:f>YEAR(B1476)</x:f>
        <x:v>2025</x:v>
      </x:c>
      <x:c r="D1476" s="33" t="str">
        <x:f>'Raw trace'!AL1472</x:f>
        <x:v>-0.0011834369500476</x:v>
      </x:c>
      <x:c r="E1476" s="33" t="str">
        <x:f>'Raw trace'!W1472</x:f>
        <x:v>0.45000000000000001</x:v>
      </x:c>
      <x:c r="F1476" s="28" t="n">
        <x:f>E1475*(1+D1475)/(1+E1475*D1475)</x:f>
        <x:v>0.4557805650144856</x:v>
      </x:c>
      <x:c r="G1476" s="28" t="n">
        <x:f>ABS(E1476-F1476)</x:f>
        <x:v>0.005780565014485595</x:v>
      </x:c>
      <x:c r="H1476" s="28" t="n">
        <x:f>G1476*'Assumptions'!$B$6</x:f>
        <x:v>0.000005780565014485595</x:v>
      </x:c>
      <x:c r="I1476" s="29" t="n">
        <x:f>1+E1476*D1476</x:f>
        <x:v>0.9994674533724786</x:v>
      </x:c>
      <x:c r="J1476" s="29" t="n">
        <x:f>(1-H1476)*I1476</x:f>
        <x:v>0.9994616758858845</x:v>
      </x:c>
      <x:c r="K1476" s="28" t="n">
        <x:f>J1476-1</x:f>
        <x:v>-0.0005383241141154738</x:v>
      </x:c>
      <x:c r="L1476" s="30" t="n">
        <x:f>M1475</x:f>
        <x:v>20434.507043438967</x:v>
      </x:c>
      <x:c r="M1476" s="30" t="n">
        <x:f>L1476*J1476</x:f>
        <x:v>20423.50665553742</x:v>
      </x:c>
      <x:c r="N1476" s="30" t="n">
        <x:f>MAX(N1475,M1476)</x:f>
        <x:v>21772.667448832908</x:v>
      </x:c>
      <x:c r="O1476" s="28" t="n">
        <x:f>1-M1476/N1476</x:f>
        <x:v>0.061965801685351485</x:v>
      </x:c>
      <x:c r="P1476" s="30" t="n">
        <x:f>IF(C1476=C1475,P1475,L1476)</x:f>
        <x:v>20313.498577330683</x:v>
      </x:c>
      <x:c r="Q1476" s="30" t="n">
        <x:f>IF(C1476=C1475,MAX(Q1475,M1476),MAX(P1476,M1476))</x:f>
        <x:v>21253.366034634964</x:v>
      </x:c>
      <x:c r="R1476" s="28" t="n">
        <x:f>1-M1476/Q1476</x:f>
        <x:v>0.03904602112179245</x:v>
      </x:c>
      <x:c r="S1476" s="33" t="str">
        <x:f>'Raw trace'!Y1472</x:f>
        <x:v>-0.00053832411411547376</x:v>
      </x:c>
      <x:c r="T1476" s="31" t="n">
        <x:f>ABS(K1476-S1476)</x:f>
        <x:v>0</x:v>
      </x:c>
      <x:c r="U1476" s="33" t="str">
        <x:f>'Raw trace'!X1472</x:f>
        <x:v>0.0057805650144855947</x:v>
      </x:c>
      <x:c r="V1476" s="31" t="n">
        <x:f>ABS(G1476-U1476)</x:f>
        <x:v>0</x:v>
      </x:c>
      <x:c r="W1476" s="30" t="n">
        <x:f>L1476*H1476</x:f>
        <x:v>0.11812299650356277</x:v>
      </x:c>
      <x:c r="X1476" s="30" t="n">
        <x:f>X1475*(1+S1476)</x:f>
        <x:v>20423.50665553754</x:v>
      </x:c>
      <x:c r="Y1476" s="31" t="n">
        <x:f>ABS(M1476-X1476)</x:f>
        <x:v>1.2005330063402653e-10</x:v>
      </x:c>
      <x:c r="Z1476" s="27" t="n">
        <x:f>IF(M1476&gt;=N1475,B1476,Z1475)</x:f>
        <x:v>45643</x:v>
      </x:c>
      <x:c r="AA1476" s="27" t="n">
        <x:f>IF(C1476=C1475,IF(M1476&gt;=Q1475,B1476,AA1475),IF(M1476&gt;=P1476,B1476,A1476))</x:f>
        <x:v>45663</x:v>
      </x:c>
      <x:c r="AB1476" s="1" t="str">
        <x:f>IF(AND(B1476-A1476=1,B1476-B1475=1),"PASS","FAIL")</x:f>
        <x:v>PASS</x:v>
      </x:c>
    </x:row>
    <x:row r="1477" ht="22" customHeight="1">
      <x:c r="A1477" s="32" t="n">
        <x:f>'Raw trace'!A1473</x:f>
        <x:v>45668</x:v>
      </x:c>
      <x:c r="B1477" s="32" t="n">
        <x:f>'Raw trace'!B1473</x:f>
        <x:v>45669</x:v>
      </x:c>
      <x:c r="C1477" s="1" t="n">
        <x:f>YEAR(B1477)</x:f>
        <x:v>2025</x:v>
      </x:c>
      <x:c r="D1477" s="33" t="str">
        <x:f>'Raw trace'!AL1473</x:f>
        <x:v>-0.00074197776180600001</x:v>
      </x:c>
      <x:c r="E1477" s="33" t="str">
        <x:f>'Raw trace'!W1473</x:f>
        <x:v>0.45000000000000001</x:v>
      </x:c>
      <x:c r="F1477" s="28" t="n">
        <x:f>E1476*(1+D1476)/(1+E1476*D1476)</x:f>
        <x:v>0.44970694328849986</x:v>
      </x:c>
      <x:c r="G1477" s="28" t="n">
        <x:f>ABS(E1477-F1477)</x:f>
        <x:v>0.00029305671150015034</x:v>
      </x:c>
      <x:c r="H1477" s="28" t="n">
        <x:f>G1477*'Assumptions'!$B$6</x:f>
        <x:v>2.9305671150015034e-7</x:v>
      </x:c>
      <x:c r="I1477" s="29" t="n">
        <x:f>1+E1477*D1477</x:f>
        <x:v>0.9996661100071873</x:v>
      </x:c>
      <x:c r="J1477" s="29" t="n">
        <x:f>(1-H1477)*I1477</x:f>
        <x:v>0.9996658170483246</x:v>
      </x:c>
      <x:c r="K1477" s="28" t="n">
        <x:f>J1477-1</x:f>
        <x:v>-0.00033418295167542134</x:v>
      </x:c>
      <x:c r="L1477" s="30" t="n">
        <x:f>M1476</x:f>
        <x:v>20423.50665553742</x:v>
      </x:c>
      <x:c r="M1477" s="30" t="n">
        <x:f>L1477*J1477</x:f>
        <x:v>20416.68146779971</x:v>
      </x:c>
      <x:c r="N1477" s="30" t="n">
        <x:f>MAX(N1476,M1477)</x:f>
        <x:v>21772.667448832908</x:v>
      </x:c>
      <x:c r="O1477" s="28" t="n">
        <x:f>1-M1477/N1477</x:f>
        <x:v>0.06227927672251676</x:v>
      </x:c>
      <x:c r="P1477" s="30" t="n">
        <x:f>IF(C1477=C1476,P1476,L1477)</x:f>
        <x:v>20313.498577330683</x:v>
      </x:c>
      <x:c r="Q1477" s="30" t="n">
        <x:f>IF(C1477=C1476,MAX(Q1476,M1477),MAX(P1477,M1477))</x:f>
        <x:v>21253.366034634964</x:v>
      </x:c>
      <x:c r="R1477" s="28" t="n">
        <x:f>1-M1477/Q1477</x:f>
        <x:v>0.039367155558878264</x:v>
      </x:c>
      <x:c r="S1477" s="33" t="str">
        <x:f>'Raw trace'!Y1473</x:f>
        <x:v>-0.00033418295167542134</x:v>
      </x:c>
      <x:c r="T1477" s="31" t="n">
        <x:f>ABS(K1477-S1477)</x:f>
        <x:v>0</x:v>
      </x:c>
      <x:c r="U1477" s="33" t="str">
        <x:f>'Raw trace'!X1473</x:f>
        <x:v>0.00029305671150015034</x:v>
      </x:c>
      <x:c r="V1477" s="31" t="n">
        <x:f>ABS(G1477-U1477)</x:f>
        <x:v>0</x:v>
      </x:c>
      <x:c r="W1477" s="30" t="n">
        <x:f>L1477*H1477</x:f>
        <x:v>0.00598524569777323</x:v>
      </x:c>
      <x:c r="X1477" s="30" t="n">
        <x:f>X1476*(1+S1477)</x:f>
        <x:v>20416.68146779983</x:v>
      </x:c>
      <x:c r="Y1477" s="31" t="n">
        <x:f>ABS(M1477-X1477)</x:f>
        <x:v>1.2005330063402653e-10</x:v>
      </x:c>
      <x:c r="Z1477" s="27" t="n">
        <x:f>IF(M1477&gt;=N1476,B1477,Z1476)</x:f>
        <x:v>45643</x:v>
      </x:c>
      <x:c r="AA1477" s="27" t="n">
        <x:f>IF(C1477=C1476,IF(M1477&gt;=Q1476,B1477,AA1476),IF(M1477&gt;=P1477,B1477,A1477))</x:f>
        <x:v>45663</x:v>
      </x:c>
      <x:c r="AB1477" s="1" t="str">
        <x:f>IF(AND(B1477-A1477=1,B1477-B1476=1),"PASS","FAIL")</x:f>
        <x:v>PASS</x:v>
      </x:c>
    </x:row>
    <x:row r="1478" ht="22" customHeight="1">
      <x:c r="A1478" s="32" t="n">
        <x:f>'Raw trace'!A1474</x:f>
        <x:v>45669</x:v>
      </x:c>
      <x:c r="B1478" s="32" t="n">
        <x:f>'Raw trace'!B1474</x:f>
        <x:v>45670</x:v>
      </x:c>
      <x:c r="C1478" s="1" t="n">
        <x:f>YEAR(B1478)</x:f>
        <x:v>2025</x:v>
      </x:c>
      <x:c r="D1478" s="33" t="str">
        <x:f>'Raw trace'!AL1474</x:f>
        <x:v>-6.029079200942089e-05</x:v>
      </x:c>
      <x:c r="E1478" s="33" t="str">
        <x:f>'Raw trace'!W1474</x:f>
        <x:v>0.45000000000000001</x:v>
      </x:c>
      <x:c r="F1478" s="28" t="n">
        <x:f>E1477*(1+D1477)/(1+E1477*D1477)</x:f>
        <x:v>0.4498162991680836</x:v>
      </x:c>
      <x:c r="G1478" s="28" t="n">
        <x:f>ABS(E1478-F1478)</x:f>
        <x:v>0.0001837008319164335</x:v>
      </x:c>
      <x:c r="H1478" s="28" t="n">
        <x:f>G1478*'Assumptions'!$B$6</x:f>
        <x:v>1.837008319164335e-7</x:v>
      </x:c>
      <x:c r="I1478" s="29" t="n">
        <x:f>1+E1478*D1478</x:f>
        <x:v>0.9999728691435957</x:v>
      </x:c>
      <x:c r="J1478" s="29" t="n">
        <x:f>(1-H1478)*I1478</x:f>
        <x:v>0.9999726854477479</x:v>
      </x:c>
      <x:c r="K1478" s="28" t="n">
        <x:f>J1478-1</x:f>
        <x:v>-0.000027314552252133417</x:v>
      </x:c>
      <x:c r="L1478" s="30" t="n">
        <x:f>M1477</x:f>
        <x:v>20416.68146779971</x:v>
      </x:c>
      <x:c r="M1478" s="30" t="n">
        <x:f>L1478*J1478</x:f>
        <x:v>20416.12379528694</x:v>
      </x:c>
      <x:c r="N1478" s="30" t="n">
        <x:f>MAX(N1477,M1478)</x:f>
        <x:v>21772.667448832908</x:v>
      </x:c>
      <x:c r="O1478" s="28" t="n">
        <x:f>1-M1478/N1478</x:f>
        <x:v>0.0623048901442107</x:v>
      </x:c>
      <x:c r="P1478" s="30" t="n">
        <x:f>IF(C1478=C1477,P1477,L1478)</x:f>
        <x:v>20313.498577330683</x:v>
      </x:c>
      <x:c r="Q1478" s="30" t="n">
        <x:f>IF(C1478=C1477,MAX(Q1477,M1478),MAX(P1478,M1478))</x:f>
        <x:v>21253.366034634964</x:v>
      </x:c>
      <x:c r="R1478" s="28" t="n">
        <x:f>1-M1478/Q1478</x:f>
        <x:v>0.03939339481490289</x:v>
      </x:c>
      <x:c r="S1478" s="33" t="str">
        <x:f>'Raw trace'!Y1474</x:f>
        <x:v>-2.7314552252133417e-05</x:v>
      </x:c>
      <x:c r="T1478" s="31" t="n">
        <x:f>ABS(K1478-S1478)</x:f>
        <x:v>0</x:v>
      </x:c>
      <x:c r="U1478" s="33" t="str">
        <x:f>'Raw trace'!X1474</x:f>
        <x:v>0.00018370083191643349</x:v>
      </x:c>
      <x:c r="V1478" s="31" t="n">
        <x:f>ABS(G1478-U1478)</x:f>
        <x:v>0</x:v>
      </x:c>
      <x:c r="W1478" s="30" t="n">
        <x:f>L1478*H1478</x:f>
        <x:v>0.003750561370607637</x:v>
      </x:c>
      <x:c r="X1478" s="30" t="n">
        <x:f>X1477*(1+S1478)</x:f>
        <x:v>20416.12379528706</x:v>
      </x:c>
      <x:c r="Y1478" s="31" t="n">
        <x:f>ABS(M1478-X1478)</x:f>
        <x:v>1.2005330063402653e-10</x:v>
      </x:c>
      <x:c r="Z1478" s="27" t="n">
        <x:f>IF(M1478&gt;=N1477,B1478,Z1477)</x:f>
        <x:v>45643</x:v>
      </x:c>
      <x:c r="AA1478" s="27" t="n">
        <x:f>IF(C1478=C1477,IF(M1478&gt;=Q1477,B1478,AA1477),IF(M1478&gt;=P1478,B1478,A1478))</x:f>
        <x:v>45663</x:v>
      </x:c>
      <x:c r="AB1478" s="1" t="str">
        <x:f>IF(AND(B1478-A1478=1,B1478-B1477=1),"PASS","FAIL")</x:f>
        <x:v>PASS</x:v>
      </x:c>
    </x:row>
    <x:row r="1479" ht="22" customHeight="1">
      <x:c r="A1479" s="32" t="n">
        <x:f>'Raw trace'!A1475</x:f>
        <x:v>45670</x:v>
      </x:c>
      <x:c r="B1479" s="32" t="n">
        <x:f>'Raw trace'!B1475</x:f>
        <x:v>45671</x:v>
      </x:c>
      <x:c r="C1479" s="1" t="n">
        <x:f>YEAR(B1479)</x:f>
        <x:v>2025</x:v>
      </x:c>
      <x:c r="D1479" s="33" t="str">
        <x:f>'Raw trace'!AL1475</x:f>
        <x:v>0.0212194071894229</x:v>
      </x:c>
      <x:c r="E1479" s="33" t="str">
        <x:f>'Raw trace'!W1475</x:f>
        <x:v>0.45000000000000001</x:v>
      </x:c>
      <x:c r="F1479" s="28" t="n">
        <x:f>E1478*(1+D1478)/(1+E1478*D1478)</x:f>
        <x:v>0.4499850776241208</x:v>
      </x:c>
      <x:c r="G1479" s="28" t="n">
        <x:f>ABS(E1479-F1479)</x:f>
        <x:v>0.000014922375879189431</x:v>
      </x:c>
      <x:c r="H1479" s="28" t="n">
        <x:f>G1479*'Assumptions'!$B$6</x:f>
        <x:v>1.492237587918943e-8</x:v>
      </x:c>
      <x:c r="I1479" s="29" t="n">
        <x:f>1+E1479*D1479</x:f>
        <x:v>1.0095487332352404</x:v>
      </x:c>
      <x:c r="J1479" s="29" t="n">
        <x:f>(1-H1479)*I1479</x:f>
        <x:v>1.0095487181703748</x:v>
      </x:c>
      <x:c r="K1479" s="28" t="n">
        <x:f>J1479-1</x:f>
        <x:v>0.009548718170374837</x:v>
      </x:c>
      <x:c r="L1479" s="30" t="n">
        <x:f>M1478</x:f>
        <x:v>20416.12379528694</x:v>
      </x:c>
      <x:c r="M1479" s="30" t="n">
        <x:f>L1479*J1479</x:f>
        <x:v>20611.07160753962</x:v>
      </x:c>
      <x:c r="N1479" s="30" t="n">
        <x:f>MAX(N1478,M1479)</x:f>
        <x:v>21772.667448832908</x:v>
      </x:c>
      <x:c r="O1479" s="28" t="n">
        <x:f>1-M1479/N1479</x:f>
        <x:v>0.053351103810459155</x:v>
      </x:c>
      <x:c r="P1479" s="30" t="n">
        <x:f>IF(C1479=C1478,P1478,L1479)</x:f>
        <x:v>20313.498577330683</x:v>
      </x:c>
      <x:c r="Q1479" s="30" t="n">
        <x:f>IF(C1479=C1478,MAX(Q1478,M1479),MAX(P1479,M1479))</x:f>
        <x:v>21253.366034634964</x:v>
      </x:c>
      <x:c r="R1479" s="28" t="n">
        <x:f>1-M1479/Q1479</x:f>
        <x:v>0.03022083306938994</x:v>
      </x:c>
      <x:c r="S1479" s="33" t="str">
        <x:f>'Raw trace'!Y1475</x:f>
        <x:v>0.0095487181703748369</x:v>
      </x:c>
      <x:c r="T1479" s="31" t="n">
        <x:f>ABS(K1479-S1479)</x:f>
        <x:v>0</x:v>
      </x:c>
      <x:c r="U1479" s="33" t="str">
        <x:f>'Raw trace'!X1475</x:f>
        <x:v>1.4922375879189431e-05</x:v>
      </x:c>
      <x:c r="V1479" s="31" t="n">
        <x:f>ABS(G1479-U1479)</x:f>
        <x:v>0</x:v>
      </x:c>
      <x:c r="W1479" s="30" t="n">
        <x:f>L1479*H1479</x:f>
        <x:v>0.00030465707326933527</x:v>
      </x:c>
      <x:c r="X1479" s="30" t="n">
        <x:f>X1478*(1+S1479)</x:f>
        <x:v>20611.07160753974</x:v>
      </x:c>
      <x:c r="Y1479" s="31" t="n">
        <x:f>ABS(M1479-X1479)</x:f>
        <x:v>1.2005330063402653e-10</x:v>
      </x:c>
      <x:c r="Z1479" s="27" t="n">
        <x:f>IF(M1479&gt;=N1478,B1479,Z1478)</x:f>
        <x:v>45643</x:v>
      </x:c>
      <x:c r="AA1479" s="27" t="n">
        <x:f>IF(C1479=C1478,IF(M1479&gt;=Q1478,B1479,AA1478),IF(M1479&gt;=P1479,B1479,A1479))</x:f>
        <x:v>45663</x:v>
      </x:c>
      <x:c r="AB1479" s="1" t="str">
        <x:f>IF(AND(B1479-A1479=1,B1479-B1478=1),"PASS","FAIL")</x:f>
        <x:v>PASS</x:v>
      </x:c>
    </x:row>
    <x:row r="1480" ht="22" customHeight="1">
      <x:c r="A1480" s="32" t="n">
        <x:f>'Raw trace'!A1476</x:f>
        <x:v>45671</x:v>
      </x:c>
      <x:c r="B1480" s="32" t="n">
        <x:f>'Raw trace'!B1476</x:f>
        <x:v>45672</x:v>
      </x:c>
      <x:c r="C1480" s="1" t="n">
        <x:f>YEAR(B1480)</x:f>
        <x:v>2025</x:v>
      </x:c>
      <x:c r="D1480" s="33" t="str">
        <x:f>'Raw trace'!AL1476</x:f>
        <x:v>0.0409945505639508</x:v>
      </x:c>
      <x:c r="E1480" s="33" t="str">
        <x:f>'Raw trace'!W1476</x:f>
        <x:v>0.45000000000000001</x:v>
      </x:c>
      <x:c r="F1480" s="28" t="n">
        <x:f>E1479*(1+D1479)/(1+E1479*D1479)</x:f>
        <x:v>0.4552021295322238</x:v>
      </x:c>
      <x:c r="G1480" s="28" t="n">
        <x:f>ABS(E1480-F1480)</x:f>
        <x:v>0.005202129532223765</x:v>
      </x:c>
      <x:c r="H1480" s="28" t="n">
        <x:f>G1480*'Assumptions'!$B$6</x:f>
        <x:v>0.000005202129532223765</x:v>
      </x:c>
      <x:c r="I1480" s="29" t="n">
        <x:f>1+E1480*D1480</x:f>
        <x:v>1.0184475477537778</x:v>
      </x:c>
      <x:c r="J1480" s="29" t="n">
        <x:f>(1-H1480)*I1480</x:f>
        <x:v>1.0184422496577126</x:v>
      </x:c>
      <x:c r="K1480" s="28" t="n">
        <x:f>J1480-1</x:f>
        <x:v>0.018442249657712573</x:v>
      </x:c>
      <x:c r="L1480" s="30" t="n">
        <x:f>M1479</x:f>
        <x:v>20611.07160753962</x:v>
      </x:c>
      <x:c r="M1480" s="30" t="n">
        <x:f>L1480*J1480</x:f>
        <x:v>20991.186135838856</x:v>
      </x:c>
      <x:c r="N1480" s="30" t="n">
        <x:f>MAX(N1479,M1480)</x:f>
        <x:v>21772.667448832908</x:v>
      </x:c>
      <x:c r="O1480" s="28" t="n">
        <x:f>1-M1480/N1480</x:f>
        <x:v>0.035892768528733576</x:v>
      </x:c>
      <x:c r="P1480" s="30" t="n">
        <x:f>IF(C1480=C1479,P1479,L1480)</x:f>
        <x:v>20313.498577330683</x:v>
      </x:c>
      <x:c r="Q1480" s="30" t="n">
        <x:f>IF(C1480=C1479,MAX(Q1479,M1480),MAX(P1480,M1480))</x:f>
        <x:v>21253.366034634964</x:v>
      </x:c>
      <x:c r="R1480" s="28" t="n">
        <x:f>1-M1480/Q1480</x:f>
        <x:v>0.012335923560007123</x:v>
      </x:c>
      <x:c r="S1480" s="33" t="str">
        <x:f>'Raw trace'!Y1476</x:f>
        <x:v>0.018442249657712573</x:v>
      </x:c>
      <x:c r="T1480" s="31" t="n">
        <x:f>ABS(K1480-S1480)</x:f>
        <x:v>0</x:v>
      </x:c>
      <x:c r="U1480" s="33" t="str">
        <x:f>'Raw trace'!X1476</x:f>
        <x:v>0.0052021295322237648</x:v>
      </x:c>
      <x:c r="V1480" s="31" t="n">
        <x:f>ABS(G1480-U1480)</x:f>
        <x:v>0</x:v>
      </x:c>
      <x:c r="W1480" s="30" t="n">
        <x:f>L1480*H1480</x:f>
        <x:v>0.1072214643003606</x:v>
      </x:c>
      <x:c r="X1480" s="30" t="n">
        <x:f>X1479*(1+S1480)</x:f>
        <x:v>20991.18613583898</x:v>
      </x:c>
      <x:c r="Y1480" s="31" t="n">
        <x:f>ABS(M1480-X1480)</x:f>
        <x:v>1.2369127944111824e-10</x:v>
      </x:c>
      <x:c r="Z1480" s="27" t="n">
        <x:f>IF(M1480&gt;=N1479,B1480,Z1479)</x:f>
        <x:v>45643</x:v>
      </x:c>
      <x:c r="AA1480" s="27" t="n">
        <x:f>IF(C1480=C1479,IF(M1480&gt;=Q1479,B1480,AA1479),IF(M1480&gt;=P1480,B1480,A1480))</x:f>
        <x:v>45663</x:v>
      </x:c>
      <x:c r="AB1480" s="1" t="str">
        <x:f>IF(AND(B1480-A1480=1,B1480-B1479=1),"PASS","FAIL")</x:f>
        <x:v>PASS</x:v>
      </x:c>
    </x:row>
    <x:row r="1481" ht="22" customHeight="1">
      <x:c r="A1481" s="32" t="n">
        <x:f>'Raw trace'!A1477</x:f>
        <x:v>45672</x:v>
      </x:c>
      <x:c r="B1481" s="32" t="n">
        <x:f>'Raw trace'!B1477</x:f>
        <x:v>45673</x:v>
      </x:c>
      <x:c r="C1481" s="1" t="n">
        <x:f>YEAR(B1481)</x:f>
        <x:v>2025</x:v>
      </x:c>
      <x:c r="D1481" s="33" t="str">
        <x:f>'Raw trace'!AL1477</x:f>
        <x:v>-0.0049283680166526999</x:v>
      </x:c>
      <x:c r="E1481" s="33" t="str">
        <x:f>'Raw trace'!W1477</x:f>
        <x:v>0.45000000000000001</x:v>
      </x:c>
      <x:c r="F1481" s="28" t="n">
        <x:f>E1480*(1+D1480)/(1+E1480*D1480)</x:f>
        <x:v>0.459962369968837</x:v>
      </x:c>
      <x:c r="G1481" s="28" t="n">
        <x:f>ABS(E1481-F1481)</x:f>
        <x:v>0.009962369968836982</x:v>
      </x:c>
      <x:c r="H1481" s="28" t="n">
        <x:f>G1481*'Assumptions'!$B$6</x:f>
        <x:v>0.000009962369968836981</x:v>
      </x:c>
      <x:c r="I1481" s="29" t="n">
        <x:f>1+E1481*D1481</x:f>
        <x:v>0.9977822343925062</x:v>
      </x:c>
      <x:c r="J1481" s="29" t="n">
        <x:f>(1-H1481)*I1481</x:f>
        <x:v>0.9977722941167388</x:v>
      </x:c>
      <x:c r="K1481" s="28" t="n">
        <x:f>J1481-1</x:f>
        <x:v>-0.002227705883261155</x:v>
      </x:c>
      <x:c r="L1481" s="30" t="n">
        <x:f>M1480</x:f>
        <x:v>20991.186135838856</x:v>
      </x:c>
      <x:c r="M1481" s="30" t="n">
        <x:f>L1481*J1481</x:f>
        <x:v>20944.42394698742</x:v>
      </x:c>
      <x:c r="N1481" s="30" t="n">
        <x:f>MAX(N1480,M1481)</x:f>
        <x:v>21772.667448832908</x:v>
      </x:c>
      <x:c r="O1481" s="28" t="n">
        <x:f>1-M1481/N1481</x:f>
        <x:v>0.03804051588037671</x:v>
      </x:c>
      <x:c r="P1481" s="30" t="n">
        <x:f>IF(C1481=C1480,P1480,L1481)</x:f>
        <x:v>20313.498577330683</x:v>
      </x:c>
      <x:c r="Q1481" s="30" t="n">
        <x:f>IF(C1481=C1480,MAX(Q1480,M1481),MAX(P1481,M1481))</x:f>
        <x:v>21253.366034634964</x:v>
      </x:c>
      <x:c r="R1481" s="28" t="n">
        <x:f>1-M1481/Q1481</x:f>
        <x:v>0.014536148633778057</x:v>
      </x:c>
      <x:c r="S1481" s="33" t="str">
        <x:f>'Raw trace'!Y1477</x:f>
        <x:v>-0.0022277058832611552</x:v>
      </x:c>
      <x:c r="T1481" s="31" t="n">
        <x:f>ABS(K1481-S1481)</x:f>
        <x:v>0</x:v>
      </x:c>
      <x:c r="U1481" s="33" t="str">
        <x:f>'Raw trace'!X1477</x:f>
        <x:v>0.0099623699688369816</x:v>
      </x:c>
      <x:c r="V1481" s="31" t="n">
        <x:f>ABS(G1481-U1481)</x:f>
        <x:v>0</x:v>
      </x:c>
      <x:c r="W1481" s="30" t="n">
        <x:f>L1481*H1481</x:f>
        <x:v>0.2091219623699482</x:v>
      </x:c>
      <x:c r="X1481" s="30" t="n">
        <x:f>X1480*(1+S1481)</x:f>
        <x:v>20944.423946987543</x:v>
      </x:c>
      <x:c r="Y1481" s="31" t="n">
        <x:f>ABS(M1481-X1481)</x:f>
        <x:v>1.2369127944111824e-10</x:v>
      </x:c>
      <x:c r="Z1481" s="27" t="n">
        <x:f>IF(M1481&gt;=N1480,B1481,Z1480)</x:f>
        <x:v>45643</x:v>
      </x:c>
      <x:c r="AA1481" s="27" t="n">
        <x:f>IF(C1481=C1480,IF(M1481&gt;=Q1480,B1481,AA1480),IF(M1481&gt;=P1481,B1481,A1481))</x:f>
        <x:v>45663</x:v>
      </x:c>
      <x:c r="AB1481" s="1" t="str">
        <x:f>IF(AND(B1481-A1481=1,B1481-B1480=1),"PASS","FAIL")</x:f>
        <x:v>PASS</x:v>
      </x:c>
    </x:row>
    <x:row r="1482" ht="22" customHeight="1">
      <x:c r="A1482" s="32" t="n">
        <x:f>'Raw trace'!A1478</x:f>
        <x:v>45673</x:v>
      </x:c>
      <x:c r="B1482" s="32" t="n">
        <x:f>'Raw trace'!B1478</x:f>
        <x:v>45674</x:v>
      </x:c>
      <x:c r="C1482" s="1" t="n">
        <x:f>YEAR(B1482)</x:f>
        <x:v>2025</x:v>
      </x:c>
      <x:c r="D1482" s="33" t="str">
        <x:f>'Raw trace'!AL1478</x:f>
        <x:v>0.040802163902624297</x:v>
      </x:c>
      <x:c r="E1482" s="33" t="str">
        <x:f>'Raw trace'!W1478</x:f>
        <x:v>0.45000000000000001</x:v>
      </x:c>
      <x:c r="F1482" s="28" t="n">
        <x:f>E1481*(1+D1481)/(1+E1481*D1481)</x:f>
        <x:v>0.4487775177367593</x:v>
      </x:c>
      <x:c r="G1482" s="28" t="n">
        <x:f>ABS(E1482-F1482)</x:f>
        <x:v>0.0012224822632407317</x:v>
      </x:c>
      <x:c r="H1482" s="28" t="n">
        <x:f>G1482*'Assumptions'!$B$6</x:f>
        <x:v>0.0000012224822632407317</x:v>
      </x:c>
      <x:c r="I1482" s="29" t="n">
        <x:f>1+E1482*D1482</x:f>
        <x:v>1.018360973756181</x:v>
      </x:c>
      <x:c r="J1482" s="29" t="n">
        <x:f>(1-H1482)*I1482</x:f>
        <x:v>1.0183597288279531</x:v>
      </x:c>
      <x:c r="K1482" s="28" t="n">
        <x:f>J1482-1</x:f>
        <x:v>0.018359728827953115</x:v>
      </x:c>
      <x:c r="L1482" s="30" t="n">
        <x:f>M1481</x:f>
        <x:v>20944.42394698742</x:v>
      </x:c>
      <x:c r="M1482" s="30" t="n">
        <x:f>L1482*J1482</x:f>
        <x:v>21328.957891111797</x:v>
      </x:c>
      <x:c r="N1482" s="30" t="n">
        <x:f>MAX(N1481,M1482)</x:f>
        <x:v>21772.667448832908</x:v>
      </x:c>
      <x:c r="O1482" s="28" t="n">
        <x:f>1-M1482/N1482</x:f>
        <x:v>0.020379200608462655</x:v>
      </x:c>
      <x:c r="P1482" s="30" t="n">
        <x:f>IF(C1482=C1481,P1481,L1482)</x:f>
        <x:v>20313.498577330683</x:v>
      </x:c>
      <x:c r="Q1482" s="30" t="n">
        <x:f>IF(C1482=C1481,MAX(Q1481,M1482),MAX(P1482,M1482))</x:f>
        <x:v>21328.957891111797</x:v>
      </x:c>
      <x:c r="R1482" s="28" t="n">
        <x:f>1-M1482/Q1482</x:f>
        <x:v>0</x:v>
      </x:c>
      <x:c r="S1482" s="33" t="str">
        <x:f>'Raw trace'!Y1478</x:f>
        <x:v>0.018359728827953115</x:v>
      </x:c>
      <x:c r="T1482" s="31" t="n">
        <x:f>ABS(K1482-S1482)</x:f>
        <x:v>0</x:v>
      </x:c>
      <x:c r="U1482" s="33" t="str">
        <x:f>'Raw trace'!X1478</x:f>
        <x:v>0.0012224822632407317</x:v>
      </x:c>
      <x:c r="V1482" s="31" t="n">
        <x:f>ABS(G1482-U1482)</x:f>
        <x:v>0</x:v>
      </x:c>
      <x:c r="W1482" s="30" t="n">
        <x:f>L1482*H1482</x:f>
        <x:v>0.025604186788986558</x:v>
      </x:c>
      <x:c r="X1482" s="30" t="n">
        <x:f>X1481*(1+S1482)</x:f>
        <x:v>21328.95789111192</x:v>
      </x:c>
      <x:c r="Y1482" s="31" t="n">
        <x:f>ABS(M1482-X1482)</x:f>
        <x:v>1.2369127944111824e-10</x:v>
      </x:c>
      <x:c r="Z1482" s="27" t="n">
        <x:f>IF(M1482&gt;=N1481,B1482,Z1481)</x:f>
        <x:v>45643</x:v>
      </x:c>
      <x:c r="AA1482" s="27" t="n">
        <x:f>IF(C1482=C1481,IF(M1482&gt;=Q1481,B1482,AA1481),IF(M1482&gt;=P1482,B1482,A1482))</x:f>
        <x:v>45674</x:v>
      </x:c>
      <x:c r="AB1482" s="1" t="str">
        <x:f>IF(AND(B1482-A1482=1,B1482-B1481=1),"PASS","FAIL")</x:f>
        <x:v>PASS</x:v>
      </x:c>
    </x:row>
    <x:row r="1483" ht="22" customHeight="1">
      <x:c r="A1483" s="32" t="n">
        <x:f>'Raw trace'!A1479</x:f>
        <x:v>45674</x:v>
      </x:c>
      <x:c r="B1483" s="32" t="n">
        <x:f>'Raw trace'!B1479</x:f>
        <x:v>45675</x:v>
      </x:c>
      <x:c r="C1483" s="1" t="n">
        <x:f>YEAR(B1483)</x:f>
        <x:v>2025</x:v>
      </x:c>
      <x:c r="D1483" s="33" t="str">
        <x:f>'Raw trace'!AL1479</x:f>
        <x:v>0.0043426087741833003</x:v>
      </x:c>
      <x:c r="E1483" s="33" t="str">
        <x:f>'Raw trace'!W1479</x:f>
        <x:v>0.55000000000000004</x:v>
      </x:c>
      <x:c r="F1483" s="28" t="n">
        <x:f>E1482*(1+D1482)/(1+E1482*D1482)</x:f>
        <x:v>0.45991645970942063</x:v>
      </x:c>
      <x:c r="G1483" s="28" t="n">
        <x:f>ABS(E1483-F1483)</x:f>
        <x:v>0.09008354029057941</x:v>
      </x:c>
      <x:c r="H1483" s="28" t="n">
        <x:f>G1483*'Assumptions'!$B$6</x:f>
        <x:v>0.00009008354029057942</x:v>
      </x:c>
      <x:c r="I1483" s="29" t="n">
        <x:f>1+E1483*D1483</x:f>
        <x:v>1.0023884348258008</x:v>
      </x:c>
      <x:c r="J1483" s="29" t="n">
        <x:f>(1-H1483)*I1483</x:f>
        <x:v>1.0022981361268453</x:v>
      </x:c>
      <x:c r="K1483" s="28" t="n">
        <x:f>J1483-1</x:f>
        <x:v>0.0022981361268452627</x:v>
      </x:c>
      <x:c r="L1483" s="30" t="n">
        <x:f>M1482</x:f>
        <x:v>21328.957891111797</x:v>
      </x:c>
      <x:c r="M1483" s="30" t="n">
        <x:f>L1483*J1483</x:f>
        <x:v>21377.974739789322</x:v>
      </x:c>
      <x:c r="N1483" s="30" t="n">
        <x:f>MAX(N1482,M1483)</x:f>
        <x:v>21772.667448832908</x:v>
      </x:c>
      <x:c r="O1483" s="28" t="n">
        <x:f>1-M1483/N1483</x:f>
        <x:v>0.018127898658771957</x:v>
      </x:c>
      <x:c r="P1483" s="30" t="n">
        <x:f>IF(C1483=C1482,P1482,L1483)</x:f>
        <x:v>20313.498577330683</x:v>
      </x:c>
      <x:c r="Q1483" s="30" t="n">
        <x:f>IF(C1483=C1482,MAX(Q1482,M1483),MAX(P1483,M1483))</x:f>
        <x:v>21377.974739789322</x:v>
      </x:c>
      <x:c r="R1483" s="28" t="n">
        <x:f>1-M1483/Q1483</x:f>
        <x:v>0</x:v>
      </x:c>
      <x:c r="S1483" s="33" t="str">
        <x:f>'Raw trace'!Y1479</x:f>
        <x:v>0.0022981361268452627</x:v>
      </x:c>
      <x:c r="T1483" s="31" t="n">
        <x:f>ABS(K1483-S1483)</x:f>
        <x:v>0</x:v>
      </x:c>
      <x:c r="U1483" s="33" t="str">
        <x:f>'Raw trace'!X1479</x:f>
        <x:v>0.090083540290579411</x:v>
      </x:c>
      <x:c r="V1483" s="31" t="n">
        <x:f>ABS(G1483-U1483)</x:f>
        <x:v>0</x:v>
      </x:c>
      <x:c r="W1483" s="30" t="n">
        <x:f>L1483*H1483</x:f>
        <x:v>1.9213880375400414</x:v>
      </x:c>
      <x:c r="X1483" s="30" t="n">
        <x:f>X1482*(1+S1483)</x:f>
        <x:v>21377.974739789446</x:v>
      </x:c>
      <x:c r="Y1483" s="31" t="n">
        <x:f>ABS(M1483-X1483)</x:f>
        <x:v>1.2369127944111824e-10</x:v>
      </x:c>
      <x:c r="Z1483" s="27" t="n">
        <x:f>IF(M1483&gt;=N1482,B1483,Z1482)</x:f>
        <x:v>45643</x:v>
      </x:c>
      <x:c r="AA1483" s="27" t="n">
        <x:f>IF(C1483=C1482,IF(M1483&gt;=Q1482,B1483,AA1482),IF(M1483&gt;=P1483,B1483,A1483))</x:f>
        <x:v>45675</x:v>
      </x:c>
      <x:c r="AB1483" s="1" t="str">
        <x:f>IF(AND(B1483-A1483=1,B1483-B1482=1),"PASS","FAIL")</x:f>
        <x:v>PASS</x:v>
      </x:c>
    </x:row>
    <x:row r="1484" ht="22" customHeight="1">
      <x:c r="A1484" s="32" t="n">
        <x:f>'Raw trace'!A1480</x:f>
        <x:v>45675</x:v>
      </x:c>
      <x:c r="B1484" s="32" t="n">
        <x:f>'Raw trace'!B1480</x:f>
        <x:v>45676</x:v>
      </x:c>
      <x:c r="C1484" s="1" t="n">
        <x:f>YEAR(B1484)</x:f>
        <x:v>2025</x:v>
      </x:c>
      <x:c r="D1484" s="33" t="str">
        <x:f>'Raw trace'!AL1480</x:f>
        <x:v>-0.030777648849353599</x:v>
      </x:c>
      <x:c r="E1484" s="33" t="str">
        <x:f>'Raw trace'!W1480</x:f>
        <x:v>0.55000000000000004</x:v>
      </x:c>
      <x:c r="F1484" s="28" t="n">
        <x:f>E1483*(1+D1483)/(1+E1483*D1483)</x:f>
        <x:v>0.5510722347088903</x:v>
      </x:c>
      <x:c r="G1484" s="28" t="n">
        <x:f>ABS(E1484-F1484)</x:f>
        <x:v>0.001072234708890285</x:v>
      </x:c>
      <x:c r="H1484" s="28" t="n">
        <x:f>G1484*'Assumptions'!$B$6</x:f>
        <x:v>0.000001072234708890285</x:v>
      </x:c>
      <x:c r="I1484" s="29" t="n">
        <x:f>1+E1484*D1484</x:f>
        <x:v>0.9830722931328555</x:v>
      </x:c>
      <x:c r="J1484" s="29" t="n">
        <x:f>(1-H1484)*I1484</x:f>
        <x:v>0.9830712390486214</x:v>
      </x:c>
      <x:c r="K1484" s="28" t="n">
        <x:f>J1484-1</x:f>
        <x:v>-0.01692876095137863</x:v>
      </x:c>
      <x:c r="L1484" s="30" t="n">
        <x:f>M1483</x:f>
        <x:v>21377.974739789322</x:v>
      </x:c>
      <x:c r="M1484" s="30" t="n">
        <x:f>L1484*J1484</x:f>
        <x:v>21016.072115794817</x:v>
      </x:c>
      <x:c r="N1484" s="30" t="n">
        <x:f>MAX(N1483,M1484)</x:f>
        <x:v>21772.667448832908</x:v>
      </x:c>
      <x:c r="O1484" s="28" t="n">
        <x:f>1-M1484/N1484</x:f>
        <x:v>0.034749776747205474</x:v>
      </x:c>
      <x:c r="P1484" s="30" t="n">
        <x:f>IF(C1484=C1483,P1483,L1484)</x:f>
        <x:v>20313.498577330683</x:v>
      </x:c>
      <x:c r="Q1484" s="30" t="n">
        <x:f>IF(C1484=C1483,MAX(Q1483,M1484),MAX(P1484,M1484))</x:f>
        <x:v>21377.974739789322</x:v>
      </x:c>
      <x:c r="R1484" s="28" t="n">
        <x:f>1-M1484/Q1484</x:f>
        <x:v>0.01692876095137863</x:v>
      </x:c>
      <x:c r="S1484" s="33" t="str">
        <x:f>'Raw trace'!Y1480</x:f>
        <x:v>-0.01692876095137863</x:v>
      </x:c>
      <x:c r="T1484" s="31" t="n">
        <x:f>ABS(K1484-S1484)</x:f>
        <x:v>0</x:v>
      </x:c>
      <x:c r="U1484" s="33" t="str">
        <x:f>'Raw trace'!X1480</x:f>
        <x:v>0.001072234708890285</x:v>
      </x:c>
      <x:c r="V1484" s="31" t="n">
        <x:f>ABS(G1484-U1484)</x:f>
        <x:v>0</x:v>
      </x:c>
      <x:c r="W1484" s="30" t="n">
        <x:f>L1484*H1484</x:f>
        <x:v>0.02292220652178187</x:v>
      </x:c>
      <x:c r="X1484" s="30" t="n">
        <x:f>X1483*(1+S1484)</x:f>
        <x:v>21016.07211579494</x:v>
      </x:c>
      <x:c r="Y1484" s="31" t="n">
        <x:f>ABS(M1484-X1484)</x:f>
        <x:v>1.2369127944111824e-10</x:v>
      </x:c>
      <x:c r="Z1484" s="27" t="n">
        <x:f>IF(M1484&gt;=N1483,B1484,Z1483)</x:f>
        <x:v>45643</x:v>
      </x:c>
      <x:c r="AA1484" s="27" t="n">
        <x:f>IF(C1484=C1483,IF(M1484&gt;=Q1483,B1484,AA1483),IF(M1484&gt;=P1484,B1484,A1484))</x:f>
        <x:v>45675</x:v>
      </x:c>
      <x:c r="AB1484" s="1" t="str">
        <x:f>IF(AND(B1484-A1484=1,B1484-B1483=1),"PASS","FAIL")</x:f>
        <x:v>PASS</x:v>
      </x:c>
    </x:row>
    <x:row r="1485" ht="22" customHeight="1">
      <x:c r="A1485" s="32" t="n">
        <x:f>'Raw trace'!A1481</x:f>
        <x:v>45676</x:v>
      </x:c>
      <x:c r="B1485" s="32" t="n">
        <x:f>'Raw trace'!B1481</x:f>
        <x:v>45677</x:v>
      </x:c>
      <x:c r="C1485" s="1" t="n">
        <x:f>YEAR(B1485)</x:f>
        <x:v>2025</x:v>
      </x:c>
      <x:c r="D1485" s="33" t="str">
        <x:f>'Raw trace'!AL1481</x:f>
        <x:v>0.0086676306140476</x:v>
      </x:c>
      <x:c r="E1485" s="33" t="str">
        <x:f>'Raw trace'!W1481</x:f>
        <x:v>0.45000000000000001</x:v>
      </x:c>
      <x:c r="F1485" s="28" t="n">
        <x:f>E1484*(1+D1484)/(1+E1484*D1484)</x:f>
        <x:v>0.5422513652928417</x:v>
      </x:c>
      <x:c r="G1485" s="28" t="n">
        <x:f>ABS(E1485-F1485)</x:f>
        <x:v>0.09225136529284167</x:v>
      </x:c>
      <x:c r="H1485" s="28" t="n">
        <x:f>G1485*'Assumptions'!$B$6</x:f>
        <x:v>0.00009225136529284167</x:v>
      </x:c>
      <x:c r="I1485" s="29" t="n">
        <x:f>1+E1485*D1485</x:f>
        <x:v>1.0039004337763213</x:v>
      </x:c>
      <x:c r="J1485" s="29" t="n">
        <x:f>(1-H1485)*I1485</x:f>
        <x:v>1.0038078225906872</x:v>
      </x:c>
      <x:c r="K1485" s="28" t="n">
        <x:f>J1485-1</x:f>
        <x:v>0.0038078225906872376</x:v>
      </x:c>
      <x:c r="L1485" s="30" t="n">
        <x:f>M1484</x:f>
        <x:v>21016.072115794817</x:v>
      </x:c>
      <x:c r="M1485" s="30" t="n">
        <x:f>L1485*J1485</x:f>
        <x:v>21096.097589964855</x:v>
      </x:c>
      <x:c r="N1485" s="30" t="n">
        <x:f>MAX(N1484,M1485)</x:f>
        <x:v>21772.667448832908</x:v>
      </x:c>
      <x:c r="O1485" s="28" t="n">
        <x:f>1-M1485/N1485</x:f>
        <x:v>0.031074275141437457</x:v>
      </x:c>
      <x:c r="P1485" s="30" t="n">
        <x:f>IF(C1485=C1484,P1484,L1485)</x:f>
        <x:v>20313.498577330683</x:v>
      </x:c>
      <x:c r="Q1485" s="30" t="n">
        <x:f>IF(C1485=C1484,MAX(Q1484,M1485),MAX(P1485,M1485))</x:f>
        <x:v>21377.974739789322</x:v>
      </x:c>
      <x:c r="R1485" s="28" t="n">
        <x:f>1-M1485/Q1485</x:f>
        <x:v>0.013185400079074316</x:v>
      </x:c>
      <x:c r="S1485" s="33" t="str">
        <x:f>'Raw trace'!Y1481</x:f>
        <x:v>0.0038078225906872376</x:v>
      </x:c>
      <x:c r="T1485" s="31" t="n">
        <x:f>ABS(K1485-S1485)</x:f>
        <x:v>0</x:v>
      </x:c>
      <x:c r="U1485" s="33" t="str">
        <x:f>'Raw trace'!X1481</x:f>
        <x:v>0.092251365292841669</x:v>
      </x:c>
      <x:c r="V1485" s="31" t="n">
        <x:f>ABS(G1485-U1485)</x:f>
        <x:v>0</x:v>
      </x:c>
      <x:c r="W1485" s="30" t="n">
        <x:f>L1485*H1485</x:f>
        <x:v>1.9387613457748916</x:v>
      </x:c>
      <x:c r="X1485" s="30" t="n">
        <x:f>X1484*(1+S1485)</x:f>
        <x:v>21096.09758996498</x:v>
      </x:c>
      <x:c r="Y1485" s="31" t="n">
        <x:f>ABS(M1485-X1485)</x:f>
        <x:v>1.2369127944111824e-10</x:v>
      </x:c>
      <x:c r="Z1485" s="27" t="n">
        <x:f>IF(M1485&gt;=N1484,B1485,Z1484)</x:f>
        <x:v>45643</x:v>
      </x:c>
      <x:c r="AA1485" s="27" t="n">
        <x:f>IF(C1485=C1484,IF(M1485&gt;=Q1484,B1485,AA1484),IF(M1485&gt;=P1485,B1485,A1485))</x:f>
        <x:v>45675</x:v>
      </x:c>
      <x:c r="AB1485" s="1" t="str">
        <x:f>IF(AND(B1485-A1485=1,B1485-B1484=1),"PASS","FAIL")</x:f>
        <x:v>PASS</x:v>
      </x:c>
    </x:row>
    <x:row r="1486" ht="22" customHeight="1">
      <x:c r="A1486" s="32" t="n">
        <x:f>'Raw trace'!A1482</x:f>
        <x:v>45677</x:v>
      </x:c>
      <x:c r="B1486" s="32" t="n">
        <x:f>'Raw trace'!B1482</x:f>
        <x:v>45678</x:v>
      </x:c>
      <x:c r="C1486" s="1" t="n">
        <x:f>YEAR(B1486)</x:f>
        <x:v>2025</x:v>
      </x:c>
      <x:c r="D1486" s="33" t="str">
        <x:f>'Raw trace'!AL1482</x:f>
        <x:v>0.038743533367189199</x:v>
      </x:c>
      <x:c r="E1486" s="33" t="str">
        <x:f>'Raw trace'!W1482</x:f>
        <x:v>0.55000000000000004</x:v>
      </x:c>
      <x:c r="F1486" s="28" t="n">
        <x:f>E1485*(1+D1485)/(1+E1485*D1485)</x:f>
        <x:v>0.45213690372550913</x:v>
      </x:c>
      <x:c r="G1486" s="28" t="n">
        <x:f>ABS(E1486-F1486)</x:f>
        <x:v>0.09786309627449091</x:v>
      </x:c>
      <x:c r="H1486" s="28" t="n">
        <x:f>G1486*'Assumptions'!$B$6</x:f>
        <x:v>0.00009786309627449091</x:v>
      </x:c>
      <x:c r="I1486" s="29" t="n">
        <x:f>1+E1486*D1486</x:f>
        <x:v>1.021308943351954</x:v>
      </x:c>
      <x:c r="J1486" s="29" t="n">
        <x:f>(1-H1486)*I1486</x:f>
        <x:v>1.0212089948965049</x:v>
      </x:c>
      <x:c r="K1486" s="28" t="n">
        <x:f>J1486-1</x:f>
        <x:v>0.02120899489650485</x:v>
      </x:c>
      <x:c r="L1486" s="30" t="n">
        <x:f>M1485</x:f>
        <x:v>21096.097589964855</x:v>
      </x:c>
      <x:c r="M1486" s="30" t="n">
        <x:f>L1486*J1486</x:f>
        <x:v>21543.524616086586</x:v>
      </x:c>
      <x:c r="N1486" s="30" t="n">
        <x:f>MAX(N1485,M1486)</x:f>
        <x:v>21772.667448832908</x:v>
      </x:c>
      <x:c r="O1486" s="28" t="n">
        <x:f>1-M1486/N1486</x:f>
        <x:v>0.010524334387819967</x:v>
      </x:c>
      <x:c r="P1486" s="30" t="n">
        <x:f>IF(C1486=C1485,P1485,L1486)</x:f>
        <x:v>20313.498577330683</x:v>
      </x:c>
      <x:c r="Q1486" s="30" t="n">
        <x:f>IF(C1486=C1485,MAX(Q1485,M1486),MAX(P1486,M1486))</x:f>
        <x:v>21543.524616086586</x:v>
      </x:c>
      <x:c r="R1486" s="28" t="n">
        <x:f>1-M1486/Q1486</x:f>
        <x:v>0</x:v>
      </x:c>
      <x:c r="S1486" s="33" t="str">
        <x:f>'Raw trace'!Y1482</x:f>
        <x:v>0.021208994896504851</x:v>
      </x:c>
      <x:c r="T1486" s="31" t="n">
        <x:f>ABS(K1486-S1486)</x:f>
        <x:v>0</x:v>
      </x:c>
      <x:c r="U1486" s="33" t="str">
        <x:f>'Raw trace'!X1482</x:f>
        <x:v>0.097863096274490913</x:v>
      </x:c>
      <x:c r="V1486" s="31" t="n">
        <x:f>ABS(G1486-U1486)</x:f>
        <x:v>0</x:v>
      </x:c>
      <x:c r="W1486" s="30" t="n">
        <x:f>L1486*H1486</x:f>
        <x:v>2.064529429462786</x:v>
      </x:c>
      <x:c r="X1486" s="30" t="n">
        <x:f>X1485*(1+S1486)</x:f>
        <x:v>21543.524616086714</x:v>
      </x:c>
      <x:c r="Y1486" s="31" t="n">
        <x:f>ABS(M1486-X1486)</x:f>
        <x:v>1.2732925824820995e-10</x:v>
      </x:c>
      <x:c r="Z1486" s="27" t="n">
        <x:f>IF(M1486&gt;=N1485,B1486,Z1485)</x:f>
        <x:v>45643</x:v>
      </x:c>
      <x:c r="AA1486" s="27" t="n">
        <x:f>IF(C1486=C1485,IF(M1486&gt;=Q1485,B1486,AA1485),IF(M1486&gt;=P1486,B1486,A1486))</x:f>
        <x:v>45678</x:v>
      </x:c>
      <x:c r="AB1486" s="1" t="str">
        <x:f>IF(AND(B1486-A1486=1,B1486-B1485=1),"PASS","FAIL")</x:f>
        <x:v>PASS</x:v>
      </x:c>
    </x:row>
    <x:row r="1487" ht="22" customHeight="1">
      <x:c r="A1487" s="32" t="n">
        <x:f>'Raw trace'!A1483</x:f>
        <x:v>45678</x:v>
      </x:c>
      <x:c r="B1487" s="32" t="n">
        <x:f>'Raw trace'!B1483</x:f>
        <x:v>45679</x:v>
      </x:c>
      <x:c r="C1487" s="1" t="n">
        <x:f>YEAR(B1487)</x:f>
        <x:v>2025</x:v>
      </x:c>
      <x:c r="D1487" s="33" t="str">
        <x:f>'Raw trace'!AL1483</x:f>
        <x:v>-0.0232899888090492</x:v>
      </x:c>
      <x:c r="E1487" s="33" t="str">
        <x:f>'Raw trace'!W1483</x:f>
        <x:v>0.55000000000000004</x:v>
      </x:c>
      <x:c r="F1487" s="28" t="n">
        <x:f>E1486*(1+D1486)/(1+E1486*D1486)</x:f>
        <x:v>0.5593889557814975</x:v>
      </x:c>
      <x:c r="G1487" s="28" t="n">
        <x:f>ABS(E1487-F1487)</x:f>
        <x:v>0.009388955781497454</x:v>
      </x:c>
      <x:c r="H1487" s="28" t="n">
        <x:f>G1487*'Assumptions'!$B$6</x:f>
        <x:v>0.000009388955781497455</x:v>
      </x:c>
      <x:c r="I1487" s="29" t="n">
        <x:f>1+E1487*D1487</x:f>
        <x:v>0.9871905061550229</x:v>
      </x:c>
      <x:c r="J1487" s="29" t="n">
        <x:f>(1-H1487)*I1487</x:f>
        <x:v>0.9871812374670127</x:v>
      </x:c>
      <x:c r="K1487" s="28" t="n">
        <x:f>J1487-1</x:f>
        <x:v>-0.012818762532987305</x:v>
      </x:c>
      <x:c r="L1487" s="30" t="n">
        <x:f>M1486</x:f>
        <x:v>21543.524616086586</x:v>
      </x:c>
      <x:c r="M1487" s="30" t="n">
        <x:f>L1487*J1487</x:f>
        <x:v>21267.363289909405</x:v>
      </x:c>
      <x:c r="N1487" s="30" t="n">
        <x:f>MAX(N1486,M1487)</x:f>
        <x:v>21772.667448832908</x:v>
      </x:c>
      <x:c r="O1487" s="28" t="n">
        <x:f>1-M1487/N1487</x:f>
        <x:v>0.02320818797747215</x:v>
      </x:c>
      <x:c r="P1487" s="30" t="n">
        <x:f>IF(C1487=C1486,P1486,L1487)</x:f>
        <x:v>20313.498577330683</x:v>
      </x:c>
      <x:c r="Q1487" s="30" t="n">
        <x:f>IF(C1487=C1486,MAX(Q1486,M1487),MAX(P1487,M1487))</x:f>
        <x:v>21543.524616086586</x:v>
      </x:c>
      <x:c r="R1487" s="28" t="n">
        <x:f>1-M1487/Q1487</x:f>
        <x:v>0.012818762532987416</x:v>
      </x:c>
      <x:c r="S1487" s="33" t="str">
        <x:f>'Raw trace'!Y1483</x:f>
        <x:v>-0.012818762532987305</x:v>
      </x:c>
      <x:c r="T1487" s="31" t="n">
        <x:f>ABS(K1487-S1487)</x:f>
        <x:v>0</x:v>
      </x:c>
      <x:c r="U1487" s="33" t="str">
        <x:f>'Raw trace'!X1483</x:f>
        <x:v>0.0093889557814974545</x:v>
      </x:c>
      <x:c r="V1487" s="31" t="n">
        <x:f>ABS(G1487-U1487)</x:f>
        <x:v>0</x:v>
      </x:c>
      <x:c r="W1487" s="30" t="n">
        <x:f>L1487*H1487</x:f>
        <x:v>0.20227119999803891</x:v>
      </x:c>
      <x:c r="X1487" s="30" t="n">
        <x:f>X1486*(1+S1487)</x:f>
        <x:v>21267.363289909532</x:v>
      </x:c>
      <x:c r="Y1487" s="31" t="n">
        <x:f>ABS(M1487-X1487)</x:f>
        <x:v>1.2732925824820995e-10</x:v>
      </x:c>
      <x:c r="Z1487" s="27" t="n">
        <x:f>IF(M1487&gt;=N1486,B1487,Z1486)</x:f>
        <x:v>45643</x:v>
      </x:c>
      <x:c r="AA1487" s="27" t="n">
        <x:f>IF(C1487=C1486,IF(M1487&gt;=Q1486,B1487,AA1486),IF(M1487&gt;=P1487,B1487,A1487))</x:f>
        <x:v>45678</x:v>
      </x:c>
      <x:c r="AB1487" s="1" t="str">
        <x:f>IF(AND(B1487-A1487=1,B1487-B1486=1),"PASS","FAIL")</x:f>
        <x:v>PASS</x:v>
      </x:c>
    </x:row>
    <x:row r="1488" ht="22" customHeight="1">
      <x:c r="A1488" s="32" t="n">
        <x:f>'Raw trace'!A1484</x:f>
        <x:v>45679</x:v>
      </x:c>
      <x:c r="B1488" s="32" t="n">
        <x:f>'Raw trace'!B1484</x:f>
        <x:v>45680</x:v>
      </x:c>
      <x:c r="C1488" s="1" t="n">
        <x:f>YEAR(B1488)</x:f>
        <x:v>2025</x:v>
      </x:c>
      <x:c r="D1488" s="33" t="str">
        <x:f>'Raw trace'!AL1484</x:f>
        <x:v>0.0021922210391494001</x:v>
      </x:c>
      <x:c r="E1488" s="33" t="str">
        <x:f>'Raw trace'!W1484</x:f>
        <x:v>0.55000000000000004</x:v>
      </x:c>
      <x:c r="F1488" s="28" t="n">
        <x:f>E1487*(1+D1487)/(1+E1487*D1487)</x:f>
        <x:v>0.5441609322675816</x:v>
      </x:c>
      <x:c r="G1488" s="28" t="n">
        <x:f>ABS(E1488-F1488)</x:f>
        <x:v>0.00583906773241849</x:v>
      </x:c>
      <x:c r="H1488" s="28" t="n">
        <x:f>G1488*'Assumptions'!$B$6</x:f>
        <x:v>0.00000583906773241849</x:v>
      </x:c>
      <x:c r="I1488" s="29" t="n">
        <x:f>1+E1488*D1488</x:f>
        <x:v>1.0012057215715322</x:v>
      </x:c>
      <x:c r="J1488" s="29" t="n">
        <x:f>(1-H1488)*I1488</x:f>
        <x:v>1.0011998754635099</x:v>
      </x:c>
      <x:c r="K1488" s="28" t="n">
        <x:f>J1488-1</x:f>
        <x:v>0.0011998754635098585</x:v>
      </x:c>
      <x:c r="L1488" s="30" t="n">
        <x:f>M1487</x:f>
        <x:v>21267.363289909405</x:v>
      </x:c>
      <x:c r="M1488" s="30" t="n">
        <x:f>L1488*J1488</x:f>
        <x:v>21292.88147729452</x:v>
      </x:c>
      <x:c r="N1488" s="30" t="n">
        <x:f>MAX(N1487,M1488)</x:f>
        <x:v>21772.667448832908</x:v>
      </x:c>
      <x:c r="O1488" s="28" t="n">
        <x:f>1-M1488/N1488</x:f>
        <x:v>0.022036159449268955</x:v>
      </x:c>
      <x:c r="P1488" s="30" t="n">
        <x:f>IF(C1488=C1487,P1487,L1488)</x:f>
        <x:v>20313.498577330683</x:v>
      </x:c>
      <x:c r="Q1488" s="30" t="n">
        <x:f>IF(C1488=C1487,MAX(Q1487,M1488),MAX(P1488,M1488))</x:f>
        <x:v>21543.524616086586</x:v>
      </x:c>
      <x:c r="R1488" s="28" t="n">
        <x:f>1-M1488/Q1488</x:f>
        <x:v>0.01163426798811329</x:v>
      </x:c>
      <x:c r="S1488" s="33" t="str">
        <x:f>'Raw trace'!Y1484</x:f>
        <x:v>0.0011998754635098585</x:v>
      </x:c>
      <x:c r="T1488" s="31" t="n">
        <x:f>ABS(K1488-S1488)</x:f>
        <x:v>0</x:v>
      </x:c>
      <x:c r="U1488" s="33" t="str">
        <x:f>'Raw trace'!X1484</x:f>
        <x:v>0.0058390677324184903</x:v>
      </x:c>
      <x:c r="V1488" s="31" t="n">
        <x:f>ABS(G1488-U1488)</x:f>
        <x:v>0</x:v>
      </x:c>
      <x:c r="W1488" s="30" t="n">
        <x:f>L1488*H1488</x:f>
        <x:v>0.12418157473973154</x:v>
      </x:c>
      <x:c r="X1488" s="30" t="n">
        <x:f>X1487*(1+S1488)</x:f>
        <x:v>21292.881477294646</x:v>
      </x:c>
      <x:c r="Y1488" s="31" t="n">
        <x:f>ABS(M1488-X1488)</x:f>
        <x:v>1.2732925824820995e-10</x:v>
      </x:c>
      <x:c r="Z1488" s="27" t="n">
        <x:f>IF(M1488&gt;=N1487,B1488,Z1487)</x:f>
        <x:v>45643</x:v>
      </x:c>
      <x:c r="AA1488" s="27" t="n">
        <x:f>IF(C1488=C1487,IF(M1488&gt;=Q1487,B1488,AA1487),IF(M1488&gt;=P1488,B1488,A1488))</x:f>
        <x:v>45678</x:v>
      </x:c>
      <x:c r="AB1488" s="1" t="str">
        <x:f>IF(AND(B1488-A1488=1,B1488-B1487=1),"PASS","FAIL")</x:f>
        <x:v>PASS</x:v>
      </x:c>
    </x:row>
    <x:row r="1489" ht="22" customHeight="1">
      <x:c r="A1489" s="32" t="n">
        <x:f>'Raw trace'!A1485</x:f>
        <x:v>45680</x:v>
      </x:c>
      <x:c r="B1489" s="32" t="n">
        <x:f>'Raw trace'!B1485</x:f>
        <x:v>45681</x:v>
      </x:c>
      <x:c r="C1489" s="1" t="n">
        <x:f>YEAR(B1489)</x:f>
        <x:v>2025</x:v>
      </x:c>
      <x:c r="D1489" s="33" t="str">
        <x:f>'Raw trace'!AL1485</x:f>
        <x:v>0.0091442671257726</x:v>
      </x:c>
      <x:c r="E1489" s="33" t="str">
        <x:f>'Raw trace'!W1485</x:f>
        <x:v>0.55000000000000004</x:v>
      </x:c>
      <x:c r="F1489" s="28" t="n">
        <x:f>E1488*(1+D1488)/(1+E1488*D1488)</x:f>
        <x:v>0.5505419213009869</x:v>
      </x:c>
      <x:c r="G1489" s="28" t="n">
        <x:f>ABS(E1489-F1489)</x:f>
        <x:v>0.0005419213009868473</x:v>
      </x:c>
      <x:c r="H1489" s="28" t="n">
        <x:f>G1489*'Assumptions'!$B$6</x:f>
        <x:v>5.419213009868473e-7</x:v>
      </x:c>
      <x:c r="I1489" s="29" t="n">
        <x:f>1+E1489*D1489</x:f>
        <x:v>1.005029346919175</x:v>
      </x:c>
      <x:c r="J1489" s="29" t="n">
        <x:f>(1-H1489)*I1489</x:f>
        <x:v>1.0050288022723637</x:v>
      </x:c>
      <x:c r="K1489" s="28" t="n">
        <x:f>J1489-1</x:f>
        <x:v>0.005028802272363686</x:v>
      </x:c>
      <x:c r="L1489" s="30" t="n">
        <x:f>M1488</x:f>
        <x:v>21292.88147729452</x:v>
      </x:c>
      <x:c r="M1489" s="30" t="n">
        <x:f>L1489*J1489</x:f>
        <x:v>21399.95916805271</x:v>
      </x:c>
      <x:c r="N1489" s="30" t="n">
        <x:f>MAX(N1488,M1489)</x:f>
        <x:v>21772.667448832908</x:v>
      </x:c>
      <x:c r="O1489" s="28" t="n">
        <x:f>1-M1489/N1489</x:f>
        <x:v>0.01711817266561788</x:v>
      </x:c>
      <x:c r="P1489" s="30" t="n">
        <x:f>IF(C1489=C1488,P1488,L1489)</x:f>
        <x:v>20313.498577330683</x:v>
      </x:c>
      <x:c r="Q1489" s="30" t="n">
        <x:f>IF(C1489=C1488,MAX(Q1488,M1489),MAX(P1489,M1489))</x:f>
        <x:v>21543.524616086586</x:v>
      </x:c>
      <x:c r="R1489" s="28" t="n">
        <x:f>1-M1489/Q1489</x:f>
        <x:v>0.006663972149045572</x:v>
      </x:c>
      <x:c r="S1489" s="33" t="str">
        <x:f>'Raw trace'!Y1485</x:f>
        <x:v>0.005028802272363686</x:v>
      </x:c>
      <x:c r="T1489" s="31" t="n">
        <x:f>ABS(K1489-S1489)</x:f>
        <x:v>0</x:v>
      </x:c>
      <x:c r="U1489" s="33" t="str">
        <x:f>'Raw trace'!X1485</x:f>
        <x:v>0.00054192130098684732</x:v>
      </x:c>
      <x:c r="V1489" s="31" t="n">
        <x:f>ABS(G1489-U1489)</x:f>
        <x:v>0</x:v>
      </x:c>
      <x:c r="W1489" s="30" t="n">
        <x:f>L1489*H1489</x:f>
        <x:v>0.011539066031934189</x:v>
      </x:c>
      <x:c r="X1489" s="30" t="n">
        <x:f>X1488*(1+S1489)</x:f>
        <x:v>21399.959168052836</x:v>
      </x:c>
      <x:c r="Y1489" s="31" t="n">
        <x:f>ABS(M1489-X1489)</x:f>
        <x:v>1.2732925824820995e-10</x:v>
      </x:c>
      <x:c r="Z1489" s="27" t="n">
        <x:f>IF(M1489&gt;=N1488,B1489,Z1488)</x:f>
        <x:v>45643</x:v>
      </x:c>
      <x:c r="AA1489" s="27" t="n">
        <x:f>IF(C1489=C1488,IF(M1489&gt;=Q1488,B1489,AA1488),IF(M1489&gt;=P1489,B1489,A1489))</x:f>
        <x:v>45678</x:v>
      </x:c>
      <x:c r="AB1489" s="1" t="str">
        <x:f>IF(AND(B1489-A1489=1,B1489-B1488=1),"PASS","FAIL")</x:f>
        <x:v>PASS</x:v>
      </x:c>
    </x:row>
    <x:row r="1490" ht="22" customHeight="1">
      <x:c r="A1490" s="32" t="n">
        <x:f>'Raw trace'!A1486</x:f>
        <x:v>45681</x:v>
      </x:c>
      <x:c r="B1490" s="32" t="n">
        <x:f>'Raw trace'!B1486</x:f>
        <x:v>45682</x:v>
      </x:c>
      <x:c r="C1490" s="1" t="n">
        <x:f>YEAR(B1490)</x:f>
        <x:v>2025</x:v>
      </x:c>
      <x:c r="D1490" s="33" t="str">
        <x:f>'Raw trace'!AL1486</x:f>
        <x:v>-0.0011386360970531001</x:v>
      </x:c>
      <x:c r="E1490" s="33" t="str">
        <x:f>'Raw trace'!W1486</x:f>
        <x:v>0.55000000000000004</x:v>
      </x:c>
      <x:c r="F1490" s="28" t="n">
        <x:f>E1489*(1+D1489)/(1+E1489*D1489)</x:f>
        <x:v>0.5522518806247464</x:v>
      </x:c>
      <x:c r="G1490" s="28" t="n">
        <x:f>ABS(E1490-F1490)</x:f>
        <x:v>0.0022518806247463496</x:v>
      </x:c>
      <x:c r="H1490" s="28" t="n">
        <x:f>G1490*'Assumptions'!$B$6</x:f>
        <x:v>0.0000022518806247463495</x:v>
      </x:c>
      <x:c r="I1490" s="29" t="n">
        <x:f>1+E1490*D1490</x:f>
        <x:v>0.9993737501466208</x:v>
      </x:c>
      <x:c r="J1490" s="29" t="n">
        <x:f>(1-H1490)*I1490</x:f>
        <x:v>0.999371499676236</x:v>
      </x:c>
      <x:c r="K1490" s="28" t="n">
        <x:f>J1490-1</x:f>
        <x:v>-0.0006285003237640474</x:v>
      </x:c>
      <x:c r="L1490" s="30" t="n">
        <x:f>M1489</x:f>
        <x:v>21399.95916805271</x:v>
      </x:c>
      <x:c r="M1490" s="30" t="n">
        <x:f>L1490*J1490</x:f>
        <x:v>21386.509286787048</x:v>
      </x:c>
      <x:c r="N1490" s="30" t="n">
        <x:f>MAX(N1489,M1490)</x:f>
        <x:v>21772.667448832908</x:v>
      </x:c>
      <x:c r="O1490" s="28" t="n">
        <x:f>1-M1490/N1490</x:f>
        <x:v>0.01773591421231946</x:v>
      </x:c>
      <x:c r="P1490" s="30" t="n">
        <x:f>IF(C1490=C1489,P1489,L1490)</x:f>
        <x:v>20313.498577330683</x:v>
      </x:c>
      <x:c r="Q1490" s="30" t="n">
        <x:f>IF(C1490=C1489,MAX(Q1489,M1490),MAX(P1490,M1490))</x:f>
        <x:v>21543.524616086586</x:v>
      </x:c>
      <x:c r="R1490" s="28" t="n">
        <x:f>1-M1490/Q1490</x:f>
        <x:v>0.007288284164156389</x:v>
      </x:c>
      <x:c r="S1490" s="33" t="str">
        <x:f>'Raw trace'!Y1486</x:f>
        <x:v>-0.00062850032376404741</x:v>
      </x:c>
      <x:c r="T1490" s="31" t="n">
        <x:f>ABS(K1490-S1490)</x:f>
        <x:v>0</x:v>
      </x:c>
      <x:c r="U1490" s="33" t="str">
        <x:f>'Raw trace'!X1486</x:f>
        <x:v>0.0022518806247463496</x:v>
      </x:c>
      <x:c r="V1490" s="31" t="n">
        <x:f>ABS(G1490-U1490)</x:f>
        <x:v>0</x:v>
      </x:c>
      <x:c r="W1490" s="30" t="n">
        <x:f>L1490*H1490</x:f>
        <x:v>0.048190153420900904</x:v>
      </x:c>
      <x:c r="X1490" s="30" t="n">
        <x:f>X1489*(1+S1490)</x:f>
        <x:v>21386.509286787175</x:v>
      </x:c>
      <x:c r="Y1490" s="31" t="n">
        <x:f>ABS(M1490-X1490)</x:f>
        <x:v>1.2732925824820995e-10</x:v>
      </x:c>
      <x:c r="Z1490" s="27" t="n">
        <x:f>IF(M1490&gt;=N1489,B1490,Z1489)</x:f>
        <x:v>45643</x:v>
      </x:c>
      <x:c r="AA1490" s="27" t="n">
        <x:f>IF(C1490=C1489,IF(M1490&gt;=Q1489,B1490,AA1489),IF(M1490&gt;=P1490,B1490,A1490))</x:f>
        <x:v>45678</x:v>
      </x:c>
      <x:c r="AB1490" s="1" t="str">
        <x:f>IF(AND(B1490-A1490=1,B1490-B1489=1),"PASS","FAIL")</x:f>
        <x:v>PASS</x:v>
      </x:c>
    </x:row>
    <x:row r="1491" ht="22" customHeight="1">
      <x:c r="A1491" s="32" t="n">
        <x:f>'Raw trace'!A1487</x:f>
        <x:v>45682</x:v>
      </x:c>
      <x:c r="B1491" s="32" t="n">
        <x:f>'Raw trace'!B1487</x:f>
        <x:v>45683</x:v>
      </x:c>
      <x:c r="C1491" s="1" t="n">
        <x:f>YEAR(B1491)</x:f>
        <x:v>2025</x:v>
      </x:c>
      <x:c r="D1491" s="33" t="str">
        <x:f>'Raw trace'!AL1487</x:f>
        <x:v>-0.020097782284049601</x:v>
      </x:c>
      <x:c r="E1491" s="33" t="str">
        <x:f>'Raw trace'!W1487</x:f>
        <x:v>0.55000000000000004</x:v>
      </x:c>
      <x:c r="F1491" s="28" t="n">
        <x:f>E1490*(1+D1490)/(1+E1490*D1490)</x:f>
        <x:v>0.549718010970391</x:v>
      </x:c>
      <x:c r="G1491" s="28" t="n">
        <x:f>ABS(E1491-F1491)</x:f>
        <x:v>0.00028198902960907546</x:v>
      </x:c>
      <x:c r="H1491" s="28" t="n">
        <x:f>G1491*'Assumptions'!$B$6</x:f>
        <x:v>2.819890296090755e-7</x:v>
      </x:c>
      <x:c r="I1491" s="29" t="n">
        <x:f>1+E1491*D1491</x:f>
        <x:v>0.9889462197437727</x:v>
      </x:c>
      <x:c r="J1491" s="29" t="n">
        <x:f>(1-H1491)*I1491</x:f>
        <x:v>0.9889459408717879</x:v>
      </x:c>
      <x:c r="K1491" s="28" t="n">
        <x:f>J1491-1</x:f>
        <x:v>-0.011054059128212113</x:v>
      </x:c>
      <x:c r="L1491" s="30" t="n">
        <x:f>M1490</x:f>
        <x:v>21386.509286787048</x:v>
      </x:c>
      <x:c r="M1491" s="30" t="n">
        <x:f>L1491*J1491</x:f>
        <x:v>21150.101548584847</x:v>
      </x:c>
      <x:c r="N1491" s="30" t="n">
        <x:f>MAX(N1490,M1491)</x:f>
        <x:v>21772.667448832908</x:v>
      </x:c>
      <x:c r="O1491" s="28" t="n">
        <x:f>1-M1491/N1491</x:f>
        <x:v>0.028593919496135656</x:v>
      </x:c>
      <x:c r="P1491" s="30" t="n">
        <x:f>IF(C1491=C1490,P1490,L1491)</x:f>
        <x:v>20313.498577330683</x:v>
      </x:c>
      <x:c r="Q1491" s="30" t="n">
        <x:f>IF(C1491=C1490,MAX(Q1490,M1491),MAX(P1491,M1491))</x:f>
        <x:v>21543.524616086586</x:v>
      </x:c>
      <x:c r="R1491" s="28" t="n">
        <x:f>1-M1491/Q1491</x:f>
        <x:v>0.018261778168274678</x:v>
      </x:c>
      <x:c r="S1491" s="33" t="str">
        <x:f>'Raw trace'!Y1487</x:f>
        <x:v>-0.011054059128212113</x:v>
      </x:c>
      <x:c r="T1491" s="31" t="n">
        <x:f>ABS(K1491-S1491)</x:f>
        <x:v>0</x:v>
      </x:c>
      <x:c r="U1491" s="33" t="str">
        <x:f>'Raw trace'!X1487</x:f>
        <x:v>0.00028198902960907546</x:v>
      </x:c>
      <x:c r="V1491" s="31" t="n">
        <x:f>ABS(G1491-U1491)</x:f>
        <x:v>0</x:v>
      </x:c>
      <x:c r="W1491" s="30" t="n">
        <x:f>L1491*H1491</x:f>
        <x:v>0.006030761000506561</x:v>
      </x:c>
      <x:c r="X1491" s="30" t="n">
        <x:f>X1490*(1+S1491)</x:f>
        <x:v>21150.10154858497</x:v>
      </x:c>
      <x:c r="Y1491" s="31" t="n">
        <x:f>ABS(M1491-X1491)</x:f>
        <x:v>1.2369127944111824e-10</x:v>
      </x:c>
      <x:c r="Z1491" s="27" t="n">
        <x:f>IF(M1491&gt;=N1490,B1491,Z1490)</x:f>
        <x:v>45643</x:v>
      </x:c>
      <x:c r="AA1491" s="27" t="n">
        <x:f>IF(C1491=C1490,IF(M1491&gt;=Q1490,B1491,AA1490),IF(M1491&gt;=P1491,B1491,A1491))</x:f>
        <x:v>45678</x:v>
      </x:c>
      <x:c r="AB1491" s="1" t="str">
        <x:f>IF(AND(B1491-A1491=1,B1491-B1490=1),"PASS","FAIL")</x:f>
        <x:v>PASS</x:v>
      </x:c>
    </x:row>
    <x:row r="1492" ht="22" customHeight="1">
      <x:c r="A1492" s="32" t="n">
        <x:f>'Raw trace'!A1488</x:f>
        <x:v>45683</x:v>
      </x:c>
      <x:c r="B1492" s="32" t="n">
        <x:f>'Raw trace'!B1488</x:f>
        <x:v>45684</x:v>
      </x:c>
      <x:c r="C1492" s="1" t="n">
        <x:f>YEAR(B1492)</x:f>
        <x:v>2025</x:v>
      </x:c>
      <x:c r="D1492" s="33" t="str">
        <x:f>'Raw trace'!AL1488</x:f>
        <x:v>-0.0053206518456163001</x:v>
      </x:c>
      <x:c r="E1492" s="33" t="str">
        <x:f>'Raw trace'!W1488</x:f>
        <x:v>0.55000000000000004</x:v>
      </x:c>
      <x:c r="F1492" s="28" t="n">
        <x:f>E1491*(1+D1491)/(1+E1491*D1491)</x:f>
        <x:v>0.5449702005872564</x:v>
      </x:c>
      <x:c r="G1492" s="28" t="n">
        <x:f>ABS(E1492-F1492)</x:f>
        <x:v>0.0050297994127436185</x:v>
      </x:c>
      <x:c r="H1492" s="28" t="n">
        <x:f>G1492*'Assumptions'!$B$6</x:f>
        <x:v>0.000005029799412743618</x:v>
      </x:c>
      <x:c r="I1492" s="29" t="n">
        <x:f>1+E1492*D1492</x:f>
        <x:v>0.9970736414849111</x:v>
      </x:c>
      <x:c r="J1492" s="29" t="n">
        <x:f>(1-H1492)*I1492</x:f>
        <x:v>0.9970686264044947</x:v>
      </x:c>
      <x:c r="K1492" s="28" t="n">
        <x:f>J1492-1</x:f>
        <x:v>-0.0029313735955053266</x:v>
      </x:c>
      <x:c r="L1492" s="30" t="n">
        <x:f>M1491</x:f>
        <x:v>21150.101548584847</x:v>
      </x:c>
      <x:c r="M1492" s="30" t="n">
        <x:f>L1492*J1492</x:f>
        <x:v>21088.10269936307</x:v>
      </x:c>
      <x:c r="N1492" s="30" t="n">
        <x:f>MAX(N1491,M1492)</x:f>
        <x:v>21772.667448832908</x:v>
      </x:c>
      <x:c r="O1492" s="28" t="n">
        <x:f>1-M1492/N1492</x:f>
        <x:v>0.031441473631038</x:v>
      </x:c>
      <x:c r="P1492" s="30" t="n">
        <x:f>IF(C1492=C1491,P1491,L1492)</x:f>
        <x:v>20313.498577330683</x:v>
      </x:c>
      <x:c r="Q1492" s="30" t="n">
        <x:f>IF(C1492=C1491,MAX(Q1491,M1492),MAX(P1492,M1492))</x:f>
        <x:v>21543.524616086586</x:v>
      </x:c>
      <x:c r="R1492" s="28" t="n">
        <x:f>1-M1492/Q1492</x:f>
        <x:v>0.02113961966945055</x:v>
      </x:c>
      <x:c r="S1492" s="33" t="str">
        <x:f>'Raw trace'!Y1488</x:f>
        <x:v>-0.0029313735955053266</x:v>
      </x:c>
      <x:c r="T1492" s="31" t="n">
        <x:f>ABS(K1492-S1492)</x:f>
        <x:v>0</x:v>
      </x:c>
      <x:c r="U1492" s="33" t="str">
        <x:f>'Raw trace'!X1488</x:f>
        <x:v>0.0050297994127436185</x:v>
      </x:c>
      <x:c r="V1492" s="31" t="n">
        <x:f>ABS(G1492-U1492)</x:f>
        <x:v>0</x:v>
      </x:c>
      <x:c r="W1492" s="30" t="n">
        <x:f>L1492*H1492</x:f>
        <x:v>0.10638076834853996</x:v>
      </x:c>
      <x:c r="X1492" s="30" t="n">
        <x:f>X1491*(1+S1492)</x:f>
        <x:v>21088.102699363193</x:v>
      </x:c>
      <x:c r="Y1492" s="31" t="n">
        <x:f>ABS(M1492-X1492)</x:f>
        <x:v>1.2369127944111824e-10</x:v>
      </x:c>
      <x:c r="Z1492" s="27" t="n">
        <x:f>IF(M1492&gt;=N1491,B1492,Z1491)</x:f>
        <x:v>45643</x:v>
      </x:c>
      <x:c r="AA1492" s="27" t="n">
        <x:f>IF(C1492=C1491,IF(M1492&gt;=Q1491,B1492,AA1491),IF(M1492&gt;=P1492,B1492,A1492))</x:f>
        <x:v>45678</x:v>
      </x:c>
      <x:c r="AB1492" s="1" t="str">
        <x:f>IF(AND(B1492-A1492=1,B1492-B1491=1),"PASS","FAIL")</x:f>
        <x:v>PASS</x:v>
      </x:c>
    </x:row>
    <x:row r="1493" ht="22" customHeight="1">
      <x:c r="A1493" s="32" t="n">
        <x:f>'Raw trace'!A1489</x:f>
        <x:v>45684</x:v>
      </x:c>
      <x:c r="B1493" s="32" t="n">
        <x:f>'Raw trace'!B1489</x:f>
        <x:v>45685</x:v>
      </x:c>
      <x:c r="C1493" s="1" t="n">
        <x:f>YEAR(B1493)</x:f>
        <x:v>2025</x:v>
      </x:c>
      <x:c r="D1493" s="33" t="str">
        <x:f>'Raw trace'!AL1489</x:f>
        <x:v>-0.0072718937974387996</x:v>
      </x:c>
      <x:c r="E1493" s="33" t="str">
        <x:f>'Raw trace'!W1489</x:f>
        <x:v>0.55000000000000004</x:v>
      </x:c>
      <x:c r="F1493" s="28" t="n">
        <x:f>E1492*(1+D1492)/(1+E1492*D1492)</x:f>
        <x:v>0.5486792737497014</x:v>
      </x:c>
      <x:c r="G1493" s="28" t="n">
        <x:f>ABS(E1493-F1493)</x:f>
        <x:v>0.001320726250298665</x:v>
      </x:c>
      <x:c r="H1493" s="28" t="n">
        <x:f>G1493*'Assumptions'!$B$6</x:f>
        <x:v>0.000001320726250298665</x:v>
      </x:c>
      <x:c r="I1493" s="29" t="n">
        <x:f>1+E1493*D1493</x:f>
        <x:v>0.9960004584114086</x:v>
      </x:c>
      <x:c r="J1493" s="29" t="n">
        <x:f>(1-H1493)*I1493</x:f>
        <x:v>0.995999142967458</x:v>
      </x:c>
      <x:c r="K1493" s="28" t="n">
        <x:f>J1493-1</x:f>
        <x:v>-0.004000857032542049</x:v>
      </x:c>
      <x:c r="L1493" s="30" t="n">
        <x:f>M1492</x:f>
        <x:v>21088.10269936307</x:v>
      </x:c>
      <x:c r="M1493" s="30" t="n">
        <x:f>L1493*J1493</x:f>
        <x:v>21003.732215375352</x:v>
      </x:c>
      <x:c r="N1493" s="30" t="n">
        <x:f>MAX(N1492,M1493)</x:f>
        <x:v>21772.667448832908</x:v>
      </x:c>
      <x:c r="O1493" s="28" t="n">
        <x:f>1-M1493/N1493</x:f>
        <x:v>0.03531653782268984</x:v>
      </x:c>
      <x:c r="P1493" s="30" t="n">
        <x:f>IF(C1493=C1492,P1492,L1493)</x:f>
        <x:v>20313.498577330683</x:v>
      </x:c>
      <x:c r="Q1493" s="30" t="n">
        <x:f>IF(C1493=C1492,MAX(Q1492,M1493),MAX(P1493,M1493))</x:f>
        <x:v>21543.524616086586</x:v>
      </x:c>
      <x:c r="R1493" s="28" t="n">
        <x:f>1-M1493/Q1493</x:f>
        <x:v>0.025055900105972917</x:v>
      </x:c>
      <x:c r="S1493" s="33" t="str">
        <x:f>'Raw trace'!Y1489</x:f>
        <x:v>-0.0040008570325420489</x:v>
      </x:c>
      <x:c r="T1493" s="31" t="n">
        <x:f>ABS(K1493-S1493)</x:f>
        <x:v>0</x:v>
      </x:c>
      <x:c r="U1493" s="33" t="str">
        <x:f>'Raw trace'!X1489</x:f>
        <x:v>0.001320726250298665</x:v>
      </x:c>
      <x:c r="V1493" s="31" t="n">
        <x:f>ABS(G1493-U1493)</x:f>
        <x:v>0</x:v>
      </x:c>
      <x:c r="W1493" s="30" t="n">
        <x:f>L1493*H1493</x:f>
        <x:v>0.027851610804042942</x:v>
      </x:c>
      <x:c r="X1493" s="30" t="n">
        <x:f>X1492*(1+S1493)</x:f>
        <x:v>21003.732215375476</x:v>
      </x:c>
      <x:c r="Y1493" s="31" t="n">
        <x:f>ABS(M1493-X1493)</x:f>
        <x:v>1.2369127944111824e-10</x:v>
      </x:c>
      <x:c r="Z1493" s="27" t="n">
        <x:f>IF(M1493&gt;=N1492,B1493,Z1492)</x:f>
        <x:v>45643</x:v>
      </x:c>
      <x:c r="AA1493" s="27" t="n">
        <x:f>IF(C1493=C1492,IF(M1493&gt;=Q1492,B1493,AA1492),IF(M1493&gt;=P1493,B1493,A1493))</x:f>
        <x:v>45678</x:v>
      </x:c>
      <x:c r="AB1493" s="1" t="str">
        <x:f>IF(AND(B1493-A1493=1,B1493-B1492=1),"PASS","FAIL")</x:f>
        <x:v>PASS</x:v>
      </x:c>
    </x:row>
    <x:row r="1494" ht="22" customHeight="1">
      <x:c r="A1494" s="32" t="n">
        <x:f>'Raw trace'!A1490</x:f>
        <x:v>45685</x:v>
      </x:c>
      <x:c r="B1494" s="32" t="n">
        <x:f>'Raw trace'!B1490</x:f>
        <x:v>45686</x:v>
      </x:c>
      <x:c r="C1494" s="1" t="n">
        <x:f>YEAR(B1494)</x:f>
        <x:v>2025</x:v>
      </x:c>
      <x:c r="D1494" s="33" t="str">
        <x:f>'Raw trace'!AL1490</x:f>
        <x:v>0.023411113840943999</x:v>
      </x:c>
      <x:c r="E1494" s="33" t="str">
        <x:f>'Raw trace'!W1490</x:f>
        <x:v>0.55000000000000004</x:v>
      </x:c>
      <x:c r="F1494" s="28" t="n">
        <x:f>E1493*(1+D1493)/(1+E1493*D1493)</x:f>
        <x:v>0.5481929790296115</x:v>
      </x:c>
      <x:c r="G1494" s="28" t="n">
        <x:f>ABS(E1494-F1494)</x:f>
        <x:v>0.0018070209703885398</x:v>
      </x:c>
      <x:c r="H1494" s="28" t="n">
        <x:f>G1494*'Assumptions'!$B$6</x:f>
        <x:v>0.0000018070209703885398</x:v>
      </x:c>
      <x:c r="I1494" s="29" t="n">
        <x:f>1+E1494*D1494</x:f>
        <x:v>1.0128761126125192</x:v>
      </x:c>
      <x:c r="J1494" s="29" t="n">
        <x:f>(1-H1494)*I1494</x:f>
        <x:v>1.0128742823241432</x:v>
      </x:c>
      <x:c r="K1494" s="28" t="n">
        <x:f>J1494-1</x:f>
        <x:v>0.012874282324143227</x:v>
      </x:c>
      <x:c r="L1494" s="30" t="n">
        <x:f>M1493</x:f>
        <x:v>21003.732215375352</x:v>
      </x:c>
      <x:c r="M1494" s="30" t="n">
        <x:f>L1494*J1494</x:f>
        <x:v>21274.140193776795</x:v>
      </x:c>
      <x:c r="N1494" s="30" t="n">
        <x:f>MAX(N1493,M1494)</x:f>
        <x:v>21772.667448832908</x:v>
      </x:c>
      <x:c r="O1494" s="28" t="n">
        <x:f>1-M1494/N1494</x:f>
        <x:v>0.022896930577187335</x:v>
      </x:c>
      <x:c r="P1494" s="30" t="n">
        <x:f>IF(C1494=C1493,P1493,L1494)</x:f>
        <x:v>20313.498577330683</x:v>
      </x:c>
      <x:c r="Q1494" s="30" t="n">
        <x:f>IF(C1494=C1493,MAX(Q1493,M1494),MAX(P1494,M1494))</x:f>
        <x:v>21543.524616086586</x:v>
      </x:c>
      <x:c r="R1494" s="28" t="n">
        <x:f>1-M1494/Q1494</x:f>
        <x:v>0.012504194513679567</x:v>
      </x:c>
      <x:c r="S1494" s="33" t="str">
        <x:f>'Raw trace'!Y1490</x:f>
        <x:v>0.012874282324143227</x:v>
      </x:c>
      <x:c r="T1494" s="31" t="n">
        <x:f>ABS(K1494-S1494)</x:f>
        <x:v>0</x:v>
      </x:c>
      <x:c r="U1494" s="33" t="str">
        <x:f>'Raw trace'!X1490</x:f>
        <x:v>0.0018070209703885398</x:v>
      </x:c>
      <x:c r="V1494" s="31" t="n">
        <x:f>ABS(G1494-U1494)</x:f>
        <x:v>0</x:v>
      </x:c>
      <x:c r="W1494" s="30" t="n">
        <x:f>L1494*H1494</x:f>
        <x:v>0.037954184569608605</x:v>
      </x:c>
      <x:c r="X1494" s="30" t="n">
        <x:f>X1493*(1+S1494)</x:f>
        <x:v>21274.140193776922</x:v>
      </x:c>
      <x:c r="Y1494" s="31" t="n">
        <x:f>ABS(M1494-X1494)</x:f>
        <x:v>1.2732925824820995e-10</x:v>
      </x:c>
      <x:c r="Z1494" s="27" t="n">
        <x:f>IF(M1494&gt;=N1493,B1494,Z1493)</x:f>
        <x:v>45643</x:v>
      </x:c>
      <x:c r="AA1494" s="27" t="n">
        <x:f>IF(C1494=C1493,IF(M1494&gt;=Q1493,B1494,AA1493),IF(M1494&gt;=P1494,B1494,A1494))</x:f>
        <x:v>45678</x:v>
      </x:c>
      <x:c r="AB1494" s="1" t="str">
        <x:f>IF(AND(B1494-A1494=1,B1494-B1493=1),"PASS","FAIL")</x:f>
        <x:v>PASS</x:v>
      </x:c>
    </x:row>
    <x:row r="1495" ht="22" customHeight="1">
      <x:c r="A1495" s="32" t="n">
        <x:f>'Raw trace'!A1491</x:f>
        <x:v>45686</x:v>
      </x:c>
      <x:c r="B1495" s="32" t="n">
        <x:f>'Raw trace'!B1491</x:f>
        <x:v>45687</x:v>
      </x:c>
      <x:c r="C1495" s="1" t="n">
        <x:f>YEAR(B1495)</x:f>
        <x:v>2025</x:v>
      </x:c>
      <x:c r="D1495" s="33" t="str">
        <x:f>'Raw trace'!AL1491</x:f>
        <x:v>0.0096883978326680002</x:v>
      </x:c>
      <x:c r="E1495" s="33" t="str">
        <x:f>'Raw trace'!W1491</x:f>
        <x:v>0.55000000000000004</x:v>
      </x:c>
      <x:c r="F1495" s="28" t="n">
        <x:f>E1494*(1+D1494)/(1+E1494*D1494)</x:f>
        <x:v>0.5557205916927871</x:v>
      </x:c>
      <x:c r="G1495" s="28" t="n">
        <x:f>ABS(E1495-F1495)</x:f>
        <x:v>0.005720591692787047</x:v>
      </x:c>
      <x:c r="H1495" s="28" t="n">
        <x:f>G1495*'Assumptions'!$B$6</x:f>
        <x:v>0.000005720591692787047</x:v>
      </x:c>
      <x:c r="I1495" s="29" t="n">
        <x:f>1+E1495*D1495</x:f>
        <x:v>1.0053286188079673</x:v>
      </x:c>
      <x:c r="J1495" s="29" t="n">
        <x:f>(1-H1495)*I1495</x:f>
        <x:v>1.005322867733422</x:v>
      </x:c>
      <x:c r="K1495" s="28" t="n">
        <x:f>J1495-1</x:f>
        <x:v>0.005322867733422054</x:v>
      </x:c>
      <x:c r="L1495" s="30" t="n">
        <x:f>M1494</x:f>
        <x:v>21274.140193776795</x:v>
      </x:c>
      <x:c r="M1495" s="30" t="n">
        <x:f>L1495*J1495</x:f>
        <x:v>21387.379628170547</x:v>
      </x:c>
      <x:c r="N1495" s="30" t="n">
        <x:f>MAX(N1494,M1495)</x:f>
        <x:v>21772.667448832908</x:v>
      </x:c>
      <x:c r="O1495" s="28" t="n">
        <x:f>1-M1495/N1495</x:f>
        <x:v>0.01769594017672893</x:v>
      </x:c>
      <x:c r="P1495" s="30" t="n">
        <x:f>IF(C1495=C1494,P1494,L1495)</x:f>
        <x:v>20313.498577330683</x:v>
      </x:c>
      <x:c r="Q1495" s="30" t="n">
        <x:f>IF(C1495=C1494,MAX(Q1494,M1495),MAX(P1495,M1495))</x:f>
        <x:v>21543.524616086586</x:v>
      </x:c>
      <x:c r="R1495" s="28" t="n">
        <x:f>1-M1495/Q1495</x:f>
        <x:v>0.0072478849537668255</x:v>
      </x:c>
      <x:c r="S1495" s="33" t="str">
        <x:f>'Raw trace'!Y1491</x:f>
        <x:v>0.0053228677334220542</x:v>
      </x:c>
      <x:c r="T1495" s="31" t="n">
        <x:f>ABS(K1495-S1495)</x:f>
        <x:v>0</x:v>
      </x:c>
      <x:c r="U1495" s="33" t="str">
        <x:f>'Raw trace'!X1491</x:f>
        <x:v>0.005720591692787047</x:v>
      </x:c>
      <x:c r="V1495" s="31" t="n">
        <x:f>ABS(G1495-U1495)</x:f>
        <x:v>0</x:v>
      </x:c>
      <x:c r="W1495" s="30" t="n">
        <x:f>L1495*H1495</x:f>
        <x:v>0.12170066966370655</x:v>
      </x:c>
      <x:c r="X1495" s="30" t="n">
        <x:f>X1494*(1+S1495)</x:f>
        <x:v>21387.379628170675</x:v>
      </x:c>
      <x:c r="Y1495" s="31" t="n">
        <x:f>ABS(M1495-X1495)</x:f>
        <x:v>1.2732925824820995e-10</x:v>
      </x:c>
      <x:c r="Z1495" s="27" t="n">
        <x:f>IF(M1495&gt;=N1494,B1495,Z1494)</x:f>
        <x:v>45643</x:v>
      </x:c>
      <x:c r="AA1495" s="27" t="n">
        <x:f>IF(C1495=C1494,IF(M1495&gt;=Q1494,B1495,AA1494),IF(M1495&gt;=P1495,B1495,A1495))</x:f>
        <x:v>45678</x:v>
      </x:c>
      <x:c r="AB1495" s="1" t="str">
        <x:f>IF(AND(B1495-A1495=1,B1495-B1494=1),"PASS","FAIL")</x:f>
        <x:v>PASS</x:v>
      </x:c>
    </x:row>
    <x:row r="1496" ht="22" customHeight="1">
      <x:c r="A1496" s="32" t="n">
        <x:f>'Raw trace'!A1492</x:f>
        <x:v>45687</x:v>
      </x:c>
      <x:c r="B1496" s="32" t="n">
        <x:f>'Raw trace'!B1492</x:f>
        <x:v>45688</x:v>
      </x:c>
      <x:c r="C1496" s="1" t="n">
        <x:f>YEAR(B1496)</x:f>
        <x:v>2025</x:v>
      </x:c>
      <x:c r="D1496" s="33" t="str">
        <x:f>'Raw trace'!AL1492</x:f>
        <x:v>-0.021987665060266198</x:v>
      </x:c>
      <x:c r="E1496" s="33" t="str">
        <x:f>'Raw trace'!W1492</x:f>
        <x:v>0.55000000000000004</x:v>
      </x:c>
      <x:c r="F1496" s="28" t="n">
        <x:f>E1495*(1+D1495)/(1+E1495*D1495)</x:f>
        <x:v>0.5523851688082139</x:v>
      </x:c>
      <x:c r="G1496" s="28" t="n">
        <x:f>ABS(E1496-F1496)</x:f>
        <x:v>0.0023851688082138223</x:v>
      </x:c>
      <x:c r="H1496" s="28" t="n">
        <x:f>G1496*'Assumptions'!$B$6</x:f>
        <x:v>0.0000023851688082138224</x:v>
      </x:c>
      <x:c r="I1496" s="29" t="n">
        <x:f>1+E1496*D1496</x:f>
        <x:v>0.9879067842168536</x:v>
      </x:c>
      <x:c r="J1496" s="29" t="n">
        <x:f>(1-H1496)*I1496</x:f>
        <x:v>0.9879044278924065</x:v>
      </x:c>
      <x:c r="K1496" s="28" t="n">
        <x:f>J1496-1</x:f>
        <x:v>-0.012095572107593489</x:v>
      </x:c>
      <x:c r="L1496" s="30" t="n">
        <x:f>M1495</x:f>
        <x:v>21387.379628170547</x:v>
      </x:c>
      <x:c r="M1496" s="30" t="n">
        <x:f>L1496*J1496</x:f>
        <x:v>21128.687035685536</x:v>
      </x:c>
      <x:c r="N1496" s="30" t="n">
        <x:f>MAX(N1495,M1496)</x:f>
        <x:v>21772.667448832908</x:v>
      </x:c>
      <x:c r="O1496" s="28" t="n">
        <x:f>1-M1496/N1496</x:f>
        <x:v>0.029577469763903075</x:v>
      </x:c>
      <x:c r="P1496" s="30" t="n">
        <x:f>IF(C1496=C1495,P1495,L1496)</x:f>
        <x:v>20313.498577330683</x:v>
      </x:c>
      <x:c r="Q1496" s="30" t="n">
        <x:f>IF(C1496=C1495,MAX(Q1495,M1496),MAX(P1496,M1496))</x:f>
        <x:v>21543.524616086586</x:v>
      </x:c>
      <x:c r="R1496" s="28" t="n">
        <x:f>1-M1496/Q1496</x:f>
        <x:v>0.0192557897462744</x:v>
      </x:c>
      <x:c r="S1496" s="33" t="str">
        <x:f>'Raw trace'!Y1492</x:f>
        <x:v>-0.012095572107593489</x:v>
      </x:c>
      <x:c r="T1496" s="31" t="n">
        <x:f>ABS(K1496-S1496)</x:f>
        <x:v>0</x:v>
      </x:c>
      <x:c r="U1496" s="33" t="str">
        <x:f>'Raw trace'!X1492</x:f>
        <x:v>0.0023851688082138223</x:v>
      </x:c>
      <x:c r="V1496" s="31" t="n">
        <x:f>ABS(G1496-U1496)</x:f>
        <x:v>0</x:v>
      </x:c>
      <x:c r="W1496" s="30" t="n">
        <x:f>L1496*H1496</x:f>
        <x:v>0.05101251077854013</x:v>
      </x:c>
      <x:c r="X1496" s="30" t="n">
        <x:f>X1495*(1+S1496)</x:f>
        <x:v>21128.68703568566</x:v>
      </x:c>
      <x:c r="Y1496" s="31" t="n">
        <x:f>ABS(M1496-X1496)</x:f>
        <x:v>1.2369127944111824e-10</x:v>
      </x:c>
      <x:c r="Z1496" s="27" t="n">
        <x:f>IF(M1496&gt;=N1495,B1496,Z1495)</x:f>
        <x:v>45643</x:v>
      </x:c>
      <x:c r="AA1496" s="27" t="n">
        <x:f>IF(C1496=C1495,IF(M1496&gt;=Q1495,B1496,AA1495),IF(M1496&gt;=P1496,B1496,A1496))</x:f>
        <x:v>45678</x:v>
      </x:c>
      <x:c r="AB1496" s="1" t="str">
        <x:f>IF(AND(B1496-A1496=1,B1496-B1495=1),"PASS","FAIL")</x:f>
        <x:v>PASS</x:v>
      </x:c>
    </x:row>
    <x:row r="1497" ht="22" customHeight="1">
      <x:c r="A1497" s="32" t="n">
        <x:f>'Raw trace'!A1493</x:f>
        <x:v>45688</x:v>
      </x:c>
      <x:c r="B1497" s="32" t="n">
        <x:f>'Raw trace'!B1493</x:f>
        <x:v>45689</x:v>
      </x:c>
      <x:c r="C1497" s="1" t="n">
        <x:f>YEAR(B1497)</x:f>
        <x:v>2025</x:v>
      </x:c>
      <x:c r="D1497" s="33" t="str">
        <x:f>'Raw trace'!AL1493</x:f>
        <x:v>-0.0173416048160492</x:v>
      </x:c>
      <x:c r="E1497" s="33" t="str">
        <x:f>'Raw trace'!W1493</x:f>
        <x:v>0.55000000000000004</x:v>
      </x:c>
      <x:c r="F1497" s="28" t="n">
        <x:f>E1496*(1+D1496)/(1+E1496*D1496)</x:f>
        <x:v>0.5444914366523661</x:v>
      </x:c>
      <x:c r="G1497" s="28" t="n">
        <x:f>ABS(E1497-F1497)</x:f>
        <x:v>0.0055085633476339435</x:v>
      </x:c>
      <x:c r="H1497" s="28" t="n">
        <x:f>G1497*'Assumptions'!$B$6</x:f>
        <x:v>0.000005508563347633943</x:v>
      </x:c>
      <x:c r="I1497" s="29" t="n">
        <x:f>1+E1497*D1497</x:f>
        <x:v>0.990462117351173</x:v>
      </x:c>
      <x:c r="J1497" s="29" t="n">
        <x:f>(1-H1497)*I1497</x:f>
        <x:v>0.990456661327856</x:v>
      </x:c>
      <x:c r="K1497" s="28" t="n">
        <x:f>J1497-1</x:f>
        <x:v>-0.009543338672143964</x:v>
      </x:c>
      <x:c r="L1497" s="30" t="n">
        <x:f>M1496</x:f>
        <x:v>21128.687035685536</x:v>
      </x:c>
      <x:c r="M1497" s="30" t="n">
        <x:f>L1497*J1497</x:f>
        <x:v>20927.04881960625</x:v>
      </x:c>
      <x:c r="N1497" s="30" t="n">
        <x:f>MAX(N1496,M1497)</x:f>
        <x:v>21772.667448832908</x:v>
      </x:c>
      <x:c r="O1497" s="28" t="n">
        <x:f>1-M1497/N1497</x:f>
        <x:v>0.03883854062502501</x:v>
      </x:c>
      <x:c r="P1497" s="30" t="n">
        <x:f>IF(C1497=C1496,P1496,L1497)</x:f>
        <x:v>20313.498577330683</x:v>
      </x:c>
      <x:c r="Q1497" s="30" t="n">
        <x:f>IF(C1497=C1496,MAX(Q1496,M1497),MAX(P1497,M1497))</x:f>
        <x:v>21543.524616086586</x:v>
      </x:c>
      <x:c r="R1497" s="28" t="n">
        <x:f>1-M1497/Q1497</x:f>
        <x:v>0.028615363895470147</x:v>
      </x:c>
      <x:c r="S1497" s="33" t="str">
        <x:f>'Raw trace'!Y1493</x:f>
        <x:v>-0.0095433386721439639</x:v>
      </x:c>
      <x:c r="T1497" s="31" t="n">
        <x:f>ABS(K1497-S1497)</x:f>
        <x:v>0</x:v>
      </x:c>
      <x:c r="U1497" s="33" t="str">
        <x:f>'Raw trace'!X1493</x:f>
        <x:v>0.0055085633476339435</x:v>
      </x:c>
      <x:c r="V1497" s="31" t="n">
        <x:f>ABS(G1497-U1497)</x:f>
        <x:v>0</x:v>
      </x:c>
      <x:c r="W1497" s="30" t="n">
        <x:f>L1497*H1497</x:f>
        <x:v>0.11638871098840582</x:v>
      </x:c>
      <x:c r="X1497" s="30" t="n">
        <x:f>X1496*(1+S1497)</x:f>
        <x:v>20927.048819606374</x:v>
      </x:c>
      <x:c r="Y1497" s="31" t="n">
        <x:f>ABS(M1497-X1497)</x:f>
        <x:v>1.2369127944111824e-10</x:v>
      </x:c>
      <x:c r="Z1497" s="27" t="n">
        <x:f>IF(M1497&gt;=N1496,B1497,Z1496)</x:f>
        <x:v>45643</x:v>
      </x:c>
      <x:c r="AA1497" s="27" t="n">
        <x:f>IF(C1497=C1496,IF(M1497&gt;=Q1496,B1497,AA1496),IF(M1497&gt;=P1497,B1497,A1497))</x:f>
        <x:v>45678</x:v>
      </x:c>
      <x:c r="AB1497" s="1" t="str">
        <x:f>IF(AND(B1497-A1497=1,B1497-B1496=1),"PASS","FAIL")</x:f>
        <x:v>PASS</x:v>
      </x:c>
    </x:row>
    <x:row r="1498" ht="22" customHeight="1">
      <x:c r="A1498" s="32" t="n">
        <x:f>'Raw trace'!A1494</x:f>
        <x:v>45689</x:v>
      </x:c>
      <x:c r="B1498" s="32" t="n">
        <x:f>'Raw trace'!B1494</x:f>
        <x:v>45690</x:v>
      </x:c>
      <x:c r="C1498" s="1" t="n">
        <x:f>YEAR(B1498)</x:f>
        <x:v>2025</x:v>
      </x:c>
      <x:c r="D1498" s="33" t="str">
        <x:f>'Raw trace'!AL1494</x:f>
        <x:v>-0.0294402273269216</x:v>
      </x:c>
      <x:c r="E1498" s="33" t="str">
        <x:f>'Raw trace'!W1494</x:f>
        <x:v>0.45000000000000001</x:v>
      </x:c>
      <x:c r="F1498" s="28" t="n">
        <x:f>E1497*(1+D1497)/(1+E1497*D1497)</x:f>
        <x:v>0.5456666215529268</x:v>
      </x:c>
      <x:c r="G1498" s="28" t="n">
        <x:f>ABS(E1498-F1498)</x:f>
        <x:v>0.09566662155292677</x:v>
      </x:c>
      <x:c r="H1498" s="28" t="n">
        <x:f>G1498*'Assumptions'!$B$6</x:f>
        <x:v>0.00009566662155292676</x:v>
      </x:c>
      <x:c r="I1498" s="29" t="n">
        <x:f>1+E1498*D1498</x:f>
        <x:v>0.9867518977028853</x:v>
      </x:c>
      <x:c r="J1498" s="29" t="n">
        <x:f>(1-H1498)*I1498</x:f>
        <x:v>0.9866574984825212</x:v>
      </x:c>
      <x:c r="K1498" s="28" t="n">
        <x:f>J1498-1</x:f>
        <x:v>-0.013342501517478844</x:v>
      </x:c>
      <x:c r="L1498" s="30" t="n">
        <x:f>M1497</x:f>
        <x:v>20927.04881960625</x:v>
      </x:c>
      <x:c r="M1498" s="30" t="n">
        <x:f>L1498*J1498</x:f>
        <x:v>20647.8296389743</x:v>
      </x:c>
      <x:c r="N1498" s="30" t="n">
        <x:f>MAX(N1497,M1498)</x:f>
        <x:v>21772.667448832908</x:v>
      </x:c>
      <x:c r="O1498" s="28" t="n">
        <x:f>1-M1498/N1498</x:f>
        <x:v>0.05166283885527778</x:v>
      </x:c>
      <x:c r="P1498" s="30" t="n">
        <x:f>IF(C1498=C1497,P1497,L1498)</x:f>
        <x:v>20313.498577330683</x:v>
      </x:c>
      <x:c r="Q1498" s="30" t="n">
        <x:f>IF(C1498=C1497,MAX(Q1497,M1498),MAX(P1498,M1498))</x:f>
        <x:v>21543.524616086586</x:v>
      </x:c>
      <x:c r="R1498" s="28" t="n">
        <x:f>1-M1498/Q1498</x:f>
        <x:v>0.04157606487675036</x:v>
      </x:c>
      <x:c r="S1498" s="33" t="str">
        <x:f>'Raw trace'!Y1494</x:f>
        <x:v>-0.013342501517478844</x:v>
      </x:c>
      <x:c r="T1498" s="31" t="n">
        <x:f>ABS(K1498-S1498)</x:f>
        <x:v>0</x:v>
      </x:c>
      <x:c r="U1498" s="33" t="str">
        <x:f>'Raw trace'!X1494</x:f>
        <x:v>0.095666621552926767</x:v>
      </x:c>
      <x:c r="V1498" s="31" t="n">
        <x:f>ABS(G1498-U1498)</x:f>
        <x:v>0</x:v>
      </x:c>
      <x:c r="W1498" s="30" t="n">
        <x:f>L1498*H1498</x:f>
        <x:v>2.002020059644894</x:v>
      </x:c>
      <x:c r="X1498" s="30" t="n">
        <x:f>X1497*(1+S1498)</x:f>
        <x:v>20647.82963897442</x:v>
      </x:c>
      <x:c r="Y1498" s="31" t="n">
        <x:f>ABS(M1498-X1498)</x:f>
        <x:v>1.2005330063402653e-10</x:v>
      </x:c>
      <x:c r="Z1498" s="27" t="n">
        <x:f>IF(M1498&gt;=N1497,B1498,Z1497)</x:f>
        <x:v>45643</x:v>
      </x:c>
      <x:c r="AA1498" s="27" t="n">
        <x:f>IF(C1498=C1497,IF(M1498&gt;=Q1497,B1498,AA1497),IF(M1498&gt;=P1498,B1498,A1498))</x:f>
        <x:v>45678</x:v>
      </x:c>
      <x:c r="AB1498" s="1" t="str">
        <x:f>IF(AND(B1498-A1498=1,B1498-B1497=1),"PASS","FAIL")</x:f>
        <x:v>PASS</x:v>
      </x:c>
    </x:row>
    <x:row r="1499" ht="22" customHeight="1">
      <x:c r="A1499" s="32" t="n">
        <x:f>'Raw trace'!A1495</x:f>
        <x:v>45690</x:v>
      </x:c>
      <x:c r="B1499" s="32" t="n">
        <x:f>'Raw trace'!B1495</x:f>
        <x:v>45691</x:v>
      </x:c>
      <x:c r="C1499" s="1" t="n">
        <x:f>YEAR(B1499)</x:f>
        <x:v>2025</x:v>
      </x:c>
      <x:c r="D1499" s="33" t="str">
        <x:f>'Raw trace'!AL1495</x:f>
        <x:v>0.037387559387377298</x:v>
      </x:c>
      <x:c r="E1499" s="33" t="str">
        <x:f>'Raw trace'!W1495</x:f>
        <x:v>0.45000000000000001</x:v>
      </x:c>
      <x:c r="F1499" s="28" t="n">
        <x:f>E1498*(1+D1498)/(1+E1498*D1498)</x:f>
        <x:v>0.4426157159865862</x:v>
      </x:c>
      <x:c r="G1499" s="28" t="n">
        <x:f>ABS(E1499-F1499)</x:f>
        <x:v>0.007384284013413789</x:v>
      </x:c>
      <x:c r="H1499" s="28" t="n">
        <x:f>G1499*'Assumptions'!$B$6</x:f>
        <x:v>0.000007384284013413789</x:v>
      </x:c>
      <x:c r="I1499" s="29" t="n">
        <x:f>1+E1499*D1499</x:f>
        <x:v>1.0168244017243198</x:v>
      </x:c>
      <x:c r="J1499" s="29" t="n">
        <x:f>(1-H1499)*I1499</x:f>
        <x:v>1.0168168932041457</x:v>
      </x:c>
      <x:c r="K1499" s="28" t="n">
        <x:f>J1499-1</x:f>
        <x:v>0.0168168932041457</x:v>
      </x:c>
      <x:c r="L1499" s="30" t="n">
        <x:f>M1498</x:f>
        <x:v>20647.8296389743</x:v>
      </x:c>
      <x:c r="M1499" s="30" t="n">
        <x:f>L1499*J1499</x:f>
        <x:v>20995.061984910328</x:v>
      </x:c>
      <x:c r="N1499" s="30" t="n">
        <x:f>MAX(N1498,M1499)</x:f>
        <x:v>21772.667448832908</x:v>
      </x:c>
      <x:c r="O1499" s="28" t="n">
        <x:f>1-M1499/N1499</x:f>
        <x:v>0.035714754094784196</x:v>
      </x:c>
      <x:c r="P1499" s="30" t="n">
        <x:f>IF(C1499=C1498,P1498,L1499)</x:f>
        <x:v>20313.498577330683</x:v>
      </x:c>
      <x:c r="Q1499" s="30" t="n">
        <x:f>IF(C1499=C1498,MAX(Q1498,M1499),MAX(P1499,M1499))</x:f>
        <x:v>21543.524616086586</x:v>
      </x:c>
      <x:c r="R1499" s="28" t="n">
        <x:f>1-M1499/Q1499</x:f>
        <x:v>0.025458351915485622</x:v>
      </x:c>
      <x:c r="S1499" s="33" t="str">
        <x:f>'Raw trace'!Y1495</x:f>
        <x:v>0.0168168932041457</x:v>
      </x:c>
      <x:c r="T1499" s="31" t="n">
        <x:f>ABS(K1499-S1499)</x:f>
        <x:v>0</x:v>
      </x:c>
      <x:c r="U1499" s="33" t="str">
        <x:f>'Raw trace'!X1495</x:f>
        <x:v>0.0073842840134137888</x:v>
      </x:c>
      <x:c r="V1499" s="31" t="n">
        <x:f>ABS(G1499-U1499)</x:f>
        <x:v>0</x:v>
      </x:c>
      <x:c r="W1499" s="30" t="n">
        <x:f>L1499*H1499</x:f>
        <x:v>0.15246943831476933</x:v>
      </x:c>
      <x:c r="X1499" s="30" t="n">
        <x:f>X1498*(1+S1499)</x:f>
        <x:v>20995.061984910448</x:v>
      </x:c>
      <x:c r="Y1499" s="31" t="n">
        <x:f>ABS(M1499-X1499)</x:f>
        <x:v>1.2005330063402653e-10</x:v>
      </x:c>
      <x:c r="Z1499" s="27" t="n">
        <x:f>IF(M1499&gt;=N1498,B1499,Z1498)</x:f>
        <x:v>45643</x:v>
      </x:c>
      <x:c r="AA1499" s="27" t="n">
        <x:f>IF(C1499=C1498,IF(M1499&gt;=Q1498,B1499,AA1498),IF(M1499&gt;=P1499,B1499,A1499))</x:f>
        <x:v>45678</x:v>
      </x:c>
      <x:c r="AB1499" s="1" t="str">
        <x:f>IF(AND(B1499-A1499=1,B1499-B1498=1),"PASS","FAIL")</x:f>
        <x:v>PASS</x:v>
      </x:c>
    </x:row>
    <x:row r="1500" ht="22" customHeight="1">
      <x:c r="A1500" s="32" t="n">
        <x:f>'Raw trace'!A1496</x:f>
        <x:v>45691</x:v>
      </x:c>
      <x:c r="B1500" s="32" t="n">
        <x:f>'Raw trace'!B1496</x:f>
        <x:v>45692</x:v>
      </x:c>
      <x:c r="C1500" s="1" t="n">
        <x:f>YEAR(B1500)</x:f>
        <x:v>2025</x:v>
      </x:c>
      <x:c r="D1500" s="33" t="str">
        <x:f>'Raw trace'!AL1496</x:f>
        <x:v>-0.034969423833916699</x:v>
      </x:c>
      <x:c r="E1500" s="33" t="str">
        <x:f>'Raw trace'!W1496</x:f>
        <x:v>0.45000000000000001</x:v>
      </x:c>
      <x:c r="F1500" s="28" t="n">
        <x:f>E1499*(1+D1499)/(1+E1499*D1499)</x:f>
        <x:v>0.45910031361627834</x:v>
      </x:c>
      <x:c r="G1500" s="28" t="n">
        <x:f>ABS(E1500-F1500)</x:f>
        <x:v>0.009100313616278333</x:v>
      </x:c>
      <x:c r="H1500" s="28" t="n">
        <x:f>G1500*'Assumptions'!$B$6</x:f>
        <x:v>0.000009100313616278334</x:v>
      </x:c>
      <x:c r="I1500" s="29" t="n">
        <x:f>1+E1500*D1500</x:f>
        <x:v>0.9842637592747375</x:v>
      </x:c>
      <x:c r="J1500" s="29" t="n">
        <x:f>(1-H1500)*I1500</x:f>
        <x:v>0.984254802165847</x:v>
      </x:c>
      <x:c r="K1500" s="28" t="n">
        <x:f>J1500-1</x:f>
        <x:v>-0.015745197834152957</x:v>
      </x:c>
      <x:c r="L1500" s="30" t="n">
        <x:f>M1499</x:f>
        <x:v>20995.061984910328</x:v>
      </x:c>
      <x:c r="M1500" s="30" t="n">
        <x:f>L1500*J1500</x:f>
        <x:v>20664.490580417612</x:v>
      </x:c>
      <x:c r="N1500" s="30" t="n">
        <x:f>MAX(N1499,M1500)</x:f>
        <x:v>21772.667448832908</x:v>
      </x:c>
      <x:c r="O1500" s="28" t="n">
        <x:f>1-M1500/N1500</x:f>
        <x:v>0.05089761606011656</x:v>
      </x:c>
      <x:c r="P1500" s="30" t="n">
        <x:f>IF(C1500=C1499,P1499,L1500)</x:f>
        <x:v>20313.498577330683</x:v>
      </x:c>
      <x:c r="Q1500" s="30" t="n">
        <x:f>IF(C1500=C1499,MAX(Q1499,M1500),MAX(P1500,M1500))</x:f>
        <x:v>21543.524616086586</x:v>
      </x:c>
      <x:c r="R1500" s="28" t="n">
        <x:f>1-M1500/Q1500</x:f>
        <x:v>0.04080270296219768</x:v>
      </x:c>
      <x:c r="S1500" s="33" t="str">
        <x:f>'Raw trace'!Y1496</x:f>
        <x:v>-0.015745197834152957</x:v>
      </x:c>
      <x:c r="T1500" s="31" t="n">
        <x:f>ABS(K1500-S1500)</x:f>
        <x:v>0</x:v>
      </x:c>
      <x:c r="U1500" s="33" t="str">
        <x:f>'Raw trace'!X1496</x:f>
        <x:v>0.0091003136162783327</x:v>
      </x:c>
      <x:c r="V1500" s="31" t="n">
        <x:f>ABS(G1500-U1500)</x:f>
        <x:v>0</x:v>
      </x:c>
      <x:c r="W1500" s="30" t="n">
        <x:f>L1500*H1500</x:f>
        <x:v>0.19106164845588708</x:v>
      </x:c>
      <x:c r="X1500" s="30" t="n">
        <x:f>X1499*(1+S1500)</x:f>
        <x:v>20664.49058041773</x:v>
      </x:c>
      <x:c r="Y1500" s="31" t="n">
        <x:f>ABS(M1500-X1500)</x:f>
        <x:v>1.1641532182693481e-10</x:v>
      </x:c>
      <x:c r="Z1500" s="27" t="n">
        <x:f>IF(M1500&gt;=N1499,B1500,Z1499)</x:f>
        <x:v>45643</x:v>
      </x:c>
      <x:c r="AA1500" s="27" t="n">
        <x:f>IF(C1500=C1499,IF(M1500&gt;=Q1499,B1500,AA1499),IF(M1500&gt;=P1500,B1500,A1500))</x:f>
        <x:v>45678</x:v>
      </x:c>
      <x:c r="AB1500" s="1" t="str">
        <x:f>IF(AND(B1500-A1500=1,B1500-B1499=1),"PASS","FAIL")</x:f>
        <x:v>PASS</x:v>
      </x:c>
    </x:row>
    <x:row r="1501" ht="22" customHeight="1">
      <x:c r="A1501" s="32" t="n">
        <x:f>'Raw trace'!A1497</x:f>
        <x:v>45692</x:v>
      </x:c>
      <x:c r="B1501" s="32" t="n">
        <x:f>'Raw trace'!B1497</x:f>
        <x:v>45693</x:v>
      </x:c>
      <x:c r="C1501" s="1" t="n">
        <x:f>YEAR(B1501)</x:f>
        <x:v>2025</x:v>
      </x:c>
      <x:c r="D1501" s="33" t="str">
        <x:f>'Raw trace'!AL1497</x:f>
        <x:v>-0.0122513380248563</x:v>
      </x:c>
      <x:c r="E1501" s="33" t="str">
        <x:f>'Raw trace'!W1497</x:f>
        <x:v>0.45000000000000001</x:v>
      </x:c>
      <x:c r="F1501" s="28" t="n">
        <x:f>E1500*(1+D1500)/(1+E1500*D1500)</x:f>
        <x:v>0.4412066940214564</x:v>
      </x:c>
      <x:c r="G1501" s="28" t="n">
        <x:f>ABS(E1501-F1501)</x:f>
        <x:v>0.008793305978543609</x:v>
      </x:c>
      <x:c r="H1501" s="28" t="n">
        <x:f>G1501*'Assumptions'!$B$6</x:f>
        <x:v>0.00000879330597854361</x:v>
      </x:c>
      <x:c r="I1501" s="29" t="n">
        <x:f>1+E1501*D1501</x:f>
        <x:v>0.9944868978888146</x:v>
      </x:c>
      <x:c r="J1501" s="29" t="n">
        <x:f>(1-H1501)*I1501</x:f>
        <x:v>0.9944781530612298</x:v>
      </x:c>
      <x:c r="K1501" s="28" t="n">
        <x:f>J1501-1</x:f>
        <x:v>-0.005521846938770225</x:v>
      </x:c>
      <x:c r="L1501" s="30" t="n">
        <x:f>M1500</x:f>
        <x:v>20664.490580417612</x:v>
      </x:c>
      <x:c r="M1501" s="30" t="n">
        <x:f>L1501*J1501</x:f>
        <x:v>20550.384426364886</x:v>
      </x:c>
      <x:c r="N1501" s="30" t="n">
        <x:f>MAX(N1500,M1501)</x:f>
        <x:v>21772.667448832908</x:v>
      </x:c>
      <x:c r="O1501" s="28" t="n">
        <x:f>1-M1501/N1501</x:f>
        <x:v>0.05613841415345466</x:v>
      </x:c>
      <x:c r="P1501" s="30" t="n">
        <x:f>IF(C1501=C1500,P1500,L1501)</x:f>
        <x:v>20313.498577330683</x:v>
      </x:c>
      <x:c r="Q1501" s="30" t="n">
        <x:f>IF(C1501=C1500,MAX(Q1500,M1501),MAX(P1501,M1501))</x:f>
        <x:v>21543.524616086586</x:v>
      </x:c>
      <x:c r="R1501" s="28" t="n">
        <x:f>1-M1501/Q1501</x:f>
        <x:v>0.046099243620522534</x:v>
      </x:c>
      <x:c r="S1501" s="33" t="str">
        <x:f>'Raw trace'!Y1497</x:f>
        <x:v>-0.0055218469387702251</x:v>
      </x:c>
      <x:c r="T1501" s="31" t="n">
        <x:f>ABS(K1501-S1501)</x:f>
        <x:v>0</x:v>
      </x:c>
      <x:c r="U1501" s="33" t="str">
        <x:f>'Raw trace'!X1497</x:f>
        <x:v>0.0087933059785436085</x:v>
      </x:c>
      <x:c r="V1501" s="31" t="n">
        <x:f>ABS(G1501-U1501)</x:f>
        <x:v>0</x:v>
      </x:c>
      <x:c r="W1501" s="30" t="n">
        <x:f>L1501*H1501</x:f>
        <x:v>0.1817091885643443</x:v>
      </x:c>
      <x:c r="X1501" s="30" t="n">
        <x:f>X1500*(1+S1501)</x:f>
        <x:v>20550.384426365003</x:v>
      </x:c>
      <x:c r="Y1501" s="31" t="n">
        <x:f>ABS(M1501-X1501)</x:f>
        <x:v>1.1641532182693481e-10</x:v>
      </x:c>
      <x:c r="Z1501" s="27" t="n">
        <x:f>IF(M1501&gt;=N1500,B1501,Z1500)</x:f>
        <x:v>45643</x:v>
      </x:c>
      <x:c r="AA1501" s="27" t="n">
        <x:f>IF(C1501=C1500,IF(M1501&gt;=Q1500,B1501,AA1500),IF(M1501&gt;=P1501,B1501,A1501))</x:f>
        <x:v>45678</x:v>
      </x:c>
      <x:c r="AB1501" s="1" t="str">
        <x:f>IF(AND(B1501-A1501=1,B1501-B1500=1),"PASS","FAIL")</x:f>
        <x:v>PASS</x:v>
      </x:c>
    </x:row>
    <x:row r="1502" ht="22" customHeight="1">
      <x:c r="A1502" s="32" t="n">
        <x:f>'Raw trace'!A1498</x:f>
        <x:v>45693</x:v>
      </x:c>
      <x:c r="B1502" s="32" t="n">
        <x:f>'Raw trace'!B1498</x:f>
        <x:v>45694</x:v>
      </x:c>
      <x:c r="C1502" s="1" t="n">
        <x:f>YEAR(B1502)</x:f>
        <x:v>2025</x:v>
      </x:c>
      <x:c r="D1502" s="33" t="str">
        <x:f>'Raw trace'!AL1498</x:f>
        <x:v>-0.00027434046998140002</x:v>
      </x:c>
      <x:c r="E1502" s="33" t="str">
        <x:f>'Raw trace'!W1498</x:f>
        <x:v>0.45000000000000001</x:v>
      </x:c>
      <x:c r="F1502" s="28" t="n">
        <x:f>E1501*(1+D1501)/(1+E1501*D1501)</x:f>
        <x:v>0.44695098430397734</x:v>
      </x:c>
      <x:c r="G1502" s="28" t="n">
        <x:f>ABS(E1502-F1502)</x:f>
        <x:v>0.003049015696022672</x:v>
      </x:c>
      <x:c r="H1502" s="28" t="n">
        <x:f>G1502*'Assumptions'!$B$6</x:f>
        <x:v>0.0000030490156960226722</x:v>
      </x:c>
      <x:c r="I1502" s="29" t="n">
        <x:f>1+E1502*D1502</x:f>
        <x:v>0.9998765467885083</x:v>
      </x:c>
      <x:c r="J1502" s="29" t="n">
        <x:f>(1-H1502)*I1502</x:f>
        <x:v>0.9998734981492231</x:v>
      </x:c>
      <x:c r="K1502" s="28" t="n">
        <x:f>J1502-1</x:f>
        <x:v>-0.00012650185077689446</x:v>
      </x:c>
      <x:c r="L1502" s="30" t="n">
        <x:f>M1501</x:f>
        <x:v>20550.384426364886</x:v>
      </x:c>
      <x:c r="M1502" s="30" t="n">
        <x:f>L1502*J1502</x:f>
        <x:v>20547.784764700773</x:v>
      </x:c>
      <x:c r="N1502" s="30" t="n">
        <x:f>MAX(N1501,M1502)</x:f>
        <x:v>21772.667448832908</x:v>
      </x:c>
      <x:c r="O1502" s="28" t="n">
        <x:f>1-M1502/N1502</x:f>
        <x:v>0.05625781439094146</x:v>
      </x:c>
      <x:c r="P1502" s="30" t="n">
        <x:f>IF(C1502=C1501,P1501,L1502)</x:f>
        <x:v>20313.498577330683</x:v>
      </x:c>
      <x:c r="Q1502" s="30" t="n">
        <x:f>IF(C1502=C1501,MAX(Q1501,M1502),MAX(P1502,M1502))</x:f>
        <x:v>21543.524616086586</x:v>
      </x:c>
      <x:c r="R1502" s="28" t="n">
        <x:f>1-M1502/Q1502</x:f>
        <x:v>0.04621991383166213</x:v>
      </x:c>
      <x:c r="S1502" s="33" t="str">
        <x:f>'Raw trace'!Y1498</x:f>
        <x:v>-0.00012650185077689446</x:v>
      </x:c>
      <x:c r="T1502" s="31" t="n">
        <x:f>ABS(K1502-S1502)</x:f>
        <x:v>0</x:v>
      </x:c>
      <x:c r="U1502" s="33" t="str">
        <x:f>'Raw trace'!X1498</x:f>
        <x:v>0.0030490156960226722</x:v>
      </x:c>
      <x:c r="V1502" s="31" t="n">
        <x:f>ABS(G1502-U1502)</x:f>
        <x:v>0</x:v>
      </x:c>
      <x:c r="W1502" s="30" t="n">
        <x:f>L1502*H1502</x:f>
        <x:v>0.06265844467528642</x:v>
      </x:c>
      <x:c r="X1502" s="30" t="n">
        <x:f>X1501*(1+S1502)</x:f>
        <x:v>20547.78476470089</x:v>
      </x:c>
      <x:c r="Y1502" s="31" t="n">
        <x:f>ABS(M1502-X1502)</x:f>
        <x:v>1.1641532182693481e-10</x:v>
      </x:c>
      <x:c r="Z1502" s="27" t="n">
        <x:f>IF(M1502&gt;=N1501,B1502,Z1501)</x:f>
        <x:v>45643</x:v>
      </x:c>
      <x:c r="AA1502" s="27" t="n">
        <x:f>IF(C1502=C1501,IF(M1502&gt;=Q1501,B1502,AA1501),IF(M1502&gt;=P1502,B1502,A1502))</x:f>
        <x:v>45678</x:v>
      </x:c>
      <x:c r="AB1502" s="1" t="str">
        <x:f>IF(AND(B1502-A1502=1,B1502-B1501=1),"PASS","FAIL")</x:f>
        <x:v>PASS</x:v>
      </x:c>
    </x:row>
    <x:row r="1503" ht="22" customHeight="1">
      <x:c r="A1503" s="32" t="n">
        <x:f>'Raw trace'!A1499</x:f>
        <x:v>45694</x:v>
      </x:c>
      <x:c r="B1503" s="32" t="n">
        <x:f>'Raw trace'!B1499</x:f>
        <x:v>45695</x:v>
      </x:c>
      <x:c r="C1503" s="1" t="n">
        <x:f>YEAR(B1503)</x:f>
        <x:v>2025</x:v>
      </x:c>
      <x:c r="D1503" s="33" t="str">
        <x:f>'Raw trace'!AL1499</x:f>
        <x:v>-0.000572648722983</x:v>
      </x:c>
      <x:c r="E1503" s="33" t="str">
        <x:f>'Raw trace'!W1499</x:f>
        <x:v>0.45000000000000001</x:v>
      </x:c>
      <x:c r="F1503" s="28" t="n">
        <x:f>E1502*(1+D1502)/(1+E1502*D1502)</x:f>
        <x:v>0.44993209235026216</x:v>
      </x:c>
      <x:c r="G1503" s="28" t="n">
        <x:f>ABS(E1503-F1503)</x:f>
        <x:v>0.0000679076497378528</x:v>
      </x:c>
      <x:c r="H1503" s="28" t="n">
        <x:f>G1503*'Assumptions'!$B$6</x:f>
        <x:v>6.79076497378528e-8</x:v>
      </x:c>
      <x:c r="I1503" s="29" t="n">
        <x:f>1+E1503*D1503</x:f>
        <x:v>0.9997423080746577</x:v>
      </x:c>
      <x:c r="J1503" s="29" t="n">
        <x:f>(1-H1503)*I1503</x:f>
        <x:v>0.9997422401845072</x:v>
      </x:c>
      <x:c r="K1503" s="28" t="n">
        <x:f>J1503-1</x:f>
        <x:v>-0.00025775981549280846</x:v>
      </x:c>
      <x:c r="L1503" s="30" t="n">
        <x:f>M1502</x:f>
        <x:v>20547.784764700773</x:v>
      </x:c>
      <x:c r="M1503" s="30" t="n">
        <x:f>L1503*J1503</x:f>
        <x:v>20542.48837149104</x:v>
      </x:c>
      <x:c r="N1503" s="30" t="n">
        <x:f>MAX(N1502,M1503)</x:f>
        <x:v>21772.667448832908</x:v>
      </x:c>
      <x:c r="O1503" s="28" t="n">
        <x:f>1-M1503/N1503</x:f>
        <x:v>0.0565010732025768</x:v>
      </x:c>
      <x:c r="P1503" s="30" t="n">
        <x:f>IF(C1503=C1502,P1502,L1503)</x:f>
        <x:v>20313.498577330683</x:v>
      </x:c>
      <x:c r="Q1503" s="30" t="n">
        <x:f>IF(C1503=C1502,MAX(Q1502,M1503),MAX(P1503,M1503))</x:f>
        <x:v>21543.524616086586</x:v>
      </x:c>
      <x:c r="R1503" s="28" t="n">
        <x:f>1-M1503/Q1503</x:f>
        <x:v>0.04646576001069347</x:v>
      </x:c>
      <x:c r="S1503" s="33" t="str">
        <x:f>'Raw trace'!Y1499</x:f>
        <x:v>-0.00025775981549280846</x:v>
      </x:c>
      <x:c r="T1503" s="31" t="n">
        <x:f>ABS(K1503-S1503)</x:f>
        <x:v>0</x:v>
      </x:c>
      <x:c r="U1503" s="33" t="str">
        <x:f>'Raw trace'!X1499</x:f>
        <x:v>6.7907649737852793e-05</x:v>
      </x:c>
      <x:c r="V1503" s="31" t="n">
        <x:f>ABS(G1503-U1503)</x:f>
        <x:v>0</x:v>
      </x:c>
      <x:c r="W1503" s="30" t="n">
        <x:f>L1503*H1503</x:f>
        <x:v>0.001395351770690088</x:v>
      </x:c>
      <x:c r="X1503" s="30" t="n">
        <x:f>X1502*(1+S1503)</x:f>
        <x:v>20542.488371491156</x:v>
      </x:c>
      <x:c r="Y1503" s="31" t="n">
        <x:f>ABS(M1503-X1503)</x:f>
        <x:v>1.1641532182693481e-10</x:v>
      </x:c>
      <x:c r="Z1503" s="27" t="n">
        <x:f>IF(M1503&gt;=N1502,B1503,Z1502)</x:f>
        <x:v>45643</x:v>
      </x:c>
      <x:c r="AA1503" s="27" t="n">
        <x:f>IF(C1503=C1502,IF(M1503&gt;=Q1502,B1503,AA1502),IF(M1503&gt;=P1503,B1503,A1503))</x:f>
        <x:v>45678</x:v>
      </x:c>
      <x:c r="AB1503" s="1" t="str">
        <x:f>IF(AND(B1503-A1503=1,B1503-B1502=1),"PASS","FAIL")</x:f>
        <x:v>PASS</x:v>
      </x:c>
    </x:row>
    <x:row r="1504" ht="22" customHeight="1">
      <x:c r="A1504" s="32" t="n">
        <x:f>'Raw trace'!A1500</x:f>
        <x:v>45695</x:v>
      </x:c>
      <x:c r="B1504" s="32" t="n">
        <x:f>'Raw trace'!B1500</x:f>
        <x:v>45696</x:v>
      </x:c>
      <x:c r="C1504" s="1" t="n">
        <x:f>YEAR(B1504)</x:f>
        <x:v>2025</x:v>
      </x:c>
      <x:c r="D1504" s="33" t="str">
        <x:f>'Raw trace'!AL1500</x:f>
        <x:v>-0.00067969765887669999</x:v>
      </x:c>
      <x:c r="E1504" s="33" t="str">
        <x:f>'Raw trace'!W1500</x:f>
        <x:v>0.45000000000000001</x:v>
      </x:c>
      <x:c r="F1504" s="28" t="n">
        <x:f>E1503*(1+D1503)/(1+E1503*D1503)</x:f>
        <x:v>0.44985823290882704</x:v>
      </x:c>
      <x:c r="G1504" s="28" t="n">
        <x:f>ABS(E1504-F1504)</x:f>
        <x:v>0.00014176709117297293</x:v>
      </x:c>
      <x:c r="H1504" s="28" t="n">
        <x:f>G1504*'Assumptions'!$B$6</x:f>
        <x:v>1.4176709117297293e-7</x:v>
      </x:c>
      <x:c r="I1504" s="29" t="n">
        <x:f>1+E1504*D1504</x:f>
        <x:v>0.9996941360535054</x:v>
      </x:c>
      <x:c r="J1504" s="29" t="n">
        <x:f>(1-H1504)*I1504</x:f>
        <x:v>0.9996939943297757</x:v>
      </x:c>
      <x:c r="K1504" s="28" t="n">
        <x:f>J1504-1</x:f>
        <x:v>-0.00030600567022431857</x:v>
      </x:c>
      <x:c r="L1504" s="30" t="n">
        <x:f>M1503</x:f>
        <x:v>20542.48837149104</x:v>
      </x:c>
      <x:c r="M1504" s="30" t="n">
        <x:f>L1504*J1504</x:f>
        <x:v>20536.202253568845</x:v>
      </x:c>
      <x:c r="N1504" s="30" t="n">
        <x:f>MAX(N1503,M1504)</x:f>
        <x:v>21772.667448832908</x:v>
      </x:c>
      <x:c r="O1504" s="28" t="n">
        <x:f>1-M1504/N1504</x:f>
        <x:v>0.05678978922402744</x:v>
      </x:c>
      <x:c r="P1504" s="30" t="n">
        <x:f>IF(C1504=C1503,P1503,L1504)</x:f>
        <x:v>20313.498577330683</x:v>
      </x:c>
      <x:c r="Q1504" s="30" t="n">
        <x:f>IF(C1504=C1503,MAX(Q1503,M1504),MAX(P1504,M1504))</x:f>
        <x:v>21543.524616086586</x:v>
      </x:c>
      <x:c r="R1504" s="28" t="n">
        <x:f>1-M1504/Q1504</x:f>
        <x:v>0.04675754689488332</x:v>
      </x:c>
      <x:c r="S1504" s="33" t="str">
        <x:f>'Raw trace'!Y1500</x:f>
        <x:v>-0.00030600567022431857</x:v>
      </x:c>
      <x:c r="T1504" s="31" t="n">
        <x:f>ABS(K1504-S1504)</x:f>
        <x:v>0</x:v>
      </x:c>
      <x:c r="U1504" s="33" t="str">
        <x:f>'Raw trace'!X1500</x:f>
        <x:v>0.00014176709117297293</x:v>
      </x:c>
      <x:c r="V1504" s="31" t="n">
        <x:f>ABS(G1504-U1504)</x:f>
        <x:v>0</x:v>
      </x:c>
      <x:c r="W1504" s="30" t="n">
        <x:f>L1504*H1504</x:f>
        <x:v>0.0029122488218809063</x:v>
      </x:c>
      <x:c r="X1504" s="30" t="n">
        <x:f>X1503*(1+S1504)</x:f>
        <x:v>20536.20225356896</x:v>
      </x:c>
      <x:c r="Y1504" s="31" t="n">
        <x:f>ABS(M1504-X1504)</x:f>
        <x:v>1.1641532182693481e-10</x:v>
      </x:c>
      <x:c r="Z1504" s="27" t="n">
        <x:f>IF(M1504&gt;=N1503,B1504,Z1503)</x:f>
        <x:v>45643</x:v>
      </x:c>
      <x:c r="AA1504" s="27" t="n">
        <x:f>IF(C1504=C1503,IF(M1504&gt;=Q1503,B1504,AA1503),IF(M1504&gt;=P1504,B1504,A1504))</x:f>
        <x:v>45678</x:v>
      </x:c>
      <x:c r="AB1504" s="1" t="str">
        <x:f>IF(AND(B1504-A1504=1,B1504-B1503=1),"PASS","FAIL")</x:f>
        <x:v>PASS</x:v>
      </x:c>
    </x:row>
    <x:row r="1505" ht="22" customHeight="1">
      <x:c r="A1505" s="32" t="n">
        <x:f>'Raw trace'!A1501</x:f>
        <x:v>45696</x:v>
      </x:c>
      <x:c r="B1505" s="32" t="n">
        <x:f>'Raw trace'!B1501</x:f>
        <x:v>45697</x:v>
      </x:c>
      <x:c r="C1505" s="1" t="n">
        <x:f>YEAR(B1505)</x:f>
        <x:v>2025</x:v>
      </x:c>
      <x:c r="D1505" s="33" t="str">
        <x:f>'Raw trace'!AL1501</x:f>
        <x:v>0.00022084462181139999</x:v>
      </x:c>
      <x:c r="E1505" s="33" t="str">
        <x:f>'Raw trace'!W1501</x:f>
        <x:v>0.45000000000000001</x:v>
      </x:c>
      <x:c r="F1505" s="28" t="n">
        <x:f>E1504*(1+D1504)/(1+E1504*D1504)</x:f>
        <x:v>0.44983172335967075</x:v>
      </x:c>
      <x:c r="G1505" s="28" t="n">
        <x:f>ABS(E1505-F1505)</x:f>
        <x:v>0.00016827664032925682</x:v>
      </x:c>
      <x:c r="H1505" s="28" t="n">
        <x:f>G1505*'Assumptions'!$B$6</x:f>
        <x:v>1.6827664032925683e-7</x:v>
      </x:c>
      <x:c r="I1505" s="29" t="n">
        <x:f>1+E1505*D1505</x:f>
        <x:v>1.000099380079815</x:v>
      </x:c>
      <x:c r="J1505" s="29" t="n">
        <x:f>(1-H1505)*I1505</x:f>
        <x:v>1.0000992117864513</x:v>
      </x:c>
      <x:c r="K1505" s="28" t="n">
        <x:f>J1505-1</x:f>
        <x:v>0.00009921178645133644</x:v>
      </x:c>
      <x:c r="L1505" s="30" t="n">
        <x:f>M1504</x:f>
        <x:v>20536.202253568845</x:v>
      </x:c>
      <x:c r="M1505" s="30" t="n">
        <x:f>L1505*J1505</x:f>
        <x:v>20538.23968688135</x:v>
      </x:c>
      <x:c r="N1505" s="30" t="n">
        <x:f>MAX(N1504,M1505)</x:f>
        <x:v>21772.667448832908</x:v>
      </x:c>
      <x:c r="O1505" s="28" t="n">
        <x:f>1-M1505/N1505</x:f>
        <x:v>0.05669621165401717</x:v>
      </x:c>
      <x:c r="P1505" s="30" t="n">
        <x:f>IF(C1505=C1504,P1504,L1505)</x:f>
        <x:v>20313.498577330683</x:v>
      </x:c>
      <x:c r="Q1505" s="30" t="n">
        <x:f>IF(C1505=C1504,MAX(Q1504,M1505),MAX(P1505,M1505))</x:f>
        <x:v>21543.524616086586</x:v>
      </x:c>
      <x:c r="R1505" s="28" t="n">
        <x:f>1-M1505/Q1505</x:f>
        <x:v>0.04666297400818942</x:v>
      </x:c>
      <x:c r="S1505" s="33" t="str">
        <x:f>'Raw trace'!Y1501</x:f>
        <x:v>9.9211786451336437e-05</x:v>
      </x:c>
      <x:c r="T1505" s="31" t="n">
        <x:f>ABS(K1505-S1505)</x:f>
        <x:v>0</x:v>
      </x:c>
      <x:c r="U1505" s="33" t="str">
        <x:f>'Raw trace'!X1501</x:f>
        <x:v>0.00016827664032925682</x:v>
      </x:c>
      <x:c r="V1505" s="31" t="n">
        <x:f>ABS(G1505-U1505)</x:f>
        <x:v>0</x:v>
      </x:c>
      <x:c r="W1505" s="30" t="n">
        <x:f>L1505*H1505</x:f>
        <x:v>0.003455763120352678</x:v>
      </x:c>
      <x:c r="X1505" s="30" t="n">
        <x:f>X1504*(1+S1505)</x:f>
        <x:v>20538.239686881465</x:v>
      </x:c>
      <x:c r="Y1505" s="31" t="n">
        <x:f>ABS(M1505-X1505)</x:f>
        <x:v>1.1641532182693481e-10</x:v>
      </x:c>
      <x:c r="Z1505" s="27" t="n">
        <x:f>IF(M1505&gt;=N1504,B1505,Z1504)</x:f>
        <x:v>45643</x:v>
      </x:c>
      <x:c r="AA1505" s="27" t="n">
        <x:f>IF(C1505=C1504,IF(M1505&gt;=Q1504,B1505,AA1504),IF(M1505&gt;=P1505,B1505,A1505))</x:f>
        <x:v>45678</x:v>
      </x:c>
      <x:c r="AB1505" s="1" t="str">
        <x:f>IF(AND(B1505-A1505=1,B1505-B1504=1),"PASS","FAIL")</x:f>
        <x:v>PASS</x:v>
      </x:c>
    </x:row>
    <x:row r="1506" ht="22" customHeight="1">
      <x:c r="A1506" s="32" t="n">
        <x:f>'Raw trace'!A1502</x:f>
        <x:v>45697</x:v>
      </x:c>
      <x:c r="B1506" s="32" t="n">
        <x:f>'Raw trace'!B1502</x:f>
        <x:v>45698</x:v>
      </x:c>
      <x:c r="C1506" s="1" t="n">
        <x:f>YEAR(B1506)</x:f>
        <x:v>2025</x:v>
      </x:c>
      <x:c r="D1506" s="33" t="str">
        <x:f>'Raw trace'!AL1502</x:f>
        <x:v>0.0100083757302849</x:v>
      </x:c>
      <x:c r="E1506" s="33" t="str">
        <x:f>'Raw trace'!W1502</x:f>
        <x:v>0.45000000000000001</x:v>
      </x:c>
      <x:c r="F1506" s="28" t="n">
        <x:f>E1505*(1+D1505)/(1+E1505*D1505)</x:f>
        <x:v>0.4500546536124181</x:v>
      </x:c>
      <x:c r="G1506" s="28" t="n">
        <x:f>ABS(E1506-F1506)</x:f>
        <x:v>0.000054653612418076314</x:v>
      </x:c>
      <x:c r="H1506" s="28" t="n">
        <x:f>G1506*'Assumptions'!$B$6</x:f>
        <x:v>5.4653612418076315e-8</x:v>
      </x:c>
      <x:c r="I1506" s="29" t="n">
        <x:f>1+E1506*D1506</x:f>
        <x:v>1.0045037690786283</x:v>
      </x:c>
      <x:c r="J1506" s="29" t="n">
        <x:f>(1-H1506)*I1506</x:f>
        <x:v>1.0045037141788686</x:v>
      </x:c>
      <x:c r="K1506" s="28" t="n">
        <x:f>J1506-1</x:f>
        <x:v>0.004503714178868634</x:v>
      </x:c>
      <x:c r="L1506" s="30" t="n">
        <x:f>M1505</x:f>
        <x:v>20538.23968688135</x:v>
      </x:c>
      <x:c r="M1506" s="30" t="n">
        <x:f>L1506*J1506</x:f>
        <x:v>20630.738048168158</x:v>
      </x:c>
      <x:c r="N1506" s="30" t="n">
        <x:f>MAX(N1505,M1506)</x:f>
        <x:v>21772.667448832908</x:v>
      </x:c>
      <x:c r="O1506" s="28" t="n">
        <x:f>1-M1506/N1506</x:f>
        <x:v>0.052447841007462914</x:v>
      </x:c>
      <x:c r="P1506" s="30" t="n">
        <x:f>IF(C1506=C1505,P1505,L1506)</x:f>
        <x:v>20313.498577330683</x:v>
      </x:c>
      <x:c r="Q1506" s="30" t="n">
        <x:f>IF(C1506=C1505,MAX(Q1505,M1506),MAX(P1506,M1506))</x:f>
        <x:v>21543.524616086586</x:v>
      </x:c>
      <x:c r="R1506" s="28" t="n">
        <x:f>1-M1506/Q1506</x:f>
        <x:v>0.04236941652698967</x:v>
      </x:c>
      <x:c r="S1506" s="33" t="str">
        <x:f>'Raw trace'!Y1502</x:f>
        <x:v>0.0045037141788686341</x:v>
      </x:c>
      <x:c r="T1506" s="31" t="n">
        <x:f>ABS(K1506-S1506)</x:f>
        <x:v>0</x:v>
      </x:c>
      <x:c r="U1506" s="33" t="str">
        <x:f>'Raw trace'!X1502</x:f>
        <x:v>5.4653612418076314e-05</x:v>
      </x:c>
      <x:c r="V1506" s="31" t="n">
        <x:f>ABS(G1506-U1506)</x:f>
        <x:v>0</x:v>
      </x:c>
      <x:c r="W1506" s="30" t="n">
        <x:f>L1506*H1506</x:f>
        <x:v>0.0011224889915963663</x:v>
      </x:c>
      <x:c r="X1506" s="30" t="n">
        <x:f>X1505*(1+S1506)</x:f>
        <x:v>20630.738048168274</x:v>
      </x:c>
      <x:c r="Y1506" s="31" t="n">
        <x:f>ABS(M1506-X1506)</x:f>
        <x:v>1.1641532182693481e-10</x:v>
      </x:c>
      <x:c r="Z1506" s="27" t="n">
        <x:f>IF(M1506&gt;=N1505,B1506,Z1505)</x:f>
        <x:v>45643</x:v>
      </x:c>
      <x:c r="AA1506" s="27" t="n">
        <x:f>IF(C1506=C1505,IF(M1506&gt;=Q1505,B1506,AA1505),IF(M1506&gt;=P1506,B1506,A1506))</x:f>
        <x:v>45678</x:v>
      </x:c>
      <x:c r="AB1506" s="1" t="str">
        <x:f>IF(AND(B1506-A1506=1,B1506-B1505=1),"PASS","FAIL")</x:f>
        <x:v>PASS</x:v>
      </x:c>
    </x:row>
    <x:row r="1507" ht="22" customHeight="1">
      <x:c r="A1507" s="32" t="n">
        <x:f>'Raw trace'!A1503</x:f>
        <x:v>45698</x:v>
      </x:c>
      <x:c r="B1507" s="32" t="n">
        <x:f>'Raw trace'!B1503</x:f>
        <x:v>45699</x:v>
      </x:c>
      <x:c r="C1507" s="1" t="n">
        <x:f>YEAR(B1507)</x:f>
        <x:v>2025</x:v>
      </x:c>
      <x:c r="D1507" s="33" t="str">
        <x:f>'Raw trace'!AL1503</x:f>
        <x:v>-0.0170678413337342</x:v>
      </x:c>
      <x:c r="E1507" s="33" t="str">
        <x:f>'Raw trace'!W1503</x:f>
        <x:v>0.45000000000000001</x:v>
      </x:c>
      <x:c r="F1507" s="28" t="n">
        <x:f>E1506*(1+D1506)/(1+E1506*D1506)</x:f>
        <x:v>0.45246596684800655</x:v>
      </x:c>
      <x:c r="G1507" s="28" t="n">
        <x:f>ABS(E1507-F1507)</x:f>
        <x:v>0.00246596684800654</x:v>
      </x:c>
      <x:c r="H1507" s="28" t="n">
        <x:f>G1507*'Assumptions'!$B$6</x:f>
        <x:v>0.00000246596684800654</x:v>
      </x:c>
      <x:c r="I1507" s="29" t="n">
        <x:f>1+E1507*D1507</x:f>
        <x:v>0.9923194713998196</x:v>
      </x:c>
      <x:c r="J1507" s="29" t="n">
        <x:f>(1-H1507)*I1507</x:f>
        <x:v>0.9923170243729005</x:v>
      </x:c>
      <x:c r="K1507" s="28" t="n">
        <x:f>J1507-1</x:f>
        <x:v>-0.00768297562709952</x:v>
      </x:c>
      <x:c r="L1507" s="30" t="n">
        <x:f>M1506</x:f>
        <x:v>20630.738048168158</x:v>
      </x:c>
      <x:c r="M1507" s="30" t="n">
        <x:f>L1507*J1507</x:f>
        <x:v>20472.232590575008</x:v>
      </x:c>
      <x:c r="N1507" s="30" t="n">
        <x:f>MAX(N1506,M1507)</x:f>
        <x:v>21772.667448832908</x:v>
      </x:c>
      <x:c r="O1507" s="28" t="n">
        <x:f>1-M1507/N1507</x:f>
        <x:v>0.05972786115040807</x:v>
      </x:c>
      <x:c r="P1507" s="30" t="n">
        <x:f>IF(C1507=C1506,P1506,L1507)</x:f>
        <x:v>20313.498577330683</x:v>
      </x:c>
      <x:c r="Q1507" s="30" t="n">
        <x:f>IF(C1507=C1506,MAX(Q1506,M1507),MAX(P1507,M1507))</x:f>
        <x:v>21543.524616086586</x:v>
      </x:c>
      <x:c r="R1507" s="28" t="n">
        <x:f>1-M1507/Q1507</x:f>
        <x:v>0.0497268689595779</x:v>
      </x:c>
      <x:c r="S1507" s="33" t="str">
        <x:f>'Raw trace'!Y1503</x:f>
        <x:v>-0.0076829756270995198</x:v>
      </x:c>
      <x:c r="T1507" s="31" t="n">
        <x:f>ABS(K1507-S1507)</x:f>
        <x:v>0</x:v>
      </x:c>
      <x:c r="U1507" s="33" t="str">
        <x:f>'Raw trace'!X1503</x:f>
        <x:v>0.00246596684800654</x:v>
      </x:c>
      <x:c r="V1507" s="31" t="n">
        <x:f>ABS(G1507-U1507)</x:f>
        <x:v>0</x:v>
      </x:c>
      <x:c r="W1507" s="30" t="n">
        <x:f>L1507*H1507</x:f>
        <x:v>0.05087471607668983</x:v>
      </x:c>
      <x:c r="X1507" s="30" t="n">
        <x:f>X1506*(1+S1507)</x:f>
        <x:v>20472.232590575124</x:v>
      </x:c>
      <x:c r="Y1507" s="31" t="n">
        <x:f>ABS(M1507-X1507)</x:f>
        <x:v>1.1641532182693481e-10</x:v>
      </x:c>
      <x:c r="Z1507" s="27" t="n">
        <x:f>IF(M1507&gt;=N1506,B1507,Z1506)</x:f>
        <x:v>45643</x:v>
      </x:c>
      <x:c r="AA1507" s="27" t="n">
        <x:f>IF(C1507=C1506,IF(M1507&gt;=Q1506,B1507,AA1506),IF(M1507&gt;=P1507,B1507,A1507))</x:f>
        <x:v>45678</x:v>
      </x:c>
      <x:c r="AB1507" s="1" t="str">
        <x:f>IF(AND(B1507-A1507=1,B1507-B1506=1),"PASS","FAIL")</x:f>
        <x:v>PASS</x:v>
      </x:c>
    </x:row>
    <x:row r="1508" ht="22" customHeight="1">
      <x:c r="A1508" s="32" t="n">
        <x:f>'Raw trace'!A1504</x:f>
        <x:v>45699</x:v>
      </x:c>
      <x:c r="B1508" s="32" t="n">
        <x:f>'Raw trace'!B1504</x:f>
        <x:v>45700</x:v>
      </x:c>
      <x:c r="C1508" s="1" t="n">
        <x:f>YEAR(B1508)</x:f>
        <x:v>2025</x:v>
      </x:c>
      <x:c r="D1508" s="33" t="str">
        <x:f>'Raw trace'!AL1504</x:f>
        <x:v>0.022027383872271301</x:v>
      </x:c>
      <x:c r="E1508" s="33" t="str">
        <x:f>'Raw trace'!W1504</x:f>
        <x:v>0.45000000000000001</x:v>
      </x:c>
      <x:c r="F1508" s="28" t="n">
        <x:f>E1507*(1+D1507)/(1+E1507*D1507)</x:f>
        <x:v>0.44574301336227923</x:v>
      </x:c>
      <x:c r="G1508" s="28" t="n">
        <x:f>ABS(E1508-F1508)</x:f>
        <x:v>0.004256986637720783</x:v>
      </x:c>
      <x:c r="H1508" s="28" t="n">
        <x:f>G1508*'Assumptions'!$B$6</x:f>
        <x:v>0.000004256986637720783</x:v>
      </x:c>
      <x:c r="I1508" s="29" t="n">
        <x:f>1+E1508*D1508</x:f>
        <x:v>1.0099123227425222</x:v>
      </x:c>
      <x:c r="J1508" s="29" t="n">
        <x:f>(1-H1508)*I1508</x:f>
        <x:v>1.009908023559259</x:v>
      </x:c>
      <x:c r="K1508" s="28" t="n">
        <x:f>J1508-1</x:f>
        <x:v>0.009908023559259016</x:v>
      </x:c>
      <x:c r="L1508" s="30" t="n">
        <x:f>M1507</x:f>
        <x:v>20472.232590575008</x:v>
      </x:c>
      <x:c r="M1508" s="30" t="n">
        <x:f>L1508*J1508</x:f>
        <x:v>20675.071953393053</x:v>
      </x:c>
      <x:c r="N1508" s="30" t="n">
        <x:f>MAX(N1507,M1508)</x:f>
        <x:v>21772.667448832908</x:v>
      </x:c>
      <x:c r="O1508" s="28" t="n">
        <x:f>1-M1508/N1508</x:f>
        <x:v>0.05041162264657151</x:v>
      </x:c>
      <x:c r="P1508" s="30" t="n">
        <x:f>IF(C1508=C1507,P1507,L1508)</x:f>
        <x:v>20313.498577330683</x:v>
      </x:c>
      <x:c r="Q1508" s="30" t="n">
        <x:f>IF(C1508=C1507,MAX(Q1507,M1508),MAX(P1508,M1508))</x:f>
        <x:v>21543.524616086586</x:v>
      </x:c>
      <x:c r="R1508" s="28" t="n">
        <x:f>1-M1508/Q1508</x:f>
        <x:v>0.04031154038949869</x:v>
      </x:c>
      <x:c r="S1508" s="33" t="str">
        <x:f>'Raw trace'!Y1504</x:f>
        <x:v>0.009908023559259016</x:v>
      </x:c>
      <x:c r="T1508" s="31" t="n">
        <x:f>ABS(K1508-S1508)</x:f>
        <x:v>0</x:v>
      </x:c>
      <x:c r="U1508" s="33" t="str">
        <x:f>'Raw trace'!X1504</x:f>
        <x:v>0.0042569866377207832</x:v>
      </x:c>
      <x:c r="V1508" s="31" t="n">
        <x:f>ABS(G1508-U1508)</x:f>
        <x:v>0</x:v>
      </x:c>
      <x:c r="W1508" s="30" t="n">
        <x:f>L1508*H1508</x:f>
        <x:v>0.08715002058238974</x:v>
      </x:c>
      <x:c r="X1508" s="30" t="n">
        <x:f>X1507*(1+S1508)</x:f>
        <x:v>20675.071953393173</x:v>
      </x:c>
      <x:c r="Y1508" s="31" t="n">
        <x:f>ABS(M1508-X1508)</x:f>
        <x:v>1.2005330063402653e-10</x:v>
      </x:c>
      <x:c r="Z1508" s="27" t="n">
        <x:f>IF(M1508&gt;=N1507,B1508,Z1507)</x:f>
        <x:v>45643</x:v>
      </x:c>
      <x:c r="AA1508" s="27" t="n">
        <x:f>IF(C1508=C1507,IF(M1508&gt;=Q1507,B1508,AA1507),IF(M1508&gt;=P1508,B1508,A1508))</x:f>
        <x:v>45678</x:v>
      </x:c>
      <x:c r="AB1508" s="1" t="str">
        <x:f>IF(AND(B1508-A1508=1,B1508-B1507=1),"PASS","FAIL")</x:f>
        <x:v>PASS</x:v>
      </x:c>
    </x:row>
    <x:row r="1509" ht="22" customHeight="1">
      <x:c r="A1509" s="32" t="n">
        <x:f>'Raw trace'!A1505</x:f>
        <x:v>45700</x:v>
      </x:c>
      <x:c r="B1509" s="32" t="n">
        <x:f>'Raw trace'!B1505</x:f>
        <x:v>45701</x:v>
      </x:c>
      <x:c r="C1509" s="1" t="n">
        <x:f>YEAR(B1509)</x:f>
        <x:v>2025</x:v>
      </x:c>
      <x:c r="D1509" s="33" t="str">
        <x:f>'Raw trace'!AL1505</x:f>
        <x:v>-0.012986137290779701</x:v>
      </x:c>
      <x:c r="E1509" s="33" t="str">
        <x:f>'Raw trace'!W1505</x:f>
        <x:v>0.45000000000000001</x:v>
      </x:c>
      <x:c r="F1509" s="28" t="n">
        <x:f>E1508*(1+D1508)/(1+E1508*D1508)</x:f>
        <x:v>0.455398268132408</x:v>
      </x:c>
      <x:c r="G1509" s="28" t="n">
        <x:f>ABS(E1509-F1509)</x:f>
        <x:v>0.005398268132408013</x:v>
      </x:c>
      <x:c r="H1509" s="28" t="n">
        <x:f>G1509*'Assumptions'!$B$6</x:f>
        <x:v>0.000005398268132408013</x:v>
      </x:c>
      <x:c r="I1509" s="29" t="n">
        <x:f>1+E1509*D1509</x:f>
        <x:v>0.9941562382191491</x:v>
      </x:c>
      <x:c r="J1509" s="29" t="n">
        <x:f>(1-H1509)*I1509</x:f>
        <x:v>0.9941508714972097</x:v>
      </x:c>
      <x:c r="K1509" s="28" t="n">
        <x:f>J1509-1</x:f>
        <x:v>-0.005849128502790291</x:v>
      </x:c>
      <x:c r="L1509" s="30" t="n">
        <x:f>M1508</x:f>
        <x:v>20675.071953393053</x:v>
      </x:c>
      <x:c r="M1509" s="30" t="n">
        <x:f>L1509*J1509</x:f>
        <x:v>20554.14080073322</x:v>
      </x:c>
      <x:c r="N1509" s="30" t="n">
        <x:f>MAX(N1508,M1509)</x:f>
        <x:v>21772.667448832908</x:v>
      </x:c>
      <x:c r="O1509" s="28" t="n">
        <x:f>1-M1509/N1509</x:f>
        <x:v>0.05596588709046779</x:v>
      </x:c>
      <x:c r="P1509" s="30" t="n">
        <x:f>IF(C1509=C1508,P1508,L1509)</x:f>
        <x:v>20313.498577330683</x:v>
      </x:c>
      <x:c r="Q1509" s="30" t="n">
        <x:f>IF(C1509=C1508,MAX(Q1508,M1509),MAX(P1509,M1509))</x:f>
        <x:v>21543.524616086586</x:v>
      </x:c>
      <x:c r="R1509" s="28" t="n">
        <x:f>1-M1509/Q1509</x:f>
        <x:v>0.04592488151240537</x:v>
      </x:c>
      <x:c r="S1509" s="33" t="str">
        <x:f>'Raw trace'!Y1505</x:f>
        <x:v>-0.0058491285027902906</x:v>
      </x:c>
      <x:c r="T1509" s="31" t="n">
        <x:f>ABS(K1509-S1509)</x:f>
        <x:v>0</x:v>
      </x:c>
      <x:c r="U1509" s="33" t="str">
        <x:f>'Raw trace'!X1505</x:f>
        <x:v>0.0053982681324080128</x:v>
      </x:c>
      <x:c r="V1509" s="31" t="n">
        <x:f>ABS(G1509-U1509)</x:f>
        <x:v>0</x:v>
      </x:c>
      <x:c r="W1509" s="30" t="n">
        <x:f>L1509*H1509</x:f>
        <x:v>0.11160958206124441</x:v>
      </x:c>
      <x:c r="X1509" s="30" t="n">
        <x:f>X1508*(1+S1509)</x:f>
        <x:v>20554.14080073334</x:v>
      </x:c>
      <x:c r="Y1509" s="31" t="n">
        <x:f>ABS(M1509-X1509)</x:f>
        <x:v>1.2005330063402653e-10</x:v>
      </x:c>
      <x:c r="Z1509" s="27" t="n">
        <x:f>IF(M1509&gt;=N1508,B1509,Z1508)</x:f>
        <x:v>45643</x:v>
      </x:c>
      <x:c r="AA1509" s="27" t="n">
        <x:f>IF(C1509=C1508,IF(M1509&gt;=Q1508,B1509,AA1508),IF(M1509&gt;=P1509,B1509,A1509))</x:f>
        <x:v>45678</x:v>
      </x:c>
      <x:c r="AB1509" s="1" t="str">
        <x:f>IF(AND(B1509-A1509=1,B1509-B1508=1),"PASS","FAIL")</x:f>
        <x:v>PASS</x:v>
      </x:c>
    </x:row>
    <x:row r="1510" ht="22" customHeight="1">
      <x:c r="A1510" s="32" t="n">
        <x:f>'Raw trace'!A1506</x:f>
        <x:v>45701</x:v>
      </x:c>
      <x:c r="B1510" s="32" t="n">
        <x:f>'Raw trace'!B1506</x:f>
        <x:v>45702</x:v>
      </x:c>
      <x:c r="C1510" s="1" t="n">
        <x:f>YEAR(B1510)</x:f>
        <x:v>2025</x:v>
      </x:c>
      <x:c r="D1510" s="33" t="str">
        <x:f>'Raw trace'!AL1506</x:f>
        <x:v>0.0092578216378809003</x:v>
      </x:c>
      <x:c r="E1510" s="33" t="str">
        <x:f>'Raw trace'!W1506</x:f>
        <x:v>0.45000000000000001</x:v>
      </x:c>
      <x:c r="F1510" s="28" t="n">
        <x:f>E1509*(1+D1509)/(1+E1509*D1509)</x:f>
        <x:v>0.44676703836287807</x:v>
      </x:c>
      <x:c r="G1510" s="28" t="n">
        <x:f>ABS(E1510-F1510)</x:f>
        <x:v>0.003232961637121945</x:v>
      </x:c>
      <x:c r="H1510" s="28" t="n">
        <x:f>G1510*'Assumptions'!$B$6</x:f>
        <x:v>0.000003232961637121945</x:v>
      </x:c>
      <x:c r="I1510" s="29" t="n">
        <x:f>1+E1510*D1510</x:f>
        <x:v>1.0041660197370463</x:v>
      </x:c>
      <x:c r="J1510" s="29" t="n">
        <x:f>(1-H1510)*I1510</x:f>
        <x:v>1.0041627733068272</x:v>
      </x:c>
      <x:c r="K1510" s="28" t="n">
        <x:f>J1510-1</x:f>
        <x:v>0.004162773306827239</x:v>
      </x:c>
      <x:c r="L1510" s="30" t="n">
        <x:f>M1509</x:f>
        <x:v>20554.14080073322</x:v>
      </x:c>
      <x:c r="M1510" s="30" t="n">
        <x:f>L1510*J1510</x:f>
        <x:v>20639.70302940328</x:v>
      </x:c>
      <x:c r="N1510" s="30" t="n">
        <x:f>MAX(N1509,M1510)</x:f>
        <x:v>21772.667448832908</x:v>
      </x:c>
      <x:c r="O1510" s="28" t="n">
        <x:f>1-M1510/N1510</x:f>
        <x:v>0.052036087084513793</x:v>
      </x:c>
      <x:c r="P1510" s="30" t="n">
        <x:f>IF(C1510=C1509,P1509,L1510)</x:f>
        <x:v>20313.498577330683</x:v>
      </x:c>
      <x:c r="Q1510" s="30" t="n">
        <x:f>IF(C1510=C1509,MAX(Q1509,M1510),MAX(P1510,M1510))</x:f>
        <x:v>21543.524616086586</x:v>
      </x:c>
      <x:c r="R1510" s="28" t="n">
        <x:f>1-M1510/Q1510</x:f>
        <x:v>0.04195328307645718</x:v>
      </x:c>
      <x:c r="S1510" s="33" t="str">
        <x:f>'Raw trace'!Y1506</x:f>
        <x:v>0.0041627733068272388</x:v>
      </x:c>
      <x:c r="T1510" s="31" t="n">
        <x:f>ABS(K1510-S1510)</x:f>
        <x:v>0</x:v>
      </x:c>
      <x:c r="U1510" s="33" t="str">
        <x:f>'Raw trace'!X1506</x:f>
        <x:v>0.003232961637121945</x:v>
      </x:c>
      <x:c r="V1510" s="31" t="n">
        <x:f>ABS(G1510-U1510)</x:f>
        <x:v>0</x:v>
      </x:c>
      <x:c r="W1510" s="30" t="n">
        <x:f>L1510*H1510</x:f>
        <x:v>0.06645074869277344</x:v>
      </x:c>
      <x:c r="X1510" s="30" t="n">
        <x:f>X1509*(1+S1510)</x:f>
        <x:v>20639.7030294034</x:v>
      </x:c>
      <x:c r="Y1510" s="31" t="n">
        <x:f>ABS(M1510-X1510)</x:f>
        <x:v>1.2005330063402653e-10</x:v>
      </x:c>
      <x:c r="Z1510" s="27" t="n">
        <x:f>IF(M1510&gt;=N1509,B1510,Z1509)</x:f>
        <x:v>45643</x:v>
      </x:c>
      <x:c r="AA1510" s="27" t="n">
        <x:f>IF(C1510=C1509,IF(M1510&gt;=Q1509,B1510,AA1509),IF(M1510&gt;=P1510,B1510,A1510))</x:f>
        <x:v>45678</x:v>
      </x:c>
      <x:c r="AB1510" s="1" t="str">
        <x:f>IF(AND(B1510-A1510=1,B1510-B1509=1),"PASS","FAIL")</x:f>
        <x:v>PASS</x:v>
      </x:c>
    </x:row>
    <x:row r="1511" ht="22" customHeight="1">
      <x:c r="A1511" s="32" t="n">
        <x:f>'Raw trace'!A1507</x:f>
        <x:v>45702</x:v>
      </x:c>
      <x:c r="B1511" s="32" t="n">
        <x:f>'Raw trace'!B1507</x:f>
        <x:v>45703</x:v>
      </x:c>
      <x:c r="C1511" s="1" t="n">
        <x:f>YEAR(B1511)</x:f>
        <x:v>2025</x:v>
      </x:c>
      <x:c r="D1511" s="33" t="str">
        <x:f>'Raw trace'!AL1507</x:f>
        <x:v>0.00070560773542970002</x:v>
      </x:c>
      <x:c r="E1511" s="33" t="str">
        <x:f>'Raw trace'!W1507</x:f>
        <x:v>0.45000000000000001</x:v>
      </x:c>
      <x:c r="F1511" s="28" t="n">
        <x:f>E1510*(1+D1510)/(1+E1510*D1510)</x:f>
        <x:v>0.45228180481149477</x:v>
      </x:c>
      <x:c r="G1511" s="28" t="n">
        <x:f>ABS(E1511-F1511)</x:f>
        <x:v>0.0022818048114947587</x:v>
      </x:c>
      <x:c r="H1511" s="28" t="n">
        <x:f>G1511*'Assumptions'!$B$6</x:f>
        <x:v>0.000002281804811494759</x:v>
      </x:c>
      <x:c r="I1511" s="29" t="n">
        <x:f>1+E1511*D1511</x:f>
        <x:v>1.0003175234809434</x:v>
      </x:c>
      <x:c r="J1511" s="29" t="n">
        <x:f>(1-H1511)*I1511</x:f>
        <x:v>1.0003152409516052</x:v>
      </x:c>
      <x:c r="K1511" s="28" t="n">
        <x:f>J1511-1</x:f>
        <x:v>0.00031524095160517795</x:v>
      </x:c>
      <x:c r="L1511" s="30" t="n">
        <x:f>M1510</x:f>
        <x:v>20639.70302940328</x:v>
      </x:c>
      <x:c r="M1511" s="30" t="n">
        <x:f>L1511*J1511</x:f>
        <x:v>20646.209509027118</x:v>
      </x:c>
      <x:c r="N1511" s="30" t="n">
        <x:f>MAX(N1510,M1511)</x:f>
        <x:v>21772.667448832908</x:v>
      </x:c>
      <x:c r="O1511" s="28" t="n">
        <x:f>1-M1511/N1511</x:f>
        <x:v>0.05173725003851892</x:v>
      </x:c>
      <x:c r="P1511" s="30" t="n">
        <x:f>IF(C1511=C1510,P1510,L1511)</x:f>
        <x:v>20313.498577330683</x:v>
      </x:c>
      <x:c r="Q1511" s="30" t="n">
        <x:f>IF(C1511=C1510,MAX(Q1510,M1511),MAX(P1511,M1511))</x:f>
        <x:v>21543.524616086586</x:v>
      </x:c>
      <x:c r="R1511" s="28" t="n">
        <x:f>1-M1511/Q1511</x:f>
        <x:v>0.04165126751773207</x:v>
      </x:c>
      <x:c r="S1511" s="33" t="str">
        <x:f>'Raw trace'!Y1507</x:f>
        <x:v>0.00031524095160517795</x:v>
      </x:c>
      <x:c r="T1511" s="31" t="n">
        <x:f>ABS(K1511-S1511)</x:f>
        <x:v>0</x:v>
      </x:c>
      <x:c r="U1511" s="33" t="str">
        <x:f>'Raw trace'!X1507</x:f>
        <x:v>0.0022818048114947587</x:v>
      </x:c>
      <x:c r="V1511" s="31" t="n">
        <x:f>ABS(G1511-U1511)</x:f>
        <x:v>0</x:v>
      </x:c>
      <x:c r="W1511" s="30" t="n">
        <x:f>L1511*H1511</x:f>
        <x:v>0.04709577368031535</x:v>
      </x:c>
      <x:c r="X1511" s="30" t="n">
        <x:f>X1510*(1+S1511)</x:f>
        <x:v>20646.209509027238</x:v>
      </x:c>
      <x:c r="Y1511" s="31" t="n">
        <x:f>ABS(M1511-X1511)</x:f>
        <x:v>1.2005330063402653e-10</x:v>
      </x:c>
      <x:c r="Z1511" s="27" t="n">
        <x:f>IF(M1511&gt;=N1510,B1511,Z1510)</x:f>
        <x:v>45643</x:v>
      </x:c>
      <x:c r="AA1511" s="27" t="n">
        <x:f>IF(C1511=C1510,IF(M1511&gt;=Q1510,B1511,AA1510),IF(M1511&gt;=P1511,B1511,A1511))</x:f>
        <x:v>45678</x:v>
      </x:c>
      <x:c r="AB1511" s="1" t="str">
        <x:f>IF(AND(B1511-A1511=1,B1511-B1510=1),"PASS","FAIL")</x:f>
        <x:v>PASS</x:v>
      </x:c>
    </x:row>
    <x:row r="1512" ht="22" customHeight="1">
      <x:c r="A1512" s="32" t="n">
        <x:f>'Raw trace'!A1508</x:f>
        <x:v>45703</x:v>
      </x:c>
      <x:c r="B1512" s="32" t="n">
        <x:f>'Raw trace'!B1508</x:f>
        <x:v>45704</x:v>
      </x:c>
      <x:c r="C1512" s="1" t="n">
        <x:f>YEAR(B1512)</x:f>
        <x:v>2025</x:v>
      </x:c>
      <x:c r="D1512" s="33" t="str">
        <x:f>'Raw trace'!AL1508</x:f>
        <x:v>-0.0147714438566247</x:v>
      </x:c>
      <x:c r="E1512" s="33" t="str">
        <x:f>'Raw trace'!W1508</x:f>
        <x:v>0.45000000000000001</x:v>
      </x:c>
      <x:c r="F1512" s="28" t="n">
        <x:f>E1511*(1+D1511)/(1+E1511*D1511)</x:f>
        <x:v>0.450174582480482</x:v>
      </x:c>
      <x:c r="G1512" s="28" t="n">
        <x:f>ABS(E1512-F1512)</x:f>
        <x:v>0.00017458248048196623</x:v>
      </x:c>
      <x:c r="H1512" s="28" t="n">
        <x:f>G1512*'Assumptions'!$B$6</x:f>
        <x:v>1.7458248048196624e-7</x:v>
      </x:c>
      <x:c r="I1512" s="29" t="n">
        <x:f>1+E1512*D1512</x:f>
        <x:v>0.9933528502645189</x:v>
      </x:c>
      <x:c r="J1512" s="29" t="n">
        <x:f>(1-H1512)*I1512</x:f>
        <x:v>0.9933526768425144</x:v>
      </x:c>
      <x:c r="K1512" s="28" t="n">
        <x:f>J1512-1</x:f>
        <x:v>-0.006647323157485618</x:v>
      </x:c>
      <x:c r="L1512" s="30" t="n">
        <x:f>M1511</x:f>
        <x:v>20646.209509027118</x:v>
      </x:c>
      <x:c r="M1512" s="30" t="n">
        <x:f>L1512*J1512</x:f>
        <x:v>20508.967482443462</x:v>
      </x:c>
      <x:c r="N1512" s="30" t="n">
        <x:f>MAX(N1511,M1512)</x:f>
        <x:v>21772.667448832908</x:v>
      </x:c>
      <x:c r="O1512" s="28" t="n">
        <x:f>1-M1512/N1512</x:f>
        <x:v>0.05804065897571886</x:v>
      </x:c>
      <x:c r="P1512" s="30" t="n">
        <x:f>IF(C1512=C1511,P1511,L1512)</x:f>
        <x:v>20313.498577330683</x:v>
      </x:c>
      <x:c r="Q1512" s="30" t="n">
        <x:f>IF(C1512=C1511,MAX(Q1511,M1512),MAX(P1512,M1512))</x:f>
        <x:v>21543.524616086586</x:v>
      </x:c>
      <x:c r="R1512" s="28" t="n">
        <x:f>1-M1512/Q1512</x:f>
        <x:v>0.048021721240108395</x:v>
      </x:c>
      <x:c r="S1512" s="33" t="str">
        <x:f>'Raw trace'!Y1508</x:f>
        <x:v>-0.0066473231574856184</x:v>
      </x:c>
      <x:c r="T1512" s="31" t="n">
        <x:f>ABS(K1512-S1512)</x:f>
        <x:v>0</x:v>
      </x:c>
      <x:c r="U1512" s="33" t="str">
        <x:f>'Raw trace'!X1508</x:f>
        <x:v>0.00017458248048196623</x:v>
      </x:c>
      <x:c r="V1512" s="31" t="n">
        <x:f>ABS(G1512-U1512)</x:f>
        <x:v>0</x:v>
      </x:c>
      <x:c r="W1512" s="30" t="n">
        <x:f>L1512*H1512</x:f>
        <x:v>0.0036044664686363127</x:v>
      </x:c>
      <x:c r="X1512" s="30" t="n">
        <x:f>X1511*(1+S1512)</x:f>
        <x:v>20508.967482443582</x:v>
      </x:c>
      <x:c r="Y1512" s="31" t="n">
        <x:f>ABS(M1512-X1512)</x:f>
        <x:v>1.2005330063402653e-10</x:v>
      </x:c>
      <x:c r="Z1512" s="27" t="n">
        <x:f>IF(M1512&gt;=N1511,B1512,Z1511)</x:f>
        <x:v>45643</x:v>
      </x:c>
      <x:c r="AA1512" s="27" t="n">
        <x:f>IF(C1512=C1511,IF(M1512&gt;=Q1511,B1512,AA1511),IF(M1512&gt;=P1512,B1512,A1512))</x:f>
        <x:v>45678</x:v>
      </x:c>
      <x:c r="AB1512" s="1" t="str">
        <x:f>IF(AND(B1512-A1512=1,B1512-B1511=1),"PASS","FAIL")</x:f>
        <x:v>PASS</x:v>
      </x:c>
    </x:row>
    <x:row r="1513" ht="22" customHeight="1">
      <x:c r="A1513" s="32" t="n">
        <x:f>'Raw trace'!A1509</x:f>
        <x:v>45704</x:v>
      </x:c>
      <x:c r="B1513" s="32" t="n">
        <x:f>'Raw trace'!B1509</x:f>
        <x:v>45705</x:v>
      </x:c>
      <x:c r="C1513" s="1" t="n">
        <x:f>YEAR(B1513)</x:f>
        <x:v>2025</x:v>
      </x:c>
      <x:c r="D1513" s="33" t="str">
        <x:f>'Raw trace'!AL1509</x:f>
        <x:v>-0.0036491452906989002</x:v>
      </x:c>
      <x:c r="E1513" s="33" t="str">
        <x:f>'Raw trace'!W1509</x:f>
        <x:v>0.45000000000000001</x:v>
      </x:c>
      <x:c r="F1513" s="28" t="n">
        <x:f>E1512*(1+D1512)/(1+E1512*D1512)</x:f>
        <x:v>0.44631960349885635</x:v>
      </x:c>
      <x:c r="G1513" s="28" t="n">
        <x:f>ABS(E1513-F1513)</x:f>
        <x:v>0.003680396501143657</x:v>
      </x:c>
      <x:c r="H1513" s="28" t="n">
        <x:f>G1513*'Assumptions'!$B$6</x:f>
        <x:v>0.000003680396501143657</x:v>
      </x:c>
      <x:c r="I1513" s="29" t="n">
        <x:f>1+E1513*D1513</x:f>
        <x:v>0.9983578846191855</x:v>
      </x:c>
      <x:c r="J1513" s="29" t="n">
        <x:f>(1-H1513)*I1513</x:f>
        <x:v>0.9983542102663201</x:v>
      </x:c>
      <x:c r="K1513" s="28" t="n">
        <x:f>J1513-1</x:f>
        <x:v>-0.0016457897336799032</x:v>
      </x:c>
      <x:c r="L1513" s="30" t="n">
        <x:f>M1512</x:f>
        <x:v>20508.967482443462</x:v>
      </x:c>
      <x:c r="M1513" s="30" t="n">
        <x:f>L1513*J1513</x:f>
        <x:v>20475.21403431248</x:v>
      </x:c>
      <x:c r="N1513" s="30" t="n">
        <x:f>MAX(N1512,M1513)</x:f>
        <x:v>21772.667448832908</x:v>
      </x:c>
      <x:c r="O1513" s="28" t="n">
        <x:f>1-M1513/N1513</x:f>
        <x:v>0.05959092598872051</x:v>
      </x:c>
      <x:c r="P1513" s="30" t="n">
        <x:f>IF(C1513=C1512,P1512,L1513)</x:f>
        <x:v>20313.498577330683</x:v>
      </x:c>
      <x:c r="Q1513" s="30" t="n">
        <x:f>IF(C1513=C1512,MAX(Q1512,M1513),MAX(P1513,M1513))</x:f>
        <x:v>21543.524616086586</x:v>
      </x:c>
      <x:c r="R1513" s="28" t="n">
        <x:f>1-M1513/Q1513</x:f>
        <x:v>0.049588477317977775</x:v>
      </x:c>
      <x:c r="S1513" s="33" t="str">
        <x:f>'Raw trace'!Y1509</x:f>
        <x:v>-0.0016457897336799032</x:v>
      </x:c>
      <x:c r="T1513" s="31" t="n">
        <x:f>ABS(K1513-S1513)</x:f>
        <x:v>0</x:v>
      </x:c>
      <x:c r="U1513" s="33" t="str">
        <x:f>'Raw trace'!X1509</x:f>
        <x:v>0.0036803965011436568</x:v>
      </x:c>
      <x:c r="V1513" s="31" t="n">
        <x:f>ABS(G1513-U1513)</x:f>
        <x:v>0</x:v>
      </x:c>
      <x:c r="W1513" s="30" t="n">
        <x:f>L1513*H1513</x:f>
        <x:v>0.07548113216445396</x:v>
      </x:c>
      <x:c r="X1513" s="30" t="n">
        <x:f>X1512*(1+S1513)</x:f>
        <x:v>20475.2140343126</x:v>
      </x:c>
      <x:c r="Y1513" s="31" t="n">
        <x:f>ABS(M1513-X1513)</x:f>
        <x:v>1.2005330063402653e-10</x:v>
      </x:c>
      <x:c r="Z1513" s="27" t="n">
        <x:f>IF(M1513&gt;=N1512,B1513,Z1512)</x:f>
        <x:v>45643</x:v>
      </x:c>
      <x:c r="AA1513" s="27" t="n">
        <x:f>IF(C1513=C1512,IF(M1513&gt;=Q1512,B1513,AA1512),IF(M1513&gt;=P1513,B1513,A1513))</x:f>
        <x:v>45678</x:v>
      </x:c>
      <x:c r="AB1513" s="1" t="str">
        <x:f>IF(AND(B1513-A1513=1,B1513-B1512=1),"PASS","FAIL")</x:f>
        <x:v>PASS</x:v>
      </x:c>
    </x:row>
    <x:row r="1514" ht="22" customHeight="1">
      <x:c r="A1514" s="32" t="n">
        <x:f>'Raw trace'!A1510</x:f>
        <x:v>45705</x:v>
      </x:c>
      <x:c r="B1514" s="32" t="n">
        <x:f>'Raw trace'!B1510</x:f>
        <x:v>45706</x:v>
      </x:c>
      <x:c r="C1514" s="1" t="n">
        <x:f>YEAR(B1514)</x:f>
        <x:v>2025</x:v>
      </x:c>
      <x:c r="D1514" s="33" t="str">
        <x:f>'Raw trace'!AL1510</x:f>
        <x:v>-0.0014961166741316</x:v>
      </x:c>
      <x:c r="E1514" s="33" t="str">
        <x:f>'Raw trace'!W1510</x:f>
        <x:v>0.45000000000000001</x:v>
      </x:c>
      <x:c r="F1514" s="28" t="n">
        <x:f>E1513*(1+D1513)/(1+E1513*D1513)</x:f>
        <x:v>0.44909535100251896</x:v>
      </x:c>
      <x:c r="G1514" s="28" t="n">
        <x:f>ABS(E1514-F1514)</x:f>
        <x:v>0.0009046489974810501</x:v>
      </x:c>
      <x:c r="H1514" s="28" t="n">
        <x:f>G1514*'Assumptions'!$B$6</x:f>
        <x:v>9.046489974810501e-7</x:v>
      </x:c>
      <x:c r="I1514" s="29" t="n">
        <x:f>1+E1514*D1514</x:f>
        <x:v>0.9993267474966407</x:v>
      </x:c>
      <x:c r="J1514" s="29" t="n">
        <x:f>(1-H1514)*I1514</x:f>
        <x:v>0.9993258434567005</x:v>
      </x:c>
      <x:c r="K1514" s="28" t="n">
        <x:f>J1514-1</x:f>
        <x:v>-0.0006741565432994978</x:v>
      </x:c>
      <x:c r="L1514" s="30" t="n">
        <x:f>M1513</x:f>
        <x:v>20475.21403431248</x:v>
      </x:c>
      <x:c r="M1514" s="30" t="n">
        <x:f>L1514*J1514</x:f>
        <x:v>20461.410534795792</x:v>
      </x:c>
      <x:c r="N1514" s="30" t="n">
        <x:f>MAX(N1513,M1514)</x:f>
        <x:v>21772.667448832908</x:v>
      </x:c>
      <x:c r="O1514" s="28" t="n">
        <x:f>1-M1514/N1514</x:f>
        <x:v>0.06022490891934351</x:v>
      </x:c>
      <x:c r="P1514" s="30" t="n">
        <x:f>IF(C1514=C1513,P1513,L1514)</x:f>
        <x:v>20313.498577330683</x:v>
      </x:c>
      <x:c r="Q1514" s="30" t="n">
        <x:f>IF(C1514=C1513,MAX(Q1513,M1514),MAX(P1514,M1514))</x:f>
        <x:v>21543.524616086586</x:v>
      </x:c>
      <x:c r="R1514" s="28" t="n">
        <x:f>1-M1514/Q1514</x:f>
        <x:v>0.05022920346482107</x:v>
      </x:c>
      <x:c r="S1514" s="33" t="str">
        <x:f>'Raw trace'!Y1510</x:f>
        <x:v>-0.00067415654329949781</x:v>
      </x:c>
      <x:c r="T1514" s="31" t="n">
        <x:f>ABS(K1514-S1514)</x:f>
        <x:v>0</x:v>
      </x:c>
      <x:c r="U1514" s="33" t="str">
        <x:f>'Raw trace'!X1510</x:f>
        <x:v>0.0009046489974810501</x:v>
      </x:c>
      <x:c r="V1514" s="31" t="n">
        <x:f>ABS(G1514-U1514)</x:f>
        <x:v>0</x:v>
      </x:c>
      <x:c r="W1514" s="30" t="n">
        <x:f>L1514*H1514</x:f>
        <x:v>0.018522881849350713</x:v>
      </x:c>
      <x:c r="X1514" s="30" t="n">
        <x:f>X1513*(1+S1514)</x:f>
        <x:v>20461.410534795912</x:v>
      </x:c>
      <x:c r="Y1514" s="31" t="n">
        <x:f>ABS(M1514-X1514)</x:f>
        <x:v>1.2005330063402653e-10</x:v>
      </x:c>
      <x:c r="Z1514" s="27" t="n">
        <x:f>IF(M1514&gt;=N1513,B1514,Z1513)</x:f>
        <x:v>45643</x:v>
      </x:c>
      <x:c r="AA1514" s="27" t="n">
        <x:f>IF(C1514=C1513,IF(M1514&gt;=Q1513,B1514,AA1513),IF(M1514&gt;=P1514,B1514,A1514))</x:f>
        <x:v>45678</x:v>
      </x:c>
      <x:c r="AB1514" s="1" t="str">
        <x:f>IF(AND(B1514-A1514=1,B1514-B1513=1),"PASS","FAIL")</x:f>
        <x:v>PASS</x:v>
      </x:c>
    </x:row>
    <x:row r="1515" ht="22" customHeight="1">
      <x:c r="A1515" s="32" t="n">
        <x:f>'Raw trace'!A1511</x:f>
        <x:v>45706</x:v>
      </x:c>
      <x:c r="B1515" s="32" t="n">
        <x:f>'Raw trace'!B1511</x:f>
        <x:v>45707</x:v>
      </x:c>
      <x:c r="C1515" s="1" t="n">
        <x:f>YEAR(B1515)</x:f>
        <x:v>2025</x:v>
      </x:c>
      <x:c r="D1515" s="33" t="str">
        <x:f>'Raw trace'!AL1511</x:f>
        <x:v>0.0105271963027249</x:v>
      </x:c>
      <x:c r="E1515" s="33" t="str">
        <x:f>'Raw trace'!W1511</x:f>
        <x:v>0.45000000000000001</x:v>
      </x:c>
      <x:c r="F1515" s="28" t="n">
        <x:f>E1514*(1+D1514)/(1+E1514*D1514)</x:f>
        <x:v>0.4496294616572856</x:v>
      </x:c>
      <x:c r="G1515" s="28" t="n">
        <x:f>ABS(E1515-F1515)</x:f>
        <x:v>0.00037053834271438824</x:v>
      </x:c>
      <x:c r="H1515" s="28" t="n">
        <x:f>G1515*'Assumptions'!$B$6</x:f>
        <x:v>3.705383427143882e-7</x:v>
      </x:c>
      <x:c r="I1515" s="29" t="n">
        <x:f>1+E1515*D1515</x:f>
        <x:v>1.0047372383362263</x:v>
      </x:c>
      <x:c r="J1515" s="29" t="n">
        <x:f>(1-H1515)*I1515</x:f>
        <x:v>1.004736866042555</x:v>
      </x:c>
      <x:c r="K1515" s="28" t="n">
        <x:f>J1515-1</x:f>
        <x:v>0.004736866042555077</x:v>
      </x:c>
      <x:c r="L1515" s="30" t="n">
        <x:f>M1514</x:f>
        <x:v>20461.410534795792</x:v>
      </x:c>
      <x:c r="M1515" s="30" t="n">
        <x:f>L1515*J1515</x:f>
        <x:v>20558.333495540846</x:v>
      </x:c>
      <x:c r="N1515" s="30" t="n">
        <x:f>MAX(N1514,M1515)</x:f>
        <x:v>21772.667448832908</x:v>
      </x:c>
      <x:c r="O1515" s="28" t="n">
        <x:f>1-M1515/N1515</x:f>
        <x:v>0.055773320202764376</x:v>
      </x:c>
      <x:c r="P1515" s="30" t="n">
        <x:f>IF(C1515=C1514,P1514,L1515)</x:f>
        <x:v>20313.498577330683</x:v>
      </x:c>
      <x:c r="Q1515" s="30" t="n">
        <x:f>IF(C1515=C1514,MAX(Q1514,M1515),MAX(P1515,M1515))</x:f>
        <x:v>21543.524616086586</x:v>
      </x:c>
      <x:c r="R1515" s="28" t="n">
        <x:f>1-M1515/Q1515</x:f>
        <x:v>0.04573026643050304</x:v>
      </x:c>
      <x:c r="S1515" s="33" t="str">
        <x:f>'Raw trace'!Y1511</x:f>
        <x:v>0.0047368660425550768</x:v>
      </x:c>
      <x:c r="T1515" s="31" t="n">
        <x:f>ABS(K1515-S1515)</x:f>
        <x:v>0</x:v>
      </x:c>
      <x:c r="U1515" s="33" t="str">
        <x:f>'Raw trace'!X1511</x:f>
        <x:v>0.00037053834271438824</x:v>
      </x:c>
      <x:c r="V1515" s="31" t="n">
        <x:f>ABS(G1515-U1515)</x:f>
        <x:v>0</x:v>
      </x:c>
      <x:c r="W1515" s="30" t="n">
        <x:f>L1515*H1515</x:f>
        <x:v>0.007581737149161957</x:v>
      </x:c>
      <x:c r="X1515" s="30" t="n">
        <x:f>X1514*(1+S1515)</x:f>
        <x:v>20558.333495540966</x:v>
      </x:c>
      <x:c r="Y1515" s="31" t="n">
        <x:f>ABS(M1515-X1515)</x:f>
        <x:v>1.2005330063402653e-10</x:v>
      </x:c>
      <x:c r="Z1515" s="27" t="n">
        <x:f>IF(M1515&gt;=N1514,B1515,Z1514)</x:f>
        <x:v>45643</x:v>
      </x:c>
      <x:c r="AA1515" s="27" t="n">
        <x:f>IF(C1515=C1514,IF(M1515&gt;=Q1514,B1515,AA1514),IF(M1515&gt;=P1515,B1515,A1515))</x:f>
        <x:v>45678</x:v>
      </x:c>
      <x:c r="AB1515" s="1" t="str">
        <x:f>IF(AND(B1515-A1515=1,B1515-B1514=1),"PASS","FAIL")</x:f>
        <x:v>PASS</x:v>
      </x:c>
    </x:row>
    <x:row r="1516" ht="22" customHeight="1">
      <x:c r="A1516" s="32" t="n">
        <x:f>'Raw trace'!A1512</x:f>
        <x:v>45707</x:v>
      </x:c>
      <x:c r="B1516" s="32" t="n">
        <x:f>'Raw trace'!B1512</x:f>
        <x:v>45708</x:v>
      </x:c>
      <x:c r="C1516" s="1" t="n">
        <x:f>YEAR(B1516)</x:f>
        <x:v>2025</x:v>
      </x:c>
      <x:c r="D1516" s="33" t="str">
        <x:f>'Raw trace'!AL1512</x:f>
        <x:v>0.017233208615466001</x:v>
      </x:c>
      <x:c r="E1516" s="33" t="str">
        <x:f>'Raw trace'!W1512</x:f>
        <x:v>0.45000000000000001</x:v>
      </x:c>
      <x:c r="F1516" s="28" t="n">
        <x:f>E1515*(1+D1515)/(1+E1515*D1515)</x:f>
        <x:v>0.4525931964950745</x:v>
      </x:c>
      <x:c r="G1516" s="28" t="n">
        <x:f>ABS(E1516-F1516)</x:f>
        <x:v>0.0025931964950745012</x:v>
      </x:c>
      <x:c r="H1516" s="28" t="n">
        <x:f>G1516*'Assumptions'!$B$6</x:f>
        <x:v>0.0000025931964950745013</x:v>
      </x:c>
      <x:c r="I1516" s="29" t="n">
        <x:f>1+E1516*D1516</x:f>
        <x:v>1.0077549438769597</x:v>
      </x:c>
      <x:c r="J1516" s="29" t="n">
        <x:f>(1-H1516)*I1516</x:f>
        <x:v>1.0077523305703713</x:v>
      </x:c>
      <x:c r="K1516" s="28" t="n">
        <x:f>J1516-1</x:f>
        <x:v>0.00775233057037128</x:v>
      </x:c>
      <x:c r="L1516" s="30" t="n">
        <x:f>M1515</x:f>
        <x:v>20558.333495540846</x:v>
      </x:c>
      <x:c r="M1516" s="30" t="n">
        <x:f>L1516*J1516</x:f>
        <x:v>20717.708492774214</x:v>
      </x:c>
      <x:c r="N1516" s="30" t="n">
        <x:f>MAX(N1515,M1516)</x:f>
        <x:v>21772.667448832908</x:v>
      </x:c>
      <x:c r="O1516" s="28" t="n">
        <x:f>1-M1516/N1516</x:f>
        <x:v>0.04845336284761215</x:v>
      </x:c>
      <x:c r="P1516" s="30" t="n">
        <x:f>IF(C1516=C1515,P1515,L1516)</x:f>
        <x:v>20313.498577330683</x:v>
      </x:c>
      <x:c r="Q1516" s="30" t="n">
        <x:f>IF(C1516=C1515,MAX(Q1515,M1516),MAX(P1516,M1516))</x:f>
        <x:v>21543.524616086586</x:v>
      </x:c>
      <x:c r="R1516" s="28" t="n">
        <x:f>1-M1516/Q1516</x:f>
        <x:v>0.03833245200257218</x:v>
      </x:c>
      <x:c r="S1516" s="33" t="str">
        <x:f>'Raw trace'!Y1512</x:f>
        <x:v>0.0077523305703712797</x:v>
      </x:c>
      <x:c r="T1516" s="31" t="n">
        <x:f>ABS(K1516-S1516)</x:f>
        <x:v>0</x:v>
      </x:c>
      <x:c r="U1516" s="33" t="str">
        <x:f>'Raw trace'!X1512</x:f>
        <x:v>0.0025931964950745012</x:v>
      </x:c>
      <x:c r="V1516" s="31" t="n">
        <x:f>ABS(G1516-U1516)</x:f>
        <x:v>0</x:v>
      </x:c>
      <x:c r="W1516" s="30" t="n">
        <x:f>L1516*H1516</x:f>
        <x:v>0.053311798365209245</x:v>
      </x:c>
      <x:c r="X1516" s="30" t="n">
        <x:f>X1515*(1+S1516)</x:f>
        <x:v>20717.708492774338</x:v>
      </x:c>
      <x:c r="Y1516" s="31" t="n">
        <x:f>ABS(M1516-X1516)</x:f>
        <x:v>1.2369127944111824e-10</x:v>
      </x:c>
      <x:c r="Z1516" s="27" t="n">
        <x:f>IF(M1516&gt;=N1515,B1516,Z1515)</x:f>
        <x:v>45643</x:v>
      </x:c>
      <x:c r="AA1516" s="27" t="n">
        <x:f>IF(C1516=C1515,IF(M1516&gt;=Q1515,B1516,AA1515),IF(M1516&gt;=P1516,B1516,A1516))</x:f>
        <x:v>45678</x:v>
      </x:c>
      <x:c r="AB1516" s="1" t="str">
        <x:f>IF(AND(B1516-A1516=1,B1516-B1515=1),"PASS","FAIL")</x:f>
        <x:v>PASS</x:v>
      </x:c>
    </x:row>
    <x:row r="1517" ht="22" customHeight="1">
      <x:c r="A1517" s="32" t="n">
        <x:f>'Raw trace'!A1513</x:f>
        <x:v>45708</x:v>
      </x:c>
      <x:c r="B1517" s="32" t="n">
        <x:f>'Raw trace'!B1513</x:f>
        <x:v>45709</x:v>
      </x:c>
      <x:c r="C1517" s="1" t="n">
        <x:f>YEAR(B1517)</x:f>
        <x:v>2025</x:v>
      </x:c>
      <x:c r="D1517" s="33" t="str">
        <x:f>'Raw trace'!AL1513</x:f>
        <x:v>-0.0219173372474704</x:v>
      </x:c>
      <x:c r="E1517" s="33" t="str">
        <x:f>'Raw trace'!W1513</x:f>
        <x:v>0.45000000000000001</x:v>
      </x:c>
      <x:c r="F1517" s="28" t="n">
        <x:f>E1516*(1+D1516)/(1+E1516*D1516)</x:f>
        <x:v>0.4542323971301188</x:v>
      </x:c>
      <x:c r="G1517" s="28" t="n">
        <x:f>ABS(E1517-F1517)</x:f>
        <x:v>0.0042323971301188035</x:v>
      </x:c>
      <x:c r="H1517" s="28" t="n">
        <x:f>G1517*'Assumptions'!$B$6</x:f>
        <x:v>0.000004232397130118804</x:v>
      </x:c>
      <x:c r="I1517" s="29" t="n">
        <x:f>1+E1517*D1517</x:f>
        <x:v>0.9901371982386383</x:v>
      </x:c>
      <x:c r="J1517" s="29" t="n">
        <x:f>(1-H1517)*I1517</x:f>
        <x:v>0.990133007584802</x:v>
      </x:c>
      <x:c r="K1517" s="28" t="n">
        <x:f>J1517-1</x:f>
        <x:v>-0.00986699241519795</x:v>
      </x:c>
      <x:c r="L1517" s="30" t="n">
        <x:f>M1516</x:f>
        <x:v>20717.708492774214</x:v>
      </x:c>
      <x:c r="M1517" s="30" t="n">
        <x:f>L1517*J1517</x:f>
        <x:v>20513.28702021573</x:v>
      </x:c>
      <x:c r="N1517" s="30" t="n">
        <x:f>MAX(N1516,M1517)</x:f>
        <x:v>21772.667448832908</x:v>
      </x:c>
      <x:c r="O1517" s="28" t="n">
        <x:f>1-M1517/N1517</x:f>
        <x:v>0.05784226629910183</x:v>
      </x:c>
      <x:c r="P1517" s="30" t="n">
        <x:f>IF(C1517=C1516,P1516,L1517)</x:f>
        <x:v>20313.498577330683</x:v>
      </x:c>
      <x:c r="Q1517" s="30" t="n">
        <x:f>IF(C1517=C1516,MAX(Q1516,M1517),MAX(P1517,M1517))</x:f>
        <x:v>21543.524616086586</x:v>
      </x:c>
      <x:c r="R1517" s="28" t="n">
        <x:f>1-M1517/Q1517</x:f>
        <x:v>0.04782121840460485</x:v>
      </x:c>
      <x:c r="S1517" s="33" t="str">
        <x:f>'Raw trace'!Y1513</x:f>
        <x:v>-0.0098669924151979505</x:v>
      </x:c>
      <x:c r="T1517" s="31" t="n">
        <x:f>ABS(K1517-S1517)</x:f>
        <x:v>0</x:v>
      </x:c>
      <x:c r="U1517" s="33" t="str">
        <x:f>'Raw trace'!X1513</x:f>
        <x:v>0.0042323971301188035</x:v>
      </x:c>
      <x:c r="V1517" s="31" t="n">
        <x:f>ABS(G1517-U1517)</x:f>
        <x:v>0</x:v>
      </x:c>
      <x:c r="W1517" s="30" t="n">
        <x:f>L1517*H1517</x:f>
        <x:v>0.08768556996745555</x:v>
      </x:c>
      <x:c r="X1517" s="30" t="n">
        <x:f>X1516*(1+S1517)</x:f>
        <x:v>20513.287020215852</x:v>
      </x:c>
      <x:c r="Y1517" s="31" t="n">
        <x:f>ABS(M1517-X1517)</x:f>
        <x:v>1.2369127944111824e-10</x:v>
      </x:c>
      <x:c r="Z1517" s="27" t="n">
        <x:f>IF(M1517&gt;=N1516,B1517,Z1516)</x:f>
        <x:v>45643</x:v>
      </x:c>
      <x:c r="AA1517" s="27" t="n">
        <x:f>IF(C1517=C1516,IF(M1517&gt;=Q1516,B1517,AA1516),IF(M1517&gt;=P1517,B1517,A1517))</x:f>
        <x:v>45678</x:v>
      </x:c>
      <x:c r="AB1517" s="1" t="str">
        <x:f>IF(AND(B1517-A1517=1,B1517-B1516=1),"PASS","FAIL")</x:f>
        <x:v>PASS</x:v>
      </x:c>
    </x:row>
    <x:row r="1518" ht="22" customHeight="1">
      <x:c r="A1518" s="32" t="n">
        <x:f>'Raw trace'!A1514</x:f>
        <x:v>45709</x:v>
      </x:c>
      <x:c r="B1518" s="32" t="n">
        <x:f>'Raw trace'!B1514</x:f>
        <x:v>45710</x:v>
      </x:c>
      <x:c r="C1518" s="1" t="n">
        <x:f>YEAR(B1518)</x:f>
        <x:v>2025</x:v>
      </x:c>
      <x:c r="D1518" s="33" t="str">
        <x:f>'Raw trace'!AL1514</x:f>
        <x:v>0.0041651240281376997</x:v>
      </x:c>
      <x:c r="E1518" s="33" t="str">
        <x:f>'Raw trace'!W1514</x:f>
        <x:v>0.45000000000000001</x:v>
      </x:c>
      <x:c r="F1518" s="28" t="n">
        <x:f>E1517*(1+D1517)/(1+E1517*D1517)</x:f>
        <x:v>0.4445214249314149</x:v>
      </x:c>
      <x:c r="G1518" s="28" t="n">
        <x:f>ABS(E1518-F1518)</x:f>
        <x:v>0.005478575068585123</x:v>
      </x:c>
      <x:c r="H1518" s="28" t="n">
        <x:f>G1518*'Assumptions'!$B$6</x:f>
        <x:v>0.000005478575068585123</x:v>
      </x:c>
      <x:c r="I1518" s="29" t="n">
        <x:f>1+E1518*D1518</x:f>
        <x:v>1.001874305812662</x:v>
      </x:c>
      <x:c r="J1518" s="29" t="n">
        <x:f>(1-H1518)*I1518</x:f>
        <x:v>1.0018688169690684</x:v>
      </x:c>
      <x:c r="K1518" s="28" t="n">
        <x:f>J1518-1</x:f>
        <x:v>0.0018688169690683765</x:v>
      </x:c>
      <x:c r="L1518" s="30" t="n">
        <x:f>M1517</x:f>
        <x:v>20513.28702021573</x:v>
      </x:c>
      <x:c r="M1518" s="30" t="n">
        <x:f>L1518*J1518</x:f>
        <x:v>20551.62259909048</x:v>
      </x:c>
      <x:c r="N1518" s="30" t="n">
        <x:f>MAX(N1517,M1518)</x:f>
        <x:v>21772.667448832908</x:v>
      </x:c>
      <x:c r="O1518" s="28" t="n">
        <x:f>1-M1518/N1518</x:f>
        <x:v>0.05608154593882253</x:v>
      </x:c>
      <x:c r="P1518" s="30" t="n">
        <x:f>IF(C1518=C1517,P1517,L1518)</x:f>
        <x:v>20313.498577330683</x:v>
      </x:c>
      <x:c r="Q1518" s="30" t="n">
        <x:f>IF(C1518=C1517,MAX(Q1517,M1518),MAX(P1518,M1518))</x:f>
        <x:v>21543.524616086586</x:v>
      </x:c>
      <x:c r="R1518" s="28" t="n">
        <x:f>1-M1518/Q1518</x:f>
        <x:v>0.04604177053997249</x:v>
      </x:c>
      <x:c r="S1518" s="33" t="str">
        <x:f>'Raw trace'!Y1514</x:f>
        <x:v>0.0018688169690683765</x:v>
      </x:c>
      <x:c r="T1518" s="31" t="n">
        <x:f>ABS(K1518-S1518)</x:f>
        <x:v>0</x:v>
      </x:c>
      <x:c r="U1518" s="33" t="str">
        <x:f>'Raw trace'!X1514</x:f>
        <x:v>0.0054785750685851231</x:v>
      </x:c>
      <x:c r="V1518" s="31" t="n">
        <x:f>ABS(G1518-U1518)</x:f>
        <x:v>0</x:v>
      </x:c>
      <x:c r="W1518" s="30" t="n">
        <x:f>L1518*H1518</x:f>
        <x:v>0.11238358284368469</x:v>
      </x:c>
      <x:c r="X1518" s="30" t="n">
        <x:f>X1517*(1+S1518)</x:f>
        <x:v>20551.622599090602</x:v>
      </x:c>
      <x:c r="Y1518" s="31" t="n">
        <x:f>ABS(M1518-X1518)</x:f>
        <x:v>1.2369127944111824e-10</x:v>
      </x:c>
      <x:c r="Z1518" s="27" t="n">
        <x:f>IF(M1518&gt;=N1517,B1518,Z1517)</x:f>
        <x:v>45643</x:v>
      </x:c>
      <x:c r="AA1518" s="27" t="n">
        <x:f>IF(C1518=C1517,IF(M1518&gt;=Q1517,B1518,AA1517),IF(M1518&gt;=P1518,B1518,A1518))</x:f>
        <x:v>45678</x:v>
      </x:c>
      <x:c r="AB1518" s="1" t="str">
        <x:f>IF(AND(B1518-A1518=1,B1518-B1517=1),"PASS","FAIL")</x:f>
        <x:v>PASS</x:v>
      </x:c>
    </x:row>
    <x:row r="1519" ht="22" customHeight="1">
      <x:c r="A1519" s="32" t="n">
        <x:f>'Raw trace'!A1515</x:f>
        <x:v>45710</x:v>
      </x:c>
      <x:c r="B1519" s="32" t="n">
        <x:f>'Raw trace'!B1515</x:f>
        <x:v>45711</x:v>
      </x:c>
      <x:c r="C1519" s="1" t="n">
        <x:f>YEAR(B1519)</x:f>
        <x:v>2025</x:v>
      </x:c>
      <x:c r="D1519" s="33" t="str">
        <x:f>'Raw trace'!AL1515</x:f>
        <x:v>-0.0030790390249814002</x:v>
      </x:c>
      <x:c r="E1519" s="33" t="str">
        <x:f>'Raw trace'!W1515</x:f>
        <x:v>0.45000000000000001</x:v>
      </x:c>
      <x:c r="F1519" s="28" t="n">
        <x:f>E1518*(1+D1518)/(1+E1518*D1518)</x:f>
        <x:v>0.45102893964939833</x:v>
      </x:c>
      <x:c r="G1519" s="28" t="n">
        <x:f>ABS(E1519-F1519)</x:f>
        <x:v>0.0010289396493983194</x:v>
      </x:c>
      <x:c r="H1519" s="28" t="n">
        <x:f>G1519*'Assumptions'!$B$6</x:f>
        <x:v>0.0000010289396493983193</x:v>
      </x:c>
      <x:c r="I1519" s="29" t="n">
        <x:f>1+E1519*D1519</x:f>
        <x:v>0.9986144324387584</x:v>
      </x:c>
      <x:c r="J1519" s="29" t="n">
        <x:f>(1-H1519)*I1519</x:f>
        <x:v>0.9986134049247744</x:v>
      </x:c>
      <x:c r="K1519" s="28" t="n">
        <x:f>J1519-1</x:f>
        <x:v>-0.0013865950752256495</x:v>
      </x:c>
      <x:c r="L1519" s="30" t="n">
        <x:f>M1518</x:f>
        <x:v>20551.62259909048</x:v>
      </x:c>
      <x:c r="M1519" s="30" t="n">
        <x:f>L1519*J1519</x:f>
        <x:v>20523.125820406683</x:v>
      </x:c>
      <x:c r="N1519" s="30" t="n">
        <x:f>MAX(N1518,M1519)</x:f>
        <x:v>21772.667448832908</x:v>
      </x:c>
      <x:c r="O1519" s="28" t="n">
        <x:f>1-M1519/N1519</x:f>
        <x:v>0.05739037861863838</x:v>
      </x:c>
      <x:c r="P1519" s="30" t="n">
        <x:f>IF(C1519=C1518,P1518,L1519)</x:f>
        <x:v>20313.498577330683</x:v>
      </x:c>
      <x:c r="Q1519" s="30" t="n">
        <x:f>IF(C1519=C1518,MAX(Q1518,M1519),MAX(P1519,M1519))</x:f>
        <x:v>21543.524616086586</x:v>
      </x:c>
      <x:c r="R1519" s="28" t="n">
        <x:f>1-M1519/Q1519</x:f>
        <x:v>0.047364524322912716</x:v>
      </x:c>
      <x:c r="S1519" s="33" t="str">
        <x:f>'Raw trace'!Y1515</x:f>
        <x:v>-0.0013865950752256495</x:v>
      </x:c>
      <x:c r="T1519" s="31" t="n">
        <x:f>ABS(K1519-S1519)</x:f>
        <x:v>0</x:v>
      </x:c>
      <x:c r="U1519" s="33" t="str">
        <x:f>'Raw trace'!X1515</x:f>
        <x:v>0.0010289396493983194</x:v>
      </x:c>
      <x:c r="V1519" s="31" t="n">
        <x:f>ABS(G1519-U1519)</x:f>
        <x:v>0</x:v>
      </x:c>
      <x:c r="W1519" s="30" t="n">
        <x:f>L1519*H1519</x:f>
        <x:v>0.021146379351674734</x:v>
      </x:c>
      <x:c r="X1519" s="30" t="n">
        <x:f>X1518*(1+S1519)</x:f>
        <x:v>20523.125820406807</x:v>
      </x:c>
      <x:c r="Y1519" s="31" t="n">
        <x:f>ABS(M1519-X1519)</x:f>
        <x:v>1.2369127944111824e-10</x:v>
      </x:c>
      <x:c r="Z1519" s="27" t="n">
        <x:f>IF(M1519&gt;=N1518,B1519,Z1518)</x:f>
        <x:v>45643</x:v>
      </x:c>
      <x:c r="AA1519" s="27" t="n">
        <x:f>IF(C1519=C1518,IF(M1519&gt;=Q1518,B1519,AA1518),IF(M1519&gt;=P1519,B1519,A1519))</x:f>
        <x:v>45678</x:v>
      </x:c>
      <x:c r="AB1519" s="1" t="str">
        <x:f>IF(AND(B1519-A1519=1,B1519-B1518=1),"PASS","FAIL")</x:f>
        <x:v>PASS</x:v>
      </x:c>
    </x:row>
    <x:row r="1520" ht="22" customHeight="1">
      <x:c r="A1520" s="32" t="n">
        <x:f>'Raw trace'!A1516</x:f>
        <x:v>45711</x:v>
      </x:c>
      <x:c r="B1520" s="32" t="n">
        <x:f>'Raw trace'!B1516</x:f>
        <x:v>45712</x:v>
      </x:c>
      <x:c r="C1520" s="1" t="n">
        <x:f>YEAR(B1520)</x:f>
        <x:v>2025</x:v>
      </x:c>
      <x:c r="D1520" s="33" t="str">
        <x:f>'Raw trace'!AL1516</x:f>
        <x:v>-0.049349254301944298</x:v>
      </x:c>
      <x:c r="E1520" s="33" t="str">
        <x:f>'Raw trace'!W1516</x:f>
        <x:v>0.45000000000000001</x:v>
      </x:c>
      <x:c r="F1520" s="28" t="n">
        <x:f>E1519*(1+D1519)/(1+E1519*D1519)</x:f>
        <x:v>0.44923688048767546</x:v>
      </x:c>
      <x:c r="G1520" s="28" t="n">
        <x:f>ABS(E1520-F1520)</x:f>
        <x:v>0.0007631195123245504</x:v>
      </x:c>
      <x:c r="H1520" s="28" t="n">
        <x:f>G1520*'Assumptions'!$B$6</x:f>
        <x:v>7.631195123245504e-7</x:v>
      </x:c>
      <x:c r="I1520" s="29" t="n">
        <x:f>1+E1520*D1520</x:f>
        <x:v>0.9777928355641251</x:v>
      </x:c>
      <x:c r="J1520" s="29" t="n">
        <x:f>(1-H1520)*I1520</x:f>
        <x:v>0.9777920893913332</x:v>
      </x:c>
      <x:c r="K1520" s="28" t="n">
        <x:f>J1520-1</x:f>
        <x:v>-0.02220791060866678</x:v>
      </x:c>
      <x:c r="L1520" s="30" t="n">
        <x:f>M1519</x:f>
        <x:v>20523.125820406683</x:v>
      </x:c>
      <x:c r="M1520" s="30" t="n">
        <x:f>L1520*J1520</x:f>
        <x:v>20067.35007677667</x:v>
      </x:c>
      <x:c r="N1520" s="30" t="n">
        <x:f>MAX(N1519,M1520)</x:f>
        <x:v>21772.667448832908</x:v>
      </x:c>
      <x:c r="O1520" s="28" t="n">
        <x:f>1-M1520/N1520</x:f>
        <x:v>0.07832376882914494</x:v>
      </x:c>
      <x:c r="P1520" s="30" t="n">
        <x:f>IF(C1520=C1519,P1519,L1520)</x:f>
        <x:v>20313.498577330683</x:v>
      </x:c>
      <x:c r="Q1520" s="30" t="n">
        <x:f>IF(C1520=C1519,MAX(Q1519,M1520),MAX(P1520,M1520))</x:f>
        <x:v>21543.524616086586</x:v>
      </x:c>
      <x:c r="R1520" s="28" t="n">
        <x:f>1-M1520/Q1520</x:f>
        <x:v>0.0685205678093943</x:v>
      </x:c>
      <x:c r="S1520" s="33" t="str">
        <x:f>'Raw trace'!Y1516</x:f>
        <x:v>-0.022207910608666781</x:v>
      </x:c>
      <x:c r="T1520" s="31" t="n">
        <x:f>ABS(K1520-S1520)</x:f>
        <x:v>0</x:v>
      </x:c>
      <x:c r="U1520" s="33" t="str">
        <x:f>'Raw trace'!X1516</x:f>
        <x:v>0.00076311951232455044</x:v>
      </x:c>
      <x:c r="V1520" s="31" t="n">
        <x:f>ABS(G1520-U1520)</x:f>
        <x:v>0</x:v>
      </x:c>
      <x:c r="W1520" s="30" t="n">
        <x:f>L1520*H1520</x:f>
        <x:v>0.015661597767444135</x:v>
      </x:c>
      <x:c r="X1520" s="30" t="n">
        <x:f>X1519*(1+S1520)</x:f>
        <x:v>20067.35007677679</x:v>
      </x:c>
      <x:c r="Y1520" s="31" t="n">
        <x:f>ABS(M1520-X1520)</x:f>
        <x:v>1.2005330063402653e-10</x:v>
      </x:c>
      <x:c r="Z1520" s="27" t="n">
        <x:f>IF(M1520&gt;=N1519,B1520,Z1519)</x:f>
        <x:v>45643</x:v>
      </x:c>
      <x:c r="AA1520" s="27" t="n">
        <x:f>IF(C1520=C1519,IF(M1520&gt;=Q1519,B1520,AA1519),IF(M1520&gt;=P1520,B1520,A1520))</x:f>
        <x:v>45678</x:v>
      </x:c>
      <x:c r="AB1520" s="1" t="str">
        <x:f>IF(AND(B1520-A1520=1,B1520-B1519=1),"PASS","FAIL")</x:f>
        <x:v>PASS</x:v>
      </x:c>
    </x:row>
    <x:row r="1521" ht="22" customHeight="1">
      <x:c r="A1521" s="32" t="n">
        <x:f>'Raw trace'!A1517</x:f>
        <x:v>45712</x:v>
      </x:c>
      <x:c r="B1521" s="32" t="n">
        <x:f>'Raw trace'!B1517</x:f>
        <x:v>45713</x:v>
      </x:c>
      <x:c r="C1521" s="1" t="n">
        <x:f>YEAR(B1521)</x:f>
        <x:v>2025</x:v>
      </x:c>
      <x:c r="D1521" s="33" t="str">
        <x:f>'Raw trace'!AL1517</x:f>
        <x:v>-0.0308441292338963</x:v>
      </x:c>
      <x:c r="E1521" s="33" t="str">
        <x:f>'Raw trace'!W1517</x:f>
        <x:v>0.45000000000000001</x:v>
      </x:c>
      <x:c r="F1521" s="28" t="n">
        <x:f>E1520*(1+D1520)/(1+E1520*D1520)</x:f>
        <x:v>0.43750866237152936</x:v>
      </x:c>
      <x:c r="G1521" s="28" t="n">
        <x:f>ABS(E1521-F1521)</x:f>
        <x:v>0.012491337628470656</x:v>
      </x:c>
      <x:c r="H1521" s="28" t="n">
        <x:f>G1521*'Assumptions'!$B$6</x:f>
        <x:v>0.000012491337628470655</x:v>
      </x:c>
      <x:c r="I1521" s="29" t="n">
        <x:f>1+E1521*D1521</x:f>
        <x:v>0.9861201418447466</x:v>
      </x:c>
      <x:c r="J1521" s="29" t="n">
        <x:f>(1-H1521)*I1521</x:f>
        <x:v>0.9861078238851125</x:v>
      </x:c>
      <x:c r="K1521" s="28" t="n">
        <x:f>J1521-1</x:f>
        <x:v>-0.013892176114887467</x:v>
      </x:c>
      <x:c r="L1521" s="30" t="n">
        <x:f>M1520</x:f>
        <x:v>20067.35007677667</x:v>
      </x:c>
      <x:c r="M1521" s="30" t="n">
        <x:f>L1521*J1521</x:f>
        <x:v>19788.57091535099</x:v>
      </x:c>
      <x:c r="N1521" s="30" t="n">
        <x:f>MAX(N1520,M1521)</x:f>
        <x:v>21772.667448832908</x:v>
      </x:c>
      <x:c r="O1521" s="28" t="n">
        <x:f>1-M1521/N1521</x:f>
        <x:v>0.09112785735347617</x:v>
      </x:c>
      <x:c r="P1521" s="30" t="n">
        <x:f>IF(C1521=C1520,P1520,L1521)</x:f>
        <x:v>20313.498577330683</x:v>
      </x:c>
      <x:c r="Q1521" s="30" t="n">
        <x:f>IF(C1521=C1520,MAX(Q1520,M1521),MAX(P1521,M1521))</x:f>
        <x:v>21543.524616086586</x:v>
      </x:c>
      <x:c r="R1521" s="28" t="n">
        <x:f>1-M1521/Q1521</x:f>
        <x:v>0.08146084412878152</x:v>
      </x:c>
      <x:c r="S1521" s="33" t="str">
        <x:f>'Raw trace'!Y1517</x:f>
        <x:v>-0.013892176114887467</x:v>
      </x:c>
      <x:c r="T1521" s="31" t="n">
        <x:f>ABS(K1521-S1521)</x:f>
        <x:v>0</x:v>
      </x:c>
      <x:c r="U1521" s="33" t="str">
        <x:f>'Raw trace'!X1517</x:f>
        <x:v>0.012491337628470656</x:v>
      </x:c>
      <x:c r="V1521" s="31" t="n">
        <x:f>ABS(G1521-U1521)</x:f>
        <x:v>0</x:v>
      </x:c>
      <x:c r="W1521" s="30" t="n">
        <x:f>L1521*H1521</x:f>
        <x:v>0.25066804511773394</x:v>
      </x:c>
      <x:c r="X1521" s="30" t="n">
        <x:f>X1520*(1+S1521)</x:f>
        <x:v>19788.57091535111</x:v>
      </x:c>
      <x:c r="Y1521" s="31" t="n">
        <x:f>ABS(M1521-X1521)</x:f>
        <x:v>1.2005330063402653e-10</x:v>
      </x:c>
      <x:c r="Z1521" s="27" t="n">
        <x:f>IF(M1521&gt;=N1520,B1521,Z1520)</x:f>
        <x:v>45643</x:v>
      </x:c>
      <x:c r="AA1521" s="27" t="n">
        <x:f>IF(C1521=C1520,IF(M1521&gt;=Q1520,B1521,AA1520),IF(M1521&gt;=P1521,B1521,A1521))</x:f>
        <x:v>45678</x:v>
      </x:c>
      <x:c r="AB1521" s="1" t="str">
        <x:f>IF(AND(B1521-A1521=1,B1521-B1520=1),"PASS","FAIL")</x:f>
        <x:v>PASS</x:v>
      </x:c>
    </x:row>
    <x:row r="1522" ht="22" customHeight="1">
      <x:c r="A1522" s="32" t="n">
        <x:f>'Raw trace'!A1518</x:f>
        <x:v>45713</x:v>
      </x:c>
      <x:c r="B1522" s="32" t="n">
        <x:f>'Raw trace'!B1518</x:f>
        <x:v>45714</x:v>
      </x:c>
      <x:c r="C1522" s="1" t="n">
        <x:f>YEAR(B1522)</x:f>
        <x:v>2025</x:v>
      </x:c>
      <x:c r="D1522" s="33" t="str">
        <x:f>'Raw trace'!AL1518</x:f>
        <x:v>-0.050439753737906698</x:v>
      </x:c>
      <x:c r="E1522" s="33" t="str">
        <x:f>'Raw trace'!W1518</x:f>
        <x:v>0.40000000000000002</x:v>
      </x:c>
      <x:c r="F1522" s="28" t="n">
        <x:f>E1521*(1+D1521)/(1+E1521*D1521)</x:f>
        <x:v>0.4422586288815596</x:v>
      </x:c>
      <x:c r="G1522" s="28" t="n">
        <x:f>ABS(E1522-F1522)</x:f>
        <x:v>0.04225862888155957</x:v>
      </x:c>
      <x:c r="H1522" s="28" t="n">
        <x:f>G1522*'Assumptions'!$B$6</x:f>
        <x:v>0.00004225862888155957</x:v>
      </x:c>
      <x:c r="I1522" s="29" t="n">
        <x:f>1+E1522*D1522</x:f>
        <x:v>0.9798240985048373</x:v>
      </x:c>
      <x:c r="J1522" s="29" t="n">
        <x:f>(1-H1522)*I1522</x:f>
        <x:v>0.9797826924818894</x:v>
      </x:c>
      <x:c r="K1522" s="28" t="n">
        <x:f>J1522-1</x:f>
        <x:v>-0.020217307518110572</x:v>
      </x:c>
      <x:c r="L1522" s="30" t="n">
        <x:f>M1521</x:f>
        <x:v>19788.57091535099</x:v>
      </x:c>
      <x:c r="M1522" s="30" t="n">
        <x:f>L1522*J1522</x:f>
        <x:v>19388.4992918114</x:v>
      </x:c>
      <x:c r="N1522" s="30" t="n">
        <x:f>MAX(N1521,M1522)</x:f>
        <x:v>21772.667448832908</x:v>
      </x:c>
      <x:c r="O1522" s="28" t="n">
        <x:f>1-M1522/N1522</x:f>
        <x:v>0.10950280495600495</x:v>
      </x:c>
      <x:c r="P1522" s="30" t="n">
        <x:f>IF(C1522=C1521,P1521,L1522)</x:f>
        <x:v>20313.498577330683</x:v>
      </x:c>
      <x:c r="Q1522" s="30" t="n">
        <x:f>IF(C1522=C1521,MAX(Q1521,M1522),MAX(P1522,M1522))</x:f>
        <x:v>21543.524616086586</x:v>
      </x:c>
      <x:c r="R1522" s="28" t="n">
        <x:f>1-M1522/Q1522</x:f>
        <x:v>0.10003123271045555</x:v>
      </x:c>
      <x:c r="S1522" s="33" t="str">
        <x:f>'Raw trace'!Y1518</x:f>
        <x:v>-0.020217307518110572</x:v>
      </x:c>
      <x:c r="T1522" s="31" t="n">
        <x:f>ABS(K1522-S1522)</x:f>
        <x:v>0</x:v>
      </x:c>
      <x:c r="U1522" s="33" t="str">
        <x:f>'Raw trace'!X1518</x:f>
        <x:v>0.042258628881559568</x:v>
      </x:c>
      <x:c r="V1522" s="31" t="n">
        <x:f>ABS(G1522-U1522)</x:f>
        <x:v>0</x:v>
      </x:c>
      <x:c r="W1522" s="30" t="n">
        <x:f>L1522*H1522</x:f>
        <x:v>0.8362378744082409</x:v>
      </x:c>
      <x:c r="X1522" s="30" t="n">
        <x:f>X1521*(1+S1522)</x:f>
        <x:v>19388.499291811517</x:v>
      </x:c>
      <x:c r="Y1522" s="31" t="n">
        <x:f>ABS(M1522-X1522)</x:f>
        <x:v>1.1641532182693481e-10</x:v>
      </x:c>
      <x:c r="Z1522" s="27" t="n">
        <x:f>IF(M1522&gt;=N1521,B1522,Z1521)</x:f>
        <x:v>45643</x:v>
      </x:c>
      <x:c r="AA1522" s="27" t="n">
        <x:f>IF(C1522=C1521,IF(M1522&gt;=Q1521,B1522,AA1521),IF(M1522&gt;=P1522,B1522,A1522))</x:f>
        <x:v>45678</x:v>
      </x:c>
      <x:c r="AB1522" s="1" t="str">
        <x:f>IF(AND(B1522-A1522=1,B1522-B1521=1),"PASS","FAIL")</x:f>
        <x:v>PASS</x:v>
      </x:c>
    </x:row>
    <x:row r="1523" ht="22" customHeight="1">
      <x:c r="A1523" s="32" t="n">
        <x:f>'Raw trace'!A1519</x:f>
        <x:v>45714</x:v>
      </x:c>
      <x:c r="B1523" s="32" t="n">
        <x:f>'Raw trace'!B1519</x:f>
        <x:v>45715</x:v>
      </x:c>
      <x:c r="C1523" s="1" t="n">
        <x:f>YEAR(B1523)</x:f>
        <x:v>2025</x:v>
      </x:c>
      <x:c r="D1523" s="33" t="str">
        <x:f>'Raw trace'!AL1519</x:f>
        <x:v>0.0059599086598578002</x:v>
      </x:c>
      <x:c r="E1523" s="33" t="str">
        <x:f>'Raw trace'!W1519</x:f>
        <x:v>0.40000000000000002</x:v>
      </x:c>
      <x:c r="F1523" s="28" t="n">
        <x:f>E1522*(1+D1522)/(1+E1522*D1522)</x:f>
        <x:v>0.3876451896666248</x:v>
      </x:c>
      <x:c r="G1523" s="28" t="n">
        <x:f>ABS(E1523-F1523)</x:f>
        <x:v>0.01235481033337521</x:v>
      </x:c>
      <x:c r="H1523" s="28" t="n">
        <x:f>G1523*'Assumptions'!$B$6</x:f>
        <x:v>0.00001235481033337521</x:v>
      </x:c>
      <x:c r="I1523" s="29" t="n">
        <x:f>1+E1523*D1523</x:f>
        <x:v>1.002383963463943</x:v>
      </x:c>
      <x:c r="J1523" s="29" t="n">
        <x:f>(1-H1523)*I1523</x:f>
        <x:v>1.0023715792001933</x:v>
      </x:c>
      <x:c r="K1523" s="28" t="n">
        <x:f>J1523-1</x:f>
        <x:v>0.0023715792001932634</x:v>
      </x:c>
      <x:c r="L1523" s="30" t="n">
        <x:f>M1522</x:f>
        <x:v>19388.4992918114</x:v>
      </x:c>
      <x:c r="M1523" s="30" t="n">
        <x:f>L1523*J1523</x:f>
        <x:v>19434.480653454822</x:v>
      </x:c>
      <x:c r="N1523" s="30" t="n">
        <x:f>MAX(N1522,M1523)</x:f>
        <x:v>21772.667448832908</x:v>
      </x:c>
      <x:c r="O1523" s="28" t="n">
        <x:f>1-M1523/N1523</x:f>
        <x:v>0.1073909203304082</x:v>
      </x:c>
      <x:c r="P1523" s="30" t="n">
        <x:f>IF(C1523=C1522,P1522,L1523)</x:f>
        <x:v>20313.498577330683</x:v>
      </x:c>
      <x:c r="Q1523" s="30" t="n">
        <x:f>IF(C1523=C1522,MAX(Q1522,M1523),MAX(P1523,M1523))</x:f>
        <x:v>21543.524616086586</x:v>
      </x:c>
      <x:c r="R1523" s="28" t="n">
        <x:f>1-M1523/Q1523</x:f>
        <x:v>0.09789688550112818</x:v>
      </x:c>
      <x:c r="S1523" s="33" t="str">
        <x:f>'Raw trace'!Y1519</x:f>
        <x:v>0.0023715792001932634</x:v>
      </x:c>
      <x:c r="T1523" s="31" t="n">
        <x:f>ABS(K1523-S1523)</x:f>
        <x:v>0</x:v>
      </x:c>
      <x:c r="U1523" s="33" t="str">
        <x:f>'Raw trace'!X1519</x:f>
        <x:v>0.01235481033337521</x:v>
      </x:c>
      <x:c r="V1523" s="31" t="n">
        <x:f>ABS(G1523-U1523)</x:f>
        <x:v>0</x:v>
      </x:c>
      <x:c r="W1523" s="30" t="n">
        <x:f>L1523*H1523</x:f>
        <x:v>0.23954123139910943</x:v>
      </x:c>
      <x:c r="X1523" s="30" t="n">
        <x:f>X1522*(1+S1523)</x:f>
        <x:v>19434.48065345494</x:v>
      </x:c>
      <x:c r="Y1523" s="31" t="n">
        <x:f>ABS(M1523-X1523)</x:f>
        <x:v>1.1641532182693481e-10</x:v>
      </x:c>
      <x:c r="Z1523" s="27" t="n">
        <x:f>IF(M1523&gt;=N1522,B1523,Z1522)</x:f>
        <x:v>45643</x:v>
      </x:c>
      <x:c r="AA1523" s="27" t="n">
        <x:f>IF(C1523=C1522,IF(M1523&gt;=Q1522,B1523,AA1522),IF(M1523&gt;=P1523,B1523,A1523))</x:f>
        <x:v>45678</x:v>
      </x:c>
      <x:c r="AB1523" s="1" t="str">
        <x:f>IF(AND(B1523-A1523=1,B1523-B1522=1),"PASS","FAIL")</x:f>
        <x:v>PASS</x:v>
      </x:c>
    </x:row>
    <x:row r="1524" ht="22" customHeight="1">
      <x:c r="A1524" s="32" t="n">
        <x:f>'Raw trace'!A1520</x:f>
        <x:v>45715</x:v>
      </x:c>
      <x:c r="B1524" s="32" t="n">
        <x:f>'Raw trace'!B1520</x:f>
        <x:v>45716</x:v>
      </x:c>
      <x:c r="C1524" s="1" t="n">
        <x:f>YEAR(B1524)</x:f>
        <x:v>2025</x:v>
      </x:c>
      <x:c r="D1524" s="33" t="str">
        <x:f>'Raw trace'!AL1520</x:f>
        <x:v>-0.0039355671867660003</x:v>
      </x:c>
      <x:c r="E1524" s="33" t="str">
        <x:f>'Raw trace'!W1520</x:f>
        <x:v>0.40000000000000002</x:v>
      </x:c>
      <x:c r="F1524" s="28" t="n">
        <x:f>E1523*(1+D1523)/(1+E1523*D1523)</x:f>
        <x:v>0.40142697621919543</x:v>
      </x:c>
      <x:c r="G1524" s="28" t="n">
        <x:f>ABS(E1524-F1524)</x:f>
        <x:v>0.0014269762191954083</x:v>
      </x:c>
      <x:c r="H1524" s="28" t="n">
        <x:f>G1524*'Assumptions'!$B$6</x:f>
        <x:v>0.0000014269762191954083</x:v>
      </x:c>
      <x:c r="I1524" s="29" t="n">
        <x:f>1+E1524*D1524</x:f>
        <x:v>0.9984257731252936</x:v>
      </x:c>
      <x:c r="J1524" s="29" t="n">
        <x:f>(1-H1524)*I1524</x:f>
        <x:v>0.9984243483954587</x:v>
      </x:c>
      <x:c r="K1524" s="28" t="n">
        <x:f>J1524-1</x:f>
        <x:v>-0.0015756516045413171</x:v>
      </x:c>
      <x:c r="L1524" s="30" t="n">
        <x:f>M1523</x:f>
        <x:v>19434.480653454822</x:v>
      </x:c>
      <x:c r="M1524" s="30" t="n">
        <x:f>L1524*J1524</x:f>
        <x:v>19403.858682829778</x:v>
      </x:c>
      <x:c r="N1524" s="30" t="n">
        <x:f>MAX(N1523,M1524)</x:f>
        <x:v>21772.667448832908</x:v>
      </x:c>
      <x:c r="O1524" s="28" t="n">
        <x:f>1-M1524/N1524</x:f>
        <x:v>0.10879736125901773</x:v>
      </x:c>
      <x:c r="P1524" s="30" t="n">
        <x:f>IF(C1524=C1523,P1523,L1524)</x:f>
        <x:v>20313.498577330683</x:v>
      </x:c>
      <x:c r="Q1524" s="30" t="n">
        <x:f>IF(C1524=C1523,MAX(Q1523,M1524),MAX(P1524,M1524))</x:f>
        <x:v>21543.524616086586</x:v>
      </x:c>
      <x:c r="R1524" s="28" t="n">
        <x:f>1-M1524/Q1524</x:f>
        <x:v>0.09931828572095003</x:v>
      </x:c>
      <x:c r="S1524" s="33" t="str">
        <x:f>'Raw trace'!Y1520</x:f>
        <x:v>-0.0015756516045413171</x:v>
      </x:c>
      <x:c r="T1524" s="31" t="n">
        <x:f>ABS(K1524-S1524)</x:f>
        <x:v>0</x:v>
      </x:c>
      <x:c r="U1524" s="33" t="str">
        <x:f>'Raw trace'!X1520</x:f>
        <x:v>0.0014269762191954083</x:v>
      </x:c>
      <x:c r="V1524" s="31" t="n">
        <x:f>ABS(G1524-U1524)</x:f>
        <x:v>0</x:v>
      </x:c>
      <x:c r="W1524" s="30" t="n">
        <x:f>L1524*H1524</x:f>
        <x:v>0.02773254172489327</x:v>
      </x:c>
      <x:c r="X1524" s="30" t="n">
        <x:f>X1523*(1+S1524)</x:f>
        <x:v>19403.858682829894</x:v>
      </x:c>
      <x:c r="Y1524" s="31" t="n">
        <x:f>ABS(M1524-X1524)</x:f>
        <x:v>1.1641532182693481e-10</x:v>
      </x:c>
      <x:c r="Z1524" s="27" t="n">
        <x:f>IF(M1524&gt;=N1523,B1524,Z1523)</x:f>
        <x:v>45643</x:v>
      </x:c>
      <x:c r="AA1524" s="27" t="n">
        <x:f>IF(C1524=C1523,IF(M1524&gt;=Q1523,B1524,AA1523),IF(M1524&gt;=P1524,B1524,A1524))</x:f>
        <x:v>45678</x:v>
      </x:c>
      <x:c r="AB1524" s="1" t="str">
        <x:f>IF(AND(B1524-A1524=1,B1524-B1523=1),"PASS","FAIL")</x:f>
        <x:v>PASS</x:v>
      </x:c>
    </x:row>
    <x:row r="1525" ht="22" customHeight="1">
      <x:c r="A1525" s="32" t="n">
        <x:f>'Raw trace'!A1521</x:f>
        <x:v>45716</x:v>
      </x:c>
      <x:c r="B1525" s="32" t="n">
        <x:f>'Raw trace'!B1521</x:f>
        <x:v>45717</x:v>
      </x:c>
      <x:c r="C1525" s="1" t="n">
        <x:f>YEAR(B1525)</x:f>
        <x:v>2025</x:v>
      </x:c>
      <x:c r="D1525" s="33" t="str">
        <x:f>'Raw trace'!AL1521</x:f>
        <x:v>0.020032898323323299</x:v>
      </x:c>
      <x:c r="E1525" s="33" t="str">
        <x:f>'Raw trace'!W1521</x:f>
        <x:v>0.40000000000000002</x:v>
      </x:c>
      <x:c r="F1525" s="28" t="n">
        <x:f>E1524*(1+D1524)/(1+E1524*D1524)</x:f>
        <x:v>0.3990539746165935</x:v>
      </x:c>
      <x:c r="G1525" s="28" t="n">
        <x:f>ABS(E1525-F1525)</x:f>
        <x:v>0.0009460253834065457</x:v>
      </x:c>
      <x:c r="H1525" s="28" t="n">
        <x:f>G1525*'Assumptions'!$B$6</x:f>
        <x:v>9.460253834065457e-7</x:v>
      </x:c>
      <x:c r="I1525" s="29" t="n">
        <x:f>1+E1525*D1525</x:f>
        <x:v>1.0080131593293293</x:v>
      </x:c>
      <x:c r="J1525" s="29" t="n">
        <x:f>(1-H1525)*I1525</x:f>
        <x:v>1.0080122057232939</x:v>
      </x:c>
      <x:c r="K1525" s="28" t="n">
        <x:f>J1525-1</x:f>
        <x:v>0.008012205723293864</x:v>
      </x:c>
      <x:c r="L1525" s="30" t="n">
        <x:f>M1524</x:f>
        <x:v>19403.858682829778</x:v>
      </x:c>
      <x:c r="M1525" s="30" t="n">
        <x:f>L1525*J1525</x:f>
        <x:v>19559.32639042233</x:v>
      </x:c>
      <x:c r="N1525" s="30" t="n">
        <x:f>MAX(N1524,M1525)</x:f>
        <x:v>21772.667448832908</x:v>
      </x:c>
      <x:c r="O1525" s="28" t="n">
        <x:f>1-M1525/N1525</x:f>
        <x:v>0.10165686237628269</x:v>
      </x:c>
      <x:c r="P1525" s="30" t="n">
        <x:f>IF(C1525=C1524,P1524,L1525)</x:f>
        <x:v>20313.498577330683</x:v>
      </x:c>
      <x:c r="Q1525" s="30" t="n">
        <x:f>IF(C1525=C1524,MAX(Q1524,M1525),MAX(P1525,M1525))</x:f>
        <x:v>21543.524616086586</x:v>
      </x:c>
      <x:c r="R1525" s="28" t="n">
        <x:f>1-M1525/Q1525</x:f>
        <x:v>0.09210183853493736</x:v>
      </x:c>
      <x:c r="S1525" s="33" t="str">
        <x:f>'Raw trace'!Y1521</x:f>
        <x:v>0.0080122057232938637</x:v>
      </x:c>
      <x:c r="T1525" s="31" t="n">
        <x:f>ABS(K1525-S1525)</x:f>
        <x:v>0</x:v>
      </x:c>
      <x:c r="U1525" s="33" t="str">
        <x:f>'Raw trace'!X1521</x:f>
        <x:v>0.00094602538340654574</x:v>
      </x:c>
      <x:c r="V1525" s="31" t="n">
        <x:f>ABS(G1525-U1525)</x:f>
        <x:v>0</x:v>
      </x:c>
      <x:c r="W1525" s="30" t="n">
        <x:f>L1525*H1525</x:f>
        <x:v>0.01835654284999047</x:v>
      </x:c>
      <x:c r="X1525" s="30" t="n">
        <x:f>X1524*(1+S1525)</x:f>
        <x:v>19559.326390422448</x:v>
      </x:c>
      <x:c r="Y1525" s="31" t="n">
        <x:f>ABS(M1525-X1525)</x:f>
        <x:v>1.1641532182693481e-10</x:v>
      </x:c>
      <x:c r="Z1525" s="27" t="n">
        <x:f>IF(M1525&gt;=N1524,B1525,Z1524)</x:f>
        <x:v>45643</x:v>
      </x:c>
      <x:c r="AA1525" s="27" t="n">
        <x:f>IF(C1525=C1524,IF(M1525&gt;=Q1524,B1525,AA1524),IF(M1525&gt;=P1525,B1525,A1525))</x:f>
        <x:v>45678</x:v>
      </x:c>
      <x:c r="AB1525" s="1" t="str">
        <x:f>IF(AND(B1525-A1525=1,B1525-B1524=1),"PASS","FAIL")</x:f>
        <x:v>PASS</x:v>
      </x:c>
    </x:row>
    <x:row r="1526" ht="22" customHeight="1">
      <x:c r="A1526" s="32" t="n">
        <x:f>'Raw trace'!A1522</x:f>
        <x:v>45717</x:v>
      </x:c>
      <x:c r="B1526" s="32" t="n">
        <x:f>'Raw trace'!B1522</x:f>
        <x:v>45718</x:v>
      </x:c>
      <x:c r="C1526" s="1" t="n">
        <x:f>YEAR(B1526)</x:f>
        <x:v>2025</x:v>
      </x:c>
      <x:c r="D1526" s="33" t="str">
        <x:f>'Raw trace'!AL1522</x:f>
        <x:v>0.095194001273358503</x:v>
      </x:c>
      <x:c r="E1526" s="33" t="str">
        <x:f>'Raw trace'!W1522</x:f>
        <x:v>0.40000000000000002</x:v>
      </x:c>
      <x:c r="F1526" s="28" t="n">
        <x:f>E1525*(1+D1525)/(1+E1525*D1525)</x:f>
        <x:v>0.40476967542844033</x:v>
      </x:c>
      <x:c r="G1526" s="28" t="n">
        <x:f>ABS(E1526-F1526)</x:f>
        <x:v>0.004769675428440312</x:v>
      </x:c>
      <x:c r="H1526" s="28" t="n">
        <x:f>G1526*'Assumptions'!$B$6</x:f>
        <x:v>0.000004769675428440312</x:v>
      </x:c>
      <x:c r="I1526" s="29" t="n">
        <x:f>1+E1526*D1526</x:f>
        <x:v>1.0380776005093435</x:v>
      </x:c>
      <x:c r="J1526" s="29" t="n">
        <x:f>(1-H1526)*I1526</x:f>
        <x:v>1.0380726492161196</x:v>
      </x:c>
      <x:c r="K1526" s="28" t="n">
        <x:f>J1526-1</x:f>
        <x:v>0.038072649216119636</x:v>
      </x:c>
      <x:c r="L1526" s="30" t="n">
        <x:f>M1525</x:f>
        <x:v>19559.32639042233</x:v>
      </x:c>
      <x:c r="M1526" s="30" t="n">
        <x:f>L1526*J1526</x:f>
        <x:v>20304.00176298847</x:v>
      </x:c>
      <x:c r="N1526" s="30" t="n">
        <x:f>MAX(N1525,M1526)</x:f>
        <x:v>21772.667448832908</x:v>
      </x:c>
      <x:c r="O1526" s="28" t="n">
        <x:f>1-M1526/N1526</x:f>
        <x:v>0.06745455922182664</x:v>
      </x:c>
      <x:c r="P1526" s="30" t="n">
        <x:f>IF(C1526=C1525,P1525,L1526)</x:f>
        <x:v>20313.498577330683</x:v>
      </x:c>
      <x:c r="Q1526" s="30" t="n">
        <x:f>IF(C1526=C1525,MAX(Q1525,M1526),MAX(P1526,M1526))</x:f>
        <x:v>21543.524616086586</x:v>
      </x:c>
      <x:c r="R1526" s="28" t="n">
        <x:f>1-M1526/Q1526</x:f>
        <x:v>0.057535750309518074</x:v>
      </x:c>
      <x:c r="S1526" s="33" t="str">
        <x:f>'Raw trace'!Y1522</x:f>
        <x:v>0.038072649216119636</x:v>
      </x:c>
      <x:c r="T1526" s="31" t="n">
        <x:f>ABS(K1526-S1526)</x:f>
        <x:v>0</x:v>
      </x:c>
      <x:c r="U1526" s="33" t="str">
        <x:f>'Raw trace'!X1522</x:f>
        <x:v>0.004769675428440312</x:v>
      </x:c>
      <x:c r="V1526" s="31" t="n">
        <x:f>ABS(G1526-U1526)</x:f>
        <x:v>0</x:v>
      </x:c>
      <x:c r="W1526" s="30" t="n">
        <x:f>L1526*H1526</x:f>
        <x:v>0.09329163848124153</x:v>
      </x:c>
      <x:c r="X1526" s="30" t="n">
        <x:f>X1525*(1+S1526)</x:f>
        <x:v>20304.00176298859</x:v>
      </x:c>
      <x:c r="Y1526" s="31" t="n">
        <x:f>ABS(M1526-X1526)</x:f>
        <x:v>1.2005330063402653e-10</x:v>
      </x:c>
      <x:c r="Z1526" s="27" t="n">
        <x:f>IF(M1526&gt;=N1525,B1526,Z1525)</x:f>
        <x:v>45643</x:v>
      </x:c>
      <x:c r="AA1526" s="27" t="n">
        <x:f>IF(C1526=C1525,IF(M1526&gt;=Q1525,B1526,AA1525),IF(M1526&gt;=P1526,B1526,A1526))</x:f>
        <x:v>45678</x:v>
      </x:c>
      <x:c r="AB1526" s="1" t="str">
        <x:f>IF(AND(B1526-A1526=1,B1526-B1525=1),"PASS","FAIL")</x:f>
        <x:v>PASS</x:v>
      </x:c>
    </x:row>
    <x:row r="1527" ht="22" customHeight="1">
      <x:c r="A1527" s="32" t="n">
        <x:f>'Raw trace'!A1523</x:f>
        <x:v>45718</x:v>
      </x:c>
      <x:c r="B1527" s="32" t="n">
        <x:f>'Raw trace'!B1523</x:f>
        <x:v>45719</x:v>
      </x:c>
      <x:c r="C1527" s="1" t="n">
        <x:f>YEAR(B1527)</x:f>
        <x:v>2025</x:v>
      </x:c>
      <x:c r="D1527" s="33" t="str">
        <x:f>'Raw trace'!AL1523</x:f>
        <x:v>-0.085454744120570594</x:v>
      </x:c>
      <x:c r="E1527" s="33" t="str">
        <x:f>'Raw trace'!W1523</x:f>
        <x:v>0.40000000000000002</x:v>
      </x:c>
      <x:c r="F1527" s="28" t="n">
        <x:f>E1526*(1+D1526)/(1+E1526*D1526)</x:f>
        <x:v>0.4220085283551019</x:v>
      </x:c>
      <x:c r="G1527" s="28" t="n">
        <x:f>ABS(E1527-F1527)</x:f>
        <x:v>0.022008528355101864</x:v>
      </x:c>
      <x:c r="H1527" s="28" t="n">
        <x:f>G1527*'Assumptions'!$B$6</x:f>
        <x:v>0.000022008528355101864</x:v>
      </x:c>
      <x:c r="I1527" s="29" t="n">
        <x:f>1+E1527*D1527</x:f>
        <x:v>0.9658181023517718</x:v>
      </x:c>
      <x:c r="J1527" s="29" t="n">
        <x:f>(1-H1527)*I1527</x:f>
        <x:v>0.9657968461166803</x:v>
      </x:c>
      <x:c r="K1527" s="28" t="n">
        <x:f>J1527-1</x:f>
        <x:v>-0.03420315388331974</x:v>
      </x:c>
      <x:c r="L1527" s="30" t="n">
        <x:f>M1526</x:f>
        <x:v>20304.00176298847</x:v>
      </x:c>
      <x:c r="M1527" s="30" t="n">
        <x:f>L1527*J1527</x:f>
        <x:v>19609.540866241783</x:v>
      </x:c>
      <x:c r="N1527" s="30" t="n">
        <x:f>MAX(N1526,M1527)</x:f>
        <x:v>21772.667448832908</x:v>
      </x:c>
      <x:c r="O1527" s="28" t="n">
        <x:f>1-M1527/N1527</x:f>
        <x:v>0.09935055443595064</x:v>
      </x:c>
      <x:c r="P1527" s="30" t="n">
        <x:f>IF(C1527=C1526,P1526,L1527)</x:f>
        <x:v>20313.498577330683</x:v>
      </x:c>
      <x:c r="Q1527" s="30" t="n">
        <x:f>IF(C1527=C1526,MAX(Q1526,M1527),MAX(P1527,M1527))</x:f>
        <x:v>21543.524616086586</x:v>
      </x:c>
      <x:c r="R1527" s="28" t="n">
        <x:f>1-M1527/Q1527</x:f>
        <x:v>0.08977100007120908</x:v>
      </x:c>
      <x:c r="S1527" s="33" t="str">
        <x:f>'Raw trace'!Y1523</x:f>
        <x:v>-0.034203153883319737</x:v>
      </x:c>
      <x:c r="T1527" s="31" t="n">
        <x:f>ABS(K1527-S1527)</x:f>
        <x:v>0</x:v>
      </x:c>
      <x:c r="U1527" s="33" t="str">
        <x:f>'Raw trace'!X1523</x:f>
        <x:v>0.022008528355101864</x:v>
      </x:c>
      <x:c r="V1527" s="31" t="n">
        <x:f>ABS(G1527-U1527)</x:f>
        <x:v>0</x:v>
      </x:c>
      <x:c r="W1527" s="30" t="n">
        <x:f>L1527*H1527</x:f>
        <x:v>0.44686119852277</x:v>
      </x:c>
      <x:c r="X1527" s="30" t="n">
        <x:f>X1526*(1+S1527)</x:f>
        <x:v>19609.540866241896</x:v>
      </x:c>
      <x:c r="Y1527" s="31" t="n">
        <x:f>ABS(M1527-X1527)</x:f>
        <x:v>1.127773430198431e-10</x:v>
      </x:c>
      <x:c r="Z1527" s="27" t="n">
        <x:f>IF(M1527&gt;=N1526,B1527,Z1526)</x:f>
        <x:v>45643</x:v>
      </x:c>
      <x:c r="AA1527" s="27" t="n">
        <x:f>IF(C1527=C1526,IF(M1527&gt;=Q1526,B1527,AA1526),IF(M1527&gt;=P1527,B1527,A1527))</x:f>
        <x:v>45678</x:v>
      </x:c>
      <x:c r="AB1527" s="1" t="str">
        <x:f>IF(AND(B1527-A1527=1,B1527-B1526=1),"PASS","FAIL")</x:f>
        <x:v>PASS</x:v>
      </x:c>
    </x:row>
    <x:row r="1528" ht="22" customHeight="1">
      <x:c r="A1528" s="32" t="n">
        <x:f>'Raw trace'!A1524</x:f>
        <x:v>45719</x:v>
      </x:c>
      <x:c r="B1528" s="32" t="n">
        <x:f>'Raw trace'!B1524</x:f>
        <x:v>45720</x:v>
      </x:c>
      <x:c r="C1528" s="1" t="n">
        <x:f>YEAR(B1528)</x:f>
        <x:v>2025</x:v>
      </x:c>
      <x:c r="D1528" s="33" t="str">
        <x:f>'Raw trace'!AL1524</x:f>
        <x:v>0.0122561614296303</x:v>
      </x:c>
      <x:c r="E1528" s="33" t="str">
        <x:f>'Raw trace'!W1524</x:f>
        <x:v>0.40000000000000002</x:v>
      </x:c>
      <x:c r="F1528" s="28" t="n">
        <x:f>E1527*(1+D1527)/(1+E1527*D1527)</x:f>
        <x:v>0.3787650091264627</x:v>
      </x:c>
      <x:c r="G1528" s="28" t="n">
        <x:f>ABS(E1528-F1528)</x:f>
        <x:v>0.021234990873537307</x:v>
      </x:c>
      <x:c r="H1528" s="28" t="n">
        <x:f>G1528*'Assumptions'!$B$6</x:f>
        <x:v>0.000021234990873537308</x:v>
      </x:c>
      <x:c r="I1528" s="29" t="n">
        <x:f>1+E1528*D1528</x:f>
        <x:v>1.004902464571852</x:v>
      </x:c>
      <x:c r="J1528" s="29" t="n">
        <x:f>(1-H1528)*I1528</x:f>
        <x:v>1.004881125477188</x:v>
      </x:c>
      <x:c r="K1528" s="28" t="n">
        <x:f>J1528-1</x:f>
        <x:v>0.0048811254771881085</x:v>
      </x:c>
      <x:c r="L1528" s="30" t="n">
        <x:f>M1527</x:f>
        <x:v>19609.540866241783</x:v>
      </x:c>
      <x:c r="M1528" s="30" t="n">
        <x:f>L1528*J1528</x:f>
        <x:v>19705.257495759957</x:v>
      </x:c>
      <x:c r="N1528" s="30" t="n">
        <x:f>MAX(N1527,M1528)</x:f>
        <x:v>21772.667448832908</x:v>
      </x:c>
      <x:c r="O1528" s="28" t="n">
        <x:f>1-M1528/N1528</x:f>
        <x:v>0.09495437148119268</x:v>
      </x:c>
      <x:c r="P1528" s="30" t="n">
        <x:f>IF(C1528=C1527,P1527,L1528)</x:f>
        <x:v>20313.498577330683</x:v>
      </x:c>
      <x:c r="Q1528" s="30" t="n">
        <x:f>IF(C1528=C1527,MAX(Q1527,M1528),MAX(P1528,M1528))</x:f>
        <x:v>21543.524616086586</x:v>
      </x:c>
      <x:c r="R1528" s="28" t="n">
        <x:f>1-M1528/Q1528</x:f>
        <x:v>0.08532805810958122</x:v>
      </x:c>
      <x:c r="S1528" s="33" t="str">
        <x:f>'Raw trace'!Y1524</x:f>
        <x:v>0.0048811254771881085</x:v>
      </x:c>
      <x:c r="T1528" s="31" t="n">
        <x:f>ABS(K1528-S1528)</x:f>
        <x:v>0</x:v>
      </x:c>
      <x:c r="U1528" s="33" t="str">
        <x:f>'Raw trace'!X1524</x:f>
        <x:v>0.021234990873537307</x:v>
      </x:c>
      <x:c r="V1528" s="31" t="n">
        <x:f>ABS(G1528-U1528)</x:f>
        <x:v>0</x:v>
      </x:c>
      <x:c r="W1528" s="30" t="n">
        <x:f>L1528*H1528</x:f>
        <x:v>0.41640842132890116</x:v>
      </x:c>
      <x:c r="X1528" s="30" t="n">
        <x:f>X1527*(1+S1528)</x:f>
        <x:v>19705.25749576007</x:v>
      </x:c>
      <x:c r="Y1528" s="31" t="n">
        <x:f>ABS(M1528-X1528)</x:f>
        <x:v>1.127773430198431e-10</x:v>
      </x:c>
      <x:c r="Z1528" s="27" t="n">
        <x:f>IF(M1528&gt;=N1527,B1528,Z1527)</x:f>
        <x:v>45643</x:v>
      </x:c>
      <x:c r="AA1528" s="27" t="n">
        <x:f>IF(C1528=C1527,IF(M1528&gt;=Q1527,B1528,AA1527),IF(M1528&gt;=P1528,B1528,A1528))</x:f>
        <x:v>45678</x:v>
      </x:c>
      <x:c r="AB1528" s="1" t="str">
        <x:f>IF(AND(B1528-A1528=1,B1528-B1527=1),"PASS","FAIL")</x:f>
        <x:v>PASS</x:v>
      </x:c>
    </x:row>
    <x:row r="1529" ht="22" customHeight="1">
      <x:c r="A1529" s="32" t="n">
        <x:f>'Raw trace'!A1525</x:f>
        <x:v>45720</x:v>
      </x:c>
      <x:c r="B1529" s="32" t="n">
        <x:f>'Raw trace'!B1525</x:f>
        <x:v>45721</x:v>
      </x:c>
      <x:c r="C1529" s="1" t="n">
        <x:f>YEAR(B1529)</x:f>
        <x:v>2025</x:v>
      </x:c>
      <x:c r="D1529" s="33" t="str">
        <x:f>'Raw trace'!AL1525</x:f>
        <x:v>0.038335531585503103</x:v>
      </x:c>
      <x:c r="E1529" s="33" t="str">
        <x:f>'Raw trace'!W1525</x:f>
        <x:v>0.40000000000000002</x:v>
      </x:c>
      <x:c r="F1529" s="28" t="n">
        <x:f>E1528*(1+D1528)/(1+E1528*D1528)</x:f>
        <x:v>0.4029271285988582</x:v>
      </x:c>
      <x:c r="G1529" s="28" t="n">
        <x:f>ABS(E1529-F1529)</x:f>
        <x:v>0.0029271285988581863</x:v>
      </x:c>
      <x:c r="H1529" s="28" t="n">
        <x:f>G1529*'Assumptions'!$B$6</x:f>
        <x:v>0.0000029271285988581863</x:v>
      </x:c>
      <x:c r="I1529" s="29" t="n">
        <x:f>1+E1529*D1529</x:f>
        <x:v>1.0153342126342013</x:v>
      </x:c>
      <x:c r="J1529" s="29" t="n">
        <x:f>(1-H1529)*I1529</x:f>
        <x:v>1.01533124062039</x:v>
      </x:c>
      <x:c r="K1529" s="28" t="n">
        <x:f>J1529-1</x:f>
        <x:v>0.015331240620390041</x:v>
      </x:c>
      <x:c r="L1529" s="30" t="n">
        <x:f>M1528</x:f>
        <x:v>19705.257495759957</x:v>
      </x:c>
      <x:c r="M1529" s="30" t="n">
        <x:f>L1529*J1529</x:f>
        <x:v>20007.363539914197</x:v>
      </x:c>
      <x:c r="N1529" s="30" t="n">
        <x:f>MAX(N1528,M1529)</x:f>
        <x:v>21772.667448832908</x:v>
      </x:c>
      <x:c r="O1529" s="28" t="n">
        <x:f>1-M1529/N1529</x:f>
        <x:v>0.08107889917793876</x:v>
      </x:c>
      <x:c r="P1529" s="30" t="n">
        <x:f>IF(C1529=C1528,P1528,L1529)</x:f>
        <x:v>20313.498577330683</x:v>
      </x:c>
      <x:c r="Q1529" s="30" t="n">
        <x:f>IF(C1529=C1528,MAX(Q1528,M1529),MAX(P1529,M1529))</x:f>
        <x:v>21543.524616086586</x:v>
      </x:c>
      <x:c r="R1529" s="28" t="n">
        <x:f>1-M1529/Q1529</x:f>
        <x:v>0.07130500247973981</x:v>
      </x:c>
      <x:c r="S1529" s="33" t="str">
        <x:f>'Raw trace'!Y1525</x:f>
        <x:v>0.015331240620390041</x:v>
      </x:c>
      <x:c r="T1529" s="31" t="n">
        <x:f>ABS(K1529-S1529)</x:f>
        <x:v>0</x:v>
      </x:c>
      <x:c r="U1529" s="33" t="str">
        <x:f>'Raw trace'!X1525</x:f>
        <x:v>0.0029271285988581863</x:v>
      </x:c>
      <x:c r="V1529" s="31" t="n">
        <x:f>ABS(G1529-U1529)</x:f>
        <x:v>0</x:v>
      </x:c>
      <x:c r="W1529" s="30" t="n">
        <x:f>L1529*H1529</x:f>
        <x:v>0.05767982276370362</x:v>
      </x:c>
      <x:c r="X1529" s="30" t="n">
        <x:f>X1528*(1+S1529)</x:f>
        <x:v>20007.363539914313</x:v>
      </x:c>
      <x:c r="Y1529" s="31" t="n">
        <x:f>ABS(M1529-X1529)</x:f>
        <x:v>1.1641532182693481e-10</x:v>
      </x:c>
      <x:c r="Z1529" s="27" t="n">
        <x:f>IF(M1529&gt;=N1528,B1529,Z1528)</x:f>
        <x:v>45643</x:v>
      </x:c>
      <x:c r="AA1529" s="27" t="n">
        <x:f>IF(C1529=C1528,IF(M1529&gt;=Q1528,B1529,AA1528),IF(M1529&gt;=P1529,B1529,A1529))</x:f>
        <x:v>45678</x:v>
      </x:c>
      <x:c r="AB1529" s="1" t="str">
        <x:f>IF(AND(B1529-A1529=1,B1529-B1528=1),"PASS","FAIL")</x:f>
        <x:v>PASS</x:v>
      </x:c>
    </x:row>
    <x:row r="1530" ht="22" customHeight="1">
      <x:c r="A1530" s="32" t="n">
        <x:f>'Raw trace'!A1526</x:f>
        <x:v>45721</x:v>
      </x:c>
      <x:c r="B1530" s="32" t="n">
        <x:f>'Raw trace'!B1526</x:f>
        <x:v>45722</x:v>
      </x:c>
      <x:c r="C1530" s="1" t="n">
        <x:f>YEAR(B1530)</x:f>
        <x:v>2025</x:v>
      </x:c>
      <x:c r="D1530" s="33" t="str">
        <x:f>'Raw trace'!AL1526</x:f>
        <x:v>-0.0075133785151364997</x:v>
      </x:c>
      <x:c r="E1530" s="33" t="str">
        <x:f>'Raw trace'!W1526</x:f>
        <x:v>0.40000000000000002</x:v>
      </x:c>
      <x:c r="F1530" s="28" t="n">
        <x:f>E1529*(1+D1529)/(1+E1529*D1529)</x:f>
        <x:v>0.40906157545568245</x:v>
      </x:c>
      <x:c r="G1530" s="28" t="n">
        <x:f>ABS(E1530-F1530)</x:f>
        <x:v>0.009061575455682425</x:v>
      </x:c>
      <x:c r="H1530" s="28" t="n">
        <x:f>G1530*'Assumptions'!$B$6</x:f>
        <x:v>0.000009061575455682424</x:v>
      </x:c>
      <x:c r="I1530" s="29" t="n">
        <x:f>1+E1530*D1530</x:f>
        <x:v>0.9969946485939454</x:v>
      </x:c>
      <x:c r="J1530" s="29" t="n">
        <x:f>(1-H1530)*I1530</x:f>
        <x:v>0.9969856142517083</x:v>
      </x:c>
      <x:c r="K1530" s="28" t="n">
        <x:f>J1530-1</x:f>
        <x:v>-0.0030143857482917147</x:v>
      </x:c>
      <x:c r="L1530" s="30" t="n">
        <x:f>M1529</x:f>
        <x:v>20007.363539914197</x:v>
      </x:c>
      <x:c r="M1530" s="30" t="n">
        <x:f>L1530*J1530</x:f>
        <x:v>19947.05362839859</x:v>
      </x:c>
      <x:c r="N1530" s="30" t="n">
        <x:f>MAX(N1529,M1530)</x:f>
        <x:v>21772.667448832908</x:v>
      </x:c>
      <x:c r="O1530" s="28" t="n">
        <x:f>1-M1530/N1530</x:f>
        <x:v>0.08384888184806116</x:v>
      </x:c>
      <x:c r="P1530" s="30" t="n">
        <x:f>IF(C1530=C1529,P1529,L1530)</x:f>
        <x:v>20313.498577330683</x:v>
      </x:c>
      <x:c r="Q1530" s="30" t="n">
        <x:f>IF(C1530=C1529,MAX(Q1529,M1530),MAX(P1530,M1530))</x:f>
        <x:v>21543.524616086586</x:v>
      </x:c>
      <x:c r="R1530" s="28" t="n">
        <x:f>1-M1530/Q1530</x:f>
        <x:v>0.07410444744477462</x:v>
      </x:c>
      <x:c r="S1530" s="33" t="str">
        <x:f>'Raw trace'!Y1526</x:f>
        <x:v>-0.0030143857482917147</x:v>
      </x:c>
      <x:c r="T1530" s="31" t="n">
        <x:f>ABS(K1530-S1530)</x:f>
        <x:v>0</x:v>
      </x:c>
      <x:c r="U1530" s="33" t="str">
        <x:f>'Raw trace'!X1526</x:f>
        <x:v>0.0090615754556824246</x:v>
      </x:c>
      <x:c r="V1530" s="31" t="n">
        <x:f>ABS(G1530-U1530)</x:f>
        <x:v>0</x:v>
      </x:c>
      <x:c r="W1530" s="30" t="n">
        <x:f>L1530*H1530</x:f>
        <x:v>0.1812982343862019</x:v>
      </x:c>
      <x:c r="X1530" s="30" t="n">
        <x:f>X1529*(1+S1530)</x:f>
        <x:v>19947.053628398706</x:v>
      </x:c>
      <x:c r="Y1530" s="31" t="n">
        <x:f>ABS(M1530-X1530)</x:f>
        <x:v>1.1641532182693481e-10</x:v>
      </x:c>
      <x:c r="Z1530" s="27" t="n">
        <x:f>IF(M1530&gt;=N1529,B1530,Z1529)</x:f>
        <x:v>45643</x:v>
      </x:c>
      <x:c r="AA1530" s="27" t="n">
        <x:f>IF(C1530=C1529,IF(M1530&gt;=Q1529,B1530,AA1529),IF(M1530&gt;=P1530,B1530,A1530))</x:f>
        <x:v>45678</x:v>
      </x:c>
      <x:c r="AB1530" s="1" t="str">
        <x:f>IF(AND(B1530-A1530=1,B1530-B1529=1),"PASS","FAIL")</x:f>
        <x:v>PASS</x:v>
      </x:c>
    </x:row>
    <x:row r="1531" ht="22" customHeight="1">
      <x:c r="A1531" s="32" t="n">
        <x:f>'Raw trace'!A1527</x:f>
        <x:v>45722</x:v>
      </x:c>
      <x:c r="B1531" s="32" t="n">
        <x:f>'Raw trace'!B1527</x:f>
        <x:v>45723</x:v>
      </x:c>
      <x:c r="C1531" s="1" t="n">
        <x:f>YEAR(B1531)</x:f>
        <x:v>2025</x:v>
      </x:c>
      <x:c r="D1531" s="33" t="str">
        <x:f>'Raw trace'!AL1527</x:f>
        <x:v>-0.037803469107948399</x:v>
      </x:c>
      <x:c r="E1531" s="33" t="str">
        <x:f>'Raw trace'!W1527</x:f>
        <x:v>0.40000000000000002</x:v>
      </x:c>
      <x:c r="F1531" s="28" t="n">
        <x:f>E1530*(1+D1530)/(1+E1530*D1530)</x:f>
        <x:v>0.3981913535381802</x:v>
      </x:c>
      <x:c r="G1531" s="28" t="n">
        <x:f>ABS(E1531-F1531)</x:f>
        <x:v>0.0018086464618198295</x:v>
      </x:c>
      <x:c r="H1531" s="28" t="n">
        <x:f>G1531*'Assumptions'!$B$6</x:f>
        <x:v>0.0000018086464618198294</x:v>
      </x:c>
      <x:c r="I1531" s="29" t="n">
        <x:f>1+E1531*D1531</x:f>
        <x:v>0.9848786123568206</x:v>
      </x:c>
      <x:c r="J1531" s="29" t="n">
        <x:f>(1-H1531)*I1531</x:f>
        <x:v>0.9848768310596031</x:v>
      </x:c>
      <x:c r="K1531" s="28" t="n">
        <x:f>J1531-1</x:f>
        <x:v>-0.015123168940396892</x:v>
      </x:c>
      <x:c r="L1531" s="30" t="n">
        <x:f>M1530</x:f>
        <x:v>19947.05362839859</x:v>
      </x:c>
      <x:c r="M1531" s="30" t="n">
        <x:f>L1531*J1531</x:f>
        <x:v>19645.39096651316</x:v>
      </x:c>
      <x:c r="N1531" s="30" t="n">
        <x:f>MAX(N1530,M1531)</x:f>
        <x:v>21772.667448832908</x:v>
      </x:c>
      <x:c r="O1531" s="28" t="n">
        <x:f>1-M1531/N1531</x:f>
        <x:v>0.0977039899828065</x:v>
      </x:c>
      <x:c r="P1531" s="30" t="n">
        <x:f>IF(C1531=C1530,P1530,L1531)</x:f>
        <x:v>20313.498577330683</x:v>
      </x:c>
      <x:c r="Q1531" s="30" t="n">
        <x:f>IF(C1531=C1530,MAX(Q1530,M1531),MAX(P1531,M1531))</x:f>
        <x:v>21543.524616086586</x:v>
      </x:c>
      <x:c r="R1531" s="28" t="n">
        <x:f>1-M1531/Q1531</x:f>
        <x:v>0.08810692230722939</x:v>
      </x:c>
      <x:c r="S1531" s="33" t="str">
        <x:f>'Raw trace'!Y1527</x:f>
        <x:v>-0.015123168940396892</x:v>
      </x:c>
      <x:c r="T1531" s="31" t="n">
        <x:f>ABS(K1531-S1531)</x:f>
        <x:v>0</x:v>
      </x:c>
      <x:c r="U1531" s="33" t="str">
        <x:f>'Raw trace'!X1527</x:f>
        <x:v>0.0018086464618198295</x:v>
      </x:c>
      <x:c r="V1531" s="31" t="n">
        <x:f>ABS(G1531-U1531)</x:f>
        <x:v>0</x:v>
      </x:c>
      <x:c r="W1531" s="30" t="n">
        <x:f>L1531*H1531</x:f>
        <x:v>0.036077167968733496</x:v>
      </x:c>
      <x:c r="X1531" s="30" t="n">
        <x:f>X1530*(1+S1531)</x:f>
        <x:v>19645.390966513274</x:v>
      </x:c>
      <x:c r="Y1531" s="31" t="n">
        <x:f>ABS(M1531-X1531)</x:f>
        <x:v>1.127773430198431e-10</x:v>
      </x:c>
      <x:c r="Z1531" s="27" t="n">
        <x:f>IF(M1531&gt;=N1530,B1531,Z1530)</x:f>
        <x:v>45643</x:v>
      </x:c>
      <x:c r="AA1531" s="27" t="n">
        <x:f>IF(C1531=C1530,IF(M1531&gt;=Q1530,B1531,AA1530),IF(M1531&gt;=P1531,B1531,A1531))</x:f>
        <x:v>45678</x:v>
      </x:c>
      <x:c r="AB1531" s="1" t="str">
        <x:f>IF(AND(B1531-A1531=1,B1531-B1530=1),"PASS","FAIL")</x:f>
        <x:v>PASS</x:v>
      </x:c>
    </x:row>
    <x:row r="1532" ht="22" customHeight="1">
      <x:c r="A1532" s="32" t="n">
        <x:f>'Raw trace'!A1528</x:f>
        <x:v>45723</x:v>
      </x:c>
      <x:c r="B1532" s="32" t="n">
        <x:f>'Raw trace'!B1528</x:f>
        <x:v>45724</x:v>
      </x:c>
      <x:c r="C1532" s="1" t="n">
        <x:f>YEAR(B1532)</x:f>
        <x:v>2025</x:v>
      </x:c>
      <x:c r="D1532" s="33" t="str">
        <x:f>'Raw trace'!AL1528</x:f>
        <x:v>-0.0035744332680004002</x:v>
      </x:c>
      <x:c r="E1532" s="33" t="str">
        <x:f>'Raw trace'!W1528</x:f>
        <x:v>0.40000000000000002</x:v>
      </x:c>
      <x:c r="F1532" s="28" t="n">
        <x:f>E1531*(1+D1531)/(1+E1531*D1531)</x:f>
        <x:v>0.39078786718274217</x:v>
      </x:c>
      <x:c r="G1532" s="28" t="n">
        <x:f>ABS(E1532-F1532)</x:f>
        <x:v>0.009212132817257856</x:v>
      </x:c>
      <x:c r="H1532" s="28" t="n">
        <x:f>G1532*'Assumptions'!$B$6</x:f>
        <x:v>0.000009212132817257857</x:v>
      </x:c>
      <x:c r="I1532" s="29" t="n">
        <x:f>1+E1532*D1532</x:f>
        <x:v>0.9985702266927998</x:v>
      </x:c>
      <x:c r="J1532" s="29" t="n">
        <x:f>(1-H1532)*I1532</x:f>
        <x:v>0.9985610277312442</x:v>
      </x:c>
      <x:c r="K1532" s="28" t="n">
        <x:f>J1532-1</x:f>
        <x:v>-0.0014389722687557782</x:v>
      </x:c>
      <x:c r="L1532" s="30" t="n">
        <x:f>M1531</x:f>
        <x:v>19645.39096651316</x:v>
      </x:c>
      <x:c r="M1532" s="30" t="n">
        <x:f>L1532*J1532</x:f>
        <x:v>19617.121793703485</x:v>
      </x:c>
      <x:c r="N1532" s="30" t="n">
        <x:f>MAX(N1531,M1532)</x:f>
        <x:v>21772.667448832908</x:v>
      </x:c>
      <x:c r="O1532" s="28" t="n">
        <x:f>1-M1532/N1532</x:f>
        <x:v>0.09900236891943015</x:v>
      </x:c>
      <x:c r="P1532" s="30" t="n">
        <x:f>IF(C1532=C1531,P1531,L1532)</x:f>
        <x:v>20313.498577330683</x:v>
      </x:c>
      <x:c r="Q1532" s="30" t="n">
        <x:f>IF(C1532=C1531,MAX(Q1531,M1532),MAX(P1532,M1532))</x:f>
        <x:v>21543.524616086586</x:v>
      </x:c>
      <x:c r="R1532" s="28" t="n">
        <x:f>1-M1532/Q1532</x:f>
        <x:v>0.08941911115809953</x:v>
      </x:c>
      <x:c r="S1532" s="33" t="str">
        <x:f>'Raw trace'!Y1528</x:f>
        <x:v>-0.0014389722687557782</x:v>
      </x:c>
      <x:c r="T1532" s="31" t="n">
        <x:f>ABS(K1532-S1532)</x:f>
        <x:v>0</x:v>
      </x:c>
      <x:c r="U1532" s="33" t="str">
        <x:f>'Raw trace'!X1528</x:f>
        <x:v>0.0092121328172578565</x:v>
      </x:c>
      <x:c r="V1532" s="31" t="n">
        <x:f>ABS(G1532-U1532)</x:f>
        <x:v>0</x:v>
      </x:c>
      <x:c r="W1532" s="30" t="n">
        <x:f>L1532*H1532</x:f>
        <x:v>0.18097595083047696</x:v>
      </x:c>
      <x:c r="X1532" s="30" t="n">
        <x:f>X1531*(1+S1532)</x:f>
        <x:v>19617.121793703598</x:v>
      </x:c>
      <x:c r="Y1532" s="31" t="n">
        <x:f>ABS(M1532-X1532)</x:f>
        <x:v>1.127773430198431e-10</x:v>
      </x:c>
      <x:c r="Z1532" s="27" t="n">
        <x:f>IF(M1532&gt;=N1531,B1532,Z1531)</x:f>
        <x:v>45643</x:v>
      </x:c>
      <x:c r="AA1532" s="27" t="n">
        <x:f>IF(C1532=C1531,IF(M1532&gt;=Q1531,B1532,AA1531),IF(M1532&gt;=P1532,B1532,A1532))</x:f>
        <x:v>45678</x:v>
      </x:c>
      <x:c r="AB1532" s="1" t="str">
        <x:f>IF(AND(B1532-A1532=1,B1532-B1531=1),"PASS","FAIL")</x:f>
        <x:v>PASS</x:v>
      </x:c>
    </x:row>
    <x:row r="1533" ht="22" customHeight="1">
      <x:c r="A1533" s="32" t="n">
        <x:f>'Raw trace'!A1529</x:f>
        <x:v>45724</x:v>
      </x:c>
      <x:c r="B1533" s="32" t="n">
        <x:f>'Raw trace'!B1529</x:f>
        <x:v>45725</x:v>
      </x:c>
      <x:c r="C1533" s="1" t="n">
        <x:f>YEAR(B1533)</x:f>
        <x:v>2025</x:v>
      </x:c>
      <x:c r="D1533" s="33" t="str">
        <x:f>'Raw trace'!AL1529</x:f>
        <x:v>-0.064140317019225804</x:v>
      </x:c>
      <x:c r="E1533" s="33" t="str">
        <x:f>'Raw trace'!W1529</x:f>
        <x:v>0.40000000000000002</x:v>
      </x:c>
      <x:c r="F1533" s="28" t="n">
        <x:f>E1532*(1+D1532)/(1+E1532*D1532)</x:f>
        <x:v>0.39914090770845306</x:v>
      </x:c>
      <x:c r="G1533" s="28" t="n">
        <x:f>ABS(E1533-F1533)</x:f>
        <x:v>0.000859092291546959</x:v>
      </x:c>
      <x:c r="H1533" s="28" t="n">
        <x:f>G1533*'Assumptions'!$B$6</x:f>
        <x:v>8.59092291546959e-7</x:v>
      </x:c>
      <x:c r="I1533" s="29" t="n">
        <x:f>1+E1533*D1533</x:f>
        <x:v>0.9743438731923096</x:v>
      </x:c>
      <x:c r="J1533" s="29" t="n">
        <x:f>(1-H1533)*I1533</x:f>
        <x:v>0.9743430361409989</x:v>
      </x:c>
      <x:c r="K1533" s="28" t="n">
        <x:f>J1533-1</x:f>
        <x:v>-0.02565696385900107</x:v>
      </x:c>
      <x:c r="L1533" s="30" t="n">
        <x:f>M1532</x:f>
        <x:v>19617.121793703485</x:v>
      </x:c>
      <x:c r="M1533" s="30" t="n">
        <x:f>L1533*J1533</x:f>
        <x:v>19113.806008824813</x:v>
      </x:c>
      <x:c r="N1533" s="30" t="n">
        <x:f>MAX(N1532,M1533)</x:f>
        <x:v>21772.667448832908</x:v>
      </x:c>
      <x:c r="O1533" s="28" t="n">
        <x:f>1-M1533/N1533</x:f>
        <x:v>0.12211923257710988</x:v>
      </x:c>
      <x:c r="P1533" s="30" t="n">
        <x:f>IF(C1533=C1532,P1532,L1533)</x:f>
        <x:v>20313.498577330683</x:v>
      </x:c>
      <x:c r="Q1533" s="30" t="n">
        <x:f>IF(C1533=C1532,MAX(Q1532,M1533),MAX(P1533,M1533))</x:f>
        <x:v>21543.524616086586</x:v>
      </x:c>
      <x:c r="R1533" s="28" t="n">
        <x:f>1-M1533/Q1533</x:f>
        <x:v>0.11278185211381331</x:v>
      </x:c>
      <x:c r="S1533" s="33" t="str">
        <x:f>'Raw trace'!Y1529</x:f>
        <x:v>-0.02565696385900107</x:v>
      </x:c>
      <x:c r="T1533" s="31" t="n">
        <x:f>ABS(K1533-S1533)</x:f>
        <x:v>0</x:v>
      </x:c>
      <x:c r="U1533" s="33" t="str">
        <x:f>'Raw trace'!X1529</x:f>
        <x:v>0.00085909229154695899</x:v>
      </x:c>
      <x:c r="V1533" s="31" t="n">
        <x:f>ABS(G1533-U1533)</x:f>
        <x:v>0</x:v>
      </x:c>
      <x:c r="W1533" s="30" t="n">
        <x:f>L1533*H1533</x:f>
        <x:v>0.016852918115308518</x:v>
      </x:c>
      <x:c r="X1533" s="30" t="n">
        <x:f>X1532*(1+S1533)</x:f>
        <x:v>19113.806008824922</x:v>
      </x:c>
      <x:c r="Y1533" s="31" t="n">
        <x:f>ABS(M1533-X1533)</x:f>
        <x:v>1.0913936421275139e-10</x:v>
      </x:c>
      <x:c r="Z1533" s="27" t="n">
        <x:f>IF(M1533&gt;=N1532,B1533,Z1532)</x:f>
        <x:v>45643</x:v>
      </x:c>
      <x:c r="AA1533" s="27" t="n">
        <x:f>IF(C1533=C1532,IF(M1533&gt;=Q1532,B1533,AA1532),IF(M1533&gt;=P1533,B1533,A1533))</x:f>
        <x:v>45678</x:v>
      </x:c>
      <x:c r="AB1533" s="1" t="str">
        <x:f>IF(AND(B1533-A1533=1,B1533-B1532=1),"PASS","FAIL")</x:f>
        <x:v>PASS</x:v>
      </x:c>
    </x:row>
    <x:row r="1534" ht="22" customHeight="1">
      <x:c r="A1534" s="32" t="n">
        <x:f>'Raw trace'!A1530</x:f>
        <x:v>45725</x:v>
      </x:c>
      <x:c r="B1534" s="32" t="n">
        <x:f>'Raw trace'!B1530</x:f>
        <x:v>45726</x:v>
      </x:c>
      <x:c r="C1534" s="1" t="n">
        <x:f>YEAR(B1534)</x:f>
        <x:v>2025</x:v>
      </x:c>
      <x:c r="D1534" s="33" t="str">
        <x:f>'Raw trace'!AL1530</x:f>
        <x:v>-0.026219581716064699</x:v>
      </x:c>
      <x:c r="E1534" s="33" t="str">
        <x:f>'Raw trace'!W1530</x:f>
        <x:v>0.40000000000000002</x:v>
      </x:c>
      <x:c r="F1534" s="28" t="n">
        <x:f>E1533*(1+D1533)/(1+E1533*D1533)</x:f>
        <x:v>0.384200982314202</x:v>
      </x:c>
      <x:c r="G1534" s="28" t="n">
        <x:f>ABS(E1534-F1534)</x:f>
        <x:v>0.015799017685798</x:v>
      </x:c>
      <x:c r="H1534" s="28" t="n">
        <x:f>G1534*'Assumptions'!$B$6</x:f>
        <x:v>0.000015799017685798002</x:v>
      </x:c>
      <x:c r="I1534" s="29" t="n">
        <x:f>1+E1534*D1534</x:f>
        <x:v>0.9895121673135742</x:v>
      </x:c>
      <x:c r="J1534" s="29" t="n">
        <x:f>(1-H1534)*I1534</x:f>
        <x:v>0.9894965339933425</x:v>
      </x:c>
      <x:c r="K1534" s="28" t="n">
        <x:f>J1534-1</x:f>
        <x:v>-0.010503466006657525</x:v>
      </x:c>
      <x:c r="L1534" s="30" t="n">
        <x:f>M1533</x:f>
        <x:v>19113.806008824813</x:v>
      </x:c>
      <x:c r="M1534" s="30" t="n">
        <x:f>L1534*J1534</x:f>
        <x:v>18913.044797153274</x:v>
      </x:c>
      <x:c r="N1534" s="30" t="n">
        <x:f>MAX(N1533,M1534)</x:f>
        <x:v>21772.667448832908</x:v>
      </x:c>
      <x:c r="O1534" s="28" t="n">
        <x:f>1-M1534/N1534</x:f>
        <x:v>0.13134002337563466</x:v>
      </x:c>
      <x:c r="P1534" s="30" t="n">
        <x:f>IF(C1534=C1533,P1533,L1534)</x:f>
        <x:v>20313.498577330683</x:v>
      </x:c>
      <x:c r="Q1534" s="30" t="n">
        <x:f>IF(C1534=C1533,MAX(Q1533,M1534),MAX(P1534,M1534))</x:f>
        <x:v>21543.524616086586</x:v>
      </x:c>
      <x:c r="R1534" s="28" t="n">
        <x:f>1-M1534/Q1534</x:f>
        <x:v>0.12210071777062559</x:v>
      </x:c>
      <x:c r="S1534" s="33" t="str">
        <x:f>'Raw trace'!Y1530</x:f>
        <x:v>-0.010503466006657525</x:v>
      </x:c>
      <x:c r="T1534" s="31" t="n">
        <x:f>ABS(K1534-S1534)</x:f>
        <x:v>0</x:v>
      </x:c>
      <x:c r="U1534" s="33" t="str">
        <x:f>'Raw trace'!X1530</x:f>
        <x:v>0.015799017685798</x:v>
      </x:c>
      <x:c r="V1534" s="31" t="n">
        <x:f>ABS(G1534-U1534)</x:f>
        <x:v>0</x:v>
      </x:c>
      <x:c r="W1534" s="30" t="n">
        <x:f>L1534*H1534</x:f>
        <x:v>0.30197935917633534</x:v>
      </x:c>
      <x:c r="X1534" s="30" t="n">
        <x:f>X1533*(1+S1534)</x:f>
        <x:v>18913.044797153383</x:v>
      </x:c>
      <x:c r="Y1534" s="31" t="n">
        <x:f>ABS(M1534-X1534)</x:f>
        <x:v>1.0913936421275139e-10</x:v>
      </x:c>
      <x:c r="Z1534" s="27" t="n">
        <x:f>IF(M1534&gt;=N1533,B1534,Z1533)</x:f>
        <x:v>45643</x:v>
      </x:c>
      <x:c r="AA1534" s="27" t="n">
        <x:f>IF(C1534=C1533,IF(M1534&gt;=Q1533,B1534,AA1533),IF(M1534&gt;=P1534,B1534,A1534))</x:f>
        <x:v>45678</x:v>
      </x:c>
      <x:c r="AB1534" s="1" t="str">
        <x:f>IF(AND(B1534-A1534=1,B1534-B1533=1),"PASS","FAIL")</x:f>
        <x:v>PASS</x:v>
      </x:c>
    </x:row>
    <x:row r="1535" ht="22" customHeight="1">
      <x:c r="A1535" s="32" t="n">
        <x:f>'Raw trace'!A1531</x:f>
        <x:v>45726</x:v>
      </x:c>
      <x:c r="B1535" s="32" t="n">
        <x:f>'Raw trace'!B1531</x:f>
        <x:v>45727</x:v>
      </x:c>
      <x:c r="C1535" s="1" t="n">
        <x:f>YEAR(B1535)</x:f>
        <x:v>2025</x:v>
      </x:c>
      <x:c r="D1535" s="33" t="str">
        <x:f>'Raw trace'!AL1531</x:f>
        <x:v>0.055299398416053899</x:v>
      </x:c>
      <x:c r="E1535" s="33" t="str">
        <x:f>'Raw trace'!W1531</x:f>
        <x:v>0.40000000000000002</x:v>
      </x:c>
      <x:c r="F1535" s="28" t="n">
        <x:f>E1534*(1+D1534)/(1+E1534*D1534)</x:f>
        <x:v>0.3936406041080429</x:v>
      </x:c>
      <x:c r="G1535" s="28" t="n">
        <x:f>ABS(E1535-F1535)</x:f>
        <x:v>0.006359395891957109</x:v>
      </x:c>
      <x:c r="H1535" s="28" t="n">
        <x:f>G1535*'Assumptions'!$B$6</x:f>
        <x:v>0.000006359395891957109</x:v>
      </x:c>
      <x:c r="I1535" s="29" t="n">
        <x:f>1+E1535*D1535</x:f>
        <x:v>1.0221197593664215</x:v>
      </x:c>
      <x:c r="J1535" s="29" t="n">
        <x:f>(1-H1535)*I1535</x:f>
        <x:v>1.0221132593022226</x:v>
      </x:c>
      <x:c r="K1535" s="28" t="n">
        <x:f>J1535-1</x:f>
        <x:v>0.022113259302222632</x:v>
      </x:c>
      <x:c r="L1535" s="30" t="n">
        <x:f>M1534</x:f>
        <x:v>18913.044797153274</x:v>
      </x:c>
      <x:c r="M1535" s="30" t="n">
        <x:f>L1535*J1535</x:f>
        <x:v>19331.273860947276</x:v>
      </x:c>
      <x:c r="N1535" s="30" t="n">
        <x:f>MAX(N1534,M1535)</x:f>
        <x:v>21772.667448832908</x:v>
      </x:c>
      <x:c r="O1535" s="28" t="n">
        <x:f>1-M1535/N1535</x:f>
        <x:v>0.11213112006707748</x:v>
      </x:c>
      <x:c r="P1535" s="30" t="n">
        <x:f>IF(C1535=C1534,P1534,L1535)</x:f>
        <x:v>20313.498577330683</x:v>
      </x:c>
      <x:c r="Q1535" s="30" t="n">
        <x:f>IF(C1535=C1534,MAX(Q1534,M1535),MAX(P1535,M1535))</x:f>
        <x:v>21543.524616086586</x:v>
      </x:c>
      <x:c r="R1535" s="28" t="n">
        <x:f>1-M1535/Q1535</x:f>
        <x:v>0.10268750330145227</x:v>
      </x:c>
      <x:c r="S1535" s="33" t="str">
        <x:f>'Raw trace'!Y1531</x:f>
        <x:v>0.022113259302222632</x:v>
      </x:c>
      <x:c r="T1535" s="31" t="n">
        <x:f>ABS(K1535-S1535)</x:f>
        <x:v>0</x:v>
      </x:c>
      <x:c r="U1535" s="33" t="str">
        <x:f>'Raw trace'!X1531</x:f>
        <x:v>0.0063593958919571092</x:v>
      </x:c>
      <x:c r="V1535" s="31" t="n">
        <x:f>ABS(G1535-U1535)</x:f>
        <x:v>0</x:v>
      </x:c>
      <x:c r="W1535" s="30" t="n">
        <x:f>L1535*H1535</x:f>
        <x:v>0.12027553938741731</x:v>
      </x:c>
      <x:c r="X1535" s="30" t="n">
        <x:f>X1534*(1+S1535)</x:f>
        <x:v>19331.27386094739</x:v>
      </x:c>
      <x:c r="Y1535" s="31" t="n">
        <x:f>ABS(M1535-X1535)</x:f>
        <x:v>1.127773430198431e-10</x:v>
      </x:c>
      <x:c r="Z1535" s="27" t="n">
        <x:f>IF(M1535&gt;=N1534,B1535,Z1534)</x:f>
        <x:v>45643</x:v>
      </x:c>
      <x:c r="AA1535" s="27" t="n">
        <x:f>IF(C1535=C1534,IF(M1535&gt;=Q1534,B1535,AA1534),IF(M1535&gt;=P1535,B1535,A1535))</x:f>
        <x:v>45678</x:v>
      </x:c>
      <x:c r="AB1535" s="1" t="str">
        <x:f>IF(AND(B1535-A1535=1,B1535-B1534=1),"PASS","FAIL")</x:f>
        <x:v>PASS</x:v>
      </x:c>
    </x:row>
    <x:row r="1536" ht="22" customHeight="1">
      <x:c r="A1536" s="32" t="n">
        <x:f>'Raw trace'!A1532</x:f>
        <x:v>45727</x:v>
      </x:c>
      <x:c r="B1536" s="32" t="n">
        <x:f>'Raw trace'!B1532</x:f>
        <x:v>45728</x:v>
      </x:c>
      <x:c r="C1536" s="1" t="n">
        <x:f>YEAR(B1536)</x:f>
        <x:v>2025</x:v>
      </x:c>
      <x:c r="D1536" s="33" t="str">
        <x:f>'Raw trace'!AL1532</x:f>
        <x:v>0.0089627368667322006</x:v>
      </x:c>
      <x:c r="E1536" s="33" t="str">
        <x:f>'Raw trace'!W1532</x:f>
        <x:v>0.40000000000000002</x:v>
      </x:c>
      <x:c r="F1536" s="28" t="n">
        <x:f>E1535*(1+D1535)/(1+E1535*D1535)</x:f>
        <x:v>0.41298463853989065</x:v>
      </x:c>
      <x:c r="G1536" s="28" t="n">
        <x:f>ABS(E1536-F1536)</x:f>
        <x:v>0.012984638539890625</x:v>
      </x:c>
      <x:c r="H1536" s="28" t="n">
        <x:f>G1536*'Assumptions'!$B$6</x:f>
        <x:v>0.000012984638539890625</x:v>
      </x:c>
      <x:c r="I1536" s="29" t="n">
        <x:f>1+E1536*D1536</x:f>
        <x:v>1.0035850947466929</x:v>
      </x:c>
      <x:c r="J1536" s="29" t="n">
        <x:f>(1-H1536)*I1536</x:f>
        <x:v>1.0035720635569936</x:v>
      </x:c>
      <x:c r="K1536" s="28" t="n">
        <x:f>J1536-1</x:f>
        <x:v>0.0035720635569935766</x:v>
      </x:c>
      <x:c r="L1536" s="30" t="n">
        <x:f>M1535</x:f>
        <x:v>19331.273860947276</x:v>
      </x:c>
      <x:c r="M1536" s="30" t="n">
        <x:f>L1536*J1536</x:f>
        <x:v>19400.32639981623</x:v>
      </x:c>
      <x:c r="N1536" s="30" t="n">
        <x:f>MAX(N1535,M1536)</x:f>
        <x:v>21772.667448832908</x:v>
      </x:c>
      <x:c r="O1536" s="28" t="n">
        <x:f>1-M1536/N1536</x:f>
        <x:v>0.10895959599768035</x:v>
      </x:c>
      <x:c r="P1536" s="30" t="n">
        <x:f>IF(C1536=C1535,P1535,L1536)</x:f>
        <x:v>20313.498577330683</x:v>
      </x:c>
      <x:c r="Q1536" s="30" t="n">
        <x:f>IF(C1536=C1535,MAX(Q1535,M1536),MAX(P1536,M1536))</x:f>
        <x:v>21543.524616086586</x:v>
      </x:c>
      <x:c r="R1536" s="28" t="n">
        <x:f>1-M1536/Q1536</x:f>
        <x:v>0.09948224603276046</x:v>
      </x:c>
      <x:c r="S1536" s="33" t="str">
        <x:f>'Raw trace'!Y1532</x:f>
        <x:v>0.0035720635569935766</x:v>
      </x:c>
      <x:c r="T1536" s="31" t="n">
        <x:f>ABS(K1536-S1536)</x:f>
        <x:v>0</x:v>
      </x:c>
      <x:c r="U1536" s="33" t="str">
        <x:f>'Raw trace'!X1532</x:f>
        <x:v>0.012984638539890625</x:v>
      </x:c>
      <x:c r="V1536" s="31" t="n">
        <x:f>ABS(G1536-U1536)</x:f>
        <x:v>0</x:v>
      </x:c>
      <x:c r="W1536" s="30" t="n">
        <x:f>L1536*H1536</x:f>
        <x:v>0.25100960360003627</x:v>
      </x:c>
      <x:c r="X1536" s="30" t="n">
        <x:f>X1535*(1+S1536)</x:f>
        <x:v>19400.326399816342</x:v>
      </x:c>
      <x:c r="Y1536" s="31" t="n">
        <x:f>ABS(M1536-X1536)</x:f>
        <x:v>1.127773430198431e-10</x:v>
      </x:c>
      <x:c r="Z1536" s="27" t="n">
        <x:f>IF(M1536&gt;=N1535,B1536,Z1535)</x:f>
        <x:v>45643</x:v>
      </x:c>
      <x:c r="AA1536" s="27" t="n">
        <x:f>IF(C1536=C1535,IF(M1536&gt;=Q1535,B1536,AA1535),IF(M1536&gt;=P1536,B1536,A1536))</x:f>
        <x:v>45678</x:v>
      </x:c>
      <x:c r="AB1536" s="1" t="str">
        <x:f>IF(AND(B1536-A1536=1,B1536-B1535=1),"PASS","FAIL")</x:f>
        <x:v>PASS</x:v>
      </x:c>
    </x:row>
    <x:row r="1537" ht="22" customHeight="1">
      <x:c r="A1537" s="32" t="n">
        <x:f>'Raw trace'!A1533</x:f>
        <x:v>45728</x:v>
      </x:c>
      <x:c r="B1537" s="32" t="n">
        <x:f>'Raw trace'!B1533</x:f>
        <x:v>45729</x:v>
      </x:c>
      <x:c r="C1537" s="1" t="n">
        <x:f>YEAR(B1537)</x:f>
        <x:v>2025</x:v>
      </x:c>
      <x:c r="D1537" s="33" t="str">
        <x:f>'Raw trace'!AL1533</x:f>
        <x:v>-0.030647480466578999</x:v>
      </x:c>
      <x:c r="E1537" s="33" t="str">
        <x:f>'Raw trace'!W1533</x:f>
        <x:v>0.40000000000000002</x:v>
      </x:c>
      <x:c r="F1537" s="28" t="n">
        <x:f>E1536*(1+D1536)/(1+E1536*D1536)</x:f>
        <x:v>0.40214337265397376</x:v>
      </x:c>
      <x:c r="G1537" s="28" t="n">
        <x:f>ABS(E1537-F1537)</x:f>
        <x:v>0.0021433726539737408</x:v>
      </x:c>
      <x:c r="H1537" s="28" t="n">
        <x:f>G1537*'Assumptions'!$B$6</x:f>
        <x:v>0.000002143372653973741</x:v>
      </x:c>
      <x:c r="I1537" s="29" t="n">
        <x:f>1+E1537*D1537</x:f>
        <x:v>0.9877410078133684</x:v>
      </x:c>
      <x:c r="J1537" s="29" t="n">
        <x:f>(1-H1537)*I1537</x:f>
        <x:v>0.9877388907163029</x:v>
      </x:c>
      <x:c r="K1537" s="28" t="n">
        <x:f>J1537-1</x:f>
        <x:v>-0.012261109283697058</x:v>
      </x:c>
      <x:c r="L1537" s="30" t="n">
        <x:f>M1536</x:f>
        <x:v>19400.32639981623</x:v>
      </x:c>
      <x:c r="M1537" s="30" t="n">
        <x:f>L1537*J1537</x:f>
        <x:v>19162.456877688688</x:v>
      </x:c>
      <x:c r="N1537" s="30" t="n">
        <x:f>MAX(N1536,M1537)</x:f>
        <x:v>21772.667448832908</x:v>
      </x:c>
      <x:c r="O1537" s="28" t="n">
        <x:f>1-M1537/N1537</x:f>
        <x:v>0.11988473976734237</x:v>
      </x:c>
      <x:c r="P1537" s="30" t="n">
        <x:f>IF(C1537=C1536,P1536,L1537)</x:f>
        <x:v>20313.498577330683</x:v>
      </x:c>
      <x:c r="Q1537" s="30" t="n">
        <x:f>IF(C1537=C1536,MAX(Q1536,M1537),MAX(P1537,M1537))</x:f>
        <x:v>21543.524616086586</x:v>
      </x:c>
      <x:c r="R1537" s="28" t="n">
        <x:f>1-M1537/Q1537</x:f>
        <x:v>0.11052359262606226</x:v>
      </x:c>
      <x:c r="S1537" s="33" t="str">
        <x:f>'Raw trace'!Y1533</x:f>
        <x:v>-0.012261109283697058</x:v>
      </x:c>
      <x:c r="T1537" s="31" t="n">
        <x:f>ABS(K1537-S1537)</x:f>
        <x:v>0</x:v>
      </x:c>
      <x:c r="U1537" s="33" t="str">
        <x:f>'Raw trace'!X1533</x:f>
        <x:v>0.0021433726539737408</x:v>
      </x:c>
      <x:c r="V1537" s="31" t="n">
        <x:f>ABS(G1537-U1537)</x:f>
        <x:v>0</x:v>
      </x:c>
      <x:c r="W1537" s="30" t="n">
        <x:f>L1537*H1537</x:f>
        <x:v>0.04158212908353094</x:v>
      </x:c>
      <x:c r="X1537" s="30" t="n">
        <x:f>X1536*(1+S1537)</x:f>
        <x:v>19162.4568776888</x:v>
      </x:c>
      <x:c r="Y1537" s="31" t="n">
        <x:f>ABS(M1537-X1537)</x:f>
        <x:v>1.127773430198431e-10</x:v>
      </x:c>
      <x:c r="Z1537" s="27" t="n">
        <x:f>IF(M1537&gt;=N1536,B1537,Z1536)</x:f>
        <x:v>45643</x:v>
      </x:c>
      <x:c r="AA1537" s="27" t="n">
        <x:f>IF(C1537=C1536,IF(M1537&gt;=Q1536,B1537,AA1536),IF(M1537&gt;=P1537,B1537,A1537))</x:f>
        <x:v>45678</x:v>
      </x:c>
      <x:c r="AB1537" s="1" t="str">
        <x:f>IF(AND(B1537-A1537=1,B1537-B1536=1),"PASS","FAIL")</x:f>
        <x:v>PASS</x:v>
      </x:c>
    </x:row>
    <x:row r="1538" ht="22" customHeight="1">
      <x:c r="A1538" s="32" t="n">
        <x:f>'Raw trace'!A1534</x:f>
        <x:v>45729</x:v>
      </x:c>
      <x:c r="B1538" s="32" t="n">
        <x:f>'Raw trace'!B1534</x:f>
        <x:v>45730</x:v>
      </x:c>
      <x:c r="C1538" s="1" t="n">
        <x:f>YEAR(B1538)</x:f>
        <x:v>2025</x:v>
      </x:c>
      <x:c r="D1538" s="33" t="str">
        <x:f>'Raw trace'!AL1534</x:f>
        <x:v>0.035473402038466099</x:v>
      </x:c>
      <x:c r="E1538" s="33" t="str">
        <x:f>'Raw trace'!W1534</x:f>
        <x:v>0.40000000000000002</x:v>
      </x:c>
      <x:c r="F1538" s="28" t="n">
        <x:f>E1537*(1+D1537)/(1+E1537*D1537)</x:f>
        <x:v>0.39255331584515046</x:v>
      </x:c>
      <x:c r="G1538" s="28" t="n">
        <x:f>ABS(E1538-F1538)</x:f>
        <x:v>0.007446684154849559</x:v>
      </x:c>
      <x:c r="H1538" s="28" t="n">
        <x:f>G1538*'Assumptions'!$B$6</x:f>
        <x:v>0.000007446684154849559</x:v>
      </x:c>
      <x:c r="I1538" s="29" t="n">
        <x:f>1+E1538*D1538</x:f>
        <x:v>1.0141893608153865</x:v>
      </x:c>
      <x:c r="J1538" s="29" t="n">
        <x:f>(1-H1538)*I1538</x:f>
        <x:v>1.0141818084675434</x:v>
      </x:c>
      <x:c r="K1538" s="28" t="n">
        <x:f>J1538-1</x:f>
        <x:v>0.014181808467543355</x:v>
      </x:c>
      <x:c r="L1538" s="30" t="n">
        <x:f>M1537</x:f>
        <x:v>19162.456877688688</x:v>
      </x:c>
      <x:c r="M1538" s="30" t="n">
        <x:f>L1538*J1538</x:f>
        <x:v>19434.215170895626</x:v>
      </x:c>
      <x:c r="N1538" s="30" t="n">
        <x:f>MAX(N1537,M1538)</x:f>
        <x:v>21772.667448832908</x:v>
      </x:c>
      <x:c r="O1538" s="28" t="n">
        <x:f>1-M1538/N1538</x:f>
        <x:v>0.10740311371736089</x:v>
      </x:c>
      <x:c r="P1538" s="30" t="n">
        <x:f>IF(C1538=C1537,P1537,L1538)</x:f>
        <x:v>20313.498577330683</x:v>
      </x:c>
      <x:c r="Q1538" s="30" t="n">
        <x:f>IF(C1538=C1537,MAX(Q1537,M1538),MAX(P1538,M1538))</x:f>
        <x:v>21543.524616086586</x:v>
      </x:c>
      <x:c r="R1538" s="28" t="n">
        <x:f>1-M1538/Q1538</x:f>
        <x:v>0.09790920858028662</x:v>
      </x:c>
      <x:c r="S1538" s="33" t="str">
        <x:f>'Raw trace'!Y1534</x:f>
        <x:v>0.014181808467543355</x:v>
      </x:c>
      <x:c r="T1538" s="31" t="n">
        <x:f>ABS(K1538-S1538)</x:f>
        <x:v>0</x:v>
      </x:c>
      <x:c r="U1538" s="33" t="str">
        <x:f>'Raw trace'!X1534</x:f>
        <x:v>0.0074466841548495588</x:v>
      </x:c>
      <x:c r="V1538" s="31" t="n">
        <x:f>ABS(G1538-U1538)</x:f>
        <x:v>0</x:v>
      </x:c>
      <x:c r="W1538" s="30" t="n">
        <x:f>L1538*H1538</x:f>
        <x:v>0.1426967639990723</x:v>
      </x:c>
      <x:c r="X1538" s="30" t="n">
        <x:f>X1537*(1+S1538)</x:f>
        <x:v>19434.215170895743</x:v>
      </x:c>
      <x:c r="Y1538" s="31" t="n">
        <x:f>ABS(M1538-X1538)</x:f>
        <x:v>1.1641532182693481e-10</x:v>
      </x:c>
      <x:c r="Z1538" s="27" t="n">
        <x:f>IF(M1538&gt;=N1537,B1538,Z1537)</x:f>
        <x:v>45643</x:v>
      </x:c>
      <x:c r="AA1538" s="27" t="n">
        <x:f>IF(C1538=C1537,IF(M1538&gt;=Q1537,B1538,AA1537),IF(M1538&gt;=P1538,B1538,A1538))</x:f>
        <x:v>45678</x:v>
      </x:c>
      <x:c r="AB1538" s="1" t="str">
        <x:f>IF(AND(B1538-A1538=1,B1538-B1537=1),"PASS","FAIL")</x:f>
        <x:v>PASS</x:v>
      </x:c>
    </x:row>
    <x:row r="1539" ht="22" customHeight="1">
      <x:c r="A1539" s="32" t="n">
        <x:f>'Raw trace'!A1535</x:f>
        <x:v>45730</x:v>
      </x:c>
      <x:c r="B1539" s="32" t="n">
        <x:f>'Raw trace'!B1535</x:f>
        <x:v>45731</x:v>
      </x:c>
      <x:c r="C1539" s="1" t="n">
        <x:f>YEAR(B1539)</x:f>
        <x:v>2025</x:v>
      </x:c>
      <x:c r="D1539" s="33" t="str">
        <x:f>'Raw trace'!AL1535</x:f>
        <x:v>0.0043368966063365997</x:v>
      </x:c>
      <x:c r="E1539" s="33" t="str">
        <x:f>'Raw trace'!W1535</x:f>
        <x:v>0.40000000000000002</x:v>
      </x:c>
      <x:c r="F1539" s="28" t="n">
        <x:f>E1538*(1+D1538)/(1+E1538*D1538)</x:f>
        <x:v>0.40839450384530473</x:v>
      </x:c>
      <x:c r="G1539" s="28" t="n">
        <x:f>ABS(E1539-F1539)</x:f>
        <x:v>0.008394503845304713</x:v>
      </x:c>
      <x:c r="H1539" s="28" t="n">
        <x:f>G1539*'Assumptions'!$B$6</x:f>
        <x:v>0.000008394503845304713</x:v>
      </x:c>
      <x:c r="I1539" s="29" t="n">
        <x:f>1+E1539*D1539</x:f>
        <x:v>1.0017347586425347</x:v>
      </x:c>
      <x:c r="J1539" s="29" t="n">
        <x:f>(1-H1539)*I1539</x:f>
        <x:v>1.0017263495762514</x:v>
      </x:c>
      <x:c r="K1539" s="28" t="n">
        <x:f>J1539-1</x:f>
        <x:v>0.0017263495762513958</x:v>
      </x:c>
      <x:c r="L1539" s="30" t="n">
        <x:f>M1538</x:f>
        <x:v>19434.215170895626</x:v>
      </x:c>
      <x:c r="M1539" s="30" t="n">
        <x:f>L1539*J1539</x:f>
        <x:v>19467.76542002068</x:v>
      </x:c>
      <x:c r="N1539" s="30" t="n">
        <x:f>MAX(N1538,M1539)</x:f>
        <x:v>21772.667448832908</x:v>
      </x:c>
      <x:c r="O1539" s="28" t="n">
        <x:f>1-M1539/N1539</x:f>
        <x:v>0.10586217946096343</x:v>
      </x:c>
      <x:c r="P1539" s="30" t="n">
        <x:f>IF(C1539=C1538,P1538,L1539)</x:f>
        <x:v>20313.498577330683</x:v>
      </x:c>
      <x:c r="Q1539" s="30" t="n">
        <x:f>IF(C1539=C1538,MAX(Q1538,M1539),MAX(P1539,M1539))</x:f>
        <x:v>21543.524616086586</x:v>
      </x:c>
      <x:c r="R1539" s="28" t="n">
        <x:f>1-M1539/Q1539</x:f>
        <x:v>0.09635188452477883</x:v>
      </x:c>
      <x:c r="S1539" s="33" t="str">
        <x:f>'Raw trace'!Y1535</x:f>
        <x:v>0.0017263495762513958</x:v>
      </x:c>
      <x:c r="T1539" s="31" t="n">
        <x:f>ABS(K1539-S1539)</x:f>
        <x:v>0</x:v>
      </x:c>
      <x:c r="U1539" s="33" t="str">
        <x:f>'Raw trace'!X1535</x:f>
        <x:v>0.0083945038453047127</x:v>
      </x:c>
      <x:c r="V1539" s="31" t="n">
        <x:f>ABS(G1539-U1539)</x:f>
        <x:v>0</x:v>
      </x:c>
      <x:c r="W1539" s="30" t="n">
        <x:f>L1539*H1539</x:f>
        <x:v>0.1631405939825625</x:v>
      </x:c>
      <x:c r="X1539" s="30" t="n">
        <x:f>X1538*(1+S1539)</x:f>
        <x:v>19467.765420020798</x:v>
      </x:c>
      <x:c r="Y1539" s="31" t="n">
        <x:f>ABS(M1539-X1539)</x:f>
        <x:v>1.1641532182693481e-10</x:v>
      </x:c>
      <x:c r="Z1539" s="27" t="n">
        <x:f>IF(M1539&gt;=N1538,B1539,Z1538)</x:f>
        <x:v>45643</x:v>
      </x:c>
      <x:c r="AA1539" s="27" t="n">
        <x:f>IF(C1539=C1538,IF(M1539&gt;=Q1538,B1539,AA1538),IF(M1539&gt;=P1539,B1539,A1539))</x:f>
        <x:v>45678</x:v>
      </x:c>
      <x:c r="AB1539" s="1" t="str">
        <x:f>IF(AND(B1539-A1539=1,B1539-B1538=1),"PASS","FAIL")</x:f>
        <x:v>PASS</x:v>
      </x:c>
    </x:row>
    <x:row r="1540" ht="22" customHeight="1">
      <x:c r="A1540" s="32" t="n">
        <x:f>'Raw trace'!A1536</x:f>
        <x:v>45731</x:v>
      </x:c>
      <x:c r="B1540" s="32" t="n">
        <x:f>'Raw trace'!B1536</x:f>
        <x:v>45732</x:v>
      </x:c>
      <x:c r="C1540" s="1" t="n">
        <x:f>YEAR(B1540)</x:f>
        <x:v>2025</x:v>
      </x:c>
      <x:c r="D1540" s="33" t="str">
        <x:f>'Raw trace'!AL1536</x:f>
        <x:v>-0.0209019780344861</x:v>
      </x:c>
      <x:c r="E1540" s="33" t="str">
        <x:f>'Raw trace'!W1536</x:f>
        <x:v>0.40000000000000002</x:v>
      </x:c>
      <x:c r="F1540" s="28" t="n">
        <x:f>E1539*(1+D1539)/(1+E1539*D1539)</x:f>
        <x:v>0.40103905267990425</x:v>
      </x:c>
      <x:c r="G1540" s="28" t="n">
        <x:f>ABS(E1540-F1540)</x:f>
        <x:v>0.0010390526799042288</x:v>
      </x:c>
      <x:c r="H1540" s="28" t="n">
        <x:f>G1540*'Assumptions'!$B$6</x:f>
        <x:v>0.0000010390526799042287</x:v>
      </x:c>
      <x:c r="I1540" s="29" t="n">
        <x:f>1+E1540*D1540</x:f>
        <x:v>0.9916392087862056</x:v>
      </x:c>
      <x:c r="J1540" s="29" t="n">
        <x:f>(1-H1540)*I1540</x:f>
        <x:v>0.9916381784208282</x:v>
      </x:c>
      <x:c r="K1540" s="28" t="n">
        <x:f>J1540-1</x:f>
        <x:v>-0.008361821579171758</x:v>
      </x:c>
      <x:c r="L1540" s="30" t="n">
        <x:f>M1539</x:f>
        <x:v>19467.76542002068</x:v>
      </x:c>
      <x:c r="M1540" s="30" t="n">
        <x:f>L1540*J1540</x:f>
        <x:v>19304.979439033297</x:v>
      </x:c>
      <x:c r="N1540" s="30" t="n">
        <x:f>MAX(N1539,M1540)</x:f>
        <x:v>21772.667448832908</x:v>
      </x:c>
      <x:c r="O1540" s="28" t="n">
        <x:f>1-M1540/N1540</x:f>
        <x:v>0.11333880038350042</x:v>
      </x:c>
      <x:c r="P1540" s="30" t="n">
        <x:f>IF(C1540=C1539,P1539,L1540)</x:f>
        <x:v>20313.498577330683</x:v>
      </x:c>
      <x:c r="Q1540" s="30" t="n">
        <x:f>IF(C1540=C1539,MAX(Q1539,M1540),MAX(P1540,M1540))</x:f>
        <x:v>21543.524616086586</x:v>
      </x:c>
      <x:c r="R1540" s="28" t="n">
        <x:f>1-M1540/Q1540</x:f>
        <x:v>0.10390802883673744</x:v>
      </x:c>
      <x:c r="S1540" s="33" t="str">
        <x:f>'Raw trace'!Y1536</x:f>
        <x:v>-0.0083618215791717576</x:v>
      </x:c>
      <x:c r="T1540" s="31" t="n">
        <x:f>ABS(K1540-S1540)</x:f>
        <x:v>0</x:v>
      </x:c>
      <x:c r="U1540" s="33" t="str">
        <x:f>'Raw trace'!X1536</x:f>
        <x:v>0.0010390526799042288</x:v>
      </x:c>
      <x:c r="V1540" s="31" t="n">
        <x:f>ABS(G1540-U1540)</x:f>
        <x:v>0</x:v>
      </x:c>
      <x:c r="W1540" s="30" t="n">
        <x:f>L1540*H1540</x:f>
        <x:v>0.020228033831419363</x:v>
      </x:c>
      <x:c r="X1540" s="30" t="n">
        <x:f>X1539*(1+S1540)</x:f>
        <x:v>19304.979439033414</x:v>
      </x:c>
      <x:c r="Y1540" s="31" t="n">
        <x:f>ABS(M1540-X1540)</x:f>
        <x:v>1.1641532182693481e-10</x:v>
      </x:c>
      <x:c r="Z1540" s="27" t="n">
        <x:f>IF(M1540&gt;=N1539,B1540,Z1539)</x:f>
        <x:v>45643</x:v>
      </x:c>
      <x:c r="AA1540" s="27" t="n">
        <x:f>IF(C1540=C1539,IF(M1540&gt;=Q1539,B1540,AA1539),IF(M1540&gt;=P1540,B1540,A1540))</x:f>
        <x:v>45678</x:v>
      </x:c>
      <x:c r="AB1540" s="1" t="str">
        <x:f>IF(AND(B1540-A1540=1,B1540-B1539=1),"PASS","FAIL")</x:f>
        <x:v>PASS</x:v>
      </x:c>
    </x:row>
    <x:row r="1541" ht="22" customHeight="1">
      <x:c r="A1541" s="32" t="n">
        <x:f>'Raw trace'!A1537</x:f>
        <x:v>45732</x:v>
      </x:c>
      <x:c r="B1541" s="32" t="n">
        <x:f>'Raw trace'!B1537</x:f>
        <x:v>45733</x:v>
      </x:c>
      <x:c r="C1541" s="1" t="n">
        <x:f>YEAR(B1541)</x:f>
        <x:v>2025</x:v>
      </x:c>
      <x:c r="D1541" s="33" t="str">
        <x:f>'Raw trace'!AL1537</x:f>
        <x:v>0.017446450887883502</x:v>
      </x:c>
      <x:c r="E1541" s="33" t="str">
        <x:f>'Raw trace'!W1537</x:f>
        <x:v>0.40000000000000002</x:v>
      </x:c>
      <x:c r="F1541" s="28" t="n">
        <x:f>E1540*(1+D1540)/(1+E1540*D1540)</x:f>
        <x:v>0.3949412299515496</x:v>
      </x:c>
      <x:c r="G1541" s="28" t="n">
        <x:f>ABS(E1541-F1541)</x:f>
        <x:v>0.005058770048450401</x:v>
      </x:c>
      <x:c r="H1541" s="28" t="n">
        <x:f>G1541*'Assumptions'!$B$6</x:f>
        <x:v>0.000005058770048450401</x:v>
      </x:c>
      <x:c r="I1541" s="29" t="n">
        <x:f>1+E1541*D1541</x:f>
        <x:v>1.0069785803551534</x:v>
      </x:c>
      <x:c r="J1541" s="29" t="n">
        <x:f>(1-H1541)*I1541</x:f>
        <x:v>1.0069734862820716</x:v>
      </x:c>
      <x:c r="K1541" s="28" t="n">
        <x:f>J1541-1</x:f>
        <x:v>0.006973486282071617</x:v>
      </x:c>
      <x:c r="L1541" s="30" t="n">
        <x:f>M1540</x:f>
        <x:v>19304.979439033297</x:v>
      </x:c>
      <x:c r="M1541" s="30" t="n">
        <x:f>L1541*J1541</x:f>
        <x:v>19439.60244832707</x:v>
      </x:c>
      <x:c r="N1541" s="30" t="n">
        <x:f>MAX(N1540,M1541)</x:f>
        <x:v>21772.667448832908</x:v>
      </x:c>
      <x:c r="O1541" s="28" t="n">
        <x:f>1-M1541/N1541</x:f>
        <x:v>0.10715568067112968</x:v>
      </x:c>
      <x:c r="P1541" s="30" t="n">
        <x:f>IF(C1541=C1540,P1540,L1541)</x:f>
        <x:v>20313.498577330683</x:v>
      </x:c>
      <x:c r="Q1541" s="30" t="n">
        <x:f>IF(C1541=C1540,MAX(Q1540,M1541),MAX(P1541,M1541))</x:f>
        <x:v>21543.524616086586</x:v>
      </x:c>
      <x:c r="R1541" s="28" t="n">
        <x:f>1-M1541/Q1541</x:f>
        <x:v>0.09765914376835594</x:v>
      </x:c>
      <x:c r="S1541" s="33" t="str">
        <x:f>'Raw trace'!Y1537</x:f>
        <x:v>0.006973486282071617</x:v>
      </x:c>
      <x:c r="T1541" s="31" t="n">
        <x:f>ABS(K1541-S1541)</x:f>
        <x:v>0</x:v>
      </x:c>
      <x:c r="U1541" s="33" t="str">
        <x:f>'Raw trace'!X1537</x:f>
        <x:v>0.0050587700484504006</x:v>
      </x:c>
      <x:c r="V1541" s="31" t="n">
        <x:f>ABS(G1541-U1541)</x:f>
        <x:v>0</x:v>
      </x:c>
      <x:c r="W1541" s="30" t="n">
        <x:f>L1541*H1541</x:f>
        <x:v>0.09765945177213246</x:v>
      </x:c>
      <x:c r="X1541" s="30" t="n">
        <x:f>X1540*(1+S1541)</x:f>
        <x:v>19439.602448327187</x:v>
      </x:c>
      <x:c r="Y1541" s="31" t="n">
        <x:f>ABS(M1541-X1541)</x:f>
        <x:v>1.1641532182693481e-10</x:v>
      </x:c>
      <x:c r="Z1541" s="27" t="n">
        <x:f>IF(M1541&gt;=N1540,B1541,Z1540)</x:f>
        <x:v>45643</x:v>
      </x:c>
      <x:c r="AA1541" s="27" t="n">
        <x:f>IF(C1541=C1540,IF(M1541&gt;=Q1540,B1541,AA1540),IF(M1541&gt;=P1541,B1541,A1541))</x:f>
        <x:v>45678</x:v>
      </x:c>
      <x:c r="AB1541" s="1" t="str">
        <x:f>IF(AND(B1541-A1541=1,B1541-B1540=1),"PASS","FAIL")</x:f>
        <x:v>PASS</x:v>
      </x:c>
    </x:row>
    <x:row r="1542" ht="22" customHeight="1">
      <x:c r="A1542" s="32" t="n">
        <x:f>'Raw trace'!A1538</x:f>
        <x:v>45733</x:v>
      </x:c>
      <x:c r="B1542" s="32" t="n">
        <x:f>'Raw trace'!B1538</x:f>
        <x:v>45734</x:v>
      </x:c>
      <x:c r="C1542" s="1" t="n">
        <x:f>YEAR(B1542)</x:f>
        <x:v>2025</x:v>
      </x:c>
      <x:c r="D1542" s="33" t="str">
        <x:f>'Raw trace'!AL1538</x:f>
        <x:v>-0.0154726722852304</x:v>
      </x:c>
      <x:c r="E1542" s="33" t="str">
        <x:f>'Raw trace'!W1538</x:f>
        <x:v>0.40000000000000002</x:v>
      </x:c>
      <x:c r="F1542" s="28" t="n">
        <x:f>E1541*(1+D1541)/(1+E1541*D1541)</x:f>
        <x:v>0.4041581303662043</x:v>
      </x:c>
      <x:c r="G1542" s="28" t="n">
        <x:f>ABS(E1542-F1542)</x:f>
        <x:v>0.004158130366204271</x:v>
      </x:c>
      <x:c r="H1542" s="28" t="n">
        <x:f>G1542*'Assumptions'!$B$6</x:f>
        <x:v>0.000004158130366204272</x:v>
      </x:c>
      <x:c r="I1542" s="29" t="n">
        <x:f>1+E1542*D1542</x:f>
        <x:v>0.9938109310859078</x:v>
      </x:c>
      <x:c r="J1542" s="29" t="n">
        <x:f>(1-H1542)*I1542</x:f>
        <x:v>0.9938067986904969</x:v>
      </x:c>
      <x:c r="K1542" s="28" t="n">
        <x:f>J1542-1</x:f>
        <x:v>-0.006193201309503071</x:v>
      </x:c>
      <x:c r="L1542" s="30" t="n">
        <x:f>M1541</x:f>
        <x:v>19439.60244832707</x:v>
      </x:c>
      <x:c r="M1542" s="30" t="n">
        <x:f>L1542*J1542</x:f>
        <x:v>19319.20907698787</x:v>
      </x:c>
      <x:c r="N1542" s="30" t="n">
        <x:f>MAX(N1541,M1542)</x:f>
        <x:v>21772.667448832908</x:v>
      </x:c>
      <x:c r="O1542" s="28" t="n">
        <x:f>1-M1542/N1542</x:f>
        <x:v>0.11268524527877966</x:v>
      </x:c>
      <x:c r="P1542" s="30" t="n">
        <x:f>IF(C1542=C1541,P1541,L1542)</x:f>
        <x:v>20313.498577330683</x:v>
      </x:c>
      <x:c r="Q1542" s="30" t="n">
        <x:f>IF(C1542=C1541,MAX(Q1541,M1542),MAX(P1542,M1542))</x:f>
        <x:v>21543.524616086586</x:v>
      </x:c>
      <x:c r="R1542" s="28" t="n">
        <x:f>1-M1542/Q1542</x:f>
        <x:v>0.10324752234078804</x:v>
      </x:c>
      <x:c r="S1542" s="33" t="str">
        <x:f>'Raw trace'!Y1538</x:f>
        <x:v>-0.0061932013095030714</x:v>
      </x:c>
      <x:c r="T1542" s="31" t="n">
        <x:f>ABS(K1542-S1542)</x:f>
        <x:v>0</x:v>
      </x:c>
      <x:c r="U1542" s="33" t="str">
        <x:f>'Raw trace'!X1538</x:f>
        <x:v>0.0041581303662042712</x:v>
      </x:c>
      <x:c r="V1542" s="31" t="n">
        <x:f>ABS(G1542-U1542)</x:f>
        <x:v>0</x:v>
      </x:c>
      <x:c r="W1542" s="30" t="n">
        <x:f>L1542*H1542</x:f>
        <x:v>0.0808324012473277</x:v>
      </x:c>
      <x:c r="X1542" s="30" t="n">
        <x:f>X1541*(1+S1542)</x:f>
        <x:v>19319.209076987987</x:v>
      </x:c>
      <x:c r="Y1542" s="31" t="n">
        <x:f>ABS(M1542-X1542)</x:f>
        <x:v>1.1641532182693481e-10</x:v>
      </x:c>
      <x:c r="Z1542" s="27" t="n">
        <x:f>IF(M1542&gt;=N1541,B1542,Z1541)</x:f>
        <x:v>45643</x:v>
      </x:c>
      <x:c r="AA1542" s="27" t="n">
        <x:f>IF(C1542=C1541,IF(M1542&gt;=Q1541,B1542,AA1541),IF(M1542&gt;=P1542,B1542,A1542))</x:f>
        <x:v>45678</x:v>
      </x:c>
      <x:c r="AB1542" s="1" t="str">
        <x:f>IF(AND(B1542-A1542=1,B1542-B1541=1),"PASS","FAIL")</x:f>
        <x:v>PASS</x:v>
      </x:c>
    </x:row>
    <x:row r="1543" ht="22" customHeight="1">
      <x:c r="A1543" s="32" t="n">
        <x:f>'Raw trace'!A1539</x:f>
        <x:v>45734</x:v>
      </x:c>
      <x:c r="B1543" s="32" t="n">
        <x:f>'Raw trace'!B1539</x:f>
        <x:v>45735</x:v>
      </x:c>
      <x:c r="C1543" s="1" t="n">
        <x:f>YEAR(B1543)</x:f>
        <x:v>2025</x:v>
      </x:c>
      <x:c r="D1543" s="33" t="str">
        <x:f>'Raw trace'!AL1539</x:f>
        <x:v>0.049830087609753902</x:v>
      </x:c>
      <x:c r="E1543" s="33" t="str">
        <x:f>'Raw trace'!W1539</x:f>
        <x:v>0.40000000000000002</x:v>
      </x:c>
      <x:c r="F1543" s="28" t="n">
        <x:f>E1542*(1+D1542)/(1+E1542*D1542)</x:f>
        <x:v>0.39626343277951503</x:v>
      </x:c>
      <x:c r="G1543" s="28" t="n">
        <x:f>ABS(E1543-F1543)</x:f>
        <x:v>0.0037365672204849876</x:v>
      </x:c>
      <x:c r="H1543" s="28" t="n">
        <x:f>G1543*'Assumptions'!$B$6</x:f>
        <x:v>0.000003736567220484988</x:v>
      </x:c>
      <x:c r="I1543" s="29" t="n">
        <x:f>1+E1543*D1543</x:f>
        <x:v>1.0199320350439016</x:v>
      </x:c>
      <x:c r="J1543" s="29" t="n">
        <x:f>(1-H1543)*I1543</x:f>
        <x:v>1.0199282239992924</x:v>
      </x:c>
      <x:c r="K1543" s="28" t="n">
        <x:f>J1543-1</x:f>
        <x:v>0.019928223999292394</x:v>
      </x:c>
      <x:c r="L1543" s="30" t="n">
        <x:f>M1542</x:f>
        <x:v>19319.20907698787</x:v>
      </x:c>
      <x:c r="M1543" s="30" t="n">
        <x:f>L1543*J1543</x:f>
        <x:v>19704.206602963248</x:v>
      </x:c>
      <x:c r="N1543" s="30" t="n">
        <x:f>MAX(N1542,M1543)</x:f>
        <x:v>21772.667448832908</x:v>
      </x:c>
      <x:c r="O1543" s="28" t="n">
        <x:f>1-M1543/N1543</x:f>
        <x:v>0.09500263808881793</x:v>
      </x:c>
      <x:c r="P1543" s="30" t="n">
        <x:f>IF(C1543=C1542,P1542,L1543)</x:f>
        <x:v>20313.498577330683</x:v>
      </x:c>
      <x:c r="Q1543" s="30" t="n">
        <x:f>IF(C1543=C1542,MAX(Q1542,M1543),MAX(P1543,M1543))</x:f>
        <x:v>21543.524616086586</x:v>
      </x:c>
      <x:c r="R1543" s="28" t="n">
        <x:f>1-M1543/Q1543</x:f>
        <x:v>0.0853768380940747</x:v>
      </x:c>
      <x:c r="S1543" s="33" t="str">
        <x:f>'Raw trace'!Y1539</x:f>
        <x:v>0.019928223999292394</x:v>
      </x:c>
      <x:c r="T1543" s="31" t="n">
        <x:f>ABS(K1543-S1543)</x:f>
        <x:v>0</x:v>
      </x:c>
      <x:c r="U1543" s="33" t="str">
        <x:f>'Raw trace'!X1539</x:f>
        <x:v>0.0037365672204849876</x:v>
      </x:c>
      <x:c r="V1543" s="31" t="n">
        <x:f>ABS(G1543-U1543)</x:f>
        <x:v>0</x:v>
      </x:c>
      <x:c r="W1543" s="30" t="n">
        <x:f>L1543*H1543</x:f>
        <x:v>0.07218752336276892</x:v>
      </x:c>
      <x:c r="X1543" s="30" t="n">
        <x:f>X1542*(1+S1543)</x:f>
        <x:v>19704.206602963368</x:v>
      </x:c>
      <x:c r="Y1543" s="31" t="n">
        <x:f>ABS(M1543-X1543)</x:f>
        <x:v>1.2005330063402653e-10</x:v>
      </x:c>
      <x:c r="Z1543" s="27" t="n">
        <x:f>IF(M1543&gt;=N1542,B1543,Z1542)</x:f>
        <x:v>45643</x:v>
      </x:c>
      <x:c r="AA1543" s="27" t="n">
        <x:f>IF(C1543=C1542,IF(M1543&gt;=Q1542,B1543,AA1542),IF(M1543&gt;=P1543,B1543,A1543))</x:f>
        <x:v>45678</x:v>
      </x:c>
      <x:c r="AB1543" s="1" t="str">
        <x:f>IF(AND(B1543-A1543=1,B1543-B1542=1),"PASS","FAIL")</x:f>
        <x:v>PASS</x:v>
      </x:c>
    </x:row>
    <x:row r="1544" ht="22" customHeight="1">
      <x:c r="A1544" s="32" t="n">
        <x:f>'Raw trace'!A1540</x:f>
        <x:v>45735</x:v>
      </x:c>
      <x:c r="B1544" s="32" t="n">
        <x:f>'Raw trace'!B1540</x:f>
        <x:v>45736</x:v>
      </x:c>
      <x:c r="C1544" s="1" t="n">
        <x:f>YEAR(B1544)</x:f>
        <x:v>2025</x:v>
      </x:c>
      <x:c r="D1544" s="33" t="str">
        <x:f>'Raw trace'!AL1540</x:f>
        <x:v>-0.030318628297693301</x:v>
      </x:c>
      <x:c r="E1544" s="33" t="str">
        <x:f>'Raw trace'!W1540</x:f>
        <x:v>0.40000000000000002</x:v>
      </x:c>
      <x:c r="F1544" s="28" t="n">
        <x:f>E1543*(1+D1543)/(1+E1543*D1543)</x:f>
        <x:v>0.41172550779408174</x:v>
      </x:c>
      <x:c r="G1544" s="28" t="n">
        <x:f>ABS(E1544-F1544)</x:f>
        <x:v>0.011725507794081713</x:v>
      </x:c>
      <x:c r="H1544" s="28" t="n">
        <x:f>G1544*'Assumptions'!$B$6</x:f>
        <x:v>0.000011725507794081713</x:v>
      </x:c>
      <x:c r="I1544" s="29" t="n">
        <x:f>1+E1544*D1544</x:f>
        <x:v>0.9878725486809227</x:v>
      </x:c>
      <x:c r="J1544" s="29" t="n">
        <x:f>(1-H1544)*I1544</x:f>
        <x:v>0.9878609653736535</x:v>
      </x:c>
      <x:c r="K1544" s="28" t="n">
        <x:f>J1544-1</x:f>
        <x:v>-0.012139034626346468</x:v>
      </x:c>
      <x:c r="L1544" s="30" t="n">
        <x:f>M1543</x:f>
        <x:v>19704.206602963248</x:v>
      </x:c>
      <x:c r="M1544" s="30" t="n">
        <x:f>L1544*J1544</x:f>
        <x:v>19465.016556725193</x:v>
      </x:c>
      <x:c r="N1544" s="30" t="n">
        <x:f>MAX(N1543,M1544)</x:f>
        <x:v>21772.667448832908</x:v>
      </x:c>
      <x:c r="O1544" s="28" t="n">
        <x:f>1-M1544/N1544</x:f>
        <x:v>0.10598843240181</x:v>
      </x:c>
      <x:c r="P1544" s="30" t="n">
        <x:f>IF(C1544=C1543,P1543,L1544)</x:f>
        <x:v>20313.498577330683</x:v>
      </x:c>
      <x:c r="Q1544" s="30" t="n">
        <x:f>IF(C1544=C1543,MAX(Q1543,M1544),MAX(P1544,M1544))</x:f>
        <x:v>21543.524616086586</x:v>
      </x:c>
      <x:c r="R1544" s="28" t="n">
        <x:f>1-M1544/Q1544</x:f>
        <x:v>0.09647948032650921</x:v>
      </x:c>
      <x:c r="S1544" s="33" t="str">
        <x:f>'Raw trace'!Y1540</x:f>
        <x:v>-0.012139034626346468</x:v>
      </x:c>
      <x:c r="T1544" s="31" t="n">
        <x:f>ABS(K1544-S1544)</x:f>
        <x:v>0</x:v>
      </x:c>
      <x:c r="U1544" s="33" t="str">
        <x:f>'Raw trace'!X1540</x:f>
        <x:v>0.011725507794081713</x:v>
      </x:c>
      <x:c r="V1544" s="31" t="n">
        <x:f>ABS(G1544-U1544)</x:f>
        <x:v>0</x:v>
      </x:c>
      <x:c r="W1544" s="30" t="n">
        <x:f>L1544*H1544</x:f>
        <x:v>0.23104182809924192</x:v>
      </x:c>
      <x:c r="X1544" s="30" t="n">
        <x:f>X1543*(1+S1544)</x:f>
        <x:v>19465.01655672531</x:v>
      </x:c>
      <x:c r="Y1544" s="31" t="n">
        <x:f>ABS(M1544-X1544)</x:f>
        <x:v>1.1641532182693481e-10</x:v>
      </x:c>
      <x:c r="Z1544" s="27" t="n">
        <x:f>IF(M1544&gt;=N1543,B1544,Z1543)</x:f>
        <x:v>45643</x:v>
      </x:c>
      <x:c r="AA1544" s="27" t="n">
        <x:f>IF(C1544=C1543,IF(M1544&gt;=Q1543,B1544,AA1543),IF(M1544&gt;=P1544,B1544,A1544))</x:f>
        <x:v>45678</x:v>
      </x:c>
      <x:c r="AB1544" s="1" t="str">
        <x:f>IF(AND(B1544-A1544=1,B1544-B1543=1),"PASS","FAIL")</x:f>
        <x:v>PASS</x:v>
      </x:c>
    </x:row>
    <x:row r="1545" ht="22" customHeight="1">
      <x:c r="A1545" s="32" t="n">
        <x:f>'Raw trace'!A1541</x:f>
        <x:v>45736</x:v>
      </x:c>
      <x:c r="B1545" s="32" t="n">
        <x:f>'Raw trace'!B1541</x:f>
        <x:v>45737</x:v>
      </x:c>
      <x:c r="C1545" s="1" t="n">
        <x:f>YEAR(B1545)</x:f>
        <x:v>2025</x:v>
      </x:c>
      <x:c r="D1545" s="33" t="str">
        <x:f>'Raw trace'!AL1541</x:f>
        <x:v>-0.0016007961229382</x:v>
      </x:c>
      <x:c r="E1545" s="33" t="str">
        <x:f>'Raw trace'!W1541</x:f>
        <x:v>0.40000000000000002</x:v>
      </x:c>
      <x:c r="F1545" s="28" t="n">
        <x:f>E1544*(1+D1544)/(1+E1544*D1544)</x:f>
        <x:v>0.3926342008377878</x:v>
      </x:c>
      <x:c r="G1545" s="28" t="n">
        <x:f>ABS(E1545-F1545)</x:f>
        <x:v>0.00736579916221225</x:v>
      </x:c>
      <x:c r="H1545" s="28" t="n">
        <x:f>G1545*'Assumptions'!$B$6</x:f>
        <x:v>0.00000736579916221225</x:v>
      </x:c>
      <x:c r="I1545" s="29" t="n">
        <x:f>1+E1545*D1545</x:f>
        <x:v>0.9993596815508248</x:v>
      </x:c>
      <x:c r="J1545" s="29" t="n">
        <x:f>(1-H1545)*I1545</x:f>
        <x:v>0.9993523204681197</x:v>
      </x:c>
      <x:c r="K1545" s="28" t="n">
        <x:f>J1545-1</x:f>
        <x:v>-0.0006476795318802742</x:v>
      </x:c>
      <x:c r="L1545" s="30" t="n">
        <x:f>M1544</x:f>
        <x:v>19465.016556725193</x:v>
      </x:c>
      <x:c r="M1545" s="30" t="n">
        <x:f>L1545*J1545</x:f>
        <x:v>19452.409463913693</x:v>
      </x:c>
      <x:c r="N1545" s="30" t="n">
        <x:f>MAX(N1544,M1545)</x:f>
        <x:v>21772.667448832908</x:v>
      </x:c>
      <x:c r="O1545" s="28" t="n">
        <x:f>1-M1545/N1545</x:f>
        <x:v>0.1065674653954074</x:v>
      </x:c>
      <x:c r="P1545" s="30" t="n">
        <x:f>IF(C1545=C1544,P1544,L1545)</x:f>
        <x:v>20313.498577330683</x:v>
      </x:c>
      <x:c r="Q1545" s="30" t="n">
        <x:f>IF(C1545=C1544,MAX(Q1544,M1545),MAX(P1545,M1545))</x:f>
        <x:v>21543.524616086586</x:v>
      </x:c>
      <x:c r="R1545" s="28" t="n">
        <x:f>1-M1545/Q1545</x:f>
        <x:v>0.09706467207373548</x:v>
      </x:c>
      <x:c r="S1545" s="33" t="str">
        <x:f>'Raw trace'!Y1541</x:f>
        <x:v>-0.00064767953188027416</x:v>
      </x:c>
      <x:c r="T1545" s="31" t="n">
        <x:f>ABS(K1545-S1545)</x:f>
        <x:v>0</x:v>
      </x:c>
      <x:c r="U1545" s="33" t="str">
        <x:f>'Raw trace'!X1541</x:f>
        <x:v>0.0073657991622122498</x:v>
      </x:c>
      <x:c r="V1545" s="31" t="n">
        <x:f>ABS(G1545-U1545)</x:f>
        <x:v>0</x:v>
      </x:c>
      <x:c r="W1545" s="30" t="n">
        <x:f>L1545*H1545</x:f>
        <x:v>0.143375402645974</x:v>
      </x:c>
      <x:c r="X1545" s="30" t="n">
        <x:f>X1544*(1+S1545)</x:f>
        <x:v>19452.40946391381</x:v>
      </x:c>
      <x:c r="Y1545" s="31" t="n">
        <x:f>ABS(M1545-X1545)</x:f>
        <x:v>1.1641532182693481e-10</x:v>
      </x:c>
      <x:c r="Z1545" s="27" t="n">
        <x:f>IF(M1545&gt;=N1544,B1545,Z1544)</x:f>
        <x:v>45643</x:v>
      </x:c>
      <x:c r="AA1545" s="27" t="n">
        <x:f>IF(C1545=C1544,IF(M1545&gt;=Q1544,B1545,AA1544),IF(M1545&gt;=P1545,B1545,A1545))</x:f>
        <x:v>45678</x:v>
      </x:c>
      <x:c r="AB1545" s="1" t="str">
        <x:f>IF(AND(B1545-A1545=1,B1545-B1544=1),"PASS","FAIL")</x:f>
        <x:v>PASS</x:v>
      </x:c>
    </x:row>
    <x:row r="1546" ht="22" customHeight="1">
      <x:c r="A1546" s="32" t="n">
        <x:f>'Raw trace'!A1542</x:f>
        <x:v>45737</x:v>
      </x:c>
      <x:c r="B1546" s="32" t="n">
        <x:f>'Raw trace'!B1542</x:f>
        <x:v>45738</x:v>
      </x:c>
      <x:c r="C1546" s="1" t="n">
        <x:f>YEAR(B1546)</x:f>
        <x:v>2025</x:v>
      </x:c>
      <x:c r="D1546" s="33" t="str">
        <x:f>'Raw trace'!AL1542</x:f>
        <x:v>-0.0027690122785711002</x:v>
      </x:c>
      <x:c r="E1546" s="33" t="str">
        <x:f>'Raw trace'!W1542</x:f>
        <x:v>0.40000000000000002</x:v>
      </x:c>
      <x:c r="F1546" s="28" t="n">
        <x:f>E1545*(1+D1545)/(1+E1545*D1545)</x:f>
        <x:v>0.3996155627682428</x:v>
      </x:c>
      <x:c r="G1546" s="28" t="n">
        <x:f>ABS(E1546-F1546)</x:f>
        <x:v>0.00038443723175723976</x:v>
      </x:c>
      <x:c r="H1546" s="28" t="n">
        <x:f>G1546*'Assumptions'!$B$6</x:f>
        <x:v>3.8443723175723976e-7</x:v>
      </x:c>
      <x:c r="I1546" s="29" t="n">
        <x:f>1+E1546*D1546</x:f>
        <x:v>0.9988923950885715</x:v>
      </x:c>
      <x:c r="J1546" s="29" t="n">
        <x:f>(1-H1546)*I1546</x:f>
        <x:v>0.9988920110771444</x:v>
      </x:c>
      <x:c r="K1546" s="28" t="n">
        <x:f>J1546-1</x:f>
        <x:v>-0.001107988922855574</x:v>
      </x:c>
      <x:c r="L1546" s="30" t="n">
        <x:f>M1545</x:f>
        <x:v>19452.409463913693</x:v>
      </x:c>
      <x:c r="M1546" s="30" t="n">
        <x:f>L1546*J1546</x:f>
        <x:v>19430.856409704826</x:v>
      </x:c>
      <x:c r="N1546" s="30" t="n">
        <x:f>MAX(N1545,M1546)</x:f>
        <x:v>21772.667448832908</x:v>
      </x:c>
      <x:c r="O1546" s="28" t="n">
        <x:f>1-M1546/N1546</x:f>
        <x:v>0.10755737874706817</x:v>
      </x:c>
      <x:c r="P1546" s="30" t="n">
        <x:f>IF(C1546=C1545,P1545,L1546)</x:f>
        <x:v>20313.498577330683</x:v>
      </x:c>
      <x:c r="Q1546" s="30" t="n">
        <x:f>IF(C1546=C1545,MAX(Q1545,M1546),MAX(P1546,M1546))</x:f>
        <x:v>21543.524616086586</x:v>
      </x:c>
      <x:c r="R1546" s="28" t="n">
        <x:f>1-M1546/Q1546</x:f>
        <x:v>0.09806511441513277</x:v>
      </x:c>
      <x:c r="S1546" s="33" t="str">
        <x:f>'Raw trace'!Y1542</x:f>
        <x:v>-0.0011079889228555739</x:v>
      </x:c>
      <x:c r="T1546" s="31" t="n">
        <x:f>ABS(K1546-S1546)</x:f>
        <x:v>0</x:v>
      </x:c>
      <x:c r="U1546" s="33" t="str">
        <x:f>'Raw trace'!X1542</x:f>
        <x:v>0.00038443723175723976</x:v>
      </x:c>
      <x:c r="V1546" s="31" t="n">
        <x:f>ABS(G1546-U1546)</x:f>
        <x:v>0</x:v>
      </x:c>
      <x:c r="W1546" s="30" t="n">
        <x:f>L1546*H1546</x:f>
        <x:v>0.007478230445315312</x:v>
      </x:c>
      <x:c r="X1546" s="30" t="n">
        <x:f>X1545*(1+S1546)</x:f>
        <x:v>19430.856409704942</x:v>
      </x:c>
      <x:c r="Y1546" s="31" t="n">
        <x:f>ABS(M1546-X1546)</x:f>
        <x:v>1.1641532182693481e-10</x:v>
      </x:c>
      <x:c r="Z1546" s="27" t="n">
        <x:f>IF(M1546&gt;=N1545,B1546,Z1545)</x:f>
        <x:v>45643</x:v>
      </x:c>
      <x:c r="AA1546" s="27" t="n">
        <x:f>IF(C1546=C1545,IF(M1546&gt;=Q1545,B1546,AA1545),IF(M1546&gt;=P1546,B1546,A1546))</x:f>
        <x:v>45678</x:v>
      </x:c>
      <x:c r="AB1546" s="1" t="str">
        <x:f>IF(AND(B1546-A1546=1,B1546-B1545=1),"PASS","FAIL")</x:f>
        <x:v>PASS</x:v>
      </x:c>
    </x:row>
    <x:row r="1547" ht="22" customHeight="1">
      <x:c r="A1547" s="32" t="n">
        <x:f>'Raw trace'!A1543</x:f>
        <x:v>45738</x:v>
      </x:c>
      <x:c r="B1547" s="32" t="n">
        <x:f>'Raw trace'!B1543</x:f>
        <x:v>45739</x:v>
      </x:c>
      <x:c r="C1547" s="1" t="n">
        <x:f>YEAR(B1547)</x:f>
        <x:v>2025</x:v>
      </x:c>
      <x:c r="D1547" s="33" t="str">
        <x:f>'Raw trace'!AL1543</x:f>
        <x:v>0.0266804229459509</x:v>
      </x:c>
      <x:c r="E1547" s="33" t="str">
        <x:f>'Raw trace'!W1543</x:f>
        <x:v>0.40000000000000002</x:v>
      </x:c>
      <x:c r="F1547" s="28" t="n">
        <x:f>E1546*(1+D1546)/(1+E1546*D1546)</x:f>
        <x:v>0.3993347001637768</x:v>
      </x:c>
      <x:c r="G1547" s="28" t="n">
        <x:f>ABS(E1547-F1547)</x:f>
        <x:v>0.0006652998362232099</x:v>
      </x:c>
      <x:c r="H1547" s="28" t="n">
        <x:f>G1547*'Assumptions'!$B$6</x:f>
        <x:v>6.652998362232099e-7</x:v>
      </x:c>
      <x:c r="I1547" s="29" t="n">
        <x:f>1+E1547*D1547</x:f>
        <x:v>1.0106721691783804</x:v>
      </x:c>
      <x:c r="J1547" s="29" t="n">
        <x:f>(1-H1547)*I1547</x:f>
        <x:v>1.0106714967783519</x:v>
      </x:c>
      <x:c r="K1547" s="28" t="n">
        <x:f>J1547-1</x:f>
        <x:v>0.010671496778351885</x:v>
      </x:c>
      <x:c r="L1547" s="30" t="n">
        <x:f>M1546</x:f>
        <x:v>19430.856409704826</x:v>
      </x:c>
      <x:c r="M1547" s="30" t="n">
        <x:f>L1547*J1547</x:f>
        <x:v>19638.21273128161</x:v>
      </x:c>
      <x:c r="N1547" s="30" t="n">
        <x:f>MAX(N1546,M1547)</x:f>
        <x:v>21772.667448832908</x:v>
      </x:c>
      <x:c r="O1547" s="28" t="n">
        <x:f>1-M1547/N1547</x:f>
        <x:v>0.09803368018950354</x:v>
      </x:c>
      <x:c r="P1547" s="30" t="n">
        <x:f>IF(C1547=C1546,P1546,L1547)</x:f>
        <x:v>20313.498577330683</x:v>
      </x:c>
      <x:c r="Q1547" s="30" t="n">
        <x:f>IF(C1547=C1546,MAX(Q1546,M1547),MAX(P1547,M1547))</x:f>
        <x:v>21543.524616086586</x:v>
      </x:c>
      <x:c r="R1547" s="28" t="n">
        <x:f>1-M1547/Q1547</x:f>
        <x:v>0.0884401191893307</x:v>
      </x:c>
      <x:c r="S1547" s="33" t="str">
        <x:f>'Raw trace'!Y1543</x:f>
        <x:v>0.010671496778351885</x:v>
      </x:c>
      <x:c r="T1547" s="31" t="n">
        <x:f>ABS(K1547-S1547)</x:f>
        <x:v>0</x:v>
      </x:c>
      <x:c r="U1547" s="33" t="str">
        <x:f>'Raw trace'!X1543</x:f>
        <x:v>0.00066529983622320987</x:v>
      </x:c>
      <x:c r="V1547" s="31" t="n">
        <x:f>ABS(G1547-U1547)</x:f>
        <x:v>0</x:v>
      </x:c>
      <x:c r="W1547" s="30" t="n">
        <x:f>L1547*H1547</x:f>
        <x:v>0.012927345587053328</x:v>
      </x:c>
      <x:c r="X1547" s="30" t="n">
        <x:f>X1546*(1+S1547)</x:f>
        <x:v>19638.212731281725</x:v>
      </x:c>
      <x:c r="Y1547" s="31" t="n">
        <x:f>ABS(M1547-X1547)</x:f>
        <x:v>1.1641532182693481e-10</x:v>
      </x:c>
      <x:c r="Z1547" s="27" t="n">
        <x:f>IF(M1547&gt;=N1546,B1547,Z1546)</x:f>
        <x:v>45643</x:v>
      </x:c>
      <x:c r="AA1547" s="27" t="n">
        <x:f>IF(C1547=C1546,IF(M1547&gt;=Q1546,B1547,AA1546),IF(M1547&gt;=P1547,B1547,A1547))</x:f>
        <x:v>45678</x:v>
      </x:c>
      <x:c r="AB1547" s="1" t="str">
        <x:f>IF(AND(B1547-A1547=1,B1547-B1546=1),"PASS","FAIL")</x:f>
        <x:v>PASS</x:v>
      </x:c>
    </x:row>
    <x:row r="1548" ht="22" customHeight="1">
      <x:c r="A1548" s="32" t="n">
        <x:f>'Raw trace'!A1544</x:f>
        <x:v>45739</x:v>
      </x:c>
      <x:c r="B1548" s="32" t="n">
        <x:f>'Raw trace'!B1544</x:f>
        <x:v>45740</x:v>
      </x:c>
      <x:c r="C1548" s="1" t="n">
        <x:f>YEAR(B1548)</x:f>
        <x:v>2025</x:v>
      </x:c>
      <x:c r="D1548" s="33" t="str">
        <x:f>'Raw trace'!AL1544</x:f>
        <x:v>0.016410811664850401</x:v>
      </x:c>
      <x:c r="E1548" s="33" t="str">
        <x:f>'Raw trace'!W1544</x:f>
        <x:v>0.40000000000000002</x:v>
      </x:c>
      <x:c r="F1548" s="28" t="n">
        <x:f>E1547*(1+D1547)/(1+E1547*D1547)</x:f>
        <x:v>0.40633568599423664</x:v>
      </x:c>
      <x:c r="G1548" s="28" t="n">
        <x:f>ABS(E1548-F1548)</x:f>
        <x:v>0.006335685994236617</x:v>
      </x:c>
      <x:c r="H1548" s="28" t="n">
        <x:f>G1548*'Assumptions'!$B$6</x:f>
        <x:v>0.000006335685994236618</x:v>
      </x:c>
      <x:c r="I1548" s="29" t="n">
        <x:f>1+E1548*D1548</x:f>
        <x:v>1.0065643246659401</x:v>
      </x:c>
      <x:c r="J1548" s="29" t="n">
        <x:f>(1-H1548)*I1548</x:f>
        <x:v>1.006557947390446</x:v>
      </x:c>
      <x:c r="K1548" s="28" t="n">
        <x:f>J1548-1</x:f>
        <x:v>0.006557947390446017</x:v>
      </x:c>
      <x:c r="L1548" s="30" t="n">
        <x:f>M1547</x:f>
        <x:v>19638.21273128161</x:v>
      </x:c>
      <x:c r="M1548" s="30" t="n">
        <x:f>L1548*J1548</x:f>
        <x:v>19766.99909721574</x:v>
      </x:c>
      <x:c r="N1548" s="30" t="n">
        <x:f>MAX(N1547,M1548)</x:f>
        <x:v>21772.667448832908</x:v>
      </x:c>
      <x:c r="O1548" s="28" t="n">
        <x:f>1-M1548/N1548</x:f>
        <x:v>0.0921186325162322</x:v>
      </x:c>
      <x:c r="P1548" s="30" t="n">
        <x:f>IF(C1548=C1547,P1547,L1548)</x:f>
        <x:v>20313.498577330683</x:v>
      </x:c>
      <x:c r="Q1548" s="30" t="n">
        <x:f>IF(C1548=C1547,MAX(Q1547,M1548),MAX(P1548,M1548))</x:f>
        <x:v>21543.524616086586</x:v>
      </x:c>
      <x:c r="R1548" s="28" t="n">
        <x:f>1-M1548/Q1548</x:f>
        <x:v>0.08246215744773311</x:v>
      </x:c>
      <x:c r="S1548" s="33" t="str">
        <x:f>'Raw trace'!Y1544</x:f>
        <x:v>0.0065579473904460173</x:v>
      </x:c>
      <x:c r="T1548" s="31" t="n">
        <x:f>ABS(K1548-S1548)</x:f>
        <x:v>0</x:v>
      </x:c>
      <x:c r="U1548" s="33" t="str">
        <x:f>'Raw trace'!X1544</x:f>
        <x:v>0.0063356859942366173</x:v>
      </x:c>
      <x:c r="V1548" s="31" t="n">
        <x:f>ABS(G1548-U1548)</x:f>
        <x:v>0</x:v>
      </x:c>
      <x:c r="W1548" s="30" t="n">
        <x:f>L1548*H1548</x:f>
        <x:v>0.12442154935342012</x:v>
      </x:c>
      <x:c r="X1548" s="30" t="n">
        <x:f>X1547*(1+S1548)</x:f>
        <x:v>19766.999097215856</x:v>
      </x:c>
      <x:c r="Y1548" s="31" t="n">
        <x:f>ABS(M1548-X1548)</x:f>
        <x:v>1.1641532182693481e-10</x:v>
      </x:c>
      <x:c r="Z1548" s="27" t="n">
        <x:f>IF(M1548&gt;=N1547,B1548,Z1547)</x:f>
        <x:v>45643</x:v>
      </x:c>
      <x:c r="AA1548" s="27" t="n">
        <x:f>IF(C1548=C1547,IF(M1548&gt;=Q1547,B1548,AA1547),IF(M1548&gt;=P1548,B1548,A1548))</x:f>
        <x:v>45678</x:v>
      </x:c>
      <x:c r="AB1548" s="1" t="str">
        <x:f>IF(AND(B1548-A1548=1,B1548-B1547=1),"PASS","FAIL")</x:f>
        <x:v>PASS</x:v>
      </x:c>
    </x:row>
    <x:row r="1549" ht="22" customHeight="1">
      <x:c r="A1549" s="32" t="n">
        <x:f>'Raw trace'!A1545</x:f>
        <x:v>45740</x:v>
      </x:c>
      <x:c r="B1549" s="32" t="n">
        <x:f>'Raw trace'!B1545</x:f>
        <x:v>45741</x:v>
      </x:c>
      <x:c r="C1549" s="1" t="n">
        <x:f>YEAR(B1549)</x:f>
        <x:v>2025</x:v>
      </x:c>
      <x:c r="D1549" s="33" t="str">
        <x:f>'Raw trace'!AL1545</x:f>
        <x:v>-0.00098296948222650004</x:v>
      </x:c>
      <x:c r="E1549" s="33" t="str">
        <x:f>'Raw trace'!W1545</x:f>
        <x:v>0.40000000000000002</x:v>
      </x:c>
      <x:c r="F1549" s="28" t="n">
        <x:f>E1548*(1+D1548)/(1+E1548*D1548)</x:f>
        <x:v>0.4039129091932315</x:v>
      </x:c>
      <x:c r="G1549" s="28" t="n">
        <x:f>ABS(E1549-F1549)</x:f>
        <x:v>0.003912909193231451</x:v>
      </x:c>
      <x:c r="H1549" s="28" t="n">
        <x:f>G1549*'Assumptions'!$B$6</x:f>
        <x:v>0.000003912909193231451</x:v>
      </x:c>
      <x:c r="I1549" s="29" t="n">
        <x:f>1+E1549*D1549</x:f>
        <x:v>0.9996068122071095</x:v>
      </x:c>
      <x:c r="J1549" s="29" t="n">
        <x:f>(1-H1549)*I1549</x:f>
        <x:v>0.9996029008364243</x:v>
      </x:c>
      <x:c r="K1549" s="28" t="n">
        <x:f>J1549-1</x:f>
        <x:v>-0.0003970991635756649</x:v>
      </x:c>
      <x:c r="L1549" s="30" t="n">
        <x:f>M1548</x:f>
        <x:v>19766.99909721574</x:v>
      </x:c>
      <x:c r="M1549" s="30" t="n">
        <x:f>L1549*J1549</x:f>
        <x:v>19759.149638407835</x:v>
      </x:c>
      <x:c r="N1549" s="30" t="n">
        <x:f>MAX(N1548,M1549)</x:f>
        <x:v>21772.667448832908</x:v>
      </x:c>
      <x:c r="O1549" s="28" t="n">
        <x:f>1-M1549/N1549</x:f>
        <x:v>0.09247915144788588</x:v>
      </x:c>
      <x:c r="P1549" s="30" t="n">
        <x:f>IF(C1549=C1548,P1548,L1549)</x:f>
        <x:v>20313.498577330683</x:v>
      </x:c>
      <x:c r="Q1549" s="30" t="n">
        <x:f>IF(C1549=C1548,MAX(Q1548,M1549),MAX(P1549,M1549))</x:f>
        <x:v>21543.524616086586</x:v>
      </x:c>
      <x:c r="R1549" s="28" t="n">
        <x:f>1-M1549/Q1549</x:f>
        <x:v>0.08282651095755966</x:v>
      </x:c>
      <x:c r="S1549" s="33" t="str">
        <x:f>'Raw trace'!Y1545</x:f>
        <x:v>-0.00039709916357566488</x:v>
      </x:c>
      <x:c r="T1549" s="31" t="n">
        <x:f>ABS(K1549-S1549)</x:f>
        <x:v>0</x:v>
      </x:c>
      <x:c r="U1549" s="33" t="str">
        <x:f>'Raw trace'!X1545</x:f>
        <x:v>0.0039129091932314508</x:v>
      </x:c>
      <x:c r="V1549" s="31" t="n">
        <x:f>ABS(G1549-U1549)</x:f>
        <x:v>0</x:v>
      </x:c>
      <x:c r="W1549" s="30" t="n">
        <x:f>L1549*H1549</x:f>
        <x:v>0.07734647249009326</x:v>
      </x:c>
      <x:c r="X1549" s="30" t="n">
        <x:f>X1548*(1+S1549)</x:f>
        <x:v>19759.14963840795</x:v>
      </x:c>
      <x:c r="Y1549" s="31" t="n">
        <x:f>ABS(M1549-X1549)</x:f>
        <x:v>1.1641532182693481e-10</x:v>
      </x:c>
      <x:c r="Z1549" s="27" t="n">
        <x:f>IF(M1549&gt;=N1548,B1549,Z1548)</x:f>
        <x:v>45643</x:v>
      </x:c>
      <x:c r="AA1549" s="27" t="n">
        <x:f>IF(C1549=C1548,IF(M1549&gt;=Q1548,B1549,AA1548),IF(M1549&gt;=P1549,B1549,A1549))</x:f>
        <x:v>45678</x:v>
      </x:c>
      <x:c r="AB1549" s="1" t="str">
        <x:f>IF(AND(B1549-A1549=1,B1549-B1548=1),"PASS","FAIL")</x:f>
        <x:v>PASS</x:v>
      </x:c>
    </x:row>
    <x:row r="1550" ht="22" customHeight="1">
      <x:c r="A1550" s="32" t="n">
        <x:f>'Raw trace'!A1546</x:f>
        <x:v>45741</x:v>
      </x:c>
      <x:c r="B1550" s="32" t="n">
        <x:f>'Raw trace'!B1546</x:f>
        <x:v>45742</x:v>
      </x:c>
      <x:c r="C1550" s="1" t="n">
        <x:f>YEAR(B1550)</x:f>
        <x:v>2025</x:v>
      </x:c>
      <x:c r="D1550" s="33" t="str">
        <x:f>'Raw trace'!AL1546</x:f>
        <x:v>-0.0056290329962014997</x:v>
      </x:c>
      <x:c r="E1550" s="33" t="str">
        <x:f>'Raw trace'!W1546</x:f>
        <x:v>0.40000000000000002</x:v>
      </x:c>
      <x:c r="F1550" s="28" t="n">
        <x:f>E1549*(1+D1549)/(1+E1549*D1549)</x:f>
        <x:v>0.3997639945297957</x:v>
      </x:c>
      <x:c r="G1550" s="28" t="n">
        <x:f>ABS(E1550-F1550)</x:f>
        <x:v>0.0002360054702043035</x:v>
      </x:c>
      <x:c r="H1550" s="28" t="n">
        <x:f>G1550*'Assumptions'!$B$6</x:f>
        <x:v>2.360054702043035e-7</x:v>
      </x:c>
      <x:c r="I1550" s="29" t="n">
        <x:f>1+E1550*D1550</x:f>
        <x:v>0.9977483868015194</x:v>
      </x:c>
      <x:c r="J1550" s="29" t="n">
        <x:f>(1-H1550)*I1550</x:f>
        <x:v>0.9977481513274423</x:v>
      </x:c>
      <x:c r="K1550" s="28" t="n">
        <x:f>J1550-1</x:f>
        <x:v>-0.002251848672557677</x:v>
      </x:c>
      <x:c r="L1550" s="30" t="n">
        <x:f>M1549</x:f>
        <x:v>19759.149638407835</x:v>
      </x:c>
      <x:c r="M1550" s="30" t="n">
        <x:f>L1550*J1550</x:f>
        <x:v>19714.65502352372</x:v>
      </x:c>
      <x:c r="N1550" s="30" t="n">
        <x:f>MAX(N1549,M1550)</x:f>
        <x:v>21772.667448832908</x:v>
      </x:c>
      <x:c r="O1550" s="28" t="n">
        <x:f>1-M1550/N1550</x:f>
        <x:v>0.09452275106601626</x:v>
      </x:c>
      <x:c r="P1550" s="30" t="n">
        <x:f>IF(C1550=C1549,P1549,L1550)</x:f>
        <x:v>20313.498577330683</x:v>
      </x:c>
      <x:c r="Q1550" s="30" t="n">
        <x:f>IF(C1550=C1549,MAX(Q1549,M1550),MAX(P1550,M1550))</x:f>
        <x:v>21543.524616086586</x:v>
      </x:c>
      <x:c r="R1550" s="28" t="n">
        <x:f>1-M1550/Q1550</x:f>
        <x:v>0.08489184686136486</x:v>
      </x:c>
      <x:c r="S1550" s="33" t="str">
        <x:f>'Raw trace'!Y1546</x:f>
        <x:v>-0.002251848672557677</x:v>
      </x:c>
      <x:c r="T1550" s="31" t="n">
        <x:f>ABS(K1550-S1550)</x:f>
        <x:v>0</x:v>
      </x:c>
      <x:c r="U1550" s="33" t="str">
        <x:f>'Raw trace'!X1546</x:f>
        <x:v>0.00023600547020430351</x:v>
      </x:c>
      <x:c r="V1550" s="31" t="n">
        <x:f>ABS(G1550-U1550)</x:f>
        <x:v>0</x:v>
      </x:c>
      <x:c r="W1550" s="30" t="n">
        <x:f>L1550*H1550</x:f>
        <x:v>0.004663267401249635</x:v>
      </x:c>
      <x:c r="X1550" s="30" t="n">
        <x:f>X1549*(1+S1550)</x:f>
        <x:v>19714.655023523832</x:v>
      </x:c>
      <x:c r="Y1550" s="31" t="n">
        <x:f>ABS(M1550-X1550)</x:f>
        <x:v>1.127773430198431e-10</x:v>
      </x:c>
      <x:c r="Z1550" s="27" t="n">
        <x:f>IF(M1550&gt;=N1549,B1550,Z1549)</x:f>
        <x:v>45643</x:v>
      </x:c>
      <x:c r="AA1550" s="27" t="n">
        <x:f>IF(C1550=C1549,IF(M1550&gt;=Q1549,B1550,AA1549),IF(M1550&gt;=P1550,B1550,A1550))</x:f>
        <x:v>45678</x:v>
      </x:c>
      <x:c r="AB1550" s="1" t="str">
        <x:f>IF(AND(B1550-A1550=1,B1550-B1549=1),"PASS","FAIL")</x:f>
        <x:v>PASS</x:v>
      </x:c>
    </x:row>
    <x:row r="1551" ht="22" customHeight="1">
      <x:c r="A1551" s="32" t="n">
        <x:f>'Raw trace'!A1547</x:f>
        <x:v>45742</x:v>
      </x:c>
      <x:c r="B1551" s="32" t="n">
        <x:f>'Raw trace'!B1547</x:f>
        <x:v>45743</x:v>
      </x:c>
      <x:c r="C1551" s="1" t="n">
        <x:f>YEAR(B1551)</x:f>
        <x:v>2025</x:v>
      </x:c>
      <x:c r="D1551" s="33" t="str">
        <x:f>'Raw trace'!AL1547</x:f>
        <x:v>0.0036381627393224001</x:v>
      </x:c>
      <x:c r="E1551" s="33" t="str">
        <x:f>'Raw trace'!W1547</x:f>
        <x:v>0.40000000000000002</x:v>
      </x:c>
      <x:c r="F1551" s="28" t="n">
        <x:f>E1550*(1+D1550)/(1+E1550*D1550)</x:f>
        <x:v>0.3986459833591722</x:v>
      </x:c>
      <x:c r="G1551" s="28" t="n">
        <x:f>ABS(E1551-F1551)</x:f>
        <x:v>0.0013540166408278487</x:v>
      </x:c>
      <x:c r="H1551" s="28" t="n">
        <x:f>G1551*'Assumptions'!$B$6</x:f>
        <x:v>0.0000013540166408278488</x:v>
      </x:c>
      <x:c r="I1551" s="29" t="n">
        <x:f>1+E1551*D1551</x:f>
        <x:v>1.001455265095729</x:v>
      </x:c>
      <x:c r="J1551" s="29" t="n">
        <x:f>(1-H1551)*I1551</x:f>
        <x:v>1.001453909108635</x:v>
      </x:c>
      <x:c r="K1551" s="28" t="n">
        <x:f>J1551-1</x:f>
        <x:v>0.0014539091086349654</x:v>
      </x:c>
      <x:c r="L1551" s="30" t="n">
        <x:f>M1550</x:f>
        <x:v>19714.65502352372</x:v>
      </x:c>
      <x:c r="M1551" s="30" t="n">
        <x:f>L1551*J1551</x:f>
        <x:v>19743.318340036018</x:v>
      </x:c>
      <x:c r="N1551" s="30" t="n">
        <x:f>MAX(N1550,M1551)</x:f>
        <x:v>21772.667448832908</x:v>
      </x:c>
      <x:c r="O1551" s="28" t="n">
        <x:f>1-M1551/N1551</x:f>
        <x:v>0.09320626944612942</x:v>
      </x:c>
      <x:c r="P1551" s="30" t="n">
        <x:f>IF(C1551=C1550,P1550,L1551)</x:f>
        <x:v>20313.498577330683</x:v>
      </x:c>
      <x:c r="Q1551" s="30" t="n">
        <x:f>IF(C1551=C1550,MAX(Q1550,M1551),MAX(P1551,M1551))</x:f>
        <x:v>21543.524616086586</x:v>
      </x:c>
      <x:c r="R1551" s="28" t="n">
        <x:f>1-M1551/Q1551</x:f>
        <x:v>0.08356136278213044</x:v>
      </x:c>
      <x:c r="S1551" s="33" t="str">
        <x:f>'Raw trace'!Y1547</x:f>
        <x:v>0.0014539091086349654</x:v>
      </x:c>
      <x:c r="T1551" s="31" t="n">
        <x:f>ABS(K1551-S1551)</x:f>
        <x:v>0</x:v>
      </x:c>
      <x:c r="U1551" s="33" t="str">
        <x:f>'Raw trace'!X1547</x:f>
        <x:v>0.0013540166408278487</x:v>
      </x:c>
      <x:c r="V1551" s="31" t="n">
        <x:f>ABS(G1551-U1551)</x:f>
        <x:v>0</x:v>
      </x:c>
      <x:c r="W1551" s="30" t="n">
        <x:f>L1551*H1551</x:f>
        <x:v>0.026693970970031462</x:v>
      </x:c>
      <x:c r="X1551" s="30" t="n">
        <x:f>X1550*(1+S1551)</x:f>
        <x:v>19743.31834003613</x:v>
      </x:c>
      <x:c r="Y1551" s="31" t="n">
        <x:f>ABS(M1551-X1551)</x:f>
        <x:v>1.127773430198431e-10</x:v>
      </x:c>
      <x:c r="Z1551" s="27" t="n">
        <x:f>IF(M1551&gt;=N1550,B1551,Z1550)</x:f>
        <x:v>45643</x:v>
      </x:c>
      <x:c r="AA1551" s="27" t="n">
        <x:f>IF(C1551=C1550,IF(M1551&gt;=Q1550,B1551,AA1550),IF(M1551&gt;=P1551,B1551,A1551))</x:f>
        <x:v>45678</x:v>
      </x:c>
      <x:c r="AB1551" s="1" t="str">
        <x:f>IF(AND(B1551-A1551=1,B1551-B1550=1),"PASS","FAIL")</x:f>
        <x:v>PASS</x:v>
      </x:c>
    </x:row>
    <x:row r="1552" ht="22" customHeight="1">
      <x:c r="A1552" s="32" t="n">
        <x:f>'Raw trace'!A1548</x:f>
        <x:v>45743</x:v>
      </x:c>
      <x:c r="B1552" s="32" t="n">
        <x:f>'Raw trace'!B1548</x:f>
        <x:v>45744</x:v>
      </x:c>
      <x:c r="C1552" s="1" t="n">
        <x:f>YEAR(B1552)</x:f>
        <x:v>2025</x:v>
      </x:c>
      <x:c r="D1552" s="33" t="str">
        <x:f>'Raw trace'!AL1548</x:f>
        <x:v>-0.032303773321013099</x:v>
      </x:c>
      <x:c r="E1552" s="33" t="str">
        <x:f>'Raw trace'!W1548</x:f>
        <x:v>0.40000000000000002</x:v>
      </x:c>
      <x:c r="F1552" s="28" t="n">
        <x:f>E1551*(1+D1551)/(1+E1551*D1551)</x:f>
        <x:v>0.40087189022602426</x:v>
      </x:c>
      <x:c r="G1552" s="28" t="n">
        <x:f>ABS(E1552-F1552)</x:f>
        <x:v>0.0008718902260242412</x:v>
      </x:c>
      <x:c r="H1552" s="28" t="n">
        <x:f>G1552*'Assumptions'!$B$6</x:f>
        <x:v>8.718902260242412e-7</x:v>
      </x:c>
      <x:c r="I1552" s="29" t="n">
        <x:f>1+E1552*D1552</x:f>
        <x:v>0.9870784906715948</x:v>
      </x:c>
      <x:c r="J1552" s="29" t="n">
        <x:f>(1-H1552)*I1552</x:f>
        <x:v>0.9870776300475065</x:v>
      </x:c>
      <x:c r="K1552" s="28" t="n">
        <x:f>J1552-1</x:f>
        <x:v>-0.012922369952493518</x:v>
      </x:c>
      <x:c r="L1552" s="30" t="n">
        <x:f>M1551</x:f>
        <x:v>19743.318340036018</x:v>
      </x:c>
      <x:c r="M1552" s="30" t="n">
        <x:f>L1552*J1552</x:f>
        <x:v>19488.187876356224</x:v>
      </x:c>
      <x:c r="N1552" s="30" t="n">
        <x:f>MAX(N1551,M1552)</x:f>
        <x:v>21772.667448832908</x:v>
      </x:c>
      <x:c r="O1552" s="28" t="n">
        <x:f>1-M1552/N1552</x:f>
        <x:v>0.10492419350294813</x:v>
      </x:c>
      <x:c r="P1552" s="30" t="n">
        <x:f>IF(C1552=C1551,P1551,L1552)</x:f>
        <x:v>20313.498577330683</x:v>
      </x:c>
      <x:c r="Q1552" s="30" t="n">
        <x:f>IF(C1552=C1551,MAX(Q1551,M1552),MAX(P1552,M1552))</x:f>
        <x:v>21543.524616086586</x:v>
      </x:c>
      <x:c r="R1552" s="28" t="n">
        <x:f>1-M1552/Q1552</x:f>
        <x:v>0.09540392189101865</x:v>
      </x:c>
      <x:c r="S1552" s="33" t="str">
        <x:f>'Raw trace'!Y1548</x:f>
        <x:v>-0.012922369952493518</x:v>
      </x:c>
      <x:c r="T1552" s="31" t="n">
        <x:f>ABS(K1552-S1552)</x:f>
        <x:v>0</x:v>
      </x:c>
      <x:c r="U1552" s="33" t="str">
        <x:f>'Raw trace'!X1548</x:f>
        <x:v>0.00087189022602424116</x:v>
      </x:c>
      <x:c r="V1552" s="31" t="n">
        <x:f>ABS(G1552-U1552)</x:f>
        <x:v>0</x:v>
      </x:c>
      <x:c r="W1552" s="30" t="n">
        <x:f>L1552*H1552</x:f>
        <x:v>0.01721400628996255</x:v>
      </x:c>
      <x:c r="X1552" s="30" t="n">
        <x:f>X1551*(1+S1552)</x:f>
        <x:v>19488.187876356333</x:v>
      </x:c>
      <x:c r="Y1552" s="31" t="n">
        <x:f>ABS(M1552-X1552)</x:f>
        <x:v>1.0913936421275139e-10</x:v>
      </x:c>
      <x:c r="Z1552" s="27" t="n">
        <x:f>IF(M1552&gt;=N1551,B1552,Z1551)</x:f>
        <x:v>45643</x:v>
      </x:c>
      <x:c r="AA1552" s="27" t="n">
        <x:f>IF(C1552=C1551,IF(M1552&gt;=Q1551,B1552,AA1551),IF(M1552&gt;=P1552,B1552,A1552))</x:f>
        <x:v>45678</x:v>
      </x:c>
      <x:c r="AB1552" s="1" t="str">
        <x:f>IF(AND(B1552-A1552=1,B1552-B1551=1),"PASS","FAIL")</x:f>
        <x:v>PASS</x:v>
      </x:c>
    </x:row>
    <x:row r="1553" ht="22" customHeight="1">
      <x:c r="A1553" s="32" t="n">
        <x:f>'Raw trace'!A1549</x:f>
        <x:v>45744</x:v>
      </x:c>
      <x:c r="B1553" s="32" t="n">
        <x:f>'Raw trace'!B1549</x:f>
        <x:v>45745</x:v>
      </x:c>
      <x:c r="C1553" s="1" t="n">
        <x:f>YEAR(B1553)</x:f>
        <x:v>2025</x:v>
      </x:c>
      <x:c r="D1553" s="33" t="str">
        <x:f>'Raw trace'!AL1549</x:f>
        <x:v>-0.020906191654108799</x:v>
      </x:c>
      <x:c r="E1553" s="33" t="str">
        <x:f>'Raw trace'!W1549</x:f>
        <x:v>0.40000000000000002</x:v>
      </x:c>
      <x:c r="F1553" s="28" t="n">
        <x:f>E1552*(1+D1552)/(1+E1552*D1552)</x:f>
        <x:v>0.3921456037485244</x:v>
      </x:c>
      <x:c r="G1553" s="28" t="n">
        <x:f>ABS(E1553-F1553)</x:f>
        <x:v>0.007854396251475604</x:v>
      </x:c>
      <x:c r="H1553" s="28" t="n">
        <x:f>G1553*'Assumptions'!$B$6</x:f>
        <x:v>0.000007854396251475605</x:v>
      </x:c>
      <x:c r="I1553" s="29" t="n">
        <x:f>1+E1553*D1553</x:f>
        <x:v>0.9916375233383565</x:v>
      </x:c>
      <x:c r="J1553" s="29" t="n">
        <x:f>(1-H1553)*I1553</x:f>
        <x:v>0.9916297346243104</x:v>
      </x:c>
      <x:c r="K1553" s="28" t="n">
        <x:f>J1553-1</x:f>
        <x:v>-0.008370265375689634</x:v>
      </x:c>
      <x:c r="L1553" s="30" t="n">
        <x:f>M1552</x:f>
        <x:v>19488.187876356224</x:v>
      </x:c>
      <x:c r="M1553" s="30" t="n">
        <x:f>L1553*J1553</x:f>
        <x:v>19325.066572139825</x:v>
      </x:c>
      <x:c r="N1553" s="30" t="n">
        <x:f>MAX(N1552,M1553)</x:f>
        <x:v>21772.667448832908</x:v>
      </x:c>
      <x:c r="O1553" s="28" t="n">
        <x:f>1-M1553/N1553</x:f>
        <x:v>0.11241621553468784</x:v>
      </x:c>
      <x:c r="P1553" s="30" t="n">
        <x:f>IF(C1553=C1552,P1552,L1553)</x:f>
        <x:v>20313.498577330683</x:v>
      </x:c>
      <x:c r="Q1553" s="30" t="n">
        <x:f>IF(C1553=C1552,MAX(Q1552,M1553),MAX(P1553,M1553))</x:f>
        <x:v>21543.524616086586</x:v>
      </x:c>
      <x:c r="R1553" s="28" t="n">
        <x:f>1-M1553/Q1553</x:f>
        <x:v>0.10297563112259889</x:v>
      </x:c>
      <x:c r="S1553" s="33" t="str">
        <x:f>'Raw trace'!Y1549</x:f>
        <x:v>-0.0083702653756896339</x:v>
      </x:c>
      <x:c r="T1553" s="31" t="n">
        <x:f>ABS(K1553-S1553)</x:f>
        <x:v>0</x:v>
      </x:c>
      <x:c r="U1553" s="33" t="str">
        <x:f>'Raw trace'!X1549</x:f>
        <x:v>0.0078543962514756038</x:v>
      </x:c>
      <x:c r="V1553" s="31" t="n">
        <x:f>ABS(G1553-U1553)</x:f>
        <x:v>0</x:v>
      </x:c>
      <x:c r="W1553" s="30" t="n">
        <x:f>L1553*H1553</x:f>
        <x:v>0.15306794980410465</x:v>
      </x:c>
      <x:c r="X1553" s="30" t="n">
        <x:f>X1552*(1+S1553)</x:f>
        <x:v>19325.066572139935</x:v>
      </x:c>
      <x:c r="Y1553" s="31" t="n">
        <x:f>ABS(M1553-X1553)</x:f>
        <x:v>1.0913936421275139e-10</x:v>
      </x:c>
      <x:c r="Z1553" s="27" t="n">
        <x:f>IF(M1553&gt;=N1552,B1553,Z1552)</x:f>
        <x:v>45643</x:v>
      </x:c>
      <x:c r="AA1553" s="27" t="n">
        <x:f>IF(C1553=C1552,IF(M1553&gt;=Q1552,B1553,AA1552),IF(M1553&gt;=P1553,B1553,A1553))</x:f>
        <x:v>45678</x:v>
      </x:c>
      <x:c r="AB1553" s="1" t="str">
        <x:f>IF(AND(B1553-A1553=1,B1553-B1552=1),"PASS","FAIL")</x:f>
        <x:v>PASS</x:v>
      </x:c>
    </x:row>
    <x:row r="1554" ht="22" customHeight="1">
      <x:c r="A1554" s="32" t="n">
        <x:f>'Raw trace'!A1550</x:f>
        <x:v>45745</x:v>
      </x:c>
      <x:c r="B1554" s="32" t="n">
        <x:f>'Raw trace'!B1550</x:f>
        <x:v>45746</x:v>
      </x:c>
      <x:c r="C1554" s="1" t="n">
        <x:f>YEAR(B1554)</x:f>
        <x:v>2025</x:v>
      </x:c>
      <x:c r="D1554" s="33" t="str">
        <x:f>'Raw trace'!AL1550</x:f>
        <x:v>-0.0033165669841259998</x:v>
      </x:c>
      <x:c r="E1554" s="33" t="str">
        <x:f>'Raw trace'!W1550</x:f>
        <x:v>0.40000000000000002</x:v>
      </x:c>
      <x:c r="F1554" s="28" t="n">
        <x:f>E1553*(1+D1553)/(1+E1553*D1553)</x:f>
        <x:v>0.39494020155661846</x:v>
      </x:c>
      <x:c r="G1554" s="28" t="n">
        <x:f>ABS(E1554-F1554)</x:f>
        <x:v>0.005059798443381558</x:v>
      </x:c>
      <x:c r="H1554" s="28" t="n">
        <x:f>G1554*'Assumptions'!$B$6</x:f>
        <x:v>0.000005059798443381558</x:v>
      </x:c>
      <x:c r="I1554" s="29" t="n">
        <x:f>1+E1554*D1554</x:f>
        <x:v>0.9986733732063496</x:v>
      </x:c>
      <x:c r="J1554" s="29" t="n">
        <x:f>(1-H1554)*I1554</x:f>
        <x:v>0.9986683201203704</x:v>
      </x:c>
      <x:c r="K1554" s="28" t="n">
        <x:f>J1554-1</x:f>
        <x:v>-0.001331679879629566</x:v>
      </x:c>
      <x:c r="L1554" s="30" t="n">
        <x:f>M1553</x:f>
        <x:v>19325.066572139825</x:v>
      </x:c>
      <x:c r="M1554" s="30" t="n">
        <x:f>L1554*J1554</x:f>
        <x:v>19299.331769813205</x:v>
      </x:c>
      <x:c r="N1554" s="30" t="n">
        <x:f>MAX(N1553,M1554)</x:f>
        <x:v>21772.667448832908</x:v>
      </x:c>
      <x:c r="O1554" s="28" t="n">
        <x:f>1-M1554/N1554</x:f>
        <x:v>0.11359819300194574</x:v>
      </x:c>
      <x:c r="P1554" s="30" t="n">
        <x:f>IF(C1554=C1553,P1553,L1554)</x:f>
        <x:v>20313.498577330683</x:v>
      </x:c>
      <x:c r="Q1554" s="30" t="n">
        <x:f>IF(C1554=C1553,MAX(Q1553,M1554),MAX(P1554,M1554))</x:f>
        <x:v>21543.524616086586</x:v>
      </x:c>
      <x:c r="R1554" s="28" t="n">
        <x:f>1-M1554/Q1554</x:f>
        <x:v>0.10417018042617032</x:v>
      </x:c>
      <x:c r="S1554" s="33" t="str">
        <x:f>'Raw trace'!Y1550</x:f>
        <x:v>-0.0013316798796295659</x:v>
      </x:c>
      <x:c r="T1554" s="31" t="n">
        <x:f>ABS(K1554-S1554)</x:f>
        <x:v>0</x:v>
      </x:c>
      <x:c r="U1554" s="33" t="str">
        <x:f>'Raw trace'!X1550</x:f>
        <x:v>0.0050597984433815579</x:v>
      </x:c>
      <x:c r="V1554" s="31" t="n">
        <x:f>ABS(G1554-U1554)</x:f>
        <x:v>0</x:v>
      </x:c>
      <x:c r="W1554" s="30" t="n">
        <x:f>L1554*H1554</x:f>
        <x:v>0.09778094175995806</x:v>
      </x:c>
      <x:c r="X1554" s="30" t="n">
        <x:f>X1553*(1+S1554)</x:f>
        <x:v>19299.331769813314</x:v>
      </x:c>
      <x:c r="Y1554" s="31" t="n">
        <x:f>ABS(M1554-X1554)</x:f>
        <x:v>1.0913936421275139e-10</x:v>
      </x:c>
      <x:c r="Z1554" s="27" t="n">
        <x:f>IF(M1554&gt;=N1553,B1554,Z1553)</x:f>
        <x:v>45643</x:v>
      </x:c>
      <x:c r="AA1554" s="27" t="n">
        <x:f>IF(C1554=C1553,IF(M1554&gt;=Q1553,B1554,AA1553),IF(M1554&gt;=P1554,B1554,A1554))</x:f>
        <x:v>45678</x:v>
      </x:c>
      <x:c r="AB1554" s="1" t="str">
        <x:f>IF(AND(B1554-A1554=1,B1554-B1553=1),"PASS","FAIL")</x:f>
        <x:v>PASS</x:v>
      </x:c>
    </x:row>
    <x:row r="1555" ht="22" customHeight="1">
      <x:c r="A1555" s="32" t="n">
        <x:f>'Raw trace'!A1551</x:f>
        <x:v>45746</x:v>
      </x:c>
      <x:c r="B1555" s="32" t="n">
        <x:f>'Raw trace'!B1551</x:f>
        <x:v>45747</x:v>
      </x:c>
      <x:c r="C1555" s="1" t="n">
        <x:f>YEAR(B1555)</x:f>
        <x:v>2025</x:v>
      </x:c>
      <x:c r="D1555" s="33" t="str">
        <x:f>'Raw trace'!AL1551</x:f>
        <x:v>0.0021512268791670001</x:v>
      </x:c>
      <x:c r="E1555" s="33" t="str">
        <x:f>'Raw trace'!W1551</x:f>
        <x:v>0.40000000000000002</x:v>
      </x:c>
      <x:c r="F1555" s="28" t="n">
        <x:f>E1554*(1+D1554)/(1+E1554*D1554)</x:f>
        <x:v>0.39920296655789006</x:v>
      </x:c>
      <x:c r="G1555" s="28" t="n">
        <x:f>ABS(E1555-F1555)</x:f>
        <x:v>0.0007970334421099623</x:v>
      </x:c>
      <x:c r="H1555" s="28" t="n">
        <x:f>G1555*'Assumptions'!$B$6</x:f>
        <x:v>7.970334421099623e-7</x:v>
      </x:c>
      <x:c r="I1555" s="29" t="n">
        <x:f>1+E1555*D1555</x:f>
        <x:v>1.0008604907516667</x:v>
      </x:c>
      <x:c r="J1555" s="29" t="n">
        <x:f>(1-H1555)*I1555</x:f>
        <x:v>1.0008596930323848</x:v>
      </x:c>
      <x:c r="K1555" s="28" t="n">
        <x:f>J1555-1</x:f>
        <x:v>0.0008596930323847563</x:v>
      </x:c>
      <x:c r="L1555" s="30" t="n">
        <x:f>M1554</x:f>
        <x:v>19299.331769813205</x:v>
      </x:c>
      <x:c r="M1555" s="30" t="n">
        <x:f>L1555*J1555</x:f>
        <x:v>19315.923270865394</x:v>
      </x:c>
      <x:c r="N1555" s="30" t="n">
        <x:f>MAX(N1554,M1555)</x:f>
        <x:v>21772.667448832908</x:v>
      </x:c>
      <x:c r="O1555" s="28" t="n">
        <x:f>1-M1555/N1555</x:f>
        <x:v>0.11283615954457638</x:v>
      </x:c>
      <x:c r="P1555" s="30" t="n">
        <x:f>IF(C1555=C1554,P1554,L1555)</x:f>
        <x:v>20313.498577330683</x:v>
      </x:c>
      <x:c r="Q1555" s="30" t="n">
        <x:f>IF(C1555=C1554,MAX(Q1554,M1555),MAX(P1555,M1555))</x:f>
        <x:v>21543.524616086586</x:v>
      </x:c>
      <x:c r="R1555" s="28" t="n">
        <x:f>1-M1555/Q1555</x:f>
        <x:v>0.10340004177208029</x:v>
      </x:c>
      <x:c r="S1555" s="33" t="str">
        <x:f>'Raw trace'!Y1551</x:f>
        <x:v>0.00085969303238475625</x:v>
      </x:c>
      <x:c r="T1555" s="31" t="n">
        <x:f>ABS(K1555-S1555)</x:f>
        <x:v>0</x:v>
      </x:c>
      <x:c r="U1555" s="33" t="str">
        <x:f>'Raw trace'!X1551</x:f>
        <x:v>0.0007970334421099623</x:v>
      </x:c>
      <x:c r="V1555" s="31" t="n">
        <x:f>ABS(G1555-U1555)</x:f>
        <x:v>0</x:v>
      </x:c>
      <x:c r="W1555" s="30" t="n">
        <x:f>L1555*H1555</x:f>
        <x:v>0.015382212830916368</x:v>
      </x:c>
      <x:c r="X1555" s="30" t="n">
        <x:f>X1554*(1+S1555)</x:f>
        <x:v>19315.923270865504</x:v>
      </x:c>
      <x:c r="Y1555" s="31" t="n">
        <x:f>ABS(M1555-X1555)</x:f>
        <x:v>1.0913936421275139e-10</x:v>
      </x:c>
      <x:c r="Z1555" s="27" t="n">
        <x:f>IF(M1555&gt;=N1554,B1555,Z1554)</x:f>
        <x:v>45643</x:v>
      </x:c>
      <x:c r="AA1555" s="27" t="n">
        <x:f>IF(C1555=C1554,IF(M1555&gt;=Q1554,B1555,AA1554),IF(M1555&gt;=P1555,B1555,A1555))</x:f>
        <x:v>45678</x:v>
      </x:c>
      <x:c r="AB1555" s="1" t="str">
        <x:f>IF(AND(B1555-A1555=1,B1555-B1554=1),"PASS","FAIL")</x:f>
        <x:v>PASS</x:v>
      </x:c>
    </x:row>
    <x:row r="1556" ht="22" customHeight="1">
      <x:c r="A1556" s="32" t="n">
        <x:f>'Raw trace'!A1552</x:f>
        <x:v>45747</x:v>
      </x:c>
      <x:c r="B1556" s="32" t="n">
        <x:f>'Raw trace'!B1552</x:f>
        <x:v>45748</x:v>
      </x:c>
      <x:c r="C1556" s="1" t="n">
        <x:f>YEAR(B1556)</x:f>
        <x:v>2025</x:v>
      </x:c>
      <x:c r="D1556" s="33" t="str">
        <x:f>'Raw trace'!AL1552</x:f>
        <x:v>0.031683077161630303</x:v>
      </x:c>
      <x:c r="E1556" s="33" t="str">
        <x:f>'Raw trace'!W1552</x:f>
        <x:v>0.40000000000000002</x:v>
      </x:c>
      <x:c r="F1556" s="28" t="n">
        <x:f>E1555*(1+D1555)/(1+E1555*D1555)</x:f>
        <x:v>0.4005158505663586</x:v>
      </x:c>
      <x:c r="G1556" s="28" t="n">
        <x:f>ABS(E1556-F1556)</x:f>
        <x:v>0.0005158505663585555</x:v>
      </x:c>
      <x:c r="H1556" s="28" t="n">
        <x:f>G1556*'Assumptions'!$B$6</x:f>
        <x:v>5.158505663585556e-7</x:v>
      </x:c>
      <x:c r="I1556" s="29" t="n">
        <x:f>1+E1556*D1556</x:f>
        <x:v>1.0126732308646522</x:v>
      </x:c>
      <x:c r="J1556" s="29" t="n">
        <x:f>(1-H1556)*I1556</x:f>
        <x:v>1.0126727084765925</x:v>
      </x:c>
      <x:c r="K1556" s="28" t="n">
        <x:f>J1556-1</x:f>
        <x:v>0.01267270847659252</x:v>
      </x:c>
      <x:c r="L1556" s="30" t="n">
        <x:f>M1555</x:f>
        <x:v>19315.923270865394</x:v>
      </x:c>
      <x:c r="M1556" s="30" t="n">
        <x:f>L1556*J1556</x:f>
        <x:v>19560.7083354333</x:v>
      </x:c>
      <x:c r="N1556" s="30" t="n">
        <x:f>MAX(N1555,M1556)</x:f>
        <x:v>21772.667448832908</x:v>
      </x:c>
      <x:c r="O1556" s="28" t="n">
        <x:f>1-M1556/N1556</x:f>
        <x:v>0.10159339082351049</x:v>
      </x:c>
      <x:c r="P1556" s="30" t="n">
        <x:f>IF(C1556=C1555,P1555,L1556)</x:f>
        <x:v>20313.498577330683</x:v>
      </x:c>
      <x:c r="Q1556" s="30" t="n">
        <x:f>IF(C1556=C1555,MAX(Q1555,M1556),MAX(P1556,M1556))</x:f>
        <x:v>21543.524616086586</x:v>
      </x:c>
      <x:c r="R1556" s="28" t="n">
        <x:f>1-M1556/Q1556</x:f>
        <x:v>0.09203769188133282</x:v>
      </x:c>
      <x:c r="S1556" s="33" t="str">
        <x:f>'Raw trace'!Y1552</x:f>
        <x:v>0.01267270847659252</x:v>
      </x:c>
      <x:c r="T1556" s="31" t="n">
        <x:f>ABS(K1556-S1556)</x:f>
        <x:v>0</x:v>
      </x:c>
      <x:c r="U1556" s="33" t="str">
        <x:f>'Raw trace'!X1552</x:f>
        <x:v>0.00051585056635855553</x:v>
      </x:c>
      <x:c r="V1556" s="31" t="n">
        <x:f>ABS(G1556-U1556)</x:f>
        <x:v>0</x:v>
      </x:c>
      <x:c r="W1556" s="30" t="n">
        <x:f>L1556*H1556</x:f>
        <x:v>0.009964129959014316</x:v>
      </x:c>
      <x:c r="X1556" s="30" t="n">
        <x:f>X1555*(1+S1556)</x:f>
        <x:v>19560.70833543341</x:v>
      </x:c>
      <x:c r="Y1556" s="31" t="n">
        <x:f>ABS(M1556-X1556)</x:f>
        <x:v>1.0913936421275139e-10</x:v>
      </x:c>
      <x:c r="Z1556" s="27" t="n">
        <x:f>IF(M1556&gt;=N1555,B1556,Z1555)</x:f>
        <x:v>45643</x:v>
      </x:c>
      <x:c r="AA1556" s="27" t="n">
        <x:f>IF(C1556=C1555,IF(M1556&gt;=Q1555,B1556,AA1555),IF(M1556&gt;=P1556,B1556,A1556))</x:f>
        <x:v>45678</x:v>
      </x:c>
      <x:c r="AB1556" s="1" t="str">
        <x:f>IF(AND(B1556-A1556=1,B1556-B1555=1),"PASS","FAIL")</x:f>
        <x:v>PASS</x:v>
      </x:c>
    </x:row>
    <x:row r="1557" ht="22" customHeight="1">
      <x:c r="A1557" s="32" t="n">
        <x:f>'Raw trace'!A1553</x:f>
        <x:v>45748</x:v>
      </x:c>
      <x:c r="B1557" s="32" t="n">
        <x:f>'Raw trace'!B1553</x:f>
        <x:v>45749</x:v>
      </x:c>
      <x:c r="C1557" s="1" t="n">
        <x:f>YEAR(B1557)</x:f>
        <x:v>2025</x:v>
      </x:c>
      <x:c r="D1557" s="33" t="str">
        <x:f>'Raw trace'!AL1553</x:f>
        <x:v>-0.0309895472510749</x:v>
      </x:c>
      <x:c r="E1557" s="33" t="str">
        <x:f>'Raw trace'!W1553</x:f>
        <x:v>0.40000000000000002</x:v>
      </x:c>
      <x:c r="F1557" s="28" t="n">
        <x:f>E1556*(1+D1556)/(1+E1556*D1556)</x:f>
        <x:v>0.40750877804116414</x:v>
      </x:c>
      <x:c r="G1557" s="28" t="n">
        <x:f>ABS(E1557-F1557)</x:f>
        <x:v>0.007508778041164121</x:v>
      </x:c>
      <x:c r="H1557" s="28" t="n">
        <x:f>G1557*'Assumptions'!$B$6</x:f>
        <x:v>0.000007508778041164121</x:v>
      </x:c>
      <x:c r="I1557" s="29" t="n">
        <x:f>1+E1557*D1557</x:f>
        <x:v>0.98760418109957</x:v>
      </x:c>
      <x:c r="J1557" s="29" t="n">
        <x:f>(1-H1557)*I1557</x:f>
        <x:v>0.9875967653989817</x:v>
      </x:c>
      <x:c r="K1557" s="28" t="n">
        <x:f>J1557-1</x:f>
        <x:v>-0.012403234601018331</x:v>
      </x:c>
      <x:c r="L1557" s="30" t="n">
        <x:f>M1556</x:f>
        <x:v>19560.7083354333</x:v>
      </x:c>
      <x:c r="M1557" s="30" t="n">
        <x:f>L1557*J1557</x:f>
        <x:v>19318.092280986828</x:v>
      </x:c>
      <x:c r="N1557" s="30" t="n">
        <x:f>MAX(N1556,M1557)</x:f>
        <x:v>21772.667448832908</x:v>
      </x:c>
      <x:c r="O1557" s="28" t="n">
        <x:f>1-M1557/N1557</x:f>
        <x:v>0.11273653876423184</x:v>
      </x:c>
      <x:c r="P1557" s="30" t="n">
        <x:f>IF(C1557=C1556,P1556,L1557)</x:f>
        <x:v>20313.498577330683</x:v>
      </x:c>
      <x:c r="Q1557" s="30" t="n">
        <x:f>IF(C1557=C1556,MAX(Q1556,M1557),MAX(P1557,M1557))</x:f>
        <x:v>21543.524616086586</x:v>
      </x:c>
      <x:c r="R1557" s="28" t="n">
        <x:f>1-M1557/Q1557</x:f>
        <x:v>0.10329936139781071</x:v>
      </x:c>
      <x:c r="S1557" s="33" t="str">
        <x:f>'Raw trace'!Y1553</x:f>
        <x:v>-0.012403234601018331</x:v>
      </x:c>
      <x:c r="T1557" s="31" t="n">
        <x:f>ABS(K1557-S1557)</x:f>
        <x:v>0</x:v>
      </x:c>
      <x:c r="U1557" s="33" t="str">
        <x:f>'Raw trace'!X1553</x:f>
        <x:v>0.0075087780411641214</x:v>
      </x:c>
      <x:c r="V1557" s="31" t="n">
        <x:f>ABS(G1557-U1557)</x:f>
        <x:v>0</x:v>
      </x:c>
      <x:c r="W1557" s="30" t="n">
        <x:f>L1557*H1557</x:f>
        <x:v>0.14687701721871757</x:v>
      </x:c>
      <x:c r="X1557" s="30" t="n">
        <x:f>X1556*(1+S1557)</x:f>
        <x:v>19318.092280986933</x:v>
      </x:c>
      <x:c r="Y1557" s="31" t="n">
        <x:f>ABS(M1557-X1557)</x:f>
        <x:v>1.0550138540565968e-10</x:v>
      </x:c>
      <x:c r="Z1557" s="27" t="n">
        <x:f>IF(M1557&gt;=N1556,B1557,Z1556)</x:f>
        <x:v>45643</x:v>
      </x:c>
      <x:c r="AA1557" s="27" t="n">
        <x:f>IF(C1557=C1556,IF(M1557&gt;=Q1556,B1557,AA1556),IF(M1557&gt;=P1557,B1557,A1557))</x:f>
        <x:v>45678</x:v>
      </x:c>
      <x:c r="AB1557" s="1" t="str">
        <x:f>IF(AND(B1557-A1557=1,B1557-B1556=1),"PASS","FAIL")</x:f>
        <x:v>PASS</x:v>
      </x:c>
    </x:row>
    <x:row r="1558" ht="22" customHeight="1">
      <x:c r="A1558" s="32" t="n">
        <x:f>'Raw trace'!A1554</x:f>
        <x:v>45749</x:v>
      </x:c>
      <x:c r="B1558" s="32" t="n">
        <x:f>'Raw trace'!B1554</x:f>
        <x:v>45750</x:v>
      </x:c>
      <x:c r="C1558" s="1" t="n">
        <x:f>YEAR(B1558)</x:f>
        <x:v>2025</x:v>
      </x:c>
      <x:c r="D1558" s="33" t="str">
        <x:f>'Raw trace'!AL1554</x:f>
        <x:v>0.0076873674644046004</x:v>
      </x:c>
      <x:c r="E1558" s="33" t="str">
        <x:f>'Raw trace'!W1554</x:f>
        <x:v>0.40000000000000002</x:v>
      </x:c>
      <x:c r="F1558" s="28" t="n">
        <x:f>E1557*(1+D1557)/(1+E1557*D1557)</x:f>
        <x:v>0.392469157702454</x:v>
      </x:c>
      <x:c r="G1558" s="28" t="n">
        <x:f>ABS(E1558-F1558)</x:f>
        <x:v>0.007530842297546025</x:v>
      </x:c>
      <x:c r="H1558" s="28" t="n">
        <x:f>G1558*'Assumptions'!$B$6</x:f>
        <x:v>0.000007530842297546026</x:v>
      </x:c>
      <x:c r="I1558" s="29" t="n">
        <x:f>1+E1558*D1558</x:f>
        <x:v>1.0030749469857618</x:v>
      </x:c>
      <x:c r="J1558" s="29" t="n">
        <x:f>(1-H1558)*I1558</x:f>
        <x:v>1.0030673929865235</x:v>
      </x:c>
      <x:c r="K1558" s="28" t="n">
        <x:f>J1558-1</x:f>
        <x:v>0.003067392986523476</x:v>
      </x:c>
      <x:c r="L1558" s="30" t="n">
        <x:f>M1557</x:f>
        <x:v>19318.092280986828</x:v>
      </x:c>
      <x:c r="M1558" s="30" t="n">
        <x:f>L1558*J1558</x:f>
        <x:v>19377.34846176254</x:v>
      </x:c>
      <x:c r="N1558" s="30" t="n">
        <x:f>MAX(N1557,M1558)</x:f>
        <x:v>21772.667448832908</x:v>
      </x:c>
      <x:c r="O1558" s="28" t="n">
        <x:f>1-M1558/N1558</x:f>
        <x:v>0.1100149530460387</x:v>
      </x:c>
      <x:c r="P1558" s="30" t="n">
        <x:f>IF(C1558=C1557,P1557,L1558)</x:f>
        <x:v>20313.498577330683</x:v>
      </x:c>
      <x:c r="Q1558" s="30" t="n">
        <x:f>IF(C1558=C1557,MAX(Q1557,M1558),MAX(P1558,M1558))</x:f>
        <x:v>21543.524616086586</x:v>
      </x:c>
      <x:c r="R1558" s="28" t="n">
        <x:f>1-M1558/Q1558</x:f>
        <x:v>0.10054882814795119</x:v>
      </x:c>
      <x:c r="S1558" s="33" t="str">
        <x:f>'Raw trace'!Y1554</x:f>
        <x:v>0.0030673929865234761</x:v>
      </x:c>
      <x:c r="T1558" s="31" t="n">
        <x:f>ABS(K1558-S1558)</x:f>
        <x:v>0</x:v>
      </x:c>
      <x:c r="U1558" s="33" t="str">
        <x:f>'Raw trace'!X1554</x:f>
        <x:v>0.0075308422975460254</x:v>
      </x:c>
      <x:c r="V1558" s="31" t="n">
        <x:f>ABS(G1558-U1558)</x:f>
        <x:v>0</x:v>
      </x:c>
      <x:c r="W1558" s="30" t="n">
        <x:f>L1558*H1558</x:f>
        <x:v>0.14548150645755298</x:v>
      </x:c>
      <x:c r="X1558" s="30" t="n">
        <x:f>X1557*(1+S1558)</x:f>
        <x:v>19377.348461762645</x:v>
      </x:c>
      <x:c r="Y1558" s="31" t="n">
        <x:f>ABS(M1558-X1558)</x:f>
        <x:v>1.0550138540565968e-10</x:v>
      </x:c>
      <x:c r="Z1558" s="27" t="n">
        <x:f>IF(M1558&gt;=N1557,B1558,Z1557)</x:f>
        <x:v>45643</x:v>
      </x:c>
      <x:c r="AA1558" s="27" t="n">
        <x:f>IF(C1558=C1557,IF(M1558&gt;=Q1557,B1558,AA1557),IF(M1558&gt;=P1558,B1558,A1558))</x:f>
        <x:v>45678</x:v>
      </x:c>
      <x:c r="AB1558" s="1" t="str">
        <x:f>IF(AND(B1558-A1558=1,B1558-B1557=1),"PASS","FAIL")</x:f>
        <x:v>PASS</x:v>
      </x:c>
    </x:row>
    <x:row r="1559" ht="22" customHeight="1">
      <x:c r="A1559" s="32" t="n">
        <x:f>'Raw trace'!A1555</x:f>
        <x:v>45750</x:v>
      </x:c>
      <x:c r="B1559" s="32" t="n">
        <x:f>'Raw trace'!B1555</x:f>
        <x:v>45751</x:v>
      </x:c>
      <x:c r="C1559" s="1" t="n">
        <x:f>YEAR(B1559)</x:f>
        <x:v>2025</x:v>
      </x:c>
      <x:c r="D1559" s="33" t="str">
        <x:f>'Raw trace'!AL1555</x:f>
        <x:v>0.0085053523714696995</x:v>
      </x:c>
      <x:c r="E1559" s="33" t="str">
        <x:f>'Raw trace'!W1555</x:f>
        <x:v>0.40000000000000002</x:v>
      </x:c>
      <x:c r="F1559" s="28" t="n">
        <x:f>E1558*(1+D1558)/(1+E1558*D1558)</x:f>
        <x:v>0.4018393124033267</x:v>
      </x:c>
      <x:c r="G1559" s="28" t="n">
        <x:f>ABS(E1559-F1559)</x:f>
        <x:v>0.0018393124033266872</x:v>
      </x:c>
      <x:c r="H1559" s="28" t="n">
        <x:f>G1559*'Assumptions'!$B$6</x:f>
        <x:v>0.0000018393124033266872</x:v>
      </x:c>
      <x:c r="I1559" s="29" t="n">
        <x:f>1+E1559*D1559</x:f>
        <x:v>1.0034021409485878</x:v>
      </x:c>
      <x:c r="J1559" s="29" t="n">
        <x:f>(1-H1559)*I1559</x:f>
        <x:v>1.0034002953785846</x:v>
      </x:c>
      <x:c r="K1559" s="28" t="n">
        <x:f>J1559-1</x:f>
        <x:v>0.0034002953785845502</x:v>
      </x:c>
      <x:c r="L1559" s="30" t="n">
        <x:f>M1558</x:f>
        <x:v>19377.34846176254</x:v>
      </x:c>
      <x:c r="M1559" s="30" t="n">
        <x:f>L1559*J1559</x:f>
        <x:v>19443.237170186294</x:v>
      </x:c>
      <x:c r="N1559" s="30" t="n">
        <x:f>MAX(N1558,M1559)</x:f>
        <x:v>21772.667448832908</x:v>
      </x:c>
      <x:c r="O1559" s="28" t="n">
        <x:f>1-M1559/N1559</x:f>
        <x:v>0.10698874100387179</x:v>
      </x:c>
      <x:c r="P1559" s="30" t="n">
        <x:f>IF(C1559=C1558,P1558,L1559)</x:f>
        <x:v>20313.498577330683</x:v>
      </x:c>
      <x:c r="Q1559" s="30" t="n">
        <x:f>IF(C1559=C1558,MAX(Q1558,M1559),MAX(P1559,M1559))</x:f>
        <x:v>21543.524616086586</x:v>
      </x:c>
      <x:c r="R1559" s="28" t="n">
        <x:f>1-M1559/Q1559</x:f>
        <x:v>0.09749042848504019</x:v>
      </x:c>
      <x:c r="S1559" s="33" t="str">
        <x:f>'Raw trace'!Y1555</x:f>
        <x:v>0.0034002953785845502</x:v>
      </x:c>
      <x:c r="T1559" s="31" t="n">
        <x:f>ABS(K1559-S1559)</x:f>
        <x:v>0</x:v>
      </x:c>
      <x:c r="U1559" s="33" t="str">
        <x:f>'Raw trace'!X1555</x:f>
        <x:v>0.0018393124033266872</x:v>
      </x:c>
      <x:c r="V1559" s="31" t="n">
        <x:f>ABS(G1559-U1559)</x:f>
        <x:v>0</x:v>
      </x:c>
      <x:c r="W1559" s="30" t="n">
        <x:f>L1559*H1559</x:f>
        <x:v>0.035640997369303144</x:v>
      </x:c>
      <x:c r="X1559" s="30" t="n">
        <x:f>X1558*(1+S1559)</x:f>
        <x:v>19443.2371701864</x:v>
      </x:c>
      <x:c r="Y1559" s="31" t="n">
        <x:f>ABS(M1559-X1559)</x:f>
        <x:v>1.0550138540565968e-10</x:v>
      </x:c>
      <x:c r="Z1559" s="27" t="n">
        <x:f>IF(M1559&gt;=N1558,B1559,Z1558)</x:f>
        <x:v>45643</x:v>
      </x:c>
      <x:c r="AA1559" s="27" t="n">
        <x:f>IF(C1559=C1558,IF(M1559&gt;=Q1558,B1559,AA1558),IF(M1559&gt;=P1559,B1559,A1559))</x:f>
        <x:v>45678</x:v>
      </x:c>
      <x:c r="AB1559" s="1" t="str">
        <x:f>IF(AND(B1559-A1559=1,B1559-B1558=1),"PASS","FAIL")</x:f>
        <x:v>PASS</x:v>
      </x:c>
    </x:row>
    <x:row r="1560" ht="22" customHeight="1">
      <x:c r="A1560" s="32" t="n">
        <x:f>'Raw trace'!A1556</x:f>
        <x:v>45751</x:v>
      </x:c>
      <x:c r="B1560" s="32" t="n">
        <x:f>'Raw trace'!B1556</x:f>
        <x:v>45752</x:v>
      </x:c>
      <x:c r="C1560" s="1" t="n">
        <x:f>YEAR(B1560)</x:f>
        <x:v>2025</x:v>
      </x:c>
      <x:c r="D1560" s="33" t="str">
        <x:f>'Raw trace'!AL1556</x:f>
        <x:v>-0.0037511908779049</x:v>
      </x:c>
      <x:c r="E1560" s="33" t="str">
        <x:f>'Raw trace'!W1556</x:f>
        <x:v>0.40000000000000002</x:v>
      </x:c>
      <x:c r="F1560" s="28" t="n">
        <x:f>E1559*(1+D1559)/(1+E1559*D1559)</x:f>
        <x:v>0.40203436337819953</x:v>
      </x:c>
      <x:c r="G1560" s="28" t="n">
        <x:f>ABS(E1560-F1560)</x:f>
        <x:v>0.0020343633781995107</x:v>
      </x:c>
      <x:c r="H1560" s="28" t="n">
        <x:f>G1560*'Assumptions'!$B$6</x:f>
        <x:v>0.000002034363378199511</x:v>
      </x:c>
      <x:c r="I1560" s="29" t="n">
        <x:f>1+E1560*D1560</x:f>
        <x:v>0.9984995236488381</x:v>
      </x:c>
      <x:c r="J1560" s="29" t="n">
        <x:f>(1-H1560)*I1560</x:f>
        <x:v>0.998497492337974</x:v>
      </x:c>
      <x:c r="K1560" s="28" t="n">
        <x:f>J1560-1</x:f>
        <x:v>-0.0015025076620259759</x:v>
      </x:c>
      <x:c r="L1560" s="30" t="n">
        <x:f>M1559</x:f>
        <x:v>19443.237170186294</x:v>
      </x:c>
      <x:c r="M1560" s="30" t="n">
        <x:f>L1560*J1560</x:f>
        <x:v>19414.0235573635</x:v>
      </x:c>
      <x:c r="N1560" s="30" t="n">
        <x:f>MAX(N1559,M1560)</x:f>
        <x:v>21772.667448832908</x:v>
      </x:c>
      <x:c r="O1560" s="28" t="n">
        <x:f>1-M1560/N1560</x:f>
        <x:v>0.10833049726278898</x:v>
      </x:c>
      <x:c r="P1560" s="30" t="n">
        <x:f>IF(C1560=C1559,P1559,L1560)</x:f>
        <x:v>20313.498577330683</x:v>
      </x:c>
      <x:c r="Q1560" s="30" t="n">
        <x:f>IF(C1560=C1559,MAX(Q1559,M1560),MAX(P1560,M1560))</x:f>
        <x:v>21543.524616086586</x:v>
      </x:c>
      <x:c r="R1560" s="28" t="n">
        <x:f>1-M1560/Q1560</x:f>
        <x:v>0.09884645603129327</x:v>
      </x:c>
      <x:c r="S1560" s="33" t="str">
        <x:f>'Raw trace'!Y1556</x:f>
        <x:v>-0.0015025076620259759</x:v>
      </x:c>
      <x:c r="T1560" s="31" t="n">
        <x:f>ABS(K1560-S1560)</x:f>
        <x:v>0</x:v>
      </x:c>
      <x:c r="U1560" s="33" t="str">
        <x:f>'Raw trace'!X1556</x:f>
        <x:v>0.0020343633781995107</x:v>
      </x:c>
      <x:c r="V1560" s="31" t="n">
        <x:f>ABS(G1560-U1560)</x:f>
        <x:v>0</x:v>
      </x:c>
      <x:c r="W1560" s="30" t="n">
        <x:f>L1560*H1560</x:f>
        <x:v>0.03955460965267449</x:v>
      </x:c>
      <x:c r="X1560" s="30" t="n">
        <x:f>X1559*(1+S1560)</x:f>
        <x:v>19414.023557363606</x:v>
      </x:c>
      <x:c r="Y1560" s="31" t="n">
        <x:f>ABS(M1560-X1560)</x:f>
        <x:v>1.0550138540565968e-10</x:v>
      </x:c>
      <x:c r="Z1560" s="27" t="n">
        <x:f>IF(M1560&gt;=N1559,B1560,Z1559)</x:f>
        <x:v>45643</x:v>
      </x:c>
      <x:c r="AA1560" s="27" t="n">
        <x:f>IF(C1560=C1559,IF(M1560&gt;=Q1559,B1560,AA1559),IF(M1560&gt;=P1560,B1560,A1560))</x:f>
        <x:v>45678</x:v>
      </x:c>
      <x:c r="AB1560" s="1" t="str">
        <x:f>IF(AND(B1560-A1560=1,B1560-B1559=1),"PASS","FAIL")</x:f>
        <x:v>PASS</x:v>
      </x:c>
    </x:row>
    <x:row r="1561" ht="22" customHeight="1">
      <x:c r="A1561" s="32" t="n">
        <x:f>'Raw trace'!A1557</x:f>
        <x:v>45752</x:v>
      </x:c>
      <x:c r="B1561" s="32" t="n">
        <x:f>'Raw trace'!B1557</x:f>
        <x:v>45753</x:v>
      </x:c>
      <x:c r="C1561" s="1" t="n">
        <x:f>YEAR(B1561)</x:f>
        <x:v>2025</x:v>
      </x:c>
      <x:c r="D1561" s="33" t="str">
        <x:f>'Raw trace'!AL1557</x:f>
        <x:v>-0.061767448095260302</x:v>
      </x:c>
      <x:c r="E1561" s="33" t="str">
        <x:f>'Raw trace'!W1557</x:f>
        <x:v>0.40000000000000002</x:v>
      </x:c>
      <x:c r="F1561" s="28" t="n">
        <x:f>E1560*(1+D1560)/(1+E1560*D1560)</x:f>
        <x:v>0.3990983613017588</x:v>
      </x:c>
      <x:c r="G1561" s="28" t="n">
        <x:f>ABS(E1561-F1561)</x:f>
        <x:v>0.000901638698241225</x:v>
      </x:c>
      <x:c r="H1561" s="28" t="n">
        <x:f>G1561*'Assumptions'!$B$6</x:f>
        <x:v>9.01638698241225e-7</x:v>
      </x:c>
      <x:c r="I1561" s="29" t="n">
        <x:f>1+E1561*D1561</x:f>
        <x:v>0.9752930207618958</x:v>
      </x:c>
      <x:c r="J1561" s="29" t="n">
        <x:f>(1-H1561)*I1561</x:f>
        <x:v>0.9752921413999662</x:v>
      </x:c>
      <x:c r="K1561" s="28" t="n">
        <x:f>J1561-1</x:f>
        <x:v>-0.024707858600033772</x:v>
      </x:c>
      <x:c r="L1561" s="30" t="n">
        <x:f>M1560</x:f>
        <x:v>19414.0235573635</x:v>
      </x:c>
      <x:c r="M1561" s="30" t="n">
        <x:f>L1561*J1561</x:f>
        <x:v>18934.34460845044</x:v>
      </x:c>
      <x:c r="N1561" s="30" t="n">
        <x:f>MAX(N1560,M1561)</x:f>
        <x:v>21772.667448832908</x:v>
      </x:c>
      <x:c r="O1561" s="28" t="n">
        <x:f>1-M1561/N1561</x:f>
        <x:v>0.13036174125438238</x:v>
      </x:c>
      <x:c r="P1561" s="30" t="n">
        <x:f>IF(C1561=C1560,P1560,L1561)</x:f>
        <x:v>20313.498577330683</x:v>
      </x:c>
      <x:c r="Q1561" s="30" t="n">
        <x:f>IF(C1561=C1560,MAX(Q1560,M1561),MAX(P1561,M1561))</x:f>
        <x:v>21543.524616086586</x:v>
      </x:c>
      <x:c r="R1561" s="28" t="n">
        <x:f>1-M1561/Q1561</x:f>
        <x:v>0.12111203037259133</x:v>
      </x:c>
      <x:c r="S1561" s="33" t="str">
        <x:f>'Raw trace'!Y1557</x:f>
        <x:v>-0.024707858600033772</x:v>
      </x:c>
      <x:c r="T1561" s="31" t="n">
        <x:f>ABS(K1561-S1561)</x:f>
        <x:v>0</x:v>
      </x:c>
      <x:c r="U1561" s="33" t="str">
        <x:f>'Raw trace'!X1557</x:f>
        <x:v>0.000901638698241225</x:v>
      </x:c>
      <x:c r="V1561" s="31" t="n">
        <x:f>ABS(G1561-U1561)</x:f>
        <x:v>0</x:v>
      </x:c>
      <x:c r="W1561" s="30" t="n">
        <x:f>L1561*H1561</x:f>
        <x:v>0.0175044349278857</x:v>
      </x:c>
      <x:c r="X1561" s="30" t="n">
        <x:f>X1560*(1+S1561)</x:f>
        <x:v>18934.34460845054</x:v>
      </x:c>
      <x:c r="Y1561" s="31" t="n">
        <x:f>ABS(M1561-X1561)</x:f>
        <x:v>1.0186340659856796e-10</x:v>
      </x:c>
      <x:c r="Z1561" s="27" t="n">
        <x:f>IF(M1561&gt;=N1560,B1561,Z1560)</x:f>
        <x:v>45643</x:v>
      </x:c>
      <x:c r="AA1561" s="27" t="n">
        <x:f>IF(C1561=C1560,IF(M1561&gt;=Q1560,B1561,AA1560),IF(M1561&gt;=P1561,B1561,A1561))</x:f>
        <x:v>45678</x:v>
      </x:c>
      <x:c r="AB1561" s="1" t="str">
        <x:f>IF(AND(B1561-A1561=1,B1561-B1560=1),"PASS","FAIL")</x:f>
        <x:v>PASS</x:v>
      </x:c>
    </x:row>
    <x:row r="1562" ht="22" customHeight="1">
      <x:c r="A1562" s="32" t="n">
        <x:f>'Raw trace'!A1558</x:f>
        <x:v>45753</x:v>
      </x:c>
      <x:c r="B1562" s="32" t="n">
        <x:f>'Raw trace'!B1558</x:f>
        <x:v>45754</x:v>
      </x:c>
      <x:c r="C1562" s="1" t="n">
        <x:f>YEAR(B1562)</x:f>
        <x:v>2025</x:v>
      </x:c>
      <x:c r="D1562" s="33" t="str">
        <x:f>'Raw trace'!AL1558</x:f>
        <x:v>0.0098378263914489002</x:v>
      </x:c>
      <x:c r="E1562" s="33" t="str">
        <x:f>'Raw trace'!W1558</x:f>
        <x:v>0.40000000000000002</x:v>
      </x:c>
      <x:c r="F1562" s="28" t="n">
        <x:f>E1561*(1+D1561)/(1+E1561*D1561)</x:f>
        <x:v>0.38480027312070597</x:v>
      </x:c>
      <x:c r="G1562" s="28" t="n">
        <x:f>ABS(E1562-F1562)</x:f>
        <x:v>0.015199726879294051</x:v>
      </x:c>
      <x:c r="H1562" s="28" t="n">
        <x:f>G1562*'Assumptions'!$B$6</x:f>
        <x:v>0.000015199726879294051</x:v>
      </x:c>
      <x:c r="I1562" s="29" t="n">
        <x:f>1+E1562*D1562</x:f>
        <x:v>1.0039351305565796</x:v>
      </x:c>
      <x:c r="J1562" s="29" t="n">
        <x:f>(1-H1562)*I1562</x:f>
        <x:v>1.0039198710167907</x:v>
      </x:c>
      <x:c r="K1562" s="28" t="n">
        <x:f>J1562-1</x:f>
        <x:v>0.003919871016790699</x:v>
      </x:c>
      <x:c r="L1562" s="30" t="n">
        <x:f>M1561</x:f>
        <x:v>18934.34460845044</x:v>
      </x:c>
      <x:c r="M1562" s="30" t="n">
        <x:f>L1562*J1562</x:f>
        <x:v>19008.56479710303</x:v>
      </x:c>
      <x:c r="N1562" s="30" t="n">
        <x:f>MAX(N1561,M1562)</x:f>
        <x:v>21772.667448832908</x:v>
      </x:c>
      <x:c r="O1562" s="28" t="n">
        <x:f>1-M1562/N1562</x:f>
        <x:v>0.12695287144883316</x:v>
      </x:c>
      <x:c r="P1562" s="30" t="n">
        <x:f>IF(C1562=C1561,P1561,L1562)</x:f>
        <x:v>20313.498577330683</x:v>
      </x:c>
      <x:c r="Q1562" s="30" t="n">
        <x:f>IF(C1562=C1561,MAX(Q1561,M1562),MAX(P1562,M1562))</x:f>
        <x:v>21543.524616086586</x:v>
      </x:c>
      <x:c r="R1562" s="28" t="n">
        <x:f>1-M1562/Q1562</x:f>
        <x:v>0.11766690289344284</x:v>
      </x:c>
      <x:c r="S1562" s="33" t="str">
        <x:f>'Raw trace'!Y1558</x:f>
        <x:v>0.0039198710167906992</x:v>
      </x:c>
      <x:c r="T1562" s="31" t="n">
        <x:f>ABS(K1562-S1562)</x:f>
        <x:v>0</x:v>
      </x:c>
      <x:c r="U1562" s="33" t="str">
        <x:f>'Raw trace'!X1558</x:f>
        <x:v>0.015199726879294051</x:v>
      </x:c>
      <x:c r="V1562" s="31" t="n">
        <x:f>ABS(G1562-U1562)</x:f>
        <x:v>0</x:v>
      </x:c>
      <x:c r="W1562" s="30" t="n">
        <x:f>L1562*H1562</x:f>
        <x:v>0.28779686668688054</x:v>
      </x:c>
      <x:c r="X1562" s="30" t="n">
        <x:f>X1561*(1+S1562)</x:f>
        <x:v>19008.564797103132</x:v>
      </x:c>
      <x:c r="Y1562" s="31" t="n">
        <x:f>ABS(M1562-X1562)</x:f>
        <x:v>1.0186340659856796e-10</x:v>
      </x:c>
      <x:c r="Z1562" s="27" t="n">
        <x:f>IF(M1562&gt;=N1561,B1562,Z1561)</x:f>
        <x:v>45643</x:v>
      </x:c>
      <x:c r="AA1562" s="27" t="n">
        <x:f>IF(C1562=C1561,IF(M1562&gt;=Q1561,B1562,AA1561),IF(M1562&gt;=P1562,B1562,A1562))</x:f>
        <x:v>45678</x:v>
      </x:c>
      <x:c r="AB1562" s="1" t="str">
        <x:f>IF(AND(B1562-A1562=1,B1562-B1561=1),"PASS","FAIL")</x:f>
        <x:v>PASS</x:v>
      </x:c>
    </x:row>
    <x:row r="1563" ht="22" customHeight="1">
      <x:c r="A1563" s="32" t="n">
        <x:f>'Raw trace'!A1559</x:f>
        <x:v>45754</x:v>
      </x:c>
      <x:c r="B1563" s="32" t="n">
        <x:f>'Raw trace'!B1559</x:f>
        <x:v>45755</x:v>
      </x:c>
      <x:c r="C1563" s="1" t="n">
        <x:f>YEAR(B1563)</x:f>
        <x:v>2025</x:v>
      </x:c>
      <x:c r="D1563" s="33" t="str">
        <x:f>'Raw trace'!AL1559</x:f>
        <x:v>-0.036001894836570299</x:v>
      </x:c>
      <x:c r="E1563" s="33" t="str">
        <x:f>'Raw trace'!W1559</x:f>
        <x:v>0.40000000000000002</x:v>
      </x:c>
      <x:c r="F1563" s="28" t="n">
        <x:f>E1562*(1+D1562)/(1+E1562*D1562)</x:f>
        <x:v>0.40235182360103167</x:v>
      </x:c>
      <x:c r="G1563" s="28" t="n">
        <x:f>ABS(E1563-F1563)</x:f>
        <x:v>0.002351823601031644</x:v>
      </x:c>
      <x:c r="H1563" s="28" t="n">
        <x:f>G1563*'Assumptions'!$B$6</x:f>
        <x:v>0.000002351823601031644</x:v>
      </x:c>
      <x:c r="I1563" s="29" t="n">
        <x:f>1+E1563*D1563</x:f>
        <x:v>0.9855992420653719</x:v>
      </x:c>
      <x:c r="J1563" s="29" t="n">
        <x:f>(1-H1563)*I1563</x:f>
        <x:v>0.9855969241098133</x:v>
      </x:c>
      <x:c r="K1563" s="28" t="n">
        <x:f>J1563-1</x:f>
        <x:v>-0.014403075890186745</x:v>
      </x:c>
      <x:c r="L1563" s="30" t="n">
        <x:f>M1562</x:f>
        <x:v>19008.56479710303</x:v>
      </x:c>
      <x:c r="M1563" s="30" t="n">
        <x:f>L1563*J1563</x:f>
        <x:v>18734.782995766822</x:v>
      </x:c>
      <x:c r="N1563" s="30" t="n">
        <x:f>MAX(N1562,M1563)</x:f>
        <x:v>21772.667448832908</x:v>
      </x:c>
      <x:c r="O1563" s="28" t="n">
        <x:f>1-M1563/N1563</x:f>
        <x:v>0.13952743549706526</x:v>
      </x:c>
      <x:c r="P1563" s="30" t="n">
        <x:f>IF(C1563=C1562,P1562,L1563)</x:f>
        <x:v>20313.498577330683</x:v>
      </x:c>
      <x:c r="Q1563" s="30" t="n">
        <x:f>IF(C1563=C1562,MAX(Q1562,M1563),MAX(P1563,M1563))</x:f>
        <x:v>21543.524616086586</x:v>
      </x:c>
      <x:c r="R1563" s="28" t="n">
        <x:f>1-M1563/Q1563</x:f>
        <x:v>0.13037521345149217</x:v>
      </x:c>
      <x:c r="S1563" s="33" t="str">
        <x:f>'Raw trace'!Y1559</x:f>
        <x:v>-0.014403075890186745</x:v>
      </x:c>
      <x:c r="T1563" s="31" t="n">
        <x:f>ABS(K1563-S1563)</x:f>
        <x:v>0</x:v>
      </x:c>
      <x:c r="U1563" s="33" t="str">
        <x:f>'Raw trace'!X1559</x:f>
        <x:v>0.002351823601031644</x:v>
      </x:c>
      <x:c r="V1563" s="31" t="n">
        <x:f>ABS(G1563-U1563)</x:f>
        <x:v>0</x:v>
      </x:c>
      <x:c r="W1563" s="30" t="n">
        <x:f>L1563*H1563</x:f>
        <x:v>0.04470479131156619</x:v>
      </x:c>
      <x:c r="X1563" s="30" t="n">
        <x:f>X1562*(1+S1563)</x:f>
        <x:v>18734.782995766924</x:v>
      </x:c>
      <x:c r="Y1563" s="31" t="n">
        <x:f>ABS(M1563-X1563)</x:f>
        <x:v>1.0186340659856796e-10</x:v>
      </x:c>
      <x:c r="Z1563" s="27" t="n">
        <x:f>IF(M1563&gt;=N1562,B1563,Z1562)</x:f>
        <x:v>45643</x:v>
      </x:c>
      <x:c r="AA1563" s="27" t="n">
        <x:f>IF(C1563=C1562,IF(M1563&gt;=Q1562,B1563,AA1562),IF(M1563&gt;=P1563,B1563,A1563))</x:f>
        <x:v>45678</x:v>
      </x:c>
      <x:c r="AB1563" s="1" t="str">
        <x:f>IF(AND(B1563-A1563=1,B1563-B1562=1),"PASS","FAIL")</x:f>
        <x:v>PASS</x:v>
      </x:c>
    </x:row>
    <x:row r="1564" ht="22" customHeight="1">
      <x:c r="A1564" s="32" t="n">
        <x:f>'Raw trace'!A1560</x:f>
        <x:v>45755</x:v>
      </x:c>
      <x:c r="B1564" s="32" t="n">
        <x:f>'Raw trace'!B1560</x:f>
        <x:v>45756</x:v>
      </x:c>
      <x:c r="C1564" s="1" t="n">
        <x:f>YEAR(B1564)</x:f>
        <x:v>2025</x:v>
      </x:c>
      <x:c r="D1564" s="33" t="str">
        <x:f>'Raw trace'!AL1560</x:f>
        <x:v>0.082483210483210501</x:v>
      </x:c>
      <x:c r="E1564" s="33" t="str">
        <x:f>'Raw trace'!W1560</x:f>
        <x:v>0.40000000000000002</x:v>
      </x:c>
      <x:c r="F1564" s="28" t="n">
        <x:f>E1563*(1+D1563)/(1+E1563*D1563)</x:f>
        <x:v>0.3912332980870903</x:v>
      </x:c>
      <x:c r="G1564" s="28" t="n">
        <x:f>ABS(E1564-F1564)</x:f>
        <x:v>0.008766701912909736</x:v>
      </x:c>
      <x:c r="H1564" s="28" t="n">
        <x:f>G1564*'Assumptions'!$B$6</x:f>
        <x:v>0.000008766701912909735</x:v>
      </x:c>
      <x:c r="I1564" s="29" t="n">
        <x:f>1+E1564*D1564</x:f>
        <x:v>1.0329932841932843</x:v>
      </x:c>
      <x:c r="J1564" s="29" t="n">
        <x:f>(1-H1564)*I1564</x:f>
        <x:v>1.0329842282490838</x:v>
      </x:c>
      <x:c r="K1564" s="28" t="n">
        <x:f>J1564-1</x:f>
        <x:v>0.03298422824908376</x:v>
      </x:c>
      <x:c r="L1564" s="30" t="n">
        <x:f>M1563</x:f>
        <x:v>18734.782995766822</x:v>
      </x:c>
      <x:c r="M1564" s="30" t="n">
        <x:f>L1564*J1564</x:f>
        <x:v>19352.73535429625</x:v>
      </x:c>
      <x:c r="N1564" s="30" t="n">
        <x:f>MAX(N1563,M1564)</x:f>
        <x:v>21772.667448832908</x:v>
      </x:c>
      <x:c r="O1564" s="28" t="n">
        <x:f>1-M1564/N1564</x:f>
        <x:v>0.111145412027426</x:v>
      </x:c>
      <x:c r="P1564" s="30" t="n">
        <x:f>IF(C1564=C1563,P1563,L1564)</x:f>
        <x:v>20313.498577330683</x:v>
      </x:c>
      <x:c r="Q1564" s="30" t="n">
        <x:f>IF(C1564=C1563,MAX(Q1563,M1564),MAX(P1564,M1564))</x:f>
        <x:v>21543.524616086586</x:v>
      </x:c>
      <x:c r="R1564" s="28" t="n">
        <x:f>1-M1564/Q1564</x:f>
        <x:v>0.10169131100091544</x:v>
      </x:c>
      <x:c r="S1564" s="33" t="str">
        <x:f>'Raw trace'!Y1560</x:f>
        <x:v>0.032984228249083758</x:v>
      </x:c>
      <x:c r="T1564" s="31" t="n">
        <x:f>ABS(K1564-S1564)</x:f>
        <x:v>0</x:v>
      </x:c>
      <x:c r="U1564" s="33" t="str">
        <x:f>'Raw trace'!X1560</x:f>
        <x:v>0.0087667019129097357</x:v>
      </x:c>
      <x:c r="V1564" s="31" t="n">
        <x:f>ABS(G1564-U1564)</x:f>
        <x:v>0</x:v>
      </x:c>
      <x:c r="W1564" s="30" t="n">
        <x:f>L1564*H1564</x:f>
        <x:v>0.16424225792693778</x:v>
      </x:c>
      <x:c r="X1564" s="30" t="n">
        <x:f>X1563*(1+S1564)</x:f>
        <x:v>19352.735354296354</x:v>
      </x:c>
      <x:c r="Y1564" s="31" t="n">
        <x:f>ABS(M1564-X1564)</x:f>
        <x:v>1.0550138540565968e-10</x:v>
      </x:c>
      <x:c r="Z1564" s="27" t="n">
        <x:f>IF(M1564&gt;=N1563,B1564,Z1563)</x:f>
        <x:v>45643</x:v>
      </x:c>
      <x:c r="AA1564" s="27" t="n">
        <x:f>IF(C1564=C1563,IF(M1564&gt;=Q1563,B1564,AA1563),IF(M1564&gt;=P1564,B1564,A1564))</x:f>
        <x:v>45678</x:v>
      </x:c>
      <x:c r="AB1564" s="1" t="str">
        <x:f>IF(AND(B1564-A1564=1,B1564-B1563=1),"PASS","FAIL")</x:f>
        <x:v>PASS</x:v>
      </x:c>
    </x:row>
    <x:row r="1565" ht="22" customHeight="1">
      <x:c r="A1565" s="32" t="n">
        <x:f>'Raw trace'!A1561</x:f>
        <x:v>45756</x:v>
      </x:c>
      <x:c r="B1565" s="32" t="n">
        <x:f>'Raw trace'!B1561</x:f>
        <x:v>45757</x:v>
      </x:c>
      <x:c r="C1565" s="1" t="n">
        <x:f>YEAR(B1565)</x:f>
        <x:v>2025</x:v>
      </x:c>
      <x:c r="D1565" s="33" t="str">
        <x:f>'Raw trace'!AL1561</x:f>
        <x:v>-0.0363104821625286</x:v>
      </x:c>
      <x:c r="E1565" s="33" t="str">
        <x:f>'Raw trace'!W1561</x:f>
        <x:v>0.40000000000000002</x:v>
      </x:c>
      <x:c r="F1565" s="28" t="n">
        <x:f>E1564*(1+D1564)/(1+E1564*D1564)</x:f>
        <x:v>0.4191636972077995</x:v>
      </x:c>
      <x:c r="G1565" s="28" t="n">
        <x:f>ABS(E1565-F1565)</x:f>
        <x:v>0.01916369720779948</x:v>
      </x:c>
      <x:c r="H1565" s="28" t="n">
        <x:f>G1565*'Assumptions'!$B$6</x:f>
        <x:v>0.00001916369720779948</x:v>
      </x:c>
      <x:c r="I1565" s="29" t="n">
        <x:f>1+E1565*D1565</x:f>
        <x:v>0.9854758071349886</x:v>
      </x:c>
      <x:c r="J1565" s="29" t="n">
        <x:f>(1-H1565)*I1565</x:f>
        <x:v>0.9854569217750151</x:v>
      </x:c>
      <x:c r="K1565" s="28" t="n">
        <x:f>J1565-1</x:f>
        <x:v>-0.014543078224984907</x:v>
      </x:c>
      <x:c r="L1565" s="30" t="n">
        <x:f>M1564</x:f>
        <x:v>19352.73535429625</x:v>
      </x:c>
      <x:c r="M1565" s="30" t="n">
        <x:f>L1565*J1565</x:f>
        <x:v>19071.287010171287</x:v>
      </x:c>
      <x:c r="N1565" s="30" t="n">
        <x:f>MAX(N1564,M1565)</x:f>
        <x:v>21772.667448832908</x:v>
      </x:c>
      <x:c r="O1565" s="28" t="n">
        <x:f>1-M1565/N1565</x:f>
        <x:v>0.12407209383094786</x:v>
      </x:c>
      <x:c r="P1565" s="30" t="n">
        <x:f>IF(C1565=C1564,P1564,L1565)</x:f>
        <x:v>20313.498577330683</x:v>
      </x:c>
      <x:c r="Q1565" s="30" t="n">
        <x:f>IF(C1565=C1564,MAX(Q1564,M1565),MAX(P1565,M1565))</x:f>
        <x:v>21543.524616086586</x:v>
      </x:c>
      <x:c r="R1565" s="28" t="n">
        <x:f>1-M1565/Q1565</x:f>
        <x:v>0.11475548453521278</x:v>
      </x:c>
      <x:c r="S1565" s="33" t="str">
        <x:f>'Raw trace'!Y1561</x:f>
        <x:v>-0.014543078224984907</x:v>
      </x:c>
      <x:c r="T1565" s="31" t="n">
        <x:f>ABS(K1565-S1565)</x:f>
        <x:v>0</x:v>
      </x:c>
      <x:c r="U1565" s="33" t="str">
        <x:f>'Raw trace'!X1561</x:f>
        <x:v>0.019163697207799479</x:v>
      </x:c>
      <x:c r="V1565" s="31" t="n">
        <x:f>ABS(G1565-U1565)</x:f>
        <x:v>0</x:v>
      </x:c>
      <x:c r="W1565" s="30" t="n">
        <x:f>L1565*H1565</x:f>
        <x:v>0.3708699604724093</x:v>
      </x:c>
      <x:c r="X1565" s="30" t="n">
        <x:f>X1564*(1+S1565)</x:f>
        <x:v>19071.287010171392</x:v>
      </x:c>
      <x:c r="Y1565" s="31" t="n">
        <x:f>ABS(M1565-X1565)</x:f>
        <x:v>1.0550138540565968e-10</x:v>
      </x:c>
      <x:c r="Z1565" s="27" t="n">
        <x:f>IF(M1565&gt;=N1564,B1565,Z1564)</x:f>
        <x:v>45643</x:v>
      </x:c>
      <x:c r="AA1565" s="27" t="n">
        <x:f>IF(C1565=C1564,IF(M1565&gt;=Q1564,B1565,AA1564),IF(M1565&gt;=P1565,B1565,A1565))</x:f>
        <x:v>45678</x:v>
      </x:c>
      <x:c r="AB1565" s="1" t="str">
        <x:f>IF(AND(B1565-A1565=1,B1565-B1564=1),"PASS","FAIL")</x:f>
        <x:v>PASS</x:v>
      </x:c>
    </x:row>
    <x:row r="1566" ht="22" customHeight="1">
      <x:c r="A1566" s="32" t="n">
        <x:f>'Raw trace'!A1562</x:f>
        <x:v>45757</x:v>
      </x:c>
      <x:c r="B1566" s="32" t="n">
        <x:f>'Raw trace'!B1562</x:f>
        <x:v>45758</x:v>
      </x:c>
      <x:c r="C1566" s="1" t="n">
        <x:f>YEAR(B1566)</x:f>
        <x:v>2025</x:v>
      </x:c>
      <x:c r="D1566" s="33" t="str">
        <x:f>'Raw trace'!AL1562</x:f>
        <x:v>0.0478045410294256</x:v>
      </x:c>
      <x:c r="E1566" s="33" t="str">
        <x:f>'Raw trace'!W1562</x:f>
        <x:v>0.40000000000000002</x:v>
      </x:c>
      <x:c r="F1566" s="28" t="n">
        <x:f>E1565*(1+D1565)/(1+E1565*D1565)</x:f>
        <x:v>0.3911570475338791</x:v>
      </x:c>
      <x:c r="G1566" s="28" t="n">
        <x:f>ABS(E1566-F1566)</x:f>
        <x:v>0.008842952466120935</x:v>
      </x:c>
      <x:c r="H1566" s="28" t="n">
        <x:f>G1566*'Assumptions'!$B$6</x:f>
        <x:v>0.000008842952466120935</x:v>
      </x:c>
      <x:c r="I1566" s="29" t="n">
        <x:f>1+E1566*D1566</x:f>
        <x:v>1.0191218164117704</x:v>
      </x:c>
      <x:c r="J1566" s="29" t="n">
        <x:f>(1-H1566)*I1566</x:f>
        <x:v>1.0191128043659905</x:v>
      </x:c>
      <x:c r="K1566" s="28" t="n">
        <x:f>J1566-1</x:f>
        <x:v>0.0191128043659905</x:v>
      </x:c>
      <x:c r="L1566" s="30" t="n">
        <x:f>M1565</x:f>
        <x:v>19071.287010171287</x:v>
      </x:c>
      <x:c r="M1566" s="30" t="n">
        <x:f>L1566*J1566</x:f>
        <x:v>19435.79278780435</x:v>
      </x:c>
      <x:c r="N1566" s="30" t="n">
        <x:f>MAX(N1565,M1566)</x:f>
        <x:v>21772.667448832908</x:v>
      </x:c>
      <x:c r="O1566" s="28" t="n">
        <x:f>1-M1566/N1566</x:f>
        <x:v>0.10733065512162698</x:v>
      </x:c>
      <x:c r="P1566" s="30" t="n">
        <x:f>IF(C1566=C1565,P1565,L1566)</x:f>
        <x:v>20313.498577330683</x:v>
      </x:c>
      <x:c r="Q1566" s="30" t="n">
        <x:f>IF(C1566=C1565,MAX(Q1565,M1566),MAX(P1566,M1566))</x:f>
        <x:v>21543.524616086586</x:v>
      </x:c>
      <x:c r="R1566" s="28" t="n">
        <x:f>1-M1566/Q1566</x:f>
        <x:v>0.09783597929506815</x:v>
      </x:c>
      <x:c r="S1566" s="33" t="str">
        <x:f>'Raw trace'!Y1562</x:f>
        <x:v>0.019112804365990499</x:v>
      </x:c>
      <x:c r="T1566" s="31" t="n">
        <x:f>ABS(K1566-S1566)</x:f>
        <x:v>0</x:v>
      </x:c>
      <x:c r="U1566" s="33" t="str">
        <x:f>'Raw trace'!X1562</x:f>
        <x:v>0.0088429524661209347</x:v>
      </x:c>
      <x:c r="V1566" s="31" t="n">
        <x:f>ABS(G1566-U1566)</x:f>
        <x:v>0</x:v>
      </x:c>
      <x:c r="W1566" s="30" t="n">
        <x:f>L1566*H1566</x:f>
        <x:v>0.16864648449869435</x:v>
      </x:c>
      <x:c r="X1566" s="30" t="n">
        <x:f>X1565*(1+S1566)</x:f>
        <x:v>19435.792787804454</x:v>
      </x:c>
      <x:c r="Y1566" s="31" t="n">
        <x:f>ABS(M1566-X1566)</x:f>
        <x:v>1.0550138540565968e-10</x:v>
      </x:c>
      <x:c r="Z1566" s="27" t="n">
        <x:f>IF(M1566&gt;=N1565,B1566,Z1565)</x:f>
        <x:v>45643</x:v>
      </x:c>
      <x:c r="AA1566" s="27" t="n">
        <x:f>IF(C1566=C1565,IF(M1566&gt;=Q1565,B1566,AA1565),IF(M1566&gt;=P1566,B1566,A1566))</x:f>
        <x:v>45678</x:v>
      </x:c>
      <x:c r="AB1566" s="1" t="str">
        <x:f>IF(AND(B1566-A1566=1,B1566-B1565=1),"PASS","FAIL")</x:f>
        <x:v>PASS</x:v>
      </x:c>
    </x:row>
    <x:row r="1567" ht="22" customHeight="1">
      <x:c r="A1567" s="32" t="n">
        <x:f>'Raw trace'!A1563</x:f>
        <x:v>45758</x:v>
      </x:c>
      <x:c r="B1567" s="32" t="n">
        <x:f>'Raw trace'!B1563</x:f>
        <x:v>45759</x:v>
      </x:c>
      <x:c r="C1567" s="1" t="n">
        <x:f>YEAR(B1567)</x:f>
        <x:v>2025</x:v>
      </x:c>
      <x:c r="D1567" s="33" t="str">
        <x:f>'Raw trace'!AL1563</x:f>
        <x:v>0.022533630808589899</x:v>
      </x:c>
      <x:c r="E1567" s="33" t="str">
        <x:f>'Raw trace'!W1563</x:f>
        <x:v>0.40000000000000002</x:v>
      </x:c>
      <x:c r="F1567" s="28" t="n">
        <x:f>E1566*(1+D1566)/(1+E1566*D1566)</x:f>
        <x:v>0.4112578198820802</x:v>
      </x:c>
      <x:c r="G1567" s="28" t="n">
        <x:f>ABS(E1567-F1567)</x:f>
        <x:v>0.011257819882080189</x:v>
      </x:c>
      <x:c r="H1567" s="28" t="n">
        <x:f>G1567*'Assumptions'!$B$6</x:f>
        <x:v>0.000011257819882080189</x:v>
      </x:c>
      <x:c r="I1567" s="29" t="n">
        <x:f>1+E1567*D1567</x:f>
        <x:v>1.009013452323436</x:v>
      </x:c>
      <x:c r="J1567" s="29" t="n">
        <x:f>(1-H1567)*I1567</x:f>
        <x:v>1.0090020930317312</x:v>
      </x:c>
      <x:c r="K1567" s="28" t="n">
        <x:f>J1567-1</x:f>
        <x:v>0.009002093031731162</x:v>
      </x:c>
      <x:c r="L1567" s="30" t="n">
        <x:f>M1566</x:f>
        <x:v>19435.79278780435</x:v>
      </x:c>
      <x:c r="M1567" s="30" t="n">
        <x:f>L1567*J1567</x:f>
        <x:v>19610.755602625613</x:v>
      </x:c>
      <x:c r="N1567" s="30" t="n">
        <x:f>MAX(N1566,M1567)</x:f>
        <x:v>21772.667448832908</x:v>
      </x:c>
      <x:c r="O1567" s="28" t="n">
        <x:f>1-M1567/N1567</x:f>
        <x:v>0.0992947626324574</x:v>
      </x:c>
      <x:c r="P1567" s="30" t="n">
        <x:f>IF(C1567=C1566,P1566,L1567)</x:f>
        <x:v>20313.498577330683</x:v>
      </x:c>
      <x:c r="Q1567" s="30" t="n">
        <x:f>IF(C1567=C1566,MAX(Q1566,M1567),MAX(P1567,M1567))</x:f>
        <x:v>21543.524616086586</x:v>
      </x:c>
      <x:c r="R1567" s="28" t="n">
        <x:f>1-M1567/Q1567</x:f>
        <x:v>0.08971461485080168</x:v>
      </x:c>
      <x:c r="S1567" s="33" t="str">
        <x:f>'Raw trace'!Y1563</x:f>
        <x:v>0.009002093031731162</x:v>
      </x:c>
      <x:c r="T1567" s="31" t="n">
        <x:f>ABS(K1567-S1567)</x:f>
        <x:v>0</x:v>
      </x:c>
      <x:c r="U1567" s="33" t="str">
        <x:f>'Raw trace'!X1563</x:f>
        <x:v>0.011257819882080189</x:v>
      </x:c>
      <x:c r="V1567" s="31" t="n">
        <x:f>ABS(G1567-U1567)</x:f>
        <x:v>0</x:v>
      </x:c>
      <x:c r="W1567" s="30" t="n">
        <x:f>L1567*H1567</x:f>
        <x:v>0.21880465447053452</x:v>
      </x:c>
      <x:c r="X1567" s="30" t="n">
        <x:f>X1566*(1+S1567)</x:f>
        <x:v>19610.75560262572</x:v>
      </x:c>
      <x:c r="Y1567" s="31" t="n">
        <x:f>ABS(M1567-X1567)</x:f>
        <x:v>1.0550138540565968e-10</x:v>
      </x:c>
      <x:c r="Z1567" s="27" t="n">
        <x:f>IF(M1567&gt;=N1566,B1567,Z1566)</x:f>
        <x:v>45643</x:v>
      </x:c>
      <x:c r="AA1567" s="27" t="n">
        <x:f>IF(C1567=C1566,IF(M1567&gt;=Q1566,B1567,AA1566),IF(M1567&gt;=P1567,B1567,A1567))</x:f>
        <x:v>45678</x:v>
      </x:c>
      <x:c r="AB1567" s="1" t="str">
        <x:f>IF(AND(B1567-A1567=1,B1567-B1566=1),"PASS","FAIL")</x:f>
        <x:v>PASS</x:v>
      </x:c>
    </x:row>
    <x:row r="1568" ht="22" customHeight="1">
      <x:c r="A1568" s="32" t="n">
        <x:f>'Raw trace'!A1564</x:f>
        <x:v>45759</x:v>
      </x:c>
      <x:c r="B1568" s="32" t="n">
        <x:f>'Raw trace'!B1564</x:f>
        <x:v>45760</x:v>
      </x:c>
      <x:c r="C1568" s="1" t="n">
        <x:f>YEAR(B1568)</x:f>
        <x:v>2025</x:v>
      </x:c>
      <x:c r="D1568" s="33" t="str">
        <x:f>'Raw trace'!AL1564</x:f>
        <x:v>-0.018270027798393099</x:v>
      </x:c>
      <x:c r="E1568" s="33" t="str">
        <x:f>'Raw trace'!W1564</x:f>
        <x:v>0.40000000000000002</x:v>
      </x:c>
      <x:c r="F1568" s="28" t="n">
        <x:f>E1567*(1+D1567)/(1+E1567*D1567)</x:f>
        <x:v>0.40535976143985847</x:v>
      </x:c>
      <x:c r="G1568" s="28" t="n">
        <x:f>ABS(E1568-F1568)</x:f>
        <x:v>0.005359761439858446</x:v>
      </x:c>
      <x:c r="H1568" s="28" t="n">
        <x:f>G1568*'Assumptions'!$B$6</x:f>
        <x:v>0.000005359761439858446</x:v>
      </x:c>
      <x:c r="I1568" s="29" t="n">
        <x:f>1+E1568*D1568</x:f>
        <x:v>0.9926919888806428</x:v>
      </x:c>
      <x:c r="J1568" s="29" t="n">
        <x:f>(1-H1568)*I1568</x:f>
        <x:v>0.9926866682883991</x:v>
      </x:c>
      <x:c r="K1568" s="28" t="n">
        <x:f>J1568-1</x:f>
        <x:v>-0.007313331711600868</x:v>
      </x:c>
      <x:c r="L1568" s="30" t="n">
        <x:f>M1567</x:f>
        <x:v>19610.755602625613</x:v>
      </x:c>
      <x:c r="M1568" s="30" t="n">
        <x:f>L1568*J1568</x:f>
        <x:v>19467.33564178848</x:v>
      </x:c>
      <x:c r="N1568" s="30" t="n">
        <x:f>MAX(N1567,M1568)</x:f>
        <x:v>21772.667448832908</x:v>
      </x:c>
      <x:c r="O1568" s="28" t="n">
        <x:f>1-M1568/N1568</x:f>
        <x:v>0.10588191880770237</x:v>
      </x:c>
      <x:c r="P1568" s="30" t="n">
        <x:f>IF(C1568=C1567,P1567,L1568)</x:f>
        <x:v>20313.498577330683</x:v>
      </x:c>
      <x:c r="Q1568" s="30" t="n">
        <x:f>IF(C1568=C1567,MAX(Q1567,M1568),MAX(P1568,M1568))</x:f>
        <x:v>21543.524616086586</x:v>
      </x:c>
      <x:c r="R1568" s="28" t="n">
        <x:f>1-M1568/Q1568</x:f>
        <x:v>0.09637183382462</x:v>
      </x:c>
      <x:c r="S1568" s="33" t="str">
        <x:f>'Raw trace'!Y1564</x:f>
        <x:v>-0.0073133317116008678</x:v>
      </x:c>
      <x:c r="T1568" s="31" t="n">
        <x:f>ABS(K1568-S1568)</x:f>
        <x:v>0</x:v>
      </x:c>
      <x:c r="U1568" s="33" t="str">
        <x:f>'Raw trace'!X1564</x:f>
        <x:v>0.0053597614398584459</x:v>
      </x:c>
      <x:c r="V1568" s="31" t="n">
        <x:f>ABS(G1568-U1568)</x:f>
        <x:v>0</x:v>
      </x:c>
      <x:c r="W1568" s="30" t="n">
        <x:f>L1568*H1568</x:f>
        <x:v>0.10510897168544076</x:v>
      </x:c>
      <x:c r="X1568" s="30" t="n">
        <x:f>X1567*(1+S1568)</x:f>
        <x:v>19467.33564178858</x:v>
      </x:c>
      <x:c r="Y1568" s="31" t="n">
        <x:f>ABS(M1568-X1568)</x:f>
        <x:v>1.0186340659856796e-10</x:v>
      </x:c>
      <x:c r="Z1568" s="27" t="n">
        <x:f>IF(M1568&gt;=N1567,B1568,Z1567)</x:f>
        <x:v>45643</x:v>
      </x:c>
      <x:c r="AA1568" s="27" t="n">
        <x:f>IF(C1568=C1567,IF(M1568&gt;=Q1567,B1568,AA1567),IF(M1568&gt;=P1568,B1568,A1568))</x:f>
        <x:v>45678</x:v>
      </x:c>
      <x:c r="AB1568" s="1" t="str">
        <x:f>IF(AND(B1568-A1568=1,B1568-B1567=1),"PASS","FAIL")</x:f>
        <x:v>PASS</x:v>
      </x:c>
    </x:row>
    <x:row r="1569" ht="22" customHeight="1">
      <x:c r="A1569" s="32" t="n">
        <x:f>'Raw trace'!A1565</x:f>
        <x:v>45760</x:v>
      </x:c>
      <x:c r="B1569" s="32" t="n">
        <x:f>'Raw trace'!B1565</x:f>
        <x:v>45761</x:v>
      </x:c>
      <x:c r="C1569" s="1" t="n">
        <x:f>YEAR(B1569)</x:f>
        <x:v>2025</x:v>
      </x:c>
      <x:c r="D1569" s="33" t="str">
        <x:f>'Raw trace'!AL1565</x:f>
        <x:v>0.0101750296174571</x:v>
      </x:c>
      <x:c r="E1569" s="33" t="str">
        <x:f>'Raw trace'!W1565</x:f>
        <x:v>0.40000000000000002</x:v>
      </x:c>
      <x:c r="F1569" s="28" t="n">
        <x:f>E1568*(1+D1568)/(1+E1568*D1568)</x:f>
        <x:v>0.39558291320900185</x:v>
      </x:c>
      <x:c r="G1569" s="28" t="n">
        <x:f>ABS(E1569-F1569)</x:f>
        <x:v>0.00441708679099817</x:v>
      </x:c>
      <x:c r="H1569" s="28" t="n">
        <x:f>G1569*'Assumptions'!$B$6</x:f>
        <x:v>0.00000441708679099817</x:v>
      </x:c>
      <x:c r="I1569" s="29" t="n">
        <x:f>1+E1569*D1569</x:f>
        <x:v>1.0040700118469827</x:v>
      </x:c>
      <x:c r="J1569" s="29" t="n">
        <x:f>(1-H1569)*I1569</x:f>
        <x:v>1.0040655767825961</x:v>
      </x:c>
      <x:c r="K1569" s="28" t="n">
        <x:f>J1569-1</x:f>
        <x:v>0.004065576782596114</x:v>
      </x:c>
      <x:c r="L1569" s="30" t="n">
        <x:f>M1568</x:f>
        <x:v>19467.33564178848</x:v>
      </x:c>
      <x:c r="M1569" s="30" t="n">
        <x:f>L1569*J1569</x:f>
        <x:v>19546.48158959274</x:v>
      </x:c>
      <x:c r="N1569" s="30" t="n">
        <x:f>MAX(N1568,M1569)</x:f>
        <x:v>21772.667448832908</x:v>
      </x:c>
      <x:c r="O1569" s="28" t="n">
        <x:f>1-M1569/N1569</x:f>
        <x:v>0.10224681309590755</x:v>
      </x:c>
      <x:c r="P1569" s="30" t="n">
        <x:f>IF(C1569=C1568,P1568,L1569)</x:f>
        <x:v>20313.498577330683</x:v>
      </x:c>
      <x:c r="Q1569" s="30" t="n">
        <x:f>IF(C1569=C1568,MAX(Q1568,M1569),MAX(P1569,M1569))</x:f>
        <x:v>21543.524616086586</x:v>
      </x:c>
      <x:c r="R1569" s="28" t="n">
        <x:f>1-M1569/Q1569</x:f>
        <x:v>0.09269806413211756</x:v>
      </x:c>
      <x:c r="S1569" s="33" t="str">
        <x:f>'Raw trace'!Y1565</x:f>
        <x:v>0.0040655767825961142</x:v>
      </x:c>
      <x:c r="T1569" s="31" t="n">
        <x:f>ABS(K1569-S1569)</x:f>
        <x:v>0</x:v>
      </x:c>
      <x:c r="U1569" s="33" t="str">
        <x:f>'Raw trace'!X1565</x:f>
        <x:v>0.0044170867909981704</x:v>
      </x:c>
      <x:c r="V1569" s="31" t="n">
        <x:f>ABS(G1569-U1569)</x:f>
        <x:v>0</x:v>
      </x:c>
      <x:c r="W1569" s="30" t="n">
        <x:f>L1569*H1569</x:f>
        <x:v>0.08598891111927177</x:v>
      </x:c>
      <x:c r="X1569" s="30" t="n">
        <x:f>X1568*(1+S1569)</x:f>
        <x:v>19546.48158959284</x:v>
      </x:c>
      <x:c r="Y1569" s="31" t="n">
        <x:f>ABS(M1569-X1569)</x:f>
        <x:v>1.0186340659856796e-10</x:v>
      </x:c>
      <x:c r="Z1569" s="27" t="n">
        <x:f>IF(M1569&gt;=N1568,B1569,Z1568)</x:f>
        <x:v>45643</x:v>
      </x:c>
      <x:c r="AA1569" s="27" t="n">
        <x:f>IF(C1569=C1568,IF(M1569&gt;=Q1568,B1569,AA1568),IF(M1569&gt;=P1569,B1569,A1569))</x:f>
        <x:v>45678</x:v>
      </x:c>
      <x:c r="AB1569" s="1" t="str">
        <x:f>IF(AND(B1569-A1569=1,B1569-B1568=1),"PASS","FAIL")</x:f>
        <x:v>PASS</x:v>
      </x:c>
    </x:row>
    <x:row r="1570" ht="22" customHeight="1">
      <x:c r="A1570" s="32" t="n">
        <x:f>'Raw trace'!A1566</x:f>
        <x:v>45761</x:v>
      </x:c>
      <x:c r="B1570" s="32" t="n">
        <x:f>'Raw trace'!B1566</x:f>
        <x:v>45762</x:v>
      </x:c>
      <x:c r="C1570" s="1" t="n">
        <x:f>YEAR(B1570)</x:f>
        <x:v>2025</x:v>
      </x:c>
      <x:c r="D1570" s="33" t="str">
        <x:f>'Raw trace'!AL1566</x:f>
        <x:v>-0.0111058042427623</x:v>
      </x:c>
      <x:c r="E1570" s="33" t="str">
        <x:f>'Raw trace'!W1566</x:f>
        <x:v>0.40000000000000002</x:v>
      </x:c>
      <x:c r="F1570" s="28" t="n">
        <x:f>E1569*(1+D1569)/(1+E1569*D1569)</x:f>
        <x:v>0.402432108398196</x:v>
      </x:c>
      <x:c r="G1570" s="28" t="n">
        <x:f>ABS(E1570-F1570)</x:f>
        <x:v>0.0024321083981959646</x:v>
      </x:c>
      <x:c r="H1570" s="28" t="n">
        <x:f>G1570*'Assumptions'!$B$6</x:f>
        <x:v>0.0000024321083981959646</x:v>
      </x:c>
      <x:c r="I1570" s="29" t="n">
        <x:f>1+E1570*D1570</x:f>
        <x:v>0.9955576783028951</x:v>
      </x:c>
      <x:c r="J1570" s="29" t="n">
        <x:f>(1-H1570)*I1570</x:f>
        <x:v>0.9955552569987047</x:v>
      </x:c>
      <x:c r="K1570" s="28" t="n">
        <x:f>J1570-1</x:f>
        <x:v>-0.0044447430012952704</x:v>
      </x:c>
      <x:c r="L1570" s="30" t="n">
        <x:f>M1569</x:f>
        <x:v>19546.48158959274</x:v>
      </x:c>
      <x:c r="M1570" s="30" t="n">
        <x:f>L1570*J1570</x:f>
        <x:v>19459.60250234745</x:v>
      </x:c>
      <x:c r="N1570" s="30" t="n">
        <x:f>MAX(N1569,M1570)</x:f>
        <x:v>21772.667448832908</x:v>
      </x:c>
      <x:c r="O1570" s="28" t="n">
        <x:f>1-M1570/N1570</x:f>
        <x:v>0.10623709529029002</x:v>
      </x:c>
      <x:c r="P1570" s="30" t="n">
        <x:f>IF(C1570=C1569,P1569,L1570)</x:f>
        <x:v>20313.498577330683</x:v>
      </x:c>
      <x:c r="Q1570" s="30" t="n">
        <x:f>IF(C1570=C1569,MAX(Q1569,M1570),MAX(P1570,M1570))</x:f>
        <x:v>21543.524616086586</x:v>
      </x:c>
      <x:c r="R1570" s="28" t="n">
        <x:f>1-M1570/Q1570</x:f>
        <x:v>0.09673078806162794</x:v>
      </x:c>
      <x:c r="S1570" s="33" t="str">
        <x:f>'Raw trace'!Y1566</x:f>
        <x:v>-0.0044447430012952704</x:v>
      </x:c>
      <x:c r="T1570" s="31" t="n">
        <x:f>ABS(K1570-S1570)</x:f>
        <x:v>0</x:v>
      </x:c>
      <x:c r="U1570" s="33" t="str">
        <x:f>'Raw trace'!X1566</x:f>
        <x:v>0.0024321083981959646</x:v>
      </x:c>
      <x:c r="V1570" s="31" t="n">
        <x:f>ABS(G1570-U1570)</x:f>
        <x:v>0</x:v>
      </x:c>
      <x:c r="W1570" s="30" t="n">
        <x:f>L1570*H1570</x:f>
        <x:v>0.04753916202923131</x:v>
      </x:c>
      <x:c r="X1570" s="30" t="n">
        <x:f>X1569*(1+S1570)</x:f>
        <x:v>19459.602502347552</x:v>
      </x:c>
      <x:c r="Y1570" s="31" t="n">
        <x:f>ABS(M1570-X1570)</x:f>
        <x:v>1.0186340659856796e-10</x:v>
      </x:c>
      <x:c r="Z1570" s="27" t="n">
        <x:f>IF(M1570&gt;=N1569,B1570,Z1569)</x:f>
        <x:v>45643</x:v>
      </x:c>
      <x:c r="AA1570" s="27" t="n">
        <x:f>IF(C1570=C1569,IF(M1570&gt;=Q1569,B1570,AA1569),IF(M1570&gt;=P1570,B1570,A1570))</x:f>
        <x:v>45678</x:v>
      </x:c>
      <x:c r="AB1570" s="1" t="str">
        <x:f>IF(AND(B1570-A1570=1,B1570-B1569=1),"PASS","FAIL")</x:f>
        <x:v>PASS</x:v>
      </x:c>
    </x:row>
    <x:row r="1571" ht="22" customHeight="1">
      <x:c r="A1571" s="32" t="n">
        <x:f>'Raw trace'!A1567</x:f>
        <x:v>45762</x:v>
      </x:c>
      <x:c r="B1571" s="32" t="n">
        <x:f>'Raw trace'!B1567</x:f>
        <x:v>45763</x:v>
      </x:c>
      <x:c r="C1571" s="1" t="n">
        <x:f>YEAR(B1571)</x:f>
        <x:v>2025</x:v>
      </x:c>
      <x:c r="D1571" s="33" t="str">
        <x:f>'Raw trace'!AL1567</x:f>
        <x:v>0.0046050665295827003</x:v>
      </x:c>
      <x:c r="E1571" s="33" t="str">
        <x:f>'Raw trace'!W1567</x:f>
        <x:v>0.40000000000000002</x:v>
      </x:c>
      <x:c r="F1571" s="28" t="n">
        <x:f>E1570*(1+D1570)/(1+E1570*D1570)</x:f>
        <x:v>0.3973227136143367</x:v>
      </x:c>
      <x:c r="G1571" s="28" t="n">
        <x:f>ABS(E1571-F1571)</x:f>
        <x:v>0.0026772863856633355</x:v>
      </x:c>
      <x:c r="H1571" s="28" t="n">
        <x:f>G1571*'Assumptions'!$B$6</x:f>
        <x:v>0.0000026772863856633355</x:v>
      </x:c>
      <x:c r="I1571" s="29" t="n">
        <x:f>1+E1571*D1571</x:f>
        <x:v>1.001842026611833</x:v>
      </x:c>
      <x:c r="J1571" s="29" t="n">
        <x:f>(1-H1571)*I1571</x:f>
        <x:v>1.0018393443938145</x:v>
      </x:c>
      <x:c r="K1571" s="28" t="n">
        <x:f>J1571-1</x:f>
        <x:v>0.0018393443938145015</x:v>
      </x:c>
      <x:c r="L1571" s="30" t="n">
        <x:f>M1570</x:f>
        <x:v>19459.60250234745</x:v>
      </x:c>
      <x:c r="M1571" s="30" t="n">
        <x:f>L1571*J1571</x:f>
        <x:v>19495.395413116003</x:v>
      </x:c>
      <x:c r="N1571" s="30" t="n">
        <x:f>MAX(N1570,M1571)</x:f>
        <x:v>21772.667448832908</x:v>
      </x:c>
      <x:c r="O1571" s="28" t="n">
        <x:f>1-M1571/N1571</x:f>
        <x:v>0.10459315750211284</x:v>
      </x:c>
      <x:c r="P1571" s="30" t="n">
        <x:f>IF(C1571=C1570,P1570,L1571)</x:f>
        <x:v>20313.498577330683</x:v>
      </x:c>
      <x:c r="Q1571" s="30" t="n">
        <x:f>IF(C1571=C1570,MAX(Q1570,M1571),MAX(P1571,M1571))</x:f>
        <x:v>21543.524616086586</x:v>
      </x:c>
      <x:c r="R1571" s="28" t="n">
        <x:f>1-M1571/Q1571</x:f>
        <x:v>0.09506936490054385</x:v>
      </x:c>
      <x:c r="S1571" s="33" t="str">
        <x:f>'Raw trace'!Y1567</x:f>
        <x:v>0.0018393443938145015</x:v>
      </x:c>
      <x:c r="T1571" s="31" t="n">
        <x:f>ABS(K1571-S1571)</x:f>
        <x:v>0</x:v>
      </x:c>
      <x:c r="U1571" s="33" t="str">
        <x:f>'Raw trace'!X1567</x:f>
        <x:v>0.0026772863856633355</x:v>
      </x:c>
      <x:c r="V1571" s="31" t="n">
        <x:f>ABS(G1571-U1571)</x:f>
        <x:v>0</x:v>
      </x:c>
      <x:c r="W1571" s="30" t="n">
        <x:f>L1571*H1571</x:f>
        <x:v>0.052098928849955005</x:v>
      </x:c>
      <x:c r="X1571" s="30" t="n">
        <x:f>X1570*(1+S1571)</x:f>
        <x:v>19495.395413116104</x:v>
      </x:c>
      <x:c r="Y1571" s="31" t="n">
        <x:f>ABS(M1571-X1571)</x:f>
        <x:v>1.0186340659856796e-10</x:v>
      </x:c>
      <x:c r="Z1571" s="27" t="n">
        <x:f>IF(M1571&gt;=N1570,B1571,Z1570)</x:f>
        <x:v>45643</x:v>
      </x:c>
      <x:c r="AA1571" s="27" t="n">
        <x:f>IF(C1571=C1570,IF(M1571&gt;=Q1570,B1571,AA1570),IF(M1571&gt;=P1571,B1571,A1571))</x:f>
        <x:v>45678</x:v>
      </x:c>
      <x:c r="AB1571" s="1" t="str">
        <x:f>IF(AND(B1571-A1571=1,B1571-B1570=1),"PASS","FAIL")</x:f>
        <x:v>PASS</x:v>
      </x:c>
    </x:row>
    <x:row r="1572" ht="22" customHeight="1">
      <x:c r="A1572" s="32" t="n">
        <x:f>'Raw trace'!A1568</x:f>
        <x:v>45763</x:v>
      </x:c>
      <x:c r="B1572" s="32" t="n">
        <x:f>'Raw trace'!B1568</x:f>
        <x:v>45764</x:v>
      </x:c>
      <x:c r="C1572" s="1" t="n">
        <x:f>YEAR(B1572)</x:f>
        <x:v>2025</x:v>
      </x:c>
      <x:c r="D1572" s="33" t="str">
        <x:f>'Raw trace'!AL1568</x:f>
        <x:v>0.010803001706488799</x:v>
      </x:c>
      <x:c r="E1572" s="33" t="str">
        <x:f>'Raw trace'!W1568</x:f>
        <x:v>0.40000000000000002</x:v>
      </x:c>
      <x:c r="F1572" s="28" t="n">
        <x:f>E1571*(1+D1571)/(1+E1571*D1571)</x:f>
        <x:v>0.401103183873048</x:v>
      </x:c>
      <x:c r="G1572" s="28" t="n">
        <x:f>ABS(E1572-F1572)</x:f>
        <x:v>0.0011031838730479748</x:v>
      </x:c>
      <x:c r="H1572" s="28" t="n">
        <x:f>G1572*'Assumptions'!$B$6</x:f>
        <x:v>0.0000011031838730479748</x:v>
      </x:c>
      <x:c r="I1572" s="29" t="n">
        <x:f>1+E1572*D1572</x:f>
        <x:v>1.0043212006825954</x:v>
      </x:c>
      <x:c r="J1572" s="29" t="n">
        <x:f>(1-H1572)*I1572</x:f>
        <x:v>1.0043200927316436</x:v>
      </x:c>
      <x:c r="K1572" s="28" t="n">
        <x:f>J1572-1</x:f>
        <x:v>0.004320092731643577</x:v>
      </x:c>
      <x:c r="L1572" s="30" t="n">
        <x:f>M1571</x:f>
        <x:v>19495.395413116003</x:v>
      </x:c>
      <x:c r="M1572" s="30" t="n">
        <x:f>L1572*J1572</x:f>
        <x:v>19579.61732914072</x:v>
      </x:c>
      <x:c r="N1572" s="30" t="n">
        <x:f>MAX(N1571,M1572)</x:f>
        <x:v>21772.667448832908</x:v>
      </x:c>
      <x:c r="O1572" s="28" t="n">
        <x:f>1-M1572/N1572</x:f>
        <x:v>0.10072491690997387</x:v>
      </x:c>
      <x:c r="P1572" s="30" t="n">
        <x:f>IF(C1572=C1571,P1571,L1572)</x:f>
        <x:v>20313.498577330683</x:v>
      </x:c>
      <x:c r="Q1572" s="30" t="n">
        <x:f>IF(C1572=C1571,MAX(Q1571,M1572),MAX(P1572,M1572))</x:f>
        <x:v>21543.524616086586</x:v>
      </x:c>
      <x:c r="R1572" s="28" t="n">
        <x:f>1-M1572/Q1572</x:f>
        <x:v>0.09115998064120912</x:v>
      </x:c>
      <x:c r="S1572" s="33" t="str">
        <x:f>'Raw trace'!Y1568</x:f>
        <x:v>0.0043200927316435767</x:v>
      </x:c>
      <x:c r="T1572" s="31" t="n">
        <x:f>ABS(K1572-S1572)</x:f>
        <x:v>0</x:v>
      </x:c>
      <x:c r="U1572" s="33" t="str">
        <x:f>'Raw trace'!X1568</x:f>
        <x:v>0.0011031838730479748</x:v>
      </x:c>
      <x:c r="V1572" s="31" t="n">
        <x:f>ABS(G1572-U1572)</x:f>
        <x:v>0</x:v>
      </x:c>
      <x:c r="W1572" s="30" t="n">
        <x:f>L1572*H1572</x:f>
        <x:v>0.021507005818443035</x:v>
      </x:c>
      <x:c r="X1572" s="30" t="n">
        <x:f>X1571*(1+S1572)</x:f>
        <x:v>19579.617329140823</x:v>
      </x:c>
      <x:c r="Y1572" s="31" t="n">
        <x:f>ABS(M1572-X1572)</x:f>
        <x:v>1.0186340659856796e-10</x:v>
      </x:c>
      <x:c r="Z1572" s="27" t="n">
        <x:f>IF(M1572&gt;=N1571,B1572,Z1571)</x:f>
        <x:v>45643</x:v>
      </x:c>
      <x:c r="AA1572" s="27" t="n">
        <x:f>IF(C1572=C1571,IF(M1572&gt;=Q1571,B1572,AA1571),IF(M1572&gt;=P1572,B1572,A1572))</x:f>
        <x:v>45678</x:v>
      </x:c>
      <x:c r="AB1572" s="1" t="str">
        <x:f>IF(AND(B1572-A1572=1,B1572-B1571=1),"PASS","FAIL")</x:f>
        <x:v>PASS</x:v>
      </x:c>
    </x:row>
    <x:row r="1573" ht="22" customHeight="1">
      <x:c r="A1573" s="32" t="n">
        <x:f>'Raw trace'!A1569</x:f>
        <x:v>45764</x:v>
      </x:c>
      <x:c r="B1573" s="32" t="n">
        <x:f>'Raw trace'!B1569</x:f>
        <x:v>45765</x:v>
      </x:c>
      <x:c r="C1573" s="1" t="n">
        <x:f>YEAR(B1573)</x:f>
        <x:v>2025</x:v>
      </x:c>
      <x:c r="D1573" s="33" t="str">
        <x:f>'Raw trace'!AL1569</x:f>
        <x:v>-0.0054791617612431004</x:v>
      </x:c>
      <x:c r="E1573" s="33" t="str">
        <x:f>'Raw trace'!W1569</x:f>
        <x:v>0.40000000000000002</x:v>
      </x:c>
      <x:c r="F1573" s="28" t="n">
        <x:f>E1572*(1+D1572)/(1+E1572*D1572)</x:f>
        <x:v>0.40258156494933617</x:v>
      </x:c>
      <x:c r="G1573" s="28" t="n">
        <x:f>ABS(E1573-F1573)</x:f>
        <x:v>0.002581564949336146</x:v>
      </x:c>
      <x:c r="H1573" s="28" t="n">
        <x:f>G1573*'Assumptions'!$B$6</x:f>
        <x:v>0.000002581564949336146</x:v>
      </x:c>
      <x:c r="I1573" s="29" t="n">
        <x:f>1+E1573*D1573</x:f>
        <x:v>0.9978083352955027</x:v>
      </x:c>
      <x:c r="J1573" s="29" t="n">
        <x:f>(1-H1573)*I1573</x:f>
        <x:v>0.9978057593884782</x:v>
      </x:c>
      <x:c r="K1573" s="28" t="n">
        <x:f>J1573-1</x:f>
        <x:v>-0.002194240611521847</x:v>
      </x:c>
      <x:c r="L1573" s="30" t="n">
        <x:f>M1572</x:f>
        <x:v>19579.61732914072</x:v>
      </x:c>
      <x:c r="M1573" s="30" t="n">
        <x:f>L1573*J1573</x:f>
        <x:v>19536.654937639065</x:v>
      </x:c>
      <x:c r="N1573" s="30" t="n">
        <x:f>MAX(N1572,M1573)</x:f>
        <x:v>21772.667448832908</x:v>
      </x:c>
      <x:c r="O1573" s="28" t="n">
        <x:f>1-M1573/N1573</x:f>
        <x:v>0.10269814281821965</x:v>
      </x:c>
      <x:c r="P1573" s="30" t="n">
        <x:f>IF(C1573=C1572,P1572,L1573)</x:f>
        <x:v>20313.498577330683</x:v>
      </x:c>
      <x:c r="Q1573" s="30" t="n">
        <x:f>IF(C1573=C1572,MAX(Q1572,M1573),MAX(P1573,M1573))</x:f>
        <x:v>21543.524616086586</x:v>
      </x:c>
      <x:c r="R1573" s="28" t="n">
        <x:f>1-M1573/Q1573</x:f>
        <x:v>0.09315419432106242</x:v>
      </x:c>
      <x:c r="S1573" s="33" t="str">
        <x:f>'Raw trace'!Y1569</x:f>
        <x:v>-0.0021942406115218471</x:v>
      </x:c>
      <x:c r="T1573" s="31" t="n">
        <x:f>ABS(K1573-S1573)</x:f>
        <x:v>0</x:v>
      </x:c>
      <x:c r="U1573" s="33" t="str">
        <x:f>'Raw trace'!X1569</x:f>
        <x:v>0.0025815649493361459</x:v>
      </x:c>
      <x:c r="V1573" s="31" t="n">
        <x:f>ABS(G1573-U1573)</x:f>
        <x:v>0</x:v>
      </x:c>
      <x:c r="W1573" s="30" t="n">
        <x:f>L1573*H1573</x:f>
        <x:v>0.05054605381832429</x:v>
      </x:c>
      <x:c r="X1573" s="30" t="n">
        <x:f>X1572*(1+S1573)</x:f>
        <x:v>19536.654937639167</x:v>
      </x:c>
      <x:c r="Y1573" s="31" t="n">
        <x:f>ABS(M1573-X1573)</x:f>
        <x:v>1.0186340659856796e-10</x:v>
      </x:c>
      <x:c r="Z1573" s="27" t="n">
        <x:f>IF(M1573&gt;=N1572,B1573,Z1572)</x:f>
        <x:v>45643</x:v>
      </x:c>
      <x:c r="AA1573" s="27" t="n">
        <x:f>IF(C1573=C1572,IF(M1573&gt;=Q1572,B1573,AA1572),IF(M1573&gt;=P1573,B1573,A1573))</x:f>
        <x:v>45678</x:v>
      </x:c>
      <x:c r="AB1573" s="1" t="str">
        <x:f>IF(AND(B1573-A1573=1,B1573-B1572=1),"PASS","FAIL")</x:f>
        <x:v>PASS</x:v>
      </x:c>
    </x:row>
    <x:row r="1574" ht="22" customHeight="1">
      <x:c r="A1574" s="32" t="n">
        <x:f>'Raw trace'!A1570</x:f>
        <x:v>45765</x:v>
      </x:c>
      <x:c r="B1574" s="32" t="n">
        <x:f>'Raw trace'!B1570</x:f>
        <x:v>45766</x:v>
      </x:c>
      <x:c r="C1574" s="1" t="n">
        <x:f>YEAR(B1574)</x:f>
        <x:v>2025</x:v>
      </x:c>
      <x:c r="D1574" s="33" t="str">
        <x:f>'Raw trace'!AL1570</x:f>
        <x:v>0.0070257805304789001</x:v>
      </x:c>
      <x:c r="E1574" s="33" t="str">
        <x:f>'Raw trace'!W1570</x:f>
        <x:v>0.40000000000000002</x:v>
      </x:c>
      <x:c r="F1574" s="28" t="n">
        <x:f>E1573*(1+D1573)/(1+E1573*D1573)</x:f>
        <x:v>0.3986821128104639</x:v>
      </x:c>
      <x:c r="G1574" s="28" t="n">
        <x:f>ABS(E1574-F1574)</x:f>
        <x:v>0.0013178871895361266</x:v>
      </x:c>
      <x:c r="H1574" s="28" t="n">
        <x:f>G1574*'Assumptions'!$B$6</x:f>
        <x:v>0.0000013178871895361267</x:v>
      </x:c>
      <x:c r="I1574" s="29" t="n">
        <x:f>1+E1574*D1574</x:f>
        <x:v>1.0028103122121916</x:v>
      </x:c>
      <x:c r="J1574" s="29" t="n">
        <x:f>(1-H1574)*I1574</x:f>
        <x:v>1.0028089906213278</x:v>
      </x:c>
      <x:c r="K1574" s="28" t="n">
        <x:f>J1574-1</x:f>
        <x:v>0.002808990621327778</x:v>
      </x:c>
      <x:c r="L1574" s="30" t="n">
        <x:f>M1573</x:f>
        <x:v>19536.654937639065</x:v>
      </x:c>
      <x:c r="M1574" s="30" t="n">
        <x:f>L1574*J1574</x:f>
        <x:v>19591.53321813101</x:v>
      </x:c>
      <x:c r="N1574" s="30" t="n">
        <x:f>MAX(N1573,M1574)</x:f>
        <x:v>21772.667448832908</x:v>
      </x:c>
      <x:c r="O1574" s="28" t="n">
        <x:f>1-M1574/N1574</x:f>
        <x:v>0.10017763031689597</x:v>
      </x:c>
      <x:c r="P1574" s="30" t="n">
        <x:f>IF(C1574=C1573,P1573,L1574)</x:f>
        <x:v>20313.498577330683</x:v>
      </x:c>
      <x:c r="Q1574" s="30" t="n">
        <x:f>IF(C1574=C1573,MAX(Q1573,M1574),MAX(P1574,M1574))</x:f>
        <x:v>21543.524616086586</x:v>
      </x:c>
      <x:c r="R1574" s="28" t="n">
        <x:f>1-M1574/Q1574</x:f>
        <x:v>0.0906068729579198</x:v>
      </x:c>
      <x:c r="S1574" s="33" t="str">
        <x:f>'Raw trace'!Y1570</x:f>
        <x:v>0.0028089906213277782</x:v>
      </x:c>
      <x:c r="T1574" s="31" t="n">
        <x:f>ABS(K1574-S1574)</x:f>
        <x:v>0</x:v>
      </x:c>
      <x:c r="U1574" s="33" t="str">
        <x:f>'Raw trace'!X1570</x:f>
        <x:v>0.0013178871895361266</x:v>
      </x:c>
      <x:c r="V1574" s="31" t="n">
        <x:f>ABS(G1574-U1574)</x:f>
        <x:v>0</x:v>
      </x:c>
      <x:c r="W1574" s="30" t="n">
        <x:f>L1574*H1574</x:f>
        <x:v>0.02574710726870224</x:v>
      </x:c>
      <x:c r="X1574" s="30" t="n">
        <x:f>X1573*(1+S1574)</x:f>
        <x:v>19591.533218131113</x:v>
      </x:c>
      <x:c r="Y1574" s="31" t="n">
        <x:f>ABS(M1574-X1574)</x:f>
        <x:v>1.0186340659856796e-10</x:v>
      </x:c>
      <x:c r="Z1574" s="27" t="n">
        <x:f>IF(M1574&gt;=N1573,B1574,Z1573)</x:f>
        <x:v>45643</x:v>
      </x:c>
      <x:c r="AA1574" s="27" t="n">
        <x:f>IF(C1574=C1573,IF(M1574&gt;=Q1573,B1574,AA1573),IF(M1574&gt;=P1574,B1574,A1574))</x:f>
        <x:v>45678</x:v>
      </x:c>
      <x:c r="AB1574" s="1" t="str">
        <x:f>IF(AND(B1574-A1574=1,B1574-B1573=1),"PASS","FAIL")</x:f>
        <x:v>PASS</x:v>
      </x:c>
    </x:row>
    <x:row r="1575" ht="22" customHeight="1">
      <x:c r="A1575" s="32" t="n">
        <x:f>'Raw trace'!A1571</x:f>
        <x:v>45766</x:v>
      </x:c>
      <x:c r="B1575" s="32" t="n">
        <x:f>'Raw trace'!B1571</x:f>
        <x:v>45767</x:v>
      </x:c>
      <x:c r="C1575" s="1" t="n">
        <x:f>YEAR(B1575)</x:f>
        <x:v>2025</x:v>
      </x:c>
      <x:c r="D1575" s="33" t="str">
        <x:f>'Raw trace'!AL1571</x:f>
        <x:v>0.0013036614194978</x:v>
      </x:c>
      <x:c r="E1575" s="33" t="str">
        <x:f>'Raw trace'!W1571</x:f>
        <x:v>0.40000000000000002</x:v>
      </x:c>
      <x:c r="F1575" s="28" t="n">
        <x:f>E1574*(1+D1574)/(1+E1574*D1574)</x:f>
        <x:v>0.4016814618944187</x:v>
      </x:c>
      <x:c r="G1575" s="28" t="n">
        <x:f>ABS(E1575-F1575)</x:f>
        <x:v>0.001681461894418701</x:v>
      </x:c>
      <x:c r="H1575" s="28" t="n">
        <x:f>G1575*'Assumptions'!$B$6</x:f>
        <x:v>0.000001681461894418701</x:v>
      </x:c>
      <x:c r="I1575" s="29" t="n">
        <x:f>1+E1575*D1575</x:f>
        <x:v>1.0005214645677991</x:v>
      </x:c>
      <x:c r="J1575" s="29" t="n">
        <x:f>(1-H1575)*I1575</x:f>
        <x:v>1.0005197822290819</x:v>
      </x:c>
      <x:c r="K1575" s="28" t="n">
        <x:f>J1575-1</x:f>
        <x:v>0.0005197822290818888</x:v>
      </x:c>
      <x:c r="L1575" s="30" t="n">
        <x:f>M1574</x:f>
        <x:v>19591.53321813101</x:v>
      </x:c>
      <x:c r="M1575" s="30" t="n">
        <x:f>L1575*J1575</x:f>
        <x:v>19601.716548938264</x:v>
      </x:c>
      <x:c r="N1575" s="30" t="n">
        <x:f>MAX(N1574,M1575)</x:f>
        <x:v>21772.667448832908</x:v>
      </x:c>
      <x:c r="O1575" s="28" t="n">
        <x:f>1-M1575/N1575</x:f>
        <x:v>0.09970991863980427</x:v>
      </x:c>
      <x:c r="P1575" s="30" t="n">
        <x:f>IF(C1575=C1574,P1574,L1575)</x:f>
        <x:v>20313.498577330683</x:v>
      </x:c>
      <x:c r="Q1575" s="30" t="n">
        <x:f>IF(C1575=C1574,MAX(Q1574,M1575),MAX(P1575,M1575))</x:f>
        <x:v>21543.524616086586</x:v>
      </x:c>
      <x:c r="R1575" s="28" t="n">
        <x:f>1-M1575/Q1575</x:f>
        <x:v>0.09013418657123407</x:v>
      </x:c>
      <x:c r="S1575" s="33" t="str">
        <x:f>'Raw trace'!Y1571</x:f>
        <x:v>0.00051978222908188876</x:v>
      </x:c>
      <x:c r="T1575" s="31" t="n">
        <x:f>ABS(K1575-S1575)</x:f>
        <x:v>0</x:v>
      </x:c>
      <x:c r="U1575" s="33" t="str">
        <x:f>'Raw trace'!X1571</x:f>
        <x:v>0.001681461894418701</x:v>
      </x:c>
      <x:c r="V1575" s="31" t="n">
        <x:f>ABS(G1575-U1575)</x:f>
        <x:v>0</x:v>
      </x:c>
      <x:c r="W1575" s="30" t="n">
        <x:f>L1575*H1575</x:f>
        <x:v>0.032942416559525484</x:v>
      </x:c>
      <x:c r="X1575" s="30" t="n">
        <x:f>X1574*(1+S1575)</x:f>
        <x:v>19601.716548938366</x:v>
      </x:c>
      <x:c r="Y1575" s="31" t="n">
        <x:f>ABS(M1575-X1575)</x:f>
        <x:v>1.0186340659856796e-10</x:v>
      </x:c>
      <x:c r="Z1575" s="27" t="n">
        <x:f>IF(M1575&gt;=N1574,B1575,Z1574)</x:f>
        <x:v>45643</x:v>
      </x:c>
      <x:c r="AA1575" s="27" t="n">
        <x:f>IF(C1575=C1574,IF(M1575&gt;=Q1574,B1575,AA1574),IF(M1575&gt;=P1575,B1575,A1575))</x:f>
        <x:v>45678</x:v>
      </x:c>
      <x:c r="AB1575" s="1" t="str">
        <x:f>IF(AND(B1575-A1575=1,B1575-B1574=1),"PASS","FAIL")</x:f>
        <x:v>PASS</x:v>
      </x:c>
    </x:row>
    <x:row r="1576" ht="22" customHeight="1">
      <x:c r="A1576" s="32" t="n">
        <x:f>'Raw trace'!A1572</x:f>
        <x:v>45767</x:v>
      </x:c>
      <x:c r="B1576" s="32" t="n">
        <x:f>'Raw trace'!B1572</x:f>
        <x:v>45768</x:v>
      </x:c>
      <x:c r="C1576" s="1" t="n">
        <x:f>YEAR(B1576)</x:f>
        <x:v>2025</x:v>
      </x:c>
      <x:c r="D1576" s="33" t="str">
        <x:f>'Raw trace'!AL1572</x:f>
        <x:v>0.027436339942943502</x:v>
      </x:c>
      <x:c r="E1576" s="33" t="str">
        <x:f>'Raw trace'!W1572</x:f>
        <x:v>0.40000000000000002</x:v>
      </x:c>
      <x:c r="F1576" s="28" t="n">
        <x:f>E1575*(1+D1575)/(1+E1575*D1575)</x:f>
        <x:v>0.40031271567053756</x:v>
      </x:c>
      <x:c r="G1576" s="28" t="n">
        <x:f>ABS(E1576-F1576)</x:f>
        <x:v>0.00031271567053753335</x:v>
      </x:c>
      <x:c r="H1576" s="28" t="n">
        <x:f>G1576*'Assumptions'!$B$6</x:f>
        <x:v>3.127156705375334e-7</x:v>
      </x:c>
      <x:c r="I1576" s="29" t="n">
        <x:f>1+E1576*D1576</x:f>
        <x:v>1.0109745359771773</x:v>
      </x:c>
      <x:c r="J1576" s="29" t="n">
        <x:f>(1-H1576)*I1576</x:f>
        <x:v>1.0109742198295975</x:v>
      </x:c>
      <x:c r="K1576" s="28" t="n">
        <x:f>J1576-1</x:f>
        <x:v>0.010974219829597454</x:v>
      </x:c>
      <x:c r="L1576" s="30" t="n">
        <x:f>M1575</x:f>
        <x:v>19601.716548938264</x:v>
      </x:c>
      <x:c r="M1576" s="30" t="n">
        <x:f>L1576*J1576</x:f>
        <x:v>19816.83009538377</x:v>
      </x:c>
      <x:c r="N1576" s="30" t="n">
        <x:f>MAX(N1575,M1576)</x:f>
        <x:v>21772.667448832908</x:v>
      </x:c>
      <x:c r="O1576" s="28" t="n">
        <x:f>1-M1576/N1576</x:f>
        <x:v>0.08982993737655132</x:v>
      </x:c>
      <x:c r="P1576" s="30" t="n">
        <x:f>IF(C1576=C1575,P1575,L1576)</x:f>
        <x:v>20313.498577330683</x:v>
      </x:c>
      <x:c r="Q1576" s="30" t="n">
        <x:f>IF(C1576=C1575,MAX(Q1575,M1576),MAX(P1576,M1576))</x:f>
        <x:v>21543.524616086586</x:v>
      </x:c>
      <x:c r="R1576" s="28" t="n">
        <x:f>1-M1576/Q1576</x:f>
        <x:v>0.08014911911923128</x:v>
      </x:c>
      <x:c r="S1576" s="33" t="str">
        <x:f>'Raw trace'!Y1572</x:f>
        <x:v>0.010974219829597454</x:v>
      </x:c>
      <x:c r="T1576" s="31" t="n">
        <x:f>ABS(K1576-S1576)</x:f>
        <x:v>0</x:v>
      </x:c>
      <x:c r="U1576" s="33" t="str">
        <x:f>'Raw trace'!X1572</x:f>
        <x:v>0.00031271567053753335</x:v>
      </x:c>
      <x:c r="V1576" s="31" t="n">
        <x:f>ABS(G1576-U1576)</x:f>
        <x:v>0</x:v>
      </x:c>
      <x:c r="W1576" s="30" t="n">
        <x:f>L1576*H1576</x:f>
        <x:v>0.006129763934287894</x:v>
      </x:c>
      <x:c r="X1576" s="30" t="n">
        <x:f>X1575*(1+S1576)</x:f>
        <x:v>19816.830095383873</x:v>
      </x:c>
      <x:c r="Y1576" s="31" t="n">
        <x:f>ABS(M1576-X1576)</x:f>
        <x:v>1.0186340659856796e-10</x:v>
      </x:c>
      <x:c r="Z1576" s="27" t="n">
        <x:f>IF(M1576&gt;=N1575,B1576,Z1575)</x:f>
        <x:v>45643</x:v>
      </x:c>
      <x:c r="AA1576" s="27" t="n">
        <x:f>IF(C1576=C1575,IF(M1576&gt;=Q1575,B1576,AA1575),IF(M1576&gt;=P1576,B1576,A1576))</x:f>
        <x:v>45678</x:v>
      </x:c>
      <x:c r="AB1576" s="1" t="str">
        <x:f>IF(AND(B1576-A1576=1,B1576-B1575=1),"PASS","FAIL")</x:f>
        <x:v>PASS</x:v>
      </x:c>
    </x:row>
    <x:row r="1577" ht="22" customHeight="1">
      <x:c r="A1577" s="32" t="n">
        <x:f>'Raw trace'!A1573</x:f>
        <x:v>45768</x:v>
      </x:c>
      <x:c r="B1577" s="32" t="n">
        <x:f>'Raw trace'!B1573</x:f>
        <x:v>45769</x:v>
      </x:c>
      <x:c r="C1577" s="1" t="n">
        <x:f>YEAR(B1577)</x:f>
        <x:v>2025</x:v>
      </x:c>
      <x:c r="D1577" s="33" t="str">
        <x:f>'Raw trace'!AL1573</x:f>
        <x:v>0.067712189771013301</x:v>
      </x:c>
      <x:c r="E1577" s="33" t="str">
        <x:f>'Raw trace'!W1573</x:f>
        <x:v>0.40000000000000002</x:v>
      </x:c>
      <x:c r="F1577" s="28" t="n">
        <x:f>E1576*(1+D1576)/(1+E1576*D1576)</x:f>
        <x:v>0.4065132417800632</x:v>
      </x:c>
      <x:c r="G1577" s="28" t="n">
        <x:f>ABS(E1577-F1577)</x:f>
        <x:v>0.006513241780063184</x:v>
      </x:c>
      <x:c r="H1577" s="28" t="n">
        <x:f>G1577*'Assumptions'!$B$6</x:f>
        <x:v>0.000006513241780063184</x:v>
      </x:c>
      <x:c r="I1577" s="29" t="n">
        <x:f>1+E1577*D1577</x:f>
        <x:v>1.0270848759084052</x:v>
      </x:c>
      <x:c r="J1577" s="29" t="n">
        <x:f>(1-H1577)*I1577</x:f>
        <x:v>1.02707818625628</x:v>
      </x:c>
      <x:c r="K1577" s="28" t="n">
        <x:f>J1577-1</x:f>
        <x:v>0.02707818625627989</x:v>
      </x:c>
      <x:c r="L1577" s="30" t="n">
        <x:f>M1576</x:f>
        <x:v>19816.83009538377</x:v>
      </x:c>
      <x:c r="M1577" s="30" t="n">
        <x:f>L1577*J1577</x:f>
        <x:v>20353.433911715627</x:v>
      </x:c>
      <x:c r="N1577" s="30" t="n">
        <x:f>MAX(N1576,M1577)</x:f>
        <x:v>21772.667448832908</x:v>
      </x:c>
      <x:c r="O1577" s="28" t="n">
        <x:f>1-M1577/N1577</x:f>
        <x:v>0.06518418289594352</x:v>
      </x:c>
      <x:c r="P1577" s="30" t="n">
        <x:f>IF(C1577=C1576,P1576,L1577)</x:f>
        <x:v>20313.498577330683</x:v>
      </x:c>
      <x:c r="Q1577" s="30" t="n">
        <x:f>IF(C1577=C1576,MAX(Q1576,M1577),MAX(P1577,M1577))</x:f>
        <x:v>21543.524616086586</x:v>
      </x:c>
      <x:c r="R1577" s="28" t="n">
        <x:f>1-M1577/Q1577</x:f>
        <x:v>0.05524122563873868</x:v>
      </x:c>
      <x:c r="S1577" s="33" t="str">
        <x:f>'Raw trace'!Y1573</x:f>
        <x:v>0.02707818625627989</x:v>
      </x:c>
      <x:c r="T1577" s="31" t="n">
        <x:f>ABS(K1577-S1577)</x:f>
        <x:v>0</x:v>
      </x:c>
      <x:c r="U1577" s="33" t="str">
        <x:f>'Raw trace'!X1573</x:f>
        <x:v>0.0065132417800631837</x:v>
      </x:c>
      <x:c r="V1577" s="31" t="n">
        <x:f>ABS(G1577-U1577)</x:f>
        <x:v>0</x:v>
      </x:c>
      <x:c r="W1577" s="30" t="n">
        <x:f>L1577*H1577</x:f>
        <x:v>0.12907180572566707</x:v>
      </x:c>
      <x:c r="X1577" s="30" t="n">
        <x:f>X1576*(1+S1577)</x:f>
        <x:v>20353.433911715732</x:v>
      </x:c>
      <x:c r="Y1577" s="31" t="n">
        <x:f>ABS(M1577-X1577)</x:f>
        <x:v>1.0550138540565968e-10</x:v>
      </x:c>
      <x:c r="Z1577" s="27" t="n">
        <x:f>IF(M1577&gt;=N1576,B1577,Z1576)</x:f>
        <x:v>45643</x:v>
      </x:c>
      <x:c r="AA1577" s="27" t="n">
        <x:f>IF(C1577=C1576,IF(M1577&gt;=Q1576,B1577,AA1576),IF(M1577&gt;=P1577,B1577,A1577))</x:f>
        <x:v>45678</x:v>
      </x:c>
      <x:c r="AB1577" s="1" t="str">
        <x:f>IF(AND(B1577-A1577=1,B1577-B1576=1),"PASS","FAIL")</x:f>
        <x:v>PASS</x:v>
      </x:c>
    </x:row>
    <x:row r="1578" ht="22" customHeight="1">
      <x:c r="A1578" s="32" t="n">
        <x:f>'Raw trace'!A1574</x:f>
        <x:v>45769</x:v>
      </x:c>
      <x:c r="B1578" s="32" t="n">
        <x:f>'Raw trace'!B1574</x:f>
        <x:v>45770</x:v>
      </x:c>
      <x:c r="C1578" s="1" t="n">
        <x:f>YEAR(B1578)</x:f>
        <x:v>2025</x:v>
      </x:c>
      <x:c r="D1578" s="33" t="str">
        <x:f>'Raw trace'!AL1574</x:f>
        <x:v>0.0027375299517668999</x:v>
      </x:c>
      <x:c r="E1578" s="33" t="str">
        <x:f>'Raw trace'!W1574</x:f>
        <x:v>0.40000000000000002</x:v>
      </x:c>
      <x:c r="F1578" s="28" t="n">
        <x:f>E1577*(1+D1577)/(1+E1577*D1577)</x:f>
        <x:v>0.41582237838978026</x:v>
      </x:c>
      <x:c r="G1578" s="28" t="n">
        <x:f>ABS(E1578-F1578)</x:f>
        <x:v>0.015822378389780234</x:v>
      </x:c>
      <x:c r="H1578" s="28" t="n">
        <x:f>G1578*'Assumptions'!$B$6</x:f>
        <x:v>0.000015822378389780235</x:v>
      </x:c>
      <x:c r="I1578" s="29" t="n">
        <x:f>1+E1578*D1578</x:f>
        <x:v>1.0010950119807067</x:v>
      </x:c>
      <x:c r="J1578" s="29" t="n">
        <x:f>(1-H1578)*I1578</x:f>
        <x:v>1.001079172276623</x:v>
      </x:c>
      <x:c r="K1578" s="28" t="n">
        <x:f>J1578-1</x:f>
        <x:v>0.0010791722766230194</x:v>
      </x:c>
      <x:c r="L1578" s="30" t="n">
        <x:f>M1577</x:f>
        <x:v>20353.433911715627</x:v>
      </x:c>
      <x:c r="M1578" s="30" t="n">
        <x:f>L1578*J1578</x:f>
        <x:v>20375.39877332723</x:v>
      </x:c>
      <x:c r="N1578" s="30" t="n">
        <x:f>MAX(N1577,M1578)</x:f>
        <x:v>21772.667448832908</x:v>
      </x:c>
      <x:c r="O1578" s="28" t="n">
        <x:f>1-M1578/N1578</x:f>
        <x:v>0.06417535558237619</x:v>
      </x:c>
      <x:c r="P1578" s="30" t="n">
        <x:f>IF(C1578=C1577,P1577,L1578)</x:f>
        <x:v>20313.498577330683</x:v>
      </x:c>
      <x:c r="Q1578" s="30" t="n">
        <x:f>IF(C1578=C1577,MAX(Q1577,M1578),MAX(P1578,M1578))</x:f>
        <x:v>21543.524616086586</x:v>
      </x:c>
      <x:c r="R1578" s="28" t="n">
        <x:f>1-M1578/Q1578</x:f>
        <x:v>0.054221668161351655</x:v>
      </x:c>
      <x:c r="S1578" s="33" t="str">
        <x:f>'Raw trace'!Y1574</x:f>
        <x:v>0.0010791722766230194</x:v>
      </x:c>
      <x:c r="T1578" s="31" t="n">
        <x:f>ABS(K1578-S1578)</x:f>
        <x:v>0</x:v>
      </x:c>
      <x:c r="U1578" s="33" t="str">
        <x:f>'Raw trace'!X1574</x:f>
        <x:v>0.015822378389780234</x:v>
      </x:c>
      <x:c r="V1578" s="31" t="n">
        <x:f>ABS(G1578-U1578)</x:f>
        <x:v>0</x:v>
      </x:c>
      <x:c r="W1578" s="30" t="n">
        <x:f>L1578*H1578</x:f>
        <x:v>0.3220397328825495</x:v>
      </x:c>
      <x:c r="X1578" s="30" t="n">
        <x:f>X1577*(1+S1578)</x:f>
        <x:v>20375.398773327335</x:v>
      </x:c>
      <x:c r="Y1578" s="31" t="n">
        <x:f>ABS(M1578-X1578)</x:f>
        <x:v>1.0550138540565968e-10</x:v>
      </x:c>
      <x:c r="Z1578" s="27" t="n">
        <x:f>IF(M1578&gt;=N1577,B1578,Z1577)</x:f>
        <x:v>45643</x:v>
      </x:c>
      <x:c r="AA1578" s="27" t="n">
        <x:f>IF(C1578=C1577,IF(M1578&gt;=Q1577,B1578,AA1577),IF(M1578&gt;=P1578,B1578,A1578))</x:f>
        <x:v>45678</x:v>
      </x:c>
      <x:c r="AB1578" s="1" t="str">
        <x:f>IF(AND(B1578-A1578=1,B1578-B1577=1),"PASS","FAIL")</x:f>
        <x:v>PASS</x:v>
      </x:c>
    </x:row>
    <x:row r="1579" ht="22" customHeight="1">
      <x:c r="A1579" s="32" t="n">
        <x:f>'Raw trace'!A1575</x:f>
        <x:v>45770</x:v>
      </x:c>
      <x:c r="B1579" s="32" t="n">
        <x:f>'Raw trace'!B1575</x:f>
        <x:v>45771</x:v>
      </x:c>
      <x:c r="C1579" s="1" t="n">
        <x:f>YEAR(B1579)</x:f>
        <x:v>2025</x:v>
      </x:c>
      <x:c r="D1579" s="33" t="str">
        <x:f>'Raw trace'!AL1575</x:f>
        <x:v>0.0030160825719307001</x:v>
      </x:c>
      <x:c r="E1579" s="33" t="str">
        <x:f>'Raw trace'!W1575</x:f>
        <x:v>0.40000000000000002</x:v>
      </x:c>
      <x:c r="F1579" s="28" t="n">
        <x:f>E1578*(1+D1578)/(1+E1578*D1578)</x:f>
        <x:v>0.40065628854460494</x:v>
      </x:c>
      <x:c r="G1579" s="28" t="n">
        <x:f>ABS(E1579-F1579)</x:f>
        <x:v>0.0006562885446049216</x:v>
      </x:c>
      <x:c r="H1579" s="28" t="n">
        <x:f>G1579*'Assumptions'!$B$6</x:f>
        <x:v>6.562885446049216e-7</x:v>
      </x:c>
      <x:c r="I1579" s="29" t="n">
        <x:f>1+E1579*D1579</x:f>
        <x:v>1.0012064330287722</x:v>
      </x:c>
      <x:c r="J1579" s="29" t="n">
        <x:f>(1-H1579)*I1579</x:f>
        <x:v>1.0012057759484594</x:v>
      </x:c>
      <x:c r="K1579" s="28" t="n">
        <x:f>J1579-1</x:f>
        <x:v>0.0012057759484593866</x:v>
      </x:c>
      <x:c r="L1579" s="30" t="n">
        <x:f>M1578</x:f>
        <x:v>20375.39877332723</x:v>
      </x:c>
      <x:c r="M1579" s="30" t="n">
        <x:f>L1579*J1579</x:f>
        <x:v>20399.966939108377</x:v>
      </x:c>
      <x:c r="N1579" s="30" t="n">
        <x:f>MAX(N1578,M1579)</x:f>
        <x:v>21772.667448832908</x:v>
      </x:c>
      <x:c r="O1579" s="28" t="n">
        <x:f>1-M1579/N1579</x:f>
        <x:v>0.06304696073416183</x:v>
      </x:c>
      <x:c r="P1579" s="30" t="n">
        <x:f>IF(C1579=C1578,P1578,L1579)</x:f>
        <x:v>20313.498577330683</x:v>
      </x:c>
      <x:c r="Q1579" s="30" t="n">
        <x:f>IF(C1579=C1578,MAX(Q1578,M1579),MAX(P1579,M1579))</x:f>
        <x:v>21543.524616086586</x:v>
      </x:c>
      <x:c r="R1579" s="28" t="n">
        <x:f>1-M1579/Q1579</x:f>
        <x:v>0.05308127139624652</x:v>
      </x:c>
      <x:c r="S1579" s="33" t="str">
        <x:f>'Raw trace'!Y1575</x:f>
        <x:v>0.0012057759484593866</x:v>
      </x:c>
      <x:c r="T1579" s="31" t="n">
        <x:f>ABS(K1579-S1579)</x:f>
        <x:v>0</x:v>
      </x:c>
      <x:c r="U1579" s="33" t="str">
        <x:f>'Raw trace'!X1575</x:f>
        <x:v>0.00065628854460492159</x:v>
      </x:c>
      <x:c r="V1579" s="31" t="n">
        <x:f>ABS(G1579-U1579)</x:f>
        <x:v>0</x:v>
      </x:c>
      <x:c r="W1579" s="30" t="n">
        <x:f>L1579*H1579</x:f>
        <x:v>0.013372140806691832</x:v>
      </x:c>
      <x:c r="X1579" s="30" t="n">
        <x:f>X1578*(1+S1579)</x:f>
        <x:v>20399.966939108483</x:v>
      </x:c>
      <x:c r="Y1579" s="31" t="n">
        <x:f>ABS(M1579-X1579)</x:f>
        <x:v>1.0550138540565968e-10</x:v>
      </x:c>
      <x:c r="Z1579" s="27" t="n">
        <x:f>IF(M1579&gt;=N1578,B1579,Z1578)</x:f>
        <x:v>45643</x:v>
      </x:c>
      <x:c r="AA1579" s="27" t="n">
        <x:f>IF(C1579=C1578,IF(M1579&gt;=Q1578,B1579,AA1578),IF(M1579&gt;=P1579,B1579,A1579))</x:f>
        <x:v>45678</x:v>
      </x:c>
      <x:c r="AB1579" s="1" t="str">
        <x:f>IF(AND(B1579-A1579=1,B1579-B1578=1),"PASS","FAIL")</x:f>
        <x:v>PASS</x:v>
      </x:c>
    </x:row>
    <x:row r="1580" ht="22" customHeight="1">
      <x:c r="A1580" s="32" t="n">
        <x:f>'Raw trace'!A1576</x:f>
        <x:v>45771</x:v>
      </x:c>
      <x:c r="B1580" s="32" t="n">
        <x:f>'Raw trace'!B1576</x:f>
        <x:v>45772</x:v>
      </x:c>
      <x:c r="C1580" s="1" t="n">
        <x:f>YEAR(B1580)</x:f>
        <x:v>2025</x:v>
      </x:c>
      <x:c r="D1580" s="33" t="str">
        <x:f>'Raw trace'!AL1576</x:f>
        <x:v>0.0074121917040058998</x:v>
      </x:c>
      <x:c r="E1580" s="33" t="str">
        <x:f>'Raw trace'!W1576</x:f>
        <x:v>0.40000000000000002</x:v>
      </x:c>
      <x:c r="F1580" s="28" t="n">
        <x:f>E1579*(1+D1579)/(1+E1579*D1579)</x:f>
        <x:v>0.40072298758116615</x:v>
      </x:c>
      <x:c r="G1580" s="28" t="n">
        <x:f>ABS(E1580-F1580)</x:f>
        <x:v>0.0007229875811661235</x:v>
      </x:c>
      <x:c r="H1580" s="28" t="n">
        <x:f>G1580*'Assumptions'!$B$6</x:f>
        <x:v>7.229875811661235e-7</x:v>
      </x:c>
      <x:c r="I1580" s="29" t="n">
        <x:f>1+E1580*D1580</x:f>
        <x:v>1.0029648766816024</x:v>
      </x:c>
      <x:c r="J1580" s="29" t="n">
        <x:f>(1-H1580)*I1580</x:f>
        <x:v>1.0029641515504522</x:v>
      </x:c>
      <x:c r="K1580" s="28" t="n">
        <x:f>J1580-1</x:f>
        <x:v>0.0029641515504521543</x:v>
      </x:c>
      <x:c r="L1580" s="30" t="n">
        <x:f>M1579</x:f>
        <x:v>20399.966939108377</x:v>
      </x:c>
      <x:c r="M1580" s="30" t="n">
        <x:f>L1580*J1580</x:f>
        <x:v>20460.435532740106</x:v>
      </x:c>
      <x:c r="N1580" s="30" t="n">
        <x:f>MAX(N1579,M1580)</x:f>
        <x:v>21772.667448832908</x:v>
      </x:c>
      <x:c r="O1580" s="28" t="n">
        <x:f>1-M1580/N1580</x:f>
        <x:v>0.06026968993012116</x:v>
      </x:c>
      <x:c r="P1580" s="30" t="n">
        <x:f>IF(C1580=C1579,P1579,L1580)</x:f>
        <x:v>20313.498577330683</x:v>
      </x:c>
      <x:c r="Q1580" s="30" t="n">
        <x:f>IF(C1580=C1579,MAX(Q1579,M1580),MAX(P1580,M1580))</x:f>
        <x:v>21543.524616086586</x:v>
      </x:c>
      <x:c r="R1580" s="28" t="n">
        <x:f>1-M1580/Q1580</x:f>
        <x:v>0.05027446077870357</x:v>
      </x:c>
      <x:c r="S1580" s="33" t="str">
        <x:f>'Raw trace'!Y1576</x:f>
        <x:v>0.0029641515504521543</x:v>
      </x:c>
      <x:c r="T1580" s="31" t="n">
        <x:f>ABS(K1580-S1580)</x:f>
        <x:v>0</x:v>
      </x:c>
      <x:c r="U1580" s="33" t="str">
        <x:f>'Raw trace'!X1576</x:f>
        <x:v>0.00072298758116612349</x:v>
      </x:c>
      <x:c r="V1580" s="31" t="n">
        <x:f>ABS(G1580-U1580)</x:f>
        <x:v>0</x:v>
      </x:c>
      <x:c r="W1580" s="30" t="n">
        <x:f>L1580*H1580</x:f>
        <x:v>0.014748922753174855</x:v>
      </x:c>
      <x:c r="X1580" s="30" t="n">
        <x:f>X1579*(1+S1580)</x:f>
        <x:v>20460.435532740215</x:v>
      </x:c>
      <x:c r="Y1580" s="31" t="n">
        <x:f>ABS(M1580-X1580)</x:f>
        <x:v>1.0913936421275139e-10</x:v>
      </x:c>
      <x:c r="Z1580" s="27" t="n">
        <x:f>IF(M1580&gt;=N1579,B1580,Z1579)</x:f>
        <x:v>45643</x:v>
      </x:c>
      <x:c r="AA1580" s="27" t="n">
        <x:f>IF(C1580=C1579,IF(M1580&gt;=Q1579,B1580,AA1579),IF(M1580&gt;=P1580,B1580,A1580))</x:f>
        <x:v>45678</x:v>
      </x:c>
      <x:c r="AB1580" s="1" t="str">
        <x:f>IF(AND(B1580-A1580=1,B1580-B1579=1),"PASS","FAIL")</x:f>
        <x:v>PASS</x:v>
      </x:c>
    </x:row>
    <x:row r="1581" ht="22" customHeight="1">
      <x:c r="A1581" s="32" t="n">
        <x:f>'Raw trace'!A1577</x:f>
        <x:v>45772</x:v>
      </x:c>
      <x:c r="B1581" s="32" t="n">
        <x:f>'Raw trace'!B1577</x:f>
        <x:v>45773</x:v>
      </x:c>
      <x:c r="C1581" s="1" t="n">
        <x:f>YEAR(B1581)</x:f>
        <x:v>2025</x:v>
      </x:c>
      <x:c r="D1581" s="33" t="str">
        <x:f>'Raw trace'!AL1577</x:f>
        <x:v>-0.00048058185259539999</x:v>
      </x:c>
      <x:c r="E1581" s="33" t="str">
        <x:f>'Raw trace'!W1577</x:f>
        <x:v>0.40000000000000002</x:v>
      </x:c>
      <x:c r="F1581" s="28" t="n">
        <x:f>E1580*(1+D1580)/(1+E1580*D1580)</x:f>
        <x:v>0.4017736673041305</x:v>
      </x:c>
      <x:c r="G1581" s="28" t="n">
        <x:f>ABS(E1581-F1581)</x:f>
        <x:v>0.0017736673041304774</x:v>
      </x:c>
      <x:c r="H1581" s="28" t="n">
        <x:f>G1581*'Assumptions'!$B$6</x:f>
        <x:v>0.0000017736673041304774</x:v>
      </x:c>
      <x:c r="I1581" s="29" t="n">
        <x:f>1+E1581*D1581</x:f>
        <x:v>0.9998077672589618</x:v>
      </x:c>
      <x:c r="J1581" s="29" t="n">
        <x:f>(1-H1581)*I1581</x:f>
        <x:v>0.9998059939326146</x:v>
      </x:c>
      <x:c r="K1581" s="28" t="n">
        <x:f>J1581-1</x:f>
        <x:v>-0.00019400606738539938</x:v>
      </x:c>
      <x:c r="L1581" s="30" t="n">
        <x:f>M1580</x:f>
        <x:v>20460.435532740106</x:v>
      </x:c>
      <x:c r="M1581" s="30" t="n">
        <x:f>L1581*J1581</x:f>
        <x:v>20456.466084105406</x:v>
      </x:c>
      <x:c r="N1581" s="30" t="n">
        <x:f>MAX(N1580,M1581)</x:f>
        <x:v>21772.667448832908</x:v>
      </x:c>
      <x:c r="O1581" s="28" t="n">
        <x:f>1-M1581/N1581</x:f>
        <x:v>0.06045200331198075</x:v>
      </x:c>
      <x:c r="P1581" s="30" t="n">
        <x:f>IF(C1581=C1580,P1580,L1581)</x:f>
        <x:v>20313.498577330683</x:v>
      </x:c>
      <x:c r="Q1581" s="30" t="n">
        <x:f>IF(C1581=C1580,MAX(Q1580,M1581),MAX(P1581,M1581))</x:f>
        <x:v>21543.524616086586</x:v>
      </x:c>
      <x:c r="R1581" s="28" t="n">
        <x:f>1-M1581/Q1581</x:f>
        <x:v>0.05045871329566343</x:v>
      </x:c>
      <x:c r="S1581" s="33" t="str">
        <x:f>'Raw trace'!Y1577</x:f>
        <x:v>-0.00019400606738539938</x:v>
      </x:c>
      <x:c r="T1581" s="31" t="n">
        <x:f>ABS(K1581-S1581)</x:f>
        <x:v>0</x:v>
      </x:c>
      <x:c r="U1581" s="33" t="str">
        <x:f>'Raw trace'!X1577</x:f>
        <x:v>0.0017736673041304774</x:v>
      </x:c>
      <x:c r="V1581" s="31" t="n">
        <x:f>ABS(G1581-U1581)</x:f>
        <x:v>0</x:v>
      </x:c>
      <x:c r="W1581" s="30" t="n">
        <x:f>L1581*H1581</x:f>
        <x:v>0.03629000553269057</x:v>
      </x:c>
      <x:c r="X1581" s="30" t="n">
        <x:f>X1580*(1+S1581)</x:f>
        <x:v>20456.466084105516</x:v>
      </x:c>
      <x:c r="Y1581" s="31" t="n">
        <x:f>ABS(M1581-X1581)</x:f>
        <x:v>1.0913936421275139e-10</x:v>
      </x:c>
      <x:c r="Z1581" s="27" t="n">
        <x:f>IF(M1581&gt;=N1580,B1581,Z1580)</x:f>
        <x:v>45643</x:v>
      </x:c>
      <x:c r="AA1581" s="27" t="n">
        <x:f>IF(C1581=C1580,IF(M1581&gt;=Q1580,B1581,AA1580),IF(M1581&gt;=P1581,B1581,A1581))</x:f>
        <x:v>45678</x:v>
      </x:c>
      <x:c r="AB1581" s="1" t="str">
        <x:f>IF(AND(B1581-A1581=1,B1581-B1580=1),"PASS","FAIL")</x:f>
        <x:v>PASS</x:v>
      </x:c>
    </x:row>
    <x:row r="1582" ht="22" customHeight="1">
      <x:c r="A1582" s="32" t="n">
        <x:f>'Raw trace'!A1578</x:f>
        <x:v>45773</x:v>
      </x:c>
      <x:c r="B1582" s="32" t="n">
        <x:f>'Raw trace'!B1578</x:f>
        <x:v>45774</x:v>
      </x:c>
      <x:c r="C1582" s="1" t="n">
        <x:f>YEAR(B1582)</x:f>
        <x:v>2025</x:v>
      </x:c>
      <x:c r="D1582" s="33" t="str">
        <x:f>'Raw trace'!AL1578</x:f>
        <x:v>-0.0093932880629472998</x:v>
      </x:c>
      <x:c r="E1582" s="33" t="str">
        <x:f>'Raw trace'!W1578</x:f>
        <x:v>0.40000000000000002</x:v>
      </x:c>
      <x:c r="F1582" s="28" t="n">
        <x:f>E1581*(1+D1581)/(1+E1581*D1581)</x:f>
        <x:v>0.3998846381790581</x:v>
      </x:c>
      <x:c r="G1582" s="28" t="n">
        <x:f>ABS(E1582-F1582)</x:f>
        <x:v>0.00011536182094190606</x:v>
      </x:c>
      <x:c r="H1582" s="28" t="n">
        <x:f>G1582*'Assumptions'!$B$6</x:f>
        <x:v>1.1536182094190606e-7</x:v>
      </x:c>
      <x:c r="I1582" s="29" t="n">
        <x:f>1+E1582*D1582</x:f>
        <x:v>0.996242684774821</x:v>
      </x:c>
      <x:c r="J1582" s="29" t="n">
        <x:f>(1-H1582)*I1582</x:f>
        <x:v>0.9962425698464508</x:v>
      </x:c>
      <x:c r="K1582" s="28" t="n">
        <x:f>J1582-1</x:f>
        <x:v>-0.003757430153549235</x:v>
      </x:c>
      <x:c r="L1582" s="30" t="n">
        <x:f>M1581</x:f>
        <x:v>20456.466084105406</x:v>
      </x:c>
      <x:c r="M1582" s="30" t="n">
        <x:f>L1582*J1582</x:f>
        <x:v>20379.602341605932</x:v>
      </x:c>
      <x:c r="N1582" s="30" t="n">
        <x:f>MAX(N1581,M1582)</x:f>
        <x:v>21772.667448832908</x:v>
      </x:c>
      <x:c r="O1582" s="28" t="n">
        <x:f>1-M1582/N1582</x:f>
        <x:v>0.06398228928544303</x:v>
      </x:c>
      <x:c r="P1582" s="30" t="n">
        <x:f>IF(C1582=C1581,P1581,L1582)</x:f>
        <x:v>20313.498577330683</x:v>
      </x:c>
      <x:c r="Q1582" s="30" t="n">
        <x:f>IF(C1582=C1581,MAX(Q1581,M1582),MAX(P1582,M1582))</x:f>
        <x:v>21543.524616086586</x:v>
      </x:c>
      <x:c r="R1582" s="28" t="n">
        <x:f>1-M1582/Q1582</x:f>
        <x:v>0.05402654835836618</x:v>
      </x:c>
      <x:c r="S1582" s="33" t="str">
        <x:f>'Raw trace'!Y1578</x:f>
        <x:v>-0.0037574301535492349</x:v>
      </x:c>
      <x:c r="T1582" s="31" t="n">
        <x:f>ABS(K1582-S1582)</x:f>
        <x:v>0</x:v>
      </x:c>
      <x:c r="U1582" s="33" t="str">
        <x:f>'Raw trace'!X1578</x:f>
        <x:v>0.00011536182094190606</x:v>
      </x:c>
      <x:c r="V1582" s="31" t="n">
        <x:f>ABS(G1582-U1582)</x:f>
        <x:v>0</x:v>
      </x:c>
      <x:c r="W1582" s="30" t="n">
        <x:f>L1582*H1582</x:f>
        <x:v>0.002359895177498742</x:v>
      </x:c>
      <x:c r="X1582" s="30" t="n">
        <x:f>X1581*(1+S1582)</x:f>
        <x:v>20379.60234160604</x:v>
      </x:c>
      <x:c r="Y1582" s="31" t="n">
        <x:f>ABS(M1582-X1582)</x:f>
        <x:v>1.0913936421275139e-10</x:v>
      </x:c>
      <x:c r="Z1582" s="27" t="n">
        <x:f>IF(M1582&gt;=N1581,B1582,Z1581)</x:f>
        <x:v>45643</x:v>
      </x:c>
      <x:c r="AA1582" s="27" t="n">
        <x:f>IF(C1582=C1581,IF(M1582&gt;=Q1581,B1582,AA1581),IF(M1582&gt;=P1582,B1582,A1582))</x:f>
        <x:v>45678</x:v>
      </x:c>
      <x:c r="AB1582" s="1" t="str">
        <x:f>IF(AND(B1582-A1582=1,B1582-B1581=1),"PASS","FAIL")</x:f>
        <x:v>PASS</x:v>
      </x:c>
    </x:row>
    <x:row r="1583" ht="22" customHeight="1">
      <x:c r="A1583" s="32" t="n">
        <x:f>'Raw trace'!A1579</x:f>
        <x:v>45774</x:v>
      </x:c>
      <x:c r="B1583" s="32" t="n">
        <x:f>'Raw trace'!B1579</x:f>
        <x:v>45775</x:v>
      </x:c>
      <x:c r="C1583" s="1" t="n">
        <x:f>YEAR(B1583)</x:f>
        <x:v>2025</x:v>
      </x:c>
      <x:c r="D1583" s="33" t="str">
        <x:f>'Raw trace'!AL1579</x:f>
        <x:v>0.0133610688855108</x:v>
      </x:c>
      <x:c r="E1583" s="33" t="str">
        <x:f>'Raw trace'!W1579</x:f>
        <x:v>0.40000000000000002</x:v>
      </x:c>
      <x:c r="F1583" s="28" t="n">
        <x:f>E1582*(1+D1582)/(1+E1582*D1582)</x:f>
        <x:v>0.3977371084680869</x:v>
      </x:c>
      <x:c r="G1583" s="28" t="n">
        <x:f>ABS(E1583-F1583)</x:f>
        <x:v>0.0022628915319131138</x:v>
      </x:c>
      <x:c r="H1583" s="28" t="n">
        <x:f>G1583*'Assumptions'!$B$6</x:f>
        <x:v>0.0000022628915319131136</x:v>
      </x:c>
      <x:c r="I1583" s="29" t="n">
        <x:f>1+E1583*D1583</x:f>
        <x:v>1.0053444275542043</x:v>
      </x:c>
      <x:c r="J1583" s="29" t="n">
        <x:f>(1-H1583)*I1583</x:f>
        <x:v>1.0053421525688124</x:v>
      </x:c>
      <x:c r="K1583" s="28" t="n">
        <x:f>J1583-1</x:f>
        <x:v>0.0053421525688124305</x:v>
      </x:c>
      <x:c r="L1583" s="30" t="n">
        <x:f>M1582</x:f>
        <x:v>20379.602341605932</x:v>
      </x:c>
      <x:c r="M1583" s="30" t="n">
        <x:f>L1583*J1583</x:f>
        <x:v>20488.473286606517</x:v>
      </x:c>
      <x:c r="N1583" s="30" t="n">
        <x:f>MAX(N1582,M1583)</x:f>
        <x:v>21772.667448832908</x:v>
      </x:c>
      <x:c r="O1583" s="28" t="n">
        <x:f>1-M1583/N1583</x:f>
        <x:v>0.0589819398676954</x:v>
      </x:c>
      <x:c r="P1583" s="30" t="n">
        <x:f>IF(C1583=C1582,P1582,L1583)</x:f>
        <x:v>20313.498577330683</x:v>
      </x:c>
      <x:c r="Q1583" s="30" t="n">
        <x:f>IF(C1583=C1582,MAX(Q1582,M1583),MAX(P1583,M1583))</x:f>
        <x:v>21543.524616086586</x:v>
      </x:c>
      <x:c r="R1583" s="28" t="n">
        <x:f>1-M1583/Q1583</x:f>
        <x:v>0.04897301385365049</x:v>
      </x:c>
      <x:c r="S1583" s="33" t="str">
        <x:f>'Raw trace'!Y1579</x:f>
        <x:v>0.0053421525688124305</x:v>
      </x:c>
      <x:c r="T1583" s="31" t="n">
        <x:f>ABS(K1583-S1583)</x:f>
        <x:v>0</x:v>
      </x:c>
      <x:c r="U1583" s="33" t="str">
        <x:f>'Raw trace'!X1579</x:f>
        <x:v>0.0022628915319131138</x:v>
      </x:c>
      <x:c r="V1583" s="31" t="n">
        <x:f>ABS(G1583-U1583)</x:f>
        <x:v>0</x:v>
      </x:c>
      <x:c r="W1583" s="30" t="n">
        <x:f>L1583*H1583</x:f>
        <x:v>0.046116829562576726</x:v>
      </x:c>
      <x:c r="X1583" s="30" t="n">
        <x:f>X1582*(1+S1583)</x:f>
        <x:v>20488.47328660663</x:v>
      </x:c>
      <x:c r="Y1583" s="31" t="n">
        <x:f>ABS(M1583-X1583)</x:f>
        <x:v>1.127773430198431e-10</x:v>
      </x:c>
      <x:c r="Z1583" s="27" t="n">
        <x:f>IF(M1583&gt;=N1582,B1583,Z1582)</x:f>
        <x:v>45643</x:v>
      </x:c>
      <x:c r="AA1583" s="27" t="n">
        <x:f>IF(C1583=C1582,IF(M1583&gt;=Q1582,B1583,AA1582),IF(M1583&gt;=P1583,B1583,A1583))</x:f>
        <x:v>45678</x:v>
      </x:c>
      <x:c r="AB1583" s="1" t="str">
        <x:f>IF(AND(B1583-A1583=1,B1583-B1582=1),"PASS","FAIL")</x:f>
        <x:v>PASS</x:v>
      </x:c>
    </x:row>
    <x:row r="1584" ht="22" customHeight="1">
      <x:c r="A1584" s="32" t="n">
        <x:f>'Raw trace'!A1580</x:f>
        <x:v>45775</x:v>
      </x:c>
      <x:c r="B1584" s="32" t="n">
        <x:f>'Raw trace'!B1580</x:f>
        <x:v>45776</x:v>
      </x:c>
      <x:c r="C1584" s="1" t="n">
        <x:f>YEAR(B1584)</x:f>
        <x:v>2025</x:v>
      </x:c>
      <x:c r="D1584" s="33" t="str">
        <x:f>'Raw trace'!AL1580</x:f>
        <x:v>-0.0076340860045264998</x:v>
      </x:c>
      <x:c r="E1584" s="33" t="str">
        <x:f>'Raw trace'!W1580</x:f>
        <x:v>0.40000000000000002</x:v>
      </x:c>
      <x:c r="F1584" s="28" t="n">
        <x:f>E1583*(1+D1583)/(1+E1583*D1583)</x:f>
        <x:v>0.40318960989352054</x:v>
      </x:c>
      <x:c r="G1584" s="28" t="n">
        <x:f>ABS(E1584-F1584)</x:f>
        <x:v>0.0031896098935205175</x:v>
      </x:c>
      <x:c r="H1584" s="28" t="n">
        <x:f>G1584*'Assumptions'!$B$6</x:f>
        <x:v>0.0000031896098935205175</x:v>
      </x:c>
      <x:c r="I1584" s="29" t="n">
        <x:f>1+E1584*D1584</x:f>
        <x:v>0.9969463655981894</x:v>
      </x:c>
      <x:c r="J1584" s="29" t="n">
        <x:f>(1-H1584)*I1584</x:f>
        <x:v>0.9969431857281984</x:v>
      </x:c>
      <x:c r="K1584" s="28" t="n">
        <x:f>J1584-1</x:f>
        <x:v>-0.0030568142718016</x:v>
      </x:c>
      <x:c r="L1584" s="30" t="n">
        <x:f>M1583</x:f>
        <x:v>20488.473286606517</x:v>
      </x:c>
      <x:c r="M1584" s="30" t="n">
        <x:f>L1584*J1584</x:f>
        <x:v>20425.843829056594</x:v>
      </x:c>
      <x:c r="N1584" s="30" t="n">
        <x:f>MAX(N1583,M1584)</x:f>
        <x:v>21772.667448832908</x:v>
      </x:c>
      <x:c r="O1584" s="28" t="n">
        <x:f>1-M1584/N1584</x:f>
        <x:v>0.0618584573039308</x:v>
      </x:c>
      <x:c r="P1584" s="30" t="n">
        <x:f>IF(C1584=C1583,P1583,L1584)</x:f>
        <x:v>20313.498577330683</x:v>
      </x:c>
      <x:c r="Q1584" s="30" t="n">
        <x:f>IF(C1584=C1583,MAX(Q1583,M1584),MAX(P1584,M1584))</x:f>
        <x:v>21543.524616086586</x:v>
      </x:c>
      <x:c r="R1584" s="28" t="n">
        <x:f>1-M1584/Q1584</x:f>
        <x:v>0.05188012671777109</x:v>
      </x:c>
      <x:c r="S1584" s="33" t="str">
        <x:f>'Raw trace'!Y1580</x:f>
        <x:v>-0.0030568142718016</x:v>
      </x:c>
      <x:c r="T1584" s="31" t="n">
        <x:f>ABS(K1584-S1584)</x:f>
        <x:v>0</x:v>
      </x:c>
      <x:c r="U1584" s="33" t="str">
        <x:f>'Raw trace'!X1580</x:f>
        <x:v>0.0031896098935205175</x:v>
      </x:c>
      <x:c r="V1584" s="31" t="n">
        <x:f>ABS(G1584-U1584)</x:f>
        <x:v>0</x:v>
      </x:c>
      <x:c r="W1584" s="30" t="n">
        <x:f>L1584*H1584</x:f>
        <x:v>0.06535023709809099</x:v>
      </x:c>
      <x:c r="X1584" s="30" t="n">
        <x:f>X1583*(1+S1584)</x:f>
        <x:v>20425.843829056706</x:v>
      </x:c>
      <x:c r="Y1584" s="31" t="n">
        <x:f>ABS(M1584-X1584)</x:f>
        <x:v>1.127773430198431e-10</x:v>
      </x:c>
      <x:c r="Z1584" s="27" t="n">
        <x:f>IF(M1584&gt;=N1583,B1584,Z1583)</x:f>
        <x:v>45643</x:v>
      </x:c>
      <x:c r="AA1584" s="27" t="n">
        <x:f>IF(C1584=C1583,IF(M1584&gt;=Q1583,B1584,AA1583),IF(M1584&gt;=P1584,B1584,A1584))</x:f>
        <x:v>45678</x:v>
      </x:c>
      <x:c r="AB1584" s="1" t="str">
        <x:f>IF(AND(B1584-A1584=1,B1584-B1583=1),"PASS","FAIL")</x:f>
        <x:v>PASS</x:v>
      </x:c>
    </x:row>
    <x:row r="1585" ht="22" customHeight="1">
      <x:c r="A1585" s="32" t="n">
        <x:f>'Raw trace'!A1581</x:f>
        <x:v>45776</x:v>
      </x:c>
      <x:c r="B1585" s="32" t="n">
        <x:f>'Raw trace'!B1581</x:f>
        <x:v>45777</x:v>
      </x:c>
      <x:c r="C1585" s="1" t="n">
        <x:f>YEAR(B1585)</x:f>
        <x:v>2025</x:v>
      </x:c>
      <x:c r="D1585" s="33" t="str">
        <x:f>'Raw trace'!AL1581</x:f>
        <x:v>-0.00090591048246629999</x:v>
      </x:c>
      <x:c r="E1585" s="33" t="str">
        <x:f>'Raw trace'!W1581</x:f>
        <x:v>0.40000000000000002</x:v>
      </x:c>
      <x:c r="F1585" s="28" t="n">
        <x:f>E1584*(1+D1584)/(1+E1584*D1584)</x:f>
        <x:v>0.3981622074122443</x:v>
      </x:c>
      <x:c r="G1585" s="28" t="n">
        <x:f>ABS(E1585-F1585)</x:f>
        <x:v>0.0018377925877557377</x:v>
      </x:c>
      <x:c r="H1585" s="28" t="n">
        <x:f>G1585*'Assumptions'!$B$6</x:f>
        <x:v>0.0000018377925877557377</x:v>
      </x:c>
      <x:c r="I1585" s="29" t="n">
        <x:f>1+E1585*D1585</x:f>
        <x:v>0.9996376358070135</x:v>
      </x:c>
      <x:c r="J1585" s="29" t="n">
        <x:f>(1-H1585)*I1585</x:f>
        <x:v>0.9996357986803759</x:v>
      </x:c>
      <x:c r="K1585" s="28" t="n">
        <x:f>J1585-1</x:f>
        <x:v>-0.0003642013196241134</x:v>
      </x:c>
      <x:c r="L1585" s="30" t="n">
        <x:f>M1584</x:f>
        <x:v>20425.843829056594</x:v>
      </x:c>
      <x:c r="M1585" s="30" t="n">
        <x:f>L1585*J1585</x:f>
        <x:v>20418.404709779614</x:v>
      </x:c>
      <x:c r="N1585" s="30" t="n">
        <x:f>MAX(N1584,M1585)</x:f>
        <x:v>21772.667448832908</x:v>
      </x:c>
      <x:c r="O1585" s="28" t="n">
        <x:f>1-M1585/N1585</x:f>
        <x:v>0.06220012969177502</x:v>
      </x:c>
      <x:c r="P1585" s="30" t="n">
        <x:f>IF(C1585=C1584,P1584,L1585)</x:f>
        <x:v>20313.498577330683</x:v>
      </x:c>
      <x:c r="Q1585" s="30" t="n">
        <x:f>IF(C1585=C1584,MAX(Q1584,M1585),MAX(P1585,M1585))</x:f>
        <x:v>21543.524616086586</x:v>
      </x:c>
      <x:c r="R1585" s="28" t="n">
        <x:f>1-M1585/Q1585</x:f>
        <x:v>0.052225433226782414</x:v>
      </x:c>
      <x:c r="S1585" s="33" t="str">
        <x:f>'Raw trace'!Y1581</x:f>
        <x:v>-0.0003642013196241134</x:v>
      </x:c>
      <x:c r="T1585" s="31" t="n">
        <x:f>ABS(K1585-S1585)</x:f>
        <x:v>0</x:v>
      </x:c>
      <x:c r="U1585" s="33" t="str">
        <x:f>'Raw trace'!X1581</x:f>
        <x:v>0.0018377925877557377</x:v>
      </x:c>
      <x:c r="V1585" s="31" t="n">
        <x:f>ABS(G1585-U1585)</x:f>
        <x:v>0</x:v>
      </x:c>
      <x:c r="W1585" s="30" t="n">
        <x:f>L1585*H1585</x:f>
        <x:v>0.03753846438769649</x:v>
      </x:c>
      <x:c r="X1585" s="30" t="n">
        <x:f>X1584*(1+S1585)</x:f>
        <x:v>20418.404709779727</x:v>
      </x:c>
      <x:c r="Y1585" s="31" t="n">
        <x:f>ABS(M1585-X1585)</x:f>
        <x:v>1.127773430198431e-10</x:v>
      </x:c>
      <x:c r="Z1585" s="27" t="n">
        <x:f>IF(M1585&gt;=N1584,B1585,Z1584)</x:f>
        <x:v>45643</x:v>
      </x:c>
      <x:c r="AA1585" s="27" t="n">
        <x:f>IF(C1585=C1584,IF(M1585&gt;=Q1584,B1585,AA1584),IF(M1585&gt;=P1585,B1585,A1585))</x:f>
        <x:v>45678</x:v>
      </x:c>
      <x:c r="AB1585" s="1" t="str">
        <x:f>IF(AND(B1585-A1585=1,B1585-B1584=1),"PASS","FAIL")</x:f>
        <x:v>PASS</x:v>
      </x:c>
    </x:row>
    <x:row r="1586" ht="22" customHeight="1">
      <x:c r="A1586" s="32" t="n">
        <x:f>'Raw trace'!A1582</x:f>
        <x:v>45777</x:v>
      </x:c>
      <x:c r="B1586" s="32" t="n">
        <x:f>'Raw trace'!B1582</x:f>
        <x:v>45778</x:v>
      </x:c>
      <x:c r="C1586" s="1" t="n">
        <x:f>YEAR(B1586)</x:f>
        <x:v>2025</x:v>
      </x:c>
      <x:c r="D1586" s="33" t="str">
        <x:f>'Raw trace'!AL1582</x:f>
        <x:v>0.024578380283783698</x:v>
      </x:c>
      <x:c r="E1586" s="33" t="str">
        <x:f>'Raw trace'!W1582</x:f>
        <x:v>0.40000000000000002</x:v>
      </x:c>
      <x:c r="F1586" s="28" t="n">
        <x:f>E1585*(1+D1585)/(1+E1585*D1585)</x:f>
        <x:v>0.399782502670964</x:v>
      </x:c>
      <x:c r="G1586" s="28" t="n">
        <x:f>ABS(E1586-F1586)</x:f>
        <x:v>0.00021749732903603158</x:v>
      </x:c>
      <x:c r="H1586" s="28" t="n">
        <x:f>G1586*'Assumptions'!$B$6</x:f>
        <x:v>2.174973290360316e-7</x:v>
      </x:c>
      <x:c r="I1586" s="29" t="n">
        <x:f>1+E1586*D1586</x:f>
        <x:v>1.0098313521135134</x:v>
      </x:c>
      <x:c r="J1586" s="29" t="n">
        <x:f>(1-H1586)*I1586</x:f>
        <x:v>1.0098311324778915</x:v>
      </x:c>
      <x:c r="K1586" s="28" t="n">
        <x:f>J1586-1</x:f>
        <x:v>0.009831132477891469</x:v>
      </x:c>
      <x:c r="L1586" s="30" t="n">
        <x:f>M1585</x:f>
        <x:v>20418.404709779614</x:v>
      </x:c>
      <x:c r="M1586" s="30" t="n">
        <x:f>L1586*J1586</x:f>
        <x:v>20619.14075146866</x:v>
      </x:c>
      <x:c r="N1586" s="30" t="n">
        <x:f>MAX(N1585,M1586)</x:f>
        <x:v>21772.667448832908</x:v>
      </x:c>
      <x:c r="O1586" s="28" t="n">
        <x:f>1-M1586/N1586</x:f>
        <x:v>0.052980494929025346</x:v>
      </x:c>
      <x:c r="P1586" s="30" t="n">
        <x:f>IF(C1586=C1585,P1585,L1586)</x:f>
        <x:v>20313.498577330683</x:v>
      </x:c>
      <x:c r="Q1586" s="30" t="n">
        <x:f>IF(C1586=C1585,MAX(Q1585,M1586),MAX(P1586,M1586))</x:f>
        <x:v>21543.524616086586</x:v>
      </x:c>
      <x:c r="R1586" s="28" t="n">
        <x:f>1-M1586/Q1586</x:f>
        <x:v>0.04290773590165864</x:v>
      </x:c>
      <x:c r="S1586" s="33" t="str">
        <x:f>'Raw trace'!Y1582</x:f>
        <x:v>0.0098311324778914688</x:v>
      </x:c>
      <x:c r="T1586" s="31" t="n">
        <x:f>ABS(K1586-S1586)</x:f>
        <x:v>0</x:v>
      </x:c>
      <x:c r="U1586" s="33" t="str">
        <x:f>'Raw trace'!X1582</x:f>
        <x:v>0.00021749732903603158</x:v>
      </x:c>
      <x:c r="V1586" s="31" t="n">
        <x:f>ABS(G1586-U1586)</x:f>
        <x:v>0</x:v>
      </x:c>
      <x:c r="W1586" s="30" t="n">
        <x:f>L1586*H1586</x:f>
        <x:v>0.004440948487553794</x:v>
      </x:c>
      <x:c r="X1586" s="30" t="n">
        <x:f>X1585*(1+S1586)</x:f>
        <x:v>20619.140751468774</x:v>
      </x:c>
      <x:c r="Y1586" s="31" t="n">
        <x:f>ABS(M1586-X1586)</x:f>
        <x:v>1.127773430198431e-10</x:v>
      </x:c>
      <x:c r="Z1586" s="27" t="n">
        <x:f>IF(M1586&gt;=N1585,B1586,Z1585)</x:f>
        <x:v>45643</x:v>
      </x:c>
      <x:c r="AA1586" s="27" t="n">
        <x:f>IF(C1586=C1585,IF(M1586&gt;=Q1585,B1586,AA1585),IF(M1586&gt;=P1586,B1586,A1586))</x:f>
        <x:v>45678</x:v>
      </x:c>
      <x:c r="AB1586" s="1" t="str">
        <x:f>IF(AND(B1586-A1586=1,B1586-B1585=1),"PASS","FAIL")</x:f>
        <x:v>PASS</x:v>
      </x:c>
    </x:row>
    <x:row r="1587" ht="22" customHeight="1">
      <x:c r="A1587" s="32" t="n">
        <x:f>'Raw trace'!A1583</x:f>
        <x:v>45778</x:v>
      </x:c>
      <x:c r="B1587" s="32" t="n">
        <x:f>'Raw trace'!B1583</x:f>
        <x:v>45779</x:v>
      </x:c>
      <x:c r="C1587" s="1" t="n">
        <x:f>YEAR(B1587)</x:f>
        <x:v>2025</x:v>
      </x:c>
      <x:c r="D1587" s="33" t="str">
        <x:f>'Raw trace'!AL1583</x:f>
        <x:v>0.0040943302179391999</x:v>
      </x:c>
      <x:c r="E1587" s="33" t="str">
        <x:f>'Raw trace'!W1583</x:f>
        <x:v>0.40000000000000002</x:v>
      </x:c>
      <x:c r="F1587" s="28" t="n">
        <x:f>E1586*(1+D1586)/(1+E1586*D1586)</x:f>
        <x:v>0.4058413825791429</x:v>
      </x:c>
      <x:c r="G1587" s="28" t="n">
        <x:f>ABS(E1587-F1587)</x:f>
        <x:v>0.005841382579142851</x:v>
      </x:c>
      <x:c r="H1587" s="28" t="n">
        <x:f>G1587*'Assumptions'!$B$6</x:f>
        <x:v>0.000005841382579142851</x:v>
      </x:c>
      <x:c r="I1587" s="29" t="n">
        <x:f>1+E1587*D1587</x:f>
        <x:v>1.0016377320871757</x:v>
      </x:c>
      <x:c r="J1587" s="29" t="n">
        <x:f>(1-H1587)*I1587</x:f>
        <x:v>1.0016318811379767</x:v>
      </x:c>
      <x:c r="K1587" s="28" t="n">
        <x:f>J1587-1</x:f>
        <x:v>0.0016318811379767428</x:v>
      </x:c>
      <x:c r="L1587" s="30" t="n">
        <x:f>M1586</x:f>
        <x:v>20619.14075146866</x:v>
      </x:c>
      <x:c r="M1587" s="30" t="n">
        <x:f>L1587*J1587</x:f>
        <x:v>20652.78873834227</x:v>
      </x:c>
      <x:c r="N1587" s="30" t="n">
        <x:f>MAX(N1586,M1587)</x:f>
        <x:v>21772.667448832908</x:v>
      </x:c>
      <x:c r="O1587" s="28" t="n">
        <x:f>1-M1587/N1587</x:f>
        <x:v>0.05143507166140393</x:v>
      </x:c>
      <x:c r="P1587" s="30" t="n">
        <x:f>IF(C1587=C1586,P1586,L1587)</x:f>
        <x:v>20313.498577330683</x:v>
      </x:c>
      <x:c r="Q1587" s="30" t="n">
        <x:f>IF(C1587=C1586,MAX(Q1586,M1587),MAX(P1587,M1587))</x:f>
        <x:v>21543.524616086586</x:v>
      </x:c>
      <x:c r="R1587" s="28" t="n">
        <x:f>1-M1587/Q1587</x:f>
        <x:v>0.041345875088573014</x:v>
      </x:c>
      <x:c r="S1587" s="33" t="str">
        <x:f>'Raw trace'!Y1583</x:f>
        <x:v>0.0016318811379767428</x:v>
      </x:c>
      <x:c r="T1587" s="31" t="n">
        <x:f>ABS(K1587-S1587)</x:f>
        <x:v>0</x:v>
      </x:c>
      <x:c r="U1587" s="33" t="str">
        <x:f>'Raw trace'!X1583</x:f>
        <x:v>0.0058413825791428509</x:v>
      </x:c>
      <x:c r="V1587" s="31" t="n">
        <x:f>ABS(G1587-U1587)</x:f>
        <x:v>0</x:v>
      </x:c>
      <x:c r="W1587" s="30" t="n">
        <x:f>L1587*H1587</x:f>
        <x:v>0.12044428958252348</x:v>
      </x:c>
      <x:c r="X1587" s="30" t="n">
        <x:f>X1586*(1+S1587)</x:f>
        <x:v>20652.788738342384</x:v>
      </x:c>
      <x:c r="Y1587" s="31" t="n">
        <x:f>ABS(M1587-X1587)</x:f>
        <x:v>1.127773430198431e-10</x:v>
      </x:c>
      <x:c r="Z1587" s="27" t="n">
        <x:f>IF(M1587&gt;=N1586,B1587,Z1586)</x:f>
        <x:v>45643</x:v>
      </x:c>
      <x:c r="AA1587" s="27" t="n">
        <x:f>IF(C1587=C1586,IF(M1587&gt;=Q1586,B1587,AA1586),IF(M1587&gt;=P1587,B1587,A1587))</x:f>
        <x:v>45678</x:v>
      </x:c>
      <x:c r="AB1587" s="1" t="str">
        <x:f>IF(AND(B1587-A1587=1,B1587-B1586=1),"PASS","FAIL")</x:f>
        <x:v>PASS</x:v>
      </x:c>
    </x:row>
    <x:row r="1588" ht="22" customHeight="1">
      <x:c r="A1588" s="32" t="n">
        <x:f>'Raw trace'!A1584</x:f>
        <x:v>45779</x:v>
      </x:c>
      <x:c r="B1588" s="32" t="n">
        <x:f>'Raw trace'!B1584</x:f>
        <x:v>45780</x:v>
      </x:c>
      <x:c r="C1588" s="1" t="n">
        <x:f>YEAR(B1588)</x:f>
        <x:v>2025</x:v>
      </x:c>
      <x:c r="D1588" s="33" t="str">
        <x:f>'Raw trace'!AL1584</x:f>
        <x:v>-0.0104092702983865</x:v>
      </x:c>
      <x:c r="E1588" s="33" t="str">
        <x:f>'Raw trace'!W1584</x:f>
        <x:v>0.55000000000000004</x:v>
      </x:c>
      <x:c r="F1588" s="28" t="n">
        <x:f>E1587*(1+D1587)/(1+E1587*D1587)</x:f>
        <x:v>0.4009810325837645</x:v>
      </x:c>
      <x:c r="G1588" s="28" t="n">
        <x:f>ABS(E1588-F1588)</x:f>
        <x:v>0.14901896741623555</x:v>
      </x:c>
      <x:c r="H1588" s="28" t="n">
        <x:f>G1588*'Assumptions'!$B$6</x:f>
        <x:v>0.00014901896741623556</x:v>
      </x:c>
      <x:c r="I1588" s="29" t="n">
        <x:f>1+E1588*D1588</x:f>
        <x:v>0.9942749013358875</x:v>
      </x:c>
      <x:c r="J1588" s="29" t="n">
        <x:f>(1-H1588)*I1588</x:f>
        <x:v>0.9941267355167624</x:v>
      </x:c>
      <x:c r="K1588" s="28" t="n">
        <x:f>J1588-1</x:f>
        <x:v>-0.00587326448323755</x:v>
      </x:c>
      <x:c r="L1588" s="30" t="n">
        <x:f>M1587</x:f>
        <x:v>20652.78873834227</x:v>
      </x:c>
      <x:c r="M1588" s="30" t="n">
        <x:f>L1588*J1588</x:f>
        <x:v>20531.489447765558</x:v>
      </x:c>
      <x:c r="N1588" s="30" t="n">
        <x:f>MAX(N1587,M1588)</x:f>
        <x:v>21772.667448832908</x:v>
      </x:c>
      <x:c r="O1588" s="28" t="n">
        <x:f>1-M1588/N1588</x:f>
        <x:v>0.057006244365059744</x:v>
      </x:c>
      <x:c r="P1588" s="30" t="n">
        <x:f>IF(C1588=C1587,P1587,L1588)</x:f>
        <x:v>20313.498577330683</x:v>
      </x:c>
      <x:c r="Q1588" s="30" t="n">
        <x:f>IF(C1588=C1587,MAX(Q1587,M1588),MAX(P1588,M1588))</x:f>
        <x:v>21543.524616086586</x:v>
      </x:c>
      <x:c r="R1588" s="28" t="n">
        <x:f>1-M1588/Q1588</x:f>
        <x:v>0.04697630431212452</x:v>
      </x:c>
      <x:c r="S1588" s="33" t="str">
        <x:f>'Raw trace'!Y1584</x:f>
        <x:v>-0.0058732644832375502</x:v>
      </x:c>
      <x:c r="T1588" s="31" t="n">
        <x:f>ABS(K1588-S1588)</x:f>
        <x:v>0</x:v>
      </x:c>
      <x:c r="U1588" s="33" t="str">
        <x:f>'Raw trace'!X1584</x:f>
        <x:v>0.14901896741623555</x:v>
      </x:c>
      <x:c r="V1588" s="31" t="n">
        <x:f>ABS(G1588-U1588)</x:f>
        <x:v>0</x:v>
      </x:c>
      <x:c r="W1588" s="30" t="n">
        <x:f>L1588*H1588</x:f>
        <x:v>3.0776572520534233</x:v>
      </x:c>
      <x:c r="X1588" s="30" t="n">
        <x:f>X1587*(1+S1588)</x:f>
        <x:v>20531.48944776567</x:v>
      </x:c>
      <x:c r="Y1588" s="31" t="n">
        <x:f>ABS(M1588-X1588)</x:f>
        <x:v>1.127773430198431e-10</x:v>
      </x:c>
      <x:c r="Z1588" s="27" t="n">
        <x:f>IF(M1588&gt;=N1587,B1588,Z1587)</x:f>
        <x:v>45643</x:v>
      </x:c>
      <x:c r="AA1588" s="27" t="n">
        <x:f>IF(C1588=C1587,IF(M1588&gt;=Q1587,B1588,AA1587),IF(M1588&gt;=P1588,B1588,A1588))</x:f>
        <x:v>45678</x:v>
      </x:c>
      <x:c r="AB1588" s="1" t="str">
        <x:f>IF(AND(B1588-A1588=1,B1588-B1587=1),"PASS","FAIL")</x:f>
        <x:v>PASS</x:v>
      </x:c>
    </x:row>
    <x:row r="1589" ht="22" customHeight="1">
      <x:c r="A1589" s="32" t="n">
        <x:f>'Raw trace'!A1585</x:f>
        <x:v>45780</x:v>
      </x:c>
      <x:c r="B1589" s="32" t="n">
        <x:f>'Raw trace'!B1585</x:f>
        <x:v>45781</x:v>
      </x:c>
      <x:c r="C1589" s="1" t="n">
        <x:f>YEAR(B1589)</x:f>
        <x:v>2025</x:v>
      </x:c>
      <x:c r="D1589" s="33" t="str">
        <x:f>'Raw trace'!AL1585</x:f>
        <x:v>-0.016362172501037699</x:v>
      </x:c>
      <x:c r="E1589" s="33" t="str">
        <x:f>'Raw trace'!W1585</x:f>
        <x:v>0.40000000000000002</x:v>
      </x:c>
      <x:c r="F1589" s="28" t="n">
        <x:f>E1588*(1+D1588)/(1+E1588*D1588)</x:f>
        <x:v>0.5474088711327328</x:v>
      </x:c>
      <x:c r="G1589" s="28" t="n">
        <x:f>ABS(E1589-F1589)</x:f>
        <x:v>0.14740887113273282</x:v>
      </x:c>
      <x:c r="H1589" s="28" t="n">
        <x:f>G1589*'Assumptions'!$B$6</x:f>
        <x:v>0.0001474088711327328</x:v>
      </x:c>
      <x:c r="I1589" s="29" t="n">
        <x:f>1+E1589*D1589</x:f>
        <x:v>0.9934551309995849</x:v>
      </x:c>
      <x:c r="J1589" s="29" t="n">
        <x:f>(1-H1589)*I1589</x:f>
        <x:v>0.9933086869002032</x:v>
      </x:c>
      <x:c r="K1589" s="28" t="n">
        <x:f>J1589-1</x:f>
        <x:v>-0.0066913130997967585</x:v>
      </x:c>
      <x:c r="L1589" s="30" t="n">
        <x:f>M1588</x:f>
        <x:v>20531.489447765558</x:v>
      </x:c>
      <x:c r="M1589" s="30" t="n">
        <x:f>L1589*J1589</x:f>
        <x:v>20394.106823465387</x:v>
      </x:c>
      <x:c r="N1589" s="30" t="n">
        <x:f>MAX(N1588,M1589)</x:f>
        <x:v>21772.667448832908</x:v>
      </x:c>
      <x:c r="O1589" s="28" t="n">
        <x:f>1-M1589/N1589</x:f>
        <x:v>0.0633161108351663</x:v>
      </x:c>
      <x:c r="P1589" s="30" t="n">
        <x:f>IF(C1589=C1588,P1588,L1589)</x:f>
        <x:v>20313.498577330683</x:v>
      </x:c>
      <x:c r="Q1589" s="30" t="n">
        <x:f>IF(C1589=C1588,MAX(Q1588,M1589),MAX(P1589,M1589))</x:f>
        <x:v>21543.524616086586</x:v>
      </x:c>
      <x:c r="R1589" s="28" t="n">
        <x:f>1-M1589/Q1589</x:f>
        <x:v>0.053353284251497435</x:v>
      </x:c>
      <x:c r="S1589" s="33" t="str">
        <x:f>'Raw trace'!Y1585</x:f>
        <x:v>-0.0066913130997967585</x:v>
      </x:c>
      <x:c r="T1589" s="31" t="n">
        <x:f>ABS(K1589-S1589)</x:f>
        <x:v>0</x:v>
      </x:c>
      <x:c r="U1589" s="33" t="str">
        <x:f>'Raw trace'!X1585</x:f>
        <x:v>0.14740887113273282</x:v>
      </x:c>
      <x:c r="V1589" s="31" t="n">
        <x:f>ABS(G1589-U1589)</x:f>
        <x:v>0</x:v>
      </x:c>
      <x:c r="W1589" s="30" t="n">
        <x:f>L1589*H1589</x:f>
        <x:v>3.0265236821687367</x:v>
      </x:c>
      <x:c r="X1589" s="30" t="n">
        <x:f>X1588*(1+S1589)</x:f>
        <x:v>20394.106823465496</x:v>
      </x:c>
      <x:c r="Y1589" s="31" t="n">
        <x:f>ABS(M1589-X1589)</x:f>
        <x:v>1.0913936421275139e-10</x:v>
      </x:c>
      <x:c r="Z1589" s="27" t="n">
        <x:f>IF(M1589&gt;=N1588,B1589,Z1588)</x:f>
        <x:v>45643</x:v>
      </x:c>
      <x:c r="AA1589" s="27" t="n">
        <x:f>IF(C1589=C1588,IF(M1589&gt;=Q1588,B1589,AA1588),IF(M1589&gt;=P1589,B1589,A1589))</x:f>
        <x:v>45678</x:v>
      </x:c>
      <x:c r="AB1589" s="1" t="str">
        <x:f>IF(AND(B1589-A1589=1,B1589-B1588=1),"PASS","FAIL")</x:f>
        <x:v>PASS</x:v>
      </x:c>
    </x:row>
    <x:row r="1590" ht="22" customHeight="1">
      <x:c r="A1590" s="32" t="n">
        <x:f>'Raw trace'!A1586</x:f>
        <x:v>45781</x:v>
      </x:c>
      <x:c r="B1590" s="32" t="n">
        <x:f>'Raw trace'!B1586</x:f>
        <x:v>45782</x:v>
      </x:c>
      <x:c r="C1590" s="1" t="n">
        <x:f>YEAR(B1590)</x:f>
        <x:v>2025</x:v>
      </x:c>
      <x:c r="D1590" s="33" t="str">
        <x:f>'Raw trace'!AL1586</x:f>
        <x:v>0.0045410737630266996</x:v>
      </x:c>
      <x:c r="E1590" s="33" t="str">
        <x:f>'Raw trace'!W1586</x:f>
        <x:v>0.40000000000000002</x:v>
      </x:c>
      <x:c r="F1590" s="28" t="n">
        <x:f>E1589*(1+D1589)/(1+E1589*D1589)</x:f>
        <x:v>0.39604720809454386</x:v>
      </x:c>
      <x:c r="G1590" s="28" t="n">
        <x:f>ABS(E1590-F1590)</x:f>
        <x:v>0.0039527919054561655</x:v>
      </x:c>
      <x:c r="H1590" s="28" t="n">
        <x:f>G1590*'Assumptions'!$B$6</x:f>
        <x:v>0.000003952791905456166</x:v>
      </x:c>
      <x:c r="I1590" s="29" t="n">
        <x:f>1+E1590*D1590</x:f>
        <x:v>1.0018164295052108</x:v>
      </x:c>
      <x:c r="J1590" s="29" t="n">
        <x:f>(1-H1590)*I1590</x:f>
        <x:v>1.0018124695333375</x:v>
      </x:c>
      <x:c r="K1590" s="28" t="n">
        <x:f>J1590-1</x:f>
        <x:v>0.0018124695333374685</x:v>
      </x:c>
      <x:c r="L1590" s="30" t="n">
        <x:f>M1589</x:f>
        <x:v>20394.106823465387</x:v>
      </x:c>
      <x:c r="M1590" s="30" t="n">
        <x:f>L1590*J1590</x:f>
        <x:v>20431.07052074255</x:v>
      </x:c>
      <x:c r="N1590" s="30" t="n">
        <x:f>MAX(N1589,M1590)</x:f>
        <x:v>21772.667448832908</x:v>
      </x:c>
      <x:c r="O1590" s="28" t="n">
        <x:f>1-M1590/N1590</x:f>
        <x:v>0.06161839982368689</x:v>
      </x:c>
      <x:c r="P1590" s="30" t="n">
        <x:f>IF(C1590=C1589,P1589,L1590)</x:f>
        <x:v>20313.498577330683</x:v>
      </x:c>
      <x:c r="Q1590" s="30" t="n">
        <x:f>IF(C1590=C1589,MAX(Q1589,M1590),MAX(P1590,M1590))</x:f>
        <x:v>21543.524616086586</x:v>
      </x:c>
      <x:c r="R1590" s="28" t="n">
        <x:f>1-M1590/Q1590</x:f>
        <x:v>0.05163751592036925</x:v>
      </x:c>
      <x:c r="S1590" s="33" t="str">
        <x:f>'Raw trace'!Y1586</x:f>
        <x:v>0.0018124695333374685</x:v>
      </x:c>
      <x:c r="T1590" s="31" t="n">
        <x:f>ABS(K1590-S1590)</x:f>
        <x:v>0</x:v>
      </x:c>
      <x:c r="U1590" s="33" t="str">
        <x:f>'Raw trace'!X1586</x:f>
        <x:v>0.0039527919054561655</x:v>
      </x:c>
      <x:c r="V1590" s="31" t="n">
        <x:f>ABS(G1590-U1590)</x:f>
        <x:v>0</x:v>
      </x:c>
      <x:c r="W1590" s="30" t="n">
        <x:f>L1590*H1590</x:f>
        <x:v>0.08061366037080234</x:v>
      </x:c>
      <x:c r="X1590" s="30" t="n">
        <x:f>X1589*(1+S1590)</x:f>
        <x:v>20431.070520742658</x:v>
      </x:c>
      <x:c r="Y1590" s="31" t="n">
        <x:f>ABS(M1590-X1590)</x:f>
        <x:v>1.0913936421275139e-10</x:v>
      </x:c>
      <x:c r="Z1590" s="27" t="n">
        <x:f>IF(M1590&gt;=N1589,B1590,Z1589)</x:f>
        <x:v>45643</x:v>
      </x:c>
      <x:c r="AA1590" s="27" t="n">
        <x:f>IF(C1590=C1589,IF(M1590&gt;=Q1589,B1590,AA1589),IF(M1590&gt;=P1590,B1590,A1590))</x:f>
        <x:v>45678</x:v>
      </x:c>
      <x:c r="AB1590" s="1" t="str">
        <x:f>IF(AND(B1590-A1590=1,B1590-B1589=1),"PASS","FAIL")</x:f>
        <x:v>PASS</x:v>
      </x:c>
    </x:row>
    <x:row r="1591" ht="22" customHeight="1">
      <x:c r="A1591" s="32" t="n">
        <x:f>'Raw trace'!A1587</x:f>
        <x:v>45782</x:v>
      </x:c>
      <x:c r="B1591" s="32" t="n">
        <x:f>'Raw trace'!B1587</x:f>
        <x:v>45783</x:v>
      </x:c>
      <x:c r="C1591" s="1" t="n">
        <x:f>YEAR(B1591)</x:f>
        <x:v>2025</x:v>
      </x:c>
      <x:c r="D1591" s="33" t="str">
        <x:f>'Raw trace'!AL1587</x:f>
        <x:v>0.0219557296834034</x:v>
      </x:c>
      <x:c r="E1591" s="33" t="str">
        <x:f>'Raw trace'!W1587</x:f>
        <x:v>0.40000000000000002</x:v>
      </x:c>
      <x:c r="F1591" s="28" t="n">
        <x:f>E1590*(1+D1590)/(1+E1590*D1590)</x:f>
        <x:v>0.40108788164281217</x:v>
      </x:c>
      <x:c r="G1591" s="28" t="n">
        <x:f>ABS(E1591-F1591)</x:f>
        <x:v>0.0010878816428121496</x:v>
      </x:c>
      <x:c r="H1591" s="28" t="n">
        <x:f>G1591*'Assumptions'!$B$6</x:f>
        <x:v>0.0000010878816428121497</x:v>
      </x:c>
      <x:c r="I1591" s="29" t="n">
        <x:f>1+E1591*D1591</x:f>
        <x:v>1.0087822918733613</x:v>
      </x:c>
      <x:c r="J1591" s="29" t="n">
        <x:f>(1-H1591)*I1591</x:f>
        <x:v>1.0087811944376244</x:v>
      </x:c>
      <x:c r="K1591" s="28" t="n">
        <x:f>J1591-1</x:f>
        <x:v>0.008781194437624373</x:v>
      </x:c>
      <x:c r="L1591" s="30" t="n">
        <x:f>M1590</x:f>
        <x:v>20431.07052074255</x:v>
      </x:c>
      <x:c r="M1591" s="30" t="n">
        <x:f>L1591*J1591</x:f>
        <x:v>20610.479723554006</x:v>
      </x:c>
      <x:c r="N1591" s="30" t="n">
        <x:f>MAX(N1590,M1591)</x:f>
        <x:v>21772.667448832908</x:v>
      </x:c>
      <x:c r="O1591" s="28" t="n">
        <x:f>1-M1591/N1591</x:f>
        <x:v>0.05337828853584947</x:v>
      </x:c>
      <x:c r="P1591" s="30" t="n">
        <x:f>IF(C1591=C1590,P1590,L1591)</x:f>
        <x:v>20313.498577330683</x:v>
      </x:c>
      <x:c r="Q1591" s="30" t="n">
        <x:f>IF(C1591=C1590,MAX(Q1590,M1591),MAX(P1591,M1591))</x:f>
        <x:v>21543.524616086586</x:v>
      </x:c>
      <x:c r="R1591" s="28" t="n">
        <x:f>1-M1591/Q1591</x:f>
        <x:v>0.04330976055031743</x:v>
      </x:c>
      <x:c r="S1591" s="33" t="str">
        <x:f>'Raw trace'!Y1587</x:f>
        <x:v>0.0087811944376243734</x:v>
      </x:c>
      <x:c r="T1591" s="31" t="n">
        <x:f>ABS(K1591-S1591)</x:f>
        <x:v>0</x:v>
      </x:c>
      <x:c r="U1591" s="33" t="str">
        <x:f>'Raw trace'!X1587</x:f>
        <x:v>0.0010878816428121496</x:v>
      </x:c>
      <x:c r="V1591" s="31" t="n">
        <x:f>ABS(G1591-U1591)</x:f>
        <x:v>0</x:v>
      </x:c>
      <x:c r="W1591" s="30" t="n">
        <x:f>L1591*H1591</x:f>
        <x:v>0.022226586562516287</x:v>
      </x:c>
      <x:c r="X1591" s="30" t="n">
        <x:f>X1590*(1+S1591)</x:f>
        <x:v>20610.479723554115</x:v>
      </x:c>
      <x:c r="Y1591" s="31" t="n">
        <x:f>ABS(M1591-X1591)</x:f>
        <x:v>1.0913936421275139e-10</x:v>
      </x:c>
      <x:c r="Z1591" s="27" t="n">
        <x:f>IF(M1591&gt;=N1590,B1591,Z1590)</x:f>
        <x:v>45643</x:v>
      </x:c>
      <x:c r="AA1591" s="27" t="n">
        <x:f>IF(C1591=C1590,IF(M1591&gt;=Q1590,B1591,AA1590),IF(M1591&gt;=P1591,B1591,A1591))</x:f>
        <x:v>45678</x:v>
      </x:c>
      <x:c r="AB1591" s="1" t="str">
        <x:f>IF(AND(B1591-A1591=1,B1591-B1590=1),"PASS","FAIL")</x:f>
        <x:v>PASS</x:v>
      </x:c>
    </x:row>
    <x:row r="1592" ht="22" customHeight="1">
      <x:c r="A1592" s="32" t="n">
        <x:f>'Raw trace'!A1588</x:f>
        <x:v>45783</x:v>
      </x:c>
      <x:c r="B1592" s="32" t="n">
        <x:f>'Raw trace'!B1588</x:f>
        <x:v>45784</x:v>
      </x:c>
      <x:c r="C1592" s="1" t="n">
        <x:f>YEAR(B1592)</x:f>
        <x:v>2025</x:v>
      </x:c>
      <x:c r="D1592" s="33" t="str">
        <x:f>'Raw trace'!AL1588</x:f>
        <x:v>0.0021657540273524998</x:v>
      </x:c>
      <x:c r="E1592" s="33" t="str">
        <x:f>'Raw trace'!W1588</x:f>
        <x:v>0.55000000000000004</x:v>
      </x:c>
      <x:c r="F1592" s="28" t="n">
        <x:f>E1591*(1+D1591)/(1+E1591*D1591)</x:f>
        <x:v>0.40522350081525654</x:v>
      </x:c>
      <x:c r="G1592" s="28" t="n">
        <x:f>ABS(E1592-F1592)</x:f>
        <x:v>0.1447764991847435</x:v>
      </x:c>
      <x:c r="H1592" s="28" t="n">
        <x:f>G1592*'Assumptions'!$B$6</x:f>
        <x:v>0.0001447764991847435</x:v>
      </x:c>
      <x:c r="I1592" s="29" t="n">
        <x:f>1+E1592*D1592</x:f>
        <x:v>1.0011911647150438</x:v>
      </x:c>
      <x:c r="J1592" s="29" t="n">
        <x:f>(1-H1592)*I1592</x:f>
        <x:v>1.0010462157632016</x:v>
      </x:c>
      <x:c r="K1592" s="28" t="n">
        <x:f>J1592-1</x:f>
        <x:v>0.00104621576320163</x:v>
      </x:c>
      <x:c r="L1592" s="30" t="n">
        <x:f>M1591</x:f>
        <x:v>20610.479723554006</x:v>
      </x:c>
      <x:c r="M1592" s="30" t="n">
        <x:f>L1592*J1592</x:f>
        <x:v>20632.042732327936</x:v>
      </x:c>
      <x:c r="N1592" s="30" t="n">
        <x:f>MAX(N1591,M1592)</x:f>
        <x:v>21772.667448832908</x:v>
      </x:c>
      <x:c r="O1592" s="28" t="n">
        <x:f>1-M1592/N1592</x:f>
        <x:v>0.0523879179795268</x:v>
      </x:c>
      <x:c r="P1592" s="30" t="n">
        <x:f>IF(C1592=C1591,P1591,L1592)</x:f>
        <x:v>20313.498577330683</x:v>
      </x:c>
      <x:c r="Q1592" s="30" t="n">
        <x:f>IF(C1592=C1591,MAX(Q1591,M1592),MAX(P1592,M1592))</x:f>
        <x:v>21543.524616086586</x:v>
      </x:c>
      <x:c r="R1592" s="28" t="n">
        <x:f>1-M1592/Q1592</x:f>
        <x:v>0.042308856141304085</x:v>
      </x:c>
      <x:c r="S1592" s="33" t="str">
        <x:f>'Raw trace'!Y1588</x:f>
        <x:v>0.00104621576320163</x:v>
      </x:c>
      <x:c r="T1592" s="31" t="n">
        <x:f>ABS(K1592-S1592)</x:f>
        <x:v>0</x:v>
      </x:c>
      <x:c r="U1592" s="33" t="str">
        <x:f>'Raw trace'!X1588</x:f>
        <x:v>0.1447764991847435</x:v>
      </x:c>
      <x:c r="V1592" s="31" t="n">
        <x:f>ABS(G1592-U1592)</x:f>
        <x:v>0</x:v>
      </x:c>
      <x:c r="W1592" s="30" t="n">
        <x:f>L1592*H1592</x:f>
        <x:v>2.983913100894289</x:v>
      </x:c>
      <x:c r="X1592" s="30" t="n">
        <x:f>X1591*(1+S1592)</x:f>
        <x:v>20632.042732328046</x:v>
      </x:c>
      <x:c r="Y1592" s="31" t="n">
        <x:f>ABS(M1592-X1592)</x:f>
        <x:v>1.0913936421275139e-10</x:v>
      </x:c>
      <x:c r="Z1592" s="27" t="n">
        <x:f>IF(M1592&gt;=N1591,B1592,Z1591)</x:f>
        <x:v>45643</x:v>
      </x:c>
      <x:c r="AA1592" s="27" t="n">
        <x:f>IF(C1592=C1591,IF(M1592&gt;=Q1591,B1592,AA1591),IF(M1592&gt;=P1592,B1592,A1592))</x:f>
        <x:v>45678</x:v>
      </x:c>
      <x:c r="AB1592" s="1" t="str">
        <x:f>IF(AND(B1592-A1592=1,B1592-B1591=1),"PASS","FAIL")</x:f>
        <x:v>PASS</x:v>
      </x:c>
    </x:row>
    <x:row r="1593" ht="22" customHeight="1">
      <x:c r="A1593" s="32" t="n">
        <x:f>'Raw trace'!A1589</x:f>
        <x:v>45784</x:v>
      </x:c>
      <x:c r="B1593" s="32" t="n">
        <x:f>'Raw trace'!B1589</x:f>
        <x:v>45785</x:v>
      </x:c>
      <x:c r="C1593" s="1" t="n">
        <x:f>YEAR(B1593)</x:f>
        <x:v>2025</x:v>
      </x:c>
      <x:c r="D1593" s="33" t="str">
        <x:f>'Raw trace'!AL1589</x:f>
        <x:v>0.064298382750159505</x:v>
      </x:c>
      <x:c r="E1593" s="33" t="str">
        <x:f>'Raw trace'!W1589</x:f>
        <x:v>0.55000000000000004</x:v>
      </x:c>
      <x:c r="F1593" s="28" t="n">
        <x:f>E1592*(1+D1592)/(1+E1592*D1592)</x:f>
        <x:v>0.550535386388395</x:v>
      </x:c>
      <x:c r="G1593" s="28" t="n">
        <x:f>ABS(E1593-F1593)</x:f>
        <x:v>0.0005353863883950094</x:v>
      </x:c>
      <x:c r="H1593" s="28" t="n">
        <x:f>G1593*'Assumptions'!$B$6</x:f>
        <x:v>5.353863883950094e-7</x:v>
      </x:c>
      <x:c r="I1593" s="29" t="n">
        <x:f>1+E1593*D1593</x:f>
        <x:v>1.0353641105125877</x:v>
      </x:c>
      <x:c r="J1593" s="29" t="n">
        <x:f>(1-H1593)*I1593</x:f>
        <x:v>1.035363556192736</x:v>
      </x:c>
      <x:c r="K1593" s="28" t="n">
        <x:f>J1593-1</x:f>
        <x:v>0.0353635561927359</x:v>
      </x:c>
      <x:c r="L1593" s="30" t="n">
        <x:f>M1592</x:f>
        <x:v>20632.042732327936</x:v>
      </x:c>
      <x:c r="M1593" s="30" t="n">
        <x:f>L1593*J1593</x:f>
        <x:v>21361.665134863542</x:v>
      </x:c>
      <x:c r="N1593" s="30" t="n">
        <x:f>MAX(N1592,M1593)</x:f>
        <x:v>21772.667448832908</x:v>
      </x:c>
      <x:c r="O1593" s="28" t="n">
        <x:f>1-M1593/N1593</x:f>
        <x:v>0.018876984868080426</x:v>
      </x:c>
      <x:c r="P1593" s="30" t="n">
        <x:f>IF(C1593=C1592,P1592,L1593)</x:f>
        <x:v>20313.498577330683</x:v>
      </x:c>
      <x:c r="Q1593" s="30" t="n">
        <x:f>IF(C1593=C1592,MAX(Q1592,M1593),MAX(P1593,M1593))</x:f>
        <x:v>21543.524616086586</x:v>
      </x:c>
      <x:c r="R1593" s="28" t="n">
        <x:f>1-M1593/Q1593</x:f>
        <x:v>0.008441491560171599</x:v>
      </x:c>
      <x:c r="S1593" s="33" t="str">
        <x:f>'Raw trace'!Y1589</x:f>
        <x:v>0.035363556192735901</x:v>
      </x:c>
      <x:c r="T1593" s="31" t="n">
        <x:f>ABS(K1593-S1593)</x:f>
        <x:v>0</x:v>
      </x:c>
      <x:c r="U1593" s="33" t="str">
        <x:f>'Raw trace'!X1589</x:f>
        <x:v>0.0005353863883950094</x:v>
      </x:c>
      <x:c r="V1593" s="31" t="n">
        <x:f>ABS(G1593-U1593)</x:f>
        <x:v>0</x:v>
      </x:c>
      <x:c r="W1593" s="30" t="n">
        <x:f>L1593*H1593</x:f>
        <x:v>0.011046114843672556</x:v>
      </x:c>
      <x:c r="X1593" s="30" t="n">
        <x:f>X1592*(1+S1593)</x:f>
        <x:v>21361.665134863655</x:v>
      </x:c>
      <x:c r="Y1593" s="31" t="n">
        <x:f>ABS(M1593-X1593)</x:f>
        <x:v>1.127773430198431e-10</x:v>
      </x:c>
      <x:c r="Z1593" s="27" t="n">
        <x:f>IF(M1593&gt;=N1592,B1593,Z1592)</x:f>
        <x:v>45643</x:v>
      </x:c>
      <x:c r="AA1593" s="27" t="n">
        <x:f>IF(C1593=C1592,IF(M1593&gt;=Q1592,B1593,AA1592),IF(M1593&gt;=P1593,B1593,A1593))</x:f>
        <x:v>45678</x:v>
      </x:c>
      <x:c r="AB1593" s="1" t="str">
        <x:f>IF(AND(B1593-A1593=1,B1593-B1592=1),"PASS","FAIL")</x:f>
        <x:v>PASS</x:v>
      </x:c>
    </x:row>
    <x:row r="1594" ht="22" customHeight="1">
      <x:c r="A1594" s="32" t="n">
        <x:f>'Raw trace'!A1590</x:f>
        <x:v>45785</x:v>
      </x:c>
      <x:c r="B1594" s="32" t="n">
        <x:f>'Raw trace'!B1590</x:f>
        <x:v>45786</x:v>
      </x:c>
      <x:c r="C1594" s="1" t="n">
        <x:f>YEAR(B1594)</x:f>
        <x:v>2025</x:v>
      </x:c>
      <x:c r="D1594" s="33" t="str">
        <x:f>'Raw trace'!AL1590</x:f>
        <x:v>-0.0028971389784292001</x:v>
      </x:c>
      <x:c r="E1594" s="33" t="str">
        <x:f>'Raw trace'!W1590</x:f>
        <x:v>0.55000000000000004</x:v>
      </x:c>
      <x:c r="F1594" s="28" t="n">
        <x:f>E1593*(1+D1593)/(1+E1593*D1593)</x:f>
        <x:v>0.5653702929907295</x:v>
      </x:c>
      <x:c r="G1594" s="28" t="n">
        <x:f>ABS(E1594-F1594)</x:f>
        <x:v>0.01537029299072945</x:v>
      </x:c>
      <x:c r="H1594" s="28" t="n">
        <x:f>G1594*'Assumptions'!$B$6</x:f>
        <x:v>0.00001537029299072945</x:v>
      </x:c>
      <x:c r="I1594" s="29" t="n">
        <x:f>1+E1594*D1594</x:f>
        <x:v>0.9984065735618639</x:v>
      </x:c>
      <x:c r="J1594" s="29" t="n">
        <x:f>(1-H1594)*I1594</x:f>
        <x:v>0.9983912277603044</x:v>
      </x:c>
      <x:c r="K1594" s="28" t="n">
        <x:f>J1594-1</x:f>
        <x:v>-0.0016087722396955773</x:v>
      </x:c>
      <x:c r="L1594" s="30" t="n">
        <x:f>M1593</x:f>
        <x:v>21361.665134863542</x:v>
      </x:c>
      <x:c r="M1594" s="30" t="n">
        <x:f>L1594*J1594</x:f>
        <x:v>21327.2990810009</x:v>
      </x:c>
      <x:c r="N1594" s="30" t="n">
        <x:f>MAX(N1593,M1594)</x:f>
        <x:v>21772.667448832908</x:v>
      </x:c>
      <x:c r="O1594" s="28" t="n">
        <x:f>1-M1594/N1594</x:f>
        <x:v>0.020455388338551095</x:v>
      </x:c>
      <x:c r="P1594" s="30" t="n">
        <x:f>IF(C1594=C1593,P1593,L1594)</x:f>
        <x:v>20313.498577330683</x:v>
      </x:c>
      <x:c r="Q1594" s="30" t="n">
        <x:f>IF(C1594=C1593,MAX(Q1593,M1594),MAX(P1594,M1594))</x:f>
        <x:v>21543.524616086586</x:v>
      </x:c>
      <x:c r="R1594" s="28" t="n">
        <x:f>1-M1594/Q1594</x:f>
        <x:v>0.010036683362583565</x:v>
      </x:c>
      <x:c r="S1594" s="33" t="str">
        <x:f>'Raw trace'!Y1590</x:f>
        <x:v>-0.0016087722396955773</x:v>
      </x:c>
      <x:c r="T1594" s="31" t="n">
        <x:f>ABS(K1594-S1594)</x:f>
        <x:v>0</x:v>
      </x:c>
      <x:c r="U1594" s="33" t="str">
        <x:f>'Raw trace'!X1590</x:f>
        <x:v>0.015370292990729451</x:v>
      </x:c>
      <x:c r="V1594" s="31" t="n">
        <x:f>ABS(G1594-U1594)</x:f>
        <x:v>0</x:v>
      </x:c>
      <x:c r="W1594" s="30" t="n">
        <x:f>L1594*H1594</x:f>
        <x:v>0.3283350518927028</x:v>
      </x:c>
      <x:c r="X1594" s="30" t="n">
        <x:f>X1593*(1+S1594)</x:f>
        <x:v>21327.299081001012</x:v>
      </x:c>
      <x:c r="Y1594" s="31" t="n">
        <x:f>ABS(M1594-X1594)</x:f>
        <x:v>1.127773430198431e-10</x:v>
      </x:c>
      <x:c r="Z1594" s="27" t="n">
        <x:f>IF(M1594&gt;=N1593,B1594,Z1593)</x:f>
        <x:v>45643</x:v>
      </x:c>
      <x:c r="AA1594" s="27" t="n">
        <x:f>IF(C1594=C1593,IF(M1594&gt;=Q1593,B1594,AA1593),IF(M1594&gt;=P1594,B1594,A1594))</x:f>
        <x:v>45678</x:v>
      </x:c>
      <x:c r="AB1594" s="1" t="str">
        <x:f>IF(AND(B1594-A1594=1,B1594-B1593=1),"PASS","FAIL")</x:f>
        <x:v>PASS</x:v>
      </x:c>
    </x:row>
    <x:row r="1595" ht="22" customHeight="1">
      <x:c r="A1595" s="32" t="n">
        <x:f>'Raw trace'!A1591</x:f>
        <x:v>45786</x:v>
      </x:c>
      <x:c r="B1595" s="32" t="n">
        <x:f>'Raw trace'!B1591</x:f>
        <x:v>45787</x:v>
      </x:c>
      <x:c r="C1595" s="1" t="n">
        <x:f>YEAR(B1595)</x:f>
        <x:v>2025</x:v>
      </x:c>
      <x:c r="D1595" s="33" t="str">
        <x:f>'Raw trace'!AL1591</x:f>
        <x:v>0.017702337749611202</x:v>
      </x:c>
      <x:c r="E1595" s="33" t="str">
        <x:f>'Raw trace'!W1591</x:f>
        <x:v>0.55000000000000004</x:v>
      </x:c>
      <x:c r="F1595" s="28" t="n">
        <x:f>E1594*(1+D1594)/(1+E1594*D1594)</x:f>
        <x:v>0.5492818137258421</x:v>
      </x:c>
      <x:c r="G1595" s="28" t="n">
        <x:f>ABS(E1595-F1595)</x:f>
        <x:v>0.0007181862741579836</x:v>
      </x:c>
      <x:c r="H1595" s="28" t="n">
        <x:f>G1595*'Assumptions'!$B$6</x:f>
        <x:v>7.181862741579836e-7</x:v>
      </x:c>
      <x:c r="I1595" s="29" t="n">
        <x:f>1+E1595*D1595</x:f>
        <x:v>1.0097362857622862</x:v>
      </x:c>
      <x:c r="J1595" s="29" t="n">
        <x:f>(1-H1595)*I1595</x:f>
        <x:v>1.0097355605835454</x:v>
      </x:c>
      <x:c r="K1595" s="28" t="n">
        <x:f>J1595-1</x:f>
        <x:v>0.00973556058354541</x:v>
      </x:c>
      <x:c r="L1595" s="30" t="n">
        <x:f>M1594</x:f>
        <x:v>21327.2990810009</x:v>
      </x:c>
      <x:c r="M1595" s="30" t="n">
        <x:f>L1595*J1595</x:f>
        <x:v>21534.932293287377</x:v>
      </x:c>
      <x:c r="N1595" s="30" t="n">
        <x:f>MAX(N1594,M1595)</x:f>
        <x:v>21772.667448832908</x:v>
      </x:c>
      <x:c r="O1595" s="28" t="n">
        <x:f>1-M1595/N1595</x:f>
        <x:v>0.01091897242743567</x:v>
      </x:c>
      <x:c r="P1595" s="30" t="n">
        <x:f>IF(C1595=C1594,P1594,L1595)</x:f>
        <x:v>20313.498577330683</x:v>
      </x:c>
      <x:c r="Q1595" s="30" t="n">
        <x:f>IF(C1595=C1594,MAX(Q1594,M1595),MAX(P1595,M1595))</x:f>
        <x:v>21543.524616086586</x:v>
      </x:c>
      <x:c r="R1595" s="28" t="n">
        <x:f>1-M1595/Q1595</x:f>
        <x:v>0.0003988355179724845</x:v>
      </x:c>
      <x:c r="S1595" s="33" t="str">
        <x:f>'Raw trace'!Y1591</x:f>
        <x:v>0.0097355605835454107</x:v>
      </x:c>
      <x:c r="T1595" s="31" t="n">
        <x:f>ABS(K1595-S1595)</x:f>
        <x:v>0</x:v>
      </x:c>
      <x:c r="U1595" s="33" t="str">
        <x:f>'Raw trace'!X1591</x:f>
        <x:v>0.00071818627415798364</x:v>
      </x:c>
      <x:c r="V1595" s="31" t="n">
        <x:f>ABS(G1595-U1595)</x:f>
        <x:v>0</x:v>
      </x:c>
      <x:c r="W1595" s="30" t="n">
        <x:f>L1595*H1595</x:f>
        <x:v>0.015316973464837024</x:v>
      </x:c>
      <x:c r="X1595" s="30" t="n">
        <x:f>X1594*(1+S1595)</x:f>
        <x:v>21534.93229328749</x:v>
      </x:c>
      <x:c r="Y1595" s="31" t="n">
        <x:f>ABS(M1595-X1595)</x:f>
        <x:v>1.127773430198431e-10</x:v>
      </x:c>
      <x:c r="Z1595" s="27" t="n">
        <x:f>IF(M1595&gt;=N1594,B1595,Z1594)</x:f>
        <x:v>45643</x:v>
      </x:c>
      <x:c r="AA1595" s="27" t="n">
        <x:f>IF(C1595=C1594,IF(M1595&gt;=Q1594,B1595,AA1594),IF(M1595&gt;=P1595,B1595,A1595))</x:f>
        <x:v>45678</x:v>
      </x:c>
      <x:c r="AB1595" s="1" t="str">
        <x:f>IF(AND(B1595-A1595=1,B1595-B1594=1),"PASS","FAIL")</x:f>
        <x:v>PASS</x:v>
      </x:c>
    </x:row>
    <x:row r="1596" ht="22" customHeight="1">
      <x:c r="A1596" s="32" t="n">
        <x:f>'Raw trace'!A1592</x:f>
        <x:v>45787</x:v>
      </x:c>
      <x:c r="B1596" s="32" t="n">
        <x:f>'Raw trace'!B1592</x:f>
        <x:v>45788</x:v>
      </x:c>
      <x:c r="C1596" s="1" t="n">
        <x:f>YEAR(B1596)</x:f>
        <x:v>2025</x:v>
      </x:c>
      <x:c r="D1596" s="33" t="str">
        <x:f>'Raw trace'!AL1592</x:f>
        <x:v>-0.0064772228477643001</x:v>
      </x:c>
      <x:c r="E1596" s="33" t="str">
        <x:f>'Raw trace'!W1592</x:f>
        <x:v>0.55000000000000004</x:v>
      </x:c>
      <x:c r="F1596" s="28" t="n">
        <x:f>E1595*(1+D1595)/(1+E1595*D1595)</x:f>
        <x:v>0.5543390820502417</x:v>
      </x:c>
      <x:c r="G1596" s="28" t="n">
        <x:f>ABS(E1596-F1596)</x:f>
        <x:v>0.004339082050241694</x:v>
      </x:c>
      <x:c r="H1596" s="28" t="n">
        <x:f>G1596*'Assumptions'!$B$6</x:f>
        <x:v>0.000004339082050241694</x:v>
      </x:c>
      <x:c r="I1596" s="29" t="n">
        <x:f>1+E1596*D1596</x:f>
        <x:v>0.9964375274337296</x:v>
      </x:c>
      <x:c r="J1596" s="29" t="n">
        <x:f>(1-H1596)*I1596</x:f>
        <x:v>0.9964332038095401</x:v>
      </x:c>
      <x:c r="K1596" s="28" t="n">
        <x:f>J1596-1</x:f>
        <x:v>-0.0035667961904598533</x:v>
      </x:c>
      <x:c r="L1596" s="30" t="n">
        <x:f>M1595</x:f>
        <x:v>21534.932293287377</x:v>
      </x:c>
      <x:c r="M1596" s="30" t="n">
        <x:f>L1596*J1596</x:f>
        <x:v>21458.12157882187</x:v>
      </x:c>
      <x:c r="N1596" s="30" t="n">
        <x:f>MAX(N1595,M1596)</x:f>
        <x:v>21772.667448832908</x:v>
      </x:c>
      <x:c r="O1596" s="28" t="n">
        <x:f>1-M1596/N1596</x:f>
        <x:v>0.014446822868637521</x:v>
      </x:c>
      <x:c r="P1596" s="30" t="n">
        <x:f>IF(C1596=C1595,P1595,L1596)</x:f>
        <x:v>20313.498577330683</x:v>
      </x:c>
      <x:c r="Q1596" s="30" t="n">
        <x:f>IF(C1596=C1595,MAX(Q1595,M1596),MAX(P1596,M1596))</x:f>
        <x:v>21543.524616086586</x:v>
      </x:c>
      <x:c r="R1596" s="28" t="n">
        <x:f>1-M1596/Q1596</x:f>
        <x:v>0.003964209143426212</x:v>
      </x:c>
      <x:c r="S1596" s="33" t="str">
        <x:f>'Raw trace'!Y1592</x:f>
        <x:v>-0.0035667961904598533</x:v>
      </x:c>
      <x:c r="T1596" s="31" t="n">
        <x:f>ABS(K1596-S1596)</x:f>
        <x:v>0</x:v>
      </x:c>
      <x:c r="U1596" s="33" t="str">
        <x:f>'Raw trace'!X1592</x:f>
        <x:v>0.0043390820502416938</x:v>
      </x:c>
      <x:c r="V1596" s="31" t="n">
        <x:f>ABS(G1596-U1596)</x:f>
        <x:v>0</x:v>
      </x:c>
      <x:c r="W1596" s="30" t="n">
        <x:f>L1596*H1596</x:f>
        <x:v>0.09344183816697345</x:v>
      </x:c>
      <x:c r="X1596" s="30" t="n">
        <x:f>X1595*(1+S1596)</x:f>
        <x:v>21458.12157882198</x:v>
      </x:c>
      <x:c r="Y1596" s="31" t="n">
        <x:f>ABS(M1596-X1596)</x:f>
        <x:v>1.127773430198431e-10</x:v>
      </x:c>
      <x:c r="Z1596" s="27" t="n">
        <x:f>IF(M1596&gt;=N1595,B1596,Z1595)</x:f>
        <x:v>45643</x:v>
      </x:c>
      <x:c r="AA1596" s="27" t="n">
        <x:f>IF(C1596=C1595,IF(M1596&gt;=Q1595,B1596,AA1595),IF(M1596&gt;=P1596,B1596,A1596))</x:f>
        <x:v>45678</x:v>
      </x:c>
      <x:c r="AB1596" s="1" t="str">
        <x:f>IF(AND(B1596-A1596=1,B1596-B1595=1),"PASS","FAIL")</x:f>
        <x:v>PASS</x:v>
      </x:c>
    </x:row>
    <x:row r="1597" ht="22" customHeight="1">
      <x:c r="A1597" s="32" t="n">
        <x:f>'Raw trace'!A1593</x:f>
        <x:v>45788</x:v>
      </x:c>
      <x:c r="B1597" s="32" t="n">
        <x:f>'Raw trace'!B1593</x:f>
        <x:v>45789</x:v>
      </x:c>
      <x:c r="C1597" s="1" t="n">
        <x:f>YEAR(B1597)</x:f>
        <x:v>2025</x:v>
      </x:c>
      <x:c r="D1597" s="33" t="str">
        <x:f>'Raw trace'!AL1593</x:f>
        <x:v>-0.0127181153908212</x:v>
      </x:c>
      <x:c r="E1597" s="33" t="str">
        <x:f>'Raw trace'!W1593</x:f>
        <x:v>0.55000000000000004</x:v>
      </x:c>
      <x:c r="F1597" s="28" t="n">
        <x:f>E1596*(1+D1596)/(1+E1596*D1596)</x:f>
        <x:v>0.5483911558821452</x:v>
      </x:c>
      <x:c r="G1597" s="28" t="n">
        <x:f>ABS(E1597-F1597)</x:f>
        <x:v>0.0016088441178548907</x:v>
      </x:c>
      <x:c r="H1597" s="28" t="n">
        <x:f>G1597*'Assumptions'!$B$6</x:f>
        <x:v>0.0000016088441178548907</x:v>
      </x:c>
      <x:c r="I1597" s="29" t="n">
        <x:f>1+E1597*D1597</x:f>
        <x:v>0.9930050365350483</x:v>
      </x:c>
      <x:c r="J1597" s="29" t="n">
        <x:f>(1-H1597)*I1597</x:f>
        <x:v>0.9930034389447363</x:v>
      </x:c>
      <x:c r="K1597" s="28" t="n">
        <x:f>J1597-1</x:f>
        <x:v>-0.006996561055263695</x:v>
      </x:c>
      <x:c r="L1597" s="30" t="n">
        <x:f>M1596</x:f>
        <x:v>21458.12157882187</x:v>
      </x:c>
      <x:c r="M1597" s="30" t="n">
        <x:f>L1597*J1597</x:f>
        <x:v>21307.98852106437</x:v>
      </x:c>
      <x:c r="N1597" s="30" t="n">
        <x:f>MAX(N1596,M1597)</x:f>
        <x:v>21772.667448832908</x:v>
      </x:c>
      <x:c r="O1597" s="28" t="n">
        <x:f>1-M1597/N1597</x:f>
        <x:v>0.021342305845646226</x:v>
      </x:c>
      <x:c r="P1597" s="30" t="n">
        <x:f>IF(C1597=C1596,P1596,L1597)</x:f>
        <x:v>20313.498577330683</x:v>
      </x:c>
      <x:c r="Q1597" s="30" t="n">
        <x:f>IF(C1597=C1596,MAX(Q1596,M1597),MAX(P1597,M1597))</x:f>
        <x:v>21543.524616086586</x:v>
      </x:c>
      <x:c r="R1597" s="28" t="n">
        <x:f>1-M1597/Q1597</x:f>
        <x:v>0.010933034367382133</x:v>
      </x:c>
      <x:c r="S1597" s="33" t="str">
        <x:f>'Raw trace'!Y1593</x:f>
        <x:v>-0.0069965610552636948</x:v>
      </x:c>
      <x:c r="T1597" s="31" t="n">
        <x:f>ABS(K1597-S1597)</x:f>
        <x:v>0</x:v>
      </x:c>
      <x:c r="U1597" s="33" t="str">
        <x:f>'Raw trace'!X1593</x:f>
        <x:v>0.0016088441178548907</x:v>
      </x:c>
      <x:c r="V1597" s="31" t="n">
        <x:f>ABS(G1597-U1597)</x:f>
        <x:v>0</x:v>
      </x:c>
      <x:c r="W1597" s="30" t="n">
        <x:f>L1597*H1597</x:f>
        <x:v>0.034522772682302666</x:v>
      </x:c>
      <x:c r="X1597" s="30" t="n">
        <x:f>X1596*(1+S1597)</x:f>
        <x:v>21307.988521064482</x:v>
      </x:c>
      <x:c r="Y1597" s="31" t="n">
        <x:f>ABS(M1597-X1597)</x:f>
        <x:v>1.127773430198431e-10</x:v>
      </x:c>
      <x:c r="Z1597" s="27" t="n">
        <x:f>IF(M1597&gt;=N1596,B1597,Z1596)</x:f>
        <x:v>45643</x:v>
      </x:c>
      <x:c r="AA1597" s="27" t="n">
        <x:f>IF(C1597=C1596,IF(M1597&gt;=Q1596,B1597,AA1596),IF(M1597&gt;=P1597,B1597,A1597))</x:f>
        <x:v>45678</x:v>
      </x:c>
      <x:c r="AB1597" s="1" t="str">
        <x:f>IF(AND(B1597-A1597=1,B1597-B1596=1),"PASS","FAIL")</x:f>
        <x:v>PASS</x:v>
      </x:c>
    </x:row>
    <x:row r="1598" ht="22" customHeight="1">
      <x:c r="A1598" s="32" t="n">
        <x:f>'Raw trace'!A1594</x:f>
        <x:v>45789</x:v>
      </x:c>
      <x:c r="B1598" s="32" t="n">
        <x:f>'Raw trace'!B1594</x:f>
        <x:v>45790</x:v>
      </x:c>
      <x:c r="C1598" s="1" t="n">
        <x:f>YEAR(B1598)</x:f>
        <x:v>2025</x:v>
      </x:c>
      <x:c r="D1598" s="33" t="str">
        <x:f>'Raw trace'!AL1594</x:f>
        <x:v>0.0128819495111629</x:v>
      </x:c>
      <x:c r="E1598" s="33" t="str">
        <x:f>'Raw trace'!W1594</x:f>
        <x:v>0.55000000000000004</x:v>
      </x:c>
      <x:c r="F1598" s="28" t="n">
        <x:f>E1597*(1+D1597)/(1+E1597*D1597)</x:f>
        <x:v>0.5468300930575218</x:v>
      </x:c>
      <x:c r="G1598" s="28" t="n">
        <x:f>ABS(E1598-F1598)</x:f>
        <x:v>0.0031699069424782067</x:v>
      </x:c>
      <x:c r="H1598" s="28" t="n">
        <x:f>G1598*'Assumptions'!$B$6</x:f>
        <x:v>0.0000031699069424782068</x:v>
      </x:c>
      <x:c r="I1598" s="29" t="n">
        <x:f>1+E1598*D1598</x:f>
        <x:v>1.0070850722311395</x:v>
      </x:c>
      <x:c r="J1598" s="29" t="n">
        <x:f>(1-H1598)*I1598</x:f>
        <x:v>1.0070818798651773</x:v>
      </x:c>
      <x:c r="K1598" s="28" t="n">
        <x:f>J1598-1</x:f>
        <x:v>0.007081879865177276</x:v>
      </x:c>
      <x:c r="L1598" s="30" t="n">
        <x:f>M1597</x:f>
        <x:v>21307.98852106437</x:v>
      </x:c>
      <x:c r="M1598" s="30" t="n">
        <x:f>L1598*J1598</x:f>
        <x:v>21458.889135939124</x:v>
      </x:c>
      <x:c r="N1598" s="30" t="n">
        <x:f>MAX(N1597,M1598)</x:f>
        <x:v>21772.667448832908</x:v>
      </x:c>
      <x:c r="O1598" s="28" t="n">
        <x:f>1-M1598/N1598</x:f>
        <x:v>0.014411569626513687</x:v>
      </x:c>
      <x:c r="P1598" s="30" t="n">
        <x:f>IF(C1598=C1597,P1597,L1598)</x:f>
        <x:v>20313.498577330683</x:v>
      </x:c>
      <x:c r="Q1598" s="30" t="n">
        <x:f>IF(C1598=C1597,MAX(Q1597,M1598),MAX(P1598,M1598))</x:f>
        <x:v>21543.524616086586</x:v>
      </x:c>
      <x:c r="R1598" s="28" t="n">
        <x:f>1-M1598/Q1598</x:f>
        <x:v>0.003928580938156512</x:v>
      </x:c>
      <x:c r="S1598" s="33" t="str">
        <x:f>'Raw trace'!Y1594</x:f>
        <x:v>0.0070818798651772763</x:v>
      </x:c>
      <x:c r="T1598" s="31" t="n">
        <x:f>ABS(K1598-S1598)</x:f>
        <x:v>0</x:v>
      </x:c>
      <x:c r="U1598" s="33" t="str">
        <x:f>'Raw trace'!X1594</x:f>
        <x:v>0.0031699069424782067</x:v>
      </x:c>
      <x:c r="V1598" s="31" t="n">
        <x:f>ABS(G1598-U1598)</x:f>
        <x:v>0</x:v>
      </x:c>
      <x:c r="W1598" s="30" t="n">
        <x:f>L1598*H1598</x:f>
        <x:v>0.06754434074316788</x:v>
      </x:c>
      <x:c r="X1598" s="30" t="n">
        <x:f>X1597*(1+S1598)</x:f>
        <x:v>21458.889135939236</x:v>
      </x:c>
      <x:c r="Y1598" s="31" t="n">
        <x:f>ABS(M1598-X1598)</x:f>
        <x:v>1.127773430198431e-10</x:v>
      </x:c>
      <x:c r="Z1598" s="27" t="n">
        <x:f>IF(M1598&gt;=N1597,B1598,Z1597)</x:f>
        <x:v>45643</x:v>
      </x:c>
      <x:c r="AA1598" s="27" t="n">
        <x:f>IF(C1598=C1597,IF(M1598&gt;=Q1597,B1598,AA1597),IF(M1598&gt;=P1598,B1598,A1598))</x:f>
        <x:v>45678</x:v>
      </x:c>
      <x:c r="AB1598" s="1" t="str">
        <x:f>IF(AND(B1598-A1598=1,B1598-B1597=1),"PASS","FAIL")</x:f>
        <x:v>PASS</x:v>
      </x:c>
    </x:row>
    <x:row r="1599" ht="22" customHeight="1">
      <x:c r="A1599" s="32" t="n">
        <x:f>'Raw trace'!A1595</x:f>
        <x:v>45790</x:v>
      </x:c>
      <x:c r="B1599" s="32" t="n">
        <x:f>'Raw trace'!B1595</x:f>
        <x:v>45791</x:v>
      </x:c>
      <x:c r="C1599" s="1" t="n">
        <x:f>YEAR(B1599)</x:f>
        <x:v>2025</x:v>
      </x:c>
      <x:c r="D1599" s="33" t="str">
        <x:f>'Raw trace'!AL1595</x:f>
        <x:v>-0.0058135291089443002</x:v>
      </x:c>
      <x:c r="E1599" s="33" t="str">
        <x:f>'Raw trace'!W1595</x:f>
        <x:v>0.55000000000000004</x:v>
      </x:c>
      <x:c r="F1599" s="28" t="n">
        <x:f>E1598*(1+D1598)/(1+E1598*D1598)</x:f>
        <x:v>0.5531658522124149</x:v>
      </x:c>
      <x:c r="G1599" s="28" t="n">
        <x:f>ABS(E1599-F1599)</x:f>
        <x:v>0.0031658522124148325</x:v>
      </x:c>
      <x:c r="H1599" s="28" t="n">
        <x:f>G1599*'Assumptions'!$B$6</x:f>
        <x:v>0.0000031658522124148326</x:v>
      </x:c>
      <x:c r="I1599" s="29" t="n">
        <x:f>1+E1599*D1599</x:f>
        <x:v>0.9968025589900806</x:v>
      </x:c>
      <x:c r="J1599" s="29" t="n">
        <x:f>(1-H1599)*I1599</x:f>
        <x:v>0.996799403260494</x:v>
      </x:c>
      <x:c r="K1599" s="28" t="n">
        <x:f>J1599-1</x:f>
        <x:v>-0.003200596739506012</x:v>
      </x:c>
      <x:c r="L1599" s="30" t="n">
        <x:f>M1598</x:f>
        <x:v>21458.889135939124</x:v>
      </x:c>
      <x:c r="M1599" s="30" t="n">
        <x:f>L1599*J1599</x:f>
        <x:v>21390.207885337215</x:v>
      </x:c>
      <x:c r="N1599" s="30" t="n">
        <x:f>MAX(N1598,M1599)</x:f>
        <x:v>21772.667448832908</x:v>
      </x:c>
      <x:c r="O1599" s="28" t="n">
        <x:f>1-M1599/N1599</x:f>
        <x:v>0.017566040743261957</x:v>
      </x:c>
      <x:c r="P1599" s="30" t="n">
        <x:f>IF(C1599=C1598,P1598,L1599)</x:f>
        <x:v>20313.498577330683</x:v>
      </x:c>
      <x:c r="Q1599" s="30" t="n">
        <x:f>IF(C1599=C1598,MAX(Q1598,M1599),MAX(P1599,M1599))</x:f>
        <x:v>21543.524616086586</x:v>
      </x:c>
      <x:c r="R1599" s="28" t="n">
        <x:f>1-M1599/Q1599</x:f>
        <x:v>0.007116603874321004</x:v>
      </x:c>
      <x:c r="S1599" s="33" t="str">
        <x:f>'Raw trace'!Y1595</x:f>
        <x:v>-0.003200596739506012</x:v>
      </x:c>
      <x:c r="T1599" s="31" t="n">
        <x:f>ABS(K1599-S1599)</x:f>
        <x:v>0</x:v>
      </x:c>
      <x:c r="U1599" s="33" t="str">
        <x:f>'Raw trace'!X1595</x:f>
        <x:v>0.0031658522124148325</x:v>
      </x:c>
      <x:c r="V1599" s="31" t="n">
        <x:f>ABS(G1599-U1599)</x:f>
        <x:v>0</x:v>
      </x:c>
      <x:c r="W1599" s="30" t="n">
        <x:f>L1599*H1599</x:f>
        <x:v>0.06793567164697749</x:v>
      </x:c>
      <x:c r="X1599" s="30" t="n">
        <x:f>X1598*(1+S1599)</x:f>
        <x:v>21390.207885337328</x:v>
      </x:c>
      <x:c r="Y1599" s="31" t="n">
        <x:f>ABS(M1599-X1599)</x:f>
        <x:v>1.127773430198431e-10</x:v>
      </x:c>
      <x:c r="Z1599" s="27" t="n">
        <x:f>IF(M1599&gt;=N1598,B1599,Z1598)</x:f>
        <x:v>45643</x:v>
      </x:c>
      <x:c r="AA1599" s="27" t="n">
        <x:f>IF(C1599=C1598,IF(M1599&gt;=Q1598,B1599,AA1598),IF(M1599&gt;=P1599,B1599,A1599))</x:f>
        <x:v>45678</x:v>
      </x:c>
      <x:c r="AB1599" s="1" t="str">
        <x:f>IF(AND(B1599-A1599=1,B1599-B1598=1),"PASS","FAIL")</x:f>
        <x:v>PASS</x:v>
      </x:c>
    </x:row>
    <x:row r="1600" ht="22" customHeight="1">
      <x:c r="A1600" s="32" t="n">
        <x:f>'Raw trace'!A1596</x:f>
        <x:v>45791</x:v>
      </x:c>
      <x:c r="B1600" s="32" t="n">
        <x:f>'Raw trace'!B1596</x:f>
        <x:v>45792</x:v>
      </x:c>
      <x:c r="C1600" s="1" t="n">
        <x:f>YEAR(B1600)</x:f>
        <x:v>2025</x:v>
      </x:c>
      <x:c r="D1600" s="33" t="str">
        <x:f>'Raw trace'!AL1596</x:f>
        <x:v>0.0024296253933046999</x:v>
      </x:c>
      <x:c r="E1600" s="33" t="str">
        <x:f>'Raw trace'!W1596</x:f>
        <x:v>0.55000000000000004</x:v>
      </x:c>
      <x:c r="F1600" s="28" t="n">
        <x:f>E1599*(1+D1599)/(1+E1599*D1599)</x:f>
        <x:v>0.5485565361550421</x:v>
      </x:c>
      <x:c r="G1600" s="28" t="n">
        <x:f>ABS(E1600-F1600)</x:f>
        <x:v>0.0014434638449579706</x:v>
      </x:c>
      <x:c r="H1600" s="28" t="n">
        <x:f>G1600*'Assumptions'!$B$6</x:f>
        <x:v>0.0000014434638449579707</x:v>
      </x:c>
      <x:c r="I1600" s="29" t="n">
        <x:f>1+E1600*D1600</x:f>
        <x:v>1.0013362939663175</x:v>
      </x:c>
      <x:c r="J1600" s="29" t="n">
        <x:f>(1-H1600)*I1600</x:f>
        <x:v>1.0013348485735805</x:v>
      </x:c>
      <x:c r="K1600" s="28" t="n">
        <x:f>J1600-1</x:f>
        <x:v>0.0013348485735804605</x:v>
      </x:c>
      <x:c r="L1600" s="30" t="n">
        <x:f>M1599</x:f>
        <x:v>21390.207885337215</x:v>
      </x:c>
      <x:c r="M1600" s="30" t="n">
        <x:f>L1600*J1600</x:f>
        <x:v>21418.760573821546</x:v>
      </x:c>
      <x:c r="N1600" s="30" t="n">
        <x:f>MAX(N1599,M1600)</x:f>
        <x:v>21772.667448832908</x:v>
      </x:c>
      <x:c r="O1600" s="28" t="n">
        <x:f>1-M1600/N1600</x:f>
        <x:v>0.016254640174111157</x:v>
      </x:c>
      <x:c r="P1600" s="30" t="n">
        <x:f>IF(C1600=C1599,P1599,L1600)</x:f>
        <x:v>20313.498577330683</x:v>
      </x:c>
      <x:c r="Q1600" s="30" t="n">
        <x:f>IF(C1600=C1599,MAX(Q1599,M1600),MAX(P1600,M1600))</x:f>
        <x:v>21543.524616086586</x:v>
      </x:c>
      <x:c r="R1600" s="28" t="n">
        <x:f>1-M1600/Q1600</x:f>
        <x:v>0.005791254889270903</x:v>
      </x:c>
      <x:c r="S1600" s="33" t="str">
        <x:f>'Raw trace'!Y1596</x:f>
        <x:v>0.0013348485735804605</x:v>
      </x:c>
      <x:c r="T1600" s="31" t="n">
        <x:f>ABS(K1600-S1600)</x:f>
        <x:v>0</x:v>
      </x:c>
      <x:c r="U1600" s="33" t="str">
        <x:f>'Raw trace'!X1596</x:f>
        <x:v>0.0014434638449579706</x:v>
      </x:c>
      <x:c r="V1600" s="31" t="n">
        <x:f>ABS(G1600-U1600)</x:f>
        <x:v>0</x:v>
      </x:c>
      <x:c r="W1600" s="30" t="n">
        <x:f>L1600*H1600</x:f>
        <x:v>0.03087599171861916</x:v>
      </x:c>
      <x:c r="X1600" s="30" t="n">
        <x:f>X1599*(1+S1600)</x:f>
        <x:v>21418.76057382166</x:v>
      </x:c>
      <x:c r="Y1600" s="31" t="n">
        <x:f>ABS(M1600-X1600)</x:f>
        <x:v>1.127773430198431e-10</x:v>
      </x:c>
      <x:c r="Z1600" s="27" t="n">
        <x:f>IF(M1600&gt;=N1599,B1600,Z1599)</x:f>
        <x:v>45643</x:v>
      </x:c>
      <x:c r="AA1600" s="27" t="n">
        <x:f>IF(C1600=C1599,IF(M1600&gt;=Q1599,B1600,AA1599),IF(M1600&gt;=P1600,B1600,A1600))</x:f>
        <x:v>45678</x:v>
      </x:c>
      <x:c r="AB1600" s="1" t="str">
        <x:f>IF(AND(B1600-A1600=1,B1600-B1599=1),"PASS","FAIL")</x:f>
        <x:v>PASS</x:v>
      </x:c>
    </x:row>
    <x:row r="1601" ht="22" customHeight="1">
      <x:c r="A1601" s="32" t="n">
        <x:f>'Raw trace'!A1597</x:f>
        <x:v>45792</x:v>
      </x:c>
      <x:c r="B1601" s="32" t="n">
        <x:f>'Raw trace'!B1597</x:f>
        <x:v>45793</x:v>
      </x:c>
      <x:c r="C1601" s="1" t="n">
        <x:f>YEAR(B1601)</x:f>
        <x:v>2025</x:v>
      </x:c>
      <x:c r="D1601" s="33" t="str">
        <x:f>'Raw trace'!AL1597</x:f>
        <x:v>-0.0027456165542656002</x:v>
      </x:c>
      <x:c r="E1601" s="33" t="str">
        <x:f>'Raw trace'!W1597</x:f>
        <x:v>0.55000000000000004</x:v>
      </x:c>
      <x:c r="F1601" s="28" t="n">
        <x:f>E1600*(1+D1600)/(1+E1600*D1600)</x:f>
        <x:v>0.550600529800494</x:v>
      </x:c>
      <x:c r="G1601" s="28" t="n">
        <x:f>ABS(E1601-F1601)</x:f>
        <x:v>0.0006005298004939652</x:v>
      </x:c>
      <x:c r="H1601" s="28" t="n">
        <x:f>G1601*'Assumptions'!$B$6</x:f>
        <x:v>6.005298004939653e-7</x:v>
      </x:c>
      <x:c r="I1601" s="29" t="n">
        <x:f>1+E1601*D1601</x:f>
        <x:v>0.9984899108951539</x:v>
      </x:c>
      <x:c r="J1601" s="29" t="n">
        <x:f>(1-H1601)*I1601</x:f>
        <x:v>0.998489311272207</x:v>
      </x:c>
      <x:c r="K1601" s="28" t="n">
        <x:f>J1601-1</x:f>
        <x:v>-0.0015106887277930303</x:v>
      </x:c>
      <x:c r="L1601" s="30" t="n">
        <x:f>M1600</x:f>
        <x:v>21418.760573821546</x:v>
      </x:c>
      <x:c r="M1601" s="30" t="n">
        <x:f>L1601*J1601</x:f>
        <x:v>21386.403493659374</x:v>
      </x:c>
      <x:c r="N1601" s="30" t="n">
        <x:f>MAX(N1600,M1601)</x:f>
        <x:v>21772.667448832908</x:v>
      </x:c>
      <x:c r="O1601" s="28" t="n">
        <x:f>1-M1601/N1601</x:f>
        <x:v>0.01774077320021894</x:v>
      </x:c>
      <x:c r="P1601" s="30" t="n">
        <x:f>IF(C1601=C1600,P1600,L1601)</x:f>
        <x:v>20313.498577330683</x:v>
      </x:c>
      <x:c r="Q1601" s="30" t="n">
        <x:f>IF(C1601=C1600,MAX(Q1600,M1601),MAX(P1601,M1601))</x:f>
        <x:v>21543.524616086586</x:v>
      </x:c>
      <x:c r="R1601" s="28" t="n">
        <x:f>1-M1601/Q1601</x:f>
        <x:v>0.007293194833583039</x:v>
      </x:c>
      <x:c r="S1601" s="33" t="str">
        <x:f>'Raw trace'!Y1597</x:f>
        <x:v>-0.0015106887277930303</x:v>
      </x:c>
      <x:c r="T1601" s="31" t="n">
        <x:f>ABS(K1601-S1601)</x:f>
        <x:v>0</x:v>
      </x:c>
      <x:c r="U1601" s="33" t="str">
        <x:f>'Raw trace'!X1597</x:f>
        <x:v>0.0006005298004939652</x:v>
      </x:c>
      <x:c r="V1601" s="31" t="n">
        <x:f>ABS(G1601-U1601)</x:f>
        <x:v>0</x:v>
      </x:c>
      <x:c r="W1601" s="30" t="n">
        <x:f>L1601*H1601</x:f>
        <x:v>0.012862604014225062</x:v>
      </x:c>
      <x:c r="X1601" s="30" t="n">
        <x:f>X1600*(1+S1601)</x:f>
        <x:v>21386.403493659487</x:v>
      </x:c>
      <x:c r="Y1601" s="31" t="n">
        <x:f>ABS(M1601-X1601)</x:f>
        <x:v>1.127773430198431e-10</x:v>
      </x:c>
      <x:c r="Z1601" s="27" t="n">
        <x:f>IF(M1601&gt;=N1600,B1601,Z1600)</x:f>
        <x:v>45643</x:v>
      </x:c>
      <x:c r="AA1601" s="27" t="n">
        <x:f>IF(C1601=C1600,IF(M1601&gt;=Q1600,B1601,AA1600),IF(M1601&gt;=P1601,B1601,A1601))</x:f>
        <x:v>45678</x:v>
      </x:c>
      <x:c r="AB1601" s="1" t="str">
        <x:f>IF(AND(B1601-A1601=1,B1601-B1600=1),"PASS","FAIL")</x:f>
        <x:v>PASS</x:v>
      </x:c>
    </x:row>
    <x:row r="1602" ht="22" customHeight="1">
      <x:c r="A1602" s="32" t="n">
        <x:f>'Raw trace'!A1598</x:f>
        <x:v>45793</x:v>
      </x:c>
      <x:c r="B1602" s="32" t="n">
        <x:f>'Raw trace'!B1598</x:f>
        <x:v>45794</x:v>
      </x:c>
      <x:c r="C1602" s="1" t="n">
        <x:f>YEAR(B1602)</x:f>
        <x:v>2025</x:v>
      </x:c>
      <x:c r="D1602" s="33" t="str">
        <x:f>'Raw trace'!AL1598</x:f>
        <x:v>-0.0035552592034245999</x:v>
      </x:c>
      <x:c r="E1602" s="33" t="str">
        <x:f>'Raw trace'!W1598</x:f>
        <x:v>0.55000000000000004</x:v>
      </x:c>
      <x:c r="F1602" s="28" t="n">
        <x:f>E1601*(1+D1601)/(1+E1601*D1601)</x:f>
        <x:v>0.5493194321847764</x:v>
      </x:c>
      <x:c r="G1602" s="28" t="n">
        <x:f>ABS(E1602-F1602)</x:f>
        <x:v>0.0006805678152236316</x:v>
      </x:c>
      <x:c r="H1602" s="28" t="n">
        <x:f>G1602*'Assumptions'!$B$6</x:f>
        <x:v>6.805678152236317e-7</x:v>
      </x:c>
      <x:c r="I1602" s="29" t="n">
        <x:f>1+E1602*D1602</x:f>
        <x:v>0.9980446074381165</x:v>
      </x:c>
      <x:c r="J1602" s="29" t="n">
        <x:f>(1-H1602)*I1602</x:f>
        <x:v>0.9980439282010786</x:v>
      </x:c>
      <x:c r="K1602" s="28" t="n">
        <x:f>J1602-1</x:f>
        <x:v>-0.0019560717989214327</x:v>
      </x:c>
      <x:c r="L1602" s="30" t="n">
        <x:f>M1601</x:f>
        <x:v>21386.403493659374</x:v>
      </x:c>
      <x:c r="M1602" s="30" t="n">
        <x:f>L1602*J1602</x:f>
        <x:v>21344.57015290507</x:v>
      </x:c>
      <x:c r="N1602" s="30" t="n">
        <x:f>MAX(N1601,M1602)</x:f>
        <x:v>21772.667448832908</x:v>
      </x:c>
      <x:c r="O1602" s="28" t="n">
        <x:f>1-M1602/N1602</x:f>
        <x:v>0.019662142772992386</x:v>
      </x:c>
      <x:c r="P1602" s="30" t="n">
        <x:f>IF(C1602=C1601,P1601,L1602)</x:f>
        <x:v>20313.498577330683</x:v>
      </x:c>
      <x:c r="Q1602" s="30" t="n">
        <x:f>IF(C1602=C1601,MAX(Q1601,M1602),MAX(P1602,M1602))</x:f>
        <x:v>21543.524616086586</x:v>
      </x:c>
      <x:c r="R1602" s="28" t="n">
        <x:f>1-M1602/Q1602</x:f>
        <x:v>0.009235000619766565</x:v>
      </x:c>
      <x:c r="S1602" s="33" t="str">
        <x:f>'Raw trace'!Y1598</x:f>
        <x:v>-0.0019560717989214327</x:v>
      </x:c>
      <x:c r="T1602" s="31" t="n">
        <x:f>ABS(K1602-S1602)</x:f>
        <x:v>0</x:v>
      </x:c>
      <x:c r="U1602" s="33" t="str">
        <x:f>'Raw trace'!X1598</x:f>
        <x:v>0.00068056781522363163</x:v>
      </x:c>
      <x:c r="V1602" s="31" t="n">
        <x:f>ABS(G1602-U1602)</x:f>
        <x:v>0</x:v>
      </x:c>
      <x:c r="W1602" s="30" t="n">
        <x:f>L1602*H1602</x:f>
        <x:v>0.014554897901170804</x:v>
      </x:c>
      <x:c r="X1602" s="30" t="n">
        <x:f>X1601*(1+S1602)</x:f>
        <x:v>21344.570152905184</x:v>
      </x:c>
      <x:c r="Y1602" s="31" t="n">
        <x:f>ABS(M1602-X1602)</x:f>
        <x:v>1.127773430198431e-10</x:v>
      </x:c>
      <x:c r="Z1602" s="27" t="n">
        <x:f>IF(M1602&gt;=N1601,B1602,Z1601)</x:f>
        <x:v>45643</x:v>
      </x:c>
      <x:c r="AA1602" s="27" t="n">
        <x:f>IF(C1602=C1601,IF(M1602&gt;=Q1601,B1602,AA1601),IF(M1602&gt;=P1602,B1602,A1602))</x:f>
        <x:v>45678</x:v>
      </x:c>
      <x:c r="AB1602" s="1" t="str">
        <x:f>IF(AND(B1602-A1602=1,B1602-B1601=1),"PASS","FAIL")</x:f>
        <x:v>PASS</x:v>
      </x:c>
    </x:row>
    <x:row r="1603" ht="22" customHeight="1">
      <x:c r="A1603" s="32" t="n">
        <x:f>'Raw trace'!A1599</x:f>
        <x:v>45794</x:v>
      </x:c>
      <x:c r="B1603" s="32" t="n">
        <x:f>'Raw trace'!B1599</x:f>
        <x:v>45795</x:v>
      </x:c>
      <x:c r="C1603" s="1" t="n">
        <x:f>YEAR(B1603)</x:f>
        <x:v>2025</x:v>
      </x:c>
      <x:c r="D1603" s="33" t="str">
        <x:f>'Raw trace'!AL1599</x:f>
        <x:v>0.032895106902551097</x:v>
      </x:c>
      <x:c r="E1603" s="33" t="str">
        <x:f>'Raw trace'!W1599</x:f>
        <x:v>0.55000000000000004</x:v>
      </x:c>
      <x:c r="F1603" s="28" t="n">
        <x:f>E1602*(1+D1602)/(1+E1602*D1602)</x:f>
        <x:v>0.5491183493740763</x:v>
      </x:c>
      <x:c r="G1603" s="28" t="n">
        <x:f>ABS(E1603-F1603)</x:f>
        <x:v>0.0008816506259237133</x:v>
      </x:c>
      <x:c r="H1603" s="28" t="n">
        <x:f>G1603*'Assumptions'!$B$6</x:f>
        <x:v>8.816506259237134e-7</x:v>
      </x:c>
      <x:c r="I1603" s="29" t="n">
        <x:f>1+E1603*D1603</x:f>
        <x:v>1.0180923087964031</x:v>
      </x:c>
      <x:c r="J1603" s="29" t="n">
        <x:f>(1-H1603)*I1603</x:f>
        <x:v>1.0180914111946817</x:v>
      </x:c>
      <x:c r="K1603" s="28" t="n">
        <x:f>J1603-1</x:f>
        <x:v>0.018091411194681717</x:v>
      </x:c>
      <x:c r="L1603" s="30" t="n">
        <x:f>M1602</x:f>
        <x:v>21344.57015290507</x:v>
      </x:c>
      <x:c r="M1603" s="30" t="n">
        <x:f>L1603*J1603</x:f>
        <x:v>21730.723548315007</x:v>
      </x:c>
      <x:c r="N1603" s="30" t="n">
        <x:f>MAX(N1602,M1603)</x:f>
        <x:v>21772.667448832908</x:v>
      </x:c>
      <x:c r="O1603" s="28" t="n">
        <x:f>1-M1603/N1603</x:f>
        <x:v>0.0019264474881854898</x:v>
      </x:c>
      <x:c r="P1603" s="30" t="n">
        <x:f>IF(C1603=C1602,P1602,L1603)</x:f>
        <x:v>20313.498577330683</x:v>
      </x:c>
      <x:c r="Q1603" s="30" t="n">
        <x:f>IF(C1603=C1602,MAX(Q1602,M1603),MAX(P1603,M1603))</x:f>
        <x:v>21730.723548315007</x:v>
      </x:c>
      <x:c r="R1603" s="28" t="n">
        <x:f>1-M1603/Q1603</x:f>
        <x:v>0</x:v>
      </x:c>
      <x:c r="S1603" s="33" t="str">
        <x:f>'Raw trace'!Y1599</x:f>
        <x:v>0.018091411194681717</x:v>
      </x:c>
      <x:c r="T1603" s="31" t="n">
        <x:f>ABS(K1603-S1603)</x:f>
        <x:v>0</x:v>
      </x:c>
      <x:c r="U1603" s="33" t="str">
        <x:f>'Raw trace'!X1599</x:f>
        <x:v>0.00088165062592371335</x:v>
      </x:c>
      <x:c r="V1603" s="31" t="n">
        <x:f>ABS(G1603-U1603)</x:f>
        <x:v>0</x:v>
      </x:c>
      <x:c r="W1603" s="30" t="n">
        <x:f>L1603*H1603</x:f>
        <x:v>0.018818453635381364</x:v>
      </x:c>
      <x:c r="X1603" s="30" t="n">
        <x:f>X1602*(1+S1603)</x:f>
        <x:v>21730.723548315123</x:v>
      </x:c>
      <x:c r="Y1603" s="31" t="n">
        <x:f>ABS(M1603-X1603)</x:f>
        <x:v>1.1641532182693481e-10</x:v>
      </x:c>
      <x:c r="Z1603" s="27" t="n">
        <x:f>IF(M1603&gt;=N1602,B1603,Z1602)</x:f>
        <x:v>45643</x:v>
      </x:c>
      <x:c r="AA1603" s="27" t="n">
        <x:f>IF(C1603=C1602,IF(M1603&gt;=Q1602,B1603,AA1602),IF(M1603&gt;=P1603,B1603,A1603))</x:f>
        <x:v>45795</x:v>
      </x:c>
      <x:c r="AB1603" s="1" t="str">
        <x:f>IF(AND(B1603-A1603=1,B1603-B1602=1),"PASS","FAIL")</x:f>
        <x:v>PASS</x:v>
      </x:c>
    </x:row>
    <x:row r="1604" ht="22" customHeight="1">
      <x:c r="A1604" s="32" t="n">
        <x:f>'Raw trace'!A1600</x:f>
        <x:v>45795</x:v>
      </x:c>
      <x:c r="B1604" s="32" t="n">
        <x:f>'Raw trace'!B1600</x:f>
        <x:v>45796</x:v>
      </x:c>
      <x:c r="C1604" s="1" t="n">
        <x:f>YEAR(B1604)</x:f>
        <x:v>2025</x:v>
      </x:c>
      <x:c r="D1604" s="33" t="str">
        <x:f>'Raw trace'!AL1600</x:f>
        <x:v>-0.0086259266040401</x:v>
      </x:c>
      <x:c r="E1604" s="33" t="str">
        <x:f>'Raw trace'!W1600</x:f>
        <x:v>0.55000000000000004</x:v>
      </x:c>
      <x:c r="F1604" s="28" t="n">
        <x:f>E1603*(1+D1603)/(1+E1603*D1603)</x:f>
        <x:v>0.557996857345879</x:v>
      </x:c>
      <x:c r="G1604" s="28" t="n">
        <x:f>ABS(E1604-F1604)</x:f>
        <x:v>0.00799685734587896</x:v>
      </x:c>
      <x:c r="H1604" s="28" t="n">
        <x:f>G1604*'Assumptions'!$B$6</x:f>
        <x:v>0.00000799685734587896</x:v>
      </x:c>
      <x:c r="I1604" s="29" t="n">
        <x:f>1+E1604*D1604</x:f>
        <x:v>0.995255740367778</x:v>
      </x:c>
      <x:c r="J1604" s="29" t="n">
        <x:f>(1-H1604)*I1604</x:f>
        <x:v>0.9952477814495996</x:v>
      </x:c>
      <x:c r="K1604" s="28" t="n">
        <x:f>J1604-1</x:f>
        <x:v>-0.004752218550400422</x:v>
      </x:c>
      <x:c r="L1604" s="30" t="n">
        <x:f>M1603</x:f>
        <x:v>21730.723548315007</x:v>
      </x:c>
      <x:c r="M1604" s="30" t="n">
        <x:f>L1604*J1604</x:f>
        <x:v>21627.45440075508</x:v>
      </x:c>
      <x:c r="N1604" s="30" t="n">
        <x:f>MAX(N1603,M1604)</x:f>
        <x:v>21772.667448832908</x:v>
      </x:c>
      <x:c r="O1604" s="28" t="n">
        <x:f>1-M1604/N1604</x:f>
        <x:v>0.006669511139096196</x:v>
      </x:c>
      <x:c r="P1604" s="30" t="n">
        <x:f>IF(C1604=C1603,P1603,L1604)</x:f>
        <x:v>20313.498577330683</x:v>
      </x:c>
      <x:c r="Q1604" s="30" t="n">
        <x:f>IF(C1604=C1603,MAX(Q1603,M1604),MAX(P1604,M1604))</x:f>
        <x:v>21730.723548315007</x:v>
      </x:c>
      <x:c r="R1604" s="28" t="n">
        <x:f>1-M1604/Q1604</x:f>
        <x:v>0.004752218550400533</x:v>
      </x:c>
      <x:c r="S1604" s="33" t="str">
        <x:f>'Raw trace'!Y1600</x:f>
        <x:v>-0.0047522185504004222</x:v>
      </x:c>
      <x:c r="T1604" s="31" t="n">
        <x:f>ABS(K1604-S1604)</x:f>
        <x:v>0</x:v>
      </x:c>
      <x:c r="U1604" s="33" t="str">
        <x:f>'Raw trace'!X1600</x:f>
        <x:v>0.0079968573458789605</x:v>
      </x:c>
      <x:c r="V1604" s="31" t="n">
        <x:f>ABS(G1604-U1604)</x:f>
        <x:v>0</x:v>
      </x:c>
      <x:c r="W1604" s="30" t="n">
        <x:f>L1604*H1604</x:f>
        <x:v>0.17377749623860778</x:v>
      </x:c>
      <x:c r="X1604" s="30" t="n">
        <x:f>X1603*(1+S1604)</x:f>
        <x:v>21627.454400755196</x:v>
      </x:c>
      <x:c r="Y1604" s="31" t="n">
        <x:f>ABS(M1604-X1604)</x:f>
        <x:v>1.1641532182693481e-10</x:v>
      </x:c>
      <x:c r="Z1604" s="27" t="n">
        <x:f>IF(M1604&gt;=N1603,B1604,Z1603)</x:f>
        <x:v>45643</x:v>
      </x:c>
      <x:c r="AA1604" s="27" t="n">
        <x:f>IF(C1604=C1603,IF(M1604&gt;=Q1603,B1604,AA1603),IF(M1604&gt;=P1604,B1604,A1604))</x:f>
        <x:v>45795</x:v>
      </x:c>
      <x:c r="AB1604" s="1" t="str">
        <x:f>IF(AND(B1604-A1604=1,B1604-B1603=1),"PASS","FAIL")</x:f>
        <x:v>PASS</x:v>
      </x:c>
    </x:row>
    <x:row r="1605" ht="22" customHeight="1">
      <x:c r="A1605" s="32" t="n">
        <x:f>'Raw trace'!A1601</x:f>
        <x:v>45796</x:v>
      </x:c>
      <x:c r="B1605" s="32" t="n">
        <x:f>'Raw trace'!B1601</x:f>
        <x:v>45797</x:v>
      </x:c>
      <x:c r="C1605" s="1" t="n">
        <x:f>YEAR(B1605)</x:f>
        <x:v>2025</x:v>
      </x:c>
      <x:c r="D1605" s="33" t="str">
        <x:f>'Raw trace'!AL1601</x:f>
        <x:v>0.011649293749727599</x:v>
      </x:c>
      <x:c r="E1605" s="33" t="str">
        <x:f>'Raw trace'!W1601</x:f>
        <x:v>0.55000000000000004</x:v>
      </x:c>
      <x:c r="F1605" s="28" t="n">
        <x:f>E1604*(1+D1604)/(1+E1604*D1604)</x:f>
        <x:v>0.5478549062839758</x:v>
      </x:c>
      <x:c r="G1605" s="28" t="n">
        <x:f>ABS(E1605-F1605)</x:f>
        <x:v>0.0021450937160242267</x:v>
      </x:c>
      <x:c r="H1605" s="28" t="n">
        <x:f>G1605*'Assumptions'!$B$6</x:f>
        <x:v>0.000002145093716024227</x:v>
      </x:c>
      <x:c r="I1605" s="29" t="n">
        <x:f>1+E1605*D1605</x:f>
        <x:v>1.00640711156235</x:v>
      </x:c>
      <x:c r="J1605" s="29" t="n">
        <x:f>(1-H1605)*I1605</x:f>
        <x:v>1.0064049527247794</x:v>
      </x:c>
      <x:c r="K1605" s="28" t="n">
        <x:f>J1605-1</x:f>
        <x:v>0.006404952724779367</x:v>
      </x:c>
      <x:c r="L1605" s="30" t="n">
        <x:f>M1604</x:f>
        <x:v>21627.45440075508</x:v>
      </x:c>
      <x:c r="M1605" s="30" t="n">
        <x:f>L1605*J1605</x:f>
        <x:v>21765.977223749236</x:v>
      </x:c>
      <x:c r="N1605" s="30" t="n">
        <x:f>MAX(N1604,M1605)</x:f>
        <x:v>21772.667448832908</x:v>
      </x:c>
      <x:c r="O1605" s="28" t="n">
        <x:f>1-M1605/N1605</x:f>
        <x:v>0.0003072763178602056</x:v>
      </x:c>
      <x:c r="P1605" s="30" t="n">
        <x:f>IF(C1605=C1604,P1604,L1605)</x:f>
        <x:v>20313.498577330683</x:v>
      </x:c>
      <x:c r="Q1605" s="30" t="n">
        <x:f>IF(C1605=C1604,MAX(Q1604,M1605),MAX(P1605,M1605))</x:f>
        <x:v>21765.977223749236</x:v>
      </x:c>
      <x:c r="R1605" s="28" t="n">
        <x:f>1-M1605/Q1605</x:f>
        <x:v>0</x:v>
      </x:c>
      <x:c r="S1605" s="33" t="str">
        <x:f>'Raw trace'!Y1601</x:f>
        <x:v>0.0064049527247793669</x:v>
      </x:c>
      <x:c r="T1605" s="31" t="n">
        <x:f>ABS(K1605-S1605)</x:f>
        <x:v>0</x:v>
      </x:c>
      <x:c r="U1605" s="33" t="str">
        <x:f>'Raw trace'!X1601</x:f>
        <x:v>0.0021450937160242267</x:v>
      </x:c>
      <x:c r="V1605" s="31" t="n">
        <x:f>ABS(G1605-U1605)</x:f>
        <x:v>0</x:v>
      </x:c>
      <x:c r="W1605" s="30" t="n">
        <x:f>L1605*H1605</x:f>
        <x:v>0.04639291652866023</x:v>
      </x:c>
      <x:c r="X1605" s="30" t="n">
        <x:f>X1604*(1+S1605)</x:f>
        <x:v>21765.977223749353</x:v>
      </x:c>
      <x:c r="Y1605" s="31" t="n">
        <x:f>ABS(M1605-X1605)</x:f>
        <x:v>1.1641532182693481e-10</x:v>
      </x:c>
      <x:c r="Z1605" s="27" t="n">
        <x:f>IF(M1605&gt;=N1604,B1605,Z1604)</x:f>
        <x:v>45643</x:v>
      </x:c>
      <x:c r="AA1605" s="27" t="n">
        <x:f>IF(C1605=C1604,IF(M1605&gt;=Q1604,B1605,AA1604),IF(M1605&gt;=P1605,B1605,A1605))</x:f>
        <x:v>45797</x:v>
      </x:c>
      <x:c r="AB1605" s="1" t="str">
        <x:f>IF(AND(B1605-A1605=1,B1605-B1604=1),"PASS","FAIL")</x:f>
        <x:v>PASS</x:v>
      </x:c>
    </x:row>
    <x:row r="1606" ht="22" customHeight="1">
      <x:c r="A1606" s="32" t="n">
        <x:f>'Raw trace'!A1602</x:f>
        <x:v>45797</x:v>
      </x:c>
      <x:c r="B1606" s="32" t="n">
        <x:f>'Raw trace'!B1602</x:f>
        <x:v>45798</x:v>
      </x:c>
      <x:c r="C1606" s="1" t="n">
        <x:f>YEAR(B1606)</x:f>
        <x:v>2025</x:v>
      </x:c>
      <x:c r="D1606" s="33" t="str">
        <x:f>'Raw trace'!AL1602</x:f>
        <x:v>0.026440844893732902</x:v>
      </x:c>
      <x:c r="E1606" s="33" t="str">
        <x:f>'Raw trace'!W1602</x:f>
        <x:v>0.55000000000000004</x:v>
      </x:c>
      <x:c r="F1606" s="28" t="n">
        <x:f>E1605*(1+D1605)/(1+E1605*D1605)</x:f>
        <x:v>0.5528648448226701</x:v>
      </x:c>
      <x:c r="G1606" s="28" t="n">
        <x:f>ABS(E1606-F1606)</x:f>
        <x:v>0.0028648448226700207</x:v>
      </x:c>
      <x:c r="H1606" s="28" t="n">
        <x:f>G1606*'Assumptions'!$B$6</x:f>
        <x:v>0.0000028648448226700207</x:v>
      </x:c>
      <x:c r="I1606" s="29" t="n">
        <x:f>1+E1606*D1606</x:f>
        <x:v>1.014542464691553</x:v>
      </x:c>
      <x:c r="J1606" s="29" t="n">
        <x:f>(1-H1606)*I1606</x:f>
        <x:v>1.0145395581848258</x:v>
      </x:c>
      <x:c r="K1606" s="28" t="n">
        <x:f>J1606-1</x:f>
        <x:v>0.014539558184825774</x:v>
      </x:c>
      <x:c r="L1606" s="30" t="n">
        <x:f>M1605</x:f>
        <x:v>21765.977223749236</x:v>
      </x:c>
      <x:c r="M1606" s="30" t="n">
        <x:f>L1606*J1606</x:f>
        <x:v>22082.444916043532</x:v>
      </x:c>
      <x:c r="N1606" s="30" t="n">
        <x:f>MAX(N1605,M1606)</x:f>
        <x:v>22082.444916043532</x:v>
      </x:c>
      <x:c r="O1606" s="28" t="n">
        <x:f>1-M1606/N1606</x:f>
        <x:v>0</x:v>
      </x:c>
      <x:c r="P1606" s="30" t="n">
        <x:f>IF(C1606=C1605,P1605,L1606)</x:f>
        <x:v>20313.498577330683</x:v>
      </x:c>
      <x:c r="Q1606" s="30" t="n">
        <x:f>IF(C1606=C1605,MAX(Q1605,M1606),MAX(P1606,M1606))</x:f>
        <x:v>22082.444916043532</x:v>
      </x:c>
      <x:c r="R1606" s="28" t="n">
        <x:f>1-M1606/Q1606</x:f>
        <x:v>0</x:v>
      </x:c>
      <x:c r="S1606" s="33" t="str">
        <x:f>'Raw trace'!Y1602</x:f>
        <x:v>0.014539558184825774</x:v>
      </x:c>
      <x:c r="T1606" s="31" t="n">
        <x:f>ABS(K1606-S1606)</x:f>
        <x:v>0</x:v>
      </x:c>
      <x:c r="U1606" s="33" t="str">
        <x:f>'Raw trace'!X1602</x:f>
        <x:v>0.0028648448226700207</x:v>
      </x:c>
      <x:c r="V1606" s="31" t="n">
        <x:f>ABS(G1606-U1606)</x:f>
        <x:v>0</x:v>
      </x:c>
      <x:c r="W1606" s="30" t="n">
        <x:f>L1606*H1606</x:f>
        <x:v>0.06235614715981159</x:v>
      </x:c>
      <x:c r="X1606" s="30" t="n">
        <x:f>X1605*(1+S1606)</x:f>
        <x:v>22082.44491604365</x:v>
      </x:c>
      <x:c r="Y1606" s="31" t="n">
        <x:f>ABS(M1606-X1606)</x:f>
        <x:v>1.1641532182693481e-10</x:v>
      </x:c>
      <x:c r="Z1606" s="27" t="n">
        <x:f>IF(M1606&gt;=N1605,B1606,Z1605)</x:f>
        <x:v>45798</x:v>
      </x:c>
      <x:c r="AA1606" s="27" t="n">
        <x:f>IF(C1606=C1605,IF(M1606&gt;=Q1605,B1606,AA1605),IF(M1606&gt;=P1606,B1606,A1606))</x:f>
        <x:v>45798</x:v>
      </x:c>
      <x:c r="AB1606" s="1" t="str">
        <x:f>IF(AND(B1606-A1606=1,B1606-B1605=1),"PASS","FAIL")</x:f>
        <x:v>PASS</x:v>
      </x:c>
    </x:row>
    <x:row r="1607" ht="22" customHeight="1">
      <x:c r="A1607" s="32" t="n">
        <x:f>'Raw trace'!A1603</x:f>
        <x:v>45798</x:v>
      </x:c>
      <x:c r="B1607" s="32" t="n">
        <x:f>'Raw trace'!B1603</x:f>
        <x:v>45799</x:v>
      </x:c>
      <x:c r="C1607" s="1" t="n">
        <x:f>YEAR(B1607)</x:f>
        <x:v>2025</x:v>
      </x:c>
      <x:c r="D1607" s="33" t="str">
        <x:f>'Raw trace'!AL1603</x:f>
        <x:v>0.018812460039711699</x:v>
      </x:c>
      <x:c r="E1607" s="33" t="str">
        <x:f>'Raw trace'!W1603</x:f>
        <x:v>0.55000000000000004</x:v>
      </x:c>
      <x:c r="F1607" s="28" t="n">
        <x:f>E1606*(1+D1606)/(1+E1606*D1606)</x:f>
        <x:v>0.5564503057673279</x:v>
      </x:c>
      <x:c r="G1607" s="28" t="n">
        <x:f>ABS(E1607-F1607)</x:f>
        <x:v>0.006450305767327857</x:v>
      </x:c>
      <x:c r="H1607" s="28" t="n">
        <x:f>G1607*'Assumptions'!$B$6</x:f>
        <x:v>0.000006450305767327858</x:v>
      </x:c>
      <x:c r="I1607" s="29" t="n">
        <x:f>1+E1607*D1607</x:f>
        <x:v>1.0103468530218414</x:v>
      </x:c>
      <x:c r="J1607" s="29" t="n">
        <x:f>(1-H1607)*I1607</x:f>
        <x:v>1.0103403359757084</x:v>
      </x:c>
      <x:c r="K1607" s="28" t="n">
        <x:f>J1607-1</x:f>
        <x:v>0.010340335975708381</x:v>
      </x:c>
      <x:c r="L1607" s="30" t="n">
        <x:f>M1606</x:f>
        <x:v>22082.444916043532</x:v>
      </x:c>
      <x:c r="M1607" s="30" t="n">
        <x:f>L1607*J1607</x:f>
        <x:v>22310.784815640494</x:v>
      </x:c>
      <x:c r="N1607" s="30" t="n">
        <x:f>MAX(N1606,M1607)</x:f>
        <x:v>22310.784815640494</x:v>
      </x:c>
      <x:c r="O1607" s="28" t="n">
        <x:f>1-M1607/N1607</x:f>
        <x:v>0</x:v>
      </x:c>
      <x:c r="P1607" s="30" t="n">
        <x:f>IF(C1607=C1606,P1606,L1607)</x:f>
        <x:v>20313.498577330683</x:v>
      </x:c>
      <x:c r="Q1607" s="30" t="n">
        <x:f>IF(C1607=C1606,MAX(Q1606,M1607),MAX(P1607,M1607))</x:f>
        <x:v>22310.784815640494</x:v>
      </x:c>
      <x:c r="R1607" s="28" t="n">
        <x:f>1-M1607/Q1607</x:f>
        <x:v>0</x:v>
      </x:c>
      <x:c r="S1607" s="33" t="str">
        <x:f>'Raw trace'!Y1603</x:f>
        <x:v>0.010340335975708381</x:v>
      </x:c>
      <x:c r="T1607" s="31" t="n">
        <x:f>ABS(K1607-S1607)</x:f>
        <x:v>0</x:v>
      </x:c>
      <x:c r="U1607" s="33" t="str">
        <x:f>'Raw trace'!X1603</x:f>
        <x:v>0.0064503057673278574</x:v>
      </x:c>
      <x:c r="V1607" s="31" t="n">
        <x:f>ABS(G1607-U1607)</x:f>
        <x:v>0</x:v>
      </x:c>
      <x:c r="W1607" s="30" t="n">
        <x:f>L1607*H1607</x:f>
        <x:v>0.14243852179865532</x:v>
      </x:c>
      <x:c r="X1607" s="30" t="n">
        <x:f>X1606*(1+S1607)</x:f>
        <x:v>22310.784815640614</x:v>
      </x:c>
      <x:c r="Y1607" s="31" t="n">
        <x:f>ABS(M1607-X1607)</x:f>
        <x:v>1.2005330063402653e-10</x:v>
      </x:c>
      <x:c r="Z1607" s="27" t="n">
        <x:f>IF(M1607&gt;=N1606,B1607,Z1606)</x:f>
        <x:v>45799</x:v>
      </x:c>
      <x:c r="AA1607" s="27" t="n">
        <x:f>IF(C1607=C1606,IF(M1607&gt;=Q1606,B1607,AA1606),IF(M1607&gt;=P1607,B1607,A1607))</x:f>
        <x:v>45799</x:v>
      </x:c>
      <x:c r="AB1607" s="1" t="str">
        <x:f>IF(AND(B1607-A1607=1,B1607-B1606=1),"PASS","FAIL")</x:f>
        <x:v>PASS</x:v>
      </x:c>
    </x:row>
    <x:row r="1608" ht="22" customHeight="1">
      <x:c r="A1608" s="32" t="n">
        <x:f>'Raw trace'!A1604</x:f>
        <x:v>45799</x:v>
      </x:c>
      <x:c r="B1608" s="32" t="n">
        <x:f>'Raw trace'!B1604</x:f>
        <x:v>45800</x:v>
      </x:c>
      <x:c r="C1608" s="1" t="n">
        <x:f>YEAR(B1608)</x:f>
        <x:v>2025</x:v>
      </x:c>
      <x:c r="D1608" s="33" t="str">
        <x:f>'Raw trace'!AL1604</x:f>
        <x:v>-0.039294484376832403</x:v>
      </x:c>
      <x:c r="E1608" s="33" t="str">
        <x:f>'Raw trace'!W1604</x:f>
        <x:v>0.55000000000000004</x:v>
      </x:c>
      <x:c r="F1608" s="28" t="n">
        <x:f>E1607*(1+D1607)/(1+E1607*D1607)</x:f>
        <x:v>0.5546084014077967</x:v>
      </x:c>
      <x:c r="G1608" s="28" t="n">
        <x:f>ABS(E1608-F1608)</x:f>
        <x:v>0.004608401407796614</x:v>
      </x:c>
      <x:c r="H1608" s="28" t="n">
        <x:f>G1608*'Assumptions'!$B$6</x:f>
        <x:v>0.0000046084014077966145</x:v>
      </x:c>
      <x:c r="I1608" s="29" t="n">
        <x:f>1+E1608*D1608</x:f>
        <x:v>0.9783880335927422</x:v>
      </x:c>
      <x:c r="J1608" s="29" t="n">
        <x:f>(1-H1608)*I1608</x:f>
        <x:v>0.9783835247879508</x:v>
      </x:c>
      <x:c r="K1608" s="28" t="n">
        <x:f>J1608-1</x:f>
        <x:v>-0.021616475212049235</x:v>
      </x:c>
      <x:c r="L1608" s="30" t="n">
        <x:f>M1607</x:f>
        <x:v>22310.784815640494</x:v>
      </x:c>
      <x:c r="M1608" s="30" t="n">
        <x:f>L1608*J1608</x:f>
        <x:v>21828.504288711836</x:v>
      </x:c>
      <x:c r="N1608" s="30" t="n">
        <x:f>MAX(N1607,M1608)</x:f>
        <x:v>22310.784815640494</x:v>
      </x:c>
      <x:c r="O1608" s="28" t="n">
        <x:f>1-M1608/N1608</x:f>
        <x:v>0.021616475212049235</x:v>
      </x:c>
      <x:c r="P1608" s="30" t="n">
        <x:f>IF(C1608=C1607,P1607,L1608)</x:f>
        <x:v>20313.498577330683</x:v>
      </x:c>
      <x:c r="Q1608" s="30" t="n">
        <x:f>IF(C1608=C1607,MAX(Q1607,M1608),MAX(P1608,M1608))</x:f>
        <x:v>22310.784815640494</x:v>
      </x:c>
      <x:c r="R1608" s="28" t="n">
        <x:f>1-M1608/Q1608</x:f>
        <x:v>0.021616475212049235</x:v>
      </x:c>
      <x:c r="S1608" s="33" t="str">
        <x:f>'Raw trace'!Y1604</x:f>
        <x:v>-0.021616475212049235</x:v>
      </x:c>
      <x:c r="T1608" s="31" t="n">
        <x:f>ABS(K1608-S1608)</x:f>
        <x:v>0</x:v>
      </x:c>
      <x:c r="U1608" s="33" t="str">
        <x:f>'Raw trace'!X1604</x:f>
        <x:v>0.004608401407796614</x:v>
      </x:c>
      <x:c r="V1608" s="31" t="n">
        <x:f>ABS(G1608-U1608)</x:f>
        <x:v>0</x:v>
      </x:c>
      <x:c r="W1608" s="30" t="n">
        <x:f>L1608*H1608</x:f>
        <x:v>0.10281705215344498</x:v>
      </x:c>
      <x:c r="X1608" s="30" t="n">
        <x:f>X1607*(1+S1608)</x:f>
        <x:v>21828.504288711956</x:v>
      </x:c>
      <x:c r="Y1608" s="31" t="n">
        <x:f>ABS(M1608-X1608)</x:f>
        <x:v>1.2005330063402653e-10</x:v>
      </x:c>
      <x:c r="Z1608" s="27" t="n">
        <x:f>IF(M1608&gt;=N1607,B1608,Z1607)</x:f>
        <x:v>45799</x:v>
      </x:c>
      <x:c r="AA1608" s="27" t="n">
        <x:f>IF(C1608=C1607,IF(M1608&gt;=Q1607,B1608,AA1607),IF(M1608&gt;=P1608,B1608,A1608))</x:f>
        <x:v>45799</x:v>
      </x:c>
      <x:c r="AB1608" s="1" t="str">
        <x:f>IF(AND(B1608-A1608=1,B1608-B1607=1),"PASS","FAIL")</x:f>
        <x:v>PASS</x:v>
      </x:c>
    </x:row>
    <x:row r="1609" ht="22" customHeight="1">
      <x:c r="A1609" s="32" t="n">
        <x:f>'Raw trace'!A1605</x:f>
        <x:v>45800</x:v>
      </x:c>
      <x:c r="B1609" s="32" t="n">
        <x:f>'Raw trace'!B1605</x:f>
        <x:v>45801</x:v>
      </x:c>
      <x:c r="C1609" s="1" t="n">
        <x:f>YEAR(B1609)</x:f>
        <x:v>2025</x:v>
      </x:c>
      <x:c r="D1609" s="33" t="str">
        <x:f>'Raw trace'!AL1605</x:f>
        <x:v>0.0041895979439661004</x:v>
      </x:c>
      <x:c r="E1609" s="33" t="str">
        <x:f>'Raw trace'!W1605</x:f>
        <x:v>0.55000000000000004</x:v>
      </x:c>
      <x:c r="F1609" s="28" t="n">
        <x:f>E1608*(1+D1608)/(1+E1608*D1608)</x:f>
        <x:v>0.5400597875798283</x:v>
      </x:c>
      <x:c r="G1609" s="28" t="n">
        <x:f>ABS(E1609-F1609)</x:f>
        <x:v>0.009940212420171735</x:v>
      </x:c>
      <x:c r="H1609" s="28" t="n">
        <x:f>G1609*'Assumptions'!$B$6</x:f>
        <x:v>0.000009940212420171735</x:v>
      </x:c>
      <x:c r="I1609" s="29" t="n">
        <x:f>1+E1609*D1609</x:f>
        <x:v>1.0023042788691814</x:v>
      </x:c>
      <x:c r="J1609" s="29" t="n">
        <x:f>(1-H1609)*I1609</x:f>
        <x:v>1.0022943157517399</x:v>
      </x:c>
      <x:c r="K1609" s="28" t="n">
        <x:f>J1609-1</x:f>
        <x:v>0.0022943157517398838</x:v>
      </x:c>
      <x:c r="L1609" s="30" t="n">
        <x:f>M1608</x:f>
        <x:v>21828.504288711836</x:v>
      </x:c>
      <x:c r="M1609" s="30" t="n">
        <x:f>L1609*J1609</x:f>
        <x:v>21878.58576993835</x:v>
      </x:c>
      <x:c r="N1609" s="30" t="n">
        <x:f>MAX(N1608,M1609)</x:f>
        <x:v>22310.784815640494</x:v>
      </x:c>
      <x:c r="O1609" s="28" t="n">
        <x:f>1-M1609/N1609</x:f>
        <x:v>0.019371754479885483</x:v>
      </x:c>
      <x:c r="P1609" s="30" t="n">
        <x:f>IF(C1609=C1608,P1608,L1609)</x:f>
        <x:v>20313.498577330683</x:v>
      </x:c>
      <x:c r="Q1609" s="30" t="n">
        <x:f>IF(C1609=C1608,MAX(Q1608,M1609),MAX(P1609,M1609))</x:f>
        <x:v>22310.784815640494</x:v>
      </x:c>
      <x:c r="R1609" s="28" t="n">
        <x:f>1-M1609/Q1609</x:f>
        <x:v>0.019371754479885483</x:v>
      </x:c>
      <x:c r="S1609" s="33" t="str">
        <x:f>'Raw trace'!Y1605</x:f>
        <x:v>0.0022943157517398838</x:v>
      </x:c>
      <x:c r="T1609" s="31" t="n">
        <x:f>ABS(K1609-S1609)</x:f>
        <x:v>0</x:v>
      </x:c>
      <x:c r="U1609" s="33" t="str">
        <x:f>'Raw trace'!X1605</x:f>
        <x:v>0.0099402124201717346</x:v>
      </x:c>
      <x:c r="V1609" s="31" t="n">
        <x:f>ABS(G1609-U1609)</x:f>
        <x:v>0</x:v>
      </x:c>
      <x:c r="W1609" s="30" t="n">
        <x:f>L1609*H1609</x:f>
        <x:v>0.21697996944442538</x:v>
      </x:c>
      <x:c r="X1609" s="30" t="n">
        <x:f>X1608*(1+S1609)</x:f>
        <x:v>21878.58576993847</x:v>
      </x:c>
      <x:c r="Y1609" s="31" t="n">
        <x:f>ABS(M1609-X1609)</x:f>
        <x:v>1.2005330063402653e-10</x:v>
      </x:c>
      <x:c r="Z1609" s="27" t="n">
        <x:f>IF(M1609&gt;=N1608,B1609,Z1608)</x:f>
        <x:v>45799</x:v>
      </x:c>
      <x:c r="AA1609" s="27" t="n">
        <x:f>IF(C1609=C1608,IF(M1609&gt;=Q1608,B1609,AA1608),IF(M1609&gt;=P1609,B1609,A1609))</x:f>
        <x:v>45799</x:v>
      </x:c>
      <x:c r="AB1609" s="1" t="str">
        <x:f>IF(AND(B1609-A1609=1,B1609-B1608=1),"PASS","FAIL")</x:f>
        <x:v>PASS</x:v>
      </x:c>
    </x:row>
    <x:row r="1610" ht="22" customHeight="1">
      <x:c r="A1610" s="32" t="n">
        <x:f>'Raw trace'!A1606</x:f>
        <x:v>45801</x:v>
      </x:c>
      <x:c r="B1610" s="32" t="n">
        <x:f>'Raw trace'!B1606</x:f>
        <x:v>45802</x:v>
      </x:c>
      <x:c r="C1610" s="1" t="n">
        <x:f>YEAR(B1610)</x:f>
        <x:v>2025</x:v>
      </x:c>
      <x:c r="D1610" s="33" t="str">
        <x:f>'Raw trace'!AL1606</x:f>
        <x:v>0.0116746935404545</x:v>
      </x:c>
      <x:c r="E1610" s="33" t="str">
        <x:f>'Raw trace'!W1606</x:f>
        <x:v>0.55000000000000004</x:v>
      </x:c>
      <x:c r="F1610" s="28" t="n">
        <x:f>E1609*(1+D1609)/(1+E1609*D1609)</x:f>
        <x:v>0.5510345416187403</x:v>
      </x:c>
      <x:c r="G1610" s="28" t="n">
        <x:f>ABS(E1610-F1610)</x:f>
        <x:v>0.0010345416187402812</x:v>
      </x:c>
      <x:c r="H1610" s="28" t="n">
        <x:f>G1610*'Assumptions'!$B$6</x:f>
        <x:v>0.0000010345416187402812</x:v>
      </x:c>
      <x:c r="I1610" s="29" t="n">
        <x:f>1+E1610*D1610</x:f>
        <x:v>1.00642108144725</x:v>
      </x:c>
      <x:c r="J1610" s="29" t="n">
        <x:f>(1-H1610)*I1610</x:f>
        <x:v>1.0064200402627554</x:v>
      </x:c>
      <x:c r="K1610" s="28" t="n">
        <x:f>J1610-1</x:f>
        <x:v>0.006420040262755444</x:v>
      </x:c>
      <x:c r="L1610" s="30" t="n">
        <x:f>M1609</x:f>
        <x:v>21878.58576993835</x:v>
      </x:c>
      <x:c r="M1610" s="30" t="n">
        <x:f>L1610*J1610</x:f>
        <x:v>22019.0471714735</x:v>
      </x:c>
      <x:c r="N1610" s="30" t="n">
        <x:f>MAX(N1609,M1610)</x:f>
        <x:v>22310.784815640494</x:v>
      </x:c>
      <x:c r="O1610" s="28" t="n">
        <x:f>1-M1610/N1610</x:f>
        <x:v>0.01307608166085128</x:v>
      </x:c>
      <x:c r="P1610" s="30" t="n">
        <x:f>IF(C1610=C1609,P1609,L1610)</x:f>
        <x:v>20313.498577330683</x:v>
      </x:c>
      <x:c r="Q1610" s="30" t="n">
        <x:f>IF(C1610=C1609,MAX(Q1609,M1610),MAX(P1610,M1610))</x:f>
        <x:v>22310.784815640494</x:v>
      </x:c>
      <x:c r="R1610" s="28" t="n">
        <x:f>1-M1610/Q1610</x:f>
        <x:v>0.01307608166085128</x:v>
      </x:c>
      <x:c r="S1610" s="33" t="str">
        <x:f>'Raw trace'!Y1606</x:f>
        <x:v>0.0064200402627554443</x:v>
      </x:c>
      <x:c r="T1610" s="31" t="n">
        <x:f>ABS(K1610-S1610)</x:f>
        <x:v>0</x:v>
      </x:c>
      <x:c r="U1610" s="33" t="str">
        <x:f>'Raw trace'!X1606</x:f>
        <x:v>0.0010345416187402812</x:v>
      </x:c>
      <x:c r="V1610" s="31" t="n">
        <x:f>ABS(G1610-U1610)</x:f>
        <x:v>0</x:v>
      </x:c>
      <x:c r="W1610" s="30" t="n">
        <x:f>L1610*H1610</x:f>
        <x:v>0.0226343075381801</x:v>
      </x:c>
      <x:c r="X1610" s="30" t="n">
        <x:f>X1609*(1+S1610)</x:f>
        <x:v>22019.047171473623</x:v>
      </x:c>
      <x:c r="Y1610" s="31" t="n">
        <x:f>ABS(M1610-X1610)</x:f>
        <x:v>1.2369127944111824e-10</x:v>
      </x:c>
      <x:c r="Z1610" s="27" t="n">
        <x:f>IF(M1610&gt;=N1609,B1610,Z1609)</x:f>
        <x:v>45799</x:v>
      </x:c>
      <x:c r="AA1610" s="27" t="n">
        <x:f>IF(C1610=C1609,IF(M1610&gt;=Q1609,B1610,AA1609),IF(M1610&gt;=P1610,B1610,A1610))</x:f>
        <x:v>45799</x:v>
      </x:c>
      <x:c r="AB1610" s="1" t="str">
        <x:f>IF(AND(B1610-A1610=1,B1610-B1609=1),"PASS","FAIL")</x:f>
        <x:v>PASS</x:v>
      </x:c>
    </x:row>
    <x:row r="1611" ht="22" customHeight="1">
      <x:c r="A1611" s="32" t="n">
        <x:f>'Raw trace'!A1607</x:f>
        <x:v>45802</x:v>
      </x:c>
      <x:c r="B1611" s="32" t="n">
        <x:f>'Raw trace'!B1607</x:f>
        <x:v>45803</x:v>
      </x:c>
      <x:c r="C1611" s="1" t="n">
        <x:f>YEAR(B1611)</x:f>
        <x:v>2025</x:v>
      </x:c>
      <x:c r="D1611" s="33" t="str">
        <x:f>'Raw trace'!AL1607</x:f>
        <x:v>0.0039827152725481997</x:v>
      </x:c>
      <x:c r="E1611" s="33" t="str">
        <x:f>'Raw trace'!W1607</x:f>
        <x:v>0.55000000000000004</x:v>
      </x:c>
      <x:c r="F1611" s="28" t="n">
        <x:f>E1610*(1+D1610)/(1+E1610*D1610)</x:f>
        <x:v>0.552871051396407</x:v>
      </x:c>
      <x:c r="G1611" s="28" t="n">
        <x:f>ABS(E1611-F1611)</x:f>
        <x:v>0.002871051396406976</x:v>
      </x:c>
      <x:c r="H1611" s="28" t="n">
        <x:f>G1611*'Assumptions'!$B$6</x:f>
        <x:v>0.0000028710513964069763</x:v>
      </x:c>
      <x:c r="I1611" s="29" t="n">
        <x:f>1+E1611*D1611</x:f>
        <x:v>1.0021904933999015</x:v>
      </x:c>
      <x:c r="J1611" s="29" t="n">
        <x:f>(1-H1611)*I1611</x:f>
        <x:v>1.002187616059486</x:v>
      </x:c>
      <x:c r="K1611" s="28" t="n">
        <x:f>J1611-1</x:f>
        <x:v>0.0021876160594860306</x:v>
      </x:c>
      <x:c r="L1611" s="30" t="n">
        <x:f>M1610</x:f>
        <x:v>22019.0471714735</x:v>
      </x:c>
      <x:c r="M1611" s="30" t="n">
        <x:f>L1611*J1611</x:f>
        <x:v>22067.216392680395</x:v>
      </x:c>
      <x:c r="N1611" s="30" t="n">
        <x:f>MAX(N1610,M1611)</x:f>
        <x:v>22310.784815640494</x:v>
      </x:c>
      <x:c r="O1611" s="28" t="n">
        <x:f>1-M1611/N1611</x:f>
        <x:v>0.010917071047601645</x:v>
      </x:c>
      <x:c r="P1611" s="30" t="n">
        <x:f>IF(C1611=C1610,P1610,L1611)</x:f>
        <x:v>20313.498577330683</x:v>
      </x:c>
      <x:c r="Q1611" s="30" t="n">
        <x:f>IF(C1611=C1610,MAX(Q1610,M1611),MAX(P1611,M1611))</x:f>
        <x:v>22310.784815640494</x:v>
      </x:c>
      <x:c r="R1611" s="28" t="n">
        <x:f>1-M1611/Q1611</x:f>
        <x:v>0.010917071047601645</x:v>
      </x:c>
      <x:c r="S1611" s="33" t="str">
        <x:f>'Raw trace'!Y1607</x:f>
        <x:v>0.0021876160594860306</x:v>
      </x:c>
      <x:c r="T1611" s="31" t="n">
        <x:f>ABS(K1611-S1611)</x:f>
        <x:v>0</x:v>
      </x:c>
      <x:c r="U1611" s="33" t="str">
        <x:f>'Raw trace'!X1607</x:f>
        <x:v>0.0028710513964069762</x:v>
      </x:c>
      <x:c r="V1611" s="31" t="n">
        <x:f>ABS(G1611-U1611)</x:f>
        <x:v>0</x:v>
      </x:c>
      <x:c r="W1611" s="30" t="n">
        <x:f>L1611*H1611</x:f>
        <x:v>0.06321781612921007</x:v>
      </x:c>
      <x:c r="X1611" s="30" t="n">
        <x:f>X1610*(1+S1611)</x:f>
        <x:v>22067.21639268052</x:v>
      </x:c>
      <x:c r="Y1611" s="31" t="n">
        <x:f>ABS(M1611-X1611)</x:f>
        <x:v>1.2369127944111824e-10</x:v>
      </x:c>
      <x:c r="Z1611" s="27" t="n">
        <x:f>IF(M1611&gt;=N1610,B1611,Z1610)</x:f>
        <x:v>45799</x:v>
      </x:c>
      <x:c r="AA1611" s="27" t="n">
        <x:f>IF(C1611=C1610,IF(M1611&gt;=Q1610,B1611,AA1610),IF(M1611&gt;=P1611,B1611,A1611))</x:f>
        <x:v>45799</x:v>
      </x:c>
      <x:c r="AB1611" s="1" t="str">
        <x:f>IF(AND(B1611-A1611=1,B1611-B1610=1),"PASS","FAIL")</x:f>
        <x:v>PASS</x:v>
      </x:c>
    </x:row>
    <x:row r="1612" ht="22" customHeight="1">
      <x:c r="A1612" s="32" t="n">
        <x:f>'Raw trace'!A1608</x:f>
        <x:v>45803</x:v>
      </x:c>
      <x:c r="B1612" s="32" t="n">
        <x:f>'Raw trace'!B1608</x:f>
        <x:v>45804</x:v>
      </x:c>
      <x:c r="C1612" s="1" t="n">
        <x:f>YEAR(B1612)</x:f>
        <x:v>2025</x:v>
      </x:c>
      <x:c r="D1612" s="33" t="str">
        <x:f>'Raw trace'!AL1608</x:f>
        <x:v>-0.0046713133123749999</x:v>
      </x:c>
      <x:c r="E1612" s="33" t="str">
        <x:f>'Raw trace'!W1608</x:f>
        <x:v>0.55000000000000004</x:v>
      </x:c>
      <x:c r="F1612" s="28" t="n">
        <x:f>E1611*(1+D1611)/(1+E1611*D1611)</x:f>
        <x:v>0.550983567531769</x:v>
      </x:c>
      <x:c r="G1612" s="28" t="n">
        <x:f>ABS(E1612-F1612)</x:f>
        <x:v>0.0009835675317689807</x:v>
      </x:c>
      <x:c r="H1612" s="28" t="n">
        <x:f>G1612*'Assumptions'!$B$6</x:f>
        <x:v>9.835675317689808e-7</x:v>
      </x:c>
      <x:c r="I1612" s="29" t="n">
        <x:f>1+E1612*D1612</x:f>
        <x:v>0.9974307776781938</x:v>
      </x:c>
      <x:c r="J1612" s="29" t="n">
        <x:f>(1-H1612)*I1612</x:f>
        <x:v>0.9974297966376656</x:v>
      </x:c>
      <x:c r="K1612" s="28" t="n">
        <x:f>J1612-1</x:f>
        <x:v>-0.002570203362334378</x:v>
      </x:c>
      <x:c r="L1612" s="30" t="n">
        <x:f>M1611</x:f>
        <x:v>22067.216392680395</x:v>
      </x:c>
      <x:c r="M1612" s="30" t="n">
        <x:f>L1612*J1612</x:f>
        <x:v>22010.499158910567</x:v>
      </x:c>
      <x:c r="N1612" s="30" t="n">
        <x:f>MAX(N1611,M1612)</x:f>
        <x:v>22310.784815640494</x:v>
      </x:c>
      <x:c r="O1612" s="28" t="n">
        <x:f>1-M1612/N1612</x:f>
        <x:v>0.013459215317222717</x:v>
      </x:c>
      <x:c r="P1612" s="30" t="n">
        <x:f>IF(C1612=C1611,P1611,L1612)</x:f>
        <x:v>20313.498577330683</x:v>
      </x:c>
      <x:c r="Q1612" s="30" t="n">
        <x:f>IF(C1612=C1611,MAX(Q1611,M1612),MAX(P1612,M1612))</x:f>
        <x:v>22310.784815640494</x:v>
      </x:c>
      <x:c r="R1612" s="28" t="n">
        <x:f>1-M1612/Q1612</x:f>
        <x:v>0.013459215317222717</x:v>
      </x:c>
      <x:c r="S1612" s="33" t="str">
        <x:f>'Raw trace'!Y1608</x:f>
        <x:v>-0.0025702033623343779</x:v>
      </x:c>
      <x:c r="T1612" s="31" t="n">
        <x:f>ABS(K1612-S1612)</x:f>
        <x:v>0</x:v>
      </x:c>
      <x:c r="U1612" s="33" t="str">
        <x:f>'Raw trace'!X1608</x:f>
        <x:v>0.00098356753176898071</x:v>
      </x:c>
      <x:c r="V1612" s="31" t="n">
        <x:f>ABS(G1612-U1612)</x:f>
        <x:v>0</x:v>
      </x:c>
      <x:c r="W1612" s="30" t="n">
        <x:f>L1612*H1612</x:f>
        <x:v>0.02170459756036065</x:v>
      </x:c>
      <x:c r="X1612" s="30" t="n">
        <x:f>X1611*(1+S1612)</x:f>
        <x:v>22010.49915891069</x:v>
      </x:c>
      <x:c r="Y1612" s="31" t="n">
        <x:f>ABS(M1612-X1612)</x:f>
        <x:v>1.2369127944111824e-10</x:v>
      </x:c>
      <x:c r="Z1612" s="27" t="n">
        <x:f>IF(M1612&gt;=N1611,B1612,Z1611)</x:f>
        <x:v>45799</x:v>
      </x:c>
      <x:c r="AA1612" s="27" t="n">
        <x:f>IF(C1612=C1611,IF(M1612&gt;=Q1611,B1612,AA1611),IF(M1612&gt;=P1612,B1612,A1612))</x:f>
        <x:v>45799</x:v>
      </x:c>
      <x:c r="AB1612" s="1" t="str">
        <x:f>IF(AND(B1612-A1612=1,B1612-B1611=1),"PASS","FAIL")</x:f>
        <x:v>PASS</x:v>
      </x:c>
    </x:row>
    <x:row r="1613" ht="22" customHeight="1">
      <x:c r="A1613" s="32" t="n">
        <x:f>'Raw trace'!A1609</x:f>
        <x:v>45804</x:v>
      </x:c>
      <x:c r="B1613" s="32" t="n">
        <x:f>'Raw trace'!B1609</x:f>
        <x:v>45805</x:v>
      </x:c>
      <x:c r="C1613" s="1" t="n">
        <x:f>YEAR(B1613)</x:f>
        <x:v>2025</x:v>
      </x:c>
      <x:c r="D1613" s="33" t="str">
        <x:f>'Raw trace'!AL1609</x:f>
        <x:v>-0.010622888823615799</x:v>
      </x:c>
      <x:c r="E1613" s="33" t="str">
        <x:f>'Raw trace'!W1609</x:f>
        <x:v>0.55000000000000004</x:v>
      </x:c>
      <x:c r="F1613" s="28" t="n">
        <x:f>E1612*(1+D1612)/(1+E1612*D1612)</x:f>
        <x:v>0.5488408718973922</x:v>
      </x:c>
      <x:c r="G1613" s="28" t="n">
        <x:f>ABS(E1613-F1613)</x:f>
        <x:v>0.001159128102607876</x:v>
      </x:c>
      <x:c r="H1613" s="28" t="n">
        <x:f>G1613*'Assumptions'!$B$6</x:f>
        <x:v>0.0000011591281026078759</x:v>
      </x:c>
      <x:c r="I1613" s="29" t="n">
        <x:f>1+E1613*D1613</x:f>
        <x:v>0.9941574111470113</x:v>
      </x:c>
      <x:c r="J1613" s="29" t="n">
        <x:f>(1-H1613)*I1613</x:f>
        <x:v>0.9941562587912176</x:v>
      </x:c>
      <x:c r="K1613" s="28" t="n">
        <x:f>J1613-1</x:f>
        <x:v>-0.005843741208782394</x:v>
      </x:c>
      <x:c r="L1613" s="30" t="n">
        <x:f>M1612</x:f>
        <x:v>22010.499158910567</x:v>
      </x:c>
      <x:c r="M1613" s="30" t="n">
        <x:f>L1613*J1613</x:f>
        <x:v>21881.87549794977</x:v>
      </x:c>
      <x:c r="N1613" s="30" t="n">
        <x:f>MAX(N1612,M1613)</x:f>
        <x:v>22310.784815640494</x:v>
      </x:c>
      <x:c r="O1613" s="28" t="n">
        <x:f>1-M1613/N1613</x:f>
        <x:v>0.019224304354817923</x:v>
      </x:c>
      <x:c r="P1613" s="30" t="n">
        <x:f>IF(C1613=C1612,P1612,L1613)</x:f>
        <x:v>20313.498577330683</x:v>
      </x:c>
      <x:c r="Q1613" s="30" t="n">
        <x:f>IF(C1613=C1612,MAX(Q1612,M1613),MAX(P1613,M1613))</x:f>
        <x:v>22310.784815640494</x:v>
      </x:c>
      <x:c r="R1613" s="28" t="n">
        <x:f>1-M1613/Q1613</x:f>
        <x:v>0.019224304354817923</x:v>
      </x:c>
      <x:c r="S1613" s="33" t="str">
        <x:f>'Raw trace'!Y1609</x:f>
        <x:v>-0.0058437412087823937</x:v>
      </x:c>
      <x:c r="T1613" s="31" t="n">
        <x:f>ABS(K1613-S1613)</x:f>
        <x:v>0</x:v>
      </x:c>
      <x:c r="U1613" s="33" t="str">
        <x:f>'Raw trace'!X1609</x:f>
        <x:v>0.0011591281026078759</x:v>
      </x:c>
      <x:c r="V1613" s="31" t="n">
        <x:f>ABS(G1613-U1613)</x:f>
        <x:v>0</x:v>
      </x:c>
      <x:c r="W1613" s="30" t="n">
        <x:f>L1613*H1613</x:f>
        <x:v>0.02551298812752025</x:v>
      </x:c>
      <x:c r="X1613" s="30" t="n">
        <x:f>X1612*(1+S1613)</x:f>
        <x:v>21881.875497949895</x:v>
      </x:c>
      <x:c r="Y1613" s="31" t="n">
        <x:f>ABS(M1613-X1613)</x:f>
        <x:v>1.2369127944111824e-10</x:v>
      </x:c>
      <x:c r="Z1613" s="27" t="n">
        <x:f>IF(M1613&gt;=N1612,B1613,Z1612)</x:f>
        <x:v>45799</x:v>
      </x:c>
      <x:c r="AA1613" s="27" t="n">
        <x:f>IF(C1613=C1612,IF(M1613&gt;=Q1612,B1613,AA1612),IF(M1613&gt;=P1613,B1613,A1613))</x:f>
        <x:v>45799</x:v>
      </x:c>
      <x:c r="AB1613" s="1" t="str">
        <x:f>IF(AND(B1613-A1613=1,B1613-B1612=1),"PASS","FAIL")</x:f>
        <x:v>PASS</x:v>
      </x:c>
    </x:row>
  </x:sheetData>
  <x:mergeCells>
    <x:mergeCell ref="A1:AB2"/>
    <x:mergeCell ref="A3:AB3"/>
  </x:mergeCells>
  <x:conditionalFormatting sqref="AB6:AB1613">
    <x:cfRule type="containsText" dxfId="0" priority="1" operator="containsText" text="FAIL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16" hidden="0" customWidth="1"/>
    <x:col min="4" max="4" width="22" hidden="0" customWidth="1"/>
    <x:col min="5" max="5" width="22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30" customHeight="1">
      <x:c r="A1" s="17" t="str">
        <x:v>Drawdown witnesses | exact peak and later trough</x:v>
      </x:c>
      <x:c r="B1" s="17" t="str">
        <x:v>Drawdown witnesses | exact peak and later trough</x:v>
      </x:c>
      <x:c r="C1" s="17" t="str">
        <x:v>Drawdown witnesses | exact peak and later trough</x:v>
      </x:c>
      <x:c r="D1" s="17" t="str">
        <x:v>Drawdown witnesses | exact peak and later trough</x:v>
      </x:c>
      <x:c r="E1" s="17" t="str">
        <x:v>Drawdown witnesses | exact peak and later trough</x:v>
      </x:c>
      <x:c r="F1" s="17" t="str">
        <x:v>Drawdown witnesses | exact peak and later trough</x:v>
      </x:c>
      <x:c r="G1" s="17" t="str">
        <x:v>Drawdown witnesses | exact peak and later trough</x:v>
      </x:c>
      <x:c r="H1" s="17" t="str">
        <x:v>Drawdown witnesses | exact peak and later trough</x:v>
      </x:c>
    </x:row>
    <x:row r="2" ht="30" customHeight="1">
      <x:c r="A2" s="17" t="str">
        <x:v>Drawdown witnesses | exact peak and later trough</x:v>
      </x:c>
      <x:c r="B2" s="17" t="str">
        <x:v>Drawdown witnesses | exact peak and later trough</x:v>
      </x:c>
      <x:c r="C2" s="17" t="str">
        <x:v>Drawdown witnesses | exact peak and later trough</x:v>
      </x:c>
      <x:c r="D2" s="17" t="str">
        <x:v>Drawdown witnesses | exact peak and later trough</x:v>
      </x:c>
      <x:c r="E2" s="17" t="str">
        <x:v>Drawdown witnesses | exact peak and later trough</x:v>
      </x:c>
      <x:c r="F2" s="17" t="str">
        <x:v>Drawdown witnesses | exact peak and later trough</x:v>
      </x:c>
      <x:c r="G2" s="17" t="str">
        <x:v>Drawdown witnesses | exact peak and later trough</x:v>
      </x:c>
      <x:c r="H2" s="17" t="str">
        <x:v>Drawdown witnesses | exact peak and later trough</x:v>
      </x:c>
    </x:row>
    <x:row r="3" ht="22" customHeight="1">
      <x:c r="A3" s="1"/>
      <x:c r="B3" s="1"/>
      <x:c r="C3" s="1"/>
      <x:c r="D3" s="1"/>
      <x:c r="E3" s="1"/>
      <x:c r="F3" s="1"/>
      <x:c r="G3" s="1"/>
      <x:c r="H3" s="1"/>
    </x:row>
    <x:row r="4" ht="22" customHeight="1">
      <x:c r="A4" s="1"/>
      <x:c r="B4" s="1"/>
      <x:c r="C4" s="1"/>
      <x:c r="D4" s="1"/>
      <x:c r="E4" s="1"/>
      <x:c r="F4" s="1"/>
      <x:c r="G4" s="1"/>
      <x:c r="H4" s="1"/>
    </x:row>
    <x:row r="5" ht="38" customHeight="1">
      <x:c r="A5" s="14" t="str">
        <x:v>Return period</x:v>
      </x:c>
      <x:c r="B5" s="14" t="str">
        <x:v>Peak date</x:v>
      </x:c>
      <x:c r="C5" s="14" t="str">
        <x:v>Trough date</x:v>
      </x:c>
      <x:c r="D5" s="14" t="str">
        <x:v>Peak capital ($)</x:v>
      </x:c>
      <x:c r="E5" s="14" t="str">
        <x:v>Trough capital ($)</x:v>
      </x:c>
      <x:c r="F5" s="14" t="str">
        <x:v>Loss = 1 − trough/peak</x:v>
      </x:c>
      <x:c r="G5" s="14" t="str">
        <x:v>Summary MDD</x:v>
      </x:c>
      <x:c r="H5" s="14" t="str">
        <x:v>Absolute error</x:v>
      </x:c>
    </x:row>
    <x:row r="6" ht="22" customHeight="1">
      <x:c r="A6" s="1" t="n">
        <x:v>2021</x:v>
      </x:c>
      <x:c r="B6" s="27" t="n">
        <x:f>INDEX('Daily calculation'!AA6:AA369,MATCH('Summary'!H7,'Daily calculation'!R6:R369,0))</x:f>
        <x:v>44299</x:v>
      </x:c>
      <x:c r="C6" s="27" t="n">
        <x:f>INDEX('Daily calculation'!B6:B369,MATCH('Summary'!H7,'Daily calculation'!R6:R369,0))</x:f>
        <x:v>44397</x:v>
      </x:c>
      <x:c r="D6" s="30" t="n">
        <x:f>INDEX('Daily calculation'!Q6:Q369,MATCH('Summary'!H7,'Daily calculation'!R6:R369,0))</x:f>
        <x:v>14577.463360227768</x:v>
      </x:c>
      <x:c r="E6" s="30" t="n">
        <x:f>INDEX('Daily calculation'!M6:M369,MATCH('Summary'!H7,'Daily calculation'!R6:R369,0))</x:f>
        <x:v>10595.082672673385</x:v>
      </x:c>
      <x:c r="F6" s="28" t="n">
        <x:f>1-E6/D6</x:f>
        <x:v>0.27318749422616695</x:v>
      </x:c>
      <x:c r="G6" s="28" t="n">
        <x:f>'Summary'!H7</x:f>
        <x:v>0.27318749422616695</x:v>
      </x:c>
      <x:c r="H6" s="31" t="n">
        <x:f>ABS(F6-G6)</x:f>
        <x:v>0</x:v>
      </x:c>
    </x:row>
    <x:row r="7" ht="22" customHeight="1">
      <x:c r="A7" s="1" t="n">
        <x:v>2022</x:v>
      </x:c>
      <x:c r="B7" s="27" t="n">
        <x:f>INDEX('Daily calculation'!AA370:AA734,MATCH('Summary'!H8,'Daily calculation'!R370:R734,0))</x:f>
        <x:v>44649</x:v>
      </x:c>
      <x:c r="C7" s="27" t="n">
        <x:f>INDEX('Daily calculation'!B370:B734,MATCH('Summary'!H8,'Daily calculation'!R370:R734,0))</x:f>
        <x:v>44886</x:v>
      </x:c>
      <x:c r="D7" s="30" t="n">
        <x:f>INDEX('Daily calculation'!Q370:Q734,MATCH('Summary'!H8,'Daily calculation'!R370:R734,0))</x:f>
        <x:v>13262.78590503167</x:v>
      </x:c>
      <x:c r="E7" s="30" t="n">
        <x:f>INDEX('Daily calculation'!M370:M734,MATCH('Summary'!H8,'Daily calculation'!R370:R734,0))</x:f>
        <x:v>8344.070263274372</x:v>
      </x:c>
      <x:c r="F7" s="28" t="n">
        <x:f>1-E7/D7</x:f>
        <x:v>0.370865946037116</x:v>
      </x:c>
      <x:c r="G7" s="28" t="n">
        <x:f>'Summary'!H8</x:f>
        <x:v>0.370865946037116</x:v>
      </x:c>
      <x:c r="H7" s="31" t="n">
        <x:f>ABS(F7-G7)</x:f>
        <x:v>0</x:v>
      </x:c>
    </x:row>
    <x:row r="8" ht="22" customHeight="1">
      <x:c r="A8" s="1" t="n">
        <x:v>2023</x:v>
      </x:c>
      <x:c r="B8" s="27" t="n">
        <x:f>INDEX('Daily calculation'!AA735:AA1099,MATCH('Summary'!H9,'Daily calculation'!R735:R1099,0))</x:f>
        <x:v>45120</x:v>
      </x:c>
      <x:c r="C8" s="27" t="n">
        <x:f>INDEX('Daily calculation'!B735:B1099,MATCH('Summary'!H9,'Daily calculation'!R735:R1099,0))</x:f>
        <x:v>45180</x:v>
      </x:c>
      <x:c r="D8" s="30" t="n">
        <x:f>INDEX('Daily calculation'!Q735:Q1099,MATCH('Summary'!H9,'Daily calculation'!R735:R1099,0))</x:f>
        <x:v>11620.466188130804</x:v>
      </x:c>
      <x:c r="E8" s="30" t="n">
        <x:f>INDEX('Daily calculation'!M735:M1099,MATCH('Summary'!H9,'Daily calculation'!R735:R1099,0))</x:f>
        <x:v>10531.411296061384</x:v>
      </x:c>
      <x:c r="F8" s="28" t="n">
        <x:f>1-E8/D8</x:f>
        <x:v>0.09371869204195826</x:v>
      </x:c>
      <x:c r="G8" s="28" t="n">
        <x:f>'Summary'!H9</x:f>
        <x:v>0.09371869204195826</x:v>
      </x:c>
      <x:c r="H8" s="31" t="n">
        <x:f>ABS(F8-G8)</x:f>
        <x:v>0</x:v>
      </x:c>
    </x:row>
    <x:row r="9" ht="22" customHeight="1">
      <x:c r="A9" s="1" t="n">
        <x:v>2024</x:v>
      </x:c>
      <x:c r="B9" s="27" t="n">
        <x:f>INDEX('Daily calculation'!AA1100:AA1465,MATCH('Summary'!H10,'Daily calculation'!R1100:R1465,0))</x:f>
        <x:v>45364</x:v>
      </x:c>
      <x:c r="C9" s="27" t="n">
        <x:f>INDEX('Daily calculation'!B1100:B1465,MATCH('Summary'!H10,'Daily calculation'!R1100:R1465,0))</x:f>
        <x:v>45541</x:v>
      </x:c>
      <x:c r="D9" s="30" t="n">
        <x:f>INDEX('Daily calculation'!Q1100:Q1465,MATCH('Summary'!H10,'Daily calculation'!R1100:R1465,0))</x:f>
        <x:v>17642.073326317783</x:v>
      </x:c>
      <x:c r="E9" s="30" t="n">
        <x:f>INDEX('Daily calculation'!M1100:M1465,MATCH('Summary'!H10,'Daily calculation'!R1100:R1465,0))</x:f>
        <x:v>15475.185463890208</x:v>
      </x:c>
      <x:c r="F9" s="28" t="n">
        <x:f>1-E9/D9</x:f>
        <x:v>0.12282501168358106</x:v>
      </x:c>
      <x:c r="G9" s="28" t="n">
        <x:f>'Summary'!H10</x:f>
        <x:v>0.12282501168358106</x:v>
      </x:c>
      <x:c r="H9" s="31" t="n">
        <x:f>ABS(F9-G9)</x:f>
        <x:v>0</x:v>
      </x:c>
    </x:row>
    <x:row r="10" ht="22" customHeight="1">
      <x:c r="A10" s="1" t="n">
        <x:v>2025</x:v>
      </x:c>
      <x:c r="B10" s="27" t="n">
        <x:f>INDEX('Daily calculation'!AA1466:AA1613,MATCH('Summary'!H11,'Daily calculation'!R1466:R1613,0))</x:f>
        <x:v>45678</x:v>
      </x:c>
      <x:c r="C10" s="27" t="n">
        <x:f>INDEX('Daily calculation'!B1466:B1613,MATCH('Summary'!H11,'Daily calculation'!R1466:R1613,0))</x:f>
        <x:v>45755</x:v>
      </x:c>
      <x:c r="D10" s="30" t="n">
        <x:f>INDEX('Daily calculation'!Q1466:Q1613,MATCH('Summary'!H11,'Daily calculation'!R1466:R1613,0))</x:f>
        <x:v>21543.524616086586</x:v>
      </x:c>
      <x:c r="E10" s="30" t="n">
        <x:f>INDEX('Daily calculation'!M1466:M1613,MATCH('Summary'!H11,'Daily calculation'!R1466:R1613,0))</x:f>
        <x:v>18734.782995766822</x:v>
      </x:c>
      <x:c r="F10" s="28" t="n">
        <x:f>1-E10/D10</x:f>
        <x:v>0.13037521345149217</x:v>
      </x:c>
      <x:c r="G10" s="28" t="n">
        <x:f>'Summary'!H11</x:f>
        <x:v>0.13037521345149217</x:v>
      </x:c>
      <x:c r="H10" s="31" t="n">
        <x:f>ABS(F10-G10)</x:f>
        <x:v>0</x:v>
      </x:c>
    </x:row>
    <x:row r="11" ht="22" customHeight="1">
      <x:c r="A11" s="23" t="str">
        <x:v>Entire period</x:v>
      </x:c>
      <x:c r="B11" s="51" t="n">
        <x:f>INDEX('Daily calculation'!Z6:Z1613,MATCH('Summary'!H12,'Daily calculation'!O6:O1613,0))</x:f>
        <x:v>44508</x:v>
      </x:c>
      <x:c r="C11" s="51" t="n">
        <x:f>INDEX('Daily calculation'!B6:B1613,MATCH('Summary'!H12,'Daily calculation'!O6:O1613,0))</x:f>
        <x:v>44886</x:v>
      </x:c>
      <x:c r="D11" s="52" t="n">
        <x:f>INDEX('Daily calculation'!N6:N1613,MATCH('Summary'!H12,'Daily calculation'!O6:O1613,0))</x:f>
        <x:v>15341.863280252299</x:v>
      </x:c>
      <x:c r="E11" s="52" t="n">
        <x:f>INDEX('Daily calculation'!M6:M1613,MATCH('Summary'!H12,'Daily calculation'!O6:O1613,0))</x:f>
        <x:v>8344.070263274372</x:v>
      </x:c>
      <x:c r="F11" s="53" t="n">
        <x:f>1-E11/D11</x:f>
        <x:v>0.45612406323457</x:v>
      </x:c>
      <x:c r="G11" s="53" t="n">
        <x:f>'Summary'!H12</x:f>
        <x:v>0.45612406323457</x:v>
      </x:c>
      <x:c r="H11" s="54" t="n">
        <x:f>ABS(F11-G11)</x:f>
        <x:v>0</x:v>
      </x:c>
    </x:row>
    <x:row r="12" ht="22" customHeight="1">
      <x:c r="A12" s="1"/>
      <x:c r="B12" s="1"/>
      <x:c r="C12" s="1"/>
      <x:c r="D12" s="1"/>
      <x:c r="E12" s="1"/>
      <x:c r="F12" s="1"/>
      <x:c r="G12" s="1"/>
      <x:c r="H12" s="1"/>
    </x:row>
    <x:row r="13" ht="22" customHeight="1">
      <x:c r="A13" s="1"/>
      <x:c r="B13" s="1"/>
      <x:c r="C13" s="1"/>
      <x:c r="D13" s="1"/>
      <x:c r="E13" s="1"/>
      <x:c r="F13" s="1"/>
      <x:c r="G13" s="1"/>
      <x:c r="H13" s="1"/>
    </x:row>
    <x:row r="14" ht="32" customHeight="1">
      <x:c r="A14" s="11" t="str">
        <x:v>The full-period peak is in November 2021 and its trough is in November 2022. Therefore 45.61% is compatible with a 2022 within-year drawdown of 37.09%; they use different starting peaks.</x:v>
      </x:c>
      <x:c r="B14" s="11" t="str">
        <x:v>The full-period peak is in November 2021 and its trough is in November 2022. Therefore 45.61% is compatible with a 2022 within-year drawdown of 37.09%; they use different starting peaks.</x:v>
      </x:c>
      <x:c r="C14" s="11" t="str">
        <x:v>The full-period peak is in November 2021 and its trough is in November 2022. Therefore 45.61% is compatible with a 2022 within-year drawdown of 37.09%; they use different starting peaks.</x:v>
      </x:c>
      <x:c r="D14" s="11" t="str">
        <x:v>The full-period peak is in November 2021 and its trough is in November 2022. Therefore 45.61% is compatible with a 2022 within-year drawdown of 37.09%; they use different starting peaks.</x:v>
      </x:c>
      <x:c r="E14" s="11" t="str">
        <x:v>The full-period peak is in November 2021 and its trough is in November 2022. Therefore 45.61% is compatible with a 2022 within-year drawdown of 37.09%; they use different starting peaks.</x:v>
      </x:c>
      <x:c r="F14" s="11" t="str">
        <x:v>The full-period peak is in November 2021 and its trough is in November 2022. Therefore 45.61% is compatible with a 2022 within-year drawdown of 37.09%; they use different starting peaks.</x:v>
      </x:c>
      <x:c r="G14" s="11" t="str">
        <x:v>The full-period peak is in November 2021 and its trough is in November 2022. Therefore 45.61% is compatible with a 2022 within-year drawdown of 37.09%; they use different starting peaks.</x:v>
      </x:c>
      <x:c r="H14" s="11" t="str">
        <x:v>The full-period peak is in November 2021 and its trough is in November 2022. Therefore 45.61% is compatible with a 2022 within-year drawdown of 37.09%; they use different starting peaks.</x:v>
      </x:c>
    </x:row>
    <x:row r="15" ht="32" customHeight="1">
      <x:c r="A15" s="11" t="str">
        <x:v>The full-period peak is in November 2021 and its trough is in November 2022. Therefore 45.61% is compatible with a 2022 within-year drawdown of 37.09%; they use different starting peaks.</x:v>
      </x:c>
      <x:c r="B15" s="11" t="str">
        <x:v>The full-period peak is in November 2021 and its trough is in November 2022. Therefore 45.61% is compatible with a 2022 within-year drawdown of 37.09%; they use different starting peaks.</x:v>
      </x:c>
      <x:c r="C15" s="11" t="str">
        <x:v>The full-period peak is in November 2021 and its trough is in November 2022. Therefore 45.61% is compatible with a 2022 within-year drawdown of 37.09%; they use different starting peaks.</x:v>
      </x:c>
      <x:c r="D15" s="11" t="str">
        <x:v>The full-period peak is in November 2021 and its trough is in November 2022. Therefore 45.61% is compatible with a 2022 within-year drawdown of 37.09%; they use different starting peaks.</x:v>
      </x:c>
      <x:c r="E15" s="11" t="str">
        <x:v>The full-period peak is in November 2021 and its trough is in November 2022. Therefore 45.61% is compatible with a 2022 within-year drawdown of 37.09%; they use different starting peaks.</x:v>
      </x:c>
      <x:c r="F15" s="11" t="str">
        <x:v>The full-period peak is in November 2021 and its trough is in November 2022. Therefore 45.61% is compatible with a 2022 within-year drawdown of 37.09%; they use different starting peaks.</x:v>
      </x:c>
      <x:c r="G15" s="11" t="str">
        <x:v>The full-period peak is in November 2021 and its trough is in November 2022. Therefore 45.61% is compatible with a 2022 within-year drawdown of 37.09%; they use different starting peaks.</x:v>
      </x:c>
      <x:c r="H15" s="11" t="str">
        <x:v>The full-period peak is in November 2021 and its trough is in November 2022. Therefore 45.61% is compatible with a 2022 within-year drawdown of 37.09%; they use different starting peaks.</x:v>
      </x:c>
    </x:row>
    <x:row r="16" ht="22" customHeight="1">
      <x:c r="A16" s="1"/>
      <x:c r="B16" s="1"/>
      <x:c r="C16" s="1"/>
      <x:c r="D16" s="1"/>
      <x:c r="E16" s="1"/>
      <x:c r="F16" s="1"/>
      <x:c r="G16" s="1"/>
      <x:c r="H16" s="1"/>
    </x:row>
    <x:row r="17" ht="30" customHeight="1">
      <x:c r="A17" s="11" t="str">
        <x:v>Dollar values use one continuous $10,000-start portfolio. A reporting-year reset affects only that year’s high-water mark; it does not reset holdings, capital or the agent.</x:v>
      </x:c>
      <x:c r="B17" s="11" t="str">
        <x:v>Dollar values use one continuous $10,000-start portfolio. A reporting-year reset affects only that year’s high-water mark; it does not reset holdings, capital or the agent.</x:v>
      </x:c>
      <x:c r="C17" s="11" t="str">
        <x:v>Dollar values use one continuous $10,000-start portfolio. A reporting-year reset affects only that year’s high-water mark; it does not reset holdings, capital or the agent.</x:v>
      </x:c>
      <x:c r="D17" s="11" t="str">
        <x:v>Dollar values use one continuous $10,000-start portfolio. A reporting-year reset affects only that year’s high-water mark; it does not reset holdings, capital or the agent.</x:v>
      </x:c>
      <x:c r="E17" s="11" t="str">
        <x:v>Dollar values use one continuous $10,000-start portfolio. A reporting-year reset affects only that year’s high-water mark; it does not reset holdings, capital or the agent.</x:v>
      </x:c>
      <x:c r="F17" s="11" t="str">
        <x:v>Dollar values use one continuous $10,000-start portfolio. A reporting-year reset affects only that year’s high-water mark; it does not reset holdings, capital or the agent.</x:v>
      </x:c>
      <x:c r="G17" s="11" t="str">
        <x:v>Dollar values use one continuous $10,000-start portfolio. A reporting-year reset affects only that year’s high-water mark; it does not reset holdings, capital or the agent.</x:v>
      </x:c>
      <x:c r="H17" s="11" t="str">
        <x:v>Dollar values use one continuous $10,000-start portfolio. A reporting-year reset affects only that year’s high-water mark; it does not reset holdings, capital or the agent.</x:v>
      </x:c>
    </x:row>
    <x:row r="18" ht="30" customHeight="1">
      <x:c r="A18" s="11" t="str">
        <x:v>Dollar values use one continuous $10,000-start portfolio. A reporting-year reset affects only that year’s high-water mark; it does not reset holdings, capital or the agent.</x:v>
      </x:c>
      <x:c r="B18" s="11" t="str">
        <x:v>Dollar values use one continuous $10,000-start portfolio. A reporting-year reset affects only that year’s high-water mark; it does not reset holdings, capital or the agent.</x:v>
      </x:c>
      <x:c r="C18" s="11" t="str">
        <x:v>Dollar values use one continuous $10,000-start portfolio. A reporting-year reset affects only that year’s high-water mark; it does not reset holdings, capital or the agent.</x:v>
      </x:c>
      <x:c r="D18" s="11" t="str">
        <x:v>Dollar values use one continuous $10,000-start portfolio. A reporting-year reset affects only that year’s high-water mark; it does not reset holdings, capital or the agent.</x:v>
      </x:c>
      <x:c r="E18" s="11" t="str">
        <x:v>Dollar values use one continuous $10,000-start portfolio. A reporting-year reset affects only that year’s high-water mark; it does not reset holdings, capital or the agent.</x:v>
      </x:c>
      <x:c r="F18" s="11" t="str">
        <x:v>Dollar values use one continuous $10,000-start portfolio. A reporting-year reset affects only that year’s high-water mark; it does not reset holdings, capital or the agent.</x:v>
      </x:c>
      <x:c r="G18" s="11" t="str">
        <x:v>Dollar values use one continuous $10,000-start portfolio. A reporting-year reset affects only that year’s high-water mark; it does not reset holdings, capital or the agent.</x:v>
      </x:c>
      <x:c r="H18" s="11" t="str">
        <x:v>Dollar values use one continuous $10,000-start portfolio. A reporting-year reset affects only that year’s high-water mark; it does not reset holdings, capital or the agent.</x:v>
      </x:c>
    </x:row>
  </x:sheetData>
  <x:mergeCells>
    <x:mergeCell ref="A1:H2"/>
    <x:mergeCell ref="A14:H15"/>
    <x:mergeCell ref="A17:H18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4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</x:cols>
  <x:sheetData>
    <x:row r="1" ht="30" customHeight="1">
      <x:c r="A1" s="17" t="str">
        <x:v>Worked examples | first two trading days</x:v>
      </x:c>
      <x:c r="B1" s="17" t="str">
        <x:v>Worked examples | first two trading days</x:v>
      </x:c>
      <x:c r="C1" s="17" t="str">
        <x:v>Worked examples | first two trading days</x:v>
      </x:c>
      <x:c r="D1" s="17" t="str">
        <x:v>Worked examples | first two trading days</x:v>
      </x:c>
      <x:c r="E1" s="17" t="str">
        <x:v>Worked examples | first two trading days</x:v>
      </x:c>
      <x:c r="F1" s="17" t="str">
        <x:v>Worked examples | first two trading days</x:v>
      </x:c>
    </x:row>
    <x:row r="2" ht="30" customHeight="1">
      <x:c r="A2" s="17" t="str">
        <x:v>Worked examples | first two trading days</x:v>
      </x:c>
      <x:c r="B2" s="17" t="str">
        <x:v>Worked examples | first two trading days</x:v>
      </x:c>
      <x:c r="C2" s="17" t="str">
        <x:v>Worked examples | first two trading days</x:v>
      </x:c>
      <x:c r="D2" s="17" t="str">
        <x:v>Worked examples | first two trading days</x:v>
      </x:c>
      <x:c r="E2" s="17" t="str">
        <x:v>Worked examples | first two trading days</x:v>
      </x:c>
      <x:c r="F2" s="17" t="str">
        <x:v>Worked examples | first two trading days</x:v>
      </x:c>
    </x:row>
    <x:row r="3" ht="22" customHeight="1">
      <x:c r="A3" s="1"/>
      <x:c r="B3" s="1"/>
      <x:c r="C3" s="1"/>
      <x:c r="D3" s="1"/>
      <x:c r="E3" s="1"/>
      <x:c r="F3" s="1"/>
    </x:row>
    <x:row r="4" ht="30" customHeight="1">
      <x:c r="A4" s="56" t="str">
        <x:v>Day 1: decision 2021-01-01 → return 2021-01-02</x:v>
      </x:c>
      <x:c r="B4" s="56" t="str">
        <x:v>Day 1: decision 2021-01-01 → return 2021-01-02</x:v>
      </x:c>
      <x:c r="C4" s="56" t="str">
        <x:v>Day 1: decision 2021-01-01 → return 2021-01-02</x:v>
      </x:c>
      <x:c r="D4" s="56" t="str">
        <x:v>Day 1: decision 2021-01-01 → return 2021-01-02</x:v>
      </x:c>
      <x:c r="E4" s="56" t="str">
        <x:v>Day 1: decision 2021-01-01 → return 2021-01-02</x:v>
      </x:c>
      <x:c r="F4" s="56" t="str">
        <x:v>Day 1: decision 2021-01-01 → return 2021-01-02</x:v>
      </x:c>
    </x:row>
    <x:row r="5" ht="34" customHeight="1">
      <x:c r="A5" s="1" t="str">
        <x:v>Opening capital ($)</x:v>
      </x:c>
      <x:c r="B5" s="30" t="n">
        <x:f>'Daily calculation'!L6</x:f>
        <x:v>10000</x:v>
      </x:c>
      <x:c r="C5" s="11" t="str">
        <x:v>Prior day’s closing capital; day 1 starts with the illustrative $10,000.</x:v>
      </x:c>
      <x:c r="D5" s="11" t="str">
        <x:v>Prior day’s closing capital; day 1 starts with the illustrative $10,000.</x:v>
      </x:c>
      <x:c r="E5" s="11" t="str">
        <x:v>Prior day’s closing capital; day 1 starts with the illustrative $10,000.</x:v>
      </x:c>
      <x:c r="F5" s="11" t="str">
        <x:v>Prior day’s closing capital; day 1 starts with the illustrative $10,000.</x:v>
      </x:c>
    </x:row>
    <x:row r="6" ht="34" customHeight="1">
      <x:c r="A6" s="1" t="str">
        <x:v>BTC target allocation</x:v>
      </x:c>
      <x:c r="B6" s="28" t="str">
        <x:f>'Daily calculation'!E6</x:f>
        <x:v>0.34999999999999998</x:v>
      </x:c>
      <x:c r="C6" s="11" t="str">
        <x:v>Recorded final allocation after the risk layer.</x:v>
      </x:c>
      <x:c r="D6" s="11" t="str">
        <x:v>Recorded final allocation after the risk layer.</x:v>
      </x:c>
      <x:c r="E6" s="11" t="str">
        <x:v>Recorded final allocation after the risk layer.</x:v>
      </x:c>
      <x:c r="F6" s="11" t="str">
        <x:v>Recorded final allocation after the risk layer.</x:v>
      </x:c>
    </x:row>
    <x:row r="7" ht="34" customHeight="1">
      <x:c r="A7" s="1" t="str">
        <x:v>BTC price return</x:v>
      </x:c>
      <x:c r="B7" s="28" t="str">
        <x:f>'Daily calculation'!D6</x:f>
        <x:v>0.096505778289435407</x:v>
      </x:c>
      <x:c r="C7" s="11" t="str">
        <x:v>Recorded BTC close-to-close simple return.</x:v>
      </x:c>
      <x:c r="D7" s="11" t="str">
        <x:v>Recorded BTC close-to-close simple return.</x:v>
      </x:c>
      <x:c r="E7" s="11" t="str">
        <x:v>Recorded BTC close-to-close simple return.</x:v>
      </x:c>
      <x:c r="F7" s="11" t="str">
        <x:v>Recorded BTC close-to-close simple return.</x:v>
      </x:c>
    </x:row>
    <x:row r="8" ht="34" customHeight="1">
      <x:c r="A8" s="1" t="str">
        <x:v>Previous BTC weight after drift</x:v>
      </x:c>
      <x:c r="B8" s="28" t="n">
        <x:f>'Daily calculation'!F6</x:f>
        <x:v>0</x:v>
      </x:c>
      <x:c r="C8" s="11" t="str">
        <x:v>Prior target × (1 + prior BTC return) ÷ (1 + prior target × prior BTC return).</x:v>
      </x:c>
      <x:c r="D8" s="11" t="str">
        <x:v>Prior target × (1 + prior BTC return) ÷ (1 + prior target × prior BTC return).</x:v>
      </x:c>
      <x:c r="E8" s="11" t="str">
        <x:v>Prior target × (1 + prior BTC return) ÷ (1 + prior target × prior BTC return).</x:v>
      </x:c>
      <x:c r="F8" s="11" t="str">
        <x:v>Prior target × (1 + prior BTC return) ÷ (1 + prior target × prior BTC return).</x:v>
      </x:c>
    </x:row>
    <x:row r="9" ht="34" customHeight="1">
      <x:c r="A9" s="1" t="str">
        <x:v>Turnover</x:v>
      </x:c>
      <x:c r="B9" s="28" t="n">
        <x:f>'Daily calculation'!G6</x:f>
        <x:v>0.35</x:v>
      </x:c>
      <x:c r="C9" s="11" t="str">
        <x:v>Absolute difference between target and drifted previous BTC weight.</x:v>
      </x:c>
      <x:c r="D9" s="11" t="str">
        <x:v>Absolute difference between target and drifted previous BTC weight.</x:v>
      </x:c>
      <x:c r="E9" s="11" t="str">
        <x:v>Absolute difference between target and drifted previous BTC weight.</x:v>
      </x:c>
      <x:c r="F9" s="11" t="str">
        <x:v>Absolute difference between target and drifted previous BTC weight.</x:v>
      </x:c>
    </x:row>
    <x:row r="10" ht="34" customHeight="1">
      <x:c r="A10" s="1" t="str">
        <x:v>Fee rate</x:v>
      </x:c>
      <x:c r="B10" s="28" t="n">
        <x:f>'Assumptions'!$B$6</x:f>
        <x:v>0.001</x:v>
      </x:c>
      <x:c r="C10" s="11" t="str">
        <x:v>10 basis points = 0.10% per unit of turnover.</x:v>
      </x:c>
      <x:c r="D10" s="11" t="str">
        <x:v>10 basis points = 0.10% per unit of turnover.</x:v>
      </x:c>
      <x:c r="E10" s="11" t="str">
        <x:v>10 basis points = 0.10% per unit of turnover.</x:v>
      </x:c>
      <x:c r="F10" s="11" t="str">
        <x:v>10 basis points = 0.10% per unit of turnover.</x:v>
      </x:c>
    </x:row>
    <x:row r="11" ht="34" customHeight="1">
      <x:c r="A11" s="1" t="str">
        <x:v>Fee fraction of capital</x:v>
      </x:c>
      <x:c r="B11" s="28" t="n">
        <x:f>'Daily calculation'!H6</x:f>
        <x:v>0.00035</x:v>
      </x:c>
      <x:c r="C11" s="11" t="str">
        <x:v>Turnover × fee rate.</x:v>
      </x:c>
      <x:c r="D11" s="11" t="str">
        <x:v>Turnover × fee rate.</x:v>
      </x:c>
      <x:c r="E11" s="11" t="str">
        <x:v>Turnover × fee rate.</x:v>
      </x:c>
      <x:c r="F11" s="11" t="str">
        <x:v>Turnover × fee rate.</x:v>
      </x:c>
    </x:row>
    <x:row r="12" ht="34" customHeight="1">
      <x:c r="A12" s="1" t="str">
        <x:v>Trading fee ($)</x:v>
      </x:c>
      <x:c r="B12" s="30" t="n">
        <x:f>'Daily calculation'!W6</x:f>
        <x:v>3.5</x:v>
      </x:c>
      <x:c r="C12" s="11" t="str">
        <x:v>Opening capital × fee fraction.</x:v>
      </x:c>
      <x:c r="D12" s="11" t="str">
        <x:v>Opening capital × fee fraction.</x:v>
      </x:c>
      <x:c r="E12" s="11" t="str">
        <x:v>Opening capital × fee fraction.</x:v>
      </x:c>
      <x:c r="F12" s="11" t="str">
        <x:v>Opening capital × fee fraction.</x:v>
      </x:c>
    </x:row>
    <x:row r="13" ht="34" customHeight="1">
      <x:c r="A13" s="1" t="str">
        <x:v>Market growth factor</x:v>
      </x:c>
      <x:c r="B13" s="29" t="n">
        <x:f>'Daily calculation'!I6</x:f>
        <x:v>1.0337770224013023</x:v>
      </x:c>
      <x:c r="C13" s="11" t="str">
        <x:v>1 + target BTC weight × BTC return.</x:v>
      </x:c>
      <x:c r="D13" s="11" t="str">
        <x:v>1 + target BTC weight × BTC return.</x:v>
      </x:c>
      <x:c r="E13" s="11" t="str">
        <x:v>1 + target BTC weight × BTC return.</x:v>
      </x:c>
      <x:c r="F13" s="11" t="str">
        <x:v>1 + target BTC weight × BTC return.</x:v>
      </x:c>
    </x:row>
    <x:row r="14" ht="34" customHeight="1">
      <x:c r="A14" s="1" t="str">
        <x:v>Net growth factor</x:v>
      </x:c>
      <x:c r="B14" s="29" t="n">
        <x:f>'Daily calculation'!J6</x:f>
        <x:v>1.0334152004434618</x:v>
      </x:c>
      <x:c r="C14" s="11" t="str">
        <x:v>(1 − fee fraction) × market growth factor.</x:v>
      </x:c>
      <x:c r="D14" s="11" t="str">
        <x:v>(1 − fee fraction) × market growth factor.</x:v>
      </x:c>
      <x:c r="E14" s="11" t="str">
        <x:v>(1 − fee fraction) × market growth factor.</x:v>
      </x:c>
      <x:c r="F14" s="11" t="str">
        <x:v>(1 − fee fraction) × market growth factor.</x:v>
      </x:c>
    </x:row>
    <x:row r="15" ht="34" customHeight="1">
      <x:c r="A15" s="1" t="str">
        <x:v>Net daily return</x:v>
      </x:c>
      <x:c r="B15" s="28" t="n">
        <x:f>'Daily calculation'!K6</x:f>
        <x:v>0.0334152004434618</x:v>
      </x:c>
      <x:c r="C15" s="11" t="str">
        <x:v>Net growth factor − 1.</x:v>
      </x:c>
      <x:c r="D15" s="11" t="str">
        <x:v>Net growth factor − 1.</x:v>
      </x:c>
      <x:c r="E15" s="11" t="str">
        <x:v>Net growth factor − 1.</x:v>
      </x:c>
      <x:c r="F15" s="11" t="str">
        <x:v>Net growth factor − 1.</x:v>
      </x:c>
    </x:row>
    <x:row r="16" ht="34" customHeight="1">
      <x:c r="A16" s="1" t="str">
        <x:v>Closing capital ($)</x:v>
      </x:c>
      <x:c r="B16" s="30" t="n">
        <x:f>'Daily calculation'!M6</x:f>
        <x:v>10334.152004434618</x:v>
      </x:c>
      <x:c r="C16" s="11" t="str">
        <x:v>Opening capital × net growth factor.</x:v>
      </x:c>
      <x:c r="D16" s="11" t="str">
        <x:v>Opening capital × net growth factor.</x:v>
      </x:c>
      <x:c r="E16" s="11" t="str">
        <x:v>Opening capital × net growth factor.</x:v>
      </x:c>
      <x:c r="F16" s="11" t="str">
        <x:v>Opening capital × net growth factor.</x:v>
      </x:c>
    </x:row>
    <x:row r="17" ht="22" customHeight="1">
      <x:c r="A17" s="1"/>
      <x:c r="B17" s="1"/>
      <x:c r="C17" s="1"/>
      <x:c r="D17" s="1"/>
      <x:c r="E17" s="1"/>
      <x:c r="F17" s="1"/>
    </x:row>
    <x:row r="18" ht="22" customHeight="1">
      <x:c r="A18" s="1"/>
      <x:c r="B18" s="1"/>
      <x:c r="C18" s="1"/>
      <x:c r="D18" s="1"/>
      <x:c r="E18" s="1"/>
      <x:c r="F18" s="1"/>
    </x:row>
    <x:row r="19" ht="30" customHeight="1">
      <x:c r="A19" s="56" t="str">
        <x:v>Day 2: decision 2021-01-02 → return 2021-01-03</x:v>
      </x:c>
      <x:c r="B19" s="56" t="str">
        <x:v>Day 2: decision 2021-01-02 → return 2021-01-03</x:v>
      </x:c>
      <x:c r="C19" s="56" t="str">
        <x:v>Day 2: decision 2021-01-02 → return 2021-01-03</x:v>
      </x:c>
      <x:c r="D19" s="56" t="str">
        <x:v>Day 2: decision 2021-01-02 → return 2021-01-03</x:v>
      </x:c>
      <x:c r="E19" s="56" t="str">
        <x:v>Day 2: decision 2021-01-02 → return 2021-01-03</x:v>
      </x:c>
      <x:c r="F19" s="56" t="str">
        <x:v>Day 2: decision 2021-01-02 → return 2021-01-03</x:v>
      </x:c>
    </x:row>
    <x:row r="20" ht="34" customHeight="1">
      <x:c r="A20" s="1" t="str">
        <x:v>Opening capital ($)</x:v>
      </x:c>
      <x:c r="B20" s="30" t="n">
        <x:f>'Daily calculation'!L7</x:f>
        <x:v>10334.152004434618</x:v>
      </x:c>
      <x:c r="C20" s="11" t="str">
        <x:v>Prior day’s closing capital; day 1 starts with the illustrative $10,000.</x:v>
      </x:c>
      <x:c r="D20" s="11" t="str">
        <x:v>Prior day’s closing capital; day 1 starts with the illustrative $10,000.</x:v>
      </x:c>
      <x:c r="E20" s="11" t="str">
        <x:v>Prior day’s closing capital; day 1 starts with the illustrative $10,000.</x:v>
      </x:c>
      <x:c r="F20" s="11" t="str">
        <x:v>Prior day’s closing capital; day 1 starts with the illustrative $10,000.</x:v>
      </x:c>
    </x:row>
    <x:row r="21" ht="34" customHeight="1">
      <x:c r="A21" s="1" t="str">
        <x:v>BTC target allocation</x:v>
      </x:c>
      <x:c r="B21" s="28" t="str">
        <x:f>'Daily calculation'!E7</x:f>
        <x:v>0.5</x:v>
      </x:c>
      <x:c r="C21" s="11" t="str">
        <x:v>Recorded final allocation after the risk layer.</x:v>
      </x:c>
      <x:c r="D21" s="11" t="str">
        <x:v>Recorded final allocation after the risk layer.</x:v>
      </x:c>
      <x:c r="E21" s="11" t="str">
        <x:v>Recorded final allocation after the risk layer.</x:v>
      </x:c>
      <x:c r="F21" s="11" t="str">
        <x:v>Recorded final allocation after the risk layer.</x:v>
      </x:c>
    </x:row>
    <x:row r="22" ht="34" customHeight="1">
      <x:c r="A22" s="1" t="str">
        <x:v>BTC price return</x:v>
      </x:c>
      <x:c r="B22" s="28" t="str">
        <x:f>'Daily calculation'!D7</x:f>
        <x:v>0.0237813458079787</x:v>
      </x:c>
      <x:c r="C22" s="11" t="str">
        <x:v>Recorded BTC close-to-close simple return.</x:v>
      </x:c>
      <x:c r="D22" s="11" t="str">
        <x:v>Recorded BTC close-to-close simple return.</x:v>
      </x:c>
      <x:c r="E22" s="11" t="str">
        <x:v>Recorded BTC close-to-close simple return.</x:v>
      </x:c>
      <x:c r="F22" s="11" t="str">
        <x:v>Recorded BTC close-to-close simple return.</x:v>
      </x:c>
    </x:row>
    <x:row r="23" ht="34" customHeight="1">
      <x:c r="A23" s="1" t="str">
        <x:v>Previous BTC weight after drift</x:v>
      </x:c>
      <x:c r="B23" s="28" t="n">
        <x:f>'Daily calculation'!F7</x:f>
        <x:v>0.371237717694526</x:v>
      </x:c>
      <x:c r="C23" s="11" t="str">
        <x:v>Prior target × (1 + prior BTC return) ÷ (1 + prior target × prior BTC return).</x:v>
      </x:c>
      <x:c r="D23" s="11" t="str">
        <x:v>Prior target × (1 + prior BTC return) ÷ (1 + prior target × prior BTC return).</x:v>
      </x:c>
      <x:c r="E23" s="11" t="str">
        <x:v>Prior target × (1 + prior BTC return) ÷ (1 + prior target × prior BTC return).</x:v>
      </x:c>
      <x:c r="F23" s="11" t="str">
        <x:v>Prior target × (1 + prior BTC return) ÷ (1 + prior target × prior BTC return).</x:v>
      </x:c>
    </x:row>
    <x:row r="24" ht="34" customHeight="1">
      <x:c r="A24" s="1" t="str">
        <x:v>Turnover</x:v>
      </x:c>
      <x:c r="B24" s="28" t="n">
        <x:f>'Daily calculation'!G7</x:f>
        <x:v>0.12876228230547399</x:v>
      </x:c>
      <x:c r="C24" s="11" t="str">
        <x:v>Absolute difference between target and drifted previous BTC weight.</x:v>
      </x:c>
      <x:c r="D24" s="11" t="str">
        <x:v>Absolute difference between target and drifted previous BTC weight.</x:v>
      </x:c>
      <x:c r="E24" s="11" t="str">
        <x:v>Absolute difference between target and drifted previous BTC weight.</x:v>
      </x:c>
      <x:c r="F24" s="11" t="str">
        <x:v>Absolute difference between target and drifted previous BTC weight.</x:v>
      </x:c>
    </x:row>
    <x:row r="25" ht="34" customHeight="1">
      <x:c r="A25" s="1" t="str">
        <x:v>Fee rate</x:v>
      </x:c>
      <x:c r="B25" s="28" t="n">
        <x:f>'Assumptions'!$B$6</x:f>
        <x:v>0.001</x:v>
      </x:c>
      <x:c r="C25" s="11" t="str">
        <x:v>10 basis points = 0.10% per unit of turnover.</x:v>
      </x:c>
      <x:c r="D25" s="11" t="str">
        <x:v>10 basis points = 0.10% per unit of turnover.</x:v>
      </x:c>
      <x:c r="E25" s="11" t="str">
        <x:v>10 basis points = 0.10% per unit of turnover.</x:v>
      </x:c>
      <x:c r="F25" s="11" t="str">
        <x:v>10 basis points = 0.10% per unit of turnover.</x:v>
      </x:c>
    </x:row>
    <x:row r="26" ht="34" customHeight="1">
      <x:c r="A26" s="1" t="str">
        <x:v>Fee fraction of capital</x:v>
      </x:c>
      <x:c r="B26" s="28" t="n">
        <x:f>'Daily calculation'!H7</x:f>
        <x:v>0.00012876228230547399</x:v>
      </x:c>
      <x:c r="C26" s="11" t="str">
        <x:v>Turnover × fee rate.</x:v>
      </x:c>
      <x:c r="D26" s="11" t="str">
        <x:v>Turnover × fee rate.</x:v>
      </x:c>
      <x:c r="E26" s="11" t="str">
        <x:v>Turnover × fee rate.</x:v>
      </x:c>
      <x:c r="F26" s="11" t="str">
        <x:v>Turnover × fee rate.</x:v>
      </x:c>
    </x:row>
    <x:row r="27" ht="34" customHeight="1">
      <x:c r="A27" s="1" t="str">
        <x:v>Trading fee ($)</x:v>
      </x:c>
      <x:c r="B27" s="30" t="n">
        <x:f>'Daily calculation'!W7</x:f>
        <x:v>1.33064899778269</x:v>
      </x:c>
      <x:c r="C27" s="11" t="str">
        <x:v>Opening capital × fee fraction.</x:v>
      </x:c>
      <x:c r="D27" s="11" t="str">
        <x:v>Opening capital × fee fraction.</x:v>
      </x:c>
      <x:c r="E27" s="11" t="str">
        <x:v>Opening capital × fee fraction.</x:v>
      </x:c>
      <x:c r="F27" s="11" t="str">
        <x:v>Opening capital × fee fraction.</x:v>
      </x:c>
    </x:row>
    <x:row r="28" ht="34" customHeight="1">
      <x:c r="A28" s="1" t="str">
        <x:v>Market growth factor</x:v>
      </x:c>
      <x:c r="B28" s="29" t="n">
        <x:f>'Daily calculation'!I7</x:f>
        <x:v>1.0118906729039894</x:v>
      </x:c>
      <x:c r="C28" s="11" t="str">
        <x:v>1 + target BTC weight × BTC return.</x:v>
      </x:c>
      <x:c r="D28" s="11" t="str">
        <x:v>1 + target BTC weight × BTC return.</x:v>
      </x:c>
      <x:c r="E28" s="11" t="str">
        <x:v>1 + target BTC weight × BTC return.</x:v>
      </x:c>
      <x:c r="F28" s="11" t="str">
        <x:v>1 + target BTC weight × BTC return.</x:v>
      </x:c>
    </x:row>
    <x:row r="29" ht="34" customHeight="1">
      <x:c r="A29" s="1" t="str">
        <x:v>Net growth factor</x:v>
      </x:c>
      <x:c r="B29" s="29" t="n">
        <x:f>'Daily calculation'!J7</x:f>
        <x:v>1.0117603795515027</x:v>
      </x:c>
      <x:c r="C29" s="11" t="str">
        <x:v>(1 − fee fraction) × market growth factor.</x:v>
      </x:c>
      <x:c r="D29" s="11" t="str">
        <x:v>(1 − fee fraction) × market growth factor.</x:v>
      </x:c>
      <x:c r="E29" s="11" t="str">
        <x:v>(1 − fee fraction) × market growth factor.</x:v>
      </x:c>
      <x:c r="F29" s="11" t="str">
        <x:v>(1 − fee fraction) × market growth factor.</x:v>
      </x:c>
    </x:row>
    <x:row r="30" ht="34" customHeight="1">
      <x:c r="A30" s="1" t="str">
        <x:v>Net daily return</x:v>
      </x:c>
      <x:c r="B30" s="28" t="n">
        <x:f>'Daily calculation'!K7</x:f>
        <x:v>0.011760379551502664</x:v>
      </x:c>
      <x:c r="C30" s="11" t="str">
        <x:v>Net growth factor − 1.</x:v>
      </x:c>
      <x:c r="D30" s="11" t="str">
        <x:v>Net growth factor − 1.</x:v>
      </x:c>
      <x:c r="E30" s="11" t="str">
        <x:v>Net growth factor − 1.</x:v>
      </x:c>
      <x:c r="F30" s="11" t="str">
        <x:v>Net growth factor − 1.</x:v>
      </x:c>
    </x:row>
    <x:row r="31" ht="34" customHeight="1">
      <x:c r="A31" s="1" t="str">
        <x:v>Closing capital ($)</x:v>
      </x:c>
      <x:c r="B31" s="30" t="n">
        <x:f>'Daily calculation'!M7</x:f>
        <x:v>10455.685554349691</x:v>
      </x:c>
      <x:c r="C31" s="11" t="str">
        <x:v>Opening capital × net growth factor.</x:v>
      </x:c>
      <x:c r="D31" s="11" t="str">
        <x:v>Opening capital × net growth factor.</x:v>
      </x:c>
      <x:c r="E31" s="11" t="str">
        <x:v>Opening capital × net growth factor.</x:v>
      </x:c>
      <x:c r="F31" s="11" t="str">
        <x:v>Opening capital × net growth factor.</x:v>
      </x:c>
    </x:row>
    <x:row r="32" ht="22" customHeight="1">
      <x:c r="A32" s="1"/>
      <x:c r="B32" s="1"/>
      <x:c r="C32" s="1"/>
      <x:c r="D32" s="1"/>
      <x:c r="E32" s="1"/>
      <x:c r="F32" s="1"/>
    </x:row>
    <x:row r="33" ht="22" customHeight="1">
      <x:c r="A33" s="1"/>
      <x:c r="B33" s="1"/>
      <x:c r="C33" s="1"/>
      <x:c r="D33" s="1"/>
      <x:c r="E33" s="1"/>
      <x:c r="F33" s="1"/>
    </x:row>
  </x:sheetData>
  <x:mergeCells>
    <x:mergeCell ref="A1:F2"/>
    <x:mergeCell ref="A4:F4"/>
    <x:mergeCell ref="C5:F5"/>
    <x:mergeCell ref="C6:F6"/>
    <x:mergeCell ref="C7:F7"/>
    <x:mergeCell ref="C8:F8"/>
    <x:mergeCell ref="C9:F9"/>
    <x:mergeCell ref="C10:F10"/>
    <x:mergeCell ref="C11:F11"/>
    <x:mergeCell ref="C12:F12"/>
    <x:mergeCell ref="C13:F13"/>
    <x:mergeCell ref="C14:F14"/>
    <x:mergeCell ref="C15:F15"/>
    <x:mergeCell ref="C16:F16"/>
    <x:mergeCell ref="A19:F19"/>
    <x:mergeCell ref="C20:F20"/>
    <x:mergeCell ref="C21:F21"/>
    <x:mergeCell ref="C22:F22"/>
    <x:mergeCell ref="C23:F23"/>
    <x:mergeCell ref="C24:F24"/>
    <x:mergeCell ref="C25:F25"/>
    <x:mergeCell ref="C26:F26"/>
    <x:mergeCell ref="C27:F27"/>
    <x:mergeCell ref="C28:F28"/>
    <x:mergeCell ref="C29:F29"/>
    <x:mergeCell ref="C30:F30"/>
    <x:mergeCell ref="C31:F3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9" hidden="0" customWidth="1"/>
    <x:col min="2" max="2" width="22" hidden="0" customWidth="1"/>
    <x:col min="3" max="3" width="22" hidden="0" customWidth="1"/>
    <x:col min="4" max="4" width="22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0" customHeight="1">
      <x:c r="A1" s="17" t="str">
        <x:v>Checks | source identity, daily arithmetic and quoted table</x:v>
      </x:c>
      <x:c r="B1" s="17" t="str">
        <x:v>Checks | source identity, daily arithmetic and quoted table</x:v>
      </x:c>
      <x:c r="C1" s="17" t="str">
        <x:v>Checks | source identity, daily arithmetic and quoted table</x:v>
      </x:c>
      <x:c r="D1" s="17" t="str">
        <x:v>Checks | source identity, daily arithmetic and quoted table</x:v>
      </x:c>
      <x:c r="E1" s="17" t="str">
        <x:v>Checks | source identity, daily arithmetic and quoted table</x:v>
      </x:c>
      <x:c r="F1" s="17" t="str">
        <x:v>Checks | source identity, daily arithmetic and quoted table</x:v>
      </x:c>
      <x:c r="G1" s="17" t="str">
        <x:v>Checks | source identity, daily arithmetic and quoted table</x:v>
      </x:c>
      <x:c r="H1" s="17" t="str">
        <x:v>Checks | source identity, daily arithmetic and quoted table</x:v>
      </x:c>
    </x:row>
    <x:row r="2" ht="30" customHeight="1">
      <x:c r="A2" s="17" t="str">
        <x:v>Checks | source identity, daily arithmetic and quoted table</x:v>
      </x:c>
      <x:c r="B2" s="17" t="str">
        <x:v>Checks | source identity, daily arithmetic and quoted table</x:v>
      </x:c>
      <x:c r="C2" s="17" t="str">
        <x:v>Checks | source identity, daily arithmetic and quoted table</x:v>
      </x:c>
      <x:c r="D2" s="17" t="str">
        <x:v>Checks | source identity, daily arithmetic and quoted table</x:v>
      </x:c>
      <x:c r="E2" s="17" t="str">
        <x:v>Checks | source identity, daily arithmetic and quoted table</x:v>
      </x:c>
      <x:c r="F2" s="17" t="str">
        <x:v>Checks | source identity, daily arithmetic and quoted table</x:v>
      </x:c>
      <x:c r="G2" s="17" t="str">
        <x:v>Checks | source identity, daily arithmetic and quoted table</x:v>
      </x:c>
      <x:c r="H2" s="17" t="str">
        <x:v>Checks | source identity, daily arithmetic and quoted table</x:v>
      </x:c>
    </x:row>
    <x:row r="3" ht="22" customHeight="1">
      <x:c r="A3" s="1"/>
      <x:c r="B3" s="1"/>
      <x:c r="C3" s="1"/>
      <x:c r="D3" s="1"/>
      <x:c r="E3" s="1"/>
      <x:c r="F3" s="1"/>
      <x:c r="G3" s="1"/>
      <x:c r="H3" s="1"/>
    </x:row>
    <x:row r="4" ht="38" customHeight="1">
      <x:c r="A4" s="14" t="str">
        <x:v>Check</x:v>
      </x:c>
      <x:c r="B4" s="14" t="str">
        <x:v>Calculated value</x:v>
      </x:c>
      <x:c r="C4" s="14" t="str">
        <x:v>Limit / expected</x:v>
      </x:c>
      <x:c r="D4" s="14" t="str">
        <x:v>Result</x:v>
      </x:c>
      <x:c r="E4" s="1"/>
      <x:c r="F4" s="1"/>
      <x:c r="G4" s="1"/>
      <x:c r="H4" s="1"/>
    </x:row>
    <x:row r="5" ht="22" customHeight="1">
      <x:c r="A5" s="1" t="str">
        <x:v>Daily observations</x:v>
      </x:c>
      <x:c r="B5" s="1" t="n">
        <x:f>ROWS('Daily calculation'!B6:B1613)</x:f>
        <x:v>1608</x:v>
      </x:c>
      <x:c r="C5" s="1" t="n">
        <x:v>1608</x:v>
      </x:c>
      <x:c r="D5" s="1" t="str">
        <x:f>IF(B5=C5,"PASS","FAIL")</x:f>
        <x:v>PASS</x:v>
      </x:c>
      <x:c r="E5" s="1"/>
      <x:c r="F5" s="1"/>
      <x:c r="G5" s="1"/>
      <x:c r="H5" s="1"/>
    </x:row>
    <x:row r="6" ht="22" customHeight="1">
      <x:c r="A6" s="1" t="str">
        <x:v>Maximum daily net-return error</x:v>
      </x:c>
      <x:c r="B6" s="31" t="n">
        <x:f>MAX('Daily calculation'!T6:T1613)</x:f>
        <x:v>1.8561541192951836e-16</x:v>
      </x:c>
      <x:c r="C6" s="31" t="n">
        <x:f>'Assumptions'!$B$9</x:f>
        <x:v>1e-12</x:v>
      </x:c>
      <x:c r="D6" s="1" t="str">
        <x:f>IF(B6&lt;=C6,"PASS","FAIL")</x:f>
        <x:v>PASS</x:v>
      </x:c>
      <x:c r="E6" s="1"/>
      <x:c r="F6" s="1"/>
      <x:c r="G6" s="1"/>
      <x:c r="H6" s="1"/>
    </x:row>
    <x:row r="7" ht="22" customHeight="1">
      <x:c r="A7" s="1" t="str">
        <x:v>Maximum turnover error</x:v>
      </x:c>
      <x:c r="B7" s="31" t="n">
        <x:f>MAX('Daily calculation'!V6:V1613)</x:f>
        <x:v>1.942890293094024e-16</x:v>
      </x:c>
      <x:c r="C7" s="31" t="n">
        <x:f>'Assumptions'!$B$9</x:f>
        <x:v>1e-12</x:v>
      </x:c>
      <x:c r="D7" s="1" t="str">
        <x:f>IF(B7&lt;=C7,"PASS","FAIL")</x:f>
        <x:v>PASS</x:v>
      </x:c>
      <x:c r="E7" s="1"/>
      <x:c r="F7" s="1"/>
      <x:c r="G7" s="1"/>
      <x:c r="H7" s="1"/>
    </x:row>
    <x:row r="8" ht="22" customHeight="1">
      <x:c r="A8" s="1" t="str">
        <x:v>Maximum cumulative capital error</x:v>
      </x:c>
      <x:c r="B8" s="31" t="n">
        <x:f>MAX('Daily calculation'!Y6:Y1613)</x:f>
        <x:v>1.2732925824820995e-10</x:v>
      </x:c>
      <x:c r="C8" s="31" t="n">
        <x:f>'Assumptions'!$B$10</x:f>
        <x:v>1e-7</x:v>
      </x:c>
      <x:c r="D8" s="1" t="str">
        <x:f>IF(B8&lt;=C8,"PASS","FAIL")</x:f>
        <x:v>PASS</x:v>
      </x:c>
      <x:c r="E8" s="1"/>
      <x:c r="F8" s="1"/>
      <x:c r="G8" s="1"/>
      <x:c r="H8" s="1"/>
    </x:row>
    <x:row r="9" ht="22" customHeight="1">
      <x:c r="A9" s="1" t="str">
        <x:v>Timing failures</x:v>
      </x:c>
      <x:c r="B9" s="1" t="n">
        <x:f>COUNTIF('Daily calculation'!AB6:AB1613,"FAIL")</x:f>
        <x:v>0</x:v>
      </x:c>
      <x:c r="C9" s="1" t="n">
        <x:v>0</x:v>
      </x:c>
      <x:c r="D9" s="1" t="str">
        <x:f>IF(B9=C9,"PASS","FAIL")</x:f>
        <x:v>PASS</x:v>
      </x:c>
      <x:c r="E9" s="1"/>
      <x:c r="F9" s="1"/>
      <x:c r="G9" s="1"/>
      <x:c r="H9" s="1"/>
    </x:row>
    <x:row r="10" ht="22" customHeight="1">
      <x:c r="A10" s="1" t="str">
        <x:v>Annual factors vs full factor</x:v>
      </x:c>
      <x:c r="B10" s="31" t="n">
        <x:f>'Summary'!D16</x:f>
        <x:v>0</x:v>
      </x:c>
      <x:c r="C10" s="31" t="n">
        <x:f>'Assumptions'!$B$9</x:f>
        <x:v>1e-12</x:v>
      </x:c>
      <x:c r="D10" s="1" t="str">
        <x:f>IF(B10&lt;=C10,"PASS","FAIL")</x:f>
        <x:v>PASS</x:v>
      </x:c>
      <x:c r="E10" s="1"/>
      <x:c r="F10" s="1"/>
      <x:c r="G10" s="1"/>
      <x:c r="H10" s="1"/>
    </x:row>
    <x:row r="11" ht="22" customHeight="1">
      <x:c r="A11" s="1" t="str">
        <x:v>Drawdown witness discrepancy</x:v>
      </x:c>
      <x:c r="B11" s="31" t="n">
        <x:f>MAX('Drawdown witnesses'!H6:H11)</x:f>
        <x:v>0</x:v>
      </x:c>
      <x:c r="C11" s="31" t="n">
        <x:f>'Assumptions'!$B$9</x:f>
        <x:v>1e-12</x:v>
      </x:c>
      <x:c r="D11" s="1" t="str">
        <x:f>IF(B11&lt;=C11,"PASS","FAIL")</x:f>
        <x:v>PASS</x:v>
      </x:c>
      <x:c r="E11" s="1"/>
      <x:c r="F11" s="1"/>
      <x:c r="G11" s="1"/>
      <x:c r="H11" s="1"/>
    </x:row>
    <x:row r="12" ht="22" customHeight="1">
      <x:c r="A12" s="1"/>
      <x:c r="B12" s="1"/>
      <x:c r="C12" s="1"/>
      <x:c r="D12" s="1"/>
      <x:c r="E12" s="1"/>
      <x:c r="F12" s="1"/>
      <x:c r="G12" s="1"/>
      <x:c r="H12" s="1"/>
    </x:row>
    <x:row r="13" ht="22" customHeight="1">
      <x:c r="A13" s="1"/>
      <x:c r="B13" s="1"/>
      <x:c r="C13" s="1"/>
      <x:c r="D13" s="1"/>
      <x:c r="E13" s="1"/>
      <x:c r="F13" s="1"/>
      <x:c r="G13" s="1"/>
      <x:c r="H13" s="1"/>
    </x:row>
    <x:row r="14" ht="38" customHeight="1">
      <x:c r="A14" s="14" t="str">
        <x:v>Period</x:v>
      </x:c>
      <x:c r="B14" s="14" t="str">
        <x:v>Quoted return</x:v>
      </x:c>
      <x:c r="C14" s="14" t="str">
        <x:v>Calculated return</x:v>
      </x:c>
      <x:c r="D14" s="14" t="str">
        <x:v>Rounded match</x:v>
      </x:c>
      <x:c r="E14" s="14" t="str">
        <x:v>Quoted max loss</x:v>
      </x:c>
      <x:c r="F14" s="14" t="str">
        <x:v>Calculated max loss</x:v>
      </x:c>
      <x:c r="G14" s="14" t="str">
        <x:v>Rounded match</x:v>
      </x:c>
      <x:c r="H14" s="14" t="str">
        <x:v>Exact Decimal return</x:v>
      </x:c>
    </x:row>
    <x:row r="15" ht="22" customHeight="1">
      <x:c r="A15" s="1" t="n">
        <x:v>2021</x:v>
      </x:c>
      <x:c r="B15" s="28" t="n">
        <x:v>0.2895</x:v>
      </x:c>
      <x:c r="C15" s="28" t="n">
        <x:f>'Summary'!G7</x:f>
        <x:v>0.28954375574780666</x:v>
      </x:c>
      <x:c r="D15" s="1" t="str">
        <x:f>IF(ROUND(C15,4)=B15,"PASS","FAIL")</x:f>
        <x:v>PASS</x:v>
      </x:c>
      <x:c r="E15" s="28" t="n">
        <x:v>0.2732</x:v>
      </x:c>
      <x:c r="F15" s="28" t="n">
        <x:f>'Summary'!H7</x:f>
        <x:v>0.27318749422616695</x:v>
      </x:c>
      <x:c r="G15" s="1" t="str">
        <x:f>IF(ROUND(F15,4)=E15,"PASS","FAIL")</x:f>
        <x:v>PASS</x:v>
      </x:c>
      <x:c r="H15" s="28" t="n">
        <x:v>0.2895437557478028</x:v>
      </x:c>
    </x:row>
    <x:row r="16" ht="22" customHeight="1">
      <x:c r="A16" s="1" t="n">
        <x:v>2022</x:v>
      </x:c>
      <x:c r="B16" s="28" t="n">
        <x:v>-0.3458</x:v>
      </x:c>
      <x:c r="C16" s="28" t="n">
        <x:f>'Summary'!G8</x:f>
        <x:v>-0.34576364982891183</x:v>
      </x:c>
      <x:c r="D16" s="1" t="str">
        <x:f>IF(ROUND(C16,4)=B16,"PASS","FAIL")</x:f>
        <x:v>PASS</x:v>
      </x:c>
      <x:c r="E16" s="28" t="n">
        <x:v>0.3709</x:v>
      </x:c>
      <x:c r="F16" s="28" t="n">
        <x:f>'Summary'!H8</x:f>
        <x:v>0.370865946037116</x:v>
      </x:c>
      <x:c r="G16" s="1" t="str">
        <x:f>IF(ROUND(F16,4)=E16,"PASS","FAIL")</x:f>
        <x:v>PASS</x:v>
      </x:c>
      <x:c r="H16" s="28" t="n">
        <x:v>-0.345763649828912</x:v>
      </x:c>
    </x:row>
    <x:row r="17" ht="22" customHeight="1">
      <x:c r="A17" s="1" t="n">
        <x:v>2023</x:v>
      </x:c>
      <x:c r="B17" s="28" t="n">
        <x:v>0.5928</x:v>
      </x:c>
      <x:c r="C17" s="28" t="n">
        <x:f>'Summary'!G9</x:f>
        <x:v>0.5928337789286373</x:v>
      </x:c>
      <x:c r="D17" s="1" t="str">
        <x:f>IF(ROUND(C17,4)=B17,"PASS","FAIL")</x:f>
        <x:v>PASS</x:v>
      </x:c>
      <x:c r="E17" s="28" t="n">
        <x:v>0.0937</x:v>
      </x:c>
      <x:c r="F17" s="28" t="n">
        <x:f>'Summary'!H9</x:f>
        <x:v>0.09371869204195826</x:v>
      </x:c>
      <x:c r="G17" s="1" t="str">
        <x:f>IF(ROUND(F17,4)=E17,"PASS","FAIL")</x:f>
        <x:v>PASS</x:v>
      </x:c>
      <x:c r="H17" s="28" t="n">
        <x:v>0.5928337789286352</x:v>
      </x:c>
    </x:row>
    <x:row r="18" ht="22" customHeight="1">
      <x:c r="A18" s="1" t="n">
        <x:v>2024</x:v>
      </x:c>
      <x:c r="B18" s="28" t="n">
        <x:v>0.5116</x:v>
      </x:c>
      <x:c r="C18" s="28" t="n">
        <x:f>'Summary'!G10</x:f>
        <x:v>0.5116230918778948</x:v>
      </x:c>
      <x:c r="D18" s="1" t="str">
        <x:f>IF(ROUND(C18,4)=B18,"PASS","FAIL")</x:f>
        <x:v>PASS</x:v>
      </x:c>
      <x:c r="E18" s="28" t="n">
        <x:v>0.1228</x:v>
      </x:c>
      <x:c r="F18" s="28" t="n">
        <x:f>'Summary'!H10</x:f>
        <x:v>0.12282501168358106</x:v>
      </x:c>
      <x:c r="G18" s="1" t="str">
        <x:f>IF(ROUND(F18,4)=E18,"PASS","FAIL")</x:f>
        <x:v>PASS</x:v>
      </x:c>
      <x:c r="H18" s="28" t="n">
        <x:v>0.5116230918778945</x:v>
      </x:c>
    </x:row>
    <x:row r="19" ht="22" customHeight="1">
      <x:c r="A19" s="1" t="n">
        <x:v>2025</x:v>
      </x:c>
      <x:c r="B19" s="28" t="n">
        <x:v>0.0772</x:v>
      </x:c>
      <x:c r="C19" s="28" t="n">
        <x:f>'Summary'!G11</x:f>
        <x:v>0.07720860661438955</x:v>
      </x:c>
      <x:c r="D19" s="1" t="str">
        <x:f>IF(ROUND(C19,4)=B19,"PASS","FAIL")</x:f>
        <x:v>PASS</x:v>
      </x:c>
      <x:c r="E19" s="28" t="n">
        <x:v>0.1304</x:v>
      </x:c>
      <x:c r="F19" s="28" t="n">
        <x:f>'Summary'!H11</x:f>
        <x:v>0.13037521345149217</x:v>
      </x:c>
      <x:c r="G19" s="1" t="str">
        <x:f>IF(ROUND(F19,4)=E19,"PASS","FAIL")</x:f>
        <x:v>PASS</x:v>
      </x:c>
      <x:c r="H19" s="28" t="n">
        <x:v>0.07720860661438973</x:v>
      </x:c>
    </x:row>
    <x:row r="20" ht="22" customHeight="1">
      <x:c r="A20" s="1" t="str">
        <x:v>Entire period</x:v>
      </x:c>
      <x:c r="B20" s="28" t="n">
        <x:v>1.1882</x:v>
      </x:c>
      <x:c r="C20" s="28" t="n">
        <x:f>'Summary'!G12</x:f>
        <x:v>1.1881875497949772</x:v>
      </x:c>
      <x:c r="D20" s="1" t="str">
        <x:f>IF(ROUND(C20,4)=B20,"PASS","FAIL")</x:f>
        <x:v>PASS</x:v>
      </x:c>
      <x:c r="E20" s="28" t="n">
        <x:v>0.4561</x:v>
      </x:c>
      <x:c r="F20" s="28" t="n">
        <x:f>'Summary'!H12</x:f>
        <x:v>0.45612406323457</x:v>
      </x:c>
      <x:c r="G20" s="1" t="str">
        <x:f>IF(ROUND(F20,4)=E20,"PASS","FAIL")</x:f>
        <x:v>PASS</x:v>
      </x:c>
      <x:c r="H20" s="28" t="n">
        <x:v>1.188187549794967</x:v>
      </x:c>
    </x:row>
    <x:row r="21" ht="22" customHeight="1">
      <x:c r="A21" s="1"/>
      <x:c r="B21" s="1"/>
      <x:c r="C21" s="1"/>
      <x:c r="D21" s="1"/>
      <x:c r="E21" s="1"/>
      <x:c r="F21" s="1"/>
      <x:c r="G21" s="1"/>
      <x:c r="H21" s="1"/>
    </x:row>
    <x:row r="22" ht="22" customHeight="1">
      <x:c r="A22" s="1"/>
      <x:c r="B22" s="1"/>
      <x:c r="C22" s="1"/>
      <x:c r="D22" s="1"/>
      <x:c r="E22" s="1"/>
      <x:c r="F22" s="1"/>
      <x:c r="G22" s="1"/>
      <x:c r="H22" s="1"/>
    </x:row>
    <x:row r="23" ht="32" customHeight="1">
      <x:c r="A23" s="11" t="str">
        <x:v>Independent Decimal reference: 50-digit Python arithmetic, no project analyzer imports. Maximum input-to-return residual is about 2.80 × 10⁻¹⁶. Excel uses ordinary floating-point arithmetic; tiny differences are expected.</x:v>
      </x:c>
      <x:c r="B23" s="11" t="str">
        <x:v>Independent Decimal reference: 50-digit Python arithmetic, no project analyzer imports. Maximum input-to-return residual is about 2.80 × 10⁻¹⁶. Excel uses ordinary floating-point arithmetic; tiny differences are expected.</x:v>
      </x:c>
      <x:c r="C23" s="11" t="str">
        <x:v>Independent Decimal reference: 50-digit Python arithmetic, no project analyzer imports. Maximum input-to-return residual is about 2.80 × 10⁻¹⁶. Excel uses ordinary floating-point arithmetic; tiny differences are expected.</x:v>
      </x:c>
      <x:c r="D23" s="11" t="str">
        <x:v>Independent Decimal reference: 50-digit Python arithmetic, no project analyzer imports. Maximum input-to-return residual is about 2.80 × 10⁻¹⁶. Excel uses ordinary floating-point arithmetic; tiny differences are expected.</x:v>
      </x:c>
      <x:c r="E23" s="11" t="str">
        <x:v>Independent Decimal reference: 50-digit Python arithmetic, no project analyzer imports. Maximum input-to-return residual is about 2.80 × 10⁻¹⁶. Excel uses ordinary floating-point arithmetic; tiny differences are expected.</x:v>
      </x:c>
      <x:c r="F23" s="11" t="str">
        <x:v>Independent Decimal reference: 50-digit Python arithmetic, no project analyzer imports. Maximum input-to-return residual is about 2.80 × 10⁻¹⁶. Excel uses ordinary floating-point arithmetic; tiny differences are expected.</x:v>
      </x:c>
      <x:c r="G23" s="11" t="str">
        <x:v>Independent Decimal reference: 50-digit Python arithmetic, no project analyzer imports. Maximum input-to-return residual is about 2.80 × 10⁻¹⁶. Excel uses ordinary floating-point arithmetic; tiny differences are expected.</x:v>
      </x:c>
      <x:c r="H23" s="11" t="str">
        <x:v>Independent Decimal reference: 50-digit Python arithmetic, no project analyzer imports. Maximum input-to-return residual is about 2.80 × 10⁻¹⁶. Excel uses ordinary floating-point arithmetic; tiny differences are expected.</x:v>
      </x:c>
    </x:row>
    <x:row r="24" ht="32" customHeight="1">
      <x:c r="A24" s="11" t="str">
        <x:v>Independent Decimal reference: 50-digit Python arithmetic, no project analyzer imports. Maximum input-to-return residual is about 2.80 × 10⁻¹⁶. Excel uses ordinary floating-point arithmetic; tiny differences are expected.</x:v>
      </x:c>
      <x:c r="B24" s="11" t="str">
        <x:v>Independent Decimal reference: 50-digit Python arithmetic, no project analyzer imports. Maximum input-to-return residual is about 2.80 × 10⁻¹⁶. Excel uses ordinary floating-point arithmetic; tiny differences are expected.</x:v>
      </x:c>
      <x:c r="C24" s="11" t="str">
        <x:v>Independent Decimal reference: 50-digit Python arithmetic, no project analyzer imports. Maximum input-to-return residual is about 2.80 × 10⁻¹⁶. Excel uses ordinary floating-point arithmetic; tiny differences are expected.</x:v>
      </x:c>
      <x:c r="D24" s="11" t="str">
        <x:v>Independent Decimal reference: 50-digit Python arithmetic, no project analyzer imports. Maximum input-to-return residual is about 2.80 × 10⁻¹⁶. Excel uses ordinary floating-point arithmetic; tiny differences are expected.</x:v>
      </x:c>
      <x:c r="E24" s="11" t="str">
        <x:v>Independent Decimal reference: 50-digit Python arithmetic, no project analyzer imports. Maximum input-to-return residual is about 2.80 × 10⁻¹⁶. Excel uses ordinary floating-point arithmetic; tiny differences are expected.</x:v>
      </x:c>
      <x:c r="F24" s="11" t="str">
        <x:v>Independent Decimal reference: 50-digit Python arithmetic, no project analyzer imports. Maximum input-to-return residual is about 2.80 × 10⁻¹⁶. Excel uses ordinary floating-point arithmetic; tiny differences are expected.</x:v>
      </x:c>
      <x:c r="G24" s="11" t="str">
        <x:v>Independent Decimal reference: 50-digit Python arithmetic, no project analyzer imports. Maximum input-to-return residual is about 2.80 × 10⁻¹⁶. Excel uses ordinary floating-point arithmetic; tiny differences are expected.</x:v>
      </x:c>
      <x:c r="H24" s="11" t="str">
        <x:v>Independent Decimal reference: 50-digit Python arithmetic, no project analyzer imports. Maximum input-to-return residual is about 2.80 × 10⁻¹⁶. Excel uses ordinary floating-point arithmetic; tiny differences are expected.</x:v>
      </x:c>
    </x:row>
    <x:row r="25" ht="22" customHeight="1">
      <x:c r="A25" s="1"/>
      <x:c r="B25" s="1"/>
      <x:c r="C25" s="1"/>
      <x:c r="D25" s="1"/>
      <x:c r="E25" s="1"/>
      <x:c r="F25" s="1"/>
      <x:c r="G25" s="1"/>
      <x:c r="H25" s="1"/>
    </x:row>
    <x:row r="26" ht="30" customHeight="1">
      <x:c r="A26" s="11" t="str">
        <x:v>This check confirms the quoted return/drawdown table agrees with the archived record. It does not establish the causal benefit of Llama or memory, source-market correctness, or real execution feasibility.</x:v>
      </x:c>
      <x:c r="B26" s="11" t="str">
        <x:v>This check confirms the quoted return/drawdown table agrees with the archived record. It does not establish the causal benefit of Llama or memory, source-market correctness, or real execution feasibility.</x:v>
      </x:c>
      <x:c r="C26" s="11" t="str">
        <x:v>This check confirms the quoted return/drawdown table agrees with the archived record. It does not establish the causal benefit of Llama or memory, source-market correctness, or real execution feasibility.</x:v>
      </x:c>
      <x:c r="D26" s="11" t="str">
        <x:v>This check confirms the quoted return/drawdown table agrees with the archived record. It does not establish the causal benefit of Llama or memory, source-market correctness, or real execution feasibility.</x:v>
      </x:c>
      <x:c r="E26" s="11" t="str">
        <x:v>This check confirms the quoted return/drawdown table agrees with the archived record. It does not establish the causal benefit of Llama or memory, source-market correctness, or real execution feasibility.</x:v>
      </x:c>
      <x:c r="F26" s="11" t="str">
        <x:v>This check confirms the quoted return/drawdown table agrees with the archived record. It does not establish the causal benefit of Llama or memory, source-market correctness, or real execution feasibility.</x:v>
      </x:c>
      <x:c r="G26" s="11" t="str">
        <x:v>This check confirms the quoted return/drawdown table agrees with the archived record. It does not establish the causal benefit of Llama or memory, source-market correctness, or real execution feasibility.</x:v>
      </x:c>
      <x:c r="H26" s="11" t="str">
        <x:v>This check confirms the quoted return/drawdown table agrees with the archived record. It does not establish the causal benefit of Llama or memory, source-market correctness, or real execution feasibility.</x:v>
      </x:c>
    </x:row>
    <x:row r="27" ht="30" customHeight="1">
      <x:c r="A27" s="11" t="str">
        <x:v>This check confirms the quoted return/drawdown table agrees with the archived record. It does not establish the causal benefit of Llama or memory, source-market correctness, or real execution feasibility.</x:v>
      </x:c>
      <x:c r="B27" s="11" t="str">
        <x:v>This check confirms the quoted return/drawdown table agrees with the archived record. It does not establish the causal benefit of Llama or memory, source-market correctness, or real execution feasibility.</x:v>
      </x:c>
      <x:c r="C27" s="11" t="str">
        <x:v>This check confirms the quoted return/drawdown table agrees with the archived record. It does not establish the causal benefit of Llama or memory, source-market correctness, or real execution feasibility.</x:v>
      </x:c>
      <x:c r="D27" s="11" t="str">
        <x:v>This check confirms the quoted return/drawdown table agrees with the archived record. It does not establish the causal benefit of Llama or memory, source-market correctness, or real execution feasibility.</x:v>
      </x:c>
      <x:c r="E27" s="11" t="str">
        <x:v>This check confirms the quoted return/drawdown table agrees with the archived record. It does not establish the causal benefit of Llama or memory, source-market correctness, or real execution feasibility.</x:v>
      </x:c>
      <x:c r="F27" s="11" t="str">
        <x:v>This check confirms the quoted return/drawdown table agrees with the archived record. It does not establish the causal benefit of Llama or memory, source-market correctness, or real execution feasibility.</x:v>
      </x:c>
      <x:c r="G27" s="11" t="str">
        <x:v>This check confirms the quoted return/drawdown table agrees with the archived record. It does not establish the causal benefit of Llama or memory, source-market correctness, or real execution feasibility.</x:v>
      </x:c>
      <x:c r="H27" s="11" t="str">
        <x:v>This check confirms the quoted return/drawdown table agrees with the archived record. It does not establish the causal benefit of Llama or memory, source-market correctness, or real execution feasibility.</x:v>
      </x:c>
    </x:row>
    <x:row r="28" ht="22" customHeight="1">
      <x:c r="A28" s="1"/>
      <x:c r="B28" s="1"/>
      <x:c r="C28" s="1"/>
      <x:c r="D28" s="1"/>
      <x:c r="E28" s="1"/>
      <x:c r="F28" s="1"/>
      <x:c r="G28" s="1"/>
      <x:c r="H28" s="1"/>
    </x:row>
    <x:row r="29" ht="22" customHeight="1">
      <x:c r="A29" s="1"/>
      <x:c r="B29" s="1"/>
      <x:c r="C29" s="1"/>
      <x:c r="D29" s="1"/>
      <x:c r="E29" s="1"/>
      <x:c r="F29" s="1"/>
      <x:c r="G29" s="1"/>
      <x:c r="H29" s="1"/>
    </x:row>
    <x:row r="30" ht="22" customHeight="1">
      <x:c r="A30" s="1"/>
      <x:c r="B30" s="1"/>
      <x:c r="C30" s="1"/>
      <x:c r="D30" s="1"/>
      <x:c r="E30" s="1"/>
      <x:c r="F30" s="1"/>
      <x:c r="G30" s="1"/>
      <x:c r="H30" s="1"/>
    </x:row>
    <x:row r="31" ht="22" customHeight="1">
      <x:c r="A31" s="1"/>
      <x:c r="B31" s="1"/>
      <x:c r="C31" s="1"/>
      <x:c r="D31" s="1"/>
      <x:c r="E31" s="1"/>
      <x:c r="F31" s="1"/>
      <x:c r="G31" s="1"/>
      <x:c r="H31" s="1"/>
    </x:row>
    <x:row r="32" ht="22" customHeight="1">
      <x:c r="A32" s="1"/>
      <x:c r="B32" s="1"/>
      <x:c r="C32" s="1"/>
      <x:c r="D32" s="1"/>
      <x:c r="E32" s="1"/>
      <x:c r="F32" s="1"/>
      <x:c r="G32" s="1"/>
      <x:c r="H32" s="1"/>
    </x:row>
  </x:sheetData>
  <x:mergeCells>
    <x:mergeCell ref="A1:H2"/>
    <x:mergeCell ref="A23:H24"/>
    <x:mergeCell ref="A26:H27"/>
  </x:mergeCells>
  <x:conditionalFormatting sqref="D5:D11">
    <x:cfRule type="containsText" dxfId="1" priority="1" operator="containsText" text="FAIL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0" customHeight="1">
      <x:c r="A1" s="17" t="str">
        <x:v>Sources, lineage and audit boundary</x:v>
      </x:c>
      <x:c r="B1" s="17" t="str">
        <x:v>Sources, lineage and audit boundary</x:v>
      </x:c>
      <x:c r="C1" s="17" t="str">
        <x:v>Sources, lineage and audit boundary</x:v>
      </x:c>
      <x:c r="D1" s="17" t="str">
        <x:v>Sources, lineage and audit boundary</x:v>
      </x:c>
      <x:c r="E1" s="17" t="str">
        <x:v>Sources, lineage and audit boundary</x:v>
      </x:c>
      <x:c r="F1" s="17" t="str">
        <x:v>Sources, lineage and audit boundary</x:v>
      </x:c>
      <x:c r="G1" s="17" t="str">
        <x:v>Sources, lineage and audit boundary</x:v>
      </x:c>
      <x:c r="H1" s="17" t="str">
        <x:v>Sources, lineage and audit boundary</x:v>
      </x:c>
    </x:row>
    <x:row r="2" ht="30" customHeight="1">
      <x:c r="A2" s="17" t="str">
        <x:v>Sources, lineage and audit boundary</x:v>
      </x:c>
      <x:c r="B2" s="17" t="str">
        <x:v>Sources, lineage and audit boundary</x:v>
      </x:c>
      <x:c r="C2" s="17" t="str">
        <x:v>Sources, lineage and audit boundary</x:v>
      </x:c>
      <x:c r="D2" s="17" t="str">
        <x:v>Sources, lineage and audit boundary</x:v>
      </x:c>
      <x:c r="E2" s="17" t="str">
        <x:v>Sources, lineage and audit boundary</x:v>
      </x:c>
      <x:c r="F2" s="17" t="str">
        <x:v>Sources, lineage and audit boundary</x:v>
      </x:c>
      <x:c r="G2" s="17" t="str">
        <x:v>Sources, lineage and audit boundary</x:v>
      </x:c>
      <x:c r="H2" s="17" t="str">
        <x:v>Sources, lineage and audit boundary</x:v>
      </x:c>
    </x:row>
    <x:row r="3" ht="22" customHeight="1">
      <x:c r="A3" s="1"/>
      <x:c r="B3" s="1"/>
      <x:c r="C3" s="1"/>
      <x:c r="D3" s="1"/>
      <x:c r="E3" s="1"/>
      <x:c r="F3" s="1"/>
      <x:c r="G3" s="1"/>
      <x:c r="H3" s="1"/>
    </x:row>
    <x:row r="4" ht="37" customHeight="1">
      <x:c r="A4" s="48" t="str">
        <x:v>Research pipeline</x:v>
      </x:c>
      <x:c r="B4" s="11" t="str">
        <x:v>RAMAS_STAGE6_1_LLAMA70B_CONTINUOUS_MEMORY_AGENT_EXPERT_V1</x:v>
      </x:c>
      <x:c r="C4" s="11" t="str">
        <x:v>RAMAS_STAGE6_1_LLAMA70B_CONTINUOUS_MEMORY_AGENT_EXPERT_V1</x:v>
      </x:c>
      <x:c r="D4" s="11" t="str">
        <x:v>RAMAS_STAGE6_1_LLAMA70B_CONTINUOUS_MEMORY_AGENT_EXPERT_V1</x:v>
      </x:c>
      <x:c r="E4" s="11" t="str">
        <x:v>RAMAS_STAGE6_1_LLAMA70B_CONTINUOUS_MEMORY_AGENT_EXPERT_V1</x:v>
      </x:c>
      <x:c r="F4" s="11" t="str">
        <x:v>RAMAS_STAGE6_1_LLAMA70B_CONTINUOUS_MEMORY_AGENT_EXPERT_V1</x:v>
      </x:c>
      <x:c r="G4" s="11" t="str">
        <x:v>RAMAS_STAGE6_1_LLAMA70B_CONTINUOUS_MEMORY_AGENT_EXPERT_V1</x:v>
      </x:c>
      <x:c r="H4" s="11" t="str">
        <x:v>RAMAS_STAGE6_1_LLAMA70B_CONTINUOUS_MEMORY_AGENT_EXPERT_V1</x:v>
      </x:c>
    </x:row>
    <x:row r="5" ht="37" customHeight="1">
      <x:c r="A5" s="48" t="str">
        <x:v>Source run</x:v>
      </x:c>
      <x:c r="B5" s="11" t="str">
        <x:v>20260907T012534Z</x:v>
      </x:c>
      <x:c r="C5" s="11" t="str">
        <x:v>20260907T012534Z</x:v>
      </x:c>
      <x:c r="D5" s="11" t="str">
        <x:v>20260907T012534Z</x:v>
      </x:c>
      <x:c r="E5" s="11" t="str">
        <x:v>20260907T012534Z</x:v>
      </x:c>
      <x:c r="F5" s="11" t="str">
        <x:v>20260907T012534Z</x:v>
      </x:c>
      <x:c r="G5" s="11" t="str">
        <x:v>20260907T012534Z</x:v>
      </x:c>
      <x:c r="H5" s="11" t="str">
        <x:v>20260907T012534Z</x:v>
      </x:c>
    </x:row>
    <x:row r="6" ht="37" customHeight="1">
      <x:c r="A6" s="48" t="str">
        <x:v>Source result archive</x:v>
      </x:c>
      <x:c r="B6" s="11" t="str">
        <x:v>20260907T012534Z.tar.gz</x:v>
      </x:c>
      <x:c r="C6" s="11" t="str">
        <x:v>20260907T012534Z.tar.gz</x:v>
      </x:c>
      <x:c r="D6" s="11" t="str">
        <x:v>20260907T012534Z.tar.gz</x:v>
      </x:c>
      <x:c r="E6" s="11" t="str">
        <x:v>20260907T012534Z.tar.gz</x:v>
      </x:c>
      <x:c r="F6" s="11" t="str">
        <x:v>20260907T012534Z.tar.gz</x:v>
      </x:c>
      <x:c r="G6" s="11" t="str">
        <x:v>20260907T012534Z.tar.gz</x:v>
      </x:c>
      <x:c r="H6" s="11" t="str">
        <x:v>20260907T012534Z.tar.gz</x:v>
      </x:c>
    </x:row>
    <x:row r="7" ht="37" customHeight="1">
      <x:c r="A7" s="48" t="str">
        <x:v>Archive SHA-256</x:v>
      </x:c>
      <x:c r="B7" s="11" t="str">
        <x:v>8a273d9fe338345bd4499b2c8222f1752a5432e6422c89632b2c11340fb5b9f6</x:v>
      </x:c>
      <x:c r="C7" s="11" t="str">
        <x:v>8a273d9fe338345bd4499b2c8222f1752a5432e6422c89632b2c11340fb5b9f6</x:v>
      </x:c>
      <x:c r="D7" s="11" t="str">
        <x:v>8a273d9fe338345bd4499b2c8222f1752a5432e6422c89632b2c11340fb5b9f6</x:v>
      </x:c>
      <x:c r="E7" s="11" t="str">
        <x:v>8a273d9fe338345bd4499b2c8222f1752a5432e6422c89632b2c11340fb5b9f6</x:v>
      </x:c>
      <x:c r="F7" s="11" t="str">
        <x:v>8a273d9fe338345bd4499b2c8222f1752a5432e6422c89632b2c11340fb5b9f6</x:v>
      </x:c>
      <x:c r="G7" s="11" t="str">
        <x:v>8a273d9fe338345bd4499b2c8222f1752a5432e6422c89632b2c11340fb5b9f6</x:v>
      </x:c>
      <x:c r="H7" s="11" t="str">
        <x:v>8a273d9fe338345bd4499b2c8222f1752a5432e6422c89632b2c11340fb5b9f6</x:v>
      </x:c>
    </x:row>
    <x:row r="8" ht="37" customHeight="1">
      <x:c r="A8" s="48" t="str">
        <x:v>CSV inside archive</x:v>
      </x:c>
      <x:c r="B8" s="11" t="str">
        <x:v>continuous_2021_2025/03_DAILY_TRACE.csv</x:v>
      </x:c>
      <x:c r="C8" s="11" t="str">
        <x:v>continuous_2021_2025/03_DAILY_TRACE.csv</x:v>
      </x:c>
      <x:c r="D8" s="11" t="str">
        <x:v>continuous_2021_2025/03_DAILY_TRACE.csv</x:v>
      </x:c>
      <x:c r="E8" s="11" t="str">
        <x:v>continuous_2021_2025/03_DAILY_TRACE.csv</x:v>
      </x:c>
      <x:c r="F8" s="11" t="str">
        <x:v>continuous_2021_2025/03_DAILY_TRACE.csv</x:v>
      </x:c>
      <x:c r="G8" s="11" t="str">
        <x:v>continuous_2021_2025/03_DAILY_TRACE.csv</x:v>
      </x:c>
      <x:c r="H8" s="11" t="str">
        <x:v>continuous_2021_2025/03_DAILY_TRACE.csv</x:v>
      </x:c>
    </x:row>
    <x:row r="9" ht="37" customHeight="1">
      <x:c r="A9" s="48" t="str">
        <x:v>CSV SHA-256</x:v>
      </x:c>
      <x:c r="B9" s="11" t="str">
        <x:v>c645ed5014e0adf53c73fcedb9c6bdd18b234b067f2eb94c9ed4423e1f77d9b5</x:v>
      </x:c>
      <x:c r="C9" s="11" t="str">
        <x:v>c645ed5014e0adf53c73fcedb9c6bdd18b234b067f2eb94c9ed4423e1f77d9b5</x:v>
      </x:c>
      <x:c r="D9" s="11" t="str">
        <x:v>c645ed5014e0adf53c73fcedb9c6bdd18b234b067f2eb94c9ed4423e1f77d9b5</x:v>
      </x:c>
      <x:c r="E9" s="11" t="str">
        <x:v>c645ed5014e0adf53c73fcedb9c6bdd18b234b067f2eb94c9ed4423e1f77d9b5</x:v>
      </x:c>
      <x:c r="F9" s="11" t="str">
        <x:v>c645ed5014e0adf53c73fcedb9c6bdd18b234b067f2eb94c9ed4423e1f77d9b5</x:v>
      </x:c>
      <x:c r="G9" s="11" t="str">
        <x:v>c645ed5014e0adf53c73fcedb9c6bdd18b234b067f2eb94c9ed4423e1f77d9b5</x:v>
      </x:c>
      <x:c r="H9" s="11" t="str">
        <x:v>c645ed5014e0adf53c73fcedb9c6bdd18b234b067f2eb94c9ed4423e1f77d9b5</x:v>
      </x:c>
    </x:row>
    <x:row r="10" ht="48" customHeight="1">
      <x:c r="A10" s="48" t="str">
        <x:v>Exact source path</x:v>
      </x:c>
      <x:c r="B10" s="11" t="str">
        <x:v>/workspace/scratch/ee1ddb6be9fb/stage61_result_audit/20260907T012534Z/continuous_2021_2025/03_DAILY_TRACE.csv</x:v>
      </x:c>
      <x:c r="C10" s="11" t="str">
        <x:v>/workspace/scratch/ee1ddb6be9fb/stage61_result_audit/20260907T012534Z/continuous_2021_2025/03_DAILY_TRACE.csv</x:v>
      </x:c>
      <x:c r="D10" s="11" t="str">
        <x:v>/workspace/scratch/ee1ddb6be9fb/stage61_result_audit/20260907T012534Z/continuous_2021_2025/03_DAILY_TRACE.csv</x:v>
      </x:c>
      <x:c r="E10" s="11" t="str">
        <x:v>/workspace/scratch/ee1ddb6be9fb/stage61_result_audit/20260907T012534Z/continuous_2021_2025/03_DAILY_TRACE.csv</x:v>
      </x:c>
      <x:c r="F10" s="11" t="str">
        <x:v>/workspace/scratch/ee1ddb6be9fb/stage61_result_audit/20260907T012534Z/continuous_2021_2025/03_DAILY_TRACE.csv</x:v>
      </x:c>
      <x:c r="G10" s="11" t="str">
        <x:v>/workspace/scratch/ee1ddb6be9fb/stage61_result_audit/20260907T012534Z/continuous_2021_2025/03_DAILY_TRACE.csv</x:v>
      </x:c>
      <x:c r="H10" s="11" t="str">
        <x:v>/workspace/scratch/ee1ddb6be9fb/stage61_result_audit/20260907T012534Z/continuous_2021_2025/03_DAILY_TRACE.csv</x:v>
      </x:c>
    </x:row>
    <x:row r="11" ht="48" customHeight="1">
      <x:c r="A11" s="48" t="str">
        <x:v>Server output path</x:v>
      </x:c>
      <x:c r="B11" s="11" t="str">
        <x:v>/home/infonet/wahid/leader_router_fresh/EXPERIMENT_BRANCHES/RAMAS_STAGE6_1_LLAMA70B_CONTINUOUS_MEMORY_AGENT_EXPERT_V1/artifacts/20260907T012534Z/continuous_2021_2025</x:v>
      </x:c>
      <x:c r="C11" s="11" t="str">
        <x:v>/home/infonet/wahid/leader_router_fresh/EXPERIMENT_BRANCHES/RAMAS_STAGE6_1_LLAMA70B_CONTINUOUS_MEMORY_AGENT_EXPERT_V1/artifacts/20260907T012534Z/continuous_2021_2025</x:v>
      </x:c>
      <x:c r="D11" s="11" t="str">
        <x:v>/home/infonet/wahid/leader_router_fresh/EXPERIMENT_BRANCHES/RAMAS_STAGE6_1_LLAMA70B_CONTINUOUS_MEMORY_AGENT_EXPERT_V1/artifacts/20260907T012534Z/continuous_2021_2025</x:v>
      </x:c>
      <x:c r="E11" s="11" t="str">
        <x:v>/home/infonet/wahid/leader_router_fresh/EXPERIMENT_BRANCHES/RAMAS_STAGE6_1_LLAMA70B_CONTINUOUS_MEMORY_AGENT_EXPERT_V1/artifacts/20260907T012534Z/continuous_2021_2025</x:v>
      </x:c>
      <x:c r="F11" s="11" t="str">
        <x:v>/home/infonet/wahid/leader_router_fresh/EXPERIMENT_BRANCHES/RAMAS_STAGE6_1_LLAMA70B_CONTINUOUS_MEMORY_AGENT_EXPERT_V1/artifacts/20260907T012534Z/continuous_2021_2025</x:v>
      </x:c>
      <x:c r="G11" s="11" t="str">
        <x:v>/home/infonet/wahid/leader_router_fresh/EXPERIMENT_BRANCHES/RAMAS_STAGE6_1_LLAMA70B_CONTINUOUS_MEMORY_AGENT_EXPERT_V1/artifacts/20260907T012534Z/continuous_2021_2025</x:v>
      </x:c>
      <x:c r="H11" s="11" t="str">
        <x:v>/home/infonet/wahid/leader_router_fresh/EXPERIMENT_BRANCHES/RAMAS_STAGE6_1_LLAMA70B_CONTINUOUS_MEMORY_AGENT_EXPERT_V1/artifacts/20260907T012534Z/continuous_2021_2025</x:v>
      </x:c>
    </x:row>
    <x:row r="12" ht="37" customHeight="1">
      <x:c r="A12" s="48" t="str">
        <x:v>Calculation columns</x:v>
      </x:c>
      <x:c r="B12" s="11" t="str">
        <x:v>asset_simple_return; full_final_exposure. Cross-check against full_turnover and full_net_return.</x:v>
      </x:c>
      <x:c r="C12" s="11" t="str">
        <x:v>asset_simple_return; full_final_exposure. Cross-check against full_turnover and full_net_return.</x:v>
      </x:c>
      <x:c r="D12" s="11" t="str">
        <x:v>asset_simple_return; full_final_exposure. Cross-check against full_turnover and full_net_return.</x:v>
      </x:c>
      <x:c r="E12" s="11" t="str">
        <x:v>asset_simple_return; full_final_exposure. Cross-check against full_turnover and full_net_return.</x:v>
      </x:c>
      <x:c r="F12" s="11" t="str">
        <x:v>asset_simple_return; full_final_exposure. Cross-check against full_turnover and full_net_return.</x:v>
      </x:c>
      <x:c r="G12" s="11" t="str">
        <x:v>asset_simple_return; full_final_exposure. Cross-check against full_turnover and full_net_return.</x:v>
      </x:c>
      <x:c r="H12" s="11" t="str">
        <x:v>asset_simple_return; full_final_exposure. Cross-check against full_turnover and full_net_return.</x:v>
      </x:c>
    </x:row>
    <x:row r="13" ht="37" customHeight="1">
      <x:c r="A13" s="48" t="str">
        <x:v>Date grouping</x:v>
      </x:c>
      <x:c r="B13" s="11" t="str">
        <x:v>Calendar year of return_date, not decision_date.</x:v>
      </x:c>
      <x:c r="C13" s="11" t="str">
        <x:v>Calendar year of return_date, not decision_date.</x:v>
      </x:c>
      <x:c r="D13" s="11" t="str">
        <x:v>Calendar year of return_date, not decision_date.</x:v>
      </x:c>
      <x:c r="E13" s="11" t="str">
        <x:v>Calendar year of return_date, not decision_date.</x:v>
      </x:c>
      <x:c r="F13" s="11" t="str">
        <x:v>Calendar year of return_date, not decision_date.</x:v>
      </x:c>
      <x:c r="G13" s="11" t="str">
        <x:v>Calendar year of return_date, not decision_date.</x:v>
      </x:c>
      <x:c r="H13" s="11" t="str">
        <x:v>Calendar year of return_date, not decision_date.</x:v>
      </x:c>
    </x:row>
    <x:row r="14" ht="37" customHeight="1">
      <x:c r="A14" s="48" t="str">
        <x:v>Reported metric basis</x:v>
      </x:c>
      <x:c r="B14" s="11" t="str">
        <x:v>Full pipeline portfolio after the risk layer; not agent-only or shadow returns.</x:v>
      </x:c>
      <x:c r="C14" s="11" t="str">
        <x:v>Full pipeline portfolio after the risk layer; not agent-only or shadow returns.</x:v>
      </x:c>
      <x:c r="D14" s="11" t="str">
        <x:v>Full pipeline portfolio after the risk layer; not agent-only or shadow returns.</x:v>
      </x:c>
      <x:c r="E14" s="11" t="str">
        <x:v>Full pipeline portfolio after the risk layer; not agent-only or shadow returns.</x:v>
      </x:c>
      <x:c r="F14" s="11" t="str">
        <x:v>Full pipeline portfolio after the risk layer; not agent-only or shadow returns.</x:v>
      </x:c>
      <x:c r="G14" s="11" t="str">
        <x:v>Full pipeline portfolio after the risk layer; not agent-only or shadow returns.</x:v>
      </x:c>
      <x:c r="H14" s="11" t="str">
        <x:v>Full pipeline portfolio after the risk layer; not agent-only or shadow returns.</x:v>
      </x:c>
    </x:row>
    <x:row r="15" ht="37" customHeight="1">
      <x:c r="A15" s="48" t="str">
        <x:v>Meaning of trading costs</x:v>
      </x:c>
      <x:c r="B15" s="11" t="str">
        <x:v>Archived modeled proportional transaction fee; cash yield is zero. No separate LLM inference expenses are deducted.</x:v>
      </x:c>
      <x:c r="C15" s="11" t="str">
        <x:v>Archived modeled proportional transaction fee; cash yield is zero. No separate LLM inference expenses are deducted.</x:v>
      </x:c>
      <x:c r="D15" s="11" t="str">
        <x:v>Archived modeled proportional transaction fee; cash yield is zero. No separate LLM inference expenses are deducted.</x:v>
      </x:c>
      <x:c r="E15" s="11" t="str">
        <x:v>Archived modeled proportional transaction fee; cash yield is zero. No separate LLM inference expenses are deducted.</x:v>
      </x:c>
      <x:c r="F15" s="11" t="str">
        <x:v>Archived modeled proportional transaction fee; cash yield is zero. No separate LLM inference expenses are deducted.</x:v>
      </x:c>
      <x:c r="G15" s="11" t="str">
        <x:v>Archived modeled proportional transaction fee; cash yield is zero. No separate LLM inference expenses are deducted.</x:v>
      </x:c>
      <x:c r="H15" s="11" t="str">
        <x:v>Archived modeled proportional transaction fee; cash yield is zero. No separate LLM inference expenses are deducted.</x:v>
      </x:c>
    </x:row>
    <x:row r="16" ht="37" customHeight="1">
      <x:c r="A16" s="48" t="str">
        <x:v>Independent audit</x:v>
      </x:c>
      <x:c r="B16" s="11" t="str">
        <x:v>Independent Python standard library csv and Decimal(precision=50), no project analyzer imports. Dates grouped by return_year verified against return_date. Initial balance included in high water mark. Daily arithmetic reconstructed from recorded target exposures and asset returns.</x:v>
      </x:c>
      <x:c r="C16" s="11" t="str">
        <x:v>Independent Python standard library csv and Decimal(precision=50), no project analyzer imports. Dates grouped by return_year verified against return_date. Initial balance included in high water mark. Daily arithmetic reconstructed from recorded target exposures and asset returns.</x:v>
      </x:c>
      <x:c r="D16" s="11" t="str">
        <x:v>Independent Python standard library csv and Decimal(precision=50), no project analyzer imports. Dates grouped by return_year verified against return_date. Initial balance included in high water mark. Daily arithmetic reconstructed from recorded target exposures and asset returns.</x:v>
      </x:c>
      <x:c r="E16" s="11" t="str">
        <x:v>Independent Python standard library csv and Decimal(precision=50), no project analyzer imports. Dates grouped by return_year verified against return_date. Initial balance included in high water mark. Daily arithmetic reconstructed from recorded target exposures and asset returns.</x:v>
      </x:c>
      <x:c r="F16" s="11" t="str">
        <x:v>Independent Python standard library csv and Decimal(precision=50), no project analyzer imports. Dates grouped by return_year verified against return_date. Initial balance included in high water mark. Daily arithmetic reconstructed from recorded target exposures and asset returns.</x:v>
      </x:c>
      <x:c r="G16" s="11" t="str">
        <x:v>Independent Python standard library csv and Decimal(precision=50), no project analyzer imports. Dates grouped by return_year verified against return_date. Initial balance included in high water mark. Daily arithmetic reconstructed from recorded target exposures and asset returns.</x:v>
      </x:c>
      <x:c r="H16" s="11" t="str">
        <x:v>Independent Python standard library csv and Decimal(precision=50), no project analyzer imports. Dates grouped by return_year verified against return_date. Initial balance included in high water mark. Daily arithmetic reconstructed from recorded target exposures and asset returns.</x:v>
      </x:c>
    </x:row>
    <x:row r="17" ht="37" customHeight="1">
      <x:c r="A17" s="48" t="str">
        <x:v>Workbook generated</x:v>
      </x:c>
      <x:c r="B17" s="11" t="str">
        <x:v>2026-09-08</x:v>
      </x:c>
      <x:c r="C17" s="11" t="str">
        <x:v>2026-09-08</x:v>
      </x:c>
      <x:c r="D17" s="11" t="str">
        <x:v>2026-09-08</x:v>
      </x:c>
      <x:c r="E17" s="11" t="str">
        <x:v>2026-09-08</x:v>
      </x:c>
      <x:c r="F17" s="11" t="str">
        <x:v>2026-09-08</x:v>
      </x:c>
      <x:c r="G17" s="11" t="str">
        <x:v>2026-09-08</x:v>
      </x:c>
      <x:c r="H17" s="11" t="str">
        <x:v>2026-09-08</x:v>
      </x:c>
    </x:row>
    <x:row r="18" ht="37" customHeight="1">
      <x:c r="A18" s="48" t="str">
        <x:v>Input handling</x:v>
      </x:c>
      <x:c r="B18" s="11" t="str">
        <x:v>Raw trace keeps all original columns. Date cells are converted from their source ISO dates to Excel dates; numeric values are unchanged.</x:v>
      </x:c>
      <x:c r="C18" s="11" t="str">
        <x:v>Raw trace keeps all original columns. Date cells are converted from their source ISO dates to Excel dates; numeric values are unchanged.</x:v>
      </x:c>
      <x:c r="D18" s="11" t="str">
        <x:v>Raw trace keeps all original columns. Date cells are converted from their source ISO dates to Excel dates; numeric values are unchanged.</x:v>
      </x:c>
      <x:c r="E18" s="11" t="str">
        <x:v>Raw trace keeps all original columns. Date cells are converted from their source ISO dates to Excel dates; numeric values are unchanged.</x:v>
      </x:c>
      <x:c r="F18" s="11" t="str">
        <x:v>Raw trace keeps all original columns. Date cells are converted from their source ISO dates to Excel dates; numeric values are unchanged.</x:v>
      </x:c>
      <x:c r="G18" s="11" t="str">
        <x:v>Raw trace keeps all original columns. Date cells are converted from their source ISO dates to Excel dates; numeric values are unchanged.</x:v>
      </x:c>
      <x:c r="H18" s="11" t="str">
        <x:v>Raw trace keeps all original columns. Date cells are converted from their source ISO dates to Excel dates; numeric values are unchanged.</x:v>
      </x:c>
    </x:row>
    <x:row r="19" ht="37" customHeight="1">
      <x:c r="A19" s="48" t="str">
        <x:v>Known scope boundary</x:v>
      </x:c>
      <x:c r="B19" s="11" t="str">
        <x:v>No raw OHLCV-to-BTC-return audit and no forecast/action regeneration are performed in this workbook.</x:v>
      </x:c>
      <x:c r="C19" s="11" t="str">
        <x:v>No raw OHLCV-to-BTC-return audit and no forecast/action regeneration are performed in this workbook.</x:v>
      </x:c>
      <x:c r="D19" s="11" t="str">
        <x:v>No raw OHLCV-to-BTC-return audit and no forecast/action regeneration are performed in this workbook.</x:v>
      </x:c>
      <x:c r="E19" s="11" t="str">
        <x:v>No raw OHLCV-to-BTC-return audit and no forecast/action regeneration are performed in this workbook.</x:v>
      </x:c>
      <x:c r="F19" s="11" t="str">
        <x:v>No raw OHLCV-to-BTC-return audit and no forecast/action regeneration are performed in this workbook.</x:v>
      </x:c>
      <x:c r="G19" s="11" t="str">
        <x:v>No raw OHLCV-to-BTC-return audit and no forecast/action regeneration are performed in this workbook.</x:v>
      </x:c>
      <x:c r="H19" s="11" t="str">
        <x:v>No raw OHLCV-to-BTC-return audit and no forecast/action regeneration are performed in this workbook.</x:v>
      </x:c>
    </x:row>
    <x:row r="20" ht="37" customHeight="1">
      <x:c r="A20" s="48" t="str">
        <x:v>Annual versus global peaks</x:v>
      </x:c>
      <x:c r="B20" s="11" t="str">
        <x:v>Annual drawdown includes the opening balance of that return year. Full-period drawdown keeps all previous peaks.</x:v>
      </x:c>
      <x:c r="C20" s="11" t="str">
        <x:v>Annual drawdown includes the opening balance of that return year. Full-period drawdown keeps all previous peaks.</x:v>
      </x:c>
      <x:c r="D20" s="11" t="str">
        <x:v>Annual drawdown includes the opening balance of that return year. Full-period drawdown keeps all previous peaks.</x:v>
      </x:c>
      <x:c r="E20" s="11" t="str">
        <x:v>Annual drawdown includes the opening balance of that return year. Full-period drawdown keeps all previous peaks.</x:v>
      </x:c>
      <x:c r="F20" s="11" t="str">
        <x:v>Annual drawdown includes the opening balance of that return year. Full-period drawdown keeps all previous peaks.</x:v>
      </x:c>
      <x:c r="G20" s="11" t="str">
        <x:v>Annual drawdown includes the opening balance of that return year. Full-period drawdown keeps all previous peaks.</x:v>
      </x:c>
      <x:c r="H20" s="11" t="str">
        <x:v>Annual drawdown includes the opening balance of that return year. Full-period drawdown keeps all previous peaks.</x:v>
      </x:c>
    </x:row>
    <x:row r="21" ht="37" customHeight="1">
      <x:c r="A21" s="48" t="str">
        <x:v>Scientific interpretation</x:v>
      </x:c>
      <x:c r="B21" s="11" t="str">
        <x:v>2022–2025 remains reused out-of-sample diagnostic evidence. Technical consistency is not proof of profitable continuous learning.</x:v>
      </x:c>
      <x:c r="C21" s="11" t="str">
        <x:v>2022–2025 remains reused out-of-sample diagnostic evidence. Technical consistency is not proof of profitable continuous learning.</x:v>
      </x:c>
      <x:c r="D21" s="11" t="str">
        <x:v>2022–2025 remains reused out-of-sample diagnostic evidence. Technical consistency is not proof of profitable continuous learning.</x:v>
      </x:c>
      <x:c r="E21" s="11" t="str">
        <x:v>2022–2025 remains reused out-of-sample diagnostic evidence. Technical consistency is not proof of profitable continuous learning.</x:v>
      </x:c>
      <x:c r="F21" s="11" t="str">
        <x:v>2022–2025 remains reused out-of-sample diagnostic evidence. Technical consistency is not proof of profitable continuous learning.</x:v>
      </x:c>
      <x:c r="G21" s="11" t="str">
        <x:v>2022–2025 remains reused out-of-sample diagnostic evidence. Technical consistency is not proof of profitable continuous learning.</x:v>
      </x:c>
      <x:c r="H21" s="11" t="str">
        <x:v>2022–2025 remains reused out-of-sample diagnostic evidence. Technical consistency is not proof of profitable continuous learning.</x:v>
      </x:c>
    </x:row>
    <x:row r="22" ht="22" customHeight="1">
      <x:c r="A22" s="1"/>
      <x:c r="B22" s="1"/>
      <x:c r="C22" s="1"/>
      <x:c r="D22" s="1"/>
      <x:c r="E22" s="1"/>
      <x:c r="F22" s="1"/>
      <x:c r="G22" s="1"/>
      <x:c r="H22" s="1"/>
    </x:row>
    <x:row r="23" ht="22" customHeight="1">
      <x:c r="A23" s="1"/>
      <x:c r="B23" s="1"/>
      <x:c r="C23" s="1"/>
      <x:c r="D23" s="1"/>
      <x:c r="E23" s="1"/>
      <x:c r="F23" s="1"/>
      <x:c r="G23" s="1"/>
      <x:c r="H23" s="1"/>
    </x:row>
    <x:row r="24" ht="22" customHeight="1">
      <x:c r="A24" s="1"/>
      <x:c r="B24" s="1"/>
      <x:c r="C24" s="1"/>
      <x:c r="D24" s="1"/>
      <x:c r="E24" s="1"/>
      <x:c r="F24" s="1"/>
      <x:c r="G24" s="1"/>
      <x:c r="H24" s="1"/>
    </x:row>
    <x:row r="25" ht="22" customHeight="1">
      <x:c r="A25" s="1"/>
      <x:c r="B25" s="1"/>
      <x:c r="C25" s="1"/>
      <x:c r="D25" s="1"/>
      <x:c r="E25" s="1"/>
      <x:c r="F25" s="1"/>
      <x:c r="G25" s="1"/>
      <x:c r="H25" s="1"/>
    </x:row>
    <x:row r="26" ht="22" customHeight="1">
      <x:c r="A26" s="1"/>
      <x:c r="B26" s="1"/>
      <x:c r="C26" s="1"/>
      <x:c r="D26" s="1"/>
      <x:c r="E26" s="1"/>
      <x:c r="F26" s="1"/>
      <x:c r="G26" s="1"/>
      <x:c r="H26" s="1"/>
    </x:row>
    <x:row r="27" ht="22" customHeight="1">
      <x:c r="A27" s="1"/>
      <x:c r="B27" s="1"/>
      <x:c r="C27" s="1"/>
      <x:c r="D27" s="1"/>
      <x:c r="E27" s="1"/>
      <x:c r="F27" s="1"/>
      <x:c r="G27" s="1"/>
      <x:c r="H27" s="1"/>
    </x:row>
    <x:row r="28" ht="22" customHeight="1">
      <x:c r="A28" s="1"/>
      <x:c r="B28" s="1"/>
      <x:c r="C28" s="1"/>
      <x:c r="D28" s="1"/>
      <x:c r="E28" s="1"/>
      <x:c r="F28" s="1"/>
      <x:c r="G28" s="1"/>
      <x:c r="H28" s="1"/>
    </x:row>
    <x:row r="29" ht="22" customHeight="1">
      <x:c r="A29" s="1"/>
      <x:c r="B29" s="1"/>
      <x:c r="C29" s="1"/>
      <x:c r="D29" s="1"/>
      <x:c r="E29" s="1"/>
      <x:c r="F29" s="1"/>
      <x:c r="G29" s="1"/>
      <x:c r="H29" s="1"/>
    </x:row>
  </x:sheetData>
  <x:mergeCells>
    <x:mergeCell ref="A1:H2"/>
    <x:mergeCell ref="B4:H4"/>
    <x:mergeCell ref="B5:H5"/>
    <x:mergeCell ref="B6:H6"/>
    <x:mergeCell ref="B7:H7"/>
    <x:mergeCell ref="B8:H8"/>
    <x:mergeCell ref="B9:H9"/>
    <x:mergeCell ref="B10:H10"/>
    <x:mergeCell ref="B11:H11"/>
    <x:mergeCell ref="B12:H12"/>
    <x:mergeCell ref="B13:H13"/>
    <x:mergeCell ref="B14:H14"/>
    <x:mergeCell ref="B15:H15"/>
    <x:mergeCell ref="B16:H16"/>
    <x:mergeCell ref="B17:H17"/>
    <x:mergeCell ref="B18:H18"/>
    <x:mergeCell ref="B19:H19"/>
    <x:mergeCell ref="B20:H20"/>
    <x:mergeCell ref="B21:H2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48" hidden="0" customWidth="1"/>
    <x:col min="16" max="16" width="4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  <x:col min="40" max="40" width="48" hidden="0" customWidth="1"/>
    <x:col min="41" max="41" width="18" hidden="0" customWidth="1"/>
    <x:col min="42" max="42" width="18" hidden="0" customWidth="1"/>
  </x:cols>
  <x:sheetData>
    <x:row r="1" ht="58" customHeight="1">
      <x:c r="A1" s="13" t="str">
        <x:v>decision_date</x:v>
      </x:c>
      <x:c r="B1" s="13" t="str">
        <x:v>return_date</x:v>
      </x:c>
      <x:c r="C1" s="13" t="str">
        <x:v>prob_bear</x:v>
      </x:c>
      <x:c r="D1" s="13" t="str">
        <x:v>prob_bull</x:v>
      </x:c>
      <x:c r="E1" s="13" t="str">
        <x:v>prob_mix</x:v>
      </x:c>
      <x:c r="F1" s="13" t="str">
        <x:v>hard_regime</x:v>
      </x:c>
      <x:c r="G1" s="13" t="str">
        <x:v>router_entropy</x:v>
      </x:c>
      <x:c r="H1" s="13" t="str">
        <x:v>router_transition_l1</x:v>
      </x:c>
      <x:c r="I1" s="13" t="str">
        <x:v>return_7</x:v>
      </x:c>
      <x:c r="J1" s="13" t="str">
        <x:v>return_30</x:v>
      </x:c>
      <x:c r="K1" s="13" t="str">
        <x:v>realized_vol_30</x:v>
      </x:c>
      <x:c r="L1" s="13" t="str">
        <x:v>drawdown_90</x:v>
      </x:c>
      <x:c r="M1" s="13" t="str">
        <x:v>action</x:v>
      </x:c>
      <x:c r="N1" s="13" t="str">
        <x:v>confidence</x:v>
      </x:c>
      <x:c r="O1" s="13" t="str">
        <x:v>reason_codes</x:v>
      </x:c>
      <x:c r="P1" s="13" t="str">
        <x:v>cited_memory_ids</x:v>
      </x:c>
      <x:c r="Q1" s="13" t="str">
        <x:v>valid_action</x:v>
      </x:c>
      <x:c r="R1" s="13" t="str">
        <x:v>memory_episodes_seen</x:v>
      </x:c>
      <x:c r="S1" s="13" t="str">
        <x:v>llama_beta</x:v>
      </x:c>
      <x:c r="T1" s="13" t="str">
        <x:v>base_desired_exposure</x:v>
      </x:c>
      <x:c r="U1" s="13" t="str">
        <x:v>base_final_exposure</x:v>
      </x:c>
      <x:c r="V1" s="13" t="str">
        <x:v>base_net_return</x:v>
      </x:c>
      <x:c r="W1" s="13" t="str">
        <x:v>full_final_exposure</x:v>
      </x:c>
      <x:c r="X1" s="13" t="str">
        <x:v>full_turnover</x:v>
      </x:c>
      <x:c r="Y1" s="13" t="str">
        <x:v>full_net_return</x:v>
      </x:c>
      <x:c r="Z1" s="13" t="str">
        <x:v>frozen_beta_final_exposure</x:v>
      </x:c>
      <x:c r="AA1" s="13" t="str">
        <x:v>frozen_beta_turnover</x:v>
      </x:c>
      <x:c r="AB1" s="13" t="str">
        <x:v>frozen_beta_net_return</x:v>
      </x:c>
      <x:c r="AC1" s="13" t="str">
        <x:v>deterministic_action</x:v>
      </x:c>
      <x:c r="AD1" s="13" t="str">
        <x:v>deterministic_beta</x:v>
      </x:c>
      <x:c r="AE1" s="13" t="str">
        <x:v>deterministic_final_exposure</x:v>
      </x:c>
      <x:c r="AF1" s="13" t="str">
        <x:v>deterministic_turnover</x:v>
      </x:c>
      <x:c r="AG1" s="13" t="str">
        <x:v>deterministic_net_return</x:v>
      </x:c>
      <x:c r="AH1" s="13" t="str">
        <x:v>shadow_final_exposure</x:v>
      </x:c>
      <x:c r="AI1" s="13" t="str">
        <x:v>shadow_turnover</x:v>
      </x:c>
      <x:c r="AJ1" s="13" t="str">
        <x:v>shadow_net_return</x:v>
      </x:c>
      <x:c r="AK1" s="13" t="str">
        <x:v>shadow_log_advantage_vs_ramoe</x:v>
      </x:c>
      <x:c r="AL1" s="13" t="str">
        <x:v>asset_simple_return</x:v>
      </x:c>
      <x:c r="AM1" s="13" t="str">
        <x:v>return_year</x:v>
      </x:c>
      <x:c r="AN1" s="13" t="str">
        <x:v>scientific_segment</x:v>
      </x:c>
      <x:c r="AO1" s="13" t="str">
        <x:v>memory_total_before</x:v>
      </x:c>
      <x:c r="AP1" s="13" t="str">
        <x:v>effective_intervention</x:v>
      </x:c>
    </x:row>
    <x:row r="2" ht="22" customHeight="1">
      <x:c r="A2" s="27" t="n">
        <x:v>44197</x:v>
      </x:c>
      <x:c r="B2" s="27" t="n">
        <x:v>44198</x:v>
      </x:c>
      <x:c r="C2" s="1" t="str">
        <x:v>1.3822076509313222e-26</x:v>
      </x:c>
      <x:c r="D2" s="1" t="str">
        <x:v>0.99999999999949363</x:v>
      </x:c>
      <x:c r="E2" s="1" t="str">
        <x:v>5.0625768357105121e-13</x:v>
      </x:c>
      <x:c r="F2" s="1" t="str">
        <x:v>bull</x:v>
      </x:c>
      <x:c r="G2" s="1" t="str">
        <x:v>1.3507407504563366e-11</x:v>
      </x:c>
      <x:c r="H2" s="1" t="str">
        <x:v>0</x:v>
      </x:c>
      <x:c r="I2" s="1" t="str">
        <x:v>0.1891606182360186</x:v>
      </x:c>
      <x:c r="J2" s="1" t="str">
        <x:v>0.52766561908131615</x:v>
      </x:c>
      <x:c r="K2" s="1" t="str">
        <x:v>0.62408484930992325</x:v>
      </x:c>
      <x:c r="L2" s="1" t="str">
        <x:v>0</x:v>
      </x:c>
      <x:c r="M2" s="1" t="str">
        <x:v>BTC</x:v>
      </x:c>
      <x:c r="N2" s="1" t="str">
        <x:v>0.99999999999949363</x:v>
      </x:c>
      <x:c r="O2" s="48" t="str">
        <x:v>HIGH_VOLATILITY|BULLISH_ROUTER</x:v>
      </x:c>
      <x:c r="P2" s="48" t="str"/>
      <x:c r="Q2" s="1" t="str">
        <x:v>True</x:v>
      </x:c>
      <x:c r="R2" s="1" t="str">
        <x:v>0</x:v>
      </x:c>
      <x:c r="S2" s="1" t="str">
        <x:v>0.050000000000000003</x:v>
      </x:c>
      <x:c r="T2" s="1" t="str">
        <x:v>0.5</x:v>
      </x:c>
      <x:c r="U2" s="1" t="str">
        <x:v>0.34999999999999992</x:v>
      </x:c>
      <x:c r="V2" s="1" t="str">
        <x:v>0.033415200443461801</x:v>
      </x:c>
      <x:c r="W2" s="28" t="str">
        <x:v>0.34999999999999998</x:v>
      </x:c>
      <x:c r="X2" s="28" t="str">
        <x:v>0.34999999999999998</x:v>
      </x:c>
      <x:c r="Y2" s="28" t="str">
        <x:v>0.033415200443461801</x:v>
      </x:c>
      <x:c r="Z2" s="1" t="str">
        <x:v>0.34999999999999998</x:v>
      </x:c>
      <x:c r="AA2" s="1" t="str">
        <x:v>0.34999999999999998</x:v>
      </x:c>
      <x:c r="AB2" s="1" t="str">
        <x:v>0.033415200443461801</x:v>
      </x:c>
      <x:c r="AC2" s="1" t="str">
        <x:v>BTC</x:v>
      </x:c>
      <x:c r="AD2" s="1" t="str">
        <x:v>0.050000000000000003</x:v>
      </x:c>
      <x:c r="AE2" s="1" t="str">
        <x:v>0.34999999999999998</x:v>
      </x:c>
      <x:c r="AF2" s="1" t="str">
        <x:v>0.34999999999999998</x:v>
      </x:c>
      <x:c r="AG2" s="1" t="str">
        <x:v>0.033415200443461801</x:v>
      </x:c>
      <x:c r="AH2" s="1" t="str">
        <x:v>0.34999999999999998</x:v>
      </x:c>
      <x:c r="AI2" s="1" t="str">
        <x:v>0.34999999999999998</x:v>
      </x:c>
      <x:c r="AJ2" s="1" t="str">
        <x:v>0.033415200443461801</x:v>
      </x:c>
      <x:c r="AK2" s="1" t="str">
        <x:v>0</x:v>
      </x:c>
      <x:c r="AL2" s="28" t="str">
        <x:v>0.096505778289435407</x:v>
      </x:c>
      <x:c r="AM2" s="1" t="str">
        <x:v>2021</x:v>
      </x:c>
      <x:c r="AN2" s="48" t="str">
        <x:v>BURN_IN_2021</x:v>
      </x:c>
      <x:c r="AO2" s="1" t="str">
        <x:v>0</x:v>
      </x:c>
      <x:c r="AP2" s="1" t="str">
        <x:v>False</x:v>
      </x:c>
    </x:row>
    <x:row r="3" ht="22" customHeight="1">
      <x:c r="A3" s="27" t="n">
        <x:v>44198</x:v>
      </x:c>
      <x:c r="B3" s="27" t="n">
        <x:v>44199</x:v>
      </x:c>
      <x:c r="C3" s="1" t="str">
        <x:v>8.6867971685061611e-27</x:v>
      </x:c>
      <x:c r="D3" s="1" t="str">
        <x:v>0.99999999999962563</x:v>
      </x:c>
      <x:c r="E3" s="1" t="str">
        <x:v>3.7433930129560642e-13</x:v>
      </x:c>
      <x:c r="F3" s="1" t="str">
        <x:v>bull</x:v>
      </x:c>
      <x:c r="G3" s="1" t="str">
        <x:v>1.0090518293363496e-11</x:v>
      </x:c>
      <x:c r="H3" s="1" t="str">
        <x:v>2.63923899903381e-13</x:v>
      </x:c>
      <x:c r="I3" s="1" t="str">
        <x:v>0.21693555703399031</x:v>
      </x:c>
      <x:c r="J3" s="1" t="str">
        <x:v>0.65660489983687775</x:v>
      </x:c>
      <x:c r="K3" s="1" t="str">
        <x:v>0.68062077367691187</x:v>
      </x:c>
      <x:c r="L3" s="1" t="str">
        <x:v>0</x:v>
      </x:c>
      <x:c r="M3" s="1" t="str">
        <x:v>BTC</x:v>
      </x:c>
      <x:c r="N3" s="1" t="str">
        <x:v>0.99999999999962563</x:v>
      </x:c>
      <x:c r="O3" s="48" t="str">
        <x:v>HIGH_VOLATILITY|BULLISH_ROUTER</x:v>
      </x:c>
      <x:c r="P3" s="48" t="str"/>
      <x:c r="Q3" s="1" t="str">
        <x:v>True</x:v>
      </x:c>
      <x:c r="R3" s="1" t="str">
        <x:v>1</x:v>
      </x:c>
      <x:c r="S3" s="1" t="str">
        <x:v>0.050000000000000003</x:v>
      </x:c>
      <x:c r="T3" s="1" t="str">
        <x:v>0.5</x:v>
      </x:c>
      <x:c r="U3" s="1" t="str">
        <x:v>0.5</x:v>
      </x:c>
      <x:c r="V3" s="1" t="str">
        <x:v>0.0117603795515026</x:v>
      </x:c>
      <x:c r="W3" s="28" t="str">
        <x:v>0.5</x:v>
      </x:c>
      <x:c r="X3" s="28" t="str">
        <x:v>0.1287622823054739</x:v>
      </x:c>
      <x:c r="Y3" s="28" t="str">
        <x:v>0.0117603795515026</x:v>
      </x:c>
      <x:c r="Z3" s="1" t="str">
        <x:v>0.5</x:v>
      </x:c>
      <x:c r="AA3" s="1" t="str">
        <x:v>0.1287622823054739</x:v>
      </x:c>
      <x:c r="AB3" s="1" t="str">
        <x:v>0.0117603795515026</x:v>
      </x:c>
      <x:c r="AC3" s="1" t="str">
        <x:v>BTC</x:v>
      </x:c>
      <x:c r="AD3" s="1" t="str">
        <x:v>0.050000000000000003</x:v>
      </x:c>
      <x:c r="AE3" s="1" t="str">
        <x:v>0.5</x:v>
      </x:c>
      <x:c r="AF3" s="1" t="str">
        <x:v>0.1287622823054739</x:v>
      </x:c>
      <x:c r="AG3" s="1" t="str">
        <x:v>0.0117603795515026</x:v>
      </x:c>
      <x:c r="AH3" s="1" t="str">
        <x:v>0.69999999999999996</x:v>
      </x:c>
      <x:c r="AI3" s="1" t="str">
        <x:v>0.328762282305474</x:v>
      </x:c>
      <x:c r="AJ3" s="1" t="str">
        <x:v>0.0163127068966126</x:v>
      </x:c>
      <x:c r="AK3" s="1" t="str">
        <x:v>0.0044893204501946999</x:v>
      </x:c>
      <x:c r="AL3" s="28" t="str">
        <x:v>0.0237813458079787</x:v>
      </x:c>
      <x:c r="AM3" s="1" t="str">
        <x:v>2021</x:v>
      </x:c>
      <x:c r="AN3" s="48" t="str">
        <x:v>BURN_IN_2021</x:v>
      </x:c>
      <x:c r="AO3" s="1" t="str">
        <x:v>1</x:v>
      </x:c>
      <x:c r="AP3" s="1" t="str">
        <x:v>False</x:v>
      </x:c>
    </x:row>
    <x:row r="4" ht="22" customHeight="1">
      <x:c r="A4" s="27" t="n">
        <x:v>44199</x:v>
      </x:c>
      <x:c r="B4" s="27" t="n">
        <x:v>44200</x:v>
      </x:c>
      <x:c r="C4" s="1" t="str">
        <x:v>6.4694897100760068e-30</x:v>
      </x:c>
      <x:c r="D4" s="1" t="str">
        <x:v>0.99999999999999323</x:v>
      </x:c>
      <x:c r="E4" s="1" t="str">
        <x:v>6.7728504697806055e-15</x:v>
      </x:c>
      <x:c r="F4" s="1" t="str">
        <x:v>bull</x:v>
      </x:c>
      <x:c r="G4" s="1" t="str">
        <x:v>2.0730006006342714e-13</x:v>
      </x:c>
      <x:c r="H4" s="1" t="str">
        <x:v>7.3516129427922395e-13</x:v>
      </x:c>
      <x:c r="I4" s="1" t="str">
        <x:v>0.25503687936240782</x:v>
      </x:c>
      <x:c r="J4" s="1" t="str">
        <x:v>0.76646603887855691</x:v>
      </x:c>
      <x:c r="K4" s="1" t="str">
        <x:v>0.64837119375170615</x:v>
      </x:c>
      <x:c r="L4" s="1" t="str">
        <x:v>0</x:v>
      </x:c>
      <x:c r="M4" s="1" t="str">
        <x:v>BTC</x:v>
      </x:c>
      <x:c r="N4" s="1" t="str">
        <x:v>0.99999999999999323</x:v>
      </x:c>
      <x:c r="O4" s="48" t="str">
        <x:v>HIGH_VOLATILITY</x:v>
      </x:c>
      <x:c r="P4" s="48" t="str"/>
      <x:c r="Q4" s="1" t="str">
        <x:v>True</x:v>
      </x:c>
      <x:c r="R4" s="1" t="str">
        <x:v>2</x:v>
      </x:c>
      <x:c r="S4" s="1" t="str">
        <x:v>0.050000000000000003</x:v>
      </x:c>
      <x:c r="T4" s="1" t="str">
        <x:v>0.5</x:v>
      </x:c>
      <x:c r="U4" s="1" t="str">
        <x:v>0.5</x:v>
      </x:c>
      <x:c r="V4" s="1" t="str">
        <x:v>-0.014209846157741001</x:v>
      </x:c>
      <x:c r="W4" s="28" t="str">
        <x:v>0.5</x:v>
      </x:c>
      <x:c r="X4" s="28" t="str">
        <x:v>0.0058754731229335999</x:v>
      </x:c>
      <x:c r="Y4" s="28" t="str">
        <x:v>-0.0142098461577409</x:v>
      </x:c>
      <x:c r="Z4" s="1" t="str">
        <x:v>0.5</x:v>
      </x:c>
      <x:c r="AA4" s="1" t="str">
        <x:v>0.0058754731229335999</x:v>
      </x:c>
      <x:c r="AB4" s="1" t="str">
        <x:v>-0.0142098461577409</x:v>
      </x:c>
      <x:c r="AC4" s="1" t="str">
        <x:v>BTC</x:v>
      </x:c>
      <x:c r="AD4" s="1" t="str">
        <x:v>0.050000000000000003</x:v>
      </x:c>
      <x:c r="AE4" s="1" t="str">
        <x:v>0.5</x:v>
      </x:c>
      <x:c r="AF4" s="1" t="str">
        <x:v>0.0058754731229335999</x:v>
      </x:c>
      <x:c r="AG4" s="1" t="str">
        <x:v>-0.0142098461577409</x:v>
      </x:c>
      <x:c r="AH4" s="1" t="str">
        <x:v>0.75</x:v>
      </x:c>
      <x:c r="AI4" s="1" t="str">
        <x:v>0.045087692282309001</x:v>
      </x:c>
      <x:c r="AJ4" s="1" t="str">
        <x:v>-0.021350208260483498</x:v>
      </x:c>
      <x:c r="AK4" s="1" t="str">
        <x:v>-0.0072696480895737998</x:v>
      </x:c>
      <x:c r="AL4" s="28" t="str">
        <x:v>-0.028408108280312701</x:v>
      </x:c>
      <x:c r="AM4" s="1" t="str">
        <x:v>2021</x:v>
      </x:c>
      <x:c r="AN4" s="48" t="str">
        <x:v>BURN_IN_2021</x:v>
      </x:c>
      <x:c r="AO4" s="1" t="str">
        <x:v>2</x:v>
      </x:c>
      <x:c r="AP4" s="1" t="str">
        <x:v>False</x:v>
      </x:c>
    </x:row>
    <x:row r="5" ht="22" customHeight="1">
      <x:c r="A5" s="27" t="n">
        <x:v>44200</x:v>
      </x:c>
      <x:c r="B5" s="27" t="n">
        <x:v>44201</x:v>
      </x:c>
      <x:c r="C5" s="1" t="str">
        <x:v>4.9827050240378674e-32</x:v>
      </x:c>
      <x:c r="D5" s="1" t="str">
        <x:v>0.99999999999999956</x:v>
      </x:c>
      <x:c r="E5" s="1" t="str">
        <x:v>3.1440605277355787e-16</x:v>
      </x:c>
      <x:c r="F5" s="1" t="str">
        <x:v>bull</x:v>
      </x:c>
      <x:c r="G5" s="1" t="str">
        <x:v>1.0619833298048763e-14</x:v>
      </x:c>
      <x:c r="H5" s="1" t="str">
        <x:v>1.2786715657370444e-14</x:v>
      </x:c>
      <x:c r="I5" s="1" t="str">
        <x:v>0.18348867978919189</x:v>
      </x:c>
      <x:c r="J5" s="1" t="str">
        <x:v>0.67250411302326785</x:v>
      </x:c>
      <x:c r="K5" s="1" t="str">
        <x:v>0.66880156869157803</x:v>
      </x:c>
      <x:c r="L5" s="1" t="str">
        <x:v>-0.028408108280312799</x:v>
      </x:c>
      <x:c r="M5" s="1" t="str">
        <x:v>BTC</x:v>
      </x:c>
      <x:c r="N5" s="1" t="str">
        <x:v>0.99999999999999956</x:v>
      </x:c>
      <x:c r="O5" s="48" t="str">
        <x:v>HIGH_VOLATILITY</x:v>
      </x:c>
      <x:c r="P5" s="48" t="str"/>
      <x:c r="Q5" s="1" t="str">
        <x:v>True</x:v>
      </x:c>
      <x:c r="R5" s="1" t="str">
        <x:v>3</x:v>
      </x:c>
      <x:c r="S5" s="1" t="str">
        <x:v>0.050000000000000003</x:v>
      </x:c>
      <x:c r="T5" s="1" t="str">
        <x:v>0.5</x:v>
      </x:c>
      <x:c r="U5" s="1" t="str">
        <x:v>0.5</x:v>
      </x:c>
      <x:c r="V5" s="1" t="str">
        <x:v>0.030734924877738701</x:v>
      </x:c>
      <x:c r="W5" s="28" t="str">
        <x:v>0.5</x:v>
      </x:c>
      <x:c r="X5" s="28" t="str">
        <x:v>0.0072043581634773004</x:v>
      </x:c>
      <x:c r="Y5" s="28" t="str">
        <x:v>0.030734924877738799</x:v>
      </x:c>
      <x:c r="Z5" s="1" t="str">
        <x:v>0.5</x:v>
      </x:c>
      <x:c r="AA5" s="1" t="str">
        <x:v>0.0072043581634773004</x:v>
      </x:c>
      <x:c r="AB5" s="1" t="str">
        <x:v>0.030734924877738799</x:v>
      </x:c>
      <x:c r="AC5" s="1" t="str">
        <x:v>BTC</x:v>
      </x:c>
      <x:c r="AD5" s="1" t="str">
        <x:v>0.050000000000000003</x:v>
      </x:c>
      <x:c r="AE5" s="1" t="str">
        <x:v>0.5</x:v>
      </x:c>
      <x:c r="AF5" s="1" t="str">
        <x:v>0.0072043581634773004</x:v>
      </x:c>
      <x:c r="AG5" s="1" t="str">
        <x:v>0.030734924877738799</x:v>
      </x:c>
      <x:c r="AH5" s="1" t="str">
        <x:v>0.75</x:v>
      </x:c>
      <x:c r="AI5" s="1" t="str">
        <x:v>0.0054424781847478001</x:v>
      </x:c>
      <x:c r="AJ5" s="1" t="str">
        <x:v>0.046107832622166799</x:v>
      </x:c>
      <x:c r="AK5" s="1" t="str">
        <x:v>0.014804383683790501</x:v>
      </x:c>
      <x:c r="AL5" s="28" t="str">
        <x:v>0.0614847014296152</x:v>
      </x:c>
      <x:c r="AM5" s="1" t="str">
        <x:v>2021</x:v>
      </x:c>
      <x:c r="AN5" s="48" t="str">
        <x:v>BURN_IN_2021</x:v>
      </x:c>
      <x:c r="AO5" s="1" t="str">
        <x:v>3</x:v>
      </x:c>
      <x:c r="AP5" s="1" t="str">
        <x:v>False</x:v>
      </x:c>
    </x:row>
    <x:row r="6" ht="22" customHeight="1">
      <x:c r="A6" s="27" t="n">
        <x:v>44201</x:v>
      </x:c>
      <x:c r="B6" s="27" t="n">
        <x:v>44202</x:v>
      </x:c>
      <x:c r="C6" s="1" t="str">
        <x:v>5.6192631318445794e-30</x:v>
      </x:c>
      <x:c r="D6" s="1" t="str">
        <x:v>0.99999999999999556</x:v>
      </x:c>
      <x:c r="E6" s="1" t="str">
        <x:v>4.3429553039174643e-15</x:v>
      </x:c>
      <x:c r="F6" s="1" t="str">
        <x:v>bull</x:v>
      </x:c>
      <x:c r="G6" s="1" t="str">
        <x:v>1.3477310127086977e-13</x:v>
      </x:c>
      <x:c r="H6" s="1" t="str">
        <x:v>8.0253521397944755e-15</x:v>
      </x:c>
      <x:c r="I6" s="1" t="str">
        <x:v>0.24165327293980129</x:v>
      </x:c>
      <x:c r="J6" s="1" t="str">
        <x:v>0.75395641876377062</x:v>
      </x:c>
      <x:c r="K6" s="1" t="str">
        <x:v>0.68469229838245083</x:v>
      </x:c>
      <x:c r="L6" s="1" t="str">
        <x:v>0</x:v>
      </x:c>
      <x:c r="M6" s="1" t="str">
        <x:v>BTC</x:v>
      </x:c>
      <x:c r="N6" s="1" t="str">
        <x:v>0.99999999999999556</x:v>
      </x:c>
      <x:c r="O6" s="48" t="str">
        <x:v>HIGH_VOLATILITY</x:v>
      </x:c>
      <x:c r="P6" s="48" t="str"/>
      <x:c r="Q6" s="1" t="str">
        <x:v>True</x:v>
      </x:c>
      <x:c r="R6" s="1" t="str">
        <x:v>4</x:v>
      </x:c>
      <x:c r="S6" s="1" t="str">
        <x:v>0.050000000000000003</x:v>
      </x:c>
      <x:c r="T6" s="1" t="str">
        <x:v>0.5</x:v>
      </x:c>
      <x:c r="U6" s="1" t="str">
        <x:v>0.5</x:v>
      </x:c>
      <x:c r="V6" s="1" t="str">
        <x:v>0.041196246228656301</x:v>
      </x:c>
      <x:c r="W6" s="28" t="str">
        <x:v>0.5</x:v>
      </x:c>
      <x:c r="X6" s="28" t="str">
        <x:v>0.014912723190954699</x:v>
      </x:c>
      <x:c r="Y6" s="28" t="str">
        <x:v>0.041196246228656301</x:v>
      </x:c>
      <x:c r="Z6" s="1" t="str">
        <x:v>0.5</x:v>
      </x:c>
      <x:c r="AA6" s="1" t="str">
        <x:v>0.014912723190954699</x:v>
      </x:c>
      <x:c r="AB6" s="1" t="str">
        <x:v>0.041196246228656301</x:v>
      </x:c>
      <x:c r="AC6" s="1" t="str">
        <x:v>BTC</x:v>
      </x:c>
      <x:c r="AD6" s="1" t="str">
        <x:v>0.050000000000000003</x:v>
      </x:c>
      <x:c r="AE6" s="1" t="str">
        <x:v>0.5</x:v>
      </x:c>
      <x:c r="AF6" s="1" t="str">
        <x:v>0.014912723190954699</x:v>
      </x:c>
      <x:c r="AG6" s="1" t="str">
        <x:v>0.041196246228656301</x:v>
      </x:c>
      <x:c r="AH6" s="1" t="str">
        <x:v>0.75</x:v>
      </x:c>
      <x:c r="AI6" s="1" t="str">
        <x:v>0.0110202011834585</x:v>
      </x:c>
      <x:c r="AJ6" s="1" t="str">
        <x:v>0.0618059588531907</x:v>
      </x:c>
      <x:c r="AK6" s="1" t="str">
        <x:v>0.0196009042852998</x:v>
      </x:c>
      <x:c r="AL6" s="28" t="str">
        <x:v>0.082423547063236402</x:v>
      </x:c>
      <x:c r="AM6" s="1" t="str">
        <x:v>2021</x:v>
      </x:c>
      <x:c r="AN6" s="48" t="str">
        <x:v>BURN_IN_2021</x:v>
      </x:c>
      <x:c r="AO6" s="1" t="str">
        <x:v>4</x:v>
      </x:c>
      <x:c r="AP6" s="1" t="str">
        <x:v>False</x:v>
      </x:c>
    </x:row>
    <x:row r="7" ht="22" customHeight="1">
      <x:c r="A7" s="27" t="n">
        <x:v>44202</x:v>
      </x:c>
      <x:c r="B7" s="27" t="n">
        <x:v>44203</x:v>
      </x:c>
      <x:c r="C7" s="1" t="str">
        <x:v>1.3258353997919832e-31</x:v>
      </x:c>
      <x:c r="D7" s="1" t="str">
        <x:v>0.99999999999999922</x:v>
      </x:c>
      <x:c r="E7" s="1" t="str">
        <x:v>6.628938186445444e-16</x:v>
      </x:c>
      <x:c r="F7" s="1" t="str">
        <x:v>bull</x:v>
      </x:c>
      <x:c r="G7" s="1" t="str">
        <x:v>2.1795896701537843e-14</x:v>
      </x:c>
      <x:c r="H7" s="1" t="str">
        <x:v>7.343797466535941e-15</x:v>
      </x:c>
      <x:c r="I7" s="1" t="str">
        <x:v>0.27450144966694018</x:v>
      </x:c>
      <x:c r="J7" s="1" t="str">
        <x:v>0.91924134225667276</x:v>
      </x:c>
      <x:c r="K7" s="1" t="str">
        <x:v>0.7074152815589615</x:v>
      </x:c>
      <x:c r="L7" s="1" t="str">
        <x:v>0</x:v>
      </x:c>
      <x:c r="M7" s="1" t="str">
        <x:v>BTC</x:v>
      </x:c>
      <x:c r="N7" s="1" t="str">
        <x:v>0.99999999999999922</x:v>
      </x:c>
      <x:c r="O7" s="48" t="str">
        <x:v>HIGH_VOLATILITY</x:v>
      </x:c>
      <x:c r="P7" s="48" t="str"/>
      <x:c r="Q7" s="1" t="str">
        <x:v>True</x:v>
      </x:c>
      <x:c r="R7" s="1" t="str">
        <x:v>5</x:v>
      </x:c>
      <x:c r="S7" s="1" t="str">
        <x:v>0.050000000000000003</x:v>
      </x:c>
      <x:c r="T7" s="1" t="str">
        <x:v>0.5</x:v>
      </x:c>
      <x:c r="U7" s="1" t="str">
        <x:v>0.5</x:v>
      </x:c>
      <x:c r="V7" s="1" t="str">
        <x:v>0.0362226025844588</x:v>
      </x:c>
      <x:c r="W7" s="28" t="str">
        <x:v>0.5</x:v>
      </x:c>
      <x:c r="X7" s="28" t="str">
        <x:v>0.0197902936651565</x:v>
      </x:c>
      <x:c r="Y7" s="28" t="str">
        <x:v>0.036222602584458898</x:v>
      </x:c>
      <x:c r="Z7" s="1" t="str">
        <x:v>0.5</x:v>
      </x:c>
      <x:c r="AA7" s="1" t="str">
        <x:v>0.0197902936651565</x:v>
      </x:c>
      <x:c r="AB7" s="1" t="str">
        <x:v>0.036222602584458898</x:v>
      </x:c>
      <x:c r="AC7" s="1" t="str">
        <x:v>BTC</x:v>
      </x:c>
      <x:c r="AD7" s="1" t="str">
        <x:v>0.050000000000000003</x:v>
      </x:c>
      <x:c r="AE7" s="1" t="str">
        <x:v>0.5</x:v>
      </x:c>
      <x:c r="AF7" s="1" t="str">
        <x:v>0.0197902936651565</x:v>
      </x:c>
      <x:c r="AG7" s="1" t="str">
        <x:v>0.036222602584458898</x:v>
      </x:c>
      <x:c r="AH7" s="1" t="str">
        <x:v>0.75</x:v>
      </x:c>
      <x:c r="AI7" s="1" t="str">
        <x:v>0.0145546788796372</x:v>
      </x:c>
      <x:c r="AJ7" s="1" t="str">
        <x:v>0.054349319270751498</x:v>
      </x:c>
      <x:c r="AK7" s="1" t="str">
        <x:v>0.0173418295527752</x:v>
      </x:c>
      <x:c r="AL7" s="28" t="str">
        <x:v>0.072486220279834299</x:v>
      </x:c>
      <x:c r="AM7" s="1" t="str">
        <x:v>2021</x:v>
      </x:c>
      <x:c r="AN7" s="48" t="str">
        <x:v>BURN_IN_2021</x:v>
      </x:c>
      <x:c r="AO7" s="1" t="str">
        <x:v>5</x:v>
      </x:c>
      <x:c r="AP7" s="1" t="str">
        <x:v>False</x:v>
      </x:c>
    </x:row>
    <x:row r="8" ht="22" customHeight="1">
      <x:c r="A8" s="27" t="n">
        <x:v>44203</x:v>
      </x:c>
      <x:c r="B8" s="27" t="n">
        <x:v>44204</x:v>
      </x:c>
      <x:c r="C8" s="1" t="str">
        <x:v>3.9985980558053269e-36</x:v>
      </x:c>
      <x:c r="D8" s="1" t="str">
        <x:v>1</x:v>
      </x:c>
      <x:c r="E8" s="1" t="str">
        <x:v>2.1968043081084025e-18</x:v>
      </x:c>
      <x:c r="F8" s="1" t="str">
        <x:v>bull</x:v>
      </x:c>
      <x:c r="G8" s="1" t="str">
        <x:v>8.1303501792606753e-17</x:v>
      </x:c>
      <x:c r="H8" s="1" t="str">
        <x:v>1.4378531315740456e-15</x:v>
      </x:c>
      <x:c r="I8" s="1" t="str">
        <x:v>0.36307488238098168</x:v>
      </x:c>
      <x:c r="J8" s="1" t="str">
        <x:v>1.1531653443628389</x:v>
      </x:c>
      <x:c r="K8" s="1" t="str">
        <x:v>0.68415518574504597</x:v>
      </x:c>
      <x:c r="L8" s="1" t="str">
        <x:v>0</x:v>
      </x:c>
      <x:c r="M8" s="1" t="str">
        <x:v>BTC</x:v>
      </x:c>
      <x:c r="N8" s="1" t="str">
        <x:v>0.99999999999999922</x:v>
      </x:c>
      <x:c r="O8" s="48" t="str">
        <x:v>HIGH_VOLATILITY</x:v>
      </x:c>
      <x:c r="P8" s="48" t="str">
        <x:v>episode-000006|episode-000005|episode-000004</x:v>
      </x:c>
      <x:c r="Q8" s="1" t="str">
        <x:v>True</x:v>
      </x:c>
      <x:c r="R8" s="1" t="str">
        <x:v>5</x:v>
      </x:c>
      <x:c r="S8" s="1" t="str">
        <x:v>0.050000000000000003</x:v>
      </x:c>
      <x:c r="T8" s="1" t="str">
        <x:v>0.5</x:v>
      </x:c>
      <x:c r="U8" s="1" t="str">
        <x:v>0.5</x:v>
      </x:c>
      <x:c r="V8" s="1" t="str">
        <x:v>0.01441579033931</x:v>
      </x:c>
      <x:c r="W8" s="28" t="str">
        <x:v>0.5</x:v>
      </x:c>
      <x:c r="X8" s="28" t="str">
        <x:v>0.0174877448087561</x:v>
      </x:c>
      <x:c r="Y8" s="28" t="str">
        <x:v>0.01441579033931</x:v>
      </x:c>
      <x:c r="Z8" s="1" t="str">
        <x:v>0.5</x:v>
      </x:c>
      <x:c r="AA8" s="1" t="str">
        <x:v>0.0174877448087561</x:v>
      </x:c>
      <x:c r="AB8" s="1" t="str">
        <x:v>0.01441579033931</x:v>
      </x:c>
      <x:c r="AC8" s="1" t="str">
        <x:v>BTC</x:v>
      </x:c>
      <x:c r="AD8" s="1" t="str">
        <x:v>0.050000000000000003</x:v>
      </x:c>
      <x:c r="AE8" s="1" t="str">
        <x:v>0.5</x:v>
      </x:c>
      <x:c r="AF8" s="1" t="str">
        <x:v>0.0174877448087561</x:v>
      </x:c>
      <x:c r="AG8" s="1" t="str">
        <x:v>0.01441579033931</x:v>
      </x:c>
      <x:c r="AH8" s="1" t="str">
        <x:v>0.75</x:v>
      </x:c>
      <x:c r="AI8" s="1" t="str">
        <x:v>0.0128903848458954</x:v>
      </x:c>
      <x:c r="AJ8" s="1" t="str">
        <x:v>0.021637126275535198</x:v>
      </x:c>
      <x:c r="AK8" s="1" t="str">
        <x:v>0.0070934956133445999</x:v>
      </x:c>
      <x:c r="AL8" s="28" t="str">
        <x:v>0.0288670609880337</x:v>
      </x:c>
      <x:c r="AM8" s="1" t="str">
        <x:v>2021</x:v>
      </x:c>
      <x:c r="AN8" s="48" t="str">
        <x:v>BURN_IN_2021</x:v>
      </x:c>
      <x:c r="AO8" s="1" t="str">
        <x:v>6</x:v>
      </x:c>
      <x:c r="AP8" s="1" t="str">
        <x:v>False</x:v>
      </x:c>
    </x:row>
    <x:row r="9" ht="22" customHeight="1">
      <x:c r="A9" s="27" t="n">
        <x:v>44204</x:v>
      </x:c>
      <x:c r="B9" s="27" t="n">
        <x:v>44205</x:v>
      </x:c>
      <x:c r="C9" s="1" t="str">
        <x:v>2.516241381163636e-40</x:v>
      </x:c>
      <x:c r="D9" s="1" t="str">
        <x:v>1</x:v>
      </x:c>
      <x:c r="E9" s="1" t="str">
        <x:v>1.0941871716125954e-20</x:v>
      </x:c>
      <x:c r="F9" s="1" t="str">
        <x:v>bull</x:v>
      </x:c>
      <x:c r="G9" s="1" t="str">
        <x:v>4.5776560294579036e-19</x:v>
      </x:c>
      <x:c r="H9" s="1" t="str">
        <x:v>2.1858624363922765e-18</x:v>
      </x:c>
      <x:c r="I9" s="1" t="str">
        <x:v>0.38281465536326759</x:v>
      </x:c>
      <x:c r="J9" s="1" t="str">
        <x:v>1.1891135554836625</x:v>
      </x:c>
      <x:c r="K9" s="1" t="str">
        <x:v>0.6824273887216129</x:v>
      </x:c>
      <x:c r="L9" s="1" t="str">
        <x:v>0</x:v>
      </x:c>
      <x:c r="M9" s="1" t="str">
        <x:v>BTC</x:v>
      </x:c>
      <x:c r="N9" s="1" t="str">
        <x:v>0.99999999999999922</x:v>
      </x:c>
      <x:c r="O9" s="48" t="str">
        <x:v>HIGH_VOLATILITY</x:v>
      </x:c>
      <x:c r="P9" s="48" t="str">
        <x:v>episode-000007|episode-000006|episode-000005</x:v>
      </x:c>
      <x:c r="Q9" s="1" t="str">
        <x:v>True</x:v>
      </x:c>
      <x:c r="R9" s="1" t="str">
        <x:v>5</x:v>
      </x:c>
      <x:c r="S9" s="1" t="str">
        <x:v>0.050000000000000003</x:v>
      </x:c>
      <x:c r="T9" s="1" t="str">
        <x:v>0.5</x:v>
      </x:c>
      <x:c r="U9" s="1" t="str">
        <x:v>0.5</x:v>
      </x:c>
      <x:c r="V9" s="1" t="str">
        <x:v>-0.0055170221015119003</x:v>
      </x:c>
      <x:c r="W9" s="28" t="str">
        <x:v>0.5</x:v>
      </x:c>
      <x:c r="X9" s="28" t="str">
        <x:v>0.0071140839000993</x:v>
      </x:c>
      <x:c r="Y9" s="28" t="str">
        <x:v>-0.0055170221015119003</x:v>
      </x:c>
      <x:c r="Z9" s="1" t="str">
        <x:v>0.5</x:v>
      </x:c>
      <x:c r="AA9" s="1" t="str">
        <x:v>0.0071140839000993</x:v>
      </x:c>
      <x:c r="AB9" s="1" t="str">
        <x:v>-0.0055170221015119003</x:v>
      </x:c>
      <x:c r="AC9" s="1" t="str">
        <x:v>BTC</x:v>
      </x:c>
      <x:c r="AD9" s="1" t="str">
        <x:v>0.050000000000000003</x:v>
      </x:c>
      <x:c r="AE9" s="1" t="str">
        <x:v>0.5</x:v>
      </x:c>
      <x:c r="AF9" s="1" t="str">
        <x:v>0.0071140839000993</x:v>
      </x:c>
      <x:c r="AG9" s="1" t="str">
        <x:v>-0.0055170221015119003</x:v>
      </x:c>
      <x:c r="AH9" s="1" t="str">
        <x:v>0.75</x:v>
      </x:c>
      <x:c r="AI9" s="1" t="str">
        <x:v>0.0052978734091497</x:v>
      </x:c>
      <x:c r="AJ9" s="1" t="str">
        <x:v>-0.0082701749106628003</x:v>
      </x:c>
      <x:c r="AK9" s="1" t="str">
        <x:v>-0.002772265457436</x:v>
      </x:c>
      <x:c r="AL9" s="28" t="str">
        <x:v>-0.0110198944316773</x:v>
      </x:c>
      <x:c r="AM9" s="1" t="str">
        <x:v>2021</x:v>
      </x:c>
      <x:c r="AN9" s="48" t="str">
        <x:v>BURN_IN_2021</x:v>
      </x:c>
      <x:c r="AO9" s="1" t="str">
        <x:v>7</x:v>
      </x:c>
      <x:c r="AP9" s="1" t="str">
        <x:v>False</x:v>
      </x:c>
    </x:row>
    <x:row r="10" ht="22" customHeight="1">
      <x:c r="A10" s="27" t="n">
        <x:v>44205</x:v>
      </x:c>
      <x:c r="B10" s="27" t="n">
        <x:v>44206</x:v>
      </x:c>
      <x:c r="C10" s="1" t="str">
        <x:v>5.9332842790265787e-42</x:v>
      </x:c>
      <x:c r="D10" s="1" t="str">
        <x:v>1</x:v>
      </x:c>
      <x:c r="E10" s="1" t="str">
        <x:v>1.2451458892065317e-21</x:v>
      </x:c>
      <x:c r="F10" s="1" t="str">
        <x:v>bull</x:v>
      </x:c>
      <x:c r="G10" s="1" t="str">
        <x:v>5.4555315502194402e-20</x:v>
      </x:c>
      <x:c r="H10" s="1" t="str">
        <x:v>9.6967258269194247e-21</x:v>
      </x:c>
      <x:c r="I10" s="1" t="str">
        <x:v>0.2472129293983531</x:v>
      </x:c>
      <x:c r="J10" s="1" t="str">
        <x:v>1.2004417116050683</x:v>
      </x:c>
      <x:c r="K10" s="1" t="str">
        <x:v>0.6786193302494149</x:v>
      </x:c>
      <x:c r="L10" s="1" t="str">
        <x:v>-0.0110198944316773</x:v>
      </x:c>
      <x:c r="M10" s="1" t="str">
        <x:v>BTC</x:v>
      </x:c>
      <x:c r="N10" s="1" t="str">
        <x:v>0.99999999999999323</x:v>
      </x:c>
      <x:c r="O10" s="48" t="str">
        <x:v>HIGH_VOLATILITY</x:v>
      </x:c>
      <x:c r="P10" s="48" t="str">
        <x:v>episode-000007|episode-000008|episode-000006|episode-000003|episode-000005</x:v>
      </x:c>
      <x:c r="Q10" s="1" t="str">
        <x:v>True</x:v>
      </x:c>
      <x:c r="R10" s="1" t="str">
        <x:v>5</x:v>
      </x:c>
      <x:c r="S10" s="1" t="str">
        <x:v>0.050000000000000003</x:v>
      </x:c>
      <x:c r="T10" s="1" t="str">
        <x:v>0.5</x:v>
      </x:c>
      <x:c r="U10" s="1" t="str">
        <x:v>0.5</x:v>
      </x:c>
      <x:c r="V10" s="1" t="str">
        <x:v>-0.0244062800485331</x:v>
      </x:c>
      <x:c r="W10" s="28" t="str">
        <x:v>0.5</x:v>
      </x:c>
      <x:c r="X10" s="28" t="str">
        <x:v>0.0027702374701552</x:v>
      </x:c>
      <x:c r="Y10" s="28" t="str">
        <x:v>-0.024406280048532999</x:v>
      </x:c>
      <x:c r="Z10" s="1" t="str">
        <x:v>0.5</x:v>
      </x:c>
      <x:c r="AA10" s="1" t="str">
        <x:v>0.0027702374701552</x:v>
      </x:c>
      <x:c r="AB10" s="1" t="str">
        <x:v>-0.024406280048532999</x:v>
      </x:c>
      <x:c r="AC10" s="1" t="str">
        <x:v>BTC</x:v>
      </x:c>
      <x:c r="AD10" s="1" t="str">
        <x:v>0.050000000000000003</x:v>
      </x:c>
      <x:c r="AE10" s="1" t="str">
        <x:v>0.5</x:v>
      </x:c>
      <x:c r="AF10" s="1" t="str">
        <x:v>0.0027702374701552</x:v>
      </x:c>
      <x:c r="AG10" s="1" t="str">
        <x:v>-0.024406280048532999</x:v>
      </x:c>
      <x:c r="AH10" s="1" t="str">
        <x:v>0.75</x:v>
      </x:c>
      <x:c r="AI10" s="1" t="str">
        <x:v>0.0020834497531897998</x:v>
      </x:c>
      <x:c r="AJ10" s="1" t="str">
        <x:v>-0.036607373306463298</x:v>
      </x:c>
      <x:c r="AK10" s="1" t="str">
        <x:v>-0.012585188461793901</x:v>
      </x:c>
      <x:c r="AL10" s="28" t="str">
        <x:v>-0.0488071548295348</x:v>
      </x:c>
      <x:c r="AM10" s="1" t="str">
        <x:v>2021</x:v>
      </x:c>
      <x:c r="AN10" s="48" t="str">
        <x:v>BURN_IN_2021</x:v>
      </x:c>
      <x:c r="AO10" s="1" t="str">
        <x:v>8</x:v>
      </x:c>
      <x:c r="AP10" s="1" t="str">
        <x:v>False</x:v>
      </x:c>
    </x:row>
    <x:row r="11" ht="22" customHeight="1">
      <x:c r="A11" s="27" t="n">
        <x:v>44206</x:v>
      </x:c>
      <x:c r="B11" s="27" t="n">
        <x:v>44207</x:v>
      </x:c>
      <x:c r="C11" s="1" t="str">
        <x:v>2.9054209572251585e-41</x:v>
      </x:c>
      <x:c r="D11" s="1" t="str">
        <x:v>1</x:v>
      </x:c>
      <x:c r="E11" s="1" t="str">
        <x:v>2.3009882999314254e-21</x:v>
      </x:c>
      <x:c r="F11" s="1" t="str">
        <x:v>bull</x:v>
      </x:c>
      <x:c r="G11" s="1" t="str">
        <x:v>9.9530241013087996e-20</x:v>
      </x:c>
      <x:c r="H11" s="1" t="str">
        <x:v>1.0558424107248938e-21</x:v>
      </x:c>
      <x:c r="I11" s="1" t="str">
        <x:v>0.1587826050019871</x:v>
      </x:c>
      <x:c r="J11" s="1" t="str">
        <x:v>1.1190106305066687</x:v>
      </x:c>
      <x:c r="K11" s="1" t="str">
        <x:v>0.71729972249534635</x:v>
      </x:c>
      <x:c r="L11" s="1" t="str">
        <x:v>-0.0592891995674803</x:v>
      </x:c>
      <x:c r="M11" s="1" t="str">
        <x:v>BTC</x:v>
      </x:c>
      <x:c r="N11" s="1" t="str">
        <x:v>0.99999999999999922</x:v>
      </x:c>
      <x:c r="O11" s="48" t="str">
        <x:v>HIGH_VOLATILITY</x:v>
      </x:c>
      <x:c r="P11" s="48" t="str">
        <x:v>episode-000006|episode-000007</x:v>
      </x:c>
      <x:c r="Q11" s="1" t="str">
        <x:v>True</x:v>
      </x:c>
      <x:c r="R11" s="1" t="str">
        <x:v>5</x:v>
      </x:c>
      <x:c r="S11" s="1" t="str">
        <x:v>0.050000000000000003</x:v>
      </x:c>
      <x:c r="T11" s="1" t="str">
        <x:v>0.5</x:v>
      </x:c>
      <x:c r="U11" s="1" t="str">
        <x:v>0.5</x:v>
      </x:c>
      <x:c r="V11" s="1" t="str">
        <x:v>-0.034677528693381102</x:v>
      </x:c>
      <x:c r="W11" s="28" t="str">
        <x:v>0.5</x:v>
      </x:c>
      <x:c r="X11" s="28" t="str">
        <x:v>0.0125070043564225</x:v>
      </x:c>
      <x:c r="Y11" s="28" t="str">
        <x:v>-0.034677528693381199</x:v>
      </x:c>
      <x:c r="Z11" s="1" t="str">
        <x:v>0.5</x:v>
      </x:c>
      <x:c r="AA11" s="1" t="str">
        <x:v>0.0125070043564225</x:v>
      </x:c>
      <x:c r="AB11" s="1" t="str">
        <x:v>-0.034677528693381199</x:v>
      </x:c>
      <x:c r="AC11" s="1" t="str">
        <x:v>BTC</x:v>
      </x:c>
      <x:c r="AD11" s="1" t="str">
        <x:v>0.050000000000000003</x:v>
      </x:c>
      <x:c r="AE11" s="1" t="str">
        <x:v>0.5</x:v>
      </x:c>
      <x:c r="AF11" s="1" t="str">
        <x:v>0.0125070043564225</x:v>
      </x:c>
      <x:c r="AG11" s="1" t="str">
        <x:v>-0.034677528693381199</x:v>
      </x:c>
      <x:c r="AH11" s="1" t="str">
        <x:v>0.75</x:v>
      </x:c>
      <x:c r="AI11" s="1" t="str">
        <x:v>0.0094990580274481005</x:v>
      </x:c>
      <x:c r="AJ11" s="1" t="str">
        <x:v>-0.052007187999308098</x:v>
      </x:c>
      <x:c r="AK11" s="1" t="str">
        <x:v>-0.018115292726169799</x:v>
      </x:c>
      <x:c r="AL11" s="28" t="str">
        <x:v>-0.0693309105000494</x:v>
      </x:c>
      <x:c r="AM11" s="1" t="str">
        <x:v>2021</x:v>
      </x:c>
      <x:c r="AN11" s="48" t="str">
        <x:v>BURN_IN_2021</x:v>
      </x:c>
      <x:c r="AO11" s="1" t="str">
        <x:v>9</x:v>
      </x:c>
      <x:c r="AP11" s="1" t="str">
        <x:v>False</x:v>
      </x:c>
    </x:row>
    <x:row r="12" ht="22" customHeight="1">
      <x:c r="A12" s="27" t="n">
        <x:v>44207</x:v>
      </x:c>
      <x:c r="B12" s="27" t="n">
        <x:v>44208</x:v>
      </x:c>
      <x:c r="C12" s="1" t="str">
        <x:v>4.954340585009968e-38</x:v>
      </x:c>
      <x:c r="D12" s="1" t="str">
        <x:v>1</x:v>
      </x:c>
      <x:c r="E12" s="1" t="str">
        <x:v>1.5056677068369944e-19</x:v>
      </x:c>
      <x:c r="F12" s="1" t="str">
        <x:v>bull</x:v>
      </x:c>
      <x:c r="G12" s="1" t="str">
        <x:v>5.9398077803331973e-18</x:v>
      </x:c>
      <x:c r="H12" s="1" t="str">
        <x:v>1.4826578238376801e-19</x:v>
      </x:c>
      <x:c r="I12" s="1" t="str">
        <x:v>0.1099754548350229</x:v>
      </x:c>
      <x:c r="J12" s="1" t="str">
        <x:v>0.88975963506637812</x:v>
      </x:c>
      <x:c r="K12" s="1" t="str">
        <x:v>0.7895096977948729</x:v>
      </x:c>
      <x:c r="L12" s="1" t="str">
        <x:v>-0.1245095358786974</x:v>
      </x:c>
      <x:c r="M12" s="1" t="str">
        <x:v>BTC</x:v>
      </x:c>
      <x:c r="N12" s="1" t="str">
        <x:v>0.99999999999999956</x:v>
      </x:c>
      <x:c r="O12" s="48" t="str">
        <x:v>HIGH_VOLATILITY</x:v>
      </x:c>
      <x:c r="P12" s="48" t="str">
        <x:v>episode-000004|episode-000005</x:v>
      </x:c>
      <x:c r="Q12" s="1" t="str">
        <x:v>True</x:v>
      </x:c>
      <x:c r="R12" s="1" t="str">
        <x:v>5</x:v>
      </x:c>
      <x:c r="S12" s="1" t="str">
        <x:v>0.050000000000000003</x:v>
      </x:c>
      <x:c r="T12" s="1" t="str">
        <x:v>0.5</x:v>
      </x:c>
      <x:c r="U12" s="1" t="str">
        <x:v>0.5</x:v>
      </x:c>
      <x:c r="V12" s="1" t="str">
        <x:v>-0.020670684818698101</x:v>
      </x:c>
      <x:c r="W12" s="28" t="str">
        <x:v>0.5</x:v>
      </x:c>
      <x:c r="X12" s="28" t="str">
        <x:v>0.017955151112406899</x:v>
      </x:c>
      <x:c r="Y12" s="28" t="str">
        <x:v>-0.020670684818698101</x:v>
      </x:c>
      <x:c r="Z12" s="1" t="str">
        <x:v>0.5</x:v>
      </x:c>
      <x:c r="AA12" s="1" t="str">
        <x:v>0.017955151112406899</x:v>
      </x:c>
      <x:c r="AB12" s="1" t="str">
        <x:v>-0.020670684818698101</x:v>
      </x:c>
      <x:c r="AC12" s="1" t="str">
        <x:v>BTC</x:v>
      </x:c>
      <x:c r="AD12" s="1" t="str">
        <x:v>0.050000000000000003</x:v>
      </x:c>
      <x:c r="AE12" s="1" t="str">
        <x:v>0.5</x:v>
      </x:c>
      <x:c r="AF12" s="1" t="str">
        <x:v>0.017955151112406899</x:v>
      </x:c>
      <x:c r="AG12" s="1" t="str">
        <x:v>-0.020670684818698101</x:v>
      </x:c>
      <x:c r="AH12" s="1" t="str">
        <x:v>0.69999999999999996</x:v>
      </x:c>
      <x:c r="AI12" s="1" t="str">
        <x:v>0.036287425315086899</x:v>
      </x:c>
      <x:c r="AJ12" s="1" t="str">
        <x:v>-0.0289495788943132</x:v>
      </x:c>
      <x:c r="AK12" s="1" t="str">
        <x:v>-0.0084895711795273995</x:v>
      </x:c>
      <x:c r="AL12" s="28" t="str">
        <x:v>-0.0413062009942523</x:v>
      </x:c>
      <x:c r="AM12" s="1" t="str">
        <x:v>2021</x:v>
      </x:c>
      <x:c r="AN12" s="48" t="str">
        <x:v>BURN_IN_2021</x:v>
      </x:c>
      <x:c r="AO12" s="1" t="str">
        <x:v>10</x:v>
      </x:c>
      <x:c r="AP12" s="1" t="str">
        <x:v>False</x:v>
      </x:c>
    </x:row>
    <x:row r="13" ht="22" customHeight="1">
      <x:c r="A13" s="27" t="n">
        <x:v>44208</x:v>
      </x:c>
      <x:c r="B13" s="27" t="n">
        <x:v>44209</x:v>
      </x:c>
      <x:c r="C13" s="1" t="str">
        <x:v>1.4216618415499967e-31</x:v>
      </x:c>
      <x:c r="D13" s="1" t="str">
        <x:v>0.99999999999999922</x:v>
      </x:c>
      <x:c r="E13" s="1" t="str">
        <x:v>6.9670035617936204e-16</x:v>
      </x:c>
      <x:c r="F13" s="1" t="str">
        <x:v>bull</x:v>
      </x:c>
      <x:c r="G13" s="1" t="str">
        <x:v>2.2839833130897904e-14</x:v>
      </x:c>
      <x:c r="H13" s="1" t="str">
        <x:v>1.473705906646288e-15</x:v>
      </x:c>
      <x:c r="I13" s="1" t="str">
        <x:v>0.0024888575084947</x:v>
      </x:c>
      <x:c r="J13" s="1" t="str">
        <x:v>0.77694401568562022</x:v>
      </x:c>
      <x:c r="K13" s="1" t="str">
        <x:v>0.81994838343411791</x:v>
      </x:c>
      <x:c r="L13" s="1" t="str">
        <x:v>-0.1606727209582432</x:v>
      </x:c>
      <x:c r="M13" s="1" t="str">
        <x:v>BTC</x:v>
      </x:c>
      <x:c r="N13" s="1" t="str">
        <x:v>0.99999999999999922</x:v>
      </x:c>
      <x:c r="O13" s="48" t="str">
        <x:v>HIGH_VOLATILITY</x:v>
      </x:c>
      <x:c r="P13" s="48" t="str"/>
      <x:c r="Q13" s="1" t="str">
        <x:v>True</x:v>
      </x:c>
      <x:c r="R13" s="1" t="str">
        <x:v>5</x:v>
      </x:c>
      <x:c r="S13" s="1" t="str">
        <x:v>0.050000000000000003</x:v>
      </x:c>
      <x:c r="T13" s="1" t="str">
        <x:v>0.5</x:v>
      </x:c>
      <x:c r="U13" s="1" t="str">
        <x:v>0.5</x:v>
      </x:c>
      <x:c r="V13" s="1" t="str">
        <x:v>0.0484994838110634</x:v>
      </x:c>
      <x:c r="W13" s="28" t="str">
        <x:v>0.5</x:v>
      </x:c>
      <x:c r="X13" s="28" t="str">
        <x:v>0.0105443232156092</x:v>
      </x:c>
      <x:c r="Y13" s="28" t="str">
        <x:v>0.048499483811063497</x:v>
      </x:c>
      <x:c r="Z13" s="1" t="str">
        <x:v>0.5</x:v>
      </x:c>
      <x:c r="AA13" s="1" t="str">
        <x:v>0.0105443232156092</x:v>
      </x:c>
      <x:c r="AB13" s="1" t="str">
        <x:v>0.048499483811063497</x:v>
      </x:c>
      <x:c r="AC13" s="1" t="str">
        <x:v>BTC</x:v>
      </x:c>
      <x:c r="AD13" s="1" t="str">
        <x:v>0.050000000000000003</x:v>
      </x:c>
      <x:c r="AE13" s="1" t="str">
        <x:v>0.5</x:v>
      </x:c>
      <x:c r="AF13" s="1" t="str">
        <x:v>0.0105443232156092</x:v>
      </x:c>
      <x:c r="AG13" s="1" t="str">
        <x:v>0.048499483811063497</x:v>
      </x:c>
      <x:c r="AH13" s="1" t="str">
        <x:v>0.69999999999999996</x:v>
      </x:c>
      <x:c r="AI13" s="1" t="str">
        <x:v>0.0089325819258929007</x:v>
      </x:c>
      <x:c r="AJ13" s="1" t="str">
        <x:v>0.067905216267080099</x:v>
      </x:c>
      <x:c r="AK13" s="1" t="str">
        <x:v>0.018338908738095801</x:v>
      </x:c>
      <x:c r="AL13" s="28" t="str">
        <x:v>0.097021079290176698</x:v>
      </x:c>
      <x:c r="AM13" s="1" t="str">
        <x:v>2021</x:v>
      </x:c>
      <x:c r="AN13" s="48" t="str">
        <x:v>BURN_IN_2021</x:v>
      </x:c>
      <x:c r="AO13" s="1" t="str">
        <x:v>11</x:v>
      </x:c>
      <x:c r="AP13" s="1" t="str">
        <x:v>False</x:v>
      </x:c>
    </x:row>
    <x:row r="14" ht="22" customHeight="1">
      <x:c r="A14" s="27" t="n">
        <x:v>44209</x:v>
      </x:c>
      <x:c r="B14" s="27" t="n">
        <x:v>44210</x:v>
      </x:c>
      <x:c r="C14" s="1" t="str">
        <x:v>1.0984709243755711e-26</x:v>
      </x:c>
      <x:c r="D14" s="1" t="str">
        <x:v>0.99999999999968681</x:v>
      </x:c>
      <x:c r="E14" s="1" t="str">
        <x:v>3.1338396009295272e-13</x:v>
      </x:c>
      <x:c r="F14" s="1" t="str">
        <x:v>bull</x:v>
      </x:c>
      <x:c r="G14" s="1" t="str">
        <x:v>8.4979391074508107e-12</x:v>
      </x:c>
      <x:c r="H14" s="1" t="str">
        <x:v>6.2510401886630342e-13</x:v>
      </x:c>
      <x:c r="I14" s="1" t="str">
        <x:v>0.0160083928552015</x:v>
      </x:c>
      <x:c r="J14" s="1" t="str">
        <x:v>0.93953449760815178</x:v>
      </x:c>
      <x:c r="K14" s="1" t="str">
        <x:v>0.85703408234019773</x:v>
      </x:c>
      <x:c r="L14" s="1" t="str">
        <x:v>-0.079240282467924403</x:v>
      </x:c>
      <x:c r="M14" s="1" t="str">
        <x:v>BTC</x:v>
      </x:c>
      <x:c r="N14" s="1" t="str">
        <x:v>0.99999999999968681</x:v>
      </x:c>
      <x:c r="O14" s="48" t="str">
        <x:v>HIGH_VOLATILITY</x:v>
      </x:c>
      <x:c r="P14" s="48" t="str"/>
      <x:c r="Q14" s="1" t="str">
        <x:v>True</x:v>
      </x:c>
      <x:c r="R14" s="1" t="str">
        <x:v>5</x:v>
      </x:c>
      <x:c r="S14" s="1" t="str">
        <x:v>0.050000000000000003</x:v>
      </x:c>
      <x:c r="T14" s="1" t="str">
        <x:v>0.5</x:v>
      </x:c>
      <x:c r="U14" s="1" t="str">
        <x:v>0.5</x:v>
      </x:c>
      <x:c r="V14" s="1" t="str">
        <x:v>0.023965001800134</x:v>
      </x:c>
      <x:c r="W14" s="28" t="str">
        <x:v>0.5</x:v>
      </x:c>
      <x:c r="X14" s="28" t="str">
        <x:v>0.023133072015427102</x:v>
      </x:c>
      <x:c r="Y14" s="28" t="str">
        <x:v>0.023965001800134</x:v>
      </x:c>
      <x:c r="Z14" s="1" t="str">
        <x:v>0.5</x:v>
      </x:c>
      <x:c r="AA14" s="1" t="str">
        <x:v>0.023133072015427102</x:v>
      </x:c>
      <x:c r="AB14" s="1" t="str">
        <x:v>0.023965001800134</x:v>
      </x:c>
      <x:c r="AC14" s="1" t="str">
        <x:v>BTC</x:v>
      </x:c>
      <x:c r="AD14" s="1" t="str">
        <x:v>0.050000000000000003</x:v>
      </x:c>
      <x:c r="AE14" s="1" t="str">
        <x:v>0.5</x:v>
      </x:c>
      <x:c r="AF14" s="1" t="str">
        <x:v>0.023133072015427102</x:v>
      </x:c>
      <x:c r="AG14" s="1" t="str">
        <x:v>0.023965001800134</x:v>
      </x:c>
      <x:c r="AH14" s="1" t="str">
        <x:v>0.69999999999999996</x:v>
      </x:c>
      <x:c r="AI14" s="1" t="str">
        <x:v>0.019078701315760199</x:v>
      </x:c>
      <x:c r="AJ14" s="1" t="str">
        <x:v>0.033564446282351001</x:v>
      </x:c>
      <x:c r="AK14" s="1" t="str">
        <x:v>0.0093311074042549003</x:v>
      </x:c>
      <x:c r="AL14" s="28" t="str">
        <x:v>0.0479773796084767</x:v>
      </x:c>
      <x:c r="AM14" s="1" t="str">
        <x:v>2021</x:v>
      </x:c>
      <x:c r="AN14" s="48" t="str">
        <x:v>BURN_IN_2021</x:v>
      </x:c>
      <x:c r="AO14" s="1" t="str">
        <x:v>12</x:v>
      </x:c>
      <x:c r="AP14" s="1" t="str">
        <x:v>False</x:v>
      </x:c>
    </x:row>
    <x:row r="15" ht="22" customHeight="1">
      <x:c r="A15" s="27" t="n">
        <x:v>44210</x:v>
      </x:c>
      <x:c r="B15" s="27" t="n">
        <x:v>44211</x:v>
      </x:c>
      <x:c r="C15" s="1" t="str">
        <x:v>6.2380434256043657e-30</x:v>
      </x:c>
      <x:c r="D15" s="1" t="str">
        <x:v>0.99999999999999156</x:v>
      </x:c>
      <x:c r="E15" s="1" t="str">
        <x:v>8.4852120064043066e-15</x:v>
      </x:c>
      <x:c r="F15" s="1" t="str">
        <x:v>bull</x:v>
      </x:c>
      <x:c r="G15" s="1" t="str">
        <x:v>2.5792756742291185e-13</x:v>
      </x:c>
      <x:c r="H15" s="1" t="str">
        <x:v>6.0965496834616488e-13</x:v>
      </x:c>
      <x:c r="I15" s="1" t="str">
        <x:v>-0.0072097961997150996</x:v>
      </x:c>
      <x:c r="J15" s="1" t="str">
        <x:v>1.0157397259569123</x:v>
      </x:c>
      <x:c r="K15" s="1" t="str">
        <x:v>0.85978721202008945</x:v>
      </x:c>
      <x:c r="L15" s="1" t="str">
        <x:v>-0.035064643971694197</x:v>
      </x:c>
      <x:c r="M15" s="1" t="str">
        <x:v>BTC</x:v>
      </x:c>
      <x:c r="N15" s="1" t="str">
        <x:v>0.99999999999999156</x:v>
      </x:c>
      <x:c r="O15" s="48" t="str">
        <x:v>HIGH_VOLATILITY</x:v>
      </x:c>
      <x:c r="P15" s="48" t="str"/>
      <x:c r="Q15" s="1" t="str">
        <x:v>True</x:v>
      </x:c>
      <x:c r="R15" s="1" t="str">
        <x:v>5</x:v>
      </x:c>
      <x:c r="S15" s="1" t="str">
        <x:v>0.050000000000000003</x:v>
      </x:c>
      <x:c r="T15" s="1" t="str">
        <x:v>0.5</x:v>
      </x:c>
      <x:c r="U15" s="1" t="str">
        <x:v>0.5</x:v>
      </x:c>
      <x:c r="V15" s="1" t="str">
        <x:v>-0.029747910911041599</x:v>
      </x:c>
      <x:c r="W15" s="28" t="str">
        <x:v>0.5</x:v>
      </x:c>
      <x:c r="X15" s="28" t="str">
        <x:v>0.0117133568188261</x:v>
      </x:c>
      <x:c r="Y15" s="28" t="str">
        <x:v>-0.029747910911041599</x:v>
      </x:c>
      <x:c r="Z15" s="1" t="str">
        <x:v>0.5</x:v>
      </x:c>
      <x:c r="AA15" s="1" t="str">
        <x:v>0.0117133568188261</x:v>
      </x:c>
      <x:c r="AB15" s="1" t="str">
        <x:v>-0.029747910911041599</x:v>
      </x:c>
      <x:c r="AC15" s="1" t="str">
        <x:v>BTC</x:v>
      </x:c>
      <x:c r="AD15" s="1" t="str">
        <x:v>0.050000000000000003</x:v>
      </x:c>
      <x:c r="AE15" s="1" t="str">
        <x:v>0.5</x:v>
      </x:c>
      <x:c r="AF15" s="1" t="str">
        <x:v>0.0117133568188261</x:v>
      </x:c>
      <x:c r="AG15" s="1" t="str">
        <x:v>-0.029747910911041599</x:v>
      </x:c>
      <x:c r="AH15" s="1" t="str">
        <x:v>0.69999999999999996</x:v>
      </x:c>
      <x:c r="AI15" s="1" t="str">
        <x:v>0.0097478754530879001</x:v>
      </x:c>
      <x:c r="AJ15" s="1" t="str">
        <x:v>-0.041640506276642703</x:v>
      </x:c>
      <x:c r="AK15" s="1" t="str">
        <x:v>-0.0123329614026715</x:v>
      </x:c>
      <x:c r="AL15" s="28" t="str">
        <x:v>-0.059473091737990501</x:v>
      </x:c>
      <x:c r="AM15" s="1" t="str">
        <x:v>2021</x:v>
      </x:c>
      <x:c r="AN15" s="48" t="str">
        <x:v>BURN_IN_2021</x:v>
      </x:c>
      <x:c r="AO15" s="1" t="str">
        <x:v>13</x:v>
      </x:c>
      <x:c r="AP15" s="1" t="str">
        <x:v>False</x:v>
      </x:c>
    </x:row>
    <x:row r="16" ht="22" customHeight="1">
      <x:c r="A16" s="27" t="n">
        <x:v>44211</x:v>
      </x:c>
      <x:c r="B16" s="27" t="n">
        <x:v>44212</x:v>
      </x:c>
      <x:c r="C16" s="1" t="str">
        <x:v>1.652325844557015e-32</x:v>
      </x:c>
      <x:c r="D16" s="1" t="str">
        <x:v>0.99999999999999956</x:v>
      </x:c>
      <x:c r="E16" s="1" t="str">
        <x:v>2.6615127419984834e-16</x:v>
      </x:c>
      <x:c r="F16" s="1" t="str">
        <x:v>bull</x:v>
      </x:c>
      <x:c r="G16" s="1" t="str">
        <x:v>9.0923163292229926e-15</x:v>
      </x:c>
      <x:c r="H16" s="1" t="str">
        <x:v>1.6212666509505592e-14</x:v>
      </x:c>
      <x:c r="I16" s="1" t="str">
        <x:v>-0.092452332921996103</x:v>
      </x:c>
      <x:c r="J16" s="1" t="str">
        <x:v>0.72562077912346268</x:v>
      </x:c>
      <x:c r="K16" s="1" t="str">
        <x:v>0.86972672496887804</x:v>
      </x:c>
      <x:c r="L16" s="1" t="str">
        <x:v>-0.092452332921996103</x:v>
      </x:c>
      <x:c r="M16" s="1" t="str">
        <x:v>BTC</x:v>
      </x:c>
      <x:c r="N16" s="1" t="str">
        <x:v>0.99999999999999956</x:v>
      </x:c>
      <x:c r="O16" s="48" t="str">
        <x:v>HIGH_VOLATILITY</x:v>
      </x:c>
      <x:c r="P16" s="48" t="str">
        <x:v>episode-000012|episode-000013</x:v>
      </x:c>
      <x:c r="Q16" s="1" t="str">
        <x:v>True</x:v>
      </x:c>
      <x:c r="R16" s="1" t="str">
        <x:v>5</x:v>
      </x:c>
      <x:c r="S16" s="1" t="str">
        <x:v>0.050000000000000003</x:v>
      </x:c>
      <x:c r="T16" s="1" t="str">
        <x:v>0.5</x:v>
      </x:c>
      <x:c r="U16" s="1" t="str">
        <x:v>0.5</x:v>
      </x:c>
      <x:c r="V16" s="1" t="str">
        <x:v>-0.011228099057899401</x:v>
      </x:c>
      <x:c r="W16" s="28" t="str">
        <x:v>0.5</x:v>
      </x:c>
      <x:c r="X16" s="28" t="str">
        <x:v>0.0153239544076346</x:v>
      </x:c>
      <x:c r="Y16" s="28" t="str">
        <x:v>-0.0112280990578993</x:v>
      </x:c>
      <x:c r="Z16" s="1" t="str">
        <x:v>0.5</x:v>
      </x:c>
      <x:c r="AA16" s="1" t="str">
        <x:v>0.0153239544076346</x:v>
      </x:c>
      <x:c r="AB16" s="1" t="str">
        <x:v>-0.0112280990578993</x:v>
      </x:c>
      <x:c r="AC16" s="1" t="str">
        <x:v>BTC</x:v>
      </x:c>
      <x:c r="AD16" s="1" t="str">
        <x:v>0.050000000000000003</x:v>
      </x:c>
      <x:c r="AE16" s="1" t="str">
        <x:v>0.5</x:v>
      </x:c>
      <x:c r="AF16" s="1" t="str">
        <x:v>0.0153239544076346</x:v>
      </x:c>
      <x:c r="AG16" s="1" t="str">
        <x:v>-0.0112280990578993</x:v>
      </x:c>
      <x:c r="AH16" s="1" t="str">
        <x:v>0.69999999999999996</x:v>
      </x:c>
      <x:c r="AI16" s="1" t="str">
        <x:v>0.013031881670869201</x:v>
      </x:c>
      <x:c r="AJ16" s="1" t="str">
        <x:v>-0.015710953007805301</x:v>
      </x:c>
      <x:c r="AK16" s="1" t="str">
        <x:v>-0.0045440681072738999</x:v>
      </x:c>
      <x:c r="AL16" s="28" t="str">
        <x:v>-0.022425893860358499</x:v>
      </x:c>
      <x:c r="AM16" s="1" t="str">
        <x:v>2021</x:v>
      </x:c>
      <x:c r="AN16" s="48" t="str">
        <x:v>BURN_IN_2021</x:v>
      </x:c>
      <x:c r="AO16" s="1" t="str">
        <x:v>14</x:v>
      </x:c>
      <x:c r="AP16" s="1" t="str">
        <x:v>False</x:v>
      </x:c>
    </x:row>
    <x:row r="17" ht="22" customHeight="1">
      <x:c r="A17" s="27" t="n">
        <x:v>44212</x:v>
      </x:c>
      <x:c r="B17" s="27" t="n">
        <x:v>44213</x:v>
      </x:c>
      <x:c r="C17" s="1" t="str">
        <x:v>3.0511112292999927e-28</x:v>
      </x:c>
      <x:c r="D17" s="1" t="str">
        <x:v>0.99999999999992994</x:v>
      </x:c>
      <x:c r="E17" s="1" t="str">
        <x:v>7.0014541659307168e-14</x:v>
      </x:c>
      <x:c r="F17" s="1" t="str">
        <x:v>bull</x:v>
      </x:c>
      <x:c r="G17" s="1" t="str">
        <x:v>1.9941527178704357e-12</x:v>
      </x:c>
      <x:c r="H17" s="1" t="str">
        <x:v>1.3935937402910498e-13</x:v>
      </x:c>
      <x:c r="I17" s="1" t="str">
        <x:v>-0.1029191644729141</x:v>
      </x:c>
      <x:c r="J17" s="1" t="str">
        <x:v>0.57804463448614252</x:v>
      </x:c>
      <x:c r="K17" s="1" t="str">
        <x:v>0.86280813634995424</x:v>
      </x:c>
      <x:c r="L17" s="1" t="str">
        <x:v>-0.1128049005771035</x:v>
      </x:c>
      <x:c r="M17" s="1" t="str">
        <x:v>BTC</x:v>
      </x:c>
      <x:c r="N17" s="1" t="str">
        <x:v>0.99999999999992994</x:v>
      </x:c>
      <x:c r="O17" s="48" t="str">
        <x:v>HIGH_VOLATILITY</x:v>
      </x:c>
      <x:c r="P17" s="48" t="str"/>
      <x:c r="Q17" s="1" t="str">
        <x:v>True</x:v>
      </x:c>
      <x:c r="R17" s="1" t="str">
        <x:v>5</x:v>
      </x:c>
      <x:c r="S17" s="1" t="str">
        <x:v>0.050000000000000003</x:v>
      </x:c>
      <x:c r="T17" s="1" t="str">
        <x:v>0.5</x:v>
      </x:c>
      <x:c r="U17" s="1" t="str">
        <x:v>0.5</x:v>
      </x:c>
      <x:c r="V17" s="1" t="str">
        <x:v>-0.0025029143213292</x:v>
      </x:c>
      <x:c r="W17" s="28" t="str">
        <x:v>0.5</x:v>
      </x:c>
      <x:c r="X17" s="28" t="str">
        <x:v>0.0056700514511021996</x:v>
      </x:c>
      <x:c r="Y17" s="28" t="str">
        <x:v>-0.0025029143213292</x:v>
      </x:c>
      <x:c r="Z17" s="1" t="str">
        <x:v>0.5</x:v>
      </x:c>
      <x:c r="AA17" s="1" t="str">
        <x:v>0.0056700514511021996</x:v>
      </x:c>
      <x:c r="AB17" s="1" t="str">
        <x:v>-0.0025029143213292</x:v>
      </x:c>
      <x:c r="AC17" s="1" t="str">
        <x:v>BTC</x:v>
      </x:c>
      <x:c r="AD17" s="1" t="str">
        <x:v>0.050000000000000003</x:v>
      </x:c>
      <x:c r="AE17" s="1" t="str">
        <x:v>0.5</x:v>
      </x:c>
      <x:c r="AF17" s="1" t="str">
        <x:v>0.0056700514511021996</x:v>
      </x:c>
      <x:c r="AG17" s="1" t="str">
        <x:v>-0.0025029143213292</x:v>
      </x:c>
      <x:c r="AH17" s="1" t="str">
        <x:v>0.69999999999999996</x:v>
      </x:c>
      <x:c r="AI17" s="1" t="str">
        <x:v>0.0047845461170488999</x:v>
      </x:c>
      <x:c r="AJ17" s="1" t="str">
        <x:v>-0.0035009296198161999</x:v>
      </x:c>
      <x:c r="AK17" s="1" t="str">
        <x:v>-0.0010010203668571001</x:v>
      </x:c>
      <x:c r="AL17" s="28" t="str">
        <x:v>-0.0049945168589235998</x:v>
      </x:c>
      <x:c r="AM17" s="1" t="str">
        <x:v>2021</x:v>
      </x:c>
      <x:c r="AN17" s="48" t="str">
        <x:v>BURN_IN_2021</x:v>
      </x:c>
      <x:c r="AO17" s="1" t="str">
        <x:v>15</x:v>
      </x:c>
      <x:c r="AP17" s="1" t="str">
        <x:v>False</x:v>
      </x:c>
    </x:row>
    <x:row r="18" ht="22" customHeight="1">
      <x:c r="A18" s="27" t="n">
        <x:v>44213</x:v>
      </x:c>
      <x:c r="B18" s="27" t="n">
        <x:v>44214</x:v>
      </x:c>
      <x:c r="C18" s="1" t="str">
        <x:v>1.1220003877802323e-24</x:v>
      </x:c>
      <x:c r="D18" s="1" t="str">
        <x:v>0.99999999999232003</x:v>
      </x:c>
      <x:c r="E18" s="1" t="str">
        <x:v>7.6800174196007312e-12</x:v>
      </x:c>
      <x:c r="F18" s="1" t="str">
        <x:v>bull</x:v>
      </x:c>
      <x:c r="G18" s="1" t="str">
        <x:v>1.8589819385546394e-10</x:v>
      </x:c>
      <x:c r="H18" s="1" t="str">
        <x:v>1.5219915577933219e-11</x:v>
      </x:c>
      <x:c r="I18" s="1" t="str">
        <x:v>-0.061598965233738701</x:v>
      </x:c>
      <x:c r="J18" s="1" t="str">
        <x:v>0.5496262090375692</x:v>
      </x:c>
      <x:c r="K18" s="1" t="str">
        <x:v>0.86567472495786346</x:v>
      </x:c>
      <x:c r="L18" s="1" t="str">
        <x:v>-0.1172360114583257</x:v>
      </x:c>
      <x:c r="M18" s="1" t="str">
        <x:v>BTC</x:v>
      </x:c>
      <x:c r="N18" s="1" t="str">
        <x:v>0.99999999999232003</x:v>
      </x:c>
      <x:c r="O18" s="48" t="str">
        <x:v>HIGH_VOLATILITY</x:v>
      </x:c>
      <x:c r="P18" s="48" t="str"/>
      <x:c r="Q18" s="1" t="str">
        <x:v>True</x:v>
      </x:c>
      <x:c r="R18" s="1" t="str">
        <x:v>5</x:v>
      </x:c>
      <x:c r="S18" s="1" t="str">
        <x:v>0.050000000000000003</x:v>
      </x:c>
      <x:c r="T18" s="1" t="str">
        <x:v>0.5</x:v>
      </x:c>
      <x:c r="U18" s="1" t="str">
        <x:v>0.5</x:v>
      </x:c>
      <x:c r="V18" s="1" t="str">
        <x:v>0.0107912659018649</x:v>
      </x:c>
      <x:c r="W18" s="28" t="str">
        <x:v>0.5</x:v>
      </x:c>
      <x:c r="X18" s="28" t="str">
        <x:v>0.001251755170883</x:v>
      </x:c>
      <x:c r="Y18" s="28" t="str">
        <x:v>0.010791265901864701</x:v>
      </x:c>
      <x:c r="Z18" s="1" t="str">
        <x:v>0.5</x:v>
      </x:c>
      <x:c r="AA18" s="1" t="str">
        <x:v>0.001251755170883</x:v>
      </x:c>
      <x:c r="AB18" s="1" t="str">
        <x:v>0.010791265901864701</x:v>
      </x:c>
      <x:c r="AC18" s="1" t="str">
        <x:v>BTC</x:v>
      </x:c>
      <x:c r="AD18" s="1" t="str">
        <x:v>0.050000000000000003</x:v>
      </x:c>
      <x:c r="AE18" s="1" t="str">
        <x:v>0.5</x:v>
      </x:c>
      <x:c r="AF18" s="1" t="str">
        <x:v>0.001251755170883</x:v>
      </x:c>
      <x:c r="AG18" s="1" t="str">
        <x:v>0.010791265901864701</x:v>
      </x:c>
      <x:c r="AH18" s="1" t="str">
        <x:v>0.69999999999999996</x:v>
      </x:c>
      <x:c r="AI18" s="1" t="str">
        <x:v>0.0010525283497851</x:v>
      </x:c>
      <x:c r="AJ18" s="1" t="str">
        <x:v>0.015108475201726699</x:v>
      </x:c>
      <x:c r="AK18" s="1" t="str">
        <x:v>0.0042620231864255002</x:v>
      </x:c>
      <x:c r="AL18" s="28" t="str">
        <x:v>0.021585062333284801</x:v>
      </x:c>
      <x:c r="AM18" s="1" t="str">
        <x:v>2021</x:v>
      </x:c>
      <x:c r="AN18" s="48" t="str">
        <x:v>BURN_IN_2021</x:v>
      </x:c>
      <x:c r="AO18" s="1" t="str">
        <x:v>16</x:v>
      </x:c>
      <x:c r="AP18" s="1" t="str">
        <x:v>False</x:v>
      </x:c>
    </x:row>
    <x:row r="19" ht="22" customHeight="1">
      <x:c r="A19" s="27" t="n">
        <x:v>44214</x:v>
      </x:c>
      <x:c r="B19" s="27" t="n">
        <x:v>44215</x:v>
      </x:c>
      <x:c r="C19" s="1" t="str">
        <x:v>9.45363257858568e-24</x:v>
      </x:c>
      <x:c r="D19" s="1" t="str">
        <x:v>0.99999999996670963</x:v>
      </x:c>
      <x:c r="E19" s="1" t="str">
        <x:v>3.3290539747094999e-11</x:v>
      </x:c>
      <x:c r="F19" s="1" t="str">
        <x:v>bull</x:v>
      </x:c>
      <x:c r="G19" s="1" t="str">
        <x:v>7.6136918078335896e-10</x:v>
      </x:c>
      <x:c r="H19" s="1" t="str">
        <x:v>5.1220925014950788e-11</x:v>
      </x:c>
      <x:c r="I19" s="1" t="str">
        <x:v>0.030072332272684701</x:v>
      </x:c>
      <x:c r="J19" s="1" t="str">
        <x:v>0.53553095118268734</x:v>
      </x:c>
      <x:c r="K19" s="1" t="str">
        <x:v>0.86414772135730988</x:v>
      </x:c>
      <x:c r="L19" s="1" t="str">
        <x:v>-0.098181495740074495</x:v>
      </x:c>
      <x:c r="M19" s="1" t="str">
        <x:v>BTC</x:v>
      </x:c>
      <x:c r="N19" s="1" t="str">
        <x:v>0.99999999996670963</x:v>
      </x:c>
      <x:c r="O19" s="48" t="str">
        <x:v>HIGH_VOLATILITY</x:v>
      </x:c>
      <x:c r="P19" s="48" t="str"/>
      <x:c r="Q19" s="1" t="str">
        <x:v>True</x:v>
      </x:c>
      <x:c r="R19" s="1" t="str">
        <x:v>5</x:v>
      </x:c>
      <x:c r="S19" s="1" t="str">
        <x:v>0.050000000000000003</x:v>
      </x:c>
      <x:c r="T19" s="1" t="str">
        <x:v>0.5</x:v>
      </x:c>
      <x:c r="U19" s="1" t="str">
        <x:v>0.5</x:v>
      </x:c>
      <x:c r="V19" s="1" t="str">
        <x:v>-0.0083397199889824001</x:v>
      </x:c>
      <x:c r="W19" s="28" t="str">
        <x:v>0.5</x:v>
      </x:c>
      <x:c r="X19" s="28" t="str">
        <x:v>0.0053386480577700002</x:v>
      </x:c>
      <x:c r="Y19" s="28" t="str">
        <x:v>-0.0083397199889824001</x:v>
      </x:c>
      <x:c r="Z19" s="1" t="str">
        <x:v>0.5</x:v>
      </x:c>
      <x:c r="AA19" s="1" t="str">
        <x:v>0.0053386480577700002</x:v>
      </x:c>
      <x:c r="AB19" s="1" t="str">
        <x:v>-0.0083397199889824001</x:v>
      </x:c>
      <x:c r="AC19" s="1" t="str">
        <x:v>BTC</x:v>
      </x:c>
      <x:c r="AD19" s="1" t="str">
        <x:v>0.050000000000000003</x:v>
      </x:c>
      <x:c r="AE19" s="1" t="str">
        <x:v>0.5</x:v>
      </x:c>
      <x:c r="AF19" s="1" t="str">
        <x:v>0.0053386480577700002</x:v>
      </x:c>
      <x:c r="AG19" s="1" t="str">
        <x:v>-0.0083397199889824001</x:v>
      </x:c>
      <x:c r="AH19" s="1" t="str">
        <x:v>0.69999999999999996</x:v>
      </x:c>
      <x:c r="AI19" s="1" t="str">
        <x:v>0.0044653930390267001</x:v>
      </x:c>
      <x:c r="AJ19" s="1" t="str">
        <x:v>-0.011672609459644301</x:v>
      </x:c>
      <x:c r="AK19" s="1" t="str">
        <x:v>-0.0033665791642096998</x:v>
      </x:c>
      <x:c r="AL19" s="28" t="str">
        <x:v>-0.0166688516709819</x:v>
      </x:c>
      <x:c r="AM19" s="1" t="str">
        <x:v>2021</x:v>
      </x:c>
      <x:c r="AN19" s="48" t="str">
        <x:v>BURN_IN_2021</x:v>
      </x:c>
      <x:c r="AO19" s="1" t="str">
        <x:v>17</x:v>
      </x:c>
      <x:c r="AP19" s="1" t="str">
        <x:v>False</x:v>
      </x:c>
    </x:row>
    <x:row r="20" ht="22" customHeight="1">
      <x:c r="A20" s="27" t="n">
        <x:v>44215</x:v>
      </x:c>
      <x:c r="B20" s="27" t="n">
        <x:v>44216</x:v>
      </x:c>
      <x:c r="C20" s="1" t="str">
        <x:v>9.966876365844089e-24</x:v>
      </x:c>
      <x:c r="D20" s="1" t="str">
        <x:v>0.99999999995576683</x:v>
      </x:c>
      <x:c r="E20" s="1" t="str">
        <x:v>4.4233128743336766e-11</x:v>
      </x:c>
      <x:c r="F20" s="1" t="str">
        <x:v>bull</x:v>
      </x:c>
      <x:c r="G20" s="1" t="str">
        <x:v>1.0001885158398019e-09</x:v>
      </x:c>
      <x:c r="H20" s="1" t="str">
        <x:v>2.1885391216157675e-11</x:v>
      </x:c>
      <x:c r="I20" s="1" t="str">
        <x:v>0.056544029393035003</x:v>
      </x:c>
      <x:c r="J20" s="1" t="str">
        <x:v>0.53367639478762408</x:v>
      </x:c>
      <x:c r="K20" s="1" t="str">
        <x:v>0.86468443173886245</x:v>
      </x:c>
      <x:c r="L20" s="1" t="str">
        <x:v>-0.11321377462172991</x:v>
      </x:c>
      <x:c r="M20" s="1" t="str">
        <x:v>BTC</x:v>
      </x:c>
      <x:c r="N20" s="1" t="str">
        <x:v>0.99999999995576683</x:v>
      </x:c>
      <x:c r="O20" s="48" t="str">
        <x:v>HIGH_VOLATILITY</x:v>
      </x:c>
      <x:c r="P20" s="48" t="str"/>
      <x:c r="Q20" s="1" t="str">
        <x:v>True</x:v>
      </x:c>
      <x:c r="R20" s="1" t="str">
        <x:v>5</x:v>
      </x:c>
      <x:c r="S20" s="1" t="str">
        <x:v>0.050000000000000003</x:v>
      </x:c>
      <x:c r="T20" s="1" t="str">
        <x:v>0.5</x:v>
      </x:c>
      <x:c r="U20" s="1" t="str">
        <x:v>0.5</x:v>
      </x:c>
      <x:c r="V20" s="1" t="str">
        <x:v>-0.0073174712658941</x:v>
      </x:c>
      <x:c r="W20" s="28" t="str">
        <x:v>0.5</x:v>
      </x:c>
      <x:c r="X20" s="28" t="str">
        <x:v>0.0042022361432244</x:v>
      </x:c>
      <x:c r="Y20" s="28" t="str">
        <x:v>-0.0073174712658941998</x:v>
      </x:c>
      <x:c r="Z20" s="1" t="str">
        <x:v>0.5</x:v>
      </x:c>
      <x:c r="AA20" s="1" t="str">
        <x:v>0.0042022361432244</x:v>
      </x:c>
      <x:c r="AB20" s="1" t="str">
        <x:v>-0.0073174712658941998</x:v>
      </x:c>
      <x:c r="AC20" s="1" t="str">
        <x:v>BTC</x:v>
      </x:c>
      <x:c r="AD20" s="1" t="str">
        <x:v>0.050000000000000003</x:v>
      </x:c>
      <x:c r="AE20" s="1" t="str">
        <x:v>0.5</x:v>
      </x:c>
      <x:c r="AF20" s="1" t="str">
        <x:v>0.0042022361432244</x:v>
      </x:c>
      <x:c r="AG20" s="1" t="str">
        <x:v>-0.0073174712658941998</x:v>
      </x:c>
      <x:c r="AH20" s="1" t="str">
        <x:v>0.69999999999999996</x:v>
      </x:c>
      <x:c r="AI20" s="1" t="str">
        <x:v>0.0035417850941759001</x:v>
      </x:c>
      <x:c r="AJ20" s="1" t="str">
        <x:v>-0.0102421251888527</x:v>
      </x:c>
      <x:c r="AK20" s="1" t="str">
        <x:v>-0.0029505613783079002</x:v>
      </x:c>
      <x:c r="AL20" s="28" t="str">
        <x:v>-0.0146265995239271</x:v>
      </x:c>
      <x:c r="AM20" s="1" t="str">
        <x:v>2021</x:v>
      </x:c>
      <x:c r="AN20" s="48" t="str">
        <x:v>BURN_IN_2021</x:v>
      </x:c>
      <x:c r="AO20" s="1" t="str">
        <x:v>18</x:v>
      </x:c>
      <x:c r="AP20" s="1" t="str">
        <x:v>False</x:v>
      </x:c>
    </x:row>
    <x:row r="21" ht="22" customHeight="1">
      <x:c r="A21" s="27" t="n">
        <x:v>44216</x:v>
      </x:c>
      <x:c r="B21" s="27" t="n">
        <x:v>44217</x:v>
      </x:c>
      <x:c r="C21" s="1" t="str">
        <x:v>7.8973783340714613e-22</x:v>
      </x:c>
      <x:c r="D21" s="1" t="str">
        <x:v>0.99999999945296725</x:v>
      </x:c>
      <x:c r="E21" s="1" t="str">
        <x:v>5.470325472945287e-10</x:v>
      </x:c>
      <x:c r="F21" s="1" t="str">
        <x:v>bull</x:v>
      </x:c>
      <x:c r="G21" s="1" t="str">
        <x:v>1.1117051491004516e-08</x:v>
      </x:c>
      <x:c r="H21" s="1" t="str">
        <x:v>1.0055989983010519e-09</x:v>
      </x:c>
      <x:c r="I21" s="1" t="str">
        <x:v>-0.050984158235737702</x:v>
      </x:c>
      <x:c r="J21" s="1" t="str">
        <x:v>0.56087291286270535</x:v>
      </x:c>
      <x:c r="K21" s="1" t="str">
        <x:v>0.85488128926101836</x:v>
      </x:c>
      <x:c r="L21" s="1" t="str">
        <x:v>-0.1261844416036729</x:v>
      </x:c>
      <x:c r="M21" s="1" t="str">
        <x:v>BTC</x:v>
      </x:c>
      <x:c r="N21" s="1" t="str">
        <x:v>0.99999999945296725</x:v>
      </x:c>
      <x:c r="O21" s="48" t="str">
        <x:v>HIGH_VOLATILITY</x:v>
      </x:c>
      <x:c r="P21" s="48" t="str"/>
      <x:c r="Q21" s="1" t="str">
        <x:v>True</x:v>
      </x:c>
      <x:c r="R21" s="1" t="str">
        <x:v>5</x:v>
      </x:c>
      <x:c r="S21" s="1" t="str">
        <x:v>0.050000000000000003</x:v>
      </x:c>
      <x:c r="T21" s="1" t="str">
        <x:v>0.5</x:v>
      </x:c>
      <x:c r="U21" s="1" t="str">
        <x:v>0.5</x:v>
      </x:c>
      <x:c r="V21" s="1" t="str">
        <x:v>-0.0653174695463382</x:v>
      </x:c>
      <x:c r="W21" s="28" t="str">
        <x:v>0.5</x:v>
      </x:c>
      <x:c r="X21" s="28" t="str">
        <x:v>0.0036835890720656001</x:v>
      </x:c>
      <x:c r="Y21" s="28" t="str">
        <x:v>-0.065317469546338297</x:v>
      </x:c>
      <x:c r="Z21" s="1" t="str">
        <x:v>0.5</x:v>
      </x:c>
      <x:c r="AA21" s="1" t="str">
        <x:v>0.0036835890720656001</x:v>
      </x:c>
      <x:c r="AB21" s="1" t="str">
        <x:v>-0.065317469546338297</x:v>
      </x:c>
      <x:c r="AC21" s="1" t="str">
        <x:v>BTC</x:v>
      </x:c>
      <x:c r="AD21" s="1" t="str">
        <x:v>0.050000000000000003</x:v>
      </x:c>
      <x:c r="AE21" s="1" t="str">
        <x:v>0.5</x:v>
      </x:c>
      <x:c r="AF21" s="1" t="str">
        <x:v>0.0036835890720656001</x:v>
      </x:c>
      <x:c r="AG21" s="1" t="str">
        <x:v>-0.065317469546338297</x:v>
      </x:c>
      <x:c r="AH21" s="1" t="str">
        <x:v>0.69999999999999996</x:v>
      </x:c>
      <x:c r="AI21" s="1" t="str">
        <x:v>0.0031033600229889999</x:v>
      </x:c>
      <x:c r="AJ21" s="1" t="str">
        <x:v>-0.091442456756129303</x:v>
      </x:c>
      <x:c r="AK21" s="1" t="str">
        <x:v>-0.028348707441455501</x:v>
      </x:c>
      <x:c r="AL21" s="28" t="str">
        <x:v>-0.13062805309460121</x:v>
      </x:c>
      <x:c r="AM21" s="1" t="str">
        <x:v>2021</x:v>
      </x:c>
      <x:c r="AN21" s="48" t="str">
        <x:v>BURN_IN_2021</x:v>
      </x:c>
      <x:c r="AO21" s="1" t="str">
        <x:v>19</x:v>
      </x:c>
      <x:c r="AP21" s="1" t="str">
        <x:v>False</x:v>
      </x:c>
    </x:row>
    <x:row r="22" ht="22" customHeight="1">
      <x:c r="A22" s="27" t="n">
        <x:v>44217</x:v>
      </x:c>
      <x:c r="B22" s="27" t="n">
        <x:v>44218</x:v>
      </x:c>
      <x:c r="C22" s="1" t="str">
        <x:v>3.6584205405918443e-22</x:v>
      </x:c>
      <x:c r="D22" s="1" t="str">
        <x:v>0.99999999959248043</x:v>
      </x:c>
      <x:c r="E22" s="1" t="str">
        <x:v>4.0751973137974237e-10</x:v>
      </x:c>
      <x:c r="F22" s="1" t="str">
        <x:v>bull</x:v>
      </x:c>
      <x:c r="G22" s="1" t="str">
        <x:v>8.3910183540175423e-09</x:v>
      </x:c>
      <x:c r="H22" s="1" t="str">
        <x:v>2.7902599470256401e-10</x:v>
      </x:c>
      <x:c r="I22" s="1" t="str">
        <x:v>-0.21272370372450261</x:v>
      </x:c>
      <x:c r="J22" s="1" t="str">
        <x:v>0.29462456764834272</x:v>
      </x:c>
      <x:c r="K22" s="1" t="str">
        <x:v>1.0024919645135193</x:v>
      </x:c>
      <x:c r="L22" s="1" t="str">
        <x:v>-0.240329266760757</x:v>
      </x:c>
      <x:c r="M22" s="1" t="str">
        <x:v>ABSTAIN</x:v>
      </x:c>
      <x:c r="N22" s="1" t="str">
        <x:v>0.5</x:v>
      </x:c>
      <x:c r="O22" s="48" t="str">
        <x:v>INSUFFICIENT_EVIDENCE</x:v>
      </x:c>
      <x:c r="P22" s="48" t="str"/>
      <x:c r="Q22" s="1" t="str">
        <x:v>True</x:v>
      </x:c>
      <x:c r="R22" s="1" t="str">
        <x:v>5</x:v>
      </x:c>
      <x:c r="S22" s="1" t="str">
        <x:v>0.050000000000000003</x:v>
      </x:c>
      <x:c r="T22" s="1" t="str">
        <x:v>0.5</x:v>
      </x:c>
      <x:c r="U22" s="1" t="str">
        <x:v>0.45000000000000001</x:v>
      </x:c>
      <x:c r="V22" s="1" t="str">
        <x:v>0.031476483746766599</x:v>
      </x:c>
      <x:c r="W22" s="28" t="str">
        <x:v>0.45000000000000001</x:v>
      </x:c>
      <x:c r="X22" s="28" t="str">
        <x:v>0.0150609785519553</x:v>
      </x:c>
      <x:c r="Y22" s="28" t="str">
        <x:v>0.031476483746766697</x:v>
      </x:c>
      <x:c r="Z22" s="1" t="str">
        <x:v>0.45000000000000001</x:v>
      </x:c>
      <x:c r="AA22" s="1" t="str">
        <x:v>0.0150609785519553</x:v>
      </x:c>
      <x:c r="AB22" s="1" t="str">
        <x:v>0.031476483746766697</x:v>
      </x:c>
      <x:c r="AC22" s="1" t="str">
        <x:v>BTC</x:v>
      </x:c>
      <x:c r="AD22" s="1" t="str">
        <x:v>0.050000000000000003</x:v>
      </x:c>
      <x:c r="AE22" s="1" t="str">
        <x:v>0.45000000000000001</x:v>
      </x:c>
      <x:c r="AF22" s="1" t="str">
        <x:v>0.0150609785519553</x:v>
      </x:c>
      <x:c r="AG22" s="1" t="str">
        <x:v>0.031476483746766697</x:v>
      </x:c>
      <x:c r="AH22" s="1" t="str">
        <x:v>0.45000000000000001</x:v>
      </x:c>
      <x:c r="AI22" s="1" t="str">
        <x:v>0.219807299248333</x:v>
      </x:c>
      <x:c r="AJ22" s="1" t="str">
        <x:v>0.0312652895510434</x:v>
      </x:c>
      <x:c r="AK22" s="1" t="str">
        <x:v>-0.00020477036844359999</x:v>
      </x:c>
      <x:c r="AL22" s="28" t="str">
        <x:v>0.0699822645020928</x:v>
      </x:c>
      <x:c r="AM22" s="1" t="str">
        <x:v>2021</x:v>
      </x:c>
      <x:c r="AN22" s="48" t="str">
        <x:v>BURN_IN_2021</x:v>
      </x:c>
      <x:c r="AO22" s="1" t="str">
        <x:v>20</x:v>
      </x:c>
      <x:c r="AP22" s="1" t="str">
        <x:v>False</x:v>
      </x:c>
    </x:row>
    <x:row r="23" ht="22" customHeight="1">
      <x:c r="A23" s="27" t="n">
        <x:v>44218</x:v>
      </x:c>
      <x:c r="B23" s="27" t="n">
        <x:v>44219</x:v>
      </x:c>
      <x:c r="C23" s="1" t="str">
        <x:v>1.5729985705437694e-13</x:v>
      </x:c>
      <x:c r="D23" s="1" t="str">
        <x:v>0.99998800005799804</x:v>
      </x:c>
      <x:c r="E23" s="1" t="str">
        <x:v>1.1999941844788204e-05</x:v>
      </x:c>
      <x:c r="F23" s="1" t="str">
        <x:v>bull</x:v>
      </x:c>
      <x:c r="G23" s="1" t="str">
        <x:v>0.00013468493142249999</x:v>
      </x:c>
      <x:c r="H23" s="1" t="str">
        <x:v>2.3999068964744236e-05</x:v>
      </x:c>
      <x:c r="I23" s="1" t="str">
        <x:v>-0.1043619625574693</x:v>
      </x:c>
      <x:c r="J23" s="1" t="str">
        <x:v>0.41889422518800051</x:v>
      </x:c>
      <x:c r="K23" s="1" t="str">
        <x:v>1.015851211645219</x:v>
      </x:c>
      <x:c r="L23" s="1" t="str">
        <x:v>-0.18716578857270941</x:v>
      </x:c>
      <x:c r="M23" s="1" t="str">
        <x:v>ABSTAIN</x:v>
      </x:c>
      <x:c r="N23" s="1" t="str">
        <x:v>0.5</x:v>
      </x:c>
      <x:c r="O23" s="48" t="str">
        <x:v>INSUFFICIENT_EVIDENCE</x:v>
      </x:c>
      <x:c r="P23" s="48" t="str"/>
      <x:c r="Q23" s="1" t="str">
        <x:v>True</x:v>
      </x:c>
      <x:c r="R23" s="1" t="str">
        <x:v>5</x:v>
      </x:c>
      <x:c r="S23" s="1" t="str">
        <x:v>0.050000000000000003</x:v>
      </x:c>
      <x:c r="T23" s="1" t="str">
        <x:v>0.5</x:v>
      </x:c>
      <x:c r="U23" s="1" t="str">
        <x:v>0.45000000000000001</x:v>
      </x:c>
      <x:c r="V23" s="1" t="str">
        <x:v>-0.0124473038151394</x:v>
      </x:c>
      <x:c r="W23" s="28" t="str">
        <x:v>0.45000000000000001</x:v>
      </x:c>
      <x:c r="X23" s="28" t="str">
        <x:v>0.016791802694337998</x:v>
      </x:c>
      <x:c r="Y23" s="28" t="str">
        <x:v>-0.0124473038151394</x:v>
      </x:c>
      <x:c r="Z23" s="1" t="str">
        <x:v>0.45000000000000001</x:v>
      </x:c>
      <x:c r="AA23" s="1" t="str">
        <x:v>0.016791802694337998</x:v>
      </x:c>
      <x:c r="AB23" s="1" t="str">
        <x:v>-0.0124473038151394</x:v>
      </x:c>
      <x:c r="AC23" s="1" t="str">
        <x:v>BTC</x:v>
      </x:c>
      <x:c r="AD23" s="1" t="str">
        <x:v>0.050000000000000003</x:v>
      </x:c>
      <x:c r="AE23" s="1" t="str">
        <x:v>0.45000000000000001</x:v>
      </x:c>
      <x:c r="AF23" s="1" t="str">
        <x:v>0.016791802694337998</x:v>
      </x:c>
      <x:c r="AG23" s="1" t="str">
        <x:v>-0.0124473038151394</x:v>
      </x:c>
      <x:c r="AH23" s="1" t="str">
        <x:v>0.45000000000000001</x:v>
      </x:c>
      <x:c r="AI23" s="1" t="str">
        <x:v>0.016791802694337998</x:v>
      </x:c>
      <x:c r="AJ23" s="1" t="str">
        <x:v>-0.0124473038151394</x:v>
      </x:c>
      <x:c r="AK23" s="1" t="str">
        <x:v>2.2551405187698489e-17</x:v>
      </x:c>
      <x:c r="AL23" s="28" t="str">
        <x:v>-0.027623823881456198</x:v>
      </x:c>
      <x:c r="AM23" s="1" t="str">
        <x:v>2021</x:v>
      </x:c>
      <x:c r="AN23" s="48" t="str">
        <x:v>BURN_IN_2021</x:v>
      </x:c>
      <x:c r="AO23" s="1" t="str">
        <x:v>21</x:v>
      </x:c>
      <x:c r="AP23" s="1" t="str">
        <x:v>False</x:v>
      </x:c>
    </x:row>
    <x:row r="24" ht="22" customHeight="1">
      <x:c r="A24" s="27" t="n">
        <x:v>44219</x:v>
      </x:c>
      <x:c r="B24" s="27" t="n">
        <x:v>44220</x:v>
      </x:c>
      <x:c r="C24" s="1" t="str">
        <x:v>2.5682694058980109e-14</x:v>
      </x:c>
      <x:c r="D24" s="1" t="str">
        <x:v>0.99998923125743244</x:v>
      </x:c>
      <x:c r="E24" s="1" t="str">
        <x:v>1.0768742541831724e-05</x:v>
      </x:c>
      <x:c r="F24" s="1" t="str">
        <x:v>bull</x:v>
      </x:c>
      <x:c r="G24" s="1" t="str">
        <x:v>0.0001219273219035</x:v>
      </x:c>
      <x:c r="H24" s="1" t="str">
        <x:v>2.4623988689775057e-06</x:v>
      </x:c>
      <x:c r="I24" s="1" t="str">
        <x:v>-0.1091242243784615</x:v>
      </x:c>
      <x:c r="J24" s="1" t="str">
        <x:v>0.35188001600910002</x:v>
      </x:c>
      <x:c r="K24" s="1" t="str">
        <x:v>1.0246179553010275</x:v>
      </x:c>
      <x:c r="L24" s="1" t="str">
        <x:v>-0.2096193776739993</x:v>
      </x:c>
      <x:c r="M24" s="1" t="str">
        <x:v>ABSTAIN</x:v>
      </x:c>
      <x:c r="N24" s="1" t="str">
        <x:v>0.5</x:v>
      </x:c>
      <x:c r="O24" s="48" t="str">
        <x:v>INSUFFICIENT_EVIDENCE</x:v>
      </x:c>
      <x:c r="P24" s="48" t="str"/>
      <x:c r="Q24" s="1" t="str">
        <x:v>True</x:v>
      </x:c>
      <x:c r="R24" s="1" t="str">
        <x:v>5</x:v>
      </x:c>
      <x:c r="S24" s="1" t="str">
        <x:v>0.050000000000000003</x:v>
      </x:c>
      <x:c r="T24" s="1" t="str">
        <x:v>0.5</x:v>
      </x:c>
      <x:c r="U24" s="1" t="str">
        <x:v>0.45000000000000001</x:v>
      </x:c>
      <x:c r="V24" s="1" t="str">
        <x:v>0.0021302498762614001</x:v>
      </x:c>
      <x:c r="W24" s="28" t="str">
        <x:v>0.45000000000000001</x:v>
      </x:c>
      <x:c r="X24" s="28" t="str">
        <x:v>0.0069229537150339998</x:v>
      </x:c>
      <x:c r="Y24" s="28" t="str">
        <x:v>0.0021302498762614001</x:v>
      </x:c>
      <x:c r="Z24" s="1" t="str">
        <x:v>0.45000000000000001</x:v>
      </x:c>
      <x:c r="AA24" s="1" t="str">
        <x:v>0.0069229537150339998</x:v>
      </x:c>
      <x:c r="AB24" s="1" t="str">
        <x:v>0.0021302498762614001</x:v>
      </x:c>
      <x:c r="AC24" s="1" t="str">
        <x:v>BTC</x:v>
      </x:c>
      <x:c r="AD24" s="1" t="str">
        <x:v>0.050000000000000003</x:v>
      </x:c>
      <x:c r="AE24" s="1" t="str">
        <x:v>0.45000000000000001</x:v>
      </x:c>
      <x:c r="AF24" s="1" t="str">
        <x:v>0.0069229537150339998</x:v>
      </x:c>
      <x:c r="AG24" s="1" t="str">
        <x:v>0.0021302498762614001</x:v>
      </x:c>
      <x:c r="AH24" s="1" t="str">
        <x:v>0.45000000000000001</x:v>
      </x:c>
      <x:c r="AI24" s="1" t="str">
        <x:v>0.0069229537150339998</x:v>
      </x:c>
      <x:c r="AJ24" s="1" t="str">
        <x:v>0.0021302498762614001</x:v>
      </x:c>
      <x:c r="AK24" s="1" t="str">
        <x:v>2.4719809532669501e-17</x:v>
      </x:c>
      <x:c r="AL24" s="28" t="str">
        <x:v>0.0047493058347276998</x:v>
      </x:c>
      <x:c r="AM24" s="1" t="str">
        <x:v>2021</x:v>
      </x:c>
      <x:c r="AN24" s="48" t="str">
        <x:v>BURN_IN_2021</x:v>
      </x:c>
      <x:c r="AO24" s="1" t="str">
        <x:v>22</x:v>
      </x:c>
      <x:c r="AP24" s="1" t="str">
        <x:v>False</x:v>
      </x:c>
    </x:row>
    <x:row r="25" ht="22" customHeight="1">
      <x:c r="A25" s="27" t="n">
        <x:v>44220</x:v>
      </x:c>
      <x:c r="B25" s="27" t="n">
        <x:v>44221</x:v>
      </x:c>
      <x:c r="C25" s="1" t="str">
        <x:v>9.9435340127836527e-13</x:v>
      </x:c>
      <x:c r="D25" s="1" t="str">
        <x:v>0.99994054763358442</x:v>
      </x:c>
      <x:c r="E25" s="1" t="str">
        <x:v>5.9452365421230682e-05</x:v>
      </x:c>
      <x:c r="F25" s="1" t="str">
        <x:v>bull</x:v>
      </x:c>
      <x:c r="G25" s="1" t="str">
        <x:v>0.00058067989407370002</x:v>
      </x:c>
      <x:c r="H25" s="1" t="str">
        <x:v>9.7367247696092252e-05</x:v>
      </x:c>
      <x:c r="I25" s="1" t="str">
        <x:v>-0.100400116072724</x:v>
      </x:c>
      <x:c r="J25" s="1" t="str">
        <x:v>0.30586562763268738</x:v>
      </x:c>
      <x:c r="K25" s="1" t="str">
        <x:v>1.0192486529820142</x:v>
      </x:c>
      <x:c r="L25" s="1" t="str">
        <x:v>-0.2058656183727306</x:v>
      </x:c>
      <x:c r="M25" s="1" t="str">
        <x:v>BTC</x:v>
      </x:c>
      <x:c r="N25" s="1" t="str">
        <x:v>0.99994054763358442</x:v>
      </x:c>
      <x:c r="O25" s="48" t="str">
        <x:v>HIGH_VOLATILITY</x:v>
      </x:c>
      <x:c r="P25" s="48" t="str"/>
      <x:c r="Q25" s="1" t="str">
        <x:v>True</x:v>
      </x:c>
      <x:c r="R25" s="1" t="str">
        <x:v>5</x:v>
      </x:c>
      <x:c r="S25" s="1" t="str">
        <x:v>0.050000000000000003</x:v>
      </x:c>
      <x:c r="T25" s="1" t="str">
        <x:v>0.5</x:v>
      </x:c>
      <x:c r="U25" s="1" t="str">
        <x:v>0.45000000000000001</x:v>
      </x:c>
      <x:c r="V25" s="1" t="str">
        <x:v>0.0001523566629617</x:v>
      </x:c>
      <x:c r="W25" s="28" t="str">
        <x:v>0.45000000000000001</x:v>
      </x:c>
      <x:c r="X25" s="28" t="str">
        <x:v>0.00117294638759</x:v>
      </x:c>
      <x:c r="Y25" s="28" t="str">
        <x:v>0.0001523566629617</x:v>
      </x:c>
      <x:c r="Z25" s="1" t="str">
        <x:v>0.45000000000000001</x:v>
      </x:c>
      <x:c r="AA25" s="1" t="str">
        <x:v>0.00117294638759</x:v>
      </x:c>
      <x:c r="AB25" s="1" t="str">
        <x:v>0.0001523566629617</x:v>
      </x:c>
      <x:c r="AC25" s="1" t="str">
        <x:v>BTC</x:v>
      </x:c>
      <x:c r="AD25" s="1" t="str">
        <x:v>0.050000000000000003</x:v>
      </x:c>
      <x:c r="AE25" s="1" t="str">
        <x:v>0.45000000000000001</x:v>
      </x:c>
      <x:c r="AF25" s="1" t="str">
        <x:v>0.00117294638759</x:v>
      </x:c>
      <x:c r="AG25" s="1" t="str">
        <x:v>0.0001523566629617</x:v>
      </x:c>
      <x:c r="AH25" s="1" t="str">
        <x:v>0.45000000000000001</x:v>
      </x:c>
      <x:c r="AI25" s="1" t="str">
        <x:v>0.00117294638759</x:v>
      </x:c>
      <x:c r="AJ25" s="1" t="str">
        <x:v>0.0001523566629617</x:v>
      </x:c>
      <x:c r="AK25" s="1" t="str">
        <x:v>6.1203212636806725e-17</x:v>
      </x:c>
      <x:c r="AL25" s="28" t="str">
        <x:v>0.00034117730984769998</x:v>
      </x:c>
      <x:c r="AM25" s="1" t="str">
        <x:v>2021</x:v>
      </x:c>
      <x:c r="AN25" s="48" t="str">
        <x:v>BURN_IN_2021</x:v>
      </x:c>
      <x:c r="AO25" s="1" t="str">
        <x:v>23</x:v>
      </x:c>
      <x:c r="AP25" s="1" t="str">
        <x:v>False</x:v>
      </x:c>
    </x:row>
    <x:row r="26" ht="22" customHeight="1">
      <x:c r="A26" s="27" t="n">
        <x:v>44221</x:v>
      </x:c>
      <x:c r="B26" s="27" t="n">
        <x:v>44222</x:v>
      </x:c>
      <x:c r="C26" s="1" t="str">
        <x:v>6.2121846605775831e-12</x:v>
      </x:c>
      <x:c r="D26" s="1" t="str">
        <x:v>0.99975597394498839</x:v>
      </x:c>
      <x:c r="E26" s="1" t="str">
        <x:v>0.00024402604879940001</x:v>
      </x:c>
      <x:c r="F26" s="1" t="str">
        <x:v>bull</x:v>
      </x:c>
      <x:c r="G26" s="1" t="str">
        <x:v>0.0020697589347952001</x:v>
      </x:c>
      <x:c r="H26" s="1" t="str">
        <x:v>0.00036914737719200003</x:v>
      </x:c>
      <x:c r="I26" s="1" t="str">
        <x:v>-0.11910731648695</x:v>
      </x:c>
      <x:c r="J26" s="1" t="str">
        <x:v>0.2191658098463771</x:v>
      </x:c>
      <x:c r="K26" s="1" t="str">
        <x:v>0.99611620405897583</x:v>
      </x:c>
      <x:c r="L26" s="1" t="str">
        <x:v>-0.2055946777407493</x:v>
      </x:c>
      <x:c r="M26" s="1" t="str">
        <x:v>BTC</x:v>
      </x:c>
      <x:c r="N26" s="1" t="str">
        <x:v>0.99975597394498839</x:v>
      </x:c>
      <x:c r="O26" s="48" t="str">
        <x:v>HIGH_VOLATILITY|BULLISH_ROUTER</x:v>
      </x:c>
      <x:c r="P26" s="48" t="str">
        <x:v>episode-000017|episode-000024</x:v>
      </x:c>
      <x:c r="Q26" s="1" t="str">
        <x:v>True</x:v>
      </x:c>
      <x:c r="R26" s="1" t="str">
        <x:v>5</x:v>
      </x:c>
      <x:c r="S26" s="1" t="str">
        <x:v>0.050000000000000003</x:v>
      </x:c>
      <x:c r="T26" s="1" t="str">
        <x:v>0.5</x:v>
      </x:c>
      <x:c r="U26" s="1" t="str">
        <x:v>0.45000000000000001</x:v>
      </x:c>
      <x:c r="V26" s="1" t="str">
        <x:v>0.0034852481062934001</x:v>
      </x:c>
      <x:c r="W26" s="28" t="str">
        <x:v>0.45000000000000001</x:v>
      </x:c>
      <x:c r="X26" s="28" t="str">
        <x:v>8.442842190947708e-05</x:v>
      </x:c>
      <x:c r="Y26" s="28" t="str">
        <x:v>0.0034852481062934001</x:v>
      </x:c>
      <x:c r="Z26" s="1" t="str">
        <x:v>0.45000000000000001</x:v>
      </x:c>
      <x:c r="AA26" s="1" t="str">
        <x:v>8.442842190947708e-05</x:v>
      </x:c>
      <x:c r="AB26" s="1" t="str">
        <x:v>0.0034852481062934001</x:v>
      </x:c>
      <x:c r="AC26" s="1" t="str">
        <x:v>BTC</x:v>
      </x:c>
      <x:c r="AD26" s="1" t="str">
        <x:v>0.050000000000000003</x:v>
      </x:c>
      <x:c r="AE26" s="1" t="str">
        <x:v>0.45000000000000001</x:v>
      </x:c>
      <x:c r="AF26" s="1" t="str">
        <x:v>8.442842190947708e-05</x:v>
      </x:c>
      <x:c r="AG26" s="1" t="str">
        <x:v>0.0034852481062934001</x:v>
      </x:c>
      <x:c r="AH26" s="1" t="str">
        <x:v>0.45000000000000001</x:v>
      </x:c>
      <x:c r="AI26" s="1" t="str">
        <x:v>8.442842190947708e-05</x:v>
      </x:c>
      <x:c r="AJ26" s="1" t="str">
        <x:v>0.0034852481062934001</x:v>
      </x:c>
      <x:c r="AK26" s="1" t="str">
        <x:v>7.0256300777060687e-17</x:v>
      </x:c>
      <x:c r="AL26" s="28" t="str">
        <x:v>0.0077451840643922003</x:v>
      </x:c>
      <x:c r="AM26" s="1" t="str">
        <x:v>2021</x:v>
      </x:c>
      <x:c r="AN26" s="48" t="str">
        <x:v>BURN_IN_2021</x:v>
      </x:c>
      <x:c r="AO26" s="1" t="str">
        <x:v>24</x:v>
      </x:c>
      <x:c r="AP26" s="1" t="str">
        <x:v>False</x:v>
      </x:c>
    </x:row>
    <x:row r="27" ht="22" customHeight="1">
      <x:c r="A27" s="27" t="n">
        <x:v>44222</x:v>
      </x:c>
      <x:c r="B27" s="27" t="n">
        <x:v>44223</x:v>
      </x:c>
      <x:c r="C27" s="1" t="str">
        <x:v>5.4366370740328064e-11</x:v>
      </x:c>
      <x:c r="D27" s="1" t="str">
        <x:v>0.99955673288273195</x:v>
      </x:c>
      <x:c r="E27" s="1" t="str">
        <x:v>0.00044326706290130001</x:v>
      </x:c>
      <x:c r="F27" s="1" t="str">
        <x:v>bull</x:v>
      </x:c>
      <x:c r="G27" s="1" t="str">
        <x:v>0.0035187891618298</x:v>
      </x:c>
      <x:c r="H27" s="1" t="str">
        <x:v>0.0003984821245125</x:v>
      </x:c>
      <x:c r="I27" s="1" t="str">
        <x:v>-0.097236611495185102</x:v>
      </x:c>
      <x:c r="J27" s="1" t="str">
        <x:v>0.23764246248281681</x:v>
      </x:c>
      <x:c r="K27" s="1" t="str">
        <x:v>0.99484846395416959</x:v>
      </x:c>
      <x:c r="L27" s="1" t="str">
        <x:v>-0.1994418622981185</x:v>
      </x:c>
      <x:c r="M27" s="1" t="str">
        <x:v>BTC</x:v>
      </x:c>
      <x:c r="N27" s="1" t="str">
        <x:v>0.99955673288273195</x:v>
      </x:c>
      <x:c r="O27" s="48" t="str">
        <x:v>HIGH_VOLATILITY</x:v>
      </x:c>
      <x:c r="P27" s="48" t="str"/>
      <x:c r="Q27" s="1" t="str">
        <x:v>True</x:v>
      </x:c>
      <x:c r="R27" s="1" t="str">
        <x:v>5</x:v>
      </x:c>
      <x:c r="S27" s="1" t="str">
        <x:v>0.050000000000000003</x:v>
      </x:c>
      <x:c r="T27" s="1" t="str">
        <x:v>0.5</x:v>
      </x:c>
      <x:c r="U27" s="1" t="str">
        <x:v>0.45000000000000001</x:v>
      </x:c>
      <x:c r="V27" s="1" t="str">
        <x:v>-0.029050593173241102</x:v>
      </x:c>
      <x:c r="W27" s="28" t="str">
        <x:v>0.45000000000000001</x:v>
      </x:c>
      <x:c r="X27" s="28" t="str">
        <x:v>0.0019102751113788999</x:v>
      </x:c>
      <x:c r="Y27" s="28" t="str">
        <x:v>-0.029050593173241199</x:v>
      </x:c>
      <x:c r="Z27" s="1" t="str">
        <x:v>0.45000000000000001</x:v>
      </x:c>
      <x:c r="AA27" s="1" t="str">
        <x:v>0.0019102751113788999</x:v>
      </x:c>
      <x:c r="AB27" s="1" t="str">
        <x:v>-0.029050593173241199</x:v>
      </x:c>
      <x:c r="AC27" s="1" t="str">
        <x:v>BTC</x:v>
      </x:c>
      <x:c r="AD27" s="1" t="str">
        <x:v>0.050000000000000003</x:v>
      </x:c>
      <x:c r="AE27" s="1" t="str">
        <x:v>0.45000000000000001</x:v>
      </x:c>
      <x:c r="AF27" s="1" t="str">
        <x:v>0.0019102751113788999</x:v>
      </x:c>
      <x:c r="AG27" s="1" t="str">
        <x:v>-0.029050593173241199</x:v>
      </x:c>
      <x:c r="AH27" s="1" t="str">
        <x:v>0.45000000000000001</x:v>
      </x:c>
      <x:c r="AI27" s="1" t="str">
        <x:v>0.0019102751113788999</x:v>
      </x:c>
      <x:c r="AJ27" s="1" t="str">
        <x:v>-0.029050593173241199</x:v>
      </x:c>
      <x:c r="AK27" s="1" t="str">
        <x:v>-1.3877787807814457e-17</x:v>
      </x:c>
      <x:c r="AL27" s="28" t="str">
        <x:v>-0.064552751976026002</x:v>
      </x:c>
      <x:c r="AM27" s="1" t="str">
        <x:v>2021</x:v>
      </x:c>
      <x:c r="AN27" s="48" t="str">
        <x:v>BURN_IN_2021</x:v>
      </x:c>
      <x:c r="AO27" s="1" t="str">
        <x:v>25</x:v>
      </x:c>
      <x:c r="AP27" s="1" t="str">
        <x:v>False</x:v>
      </x:c>
    </x:row>
    <x:row r="28" ht="22" customHeight="1">
      <x:c r="A28" s="27" t="n">
        <x:v>44223</x:v>
      </x:c>
      <x:c r="B28" s="27" t="n">
        <x:v>44224</x:v>
      </x:c>
      <x:c r="C28" s="1" t="str">
        <x:v>6.8289999250882927e-12</x:v>
      </x:c>
      <x:c r="D28" s="1" t="str">
        <x:v>0.99985830794348396</x:v>
      </x:c>
      <x:c r="E28" s="1" t="str">
        <x:v>0.00014169204968660001</x:v>
      </x:c>
      <x:c r="F28" s="1" t="str">
        <x:v>bull</x:v>
      </x:c>
      <x:c r="G28" s="1" t="str">
        <x:v>0.0012719105171136</x:v>
      </x:c>
      <x:c r="H28" s="1" t="str">
        <x:v>0.000603150121504</x:v>
      </x:c>
      <x:c r="I28" s="1" t="str">
        <x:v>-0.1429771424866742</x:v>
      </x:c>
      <x:c r="J28" s="1" t="str">
        <x:v>0.12366859094235309</x:v>
      </x:c>
      <x:c r="K28" s="1" t="str">
        <x:v>1.0236896358964092</x:v>
      </x:c>
      <x:c r="L28" s="1" t="str">
        <x:v>-0.25112009320357742</x:v>
      </x:c>
      <x:c r="M28" s="1" t="str">
        <x:v>ABSTAIN</x:v>
      </x:c>
      <x:c r="N28" s="1" t="str">
        <x:v>0.5</x:v>
      </x:c>
      <x:c r="O28" s="48" t="str">
        <x:v>INSUFFICIENT_EVIDENCE</x:v>
      </x:c>
      <x:c r="P28" s="48" t="str"/>
      <x:c r="Q28" s="1" t="str">
        <x:v>True</x:v>
      </x:c>
      <x:c r="R28" s="1" t="str">
        <x:v>5</x:v>
      </x:c>
      <x:c r="S28" s="1" t="str">
        <x:v>0.050000000000000003</x:v>
      </x:c>
      <x:c r="T28" s="1" t="str">
        <x:v>0.5</x:v>
      </x:c>
      <x:c r="U28" s="1" t="str">
        <x:v>0.45000000000000001</x:v>
      </x:c>
      <x:c r="V28" s="1" t="str">
        <x:v>0.043952694072665402</x:v>
      </x:c>
      <x:c r="W28" s="28" t="str">
        <x:v>0.45000000000000001</x:v>
      </x:c>
      <x:c r="X28" s="28" t="str">
        <x:v>0.016454797213571001</x:v>
      </x:c>
      <x:c r="Y28" s="28" t="str">
        <x:v>0.043952694072665298</x:v>
      </x:c>
      <x:c r="Z28" s="1" t="str">
        <x:v>0.45000000000000001</x:v>
      </x:c>
      <x:c r="AA28" s="1" t="str">
        <x:v>0.016454797213571001</x:v>
      </x:c>
      <x:c r="AB28" s="1" t="str">
        <x:v>0.043952694072665298</x:v>
      </x:c>
      <x:c r="AC28" s="1" t="str">
        <x:v>CASH</x:v>
      </x:c>
      <x:c r="AD28" s="1" t="str">
        <x:v>0.050000000000000003</x:v>
      </x:c>
      <x:c r="AE28" s="1" t="str">
        <x:v>0.45000000000000001</x:v>
      </x:c>
      <x:c r="AF28" s="1" t="str">
        <x:v>0.016454797213571001</x:v>
      </x:c>
      <x:c r="AG28" s="1" t="str">
        <x:v>0.043952694072665298</x:v>
      </x:c>
      <x:c r="AH28" s="1" t="str">
        <x:v>0.45000000000000001</x:v>
      </x:c>
      <x:c r="AI28" s="1" t="str">
        <x:v>0.016454797213571001</x:v>
      </x:c>
      <x:c r="AJ28" s="1" t="str">
        <x:v>0.043952694072665298</x:v>
      </x:c>
      <x:c r="AK28" s="1" t="str">
        <x:v>-1.5959455978986623e-16</x:v>
      </x:c>
      <x:c r="AL28" s="28" t="str">
        <x:v>0.097710827522694402</x:v>
      </x:c>
      <x:c r="AM28" s="1" t="str">
        <x:v>2021</x:v>
      </x:c>
      <x:c r="AN28" s="48" t="str">
        <x:v>BURN_IN_2021</x:v>
      </x:c>
      <x:c r="AO28" s="1" t="str">
        <x:v>26</x:v>
      </x:c>
      <x:c r="AP28" s="1" t="str">
        <x:v>False</x:v>
      </x:c>
    </x:row>
    <x:row r="29" ht="22" customHeight="1">
      <x:c r="A29" s="27" t="n">
        <x:v>44224</x:v>
      </x:c>
      <x:c r="B29" s="27" t="n">
        <x:v>44225</x:v>
      </x:c>
      <x:c r="C29" s="1" t="str">
        <x:v>3.3017673296720925e-08</x:v>
      </x:c>
      <x:c r="D29" s="1" t="str">
        <x:v>0.99221638081704444</x:v>
      </x:c>
      <x:c r="E29" s="1" t="str">
        <x:v>0.0077835861652823003</x:v>
      </x:c>
      <x:c r="F29" s="1" t="str">
        <x:v>bull</x:v>
      </x:c>
      <x:c r="G29" s="1" t="str">
        <x:v>0.041460370556990797</x:v>
      </x:c>
      <x:c r="H29" s="1" t="str">
        <x:v>0.0152838542528795</x:v>
      </x:c>
      <x:c r="I29" s="1" t="str">
        <x:v>0.082118273399022806</x:v>
      </x:c>
      <x:c r="J29" s="1" t="str">
        <x:v>0.21912624196376401</x:v>
      </x:c>
      <x:c r="K29" s="1" t="str">
        <x:v>1.0700047982277747</x:v>
      </x:c>
      <x:c r="L29" s="1" t="str">
        <x:v>-0.17794641779538059</x:v>
      </x:c>
      <x:c r="M29" s="1" t="str">
        <x:v>ABSTAIN</x:v>
      </x:c>
      <x:c r="N29" s="1" t="str">
        <x:v>0.5</x:v>
      </x:c>
      <x:c r="O29" s="48" t="str">
        <x:v>INSUFFICIENT_EVIDENCE</x:v>
      </x:c>
      <x:c r="P29" s="48" t="str"/>
      <x:c r="Q29" s="1" t="str">
        <x:v>True</x:v>
      </x:c>
      <x:c r="R29" s="1" t="str">
        <x:v>5</x:v>
      </x:c>
      <x:c r="S29" s="1" t="str">
        <x:v>0.050000000000000003</x:v>
      </x:c>
      <x:c r="T29" s="1" t="str">
        <x:v>0.5</x:v>
      </x:c>
      <x:c r="U29" s="1" t="str">
        <x:v>0.45000000000000001</x:v>
      </x:c>
      <x:c r="V29" s="1" t="str">
        <x:v>0.0124754968946643</x:v>
      </x:c>
      <x:c r="W29" s="28" t="str">
        <x:v>0.45000000000000001</x:v>
      </x:c>
      <x:c r="X29" s="28" t="str">
        <x:v>0.023164873289507601</x:v>
      </x:c>
      <x:c r="Y29" s="28" t="str">
        <x:v>0.0124754968946643</x:v>
      </x:c>
      <x:c r="Z29" s="1" t="str">
        <x:v>0.45000000000000001</x:v>
      </x:c>
      <x:c r="AA29" s="1" t="str">
        <x:v>0.023164873289507601</x:v>
      </x:c>
      <x:c r="AB29" s="1" t="str">
        <x:v>0.0124754968946643</x:v>
      </x:c>
      <x:c r="AC29" s="1" t="str">
        <x:v>BTC</x:v>
      </x:c>
      <x:c r="AD29" s="1" t="str">
        <x:v>0.050000000000000003</x:v>
      </x:c>
      <x:c r="AE29" s="1" t="str">
        <x:v>0.45000000000000001</x:v>
      </x:c>
      <x:c r="AF29" s="1" t="str">
        <x:v>0.023164873289507601</x:v>
      </x:c>
      <x:c r="AG29" s="1" t="str">
        <x:v>0.0124754968946643</x:v>
      </x:c>
      <x:c r="AH29" s="1" t="str">
        <x:v>0.45000000000000001</x:v>
      </x:c>
      <x:c r="AI29" s="1" t="str">
        <x:v>0.023164873289507601</x:v>
      </x:c>
      <x:c r="AJ29" s="1" t="str">
        <x:v>0.0124754968946643</x:v>
      </x:c>
      <x:c r="AK29" s="1" t="str">
        <x:v>1.7347234759768074e-17</x:v>
      </x:c>
      <x:c r="AL29" s="28" t="str">
        <x:v>0.027775447343504501</x:v>
      </x:c>
      <x:c r="AM29" s="1" t="str">
        <x:v>2021</x:v>
      </x:c>
      <x:c r="AN29" s="48" t="str">
        <x:v>BURN_IN_2021</x:v>
      </x:c>
      <x:c r="AO29" s="1" t="str">
        <x:v>27</x:v>
      </x:c>
      <x:c r="AP29" s="1" t="str">
        <x:v>False</x:v>
      </x:c>
    </x:row>
    <x:row r="30" ht="22" customHeight="1">
      <x:c r="A30" s="27" t="n">
        <x:v>44225</x:v>
      </x:c>
      <x:c r="B30" s="27" t="n">
        <x:v>44226</x:v>
      </x:c>
      <x:c r="C30" s="1" t="str">
        <x:v>4.9416659070427356e-09</x:v>
      </x:c>
      <x:c r="D30" s="1" t="str">
        <x:v>0.99217690364015221</x:v>
      </x:c>
      <x:c r="E30" s="1" t="str">
        <x:v>0.0078230914181818007</x:v>
      </x:c>
      <x:c r="F30" s="1" t="str">
        <x:v>bull</x:v>
      </x:c>
      <x:c r="G30" s="1" t="str">
        <x:v>0.041634149316615403</x:v>
      </x:c>
      <x:c r="H30" s="1" t="str">
        <x:v>7.901050579912313e-05</x:v>
      </x:c>
      <x:c r="I30" s="1" t="str">
        <x:v>0.039432735867638499</x:v>
      </x:c>
      <x:c r="J30" s="1" t="str">
        <x:v>0.18820036925805469</x:v>
      </x:c>
      <x:c r="K30" s="1" t="str">
        <x:v>1.0596510659131615</x:v>
      </x:c>
      <x:c r="L30" s="1" t="str">
        <x:v>-0.15511351180931679</x:v>
      </x:c>
      <x:c r="M30" s="1" t="str">
        <x:v>ABSTAIN</x:v>
      </x:c>
      <x:c r="N30" s="1" t="str">
        <x:v>0.5</x:v>
      </x:c>
      <x:c r="O30" s="48" t="str">
        <x:v>INSUFFICIENT_EVIDENCE</x:v>
      </x:c>
      <x:c r="P30" s="48" t="str"/>
      <x:c r="Q30" s="1" t="str">
        <x:v>True</x:v>
      </x:c>
      <x:c r="R30" s="1" t="str">
        <x:v>5</x:v>
      </x:c>
      <x:c r="S30" s="1" t="str">
        <x:v>0.050000000000000003</x:v>
      </x:c>
      <x:c r="T30" s="1" t="str">
        <x:v>0.5</x:v>
      </x:c>
      <x:c r="U30" s="1" t="str">
        <x:v>0.45000000000000001</x:v>
      </x:c>
      <x:c r="V30" s="1" t="str">
        <x:v>-0.00025211029810180002</x:v>
      </x:c>
      <x:c r="W30" s="28" t="str">
        <x:v>0.45000000000000001</x:v>
      </x:c>
      <x:c r="X30" s="28" t="str">
        <x:v>0.0067895608273568003</x:v>
      </x:c>
      <x:c r="Y30" s="28" t="str">
        <x:v>-0.00025211029810189999</x:v>
      </x:c>
      <x:c r="Z30" s="1" t="str">
        <x:v>0.45000000000000001</x:v>
      </x:c>
      <x:c r="AA30" s="1" t="str">
        <x:v>0.0067895608273568003</x:v>
      </x:c>
      <x:c r="AB30" s="1" t="str">
        <x:v>-0.00025211029810189999</x:v>
      </x:c>
      <x:c r="AC30" s="1" t="str">
        <x:v>BTC</x:v>
      </x:c>
      <x:c r="AD30" s="1" t="str">
        <x:v>0.050000000000000003</x:v>
      </x:c>
      <x:c r="AE30" s="1" t="str">
        <x:v>0.45000000000000001</x:v>
      </x:c>
      <x:c r="AF30" s="1" t="str">
        <x:v>0.0067895608273568003</x:v>
      </x:c>
      <x:c r="AG30" s="1" t="str">
        <x:v>-0.00025211029810189999</x:v>
      </x:c>
      <x:c r="AH30" s="1" t="str">
        <x:v>0.45000000000000001</x:v>
      </x:c>
      <x:c r="AI30" s="1" t="str">
        <x:v>0.0067895608273568003</x:v>
      </x:c>
      <x:c r="AJ30" s="1" t="str">
        <x:v>-0.00025211029810189999</x:v>
      </x:c>
      <x:c r="AK30" s="1" t="str">
        <x:v>-4.1199682554449168e-18</x:v>
      </x:c>
      <x:c r="AL30" s="28" t="str">
        <x:v>-0.00054516089534670004</x:v>
      </x:c>
      <x:c r="AM30" s="1" t="str">
        <x:v>2021</x:v>
      </x:c>
      <x:c r="AN30" s="48" t="str">
        <x:v>BURN_IN_2021</x:v>
      </x:c>
      <x:c r="AO30" s="1" t="str">
        <x:v>28</x:v>
      </x:c>
      <x:c r="AP30" s="1" t="str">
        <x:v>False</x:v>
      </x:c>
    </x:row>
    <x:row r="31" ht="22" customHeight="1">
      <x:c r="A31" s="27" t="n">
        <x:v>44226</x:v>
      </x:c>
      <x:c r="B31" s="27" t="n">
        <x:v>44227</x:v>
      </x:c>
      <x:c r="C31" s="1" t="str">
        <x:v>1.0974394855376775e-09</x:v>
      </x:c>
      <x:c r="D31" s="1" t="str">
        <x:v>0.99855326090885677</x:v>
      </x:c>
      <x:c r="E31" s="1" t="str">
        <x:v>0.0014467379937034</x:v>
      </x:c>
      <x:c r="F31" s="1" t="str">
        <x:v>bull</x:v>
      </x:c>
      <x:c r="G31" s="1" t="str">
        <x:v>0.0099262770365411007</x:v>
      </x:c>
      <x:c r="H31" s="1" t="str">
        <x:v>0.012752714537409299</x:v>
      </x:c>
      <x:c r="I31" s="1" t="str">
        <x:v>0.068378785187401106</x:v>
      </x:c>
      <x:c r="J31" s="1" t="str">
        <x:v>0.1842421604592841</x:v>
      </x:c>
      <x:c r="K31" s="1" t="str">
        <x:v>1.0598322722128963</x:v>
      </x:c>
      <x:c r="L31" s="1" t="str">
        <x:v>-0.15557411088368531</x:v>
      </x:c>
      <x:c r="M31" s="1" t="str">
        <x:v>ABSTAIN</x:v>
      </x:c>
      <x:c r="N31" s="1" t="str">
        <x:v>0.5</x:v>
      </x:c>
      <x:c r="O31" s="48" t="str">
        <x:v>INSUFFICIENT_EVIDENCE</x:v>
      </x:c>
      <x:c r="P31" s="48" t="str"/>
      <x:c r="Q31" s="1" t="str">
        <x:v>True</x:v>
      </x:c>
      <x:c r="R31" s="1" t="str">
        <x:v>5</x:v>
      </x:c>
      <x:c r="S31" s="1" t="str">
        <x:v>0.050000000000000003</x:v>
      </x:c>
      <x:c r="T31" s="1" t="str">
        <x:v>0.5</x:v>
      </x:c>
      <x:c r="U31" s="1" t="str">
        <x:v>0.45000000000000001</x:v>
      </x:c>
      <x:c r="V31" s="1" t="str">
        <x:v>-0.015423183886568</x:v>
      </x:c>
      <x:c r="W31" s="28" t="str">
        <x:v>0.45000000000000001</x:v>
      </x:c>
      <x:c r="X31" s="28" t="str">
        <x:v>0.00013496043041540001</x:v>
      </x:c>
      <x:c r="Y31" s="28" t="str">
        <x:v>-0.015423183886568</x:v>
      </x:c>
      <x:c r="Z31" s="1" t="str">
        <x:v>0.45000000000000001</x:v>
      </x:c>
      <x:c r="AA31" s="1" t="str">
        <x:v>0.00013496043041540001</x:v>
      </x:c>
      <x:c r="AB31" s="1" t="str">
        <x:v>-0.015423183886568</x:v>
      </x:c>
      <x:c r="AC31" s="1" t="str">
        <x:v>BTC</x:v>
      </x:c>
      <x:c r="AD31" s="1" t="str">
        <x:v>0.050000000000000003</x:v>
      </x:c>
      <x:c r="AE31" s="1" t="str">
        <x:v>0.45000000000000001</x:v>
      </x:c>
      <x:c r="AF31" s="1" t="str">
        <x:v>0.00013496043041540001</x:v>
      </x:c>
      <x:c r="AG31" s="1" t="str">
        <x:v>-0.015423183886568</x:v>
      </x:c>
      <x:c r="AH31" s="1" t="str">
        <x:v>0.45000000000000001</x:v>
      </x:c>
      <x:c r="AI31" s="1" t="str">
        <x:v>0.00013496043041540001</x:v>
      </x:c>
      <x:c r="AJ31" s="1" t="str">
        <x:v>-0.015423183886568</x:v>
      </x:c>
      <x:c r="AK31" s="1" t="str">
        <x:v>-4.8572257327350605e-17</x:v>
      </x:c>
      <x:c r="AL31" s="28" t="str">
        <x:v>-0.034273446683642801</x:v>
      </x:c>
      <x:c r="AM31" s="1" t="str">
        <x:v>2021</x:v>
      </x:c>
      <x:c r="AN31" s="48" t="str">
        <x:v>BURN_IN_2021</x:v>
      </x:c>
      <x:c r="AO31" s="1" t="str">
        <x:v>29</x:v>
      </x:c>
      <x:c r="AP31" s="1" t="str">
        <x:v>False</x:v>
      </x:c>
    </x:row>
    <x:row r="32" ht="22" customHeight="1">
      <x:c r="A32" s="27" t="n">
        <x:v>44227</x:v>
      </x:c>
      <x:c r="B32" s="27" t="n">
        <x:v>44228</x:v>
      </x:c>
      <x:c r="C32" s="1" t="str">
        <x:v>1.155399305407803e-09</x:v>
      </x:c>
      <x:c r="D32" s="1" t="str">
        <x:v>0.99771531527533242</x:v>
      </x:c>
      <x:c r="E32" s="1" t="str">
        <x:v>0.0022846835692681001</x:v>
      </x:c>
      <x:c r="F32" s="1" t="str">
        <x:v>bull</x:v>
      </x:c>
      <x:c r="G32" s="1" t="str">
        <x:v>0.014724451295034699</x:v>
      </x:c>
      <x:c r="H32" s="1" t="str">
        <x:v>0.0016758912670488001</x:v>
      </x:c>
      <x:c r="I32" s="1" t="str">
        <x:v>0.0268847720160168</x:v>
      </x:c>
      <x:c r="J32" s="1" t="str">
        <x:v>0.127663922561044</x:v>
      </x:c>
      <x:c r="K32" s="1" t="str">
        <x:v>1.068648953107783</x:v>
      </x:c>
      <x:c r="L32" s="1" t="str">
        <x:v>-0.18451549657260111</x:v>
      </x:c>
      <x:c r="M32" s="1" t="str">
        <x:v>ABSTAIN</x:v>
      </x:c>
      <x:c r="N32" s="1" t="str">
        <x:v>0.5</x:v>
      </x:c>
      <x:c r="O32" s="48" t="str">
        <x:v>INSUFFICIENT_EVIDENCE</x:v>
      </x:c>
      <x:c r="P32" s="48" t="str"/>
      <x:c r="Q32" s="1" t="str">
        <x:v>True</x:v>
      </x:c>
      <x:c r="R32" s="1" t="str">
        <x:v>5</x:v>
      </x:c>
      <x:c r="S32" s="1" t="str">
        <x:v>0.050000000000000003</x:v>
      </x:c>
      <x:c r="T32" s="1" t="str">
        <x:v>0.48633642524161852</x:v>
      </x:c>
      <x:c r="U32" s="1" t="str">
        <x:v>0.45000000000000001</x:v>
      </x:c>
      <x:c r="V32" s="1" t="str">
        <x:v>0.0055313707231126</x:v>
      </x:c>
      <x:c r="W32" s="28" t="str">
        <x:v>0.45000000000000001</x:v>
      </x:c>
      <x:c r="X32" s="28" t="str">
        <x:v>0.0086155562171985993</x:v>
      </x:c>
      <x:c r="Y32" s="28" t="str">
        <x:v>0.0055313707231126</x:v>
      </x:c>
      <x:c r="Z32" s="1" t="str">
        <x:v>0.45000000000000001</x:v>
      </x:c>
      <x:c r="AA32" s="1" t="str">
        <x:v>0.0086155562171985993</x:v>
      </x:c>
      <x:c r="AB32" s="1" t="str">
        <x:v>0.0055313707231126</x:v>
      </x:c>
      <x:c r="AC32" s="1" t="str">
        <x:v>BTC</x:v>
      </x:c>
      <x:c r="AD32" s="1" t="str">
        <x:v>0.050000000000000003</x:v>
      </x:c>
      <x:c r="AE32" s="1" t="str">
        <x:v>0.45000000000000001</x:v>
      </x:c>
      <x:c r="AF32" s="1" t="str">
        <x:v>0.0086155562171985993</x:v>
      </x:c>
      <x:c r="AG32" s="1" t="str">
        <x:v>0.0055313707231126</x:v>
      </x:c>
      <x:c r="AH32" s="1" t="str">
        <x:v>0.45000000000000001</x:v>
      </x:c>
      <x:c r="AI32" s="1" t="str">
        <x:v>0.0086155562171985993</x:v>
      </x:c>
      <x:c r="AJ32" s="1" t="str">
        <x:v>0.0055313707231126</x:v>
      </x:c>
      <x:c r="AK32" s="1" t="str">
        <x:v>5.2041704279304213e-18</x:v>
      </x:c>
      <x:c r="AL32" s="28" t="str">
        <x:v>0.0123111866884537</x:v>
      </x:c>
      <x:c r="AM32" s="1" t="str">
        <x:v>2021</x:v>
      </x:c>
      <x:c r="AN32" s="48" t="str">
        <x:v>BURN_IN_2021</x:v>
      </x:c>
      <x:c r="AO32" s="1" t="str">
        <x:v>30</x:v>
      </x:c>
      <x:c r="AP32" s="1" t="str">
        <x:v>False</x:v>
      </x:c>
    </x:row>
    <x:row r="33" ht="22" customHeight="1">
      <x:c r="A33" s="27" t="n">
        <x:v>44228</x:v>
      </x:c>
      <x:c r="B33" s="27" t="n">
        <x:v>44229</x:v>
      </x:c>
      <x:c r="C33" s="1" t="str">
        <x:v>3.6430535304816106e-08</x:v>
      </x:c>
      <x:c r="D33" s="1" t="str">
        <x:v>0.99008664469351115</x:v>
      </x:c>
      <x:c r="E33" s="1" t="str">
        <x:v>0.0099133188759533003</x:v>
      </x:c>
      <x:c r="F33" s="1" t="str">
        <x:v>bull</x:v>
      </x:c>
      <x:c r="G33" s="1" t="str">
        <x:v>0.050612490187452501</x:v>
      </x:c>
      <x:c r="H33" s="1" t="str">
        <x:v>0.015257341163642401</x:v>
      </x:c>
      <x:c r="I33" s="1" t="str">
        <x:v>0.0391724001078992</x:v>
      </x:c>
      <x:c r="J33" s="1" t="str">
        <x:v>0.041076870031963003</x:v>
      </x:c>
      <x:c r="K33" s="1" t="str">
        <x:v>1.0209679949130668</x:v>
      </x:c>
      <x:c r="L33" s="1" t="str">
        <x:v>-0.17447591460936521</x:v>
      </x:c>
      <x:c r="M33" s="1" t="str">
        <x:v>ABSTAIN</x:v>
      </x:c>
      <x:c r="N33" s="1" t="str">
        <x:v>0.5</x:v>
      </x:c>
      <x:c r="O33" s="48" t="str">
        <x:v>INSUFFICIENT_EVIDENCE</x:v>
      </x:c>
      <x:c r="P33" s="48" t="str"/>
      <x:c r="Q33" s="1" t="str">
        <x:v>True</x:v>
      </x:c>
      <x:c r="R33" s="1" t="str">
        <x:v>5</x:v>
      </x:c>
      <x:c r="S33" s="1" t="str">
        <x:v>0.025000000000000001</x:v>
      </x:c>
      <x:c r="T33" s="1" t="str">
        <x:v>0.48644089884165842</x:v>
      </x:c>
      <x:c r="U33" s="1" t="str">
        <x:v>0.45000000000000001</x:v>
      </x:c>
      <x:c r="V33" s="1" t="str">
        <x:v>0.026440466827925401</x:v>
      </x:c>
      <x:c r="W33" s="28" t="str">
        <x:v>0.45000000000000001</x:v>
      </x:c>
      <x:c r="X33" s="28" t="str">
        <x:v>0.0030302311219193002</x:v>
      </x:c>
      <x:c r="Y33" s="28" t="str">
        <x:v>0.026440466827925401</x:v>
      </x:c>
      <x:c r="Z33" s="1" t="str">
        <x:v>0.45000000000000001</x:v>
      </x:c>
      <x:c r="AA33" s="1" t="str">
        <x:v>0.0030302311219193002</x:v>
      </x:c>
      <x:c r="AB33" s="1" t="str">
        <x:v>0.026440466827925401</x:v>
      </x:c>
      <x:c r="AC33" s="1" t="str">
        <x:v>BTC</x:v>
      </x:c>
      <x:c r="AD33" s="1" t="str">
        <x:v>0.025000000000000001</x:v>
      </x:c>
      <x:c r="AE33" s="1" t="str">
        <x:v>0.45000000000000001</x:v>
      </x:c>
      <x:c r="AF33" s="1" t="str">
        <x:v>0.0030302311219193002</x:v>
      </x:c>
      <x:c r="AG33" s="1" t="str">
        <x:v>0.026440466827925401</x:v>
      </x:c>
      <x:c r="AH33" s="1" t="str">
        <x:v>0.45000000000000001</x:v>
      </x:c>
      <x:c r="AI33" s="1" t="str">
        <x:v>0.0030302311219193002</x:v>
      </x:c>
      <x:c r="AJ33" s="1" t="str">
        <x:v>0.026440466827925401</x:v>
      </x:c>
      <x:c r="AK33" s="1" t="str">
        <x:v>4.5102810375396978e-17</x:v>
      </x:c>
      <x:c r="AL33" s="28" t="str">
        <x:v>0.0587635048648842</x:v>
      </x:c>
      <x:c r="AM33" s="1" t="str">
        <x:v>2021</x:v>
      </x:c>
      <x:c r="AN33" s="48" t="str">
        <x:v>BURN_IN_2021</x:v>
      </x:c>
      <x:c r="AO33" s="1" t="str">
        <x:v>31</x:v>
      </x:c>
      <x:c r="AP33" s="1" t="str">
        <x:v>False</x:v>
      </x:c>
    </x:row>
    <x:row r="34" ht="22" customHeight="1">
      <x:c r="A34" s="27" t="n">
        <x:v>44229</x:v>
      </x:c>
      <x:c r="B34" s="27" t="n">
        <x:v>44230</x:v>
      </x:c>
      <x:c r="C34" s="1" t="str">
        <x:v>4.5983316544060341e-07</x:v>
      </x:c>
      <x:c r="D34" s="1" t="str">
        <x:v>0.94033294399962164</x:v>
      </x:c>
      <x:c r="E34" s="1" t="str">
        <x:v>0.059666596167213003</x:v>
      </x:c>
      <x:c r="F34" s="1" t="str">
        <x:v>bull</x:v>
      </x:c>
      <x:c r="G34" s="1" t="str">
        <x:v>0.20576531581637519</x:v>
      </x:c>
      <x:c r="H34" s="1" t="str">
        <x:v>0.099507401387779304</x:v>
      </x:c>
      <x:c r="I34" s="1" t="str">
        <x:v>0.091781761793853195</x:v>
      </x:c>
      <x:c r="J34" s="1" t="str">
        <x:v>0.076650009557357596</x:v>
      </x:c>
      <x:c r="K34" s="1" t="str">
        <x:v>1.0367620614815001</x:v>
      </x:c>
      <x:c r="L34" s="1" t="str">
        <x:v>-0.12596522600143359</x:v>
      </x:c>
      <x:c r="M34" s="1" t="str">
        <x:v>ABSTAIN</x:v>
      </x:c>
      <x:c r="N34" s="1" t="str">
        <x:v>0.5</x:v>
      </x:c>
      <x:c r="O34" s="48" t="str">
        <x:v>INSUFFICIENT_EVIDENCE</x:v>
      </x:c>
      <x:c r="P34" s="48" t="str"/>
      <x:c r="Q34" s="1" t="str">
        <x:v>True</x:v>
      </x:c>
      <x:c r="R34" s="1" t="str">
        <x:v>5</x:v>
      </x:c>
      <x:c r="S34" s="1" t="str">
        <x:v>0.025000000000000001</x:v>
      </x:c>
      <x:c r="T34" s="1" t="str">
        <x:v>0.48712226896651162</x:v>
      </x:c>
      <x:c r="U34" s="1" t="str">
        <x:v>0.45000000000000001</x:v>
      </x:c>
      <x:c r="V34" s="1" t="str">
        <x:v>0.027397433788949301</x:v>
      </x:c>
      <x:c r="W34" s="28" t="str">
        <x:v>0.45000000000000001</x:v>
      </x:c>
      <x:c r="X34" s="28" t="str">
        <x:v>0.014169280978781</x:v>
      </x:c>
      <x:c r="Y34" s="28" t="str">
        <x:v>0.027397433788949301</x:v>
      </x:c>
      <x:c r="Z34" s="1" t="str">
        <x:v>0.45000000000000001</x:v>
      </x:c>
      <x:c r="AA34" s="1" t="str">
        <x:v>0.014169280978781</x:v>
      </x:c>
      <x:c r="AB34" s="1" t="str">
        <x:v>0.027397433788949301</x:v>
      </x:c>
      <x:c r="AC34" s="1" t="str">
        <x:v>BTC</x:v>
      </x:c>
      <x:c r="AD34" s="1" t="str">
        <x:v>0.025000000000000001</x:v>
      </x:c>
      <x:c r="AE34" s="1" t="str">
        <x:v>0.45000000000000001</x:v>
      </x:c>
      <x:c r="AF34" s="1" t="str">
        <x:v>0.014169280978781</x:v>
      </x:c>
      <x:c r="AG34" s="1" t="str">
        <x:v>0.027397433788949301</x:v>
      </x:c>
      <x:c r="AH34" s="1" t="str">
        <x:v>0.45000000000000001</x:v>
      </x:c>
      <x:c r="AI34" s="1" t="str">
        <x:v>0.014169280978781</x:v>
      </x:c>
      <x:c r="AJ34" s="1" t="str">
        <x:v>0.027397433788949301</x:v>
      </x:c>
      <x:c r="AK34" s="1" t="str">
        <x:v>2.0816681711721685e-17</x:v>
      </x:c>
      <x:c r="AL34" s="28" t="str">
        <x:v>0.060915536618083001</x:v>
      </x:c>
      <x:c r="AM34" s="1" t="str">
        <x:v>2021</x:v>
      </x:c>
      <x:c r="AN34" s="48" t="str">
        <x:v>BURN_IN_2021</x:v>
      </x:c>
      <x:c r="AO34" s="1" t="str">
        <x:v>32</x:v>
      </x:c>
      <x:c r="AP34" s="1" t="str">
        <x:v>False</x:v>
      </x:c>
    </x:row>
    <x:row r="35" ht="22" customHeight="1">
      <x:c r="A35" s="27" t="n">
        <x:v>44230</x:v>
      </x:c>
      <x:c r="B35" s="27" t="n">
        <x:v>44231</x:v>
      </x:c>
      <x:c r="C35" s="1" t="str">
        <x:v>2.8358253182073616e-08</x:v>
      </x:c>
      <x:c r="D35" s="1" t="str">
        <x:v>0.98448180815624364</x:v>
      </x:c>
      <x:c r="E35" s="1" t="str">
        <x:v>0.0155181634855029</x:v>
      </x:c>
      <x:c r="F35" s="1" t="str">
        <x:v>bull</x:v>
      </x:c>
      <x:c r="G35" s="1" t="str">
        <x:v>0.072857684801682102</x:v>
      </x:c>
      <x:c r="H35" s="1" t="str">
        <x:v>0.088297728313244297</x:v>
      </x:c>
      <x:c r="I35" s="1" t="str">
        <x:v>0.23821865544007381</x:v>
      </x:c>
      <x:c r="J35" s="1" t="str">
        <x:v>0.175632209751863</x:v>
      </x:c>
      <x:c r="K35" s="1" t="str">
        <x:v>1.0486908645008488</x:v>
      </x:c>
      <x:c r="L35" s="1" t="str">
        <x:v>-0.072722928720445904</x:v>
      </x:c>
      <x:c r="M35" s="1" t="str">
        <x:v>ABSTAIN</x:v>
      </x:c>
      <x:c r="N35" s="1" t="str">
        <x:v>0.5</x:v>
      </x:c>
      <x:c r="O35" s="48" t="str">
        <x:v>INSUFFICIENT_EVIDENCE</x:v>
      </x:c>
      <x:c r="P35" s="48" t="str"/>
      <x:c r="Q35" s="1" t="str">
        <x:v>True</x:v>
      </x:c>
      <x:c r="R35" s="1" t="str">
        <x:v>5</x:v>
      </x:c>
      <x:c r="S35" s="1" t="str">
        <x:v>0.025000000000000001</x:v>
      </x:c>
      <x:c r="T35" s="1" t="str">
        <x:v>0.48651765631131227</x:v>
      </x:c>
      <x:c r="U35" s="1" t="str">
        <x:v>0.45000000000000001</x:v>
      </x:c>
      <x:c r="V35" s="1" t="str">
        <x:v>-0.0079598545617750004</x:v>
      </x:c>
      <x:c r="W35" s="28" t="str">
        <x:v>0.45000000000000001</x:v>
      </x:c>
      <x:c r="X35" s="28" t="str">
        <x:v>0.0146743423651157</x:v>
      </x:c>
      <x:c r="Y35" s="28" t="str">
        <x:v>-0.0079598545617750992</x:v>
      </x:c>
      <x:c r="Z35" s="1" t="str">
        <x:v>0.45000000000000001</x:v>
      </x:c>
      <x:c r="AA35" s="1" t="str">
        <x:v>0.0146743423651157</x:v>
      </x:c>
      <x:c r="AB35" s="1" t="str">
        <x:v>-0.0079598545617750992</x:v>
      </x:c>
      <x:c r="AC35" s="1" t="str">
        <x:v>BTC</x:v>
      </x:c>
      <x:c r="AD35" s="1" t="str">
        <x:v>0.025000000000000001</x:v>
      </x:c>
      <x:c r="AE35" s="1" t="str">
        <x:v>0.45000000000000001</x:v>
      </x:c>
      <x:c r="AF35" s="1" t="str">
        <x:v>0.0146743423651157</x:v>
      </x:c>
      <x:c r="AG35" s="1" t="str">
        <x:v>-0.0079598545617750992</x:v>
      </x:c>
      <x:c r="AH35" s="1" t="str">
        <x:v>0.45000000000000001</x:v>
      </x:c>
      <x:c r="AI35" s="1" t="str">
        <x:v>0.0146743423651157</x:v>
      </x:c>
      <x:c r="AJ35" s="1" t="str">
        <x:v>-0.0079598545617750992</x:v>
      </x:c>
      <x:c r="AK35" s="1" t="str">
        <x:v>-7.1123662515049091e-17</x:v>
      </x:c>
      <x:c r="AL35" s="28" t="str">
        <x:v>-0.017656215136479001</x:v>
      </x:c>
      <x:c r="AM35" s="1" t="str">
        <x:v>2021</x:v>
      </x:c>
      <x:c r="AN35" s="48" t="str">
        <x:v>BURN_IN_2021</x:v>
      </x:c>
      <x:c r="AO35" s="1" t="str">
        <x:v>33</x:v>
      </x:c>
      <x:c r="AP35" s="1" t="str">
        <x:v>False</x:v>
      </x:c>
    </x:row>
    <x:row r="36" ht="22" customHeight="1">
      <x:c r="A36" s="27" t="n">
        <x:v>44231</x:v>
      </x:c>
      <x:c r="B36" s="27" t="n">
        <x:v>44232</x:v>
      </x:c>
      <x:c r="C36" s="1" t="str">
        <x:v>6.3166682630740039e-10</x:v>
      </x:c>
      <x:c r="D36" s="1" t="str">
        <x:v>0.9963585374608076</x:v>
      </x:c>
      <x:c r="E36" s="1" t="str">
        <x:v>0.0036414619075255</x:v>
      </x:c>
      <x:c r="F36" s="1" t="str">
        <x:v>bull</x:v>
      </x:c>
      <x:c r="G36" s="1" t="str">
        <x:v>0.021921285728189799</x:v>
      </x:c>
      <x:c r="H36" s="1" t="str">
        <x:v>0.023753458609127701</x:v>
      </x:c>
      <x:c r="I36" s="1" t="str">
        <x:v>0.1080845428287209</x:v>
      </x:c>
      <x:c r="J36" s="1" t="str">
        <x:v>0.087980818734095301</x:v>
      </x:c>
      <x:c r="K36" s="1" t="str">
        <x:v>1.0329152325648494</x:v>
      </x:c>
      <x:c r="L36" s="1" t="str">
        <x:v>-0.089095132182081996</x:v>
      </x:c>
      <x:c r="M36" s="1" t="str">
        <x:v>ABSTAIN</x:v>
      </x:c>
      <x:c r="N36" s="1" t="str">
        <x:v>0.5</x:v>
      </x:c>
      <x:c r="O36" s="48" t="str">
        <x:v>INSUFFICIENT_EVIDENCE</x:v>
      </x:c>
      <x:c r="P36" s="48" t="str"/>
      <x:c r="Q36" s="1" t="str">
        <x:v>True</x:v>
      </x:c>
      <x:c r="R36" s="1" t="str">
        <x:v>5</x:v>
      </x:c>
      <x:c r="S36" s="1" t="str">
        <x:v>0.025000000000000001</x:v>
      </x:c>
      <x:c r="T36" s="1" t="str">
        <x:v>0.4863550061281855</x:v>
      </x:c>
      <x:c r="U36" s="1" t="str">
        <x:v>0.45000000000000001</x:v>
      </x:c>
      <x:c r="V36" s="1" t="str">
        <x:v>0.016002592863089801</x:v>
      </x:c>
      <x:c r="W36" s="28" t="str">
        <x:v>0.45000000000000001</x:v>
      </x:c>
      <x:c r="X36" s="28" t="str">
        <x:v>0.0044049115761792997</x:v>
      </x:c>
      <x:c r="Y36" s="28" t="str">
        <x:v>0.016002592863089801</x:v>
      </x:c>
      <x:c r="Z36" s="1" t="str">
        <x:v>0.45000000000000001</x:v>
      </x:c>
      <x:c r="AA36" s="1" t="str">
        <x:v>0.0044049115761792997</x:v>
      </x:c>
      <x:c r="AB36" s="1" t="str">
        <x:v>0.016002592863089801</x:v>
      </x:c>
      <x:c r="AC36" s="1" t="str">
        <x:v>BTC</x:v>
      </x:c>
      <x:c r="AD36" s="1" t="str">
        <x:v>0.025000000000000001</x:v>
      </x:c>
      <x:c r="AE36" s="1" t="str">
        <x:v>0.45000000000000001</x:v>
      </x:c>
      <x:c r="AF36" s="1" t="str">
        <x:v>0.0044049115761792997</x:v>
      </x:c>
      <x:c r="AG36" s="1" t="str">
        <x:v>0.016002592863089801</x:v>
      </x:c>
      <x:c r="AH36" s="1" t="str">
        <x:v>0.45000000000000001</x:v>
      </x:c>
      <x:c r="AI36" s="1" t="str">
        <x:v>0.0044049115761792997</x:v>
      </x:c>
      <x:c r="AJ36" s="1" t="str">
        <x:v>0.016002592863089801</x:v>
      </x:c>
      <x:c r="AK36" s="1" t="str">
        <x:v>3.469446951953615e-18</x:v>
      </x:c>
      <x:c r="AL36" s="28" t="str">
        <x:v>0.035571262854191502</x:v>
      </x:c>
      <x:c r="AM36" s="1" t="str">
        <x:v>2021</x:v>
      </x:c>
      <x:c r="AN36" s="48" t="str">
        <x:v>BURN_IN_2021</x:v>
      </x:c>
      <x:c r="AO36" s="1" t="str">
        <x:v>34</x:v>
      </x:c>
      <x:c r="AP36" s="1" t="str">
        <x:v>False</x:v>
      </x:c>
    </x:row>
    <x:row r="37" ht="22" customHeight="1">
      <x:c r="A37" s="27" t="n">
        <x:v>44232</x:v>
      </x:c>
      <x:c r="B37" s="27" t="n">
        <x:v>44233</x:v>
      </x:c>
      <x:c r="C37" s="1" t="str">
        <x:v>5.8373227163090576e-09</x:v>
      </x:c>
      <x:c r="D37" s="1" t="str">
        <x:v>0.9947784182281072</x:v>
      </x:c>
      <x:c r="E37" s="1" t="str">
        <x:v>0.0052215759345700004</x:v>
      </x:c>
      <x:c r="F37" s="1" t="str">
        <x:v>bull</x:v>
      </x:c>
      <x:c r="G37" s="1" t="str">
        <x:v>0.029716751231548901</x:v>
      </x:c>
      <x:c r="H37" s="1" t="str">
        <x:v>0.0031602384654006999</x:v>
      </x:c>
      <x:c r="I37" s="1" t="str">
        <x:v>0.11648951366983649</x:v>
      </x:c>
      <x:c r="J37" s="1" t="str">
        <x:v>0.0408879901720971</x:v>
      </x:c>
      <x:c r="K37" s="1" t="str">
        <x:v>1.002798265754592</x:v>
      </x:c>
      <x:c r="L37" s="1" t="str">
        <x:v>-0.056693095693768202</x:v>
      </x:c>
      <x:c r="M37" s="1" t="str">
        <x:v>BTC</x:v>
      </x:c>
      <x:c r="N37" s="1" t="str">
        <x:v>0.80000000000000004</x:v>
      </x:c>
      <x:c r="O37" s="48" t="str">
        <x:v>HIGH_VOLATILITY</x:v>
      </x:c>
      <x:c r="P37" s="48" t="str"/>
      <x:c r="Q37" s="1" t="str">
        <x:v>True</x:v>
      </x:c>
      <x:c r="R37" s="1" t="str">
        <x:v>5</x:v>
      </x:c>
      <x:c r="S37" s="1" t="str">
        <x:v>0.025000000000000001</x:v>
      </x:c>
      <x:c r="T37" s="1" t="str">
        <x:v>0.486376645644922</x:v>
      </x:c>
      <x:c r="U37" s="1" t="str">
        <x:v>0.45000000000000001</x:v>
      </x:c>
      <x:c r="V37" s="1" t="str">
        <x:v>0.011259567304826201</x:v>
      </x:c>
      <x:c r="W37" s="28" t="str">
        <x:v>0.45000000000000001</x:v>
      </x:c>
      <x:c r="X37" s="28" t="str">
        <x:v>0.0086651833744409001</x:v>
      </x:c>
      <x:c r="Y37" s="28" t="str">
        <x:v>0.011259567304826299</x:v>
      </x:c>
      <x:c r="Z37" s="1" t="str">
        <x:v>0.45000000000000001</x:v>
      </x:c>
      <x:c r="AA37" s="1" t="str">
        <x:v>0.0086651833744409001</x:v>
      </x:c>
      <x:c r="AB37" s="1" t="str">
        <x:v>0.011259567304826299</x:v>
      </x:c>
      <x:c r="AC37" s="1" t="str">
        <x:v>BTC</x:v>
      </x:c>
      <x:c r="AD37" s="1" t="str">
        <x:v>0.025000000000000001</x:v>
      </x:c>
      <x:c r="AE37" s="1" t="str">
        <x:v>0.45000000000000001</x:v>
      </x:c>
      <x:c r="AF37" s="1" t="str">
        <x:v>0.0086651833744409001</x:v>
      </x:c>
      <x:c r="AG37" s="1" t="str">
        <x:v>0.011259567304826299</x:v>
      </x:c>
      <x:c r="AH37" s="1" t="str">
        <x:v>0.45000000000000001</x:v>
      </x:c>
      <x:c r="AI37" s="1" t="str">
        <x:v>0.0086651833744409001</x:v>
      </x:c>
      <x:c r="AJ37" s="1" t="str">
        <x:v>0.011259567304826299</x:v>
      </x:c>
      <x:c r="AK37" s="1" t="str">
        <x:v>5.5511151231257839e-17</x:v>
      </x:c>
      <x:c r="AL37" s="28" t="str">
        <x:v>0.0250407336229947</x:v>
      </x:c>
      <x:c r="AM37" s="1" t="str">
        <x:v>2021</x:v>
      </x:c>
      <x:c r="AN37" s="48" t="str">
        <x:v>BURN_IN_2021</x:v>
      </x:c>
      <x:c r="AO37" s="1" t="str">
        <x:v>35</x:v>
      </x:c>
      <x:c r="AP37" s="1" t="str">
        <x:v>False</x:v>
      </x:c>
    </x:row>
    <x:row r="38" ht="22" customHeight="1">
      <x:c r="A38" s="27" t="n">
        <x:v>44233</x:v>
      </x:c>
      <x:c r="B38" s="27" t="n">
        <x:v>44234</x:v>
      </x:c>
      <x:c r="C38" s="1" t="str">
        <x:v>1.3344731874477851e-09</x:v>
      </x:c>
      <x:c r="D38" s="1" t="str">
        <x:v>0.99702601994673723</x:v>
      </x:c>
      <x:c r="E38" s="1" t="str">
        <x:v>0.0029739787187893002</x:v>
      </x:c>
      <x:c r="F38" s="1" t="str">
        <x:v>bull</x:v>
      </x:c>
      <x:c r="G38" s="1" t="str">
        <x:v>0.018452147853025399</x:v>
      </x:c>
      <x:c r="H38" s="1" t="str">
        <x:v>0.0044952034372602</x:v>
      </x:c>
      <x:c r="I38" s="1" t="str">
        <x:v>0.14507147836689199</x:v>
      </x:c>
      <x:c r="J38" s="1" t="str">
        <x:v>-0.0051596291959999001</x:v>
      </x:c>
      <x:c r="K38" s="1" t="str">
        <x:v>0.97585496412769757</x:v>
      </x:c>
      <x:c r="L38" s="1" t="str">
        <x:v>-0.0330719987783041</x:v>
      </x:c>
      <x:c r="M38" s="1" t="str">
        <x:v>ABSTAIN</x:v>
      </x:c>
      <x:c r="N38" s="1" t="str">
        <x:v>0.5</x:v>
      </x:c>
      <x:c r="O38" s="48" t="str">
        <x:v>INSUFFICIENT_EVIDENCE</x:v>
      </x:c>
      <x:c r="P38" s="48" t="str"/>
      <x:c r="Q38" s="1" t="str">
        <x:v>True</x:v>
      </x:c>
      <x:c r="R38" s="1" t="str">
        <x:v>5</x:v>
      </x:c>
      <x:c r="S38" s="1" t="str">
        <x:v>0.025000000000000001</x:v>
      </x:c>
      <x:c r="T38" s="1" t="str">
        <x:v>0.48634586504685012</x:v>
      </x:c>
      <x:c r="U38" s="1" t="str">
        <x:v>0.45000000000000001</x:v>
      </x:c>
      <x:c r="V38" s="1" t="str">
        <x:v>-0.0046337296569606001</x:v>
      </x:c>
      <x:c r="W38" s="28" t="str">
        <x:v>0.45000000000000001</x:v>
      </x:c>
      <x:c r="X38" s="28" t="str">
        <x:v>0.0061285233474011004</x:v>
      </x:c>
      <x:c r="Y38" s="28" t="str">
        <x:v>-0.0046337296569606999</x:v>
      </x:c>
      <x:c r="Z38" s="1" t="str">
        <x:v>0.45000000000000001</x:v>
      </x:c>
      <x:c r="AA38" s="1" t="str">
        <x:v>0.0061285233474011004</x:v>
      </x:c>
      <x:c r="AB38" s="1" t="str">
        <x:v>-0.0046337296569606999</x:v>
      </x:c>
      <x:c r="AC38" s="1" t="str">
        <x:v>ABSTAIN</x:v>
      </x:c>
      <x:c r="AD38" s="1" t="str">
        <x:v>0.025000000000000001</x:v>
      </x:c>
      <x:c r="AE38" s="1" t="str">
        <x:v>0.45000000000000001</x:v>
      </x:c>
      <x:c r="AF38" s="1" t="str">
        <x:v>0.0061285233474011004</x:v>
      </x:c>
      <x:c r="AG38" s="1" t="str">
        <x:v>-0.0046337296569606999</x:v>
      </x:c>
      <x:c r="AH38" s="1" t="str">
        <x:v>0.45000000000000001</x:v>
      </x:c>
      <x:c r="AI38" s="1" t="str">
        <x:v>0.0061285233474011004</x:v>
      </x:c>
      <x:c r="AJ38" s="1" t="str">
        <x:v>-0.0046337296569606999</x:v>
      </x:c>
      <x:c r="AK38" s="1" t="str">
        <x:v>-3.9898639947466563e-17</x:v>
      </x:c>
      <x:c r="AL38" s="28" t="str">
        <x:v>-0.010283621098108301</x:v>
      </x:c>
      <x:c r="AM38" s="1" t="str">
        <x:v>2021</x:v>
      </x:c>
      <x:c r="AN38" s="48" t="str">
        <x:v>BURN_IN_2021</x:v>
      </x:c>
      <x:c r="AO38" s="1" t="str">
        <x:v>36</x:v>
      </x:c>
      <x:c r="AP38" s="1" t="str">
        <x:v>False</x:v>
      </x:c>
    </x:row>
    <x:row r="39" ht="22" customHeight="1">
      <x:c r="A39" s="27" t="n">
        <x:v>44234</x:v>
      </x:c>
      <x:c r="B39" s="27" t="n">
        <x:v>44235</x:v>
      </x:c>
      <x:c r="C39" s="1" t="str">
        <x:v>5.564989538147515e-10</x:v>
      </x:c>
      <x:c r="D39" s="1" t="str">
        <x:v>0.99886063653332324</x:v>
      </x:c>
      <x:c r="E39" s="1" t="str">
        <x:v>0.0011393629101776001</x:v>
      </x:c>
      <x:c r="F39" s="1" t="str">
        <x:v>bull</x:v>
      </x:c>
      <x:c r="G39" s="1" t="str">
        <x:v>0.0080651877121292997</x:v>
      </x:c>
      <x:c r="H39" s="1" t="str">
        <x:v>0.0036692331731719</x:v>
      </x:c>
      <x:c r="I39" s="1" t="str">
        <x:v>0.17351645065709001</x:v>
      </x:c>
      <x:c r="J39" s="1" t="str">
        <x:v>-0.043015519972019203</x:v>
      </x:c>
      <x:c r="K39" s="1" t="str">
        <x:v>0.97089551514316441</x:v>
      </x:c>
      <x:c r="L39" s="1" t="str">
        <x:v>-0.043015519972019203</x:v>
      </x:c>
      <x:c r="M39" s="1" t="str">
        <x:v>ABSTAIN</x:v>
      </x:c>
      <x:c r="N39" s="1" t="str">
        <x:v>0.5</x:v>
      </x:c>
      <x:c r="O39" s="48" t="str">
        <x:v>INSUFFICIENT_EVIDENCE</x:v>
      </x:c>
      <x:c r="P39" s="48" t="str"/>
      <x:c r="Q39" s="1" t="str">
        <x:v>True</x:v>
      </x:c>
      <x:c r="R39" s="1" t="str">
        <x:v>5</x:v>
      </x:c>
      <x:c r="S39" s="1" t="str">
        <x:v>0.025000000000000001</x:v>
      </x:c>
      <x:c r="T39" s="1" t="str">
        <x:v>0.48632074022366673</x:v>
      </x:c>
      <x:c r="U39" s="1" t="str">
        <x:v>0.45000000000000001</x:v>
      </x:c>
      <x:c r="V39" s="1" t="str">
        <x:v>0.087359038135583905</x:v>
      </x:c>
      <x:c r="W39" s="28" t="str">
        <x:v>0.45000000000000001</x:v>
      </x:c>
      <x:c r="X39" s="28" t="str">
        <x:v>0.0025570292055508001</x:v>
      </x:c>
      <x:c r="Y39" s="28" t="str">
        <x:v>0.087359038135583905</x:v>
      </x:c>
      <x:c r="Z39" s="1" t="str">
        <x:v>0.45000000000000001</x:v>
      </x:c>
      <x:c r="AA39" s="1" t="str">
        <x:v>0.0025570292055508001</x:v>
      </x:c>
      <x:c r="AB39" s="1" t="str">
        <x:v>0.087359038135583905</x:v>
      </x:c>
      <x:c r="AC39" s="1" t="str">
        <x:v>ABSTAIN</x:v>
      </x:c>
      <x:c r="AD39" s="1" t="str">
        <x:v>0.025000000000000001</x:v>
      </x:c>
      <x:c r="AE39" s="1" t="str">
        <x:v>0.45000000000000001</x:v>
      </x:c>
      <x:c r="AF39" s="1" t="str">
        <x:v>0.0025570292055508001</x:v>
      </x:c>
      <x:c r="AG39" s="1" t="str">
        <x:v>0.087359038135583905</x:v>
      </x:c>
      <x:c r="AH39" s="1" t="str">
        <x:v>0.45000000000000001</x:v>
      </x:c>
      <x:c r="AI39" s="1" t="str">
        <x:v>0.0025570292055508001</x:v>
      </x:c>
      <x:c r="AJ39" s="1" t="str">
        <x:v>0.087359038135583905</x:v>
      </x:c>
      <x:c r="AK39" s="1" t="str">
        <x:v>6.9388939039072296e-17</x:v>
      </x:c>
      <x:c r="AL39" s="28" t="str">
        <x:v>0.19413737455891311</x:v>
      </x:c>
      <x:c r="AM39" s="1" t="str">
        <x:v>2021</x:v>
      </x:c>
      <x:c r="AN39" s="48" t="str">
        <x:v>BURN_IN_2021</x:v>
      </x:c>
      <x:c r="AO39" s="1" t="str">
        <x:v>37</x:v>
      </x:c>
      <x:c r="AP39" s="1" t="str">
        <x:v>False</x:v>
      </x:c>
    </x:row>
    <x:row r="40" ht="22" customHeight="1">
      <x:c r="A40" s="27" t="n">
        <x:v>44235</x:v>
      </x:c>
      <x:c r="B40" s="27" t="n">
        <x:v>44236</x:v>
      </x:c>
      <x:c r="C40" s="1" t="str">
        <x:v>2.8160845853092077e-09</x:v>
      </x:c>
      <x:c r="D40" s="1" t="str">
        <x:v>0.99667621259295835</x:v>
      </x:c>
      <x:c r="E40" s="1" t="str">
        <x:v>0.0033237845909570001</x:v>
      </x:c>
      <x:c r="F40" s="1" t="str">
        <x:v>bull</x:v>
      </x:c>
      <x:c r="G40" s="1" t="str">
        <x:v>0.020285584386962301</x:v>
      </x:c>
      <x:c r="H40" s="1" t="str">
        <x:v>0.0043688478807299</x:v>
      </x:c>
      <x:c r="I40" s="1" t="str">
        <x:v>0.38429750833191623</x:v>
      </x:c>
      <x:c r="J40" s="1" t="str">
        <x:v>0.155504471768459</x:v>
      </x:c>
      <x:c r="K40" s="1" t="str">
        <x:v>1.1530866939836508</x:v>
      </x:c>
      <x:c r="L40" s="1" t="str">
        <x:v>0</x:v>
      </x:c>
      <x:c r="M40" s="1" t="str">
        <x:v>ABSTAIN</x:v>
      </x:c>
      <x:c r="N40" s="1" t="str">
        <x:v>0.5</x:v>
      </x:c>
      <x:c r="O40" s="48" t="str">
        <x:v>INSUFFICIENT_EVIDENCE</x:v>
      </x:c>
      <x:c r="P40" s="48" t="str"/>
      <x:c r="Q40" s="1" t="str">
        <x:v>True</x:v>
      </x:c>
      <x:c r="R40" s="1" t="str">
        <x:v>5</x:v>
      </x:c>
      <x:c r="S40" s="1" t="str">
        <x:v>0.025000000000000001</x:v>
      </x:c>
      <x:c r="T40" s="1" t="str">
        <x:v>0.48635065561070762</x:v>
      </x:c>
      <x:c r="U40" s="1" t="str">
        <x:v>0.45000000000000001</x:v>
      </x:c>
      <x:c r="V40" s="1" t="str">
        <x:v>0.0010507998329383</x:v>
      </x:c>
      <x:c r="W40" s="28" t="str">
        <x:v>0.45000000000000001</x:v>
      </x:c>
      <x:c r="X40" s="28" t="str">
        <x:v>0.044188603446953502</x:v>
      </x:c>
      <x:c r="Y40" s="28" t="str">
        <x:v>0.0010507998329383</x:v>
      </x:c>
      <x:c r="Z40" s="1" t="str">
        <x:v>0.45000000000000001</x:v>
      </x:c>
      <x:c r="AA40" s="1" t="str">
        <x:v>0.044188603446953502</x:v>
      </x:c>
      <x:c r="AB40" s="1" t="str">
        <x:v>0.0010507998329383</x:v>
      </x:c>
      <x:c r="AC40" s="1" t="str">
        <x:v>ABSTAIN</x:v>
      </x:c>
      <x:c r="AD40" s="1" t="str">
        <x:v>0.025000000000000001</x:v>
      </x:c>
      <x:c r="AE40" s="1" t="str">
        <x:v>0.45000000000000001</x:v>
      </x:c>
      <x:c r="AF40" s="1" t="str">
        <x:v>0.044188603446953502</x:v>
      </x:c>
      <x:c r="AG40" s="1" t="str">
        <x:v>0.0010507998329383</x:v>
      </x:c>
      <x:c r="AH40" s="1" t="str">
        <x:v>0.45000000000000001</x:v>
      </x:c>
      <x:c r="AI40" s="1" t="str">
        <x:v>0.044188603446953502</x:v>
      </x:c>
      <x:c r="AJ40" s="1" t="str">
        <x:v>0.0010507998329383</x:v>
      </x:c>
      <x:c r="AK40" s="1" t="str">
        <x:v>2.0599841277224584e-17</x:v>
      </x:c>
      <x:c r="AL40" s="28" t="str">
        <x:v>0.0024334151656295001</x:v>
      </x:c>
      <x:c r="AM40" s="1" t="str">
        <x:v>2021</x:v>
      </x:c>
      <x:c r="AN40" s="48" t="str">
        <x:v>BURN_IN_2021</x:v>
      </x:c>
      <x:c r="AO40" s="1" t="str">
        <x:v>38</x:v>
      </x:c>
      <x:c r="AP40" s="1" t="str">
        <x:v>False</x:v>
      </x:c>
    </x:row>
    <x:row r="41" ht="22" customHeight="1">
      <x:c r="A41" s="27" t="n">
        <x:v>44236</x:v>
      </x:c>
      <x:c r="B41" s="27" t="n">
        <x:v>44237</x:v>
      </x:c>
      <x:c r="C41" s="1" t="str">
        <x:v>2.2868976029907903e-14</x:v>
      </x:c>
      <x:c r="D41" s="1" t="str">
        <x:v>0.99998764848496124</x:v>
      </x:c>
      <x:c r="E41" s="1" t="str">
        <x:v>1.2351515015879152e-05</x:v>
      </x:c>
      <x:c r="F41" s="1" t="str">
        <x:v>bull</x:v>
      </x:c>
      <x:c r="G41" s="1" t="str">
        <x:v>0.00013830625365850001</x:v>
      </x:c>
      <x:c r="H41" s="1" t="str">
        <x:v>0.0066228717840057004</x:v>
      </x:c>
      <x:c r="I41" s="1" t="str">
        <x:v>0.3106478193725834</x:v>
      </x:c>
      <x:c r="J41" s="1" t="str">
        <x:v>0.2177512685836375</x:v>
      </x:c>
      <x:c r="K41" s="1" t="str">
        <x:v>1.1360564810513527</x:v>
      </x:c>
      <x:c r="L41" s="1" t="str">
        <x:v>0</x:v>
      </x:c>
      <x:c r="M41" s="1" t="str">
        <x:v>ABSTAIN</x:v>
      </x:c>
      <x:c r="N41" s="1" t="str">
        <x:v>0.5</x:v>
      </x:c>
      <x:c r="O41" s="48" t="str">
        <x:v>INSUFFICIENT_EVIDENCE</x:v>
      </x:c>
      <x:c r="P41" s="48" t="str"/>
      <x:c r="Q41" s="1" t="str">
        <x:v>True</x:v>
      </x:c>
      <x:c r="R41" s="1" t="str">
        <x:v>5</x:v>
      </x:c>
      <x:c r="S41" s="1" t="str">
        <x:v>0.025000000000000001</x:v>
      </x:c>
      <x:c r="T41" s="1" t="str">
        <x:v>0.48630530594916072</x:v>
      </x:c>
      <x:c r="U41" s="1" t="str">
        <x:v>0.45000000000000001</x:v>
      </x:c>
      <x:c r="V41" s="1" t="str">
        <x:v>-0.0161840504184637</x:v>
      </x:c>
      <x:c r="W41" s="28" t="str">
        <x:v>0.45000000000000001</x:v>
      </x:c>
      <x:c r="X41" s="28" t="str">
        <x:v>0.00060161146678309996</x:v>
      </x:c>
      <x:c r="Y41" s="28" t="str">
        <x:v>-0.0161840504184637</x:v>
      </x:c>
      <x:c r="Z41" s="1" t="str">
        <x:v>0.45000000000000001</x:v>
      </x:c>
      <x:c r="AA41" s="1" t="str">
        <x:v>0.00060161146678309996</x:v>
      </x:c>
      <x:c r="AB41" s="1" t="str">
        <x:v>-0.0161840504184637</x:v>
      </x:c>
      <x:c r="AC41" s="1" t="str">
        <x:v>ABSTAIN</x:v>
      </x:c>
      <x:c r="AD41" s="1" t="str">
        <x:v>0.025000000000000001</x:v>
      </x:c>
      <x:c r="AE41" s="1" t="str">
        <x:v>0.45000000000000001</x:v>
      </x:c>
      <x:c r="AF41" s="1" t="str">
        <x:v>0.00060161146678309996</x:v>
      </x:c>
      <x:c r="AG41" s="1" t="str">
        <x:v>-0.0161840504184637</x:v>
      </x:c>
      <x:c r="AH41" s="1" t="str">
        <x:v>0.45000000000000001</x:v>
      </x:c>
      <x:c r="AI41" s="1" t="str">
        <x:v>0.00060161146678309996</x:v>
      </x:c>
      <x:c r="AJ41" s="1" t="str">
        <x:v>-0.0161840504184637</x:v>
      </x:c>
      <x:c r="AK41" s="1" t="str">
        <x:v>-1.3877787807814457e-17</x:v>
      </x:c>
      <x:c r="AL41" s="28" t="str">
        <x:v>-0.035963241207002401</x:v>
      </x:c>
      <x:c r="AM41" s="1" t="str">
        <x:v>2021</x:v>
      </x:c>
      <x:c r="AN41" s="48" t="str">
        <x:v>BURN_IN_2021</x:v>
      </x:c>
      <x:c r="AO41" s="1" t="str">
        <x:v>39</x:v>
      </x:c>
      <x:c r="AP41" s="1" t="str">
        <x:v>False</x:v>
      </x:c>
    </x:row>
    <x:row r="42" ht="22" customHeight="1">
      <x:c r="A42" s="27" t="n">
        <x:v>44237</x:v>
      </x:c>
      <x:c r="B42" s="27" t="n">
        <x:v>44238</x:v>
      </x:c>
      <x:c r="C42" s="1" t="str">
        <x:v>3.9587897624899447e-16</x:v>
      </x:c>
      <x:c r="D42" s="1" t="str">
        <x:v>0.99999956538354118</x:v>
      </x:c>
      <x:c r="E42" s="1" t="str">
        <x:v>4.3461645824264521e-07</x:v>
      </x:c>
      <x:c r="F42" s="1" t="str">
        <x:v>bull</x:v>
      </x:c>
      <x:c r="G42" s="1" t="str">
        <x:v>6.1907434022316775e-06</x:v>
      </x:c>
      <x:c r="H42" s="1" t="str">
        <x:v>2.3833797160042997e-05</x:v>
      </x:c>
      <x:c r="I42" s="1" t="str">
        <x:v>0.1909644378805104</x:v>
      </x:c>
      <x:c r="J42" s="1" t="str">
        <x:v>0.26141181567790028</x:v>
      </x:c>
      <x:c r="K42" s="1" t="str">
        <x:v>1.1118225119916554</x:v>
      </x:c>
      <x:c r="L42" s="1" t="str">
        <x:v>-0.035963241207002498</x:v>
      </x:c>
      <x:c r="M42" s="1" t="str">
        <x:v>ABSTAIN</x:v>
      </x:c>
      <x:c r="N42" s="1" t="str">
        <x:v>0.5</x:v>
      </x:c>
      <x:c r="O42" s="48" t="str">
        <x:v>INSUFFICIENT_EVIDENCE</x:v>
      </x:c>
      <x:c r="P42" s="48" t="str"/>
      <x:c r="Q42" s="1" t="str">
        <x:v>True</x:v>
      </x:c>
      <x:c r="R42" s="1" t="str">
        <x:v>5</x:v>
      </x:c>
      <x:c r="S42" s="1" t="str">
        <x:v>0.025000000000000001</x:v>
      </x:c>
      <x:c r="T42" s="1" t="str">
        <x:v>0.48630514274886483</x:v>
      </x:c>
      <x:c r="U42" s="1" t="str">
        <x:v>0.5</x:v>
      </x:c>
      <x:c r="V42" s="1" t="str">
        <x:v>0.0351193107349329</x:v>
      </x:c>
      <x:c r="W42" s="28" t="str">
        <x:v>0.5</x:v>
      </x:c>
      <x:c r="X42" s="28" t="str">
        <x:v>0.059047319112517101</x:v>
      </x:c>
      <x:c r="Y42" s="28" t="str">
        <x:v>0.035119310734932997</x:v>
      </x:c>
      <x:c r="Z42" s="1" t="str">
        <x:v>0.5</x:v>
      </x:c>
      <x:c r="AA42" s="1" t="str">
        <x:v>0.059047319112517101</x:v>
      </x:c>
      <x:c r="AB42" s="1" t="str">
        <x:v>0.035119310734932997</x:v>
      </x:c>
      <x:c r="AC42" s="1" t="str">
        <x:v>ABSTAIN</x:v>
      </x:c>
      <x:c r="AD42" s="1" t="str">
        <x:v>0.025000000000000001</x:v>
      </x:c>
      <x:c r="AE42" s="1" t="str">
        <x:v>0.5</x:v>
      </x:c>
      <x:c r="AF42" s="1" t="str">
        <x:v>0.059047319112517101</x:v>
      </x:c>
      <x:c r="AG42" s="1" t="str">
        <x:v>0.035119310734932997</x:v>
      </x:c>
      <x:c r="AH42" s="1" t="str">
        <x:v>0.5</x:v>
      </x:c>
      <x:c r="AI42" s="1" t="str">
        <x:v>0.059047319112517101</x:v>
      </x:c>
      <x:c r="AJ42" s="1" t="str">
        <x:v>0.035119310734932997</x:v>
      </x:c>
      <x:c r="AK42" s="1" t="str">
        <x:v>2.0816681711721685e-17</x:v>
      </x:c>
      <x:c r="AL42" s="28" t="str">
        <x:v>0.070360870728878505</x:v>
      </x:c>
      <x:c r="AM42" s="1" t="str">
        <x:v>2021</x:v>
      </x:c>
      <x:c r="AN42" s="48" t="str">
        <x:v>BURN_IN_2021</x:v>
      </x:c>
      <x:c r="AO42" s="1" t="str">
        <x:v>40</x:v>
      </x:c>
      <x:c r="AP42" s="1" t="str">
        <x:v>False</x:v>
      </x:c>
    </x:row>
    <x:row r="43" ht="22" customHeight="1">
      <x:c r="A43" s="27" t="n">
        <x:v>44238</x:v>
      </x:c>
      <x:c r="B43" s="27" t="n">
        <x:v>44239</x:v>
      </x:c>
      <x:c r="C43" s="1" t="str">
        <x:v>7.8282889509070246e-15</x:v>
      </x:c>
      <x:c r="D43" s="1" t="str">
        <x:v>0.9999986319124714</x:v>
      </x:c>
      <x:c r="E43" s="1" t="str">
        <x:v>1.3680875206419412e-06</x:v>
      </x:c>
      <x:c r="F43" s="1" t="str">
        <x:v>bull</x:v>
      </x:c>
      <x:c r="G43" s="1" t="str">
        <x:v>1.8059270897153103e-05</x:v>
      </x:c>
      <x:c r="H43" s="1" t="str">
        <x:v>1.866942139606744e-06</x:v>
      </x:c>
      <x:c r="I43" s="1" t="str">
        <x:v>0.29767373945773751</x:v>
      </x:c>
      <x:c r="J43" s="1" t="str">
        <x:v>0.40833898245397798</x:v>
      </x:c>
      <x:c r="K43" s="1" t="str">
        <x:v>1.1159694995983236</x:v>
      </x:c>
      <x:c r="L43" s="1" t="str">
        <x:v>0</x:v>
      </x:c>
      <x:c r="M43" s="1" t="str">
        <x:v>BTC</x:v>
      </x:c>
      <x:c r="N43" s="1" t="str">
        <x:v>0.9999986319124714</x:v>
      </x:c>
      <x:c r="O43" s="48" t="str">
        <x:v>HIGH_VOLATILITY</x:v>
      </x:c>
      <x:c r="P43" s="48" t="str"/>
      <x:c r="Q43" s="1" t="str">
        <x:v>True</x:v>
      </x:c>
      <x:c r="R43" s="1" t="str">
        <x:v>5</x:v>
      </x:c>
      <x:c r="S43" s="1" t="str">
        <x:v>0.025000000000000001</x:v>
      </x:c>
      <x:c r="T43" s="1" t="str">
        <x:v>0.48630515553262332</x:v>
      </x:c>
      <x:c r="U43" s="1" t="str">
        <x:v>0.5</x:v>
      </x:c>
      <x:c r="V43" s="1" t="str">
        <x:v>-0.0064660490227473003</x:v>
      </x:c>
      <x:c r="W43" s="28" t="str">
        <x:v>0.5</x:v>
      </x:c>
      <x:c r="X43" s="28" t="str">
        <x:v>0.016992417052421299</x:v>
      </x:c>
      <x:c r="Y43" s="28" t="str">
        <x:v>-0.0064660490227473003</x:v>
      </x:c>
      <x:c r="Z43" s="1" t="str">
        <x:v>0.5</x:v>
      </x:c>
      <x:c r="AA43" s="1" t="str">
        <x:v>0.016992417052421299</x:v>
      </x:c>
      <x:c r="AB43" s="1" t="str">
        <x:v>-0.0064660490227473003</x:v>
      </x:c>
      <x:c r="AC43" s="1" t="str">
        <x:v>ABSTAIN</x:v>
      </x:c>
      <x:c r="AD43" s="1" t="str">
        <x:v>0.025000000000000001</x:v>
      </x:c>
      <x:c r="AE43" s="1" t="str">
        <x:v>0.5</x:v>
      </x:c>
      <x:c r="AF43" s="1" t="str">
        <x:v>0.016992417052421299</x:v>
      </x:c>
      <x:c r="AG43" s="1" t="str">
        <x:v>-0.0064660490227473003</x:v>
      </x:c>
      <x:c r="AH43" s="1" t="str">
        <x:v>0.5</x:v>
      </x:c>
      <x:c r="AI43" s="1" t="str">
        <x:v>0.016992417052421299</x:v>
      </x:c>
      <x:c r="AJ43" s="1" t="str">
        <x:v>-0.0064660490227473003</x:v>
      </x:c>
      <x:c r="AK43" s="1" t="str">
        <x:v>-8.9338259012805578e-17</x:v>
      </x:c>
      <x:c r="AL43" s="28" t="str">
        <x:v>-0.0128983323852329</x:v>
      </x:c>
      <x:c r="AM43" s="1" t="str">
        <x:v>2021</x:v>
      </x:c>
      <x:c r="AN43" s="48" t="str">
        <x:v>BURN_IN_2021</x:v>
      </x:c>
      <x:c r="AO43" s="1" t="str">
        <x:v>41</x:v>
      </x:c>
      <x:c r="AP43" s="1" t="str">
        <x:v>False</x:v>
      </x:c>
    </x:row>
    <x:row r="44" ht="22" customHeight="1">
      <x:c r="A44" s="27" t="n">
        <x:v>44239</x:v>
      </x:c>
      <x:c r="B44" s="27" t="n">
        <x:v>44240</x:v>
      </x:c>
      <x:c r="C44" s="1" t="str">
        <x:v>1.7288527535588828e-17</x:v>
      </x:c>
      <x:c r="D44" s="1" t="str">
        <x:v>0.99999994505618117</x:v>
      </x:c>
      <x:c r="E44" s="1" t="str">
        <x:v>5.4943818623794801e-08</x:v>
      </x:c>
      <x:c r="F44" s="1" t="str">
        <x:v>bull</x:v>
      </x:c>
      <x:c r="G44" s="1" t="str">
        <x:v>8.8606067166942584e-07</x:v>
      </x:c>
      <x:c r="H44" s="1" t="str">
        <x:v>2.6262874195982403e-06</x:v>
      </x:c>
      <x:c r="I44" s="1" t="str">
        <x:v>0.2369365182152405</x:v>
      </x:c>
      <x:c r="J44" s="1" t="str">
        <x:v>0.26722611296285392</x:v>
      </x:c>
      <x:c r="K44" s="1" t="str">
        <x:v>1.0794406004872199</x:v>
      </x:c>
      <x:c r="L44" s="1" t="str">
        <x:v>-0.0128983323852329</x:v>
      </x:c>
      <x:c r="M44" s="1" t="str">
        <x:v>ABSTAIN</x:v>
      </x:c>
      <x:c r="N44" s="1" t="str">
        <x:v>0.5</x:v>
      </x:c>
      <x:c r="O44" s="48" t="str">
        <x:v>INSUFFICIENT_EVIDENCE</x:v>
      </x:c>
      <x:c r="P44" s="48" t="str"/>
      <x:c r="Q44" s="1" t="str">
        <x:v>True</x:v>
      </x:c>
      <x:c r="R44" s="1" t="str">
        <x:v>5</x:v>
      </x:c>
      <x:c r="S44" s="1" t="str">
        <x:v>0.025000000000000001</x:v>
      </x:c>
      <x:c r="T44" s="1" t="str">
        <x:v>0.48630513754929983</x:v>
      </x:c>
      <x:c r="U44" s="1" t="str">
        <x:v>0.5</x:v>
      </x:c>
      <x:c r="V44" s="1" t="str">
        <x:v>-0.0021458680202265002</x:v>
      </x:c>
      <x:c r="W44" s="28" t="str">
        <x:v>0.5</x:v>
      </x:c>
      <x:c r="X44" s="28" t="str">
        <x:v>0.0032455139551856001</x:v>
      </x:c>
      <x:c r="Y44" s="28" t="str">
        <x:v>-0.0021458680202265002</x:v>
      </x:c>
      <x:c r="Z44" s="1" t="str">
        <x:v>0.5</x:v>
      </x:c>
      <x:c r="AA44" s="1" t="str">
        <x:v>0.0032455139551856001</x:v>
      </x:c>
      <x:c r="AB44" s="1" t="str">
        <x:v>-0.0021458680202265002</x:v>
      </x:c>
      <x:c r="AC44" s="1" t="str">
        <x:v>BTC</x:v>
      </x:c>
      <x:c r="AD44" s="1" t="str">
        <x:v>0.025000000000000001</x:v>
      </x:c>
      <x:c r="AE44" s="1" t="str">
        <x:v>0.5</x:v>
      </x:c>
      <x:c r="AF44" s="1" t="str">
        <x:v>0.0032455139551856001</x:v>
      </x:c>
      <x:c r="AG44" s="1" t="str">
        <x:v>-0.0021458680202265002</x:v>
      </x:c>
      <x:c r="AH44" s="1" t="str">
        <x:v>0.5</x:v>
      </x:c>
      <x:c r="AI44" s="1" t="str">
        <x:v>0.0032455139551856001</x:v>
      </x:c>
      <x:c r="AJ44" s="1" t="str">
        <x:v>-0.0021458680202265002</x:v>
      </x:c>
      <x:c r="AK44" s="1" t="str">
        <x:v>-3.7730235602495554e-17</x:v>
      </x:c>
      <x:c r="AL44" s="28" t="str">
        <x:v>-0.0042852589204103002</x:v>
      </x:c>
      <x:c r="AM44" s="1" t="str">
        <x:v>2021</x:v>
      </x:c>
      <x:c r="AN44" s="48" t="str">
        <x:v>BURN_IN_2021</x:v>
      </x:c>
      <x:c r="AO44" s="1" t="str">
        <x:v>42</x:v>
      </x:c>
      <x:c r="AP44" s="1" t="str">
        <x:v>False</x:v>
      </x:c>
    </x:row>
    <x:row r="45" ht="22" customHeight="1">
      <x:c r="A45" s="27" t="n">
        <x:v>44240</x:v>
      </x:c>
      <x:c r="B45" s="27" t="n">
        <x:v>44241</x:v>
      </x:c>
      <x:c r="C45" s="1" t="str">
        <x:v>4.9561613304088313e-16</x:v>
      </x:c>
      <x:c r="D45" s="1" t="str">
        <x:v>0.99999973911614115</x:v>
      </x:c>
      <x:c r="E45" s="1" t="str">
        <x:v>2.608838582153161e-07</x:v>
      </x:c>
      <x:c r="F45" s="1" t="str">
        <x:v>bull</x:v>
      </x:c>
      <x:c r="G45" s="1" t="str">
        <x:v>3.8372699769449076e-06</x:v>
      </x:c>
      <x:c r="H45" s="1" t="str">
        <x:v>4.1188008009101753e-07</x:v>
      </x:c>
      <x:c r="I45" s="1" t="str">
        <x:v>0.20154827468502101</x:v>
      </x:c>
      <x:c r="J45" s="1" t="str">
        <x:v>0.204029538719155</x:v>
      </x:c>
      <x:c r="K45" s="1" t="str">
        <x:v>1.0709059405949937</x:v>
      </x:c>
      <x:c r="L45" s="1" t="str">
        <x:v>-0.017128318611730999</x:v>
      </x:c>
      <x:c r="M45" s="1" t="str">
        <x:v>ABSTAIN</x:v>
      </x:c>
      <x:c r="N45" s="1" t="str">
        <x:v>0.5</x:v>
      </x:c>
      <x:c r="O45" s="48" t="str">
        <x:v>INSUFFICIENT_EVIDENCE</x:v>
      </x:c>
      <x:c r="P45" s="48" t="str"/>
      <x:c r="Q45" s="1" t="str">
        <x:v>True</x:v>
      </x:c>
      <x:c r="R45" s="1" t="str">
        <x:v>5</x:v>
      </x:c>
      <x:c r="S45" s="1" t="str">
        <x:v>0.025000000000000001</x:v>
      </x:c>
      <x:c r="T45" s="1" t="str">
        <x:v>0.48630514036962053</x:v>
      </x:c>
      <x:c r="U45" s="1" t="str">
        <x:v>0.5</x:v>
      </x:c>
      <x:c r="V45" s="1" t="str">
        <x:v>0.0156310978963136</x:v>
      </x:c>
      <x:c r="W45" s="28" t="str">
        <x:v>0.5</x:v>
      </x:c>
      <x:c r="X45" s="28" t="str">
        <x:v>0.0010736150894220999</x:v>
      </x:c>
      <x:c r="Y45" s="28" t="str">
        <x:v>0.0156310978963136</x:v>
      </x:c>
      <x:c r="Z45" s="1" t="str">
        <x:v>0.5</x:v>
      </x:c>
      <x:c r="AA45" s="1" t="str">
        <x:v>0.0010736150894220999</x:v>
      </x:c>
      <x:c r="AB45" s="1" t="str">
        <x:v>0.0156310978963136</x:v>
      </x:c>
      <x:c r="AC45" s="1" t="str">
        <x:v>BTC</x:v>
      </x:c>
      <x:c r="AD45" s="1" t="str">
        <x:v>0.025000000000000001</x:v>
      </x:c>
      <x:c r="AE45" s="1" t="str">
        <x:v>0.5</x:v>
      </x:c>
      <x:c r="AF45" s="1" t="str">
        <x:v>0.0010736150894220999</x:v>
      </x:c>
      <x:c r="AG45" s="1" t="str">
        <x:v>0.0156310978963136</x:v>
      </x:c>
      <x:c r="AH45" s="1" t="str">
        <x:v>0.5</x:v>
      </x:c>
      <x:c r="AI45" s="1" t="str">
        <x:v>0.0010736150894220999</x:v>
      </x:c>
      <x:c r="AJ45" s="1" t="str">
        <x:v>0.0156310978963136</x:v>
      </x:c>
      <x:c r="AK45" s="1" t="str">
        <x:v>7.1123662515049091e-17</x:v>
      </x:c>
      <x:c r="AL45" s="28" t="str">
        <x:v>0.031264376588712603</x:v>
      </x:c>
      <x:c r="AM45" s="1" t="str">
        <x:v>2021</x:v>
      </x:c>
      <x:c r="AN45" s="48" t="str">
        <x:v>BURN_IN_2021</x:v>
      </x:c>
      <x:c r="AO45" s="1" t="str">
        <x:v>43</x:v>
      </x:c>
      <x:c r="AP45" s="1" t="str">
        <x:v>False</x:v>
      </x:c>
    </x:row>
    <x:row r="46" ht="22" customHeight="1">
      <x:c r="A46" s="27" t="n">
        <x:v>44241</x:v>
      </x:c>
      <x:c r="B46" s="27" t="n">
        <x:v>44242</x:v>
      </x:c>
      <x:c r="C46" s="1" t="str">
        <x:v>1.0113868455664308e-14</x:v>
      </x:c>
      <x:c r="D46" s="1" t="str">
        <x:v>0.99999830492919761</x:v>
      </x:c>
      <x:c r="E46" s="1" t="str">
        <x:v>1.6950707921269093e-06</x:v>
      </x:c>
      <x:c r="F46" s="1" t="str">
        <x:v>bull</x:v>
      </x:c>
      <x:c r="G46" s="1" t="str">
        <x:v>2.2044908810423341e-05</x:v>
      </x:c>
      <x:c r="H46" s="1" t="str">
        <x:v>2.8683738870684294e-06</x:v>
      </x:c>
      <x:c r="I46" s="1" t="str">
        <x:v>0.25198891202458501</x:v>
      </x:c>
      <x:c r="J46" s="1" t="str">
        <x:v>0.32018846110004379</x:v>
      </x:c>
      <x:c r="K46" s="1" t="str">
        <x:v>1.0457082748186175</x:v>
      </x:c>
      <x:c r="L46" s="1" t="str">
        <x:v>0</x:v>
      </x:c>
      <x:c r="M46" s="1" t="str">
        <x:v>ABSTAIN</x:v>
      </x:c>
      <x:c r="N46" s="1" t="str">
        <x:v>0.5</x:v>
      </x:c>
      <x:c r="O46" s="48" t="str">
        <x:v>INSUFFICIENT_EVIDENCE</x:v>
      </x:c>
      <x:c r="P46" s="48" t="str"/>
      <x:c r="Q46" s="1" t="str">
        <x:v>True</x:v>
      </x:c>
      <x:c r="R46" s="1" t="str">
        <x:v>5</x:v>
      </x:c>
      <x:c r="S46" s="1" t="str">
        <x:v>0.025000000000000001</x:v>
      </x:c>
      <x:c r="T46" s="1" t="str">
        <x:v>0.48630516001061452</x:v>
      </x:c>
      <x:c r="U46" s="1" t="str">
        <x:v>0.5</x:v>
      </x:c>
      <x:c r="V46" s="1" t="str">
        <x:v>-0.0072758406822917999</x:v>
      </x:c>
      <x:c r="W46" s="28" t="str">
        <x:v>0.5</x:v>
      </x:c>
      <x:c r="X46" s="28" t="str">
        <x:v>0.0076957920763661997</x:v>
      </x:c>
      <x:c r="Y46" s="28" t="str">
        <x:v>-0.0072758406822918996</x:v>
      </x:c>
      <x:c r="Z46" s="1" t="str">
        <x:v>0.5</x:v>
      </x:c>
      <x:c r="AA46" s="1" t="str">
        <x:v>0.0076957920763661997</x:v>
      </x:c>
      <x:c r="AB46" s="1" t="str">
        <x:v>-0.0072758406822918996</x:v>
      </x:c>
      <x:c r="AC46" s="1" t="str">
        <x:v>BTC</x:v>
      </x:c>
      <x:c r="AD46" s="1" t="str">
        <x:v>0.025000000000000001</x:v>
      </x:c>
      <x:c r="AE46" s="1" t="str">
        <x:v>0.5</x:v>
      </x:c>
      <x:c r="AF46" s="1" t="str">
        <x:v>0.0076957920763661997</x:v>
      </x:c>
      <x:c r="AG46" s="1" t="str">
        <x:v>-0.0072758406822918996</x:v>
      </x:c>
      <x:c r="AH46" s="1" t="str">
        <x:v>0.5</x:v>
      </x:c>
      <x:c r="AI46" s="1" t="str">
        <x:v>0.0076957920763661997</x:v>
      </x:c>
      <x:c r="AJ46" s="1" t="str">
        <x:v>-0.0072758406822918996</x:v>
      </x:c>
      <x:c r="AK46" s="1" t="str">
        <x:v>-2.3418766925686896e-17</x:v>
      </x:c>
      <x:c r="AL46" s="28" t="str">
        <x:v>-0.0145364016495557</x:v>
      </x:c>
      <x:c r="AM46" s="1" t="str">
        <x:v>2021</x:v>
      </x:c>
      <x:c r="AN46" s="48" t="str">
        <x:v>BURN_IN_2021</x:v>
      </x:c>
      <x:c r="AO46" s="1" t="str">
        <x:v>44</x:v>
      </x:c>
      <x:c r="AP46" s="1" t="str">
        <x:v>False</x:v>
      </x:c>
    </x:row>
    <x:row r="47" ht="22" customHeight="1">
      <x:c r="A47" s="27" t="n">
        <x:v>44242</x:v>
      </x:c>
      <x:c r="B47" s="27" t="n">
        <x:v>44243</x:v>
      </x:c>
      <x:c r="C47" s="1" t="str">
        <x:v>6.2263528352724881e-16</x:v>
      </x:c>
      <x:c r="D47" s="1" t="str">
        <x:v>0.99999962286264443</x:v>
      </x:c>
      <x:c r="E47" s="1" t="str">
        <x:v>3.771373550795313e-07</x:v>
      </x:c>
      <x:c r="F47" s="1" t="str">
        <x:v>bull</x:v>
      </x:c>
      <x:c r="G47" s="1" t="str">
        <x:v>5.4206988163686402e-06</x:v>
      </x:c>
      <x:c r="H47" s="1" t="str">
        <x:v>2.6358668933591294e-06</x:v>
      </x:c>
      <x:c r="I47" s="1" t="str">
        <x:v>0.033205663455880802</x:v>
      </x:c>
      <x:c r="J47" s="1" t="str">
        <x:v>0.33084301558877838</x:v>
      </x:c>
      <x:c r="K47" s="1" t="str">
        <x:v>1.0429886203862031</x:v>
      </x:c>
      <x:c r="L47" s="1" t="str">
        <x:v>-0.0145364016495557</x:v>
      </x:c>
      <x:c r="M47" s="1" t="str">
        <x:v>ABSTAIN</x:v>
      </x:c>
      <x:c r="N47" s="1" t="str">
        <x:v>0.5</x:v>
      </x:c>
      <x:c r="O47" s="48" t="str">
        <x:v>INSUFFICIENT_EVIDENCE</x:v>
      </x:c>
      <x:c r="P47" s="48" t="str"/>
      <x:c r="Q47" s="1" t="str">
        <x:v>True</x:v>
      </x:c>
      <x:c r="R47" s="1" t="str">
        <x:v>5</x:v>
      </x:c>
      <x:c r="S47" s="1" t="str">
        <x:v>0.025000000000000001</x:v>
      </x:c>
      <x:c r="T47" s="1" t="str">
        <x:v>0.48630514196169622</x:v>
      </x:c>
      <x:c r="U47" s="1" t="str">
        <x:v>0.5</x:v>
      </x:c>
      <x:c r="V47" s="1" t="str">
        <x:v>0.0128612817777946</x:v>
      </x:c>
      <x:c r="W47" s="28" t="str">
        <x:v>0.5</x:v>
      </x:c>
      <x:c r="X47" s="28" t="str">
        <x:v>0.0036607071672410999</x:v>
      </x:c>
      <x:c r="Y47" s="28" t="str">
        <x:v>0.0128612817777946</x:v>
      </x:c>
      <x:c r="Z47" s="1" t="str">
        <x:v>0.5</x:v>
      </x:c>
      <x:c r="AA47" s="1" t="str">
        <x:v>0.0036607071672410999</x:v>
      </x:c>
      <x:c r="AB47" s="1" t="str">
        <x:v>0.0128612817777946</x:v>
      </x:c>
      <x:c r="AC47" s="1" t="str">
        <x:v>BTC</x:v>
      </x:c>
      <x:c r="AD47" s="1" t="str">
        <x:v>0.025000000000000001</x:v>
      </x:c>
      <x:c r="AE47" s="1" t="str">
        <x:v>0.5</x:v>
      </x:c>
      <x:c r="AF47" s="1" t="str">
        <x:v>0.0036607071672410999</x:v>
      </x:c>
      <x:c r="AG47" s="1" t="str">
        <x:v>0.0128612817777946</x:v>
      </x:c>
      <x:c r="AH47" s="1" t="str">
        <x:v>0.5</x:v>
      </x:c>
      <x:c r="AI47" s="1" t="str">
        <x:v>0.0036607071672410999</x:v>
      </x:c>
      <x:c r="AJ47" s="1" t="str">
        <x:v>0.0128612817777946</x:v>
      </x:c>
      <x:c r="AK47" s="1" t="str">
        <x:v>6.2450045135165055e-17</x:v>
      </x:c>
      <x:c r="AL47" s="28" t="str">
        <x:v>0.025729979159843201</x:v>
      </x:c>
      <x:c r="AM47" s="1" t="str">
        <x:v>2021</x:v>
      </x:c>
      <x:c r="AN47" s="48" t="str">
        <x:v>BURN_IN_2021</x:v>
      </x:c>
      <x:c r="AO47" s="1" t="str">
        <x:v>45</x:v>
      </x:c>
      <x:c r="AP47" s="1" t="str">
        <x:v>False</x:v>
      </x:c>
    </x:row>
    <x:row r="48" ht="22" customHeight="1">
      <x:c r="A48" s="27" t="n">
        <x:v>44243</x:v>
      </x:c>
      <x:c r="B48" s="27" t="n">
        <x:v>44244</x:v>
      </x:c>
      <x:c r="C48" s="1" t="str">
        <x:v>1.1792955289323429e-15</x:v>
      </x:c>
      <x:c r="D48" s="1" t="str">
        <x:v>0.99999961493090395</x:v>
      </x:c>
      <x:c r="E48" s="1" t="str">
        <x:v>3.8506909445590483e-07</x:v>
      </x:c>
      <x:c r="F48" s="1" t="str">
        <x:v>bull</x:v>
      </x:c>
      <x:c r="G48" s="1" t="str">
        <x:v>5.5274087270133101e-06</x:v>
      </x:c>
      <x:c r="H48" s="1" t="str">
        <x:v>1.586348041966681e-08</x:v>
      </x:c>
      <x:c r="I48" s="1" t="str">
        <x:v>0.0572173748511026</x:v>
      </x:c>
      <x:c r="J48" s="1" t="str">
        <x:v>0.3719377448409022</x:v>
      </x:c>
      <x:c r="K48" s="1" t="str">
        <x:v>1.0430491420790009</x:v>
      </x:c>
      <x:c r="L48" s="1" t="str">
        <x:v>0</x:v>
      </x:c>
      <x:c r="M48" s="1" t="str">
        <x:v>ABSTAIN</x:v>
      </x:c>
      <x:c r="N48" s="1" t="str">
        <x:v>0.5</x:v>
      </x:c>
      <x:c r="O48" s="48" t="str">
        <x:v>INSUFFICIENT_EVIDENCE</x:v>
      </x:c>
      <x:c r="P48" s="48" t="str"/>
      <x:c r="Q48" s="1" t="str">
        <x:v>True</x:v>
      </x:c>
      <x:c r="R48" s="1" t="str">
        <x:v>5</x:v>
      </x:c>
      <x:c r="S48" s="1" t="str">
        <x:v>0.025000000000000001</x:v>
      </x:c>
      <x:c r="T48" s="1" t="str">
        <x:v>0.4863051420703205</x:v>
      </x:c>
      <x:c r="U48" s="1" t="str">
        <x:v>0.5</x:v>
      </x:c>
      <x:c r="V48" s="1" t="str">
        <x:v>0.029579771579897302</x:v>
      </x:c>
      <x:c r="W48" s="28" t="str">
        <x:v>0.5</x:v>
      </x:c>
      <x:c r="X48" s="28" t="str">
        <x:v>0.0063507919181100998</x:v>
      </x:c>
      <x:c r="Y48" s="28" t="str">
        <x:v>0.029579771579897302</x:v>
      </x:c>
      <x:c r="Z48" s="1" t="str">
        <x:v>0.5</x:v>
      </x:c>
      <x:c r="AA48" s="1" t="str">
        <x:v>0.0063507919181100998</x:v>
      </x:c>
      <x:c r="AB48" s="1" t="str">
        <x:v>0.029579771579897302</x:v>
      </x:c>
      <x:c r="AC48" s="1" t="str">
        <x:v>BTC</x:v>
      </x:c>
      <x:c r="AD48" s="1" t="str">
        <x:v>0.025000000000000001</x:v>
      </x:c>
      <x:c r="AE48" s="1" t="str">
        <x:v>0.5</x:v>
      </x:c>
      <x:c r="AF48" s="1" t="str">
        <x:v>0.0063507919181100998</x:v>
      </x:c>
      <x:c r="AG48" s="1" t="str">
        <x:v>0.029579771579897302</x:v>
      </x:c>
      <x:c r="AH48" s="1" t="str">
        <x:v>0.5</x:v>
      </x:c>
      <x:c r="AI48" s="1" t="str">
        <x:v>0.0063507919181100998</x:v>
      </x:c>
      <x:c r="AJ48" s="1" t="str">
        <x:v>0.029579771579897302</x:v>
      </x:c>
      <x:c r="AK48" s="1" t="str">
        <x:v>2.775557561562892e-17</x:v>
      </x:c>
      <x:c r="AL48" s="28" t="str">
        <x:v>0.059172620536631103</x:v>
      </x:c>
      <x:c r="AM48" s="1" t="str">
        <x:v>2021</x:v>
      </x:c>
      <x:c r="AN48" s="48" t="str">
        <x:v>BURN_IN_2021</x:v>
      </x:c>
      <x:c r="AO48" s="1" t="str">
        <x:v>46</x:v>
      </x:c>
      <x:c r="AP48" s="1" t="str">
        <x:v>False</x:v>
      </x:c>
    </x:row>
    <x:row r="49" ht="22" customHeight="1">
      <x:c r="A49" s="27" t="n">
        <x:v>44244</x:v>
      </x:c>
      <x:c r="B49" s="27" t="n">
        <x:v>44245</x:v>
      </x:c>
      <x:c r="C49" s="1" t="str">
        <x:v>2.048577704558733e-16</x:v>
      </x:c>
      <x:c r="D49" s="1" t="str">
        <x:v>0.99999984380114315</x:v>
      </x:c>
      <x:c r="E49" s="1" t="str">
        <x:v>1.5619885624288761e-07</x:v>
      </x:c>
      <x:c r="F49" s="1" t="str">
        <x:v>bull</x:v>
      </x:c>
      <x:c r="G49" s="1" t="str">
        <x:v>2.3704163741877306e-06</x:v>
      </x:c>
      <x:c r="H49" s="1" t="str">
        <x:v>4.5774047839249178e-07</x:v>
      </x:c>
      <x:c r="I49" s="1" t="str">
        <x:v>0.16154875546435879</x:v>
      </x:c>
      <x:c r="J49" s="1" t="str">
        <x:v>0.42241595927151948</x:v>
      </x:c>
      <x:c r="K49" s="1" t="str">
        <x:v>1.0553150826899516</x:v>
      </x:c>
      <x:c r="L49" s="1" t="str">
        <x:v>0</x:v>
      </x:c>
      <x:c r="M49" s="1" t="str">
        <x:v>BTC</x:v>
      </x:c>
      <x:c r="N49" s="1" t="str">
        <x:v>0.99999984380114315</x:v>
      </x:c>
      <x:c r="O49" s="48" t="str">
        <x:v>HIGH_VOLATILITY|BULLISH_ROUTER</x:v>
      </x:c>
      <x:c r="P49" s="48" t="str"/>
      <x:c r="Q49" s="1" t="str">
        <x:v>True</x:v>
      </x:c>
      <x:c r="R49" s="1" t="str">
        <x:v>5</x:v>
      </x:c>
      <x:c r="S49" s="1" t="str">
        <x:v>0.025000000000000001</x:v>
      </x:c>
      <x:c r="T49" s="1" t="str">
        <x:v>0.48630513893597382</x:v>
      </x:c>
      <x:c r="U49" s="1" t="str">
        <x:v>0.5</x:v>
      </x:c>
      <x:c r="V49" s="1" t="str">
        <x:v>-0.0047858781714994001</x:v>
      </x:c>
      <x:c r="W49" s="28" t="str">
        <x:v>0.5</x:v>
      </x:c>
      <x:c r="X49" s="28" t="str">
        <x:v>0.014368057331980801</x:v>
      </x:c>
      <x:c r="Y49" s="28" t="str">
        <x:v>-0.0047858781714994999</x:v>
      </x:c>
      <x:c r="Z49" s="1" t="str">
        <x:v>0.5</x:v>
      </x:c>
      <x:c r="AA49" s="1" t="str">
        <x:v>0.014368057331980801</x:v>
      </x:c>
      <x:c r="AB49" s="1" t="str">
        <x:v>-0.0047858781714994999</x:v>
      </x:c>
      <x:c r="AC49" s="1" t="str">
        <x:v>BTC</x:v>
      </x:c>
      <x:c r="AD49" s="1" t="str">
        <x:v>0.025000000000000001</x:v>
      </x:c>
      <x:c r="AE49" s="1" t="str">
        <x:v>0.5</x:v>
      </x:c>
      <x:c r="AF49" s="1" t="str">
        <x:v>0.014368057331980801</x:v>
      </x:c>
      <x:c r="AG49" s="1" t="str">
        <x:v>-0.0047858781714994999</x:v>
      </x:c>
      <x:c r="AH49" s="1" t="str">
        <x:v>0.5</x:v>
      </x:c>
      <x:c r="AI49" s="1" t="str">
        <x:v>0.014368057331980801</x:v>
      </x:c>
      <x:c r="AJ49" s="1" t="str">
        <x:v>-0.0047858781714994999</x:v>
      </x:c>
      <x:c r="AK49" s="1" t="str">
        <x:v>-5.8980598183211441e-17</x:v>
      </x:c>
      <x:c r="AL49" s="28" t="str">
        <x:v>-0.0095431573449669006</x:v>
      </x:c>
      <x:c r="AM49" s="1" t="str">
        <x:v>2021</x:v>
      </x:c>
      <x:c r="AN49" s="48" t="str">
        <x:v>BURN_IN_2021</x:v>
      </x:c>
      <x:c r="AO49" s="1" t="str">
        <x:v>47</x:v>
      </x:c>
      <x:c r="AP49" s="1" t="str">
        <x:v>False</x:v>
      </x:c>
    </x:row>
    <x:row r="50" ht="22" customHeight="1">
      <x:c r="A50" s="27" t="n">
        <x:v>44245</x:v>
      </x:c>
      <x:c r="B50" s="27" t="n">
        <x:v>44246</x:v>
      </x:c>
      <x:c r="C50" s="1" t="str">
        <x:v>2.4777518600789408e-18</x:v>
      </x:c>
      <x:c r="D50" s="1" t="str">
        <x:v>0.99999998328109085</x:v>
      </x:c>
      <x:c r="E50" s="1" t="str">
        <x:v>1.6718909219558103e-08</x:v>
      </x:c>
      <x:c r="F50" s="1" t="str">
        <x:v>bull</x:v>
      </x:c>
      <x:c r="G50" s="1" t="str">
        <x:v>2.8772646174724852e-07</x:v>
      </x:c>
      <x:c r="H50" s="1" t="str">
        <x:v>2.7895989492851253e-07</x:v>
      </x:c>
      <x:c r="I50" s="1" t="str">
        <x:v>0.074837416416097202</x:v>
      </x:c>
      <x:c r="J50" s="1" t="str">
        <x:v>0.43272347505339831</x:v>
      </x:c>
      <x:c r="K50" s="1" t="str">
        <x:v>1.0531529777228728</x:v>
      </x:c>
      <x:c r="L50" s="1" t="str">
        <x:v>-0.0095431573449669006</x:v>
      </x:c>
      <x:c r="M50" s="1" t="str">
        <x:v>ABSTAIN</x:v>
      </x:c>
      <x:c r="N50" s="1" t="str">
        <x:v>0.5</x:v>
      </x:c>
      <x:c r="O50" s="48" t="str">
        <x:v>INSUFFICIENT_EVIDENCE</x:v>
      </x:c>
      <x:c r="P50" s="48" t="str"/>
      <x:c r="Q50" s="1" t="str">
        <x:v>True</x:v>
      </x:c>
      <x:c r="R50" s="1" t="str">
        <x:v>5</x:v>
      </x:c>
      <x:c r="S50" s="1" t="str">
        <x:v>0.025000000000000001</x:v>
      </x:c>
      <x:c r="T50" s="1" t="str">
        <x:v>0.48630513702581513</x:v>
      </x:c>
      <x:c r="U50" s="1" t="str">
        <x:v>0.5</x:v>
      </x:c>
      <x:c r="V50" s="1" t="str">
        <x:v>0.0419150629950827</x:v>
      </x:c>
      <x:c r="W50" s="28" t="str">
        <x:v>0.5</x:v>
      </x:c>
      <x:c r="X50" s="28" t="str">
        <x:v>0.0023972278977516998</x:v>
      </x:c>
      <x:c r="Y50" s="28" t="str">
        <x:v>0.041915062995082797</x:v>
      </x:c>
      <x:c r="Z50" s="1" t="str">
        <x:v>0.5</x:v>
      </x:c>
      <x:c r="AA50" s="1" t="str">
        <x:v>0.0023972278977516998</x:v>
      </x:c>
      <x:c r="AB50" s="1" t="str">
        <x:v>0.041915062995082797</x:v>
      </x:c>
      <x:c r="AC50" s="1" t="str">
        <x:v>BTC</x:v>
      </x:c>
      <x:c r="AD50" s="1" t="str">
        <x:v>0.025000000000000001</x:v>
      </x:c>
      <x:c r="AE50" s="1" t="str">
        <x:v>0.5</x:v>
      </x:c>
      <x:c r="AF50" s="1" t="str">
        <x:v>0.0023972278977516998</x:v>
      </x:c>
      <x:c r="AG50" s="1" t="str">
        <x:v>0.041915062995082797</x:v>
      </x:c>
      <x:c r="AH50" s="1" t="str">
        <x:v>0.5</x:v>
      </x:c>
      <x:c r="AI50" s="1" t="str">
        <x:v>0.0023972278977516998</x:v>
      </x:c>
      <x:c r="AJ50" s="1" t="str">
        <x:v>0.041915062995082797</x:v>
      </x:c>
      <x:c r="AK50" s="1" t="str">
        <x:v>5.5511151231257839e-17</x:v>
      </x:c>
      <x:c r="AL50" s="28" t="str">
        <x:v>0.083835121417853403</x:v>
      </x:c>
      <x:c r="AM50" s="1" t="str">
        <x:v>2021</x:v>
      </x:c>
      <x:c r="AN50" s="48" t="str">
        <x:v>BURN_IN_2021</x:v>
      </x:c>
      <x:c r="AO50" s="1" t="str">
        <x:v>48</x:v>
      </x:c>
      <x:c r="AP50" s="1" t="str">
        <x:v>False</x:v>
      </x:c>
    </x:row>
    <x:row r="51" ht="22" customHeight="1">
      <x:c r="A51" s="27" t="n">
        <x:v>44246</x:v>
      </x:c>
      <x:c r="B51" s="27" t="n">
        <x:v>44247</x:v>
      </x:c>
      <x:c r="C51" s="1" t="str">
        <x:v>8.2800156035231526e-19</x:v>
      </x:c>
      <x:c r="D51" s="1" t="str">
        <x:v>0.99999999347872237</x:v>
      </x:c>
      <x:c r="E51" s="1" t="str">
        <x:v>6.5212775225151475e-09</x:v>
      </x:c>
      <x:c r="F51" s="1" t="str">
        <x:v>bull</x:v>
      </x:c>
      <x:c r="G51" s="1" t="str">
        <x:v>1.1781735276392589e-07</x:v>
      </x:c>
      <x:c r="H51" s="1" t="str">
        <x:v>2.0395263215687635e-08</x:v>
      </x:c>
      <x:c r="I51" s="1" t="str">
        <x:v>0.18016875054093481</x:v>
      </x:c>
      <x:c r="J51" s="1" t="str">
        <x:v>0.57588587310401573</x:v>
      </x:c>
      <x:c r="K51" s="1" t="str">
        <x:v>1.0749246044492864</x:v>
      </x:c>
      <x:c r="L51" s="1" t="str">
        <x:v>0</x:v>
      </x:c>
      <x:c r="M51" s="1" t="str">
        <x:v>ABSTAIN</x:v>
      </x:c>
      <x:c r="N51" s="1" t="str">
        <x:v>0.5</x:v>
      </x:c>
      <x:c r="O51" s="48" t="str">
        <x:v>INSUFFICIENT_EVIDENCE</x:v>
      </x:c>
      <x:c r="P51" s="48" t="str"/>
      <x:c r="Q51" s="1" t="str">
        <x:v>True</x:v>
      </x:c>
      <x:c r="R51" s="1" t="str">
        <x:v>5</x:v>
      </x:c>
      <x:c r="S51" s="1" t="str">
        <x:v>0.025000000000000001</x:v>
      </x:c>
      <x:c r="T51" s="1" t="str">
        <x:v>0.48630513688615967</x:v>
      </x:c>
      <x:c r="U51" s="1" t="str">
        <x:v>0.5</x:v>
      </x:c>
      <x:c r="V51" s="1" t="str">
        <x:v>0.0001328149824121</x:v>
      </x:c>
      <x:c r="W51" s="28" t="str">
        <x:v>0.5</x:v>
      </x:c>
      <x:c r="X51" s="28" t="str">
        <x:v>0.020115584135277299</x:v>
      </x:c>
      <x:c r="Y51" s="28" t="str">
        <x:v>0.00013281498241219999</x:v>
      </x:c>
      <x:c r="Z51" s="1" t="str">
        <x:v>0.5</x:v>
      </x:c>
      <x:c r="AA51" s="1" t="str">
        <x:v>0.020115584135277299</x:v>
      </x:c>
      <x:c r="AB51" s="1" t="str">
        <x:v>0.00013281498241219999</x:v>
      </x:c>
      <x:c r="AC51" s="1" t="str">
        <x:v>BTC</x:v>
      </x:c>
      <x:c r="AD51" s="1" t="str">
        <x:v>0.025000000000000001</x:v>
      </x:c>
      <x:c r="AE51" s="1" t="str">
        <x:v>0.5</x:v>
      </x:c>
      <x:c r="AF51" s="1" t="str">
        <x:v>0.020115584135277299</x:v>
      </x:c>
      <x:c r="AG51" s="1" t="str">
        <x:v>0.00013281498241219999</x:v>
      </x:c>
      <x:c r="AH51" s="1" t="str">
        <x:v>0.5</x:v>
      </x:c>
      <x:c r="AI51" s="1" t="str">
        <x:v>0.020115584135277299</x:v>
      </x:c>
      <x:c r="AJ51" s="1" t="str">
        <x:v>0.00013281498241219999</x:v>
      </x:c>
      <x:c r="AK51" s="1" t="str">
        <x:v>4.3774662714102242e-17</x:v>
      </x:c>
      <x:c r="AL51" s="28" t="str">
        <x:v>0.00030586728579450002</x:v>
      </x:c>
      <x:c r="AM51" s="1" t="str">
        <x:v>2021</x:v>
      </x:c>
      <x:c r="AN51" s="48" t="str">
        <x:v>BURN_IN_2021</x:v>
      </x:c>
      <x:c r="AO51" s="1" t="str">
        <x:v>49</x:v>
      </x:c>
      <x:c r="AP51" s="1" t="str">
        <x:v>False</x:v>
      </x:c>
    </x:row>
    <x:row r="52" ht="22" customHeight="1">
      <x:c r="A52" s="27" t="n">
        <x:v>44247</x:v>
      </x:c>
      <x:c r="B52" s="27" t="n">
        <x:v>44248</x:v>
      </x:c>
      <x:c r="C52" s="1" t="str">
        <x:v>2.5381512067422239e-22</x:v>
      </x:c>
      <x:c r="D52" s="1" t="str">
        <x:v>0.99999999987304222</x:v>
      </x:c>
      <x:c r="E52" s="1" t="str">
        <x:v>1.2695780810048259e-10</x:v>
      </x:c>
      <x:c r="F52" s="1" t="str">
        <x:v>bull</x:v>
      </x:c>
      <x:c r="G52" s="1" t="str">
        <x:v>2.7488919390399315e-09</x:v>
      </x:c>
      <x:c r="H52" s="1" t="str">
        <x:v>1.2788639566630688e-08</x:v>
      </x:c>
      <x:c r="I52" s="1" t="str">
        <x:v>0.18561037298038749</x:v>
      </x:c>
      <x:c r="J52" s="1" t="str">
        <x:v>0.8132260773423341</x:v>
      </x:c>
      <x:c r="K52" s="1" t="str">
        <x:v>0.92022984703155697</x:v>
      </x:c>
      <x:c r="L52" s="1" t="str">
        <x:v>0</x:v>
      </x:c>
      <x:c r="M52" s="1" t="str">
        <x:v>BTC</x:v>
      </x:c>
      <x:c r="N52" s="1" t="str">
        <x:v>0.99999999987304222</x:v>
      </x:c>
      <x:c r="O52" s="48" t="str">
        <x:v>HIGH_VOLATILITY</x:v>
      </x:c>
      <x:c r="P52" s="48" t="str"/>
      <x:c r="Q52" s="1" t="str">
        <x:v>True</x:v>
      </x:c>
      <x:c r="R52" s="1" t="str">
        <x:v>5</x:v>
      </x:c>
      <x:c r="S52" s="1" t="str">
        <x:v>0.025000000000000001</x:v>
      </x:c>
      <x:c r="T52" s="1" t="str">
        <x:v>0.48630513679859061</x:v>
      </x:c>
      <x:c r="U52" s="1" t="str">
        <x:v>0.5</x:v>
      </x:c>
      <x:c r="V52" s="1" t="str">
        <x:v>0.0135013539272057</x:v>
      </x:c>
      <x:c r="W52" s="28" t="str">
        <x:v>0.5</x:v>
      </x:c>
      <x:c r="X52" s="28" t="str">
        <x:v>7.6455128887320534e-05</x:v>
      </x:c>
      <x:c r="Y52" s="28" t="str">
        <x:v>0.0135013539272057</x:v>
      </x:c>
      <x:c r="Z52" s="1" t="str">
        <x:v>0.5</x:v>
      </x:c>
      <x:c r="AA52" s="1" t="str">
        <x:v>7.6455128887320534e-05</x:v>
      </x:c>
      <x:c r="AB52" s="1" t="str">
        <x:v>0.0135013539272057</x:v>
      </x:c>
      <x:c r="AC52" s="1" t="str">
        <x:v>BTC</x:v>
      </x:c>
      <x:c r="AD52" s="1" t="str">
        <x:v>0.025000000000000001</x:v>
      </x:c>
      <x:c r="AE52" s="1" t="str">
        <x:v>0.5</x:v>
      </x:c>
      <x:c r="AF52" s="1" t="str">
        <x:v>7.6455128887320534e-05</x:v>
      </x:c>
      <x:c r="AG52" s="1" t="str">
        <x:v>0.0135013539272057</x:v>
      </x:c>
      <x:c r="AH52" s="1" t="str">
        <x:v>0.55000000000000004</x:v>
      </x:c>
      <x:c r="AI52" s="1" t="str">
        <x:v>0.049923544871112703</x:v>
      </x:c>
      <x:c r="AJ52" s="1" t="str">
        <x:v>0.0148009095679271</x:v>
      </x:c>
      <x:c r="AK52" s="1" t="str">
        <x:v>0.0012814222435557001</x:v>
      </x:c>
      <x:c r="AL52" s="28" t="str">
        <x:v>0.0270028628291763</x:v>
      </x:c>
      <x:c r="AM52" s="1" t="str">
        <x:v>2021</x:v>
      </x:c>
      <x:c r="AN52" s="48" t="str">
        <x:v>BURN_IN_2021</x:v>
      </x:c>
      <x:c r="AO52" s="1" t="str">
        <x:v>50</x:v>
      </x:c>
      <x:c r="AP52" s="1" t="str">
        <x:v>False</x:v>
      </x:c>
    </x:row>
    <x:row r="53" ht="22" customHeight="1">
      <x:c r="A53" s="27" t="n">
        <x:v>44248</x:v>
      </x:c>
      <x:c r="B53" s="27" t="n">
        <x:v>44249</x:v>
      </x:c>
      <x:c r="C53" s="1" t="str">
        <x:v>2.0905820942210246e-25</x:v>
      </x:c>
      <x:c r="D53" s="1" t="str">
        <x:v>0.99999999999776645</x:v>
      </x:c>
      <x:c r="E53" s="1" t="str">
        <x:v>2.2336264023085048e-12</x:v>
      </x:c>
      <x:c r="F53" s="1" t="str">
        <x:v>bull</x:v>
      </x:c>
      <x:c r="G53" s="1" t="str">
        <x:v>5.6576759921612201e-11</x:v>
      </x:c>
      <x:c r="H53" s="1" t="str">
        <x:v>2.4944841264165717e-10</x:v>
      </x:c>
      <x:c r="I53" s="1" t="str">
        <x:v>0.18071105227019491</x:v>
      </x:c>
      <x:c r="J53" s="1" t="str">
        <x:v>0.74039181224526895</x:v>
      </x:c>
      <x:c r="K53" s="1" t="str">
        <x:v>0.904388016032038</x:v>
      </x:c>
      <x:c r="L53" s="1" t="str">
        <x:v>0</x:v>
      </x:c>
      <x:c r="M53" s="1" t="str">
        <x:v>BTC</x:v>
      </x:c>
      <x:c r="N53" s="1" t="str">
        <x:v>0.99999999999776645</x:v>
      </x:c>
      <x:c r="O53" s="48" t="str">
        <x:v>HIGH_VOLATILITY|BULLISH_ROUTER</x:v>
      </x:c>
      <x:c r="P53" s="48" t="str">
        <x:v>episode-000051|episode-000004|episode-000002|episode-000005</x:v>
      </x:c>
      <x:c r="Q53" s="1" t="str">
        <x:v>True</x:v>
      </x:c>
      <x:c r="R53" s="1" t="str">
        <x:v>5</x:v>
      </x:c>
      <x:c r="S53" s="1" t="str">
        <x:v>0.025000000000000001</x:v>
      </x:c>
      <x:c r="T53" s="1" t="str">
        <x:v>0.48630513679688242</x:v>
      </x:c>
      <x:c r="U53" s="1" t="str">
        <x:v>0.5</x:v>
      </x:c>
      <x:c r="V53" s="1" t="str">
        <x:v>-0.028926720688188998</x:v>
      </x:c>
      <x:c r="W53" s="28" t="str">
        <x:v>0.5</x:v>
      </x:c>
      <x:c r="X53" s="28" t="str">
        <x:v>0.0066607855677831996</x:v>
      </x:c>
      <x:c r="Y53" s="28" t="str">
        <x:v>-0.028926720688188998</x:v>
      </x:c>
      <x:c r="Z53" s="1" t="str">
        <x:v>0.5</x:v>
      </x:c>
      <x:c r="AA53" s="1" t="str">
        <x:v>0.0066607855677831996</x:v>
      </x:c>
      <x:c r="AB53" s="1" t="str">
        <x:v>-0.028926720688188998</x:v>
      </x:c>
      <x:c r="AC53" s="1" t="str">
        <x:v>BTC</x:v>
      </x:c>
      <x:c r="AD53" s="1" t="str">
        <x:v>0.025000000000000001</x:v>
      </x:c>
      <x:c r="AE53" s="1" t="str">
        <x:v>0.5</x:v>
      </x:c>
      <x:c r="AF53" s="1" t="str">
        <x:v>0.0066607855677831996</x:v>
      </x:c>
      <x:c r="AG53" s="1" t="str">
        <x:v>-0.028926720688188998</x:v>
      </x:c>
      <x:c r="AH53" s="1" t="str">
        <x:v>0.55000000000000004</x:v>
      </x:c>
      <x:c r="AI53" s="1" t="str">
        <x:v>0.0065854049180983001</x:v>
      </x:c>
      <x:c r="AJ53" s="1" t="str">
        <x:v>-0.031818653695831499</x:v>
      </x:c>
      <x:c r="AK53" s="1" t="str">
        <x:v>-0.0029825223703925001</x:v>
      </x:c>
      <x:c r="AL53" s="28" t="str">
        <x:v>-0.0578405050684438</x:v>
      </x:c>
      <x:c r="AM53" s="1" t="str">
        <x:v>2021</x:v>
      </x:c>
      <x:c r="AN53" s="48" t="str">
        <x:v>BURN_IN_2021</x:v>
      </x:c>
      <x:c r="AO53" s="1" t="str">
        <x:v>51</x:v>
      </x:c>
      <x:c r="AP53" s="1" t="str">
        <x:v>False</x:v>
      </x:c>
    </x:row>
    <x:row r="54" ht="22" customHeight="1">
      <x:c r="A54" s="27" t="n">
        <x:v>44249</x:v>
      </x:c>
      <x:c r="B54" s="27" t="n">
        <x:v>44250</x:v>
      </x:c>
      <x:c r="C54" s="1" t="str">
        <x:v>5.4116575827448126e-26</x:v>
      </x:c>
      <x:c r="D54" s="1" t="str">
        <x:v>0.99999999999878275</x:v>
      </x:c>
      <x:c r="E54" s="1" t="str">
        <x:v>1.217358247908393e-12</x:v>
      </x:c>
      <x:c r="F54" s="1" t="str">
        <x:v>bull</x:v>
      </x:c>
      <x:c r="G54" s="1" t="str">
        <x:v>3.1507626932349754e-11</x:v>
      </x:c>
      <x:c r="H54" s="1" t="str">
        <x:v>2.0325663111421349e-12</x:v>
      </x:c>
      <x:c r="I54" s="1" t="str">
        <x:v>0.1288272144491753</x:v>
      </x:c>
      <x:c r="J54" s="1" t="str">
        <x:v>0.68630897288470472</x:v>
      </x:c>
      <x:c r="K54" s="1" t="str">
        <x:v>0.93113556868052705</x:v>
      </x:c>
      <x:c r="L54" s="1" t="str">
        <x:v>-0.057840505068443897</x:v>
      </x:c>
      <x:c r="M54" s="1" t="str">
        <x:v>ABSTAIN</x:v>
      </x:c>
      <x:c r="N54" s="1" t="str">
        <x:v>0.5</x:v>
      </x:c>
      <x:c r="O54" s="48" t="str">
        <x:v>INSUFFICIENT_EVIDENCE</x:v>
      </x:c>
      <x:c r="P54" s="48" t="str"/>
      <x:c r="Q54" s="1" t="str">
        <x:v>True</x:v>
      </x:c>
      <x:c r="R54" s="1" t="str">
        <x:v>5</x:v>
      </x:c>
      <x:c r="S54" s="1" t="str">
        <x:v>0.025000000000000001</x:v>
      </x:c>
      <x:c r="T54" s="1" t="str">
        <x:v>0.4863051367968686</x:v>
      </x:c>
      <x:c r="U54" s="1" t="str">
        <x:v>0.5</x:v>
      </x:c>
      <x:c r="V54" s="1" t="str">
        <x:v>-0.048068388890352802</x:v>
      </x:c>
      <x:c r="W54" s="28" t="str">
        <x:v>0.5</x:v>
      </x:c>
      <x:c r="X54" s="28" t="str">
        <x:v>0.0148907711285787</x:v>
      </x:c>
      <x:c r="Y54" s="28" t="str">
        <x:v>-0.048068388890352802</x:v>
      </x:c>
      <x:c r="Z54" s="1" t="str">
        <x:v>0.5</x:v>
      </x:c>
      <x:c r="AA54" s="1" t="str">
        <x:v>0.0148907711285787</x:v>
      </x:c>
      <x:c r="AB54" s="1" t="str">
        <x:v>-0.048068388890352802</x:v>
      </x:c>
      <x:c r="AC54" s="1" t="str">
        <x:v>BTC</x:v>
      </x:c>
      <x:c r="AD54" s="1" t="str">
        <x:v>0.025000000000000001</x:v>
      </x:c>
      <x:c r="AE54" s="1" t="str">
        <x:v>0.5</x:v>
      </x:c>
      <x:c r="AF54" s="1" t="str">
        <x:v>0.0148907711285787</x:v>
      </x:c>
      <x:c r="AG54" s="1" t="str">
        <x:v>-0.048068388890352802</x:v>
      </x:c>
      <x:c r="AH54" s="1" t="str">
        <x:v>0.5</x:v>
      </x:c>
      <x:c r="AI54" s="1" t="str">
        <x:v>0.0352141018977929</x:v>
      </x:c>
      <x:c r="AJ54" s="1" t="str">
        <x:v>-0.048087735599442398</x:v>
      </x:c>
      <x:c r="AK54" s="1" t="str">
        <x:v>-2.0323839931613016e-05</x:v>
      </x:c>
      <x:c r="AL54" s="28" t="str">
        <x:v>-0.096108427367043697</x:v>
      </x:c>
      <x:c r="AM54" s="1" t="str">
        <x:v>2021</x:v>
      </x:c>
      <x:c r="AN54" s="48" t="str">
        <x:v>BURN_IN_2021</x:v>
      </x:c>
      <x:c r="AO54" s="1" t="str">
        <x:v>52</x:v>
      </x:c>
      <x:c r="AP54" s="1" t="str">
        <x:v>False</x:v>
      </x:c>
    </x:row>
    <x:row r="55" ht="22" customHeight="1">
      <x:c r="A55" s="27" t="n">
        <x:v>44250</x:v>
      </x:c>
      <x:c r="B55" s="27" t="n">
        <x:v>44251</x:v>
      </x:c>
      <x:c r="C55" s="1" t="str">
        <x:v>2.6075988640516209e-23</x:v>
      </x:c>
      <x:c r="D55" s="1" t="str">
        <x:v>0.9999999999558018</x:v>
      </x:c>
      <x:c r="E55" s="1" t="str">
        <x:v>4.4198179157461722e-11</x:v>
      </x:c>
      <x:c r="F55" s="1" t="str">
        <x:v>bull</x:v>
      </x:c>
      <x:c r="G55" s="1" t="str">
        <x:v>9.9943002400843124e-10</x:v>
      </x:c>
      <x:c r="H55" s="1" t="str">
        <x:v>8.596177304031274e-11</x:v>
      </x:c>
      <x:c r="I55" s="1" t="str">
        <x:v>-0.0052573027697951002</x:v>
      </x:c>
      <x:c r="J55" s="1" t="str">
        <x:v>0.51703560340308852</x:v>
      </x:c>
      <x:c r="K55" s="1" t="str">
        <x:v>1.0183528542515348</x:v>
      </x:c>
      <x:c r="L55" s="1" t="str">
        <x:v>-0.14838997245524421</x:v>
      </x:c>
      <x:c r="M55" s="1" t="str">
        <x:v>ABSTAIN</x:v>
      </x:c>
      <x:c r="N55" s="1" t="str">
        <x:v>0.5</x:v>
      </x:c>
      <x:c r="O55" s="48" t="str">
        <x:v>INSUFFICIENT_EVIDENCE</x:v>
      </x:c>
      <x:c r="P55" s="48" t="str"/>
      <x:c r="Q55" s="1" t="str">
        <x:v>True</x:v>
      </x:c>
      <x:c r="R55" s="1" t="str">
        <x:v>5</x:v>
      </x:c>
      <x:c r="S55" s="1" t="str">
        <x:v>0.025000000000000001</x:v>
      </x:c>
      <x:c r="T55" s="1" t="str">
        <x:v>0.48630513679745713</x:v>
      </x:c>
      <x:c r="U55" s="1" t="str">
        <x:v>0.5</x:v>
      </x:c>
      <x:c r="V55" s="1" t="str">
        <x:v>0.0080125934030417009</x:v>
      </x:c>
      <x:c r="W55" s="28" t="str">
        <x:v>0.5</x:v>
      </x:c>
      <x:c r="X55" s="28" t="str">
        <x:v>0.025239994952583399</x:v>
      </x:c>
      <x:c r="Y55" s="28" t="str">
        <x:v>0.0080125934030417009</x:v>
      </x:c>
      <x:c r="Z55" s="1" t="str">
        <x:v>0.5</x:v>
      </x:c>
      <x:c r="AA55" s="1" t="str">
        <x:v>0.025239994952583399</x:v>
      </x:c>
      <x:c r="AB55" s="1" t="str">
        <x:v>0.0080125934030417009</x:v>
      </x:c>
      <x:c r="AC55" s="1" t="str">
        <x:v>BTC</x:v>
      </x:c>
      <x:c r="AD55" s="1" t="str">
        <x:v>0.025000000000000001</x:v>
      </x:c>
      <x:c r="AE55" s="1" t="str">
        <x:v>0.5</x:v>
      </x:c>
      <x:c r="AF55" s="1" t="str">
        <x:v>0.025239994952583399</x:v>
      </x:c>
      <x:c r="AG55" s="1" t="str">
        <x:v>0.0080125934030417009</x:v>
      </x:c>
      <x:c r="AH55" s="1" t="str">
        <x:v>0.5</x:v>
      </x:c>
      <x:c r="AI55" s="1" t="str">
        <x:v>0.025239994952583399</x:v>
      </x:c>
      <x:c r="AJ55" s="1" t="str">
        <x:v>0.0080125934030417009</x:v>
      </x:c>
      <x:c r="AK55" s="1" t="str">
        <x:v>2.2551405187698489e-17</x:v>
      </x:c>
      <x:c r="AL55" s="28" t="str">
        <x:v>0.016076072555978801</x:v>
      </x:c>
      <x:c r="AM55" s="1" t="str">
        <x:v>2021</x:v>
      </x:c>
      <x:c r="AN55" s="48" t="str">
        <x:v>BURN_IN_2021</x:v>
      </x:c>
      <x:c r="AO55" s="1" t="str">
        <x:v>53</x:v>
      </x:c>
      <x:c r="AP55" s="1" t="str">
        <x:v>False</x:v>
      </x:c>
    </x:row>
    <x:row r="56" ht="22" customHeight="1">
      <x:c r="A56" s="27" t="n">
        <x:v>44251</x:v>
      </x:c>
      <x:c r="B56" s="27" t="n">
        <x:v>44252</x:v>
      </x:c>
      <x:c r="C56" s="1" t="str">
        <x:v>3.5207916341070148e-17</x:v>
      </x:c>
      <x:c r="D56" s="1" t="str">
        <x:v>0.99999991694013635</x:v>
      </x:c>
      <x:c r="E56" s="1" t="str">
        <x:v>8.3059863374814564e-08</x:v>
      </x:c>
      <x:c r="F56" s="1" t="str">
        <x:v>bull</x:v>
      </x:c>
      <x:c r="G56" s="1" t="str">
        <x:v>1.3082352376203655e-06</x:v>
      </x:c>
      <x:c r="H56" s="1" t="str">
        <x:v>1.6603133068385509e-07</x:v>
      </x:c>
      <x:c r="I56" s="1" t="str">
        <x:v>-0.0457322693128926</x:v>
      </x:c>
      <x:c r="J56" s="1" t="str">
        <x:v>0.54089785844730454</x:v>
      </x:c>
      <x:c r="K56" s="1" t="str">
        <x:v>1.0171926103002564</x:v>
      </x:c>
      <x:c r="L56" s="1" t="str">
        <x:v>-0.13469942786303529</x:v>
      </x:c>
      <x:c r="M56" s="1" t="str">
        <x:v>ABSTAIN</x:v>
      </x:c>
      <x:c r="N56" s="1" t="str">
        <x:v>0.5</x:v>
      </x:c>
      <x:c r="O56" s="48" t="str">
        <x:v>INSUFFICIENT_EVIDENCE</x:v>
      </x:c>
      <x:c r="P56" s="48" t="str"/>
      <x:c r="Q56" s="1" t="str">
        <x:v>True</x:v>
      </x:c>
      <x:c r="R56" s="1" t="str">
        <x:v>5</x:v>
      </x:c>
      <x:c r="S56" s="1" t="str">
        <x:v>0.025000000000000001</x:v>
      </x:c>
      <x:c r="T56" s="1" t="str">
        <x:v>0.48630513793434532</x:v>
      </x:c>
      <x:c r="U56" s="1" t="str">
        <x:v>0.5</x:v>
      </x:c>
      <x:c r="V56" s="1" t="str">
        <x:v>-0.027862420091887202</x:v>
      </x:c>
      <x:c r="W56" s="28" t="str">
        <x:v>0.5</x:v>
      </x:c>
      <x:c r="X56" s="28" t="str">
        <x:v>0.0039869707236783996</x:v>
      </x:c>
      <x:c r="Y56" s="28" t="str">
        <x:v>-0.027862420091887299</x:v>
      </x:c>
      <x:c r="Z56" s="1" t="str">
        <x:v>0.5</x:v>
      </x:c>
      <x:c r="AA56" s="1" t="str">
        <x:v>0.0039869707236783996</x:v>
      </x:c>
      <x:c r="AB56" s="1" t="str">
        <x:v>-0.027862420091887299</x:v>
      </x:c>
      <x:c r="AC56" s="1" t="str">
        <x:v>BTC</x:v>
      </x:c>
      <x:c r="AD56" s="1" t="str">
        <x:v>0.025000000000000001</x:v>
      </x:c>
      <x:c r="AE56" s="1" t="str">
        <x:v>0.5</x:v>
      </x:c>
      <x:c r="AF56" s="1" t="str">
        <x:v>0.0039869707236783996</x:v>
      </x:c>
      <x:c r="AG56" s="1" t="str">
        <x:v>-0.027862420091887299</x:v>
      </x:c>
      <x:c r="AH56" s="1" t="str">
        <x:v>0.5</x:v>
      </x:c>
      <x:c r="AI56" s="1" t="str">
        <x:v>0.0039869707236783996</x:v>
      </x:c>
      <x:c r="AJ56" s="1" t="str">
        <x:v>-0.027862420091887299</x:v>
      </x:c>
      <x:c r="AK56" s="1" t="str">
        <x:v>-3.1225022567582528e-17</x:v>
      </x:c>
      <x:c r="AL56" s="28" t="str">
        <x:v>-0.055717088384727401</x:v>
      </x:c>
      <x:c r="AM56" s="1" t="str">
        <x:v>2021</x:v>
      </x:c>
      <x:c r="AN56" s="48" t="str">
        <x:v>BURN_IN_2021</x:v>
      </x:c>
      <x:c r="AO56" s="1" t="str">
        <x:v>54</x:v>
      </x:c>
      <x:c r="AP56" s="1" t="str">
        <x:v>False</x:v>
      </x:c>
    </x:row>
    <x:row r="57" ht="22" customHeight="1">
      <x:c r="A57" s="27" t="n">
        <x:v>44252</x:v>
      </x:c>
      <x:c r="B57" s="27" t="n">
        <x:v>44253</x:v>
      </x:c>
      <x:c r="C57" s="1" t="str">
        <x:v>5.596896478529478e-17</x:v>
      </x:c>
      <x:c r="D57" s="1" t="str">
        <x:v>0.99999991098481156</x:v>
      </x:c>
      <x:c r="E57" s="1" t="str">
        <x:v>8.9015188053607551e-08</x:v>
      </x:c>
      <x:c r="F57" s="1" t="str">
        <x:v>bull</x:v>
      </x:c>
      <x:c r="G57" s="1" t="str">
        <x:v>1.3964240233378801e-06</x:v>
      </x:c>
      <x:c r="H57" s="1" t="str">
        <x:v>1.1910649488418438e-08</x:v>
      </x:c>
      <x:c r="I57" s="1" t="str">
        <x:v>-0.090219106591033202</x:v>
      </x:c>
      <x:c r="J57" s="1" t="str">
        <x:v>0.44386055054904161</x:v>
      </x:c>
      <x:c r="K57" s="1" t="str">
        <x:v>1.0474557701527605</x:v>
      </x:c>
      <x:c r="L57" s="1" t="str">
        <x:v>-0.18291145632014599</x:v>
      </x:c>
      <x:c r="M57" s="1" t="str">
        <x:v>ABSTAIN</x:v>
      </x:c>
      <x:c r="N57" s="1" t="str">
        <x:v>0.5</x:v>
      </x:c>
      <x:c r="O57" s="48" t="str">
        <x:v>INSUFFICIENT_EVIDENCE</x:v>
      </x:c>
      <x:c r="P57" s="48" t="str"/>
      <x:c r="Q57" s="1" t="str">
        <x:v>True</x:v>
      </x:c>
      <x:c r="R57" s="1" t="str">
        <x:v>5</x:v>
      </x:c>
      <x:c r="S57" s="1" t="str">
        <x:v>0.025000000000000001</x:v>
      </x:c>
      <x:c r="T57" s="1" t="str">
        <x:v>0.48630513801590258</x:v>
      </x:c>
      <x:c r="U57" s="1" t="str">
        <x:v>0.5</x:v>
      </x:c>
      <x:c r="V57" s="1" t="str">
        <x:v>-0.0062247511906040999</x:v>
      </x:c>
      <x:c r="W57" s="28" t="str">
        <x:v>0.5</x:v>
      </x:c>
      <x:c r="X57" s="28" t="str">
        <x:v>0.0143284416202678</x:v>
      </x:c>
      <x:c r="Y57" s="28" t="str">
        <x:v>-0.0062247511906040999</x:v>
      </x:c>
      <x:c r="Z57" s="1" t="str">
        <x:v>0.5</x:v>
      </x:c>
      <x:c r="AA57" s="1" t="str">
        <x:v>0.0143284416202678</x:v>
      </x:c>
      <x:c r="AB57" s="1" t="str">
        <x:v>-0.0062247511906040999</x:v>
      </x:c>
      <x:c r="AC57" s="1" t="str">
        <x:v>BTC</x:v>
      </x:c>
      <x:c r="AD57" s="1" t="str">
        <x:v>0.025000000000000001</x:v>
      </x:c>
      <x:c r="AE57" s="1" t="str">
        <x:v>0.5</x:v>
      </x:c>
      <x:c r="AF57" s="1" t="str">
        <x:v>0.0143284416202678</x:v>
      </x:c>
      <x:c r="AG57" s="1" t="str">
        <x:v>-0.0062247511906040999</x:v>
      </x:c>
      <x:c r="AH57" s="1" t="str">
        <x:v>0.5</x:v>
      </x:c>
      <x:c r="AI57" s="1" t="str">
        <x:v>0.0143284416202678</x:v>
      </x:c>
      <x:c r="AJ57" s="1" t="str">
        <x:v>-0.0062247511906040999</x:v>
      </x:c>
      <x:c r="AK57" s="1" t="str">
        <x:v>2.775557561562892e-17</x:v>
      </x:c>
      <x:c r="AL57" s="28" t="str">
        <x:v>-0.0124210234718774</x:v>
      </x:c>
      <x:c r="AM57" s="1" t="str">
        <x:v>2021</x:v>
      </x:c>
      <x:c r="AN57" s="48" t="str">
        <x:v>BURN_IN_2021</x:v>
      </x:c>
      <x:c r="AO57" s="1" t="str">
        <x:v>55</x:v>
      </x:c>
      <x:c r="AP57" s="1" t="str">
        <x:v>False</x:v>
      </x:c>
    </x:row>
    <x:row r="58" ht="22" customHeight="1">
      <x:c r="A58" s="27" t="n">
        <x:v>44253</x:v>
      </x:c>
      <x:c r="B58" s="27" t="n">
        <x:v>44254</x:v>
      </x:c>
      <x:c r="C58" s="1" t="str">
        <x:v>3.9786650509220447e-14</x:v>
      </x:c>
      <x:c r="D58" s="1" t="str">
        <x:v>0.999996602741277</x:v>
      </x:c>
      <x:c r="E58" s="1" t="str">
        <x:v>3.3972586832794961e-06</x:v>
      </x:c>
      <x:c r="F58" s="1" t="str">
        <x:v>bull</x:v>
      </x:c>
      <x:c r="G58" s="1" t="str">
        <x:v>4.2032458914825717e-05</x:v>
      </x:c>
      <x:c r="H58" s="1" t="str">
        <x:v>6.6164870695176207e-06</x:v>
      </x:c>
      <x:c r="I58" s="1" t="str">
        <x:v>-0.17101737540827019</x:v>
      </x:c>
      <x:c r="J58" s="1" t="str">
        <x:v>0.5243257466122877</x:v>
      </x:c>
      <x:c r="K58" s="1" t="str">
        <x:v>1.0124652239411542</x:v>
      </x:c>
      <x:c r="L58" s="1" t="str">
        <x:v>-0.1930605322997957</x:v>
      </x:c>
      <x:c r="M58" s="1" t="str">
        <x:v>ABSTAIN</x:v>
      </x:c>
      <x:c r="N58" s="1" t="str">
        <x:v>0.5</x:v>
      </x:c>
      <x:c r="O58" s="48" t="str">
        <x:v>INSUFFICIENT_EVIDENCE</x:v>
      </x:c>
      <x:c r="P58" s="48" t="str"/>
      <x:c r="Q58" s="1" t="str">
        <x:v>True</x:v>
      </x:c>
      <x:c r="R58" s="1" t="str">
        <x:v>5</x:v>
      </x:c>
      <x:c r="S58" s="1" t="str">
        <x:v>0.025000000000000001</x:v>
      </x:c>
      <x:c r="T58" s="1" t="str">
        <x:v>0.48630518332184541</x:v>
      </x:c>
      <x:c r="U58" s="1" t="str">
        <x:v>0.5</x:v>
      </x:c>
      <x:c r="V58" s="1" t="str">
        <x:v>-0.0022568374979817</x:v>
      </x:c>
      <x:c r="W58" s="28" t="str">
        <x:v>0.5</x:v>
      </x:c>
      <x:c r="X58" s="28" t="str">
        <x:v>0.0031246616156038001</x:v>
      </x:c>
      <x:c r="Y58" s="28" t="str">
        <x:v>-0.0022568374979817</x:v>
      </x:c>
      <x:c r="Z58" s="1" t="str">
        <x:v>0.5</x:v>
      </x:c>
      <x:c r="AA58" s="1" t="str">
        <x:v>0.0031246616156038001</x:v>
      </x:c>
      <x:c r="AB58" s="1" t="str">
        <x:v>-0.0022568374979817</x:v>
      </x:c>
      <x:c r="AC58" s="1" t="str">
        <x:v>BTC</x:v>
      </x:c>
      <x:c r="AD58" s="1" t="str">
        <x:v>0.025000000000000001</x:v>
      </x:c>
      <x:c r="AE58" s="1" t="str">
        <x:v>0.5</x:v>
      </x:c>
      <x:c r="AF58" s="1" t="str">
        <x:v>0.0031246616156038001</x:v>
      </x:c>
      <x:c r="AG58" s="1" t="str">
        <x:v>-0.0022568374979817</x:v>
      </x:c>
      <x:c r="AH58" s="1" t="str">
        <x:v>0.5</x:v>
      </x:c>
      <x:c r="AI58" s="1" t="str">
        <x:v>0.0031246616156038001</x:v>
      </x:c>
      <x:c r="AJ58" s="1" t="str">
        <x:v>-0.0022568374979817</x:v>
      </x:c>
      <x:c r="AK58" s="1" t="str">
        <x:v>-7.8929918156944723e-17</x:v>
      </x:c>
      <x:c r="AL58" s="28" t="str">
        <x:v>-0.0045074397569563</x:v>
      </x:c>
      <x:c r="AM58" s="1" t="str">
        <x:v>2021</x:v>
      </x:c>
      <x:c r="AN58" s="48" t="str">
        <x:v>BURN_IN_2021</x:v>
      </x:c>
      <x:c r="AO58" s="1" t="str">
        <x:v>56</x:v>
      </x:c>
      <x:c r="AP58" s="1" t="str">
        <x:v>False</x:v>
      </x:c>
    </x:row>
    <x:row r="59" ht="22" customHeight="1">
      <x:c r="A59" s="27" t="n">
        <x:v>44254</x:v>
      </x:c>
      <x:c r="B59" s="27" t="n">
        <x:v>44255</x:v>
      </x:c>
      <x:c r="C59" s="1" t="str">
        <x:v>1.1315930259447481e-13</x:v>
      </x:c>
      <x:c r="D59" s="1" t="str">
        <x:v>0.99999078107472961</x:v>
      </x:c>
      <x:c r="E59" s="1" t="str">
        <x:v>9.2189251571484515e-06</x:v>
      </x:c>
      <x:c r="F59" s="1" t="str">
        <x:v>bull</x:v>
      </x:c>
      <x:c r="G59" s="1" t="str">
        <x:v>0.00010568371549390001</x:v>
      </x:c>
      <x:c r="H59" s="1" t="str">
        <x:v>1.164333309463141e-05</x:v>
      </x:c>
      <x:c r="I59" s="1" t="str">
        <x:v>-0.17500630323100941</x:v>
      </x:c>
      <x:c r="J59" s="1" t="str">
        <x:v>0.38238131764085448</x:v>
      </x:c>
      <x:c r="K59" s="1" t="str">
        <x:v>0.97286401917018461</x:v>
      </x:c>
      <x:c r="L59" s="1" t="str">
        <x:v>-0.19669776333796479</x:v>
      </x:c>
      <x:c r="M59" s="1" t="str">
        <x:v>BTC</x:v>
      </x:c>
      <x:c r="N59" s="1" t="str">
        <x:v>0.99999078107472961</x:v>
      </x:c>
      <x:c r="O59" s="48" t="str">
        <x:v>HIGH_VOLATILITY</x:v>
      </x:c>
      <x:c r="P59" s="48" t="str"/>
      <x:c r="Q59" s="1" t="str">
        <x:v>True</x:v>
      </x:c>
      <x:c r="R59" s="1" t="str">
        <x:v>5</x:v>
      </x:c>
      <x:c r="S59" s="1" t="str">
        <x:v>0.025000000000000001</x:v>
      </x:c>
      <x:c r="T59" s="1" t="str">
        <x:v>0.48630526304877231</x:v>
      </x:c>
      <x:c r="U59" s="1" t="str">
        <x:v>0.5</x:v>
      </x:c>
      <x:c r="V59" s="1" t="str">
        <x:v>-0.0105426170000745</x:v>
      </x:c>
      <x:c r="W59" s="28" t="str">
        <x:v>0.5</x:v>
      </x:c>
      <x:c r="X59" s="28" t="str">
        <x:v>0.0011294053024200001</x:v>
      </x:c>
      <x:c r="Y59" s="28" t="str">
        <x:v>-0.0105426170000745</x:v>
      </x:c>
      <x:c r="Z59" s="1" t="str">
        <x:v>0.5</x:v>
      </x:c>
      <x:c r="AA59" s="1" t="str">
        <x:v>0.0011294053024200001</x:v>
      </x:c>
      <x:c r="AB59" s="1" t="str">
        <x:v>-0.0105426170000745</x:v>
      </x:c>
      <x:c r="AC59" s="1" t="str">
        <x:v>BTC</x:v>
      </x:c>
      <x:c r="AD59" s="1" t="str">
        <x:v>0.025000000000000001</x:v>
      </x:c>
      <x:c r="AE59" s="1" t="str">
        <x:v>0.5</x:v>
      </x:c>
      <x:c r="AF59" s="1" t="str">
        <x:v>0.0011294053024200001</x:v>
      </x:c>
      <x:c r="AG59" s="1" t="str">
        <x:v>-0.0105426170000745</x:v>
      </x:c>
      <x:c r="AH59" s="1" t="str">
        <x:v>0.55000000000000004</x:v>
      </x:c>
      <x:c r="AI59" s="1" t="str">
        <x:v>0.051129405302420099</x:v>
      </x:c>
      <x:c r="AJ59" s="1" t="str">
        <x:v>-0.011646185977079299</x:v>
      </x:c>
      <x:c r="AK59" s="1" t="str">
        <x:v>-0.0011159498876261999</x:v>
      </x:c>
      <x:c r="AL59" s="28" t="str">
        <x:v>-0.021082999000795199</x:v>
      </x:c>
      <x:c r="AM59" s="1" t="str">
        <x:v>2021</x:v>
      </x:c>
      <x:c r="AN59" s="48" t="str">
        <x:v>BURN_IN_2021</x:v>
      </x:c>
      <x:c r="AO59" s="1" t="str">
        <x:v>57</x:v>
      </x:c>
      <x:c r="AP59" s="1" t="str">
        <x:v>False</x:v>
      </x:c>
    </x:row>
    <x:row r="60" ht="22" customHeight="1">
      <x:c r="A60" s="27" t="n">
        <x:v>44255</x:v>
      </x:c>
      <x:c r="B60" s="27" t="n">
        <x:v>44256</x:v>
      </x:c>
      <x:c r="C60" s="1" t="str">
        <x:v>1.4404292729418336e-11</x:v>
      </x:c>
      <x:c r="D60" s="1" t="str">
        <x:v>0.99989625785300196</x:v>
      </x:c>
      <x:c r="E60" s="1" t="str">
        <x:v>0.00010374213259350001</x:v>
      </x:c>
      <x:c r="F60" s="1" t="str">
        <x:v>bull</x:v>
      </x:c>
      <x:c r="G60" s="1" t="str">
        <x:v>0.00096069031376339997</x:v>
      </x:c>
      <x:c r="H60" s="1" t="str">
        <x:v>0.00018904644345510001</x:v>
      </x:c>
      <x:c r="I60" s="1" t="str">
        <x:v>-0.2136337835908472</x:v>
      </x:c>
      <x:c r="J60" s="1" t="str">
        <x:v>0.31666559772373443</x:v>
      </x:c>
      <x:c r="K60" s="1" t="str">
        <x:v>0.97722874110414704</x:v>
      </x:c>
      <x:c r="L60" s="1" t="str">
        <x:v>-0.2136337835908472</x:v>
      </x:c>
      <x:c r="M60" s="1" t="str">
        <x:v>BTC</x:v>
      </x:c>
      <x:c r="N60" s="1" t="str">
        <x:v>0.99989625785300196</x:v>
      </x:c>
      <x:c r="O60" s="48" t="str">
        <x:v>HIGH_VOLATILITY</x:v>
      </x:c>
      <x:c r="P60" s="48" t="str"/>
      <x:c r="Q60" s="1" t="str">
        <x:v>True</x:v>
      </x:c>
      <x:c r="R60" s="1" t="str">
        <x:v>5</x:v>
      </x:c>
      <x:c r="S60" s="1" t="str">
        <x:v>0.025000000000000001</x:v>
      </x:c>
      <x:c r="T60" s="1" t="str">
        <x:v>0.4770329584330481</x:v>
      </x:c>
      <x:c r="U60" s="1" t="str">
        <x:v>0.5</x:v>
      </x:c>
      <x:c r="V60" s="1" t="str">
        <x:v>0.049054503867093903</x:v>
      </x:c>
      <x:c r="W60" s="28" t="str">
        <x:v>0.5</x:v>
      </x:c>
      <x:c r="X60" s="28" t="str">
        <x:v>0.0053269032986602996</x:v>
      </x:c>
      <x:c r="Y60" s="28" t="str">
        <x:v>0.049054503867093903</x:v>
      </x:c>
      <x:c r="Z60" s="1" t="str">
        <x:v>0.5</x:v>
      </x:c>
      <x:c r="AA60" s="1" t="str">
        <x:v>0.0053269032986602996</x:v>
      </x:c>
      <x:c r="AB60" s="1" t="str">
        <x:v>0.049054503867093903</x:v>
      </x:c>
      <x:c r="AC60" s="1" t="str">
        <x:v>BTC</x:v>
      </x:c>
      <x:c r="AD60" s="1" t="str">
        <x:v>0.025000000000000001</x:v>
      </x:c>
      <x:c r="AE60" s="1" t="str">
        <x:v>0.5</x:v>
      </x:c>
      <x:c r="AF60" s="1" t="str">
        <x:v>0.0053269032986602996</x:v>
      </x:c>
      <x:c r="AG60" s="1" t="str">
        <x:v>0.049054503867093903</x:v>
      </x:c>
      <x:c r="AH60" s="1" t="str">
        <x:v>0.55000000000000004</x:v>
      </x:c>
      <x:c r="AI60" s="1" t="str">
        <x:v>0.0052792586857751001</x:v>
      </x:c>
      <x:c r="AJ60" s="1" t="str">
        <x:v>0.053960537159940002</x:v>
      </x:c>
      <x:c r="AK60" s="1" t="str">
        <x:v>0.0046657224005264997</x:v>
      </x:c>
      <x:c r="AL60" s="28" t="str">
        <x:v>0.098120184217518197</x:v>
      </x:c>
      <x:c r="AM60" s="1" t="str">
        <x:v>2021</x:v>
      </x:c>
      <x:c r="AN60" s="48" t="str">
        <x:v>BURN_IN_2021</x:v>
      </x:c>
      <x:c r="AO60" s="1" t="str">
        <x:v>58</x:v>
      </x:c>
      <x:c r="AP60" s="1" t="str">
        <x:v>False</x:v>
      </x:c>
    </x:row>
    <x:row r="61" ht="22" customHeight="1">
      <x:c r="A61" s="27" t="n">
        <x:v>44256</x:v>
      </x:c>
      <x:c r="B61" s="27" t="n">
        <x:v>44257</x:v>
      </x:c>
      <x:c r="C61" s="1" t="str">
        <x:v>8.446421974897408e-10</x:v>
      </x:c>
      <x:c r="D61" s="1" t="str">
        <x:v>0.99866182168946438</x:v>
      </x:c>
      <x:c r="E61" s="1" t="str">
        <x:v>0.0013381774658932</x:v>
      </x:c>
      <x:c r="F61" s="1" t="str">
        <x:v>bull</x:v>
      </x:c>
      <x:c r="G61" s="1" t="str">
        <x:v>0.0092765028825701999</x:v>
      </x:c>
      <x:c r="H61" s="1" t="str">
        <x:v>0.0024688723270751001</x:v>
      </x:c>
      <x:c r="I61" s="1" t="str">
        <x:v>-0.083462387131827007</x:v>
      </x:c>
      <x:c r="J61" s="1" t="str">
        <x:v>0.44664572340307618</x:v>
      </x:c>
      <x:c r="K61" s="1" t="str">
        <x:v>1.0197287938070456</x:v>
      </x:c>
      <x:c r="L61" s="1" t="str">
        <x:v>-0.13647538557434821</x:v>
      </x:c>
      <x:c r="M61" s="1" t="str">
        <x:v>ABSTAIN</x:v>
      </x:c>
      <x:c r="N61" s="1" t="str">
        <x:v>0.5</x:v>
      </x:c>
      <x:c r="O61" s="48" t="str">
        <x:v>INSUFFICIENT_EVIDENCE</x:v>
      </x:c>
      <x:c r="P61" s="48" t="str"/>
      <x:c r="Q61" s="1" t="str">
        <x:v>True</x:v>
      </x:c>
      <x:c r="R61" s="1" t="str">
        <x:v>5</x:v>
      </x:c>
      <x:c r="S61" s="1" t="str">
        <x:v>0</x:v>
      </x:c>
      <x:c r="T61" s="1" t="str">
        <x:v>0.47706131272126262</x:v>
      </x:c>
      <x:c r="U61" s="1" t="str">
        <x:v>0.5</x:v>
      </x:c>
      <x:c r="V61" s="1" t="str">
        <x:v>-0.0118316377782741</x:v>
      </x:c>
      <x:c r="W61" s="28" t="str">
        <x:v>0.5</x:v>
      </x:c>
      <x:c r="X61" s="28" t="str">
        <x:v>0.023382879816799301</x:v>
      </x:c>
      <x:c r="Y61" s="28" t="str">
        <x:v>-0.0118316377782741</x:v>
      </x:c>
      <x:c r="Z61" s="1" t="str">
        <x:v>0.5</x:v>
      </x:c>
      <x:c r="AA61" s="1" t="str">
        <x:v>0.023382879816799301</x:v>
      </x:c>
      <x:c r="AB61" s="1" t="str">
        <x:v>-0.0118316377782741</x:v>
      </x:c>
      <x:c r="AC61" s="1" t="str">
        <x:v>BTC</x:v>
      </x:c>
      <x:c r="AD61" s="1" t="str">
        <x:v>0</x:v>
      </x:c>
      <x:c r="AE61" s="1" t="str">
        <x:v>0.5</x:v>
      </x:c>
      <x:c r="AF61" s="1" t="str">
        <x:v>0.023382879816799301</x:v>
      </x:c>
      <x:c r="AG61" s="1" t="str">
        <x:v>-0.0118316377782741</x:v>
      </x:c>
      <x:c r="AH61" s="1" t="str">
        <x:v>0.5</x:v>
      </x:c>
      <x:c r="AI61" s="1" t="str">
        <x:v>0.073041296644578702</x:v>
      </x:c>
      <x:c r="AJ61" s="1" t="str">
        <x:v>-0.0118807098021465</x:v>
      </x:c>
      <x:c r="AK61" s="1" t="str">
        <x:v>-4.9660811089327621e-05</x:v>
      </x:c>
      <x:c r="AL61" s="28" t="str">
        <x:v>-0.0236170620318376</x:v>
      </x:c>
      <x:c r="AM61" s="1" t="str">
        <x:v>2021</x:v>
      </x:c>
      <x:c r="AN61" s="48" t="str">
        <x:v>BURN_IN_2021</x:v>
      </x:c>
      <x:c r="AO61" s="1" t="str">
        <x:v>59</x:v>
      </x:c>
      <x:c r="AP61" s="1" t="str">
        <x:v>False</x:v>
      </x:c>
    </x:row>
    <x:row r="62" ht="22" customHeight="1">
      <x:c r="A62" s="27" t="n">
        <x:v>44257</x:v>
      </x:c>
      <x:c r="B62" s="27" t="n">
        <x:v>44258</x:v>
      </x:c>
      <x:c r="C62" s="1" t="str">
        <x:v>3.0301963414300931e-12</x:v>
      </x:c>
      <x:c r="D62" s="1" t="str">
        <x:v>0.99991381219535602</x:v>
      </x:c>
      <x:c r="E62" s="1" t="str">
        <x:v>8.6187801613719285e-05</x:v>
      </x:c>
      <x:c r="F62" s="1" t="str">
        <x:v>bull</x:v>
      </x:c>
      <x:c r="G62" s="1" t="str">
        <x:v>0.00081267454906519998</x:v>
      </x:c>
      <x:c r="H62" s="1" t="str">
        <x:v>0.0025039810117830998</x:v>
      </x:c>
      <x:c r="I62" s="1" t="str">
        <x:v>-0.0099568197059159008</x:v>
      </x:c>
      <x:c r="J62" s="1" t="str">
        <x:v>0.46260884798584029</x:v>
      </x:c>
      <x:c r="K62" s="1" t="str">
        <x:v>1.0140365369327553</x:v>
      </x:c>
      <x:c r="L62" s="1" t="str">
        <x:v>-0.1568692999592575</x:v>
      </x:c>
      <x:c r="M62" s="1" t="str">
        <x:v>ABSTAIN</x:v>
      </x:c>
      <x:c r="N62" s="1" t="str">
        <x:v>0.5</x:v>
      </x:c>
      <x:c r="O62" s="48" t="str">
        <x:v>INSUFFICIENT_EVIDENCE</x:v>
      </x:c>
      <x:c r="P62" s="48" t="str"/>
      <x:c r="Q62" s="1" t="str">
        <x:v>True</x:v>
      </x:c>
      <x:c r="R62" s="1" t="str">
        <x:v>5</x:v>
      </x:c>
      <x:c r="S62" s="1" t="str">
        <x:v>0</x:v>
      </x:c>
      <x:c r="T62" s="1" t="str">
        <x:v>0.47703255521990751</x:v>
      </x:c>
      <x:c r="U62" s="1" t="str">
        <x:v>0.5</x:v>
      </x:c>
      <x:c r="V62" s="1" t="str">
        <x:v>0.020344265599993801</x:v>
      </x:c>
      <x:c r="W62" s="28" t="str">
        <x:v>0.5</x:v>
      </x:c>
      <x:c r="X62" s="28" t="str">
        <x:v>0.0059748193475391998</x:v>
      </x:c>
      <x:c r="Y62" s="28" t="str">
        <x:v>0.020344265599993899</x:v>
      </x:c>
      <x:c r="Z62" s="1" t="str">
        <x:v>0.5</x:v>
      </x:c>
      <x:c r="AA62" s="1" t="str">
        <x:v>0.0059748193475391998</x:v>
      </x:c>
      <x:c r="AB62" s="1" t="str">
        <x:v>0.020344265599993899</x:v>
      </x:c>
      <x:c r="AC62" s="1" t="str">
        <x:v>BTC</x:v>
      </x:c>
      <x:c r="AD62" s="1" t="str">
        <x:v>0</x:v>
      </x:c>
      <x:c r="AE62" s="1" t="str">
        <x:v>0.5</x:v>
      </x:c>
      <x:c r="AF62" s="1" t="str">
        <x:v>0.0059748193475391998</x:v>
      </x:c>
      <x:c r="AG62" s="1" t="str">
        <x:v>0.020344265599993899</x:v>
      </x:c>
      <x:c r="AH62" s="1" t="str">
        <x:v>0.5</x:v>
      </x:c>
      <x:c r="AI62" s="1" t="str">
        <x:v>0.0059748193475391998</x:v>
      </x:c>
      <x:c r="AJ62" s="1" t="str">
        <x:v>0.020344265599993899</x:v>
      </x:c>
      <x:c r="AK62" s="1" t="str">
        <x:v>1.7347234759768074e-17</x:v>
      </x:c>
      <x:c r="AL62" s="28" t="str">
        <x:v>0.040700724018156102</x:v>
      </x:c>
      <x:c r="AM62" s="1" t="str">
        <x:v>2021</x:v>
      </x:c>
      <x:c r="AN62" s="48" t="str">
        <x:v>BURN_IN_2021</x:v>
      </x:c>
      <x:c r="AO62" s="1" t="str">
        <x:v>60</x:v>
      </x:c>
      <x:c r="AP62" s="1" t="str">
        <x:v>False</x:v>
      </x:c>
    </x:row>
    <x:row r="63" ht="22" customHeight="1">
      <x:c r="A63" s="27" t="n">
        <x:v>44258</x:v>
      </x:c>
      <x:c r="B63" s="27" t="n">
        <x:v>44259</x:v>
      </x:c>
      <x:c r="C63" s="1" t="str">
        <x:v>8.2789718622032167e-12</x:v>
      </x:c>
      <x:c r="D63" s="1" t="str">
        <x:v>0.99987946336079558</x:v>
      </x:c>
      <x:c r="E63" s="1" t="str">
        <x:v>0.0001205366309254</x:v>
      </x:c>
      <x:c r="F63" s="1" t="str">
        <x:v>bull</x:v>
      </x:c>
      <x:c r="G63" s="1" t="str">
        <x:v>0.0010997498762548</x:v>
      </x:c>
      <x:c r="H63" s="1" t="str">
        <x:v>6.8697669120894376e-05</x:v>
      </x:c>
      <x:c r="I63" s="1" t="str">
        <x:v>0.014036923386488299</x:v>
      </x:c>
      <x:c r="J63" s="1" t="str">
        <x:v>0.50362665855106714</x:v>
      </x:c>
      <x:c r="K63" s="1" t="str">
        <x:v>1.0184687165242867</x:v>
      </x:c>
      <x:c r="L63" s="1" t="str">
        <x:v>-0.12255327002566439</x:v>
      </x:c>
      <x:c r="M63" s="1" t="str">
        <x:v>ABSTAIN</x:v>
      </x:c>
      <x:c r="N63" s="1" t="str">
        <x:v>0.5</x:v>
      </x:c>
      <x:c r="O63" s="48" t="str">
        <x:v>INSUFFICIENT_EVIDENCE</x:v>
      </x:c>
      <x:c r="P63" s="48" t="str"/>
      <x:c r="Q63" s="1" t="str">
        <x:v>True</x:v>
      </x:c>
      <x:c r="R63" s="1" t="str">
        <x:v>5</x:v>
      </x:c>
      <x:c r="S63" s="1" t="str">
        <x:v>0</x:v>
      </x:c>
      <x:c r="T63" s="1" t="str">
        <x:v>0.4770333441928683</x:v>
      </x:c>
      <x:c r="U63" s="1" t="str">
        <x:v>0.5</x:v>
      </x:c>
      <x:c r="V63" s="1" t="str">
        <x:v>-0.019526556033170901</x:v>
      </x:c>
      <x:c r="W63" s="28" t="str">
        <x:v>0.5</x:v>
      </x:c>
      <x:c r="X63" s="28" t="str">
        <x:v>0.0099722422644158999</x:v>
      </x:c>
      <x:c r="Y63" s="28" t="str">
        <x:v>-0.019526556033170901</x:v>
      </x:c>
      <x:c r="Z63" s="1" t="str">
        <x:v>0.5</x:v>
      </x:c>
      <x:c r="AA63" s="1" t="str">
        <x:v>0.0099722422644158999</x:v>
      </x:c>
      <x:c r="AB63" s="1" t="str">
        <x:v>-0.019526556033170901</x:v>
      </x:c>
      <x:c r="AC63" s="1" t="str">
        <x:v>BTC</x:v>
      </x:c>
      <x:c r="AD63" s="1" t="str">
        <x:v>0</x:v>
      </x:c>
      <x:c r="AE63" s="1" t="str">
        <x:v>0.5</x:v>
      </x:c>
      <x:c r="AF63" s="1" t="str">
        <x:v>0.0099722422644158999</x:v>
      </x:c>
      <x:c r="AG63" s="1" t="str">
        <x:v>-0.019526556033170901</x:v>
      </x:c>
      <x:c r="AH63" s="1" t="str">
        <x:v>0.5</x:v>
      </x:c>
      <x:c r="AI63" s="1" t="str">
        <x:v>0.0099722422644158999</x:v>
      </x:c>
      <x:c r="AJ63" s="1" t="str">
        <x:v>-0.019526556033170901</x:v>
      </x:c>
      <x:c r="AK63" s="1" t="str">
        <x:v>-9.714451465470121e-17</x:v>
      </x:c>
      <x:c r="AL63" s="28" t="str">
        <x:v>-0.039033556833898503</x:v>
      </x:c>
      <x:c r="AM63" s="1" t="str">
        <x:v>2021</x:v>
      </x:c>
      <x:c r="AN63" s="48" t="str">
        <x:v>BURN_IN_2021</x:v>
      </x:c>
      <x:c r="AO63" s="1" t="str">
        <x:v>61</x:v>
      </x:c>
      <x:c r="AP63" s="1" t="str">
        <x:v>False</x:v>
      </x:c>
    </x:row>
    <x:row r="64" ht="22" customHeight="1">
      <x:c r="A64" s="27" t="n">
        <x:v>44259</x:v>
      </x:c>
      <x:c r="B64" s="27" t="n">
        <x:v>44260</x:v>
      </x:c>
      <x:c r="C64" s="1" t="str">
        <x:v>8.6338643269224928e-12</x:v>
      </x:c>
      <x:c r="D64" s="1" t="str">
        <x:v>0.9998568993731084</x:v>
      </x:c>
      <x:c r="E64" s="1" t="str">
        <x:v>0.0001431006182575</x:v>
      </x:c>
      <x:c r="F64" s="1" t="str">
        <x:v>bull</x:v>
      </x:c>
      <x:c r="G64" s="1" t="str">
        <x:v>0.0012832661129267</x:v>
      </x:c>
      <x:c r="H64" s="1" t="str">
        <x:v>4.5127975374177723e-05</x:v>
      </x:c>
      <x:c r="I64" s="1" t="str">
        <x:v>0.031952864464025003</x:v>
      </x:c>
      <x:c r="J64" s="1" t="str">
        <x:v>0.36473797526856278</x:v>
      </x:c>
      <x:c r="K64" s="1" t="str">
        <x:v>1.0224612532657185</x:v>
      </x:c>
      <x:c r="L64" s="1" t="str">
        <x:v>-0.15680313682883601</x:v>
      </x:c>
      <x:c r="M64" s="1" t="str">
        <x:v>ABSTAIN</x:v>
      </x:c>
      <x:c r="N64" s="1" t="str">
        <x:v>0.5</x:v>
      </x:c>
      <x:c r="O64" s="48" t="str">
        <x:v>INSUFFICIENT_EVIDENCE</x:v>
      </x:c>
      <x:c r="P64" s="48" t="str"/>
      <x:c r="Q64" s="1" t="str">
        <x:v>True</x:v>
      </x:c>
      <x:c r="R64" s="1" t="str">
        <x:v>5</x:v>
      </x:c>
      <x:c r="S64" s="1" t="str">
        <x:v>0</x:v>
      </x:c>
      <x:c r="T64" s="1" t="str">
        <x:v>0.47703386247467922</x:v>
      </x:c>
      <x:c r="U64" s="1" t="str">
        <x:v>0.5</x:v>
      </x:c>
      <x:c r="V64" s="1" t="str">
        <x:v>0.0037533286537632</x:v>
      </x:c>
      <x:c r="W64" s="28" t="str">
        <x:v>0.5</x:v>
      </x:c>
      <x:c r="X64" s="28" t="str">
        <x:v>0.0099526325322723003</x:v>
      </x:c>
      <x:c r="Y64" s="28" t="str">
        <x:v>0.0037533286537632</x:v>
      </x:c>
      <x:c r="Z64" s="1" t="str">
        <x:v>0.5</x:v>
      </x:c>
      <x:c r="AA64" s="1" t="str">
        <x:v>0.0099526325322723003</x:v>
      </x:c>
      <x:c r="AB64" s="1" t="str">
        <x:v>0.0037533286537632</x:v>
      </x:c>
      <x:c r="AC64" s="1" t="str">
        <x:v>BTC</x:v>
      </x:c>
      <x:c r="AD64" s="1" t="str">
        <x:v>0</x:v>
      </x:c>
      <x:c r="AE64" s="1" t="str">
        <x:v>0.5</x:v>
      </x:c>
      <x:c r="AF64" s="1" t="str">
        <x:v>0.0099526325322723003</x:v>
      </x:c>
      <x:c r="AG64" s="1" t="str">
        <x:v>0.0037533286537632</x:v>
      </x:c>
      <x:c r="AH64" s="1" t="str">
        <x:v>0.5</x:v>
      </x:c>
      <x:c r="AI64" s="1" t="str">
        <x:v>0.0099526325322723003</x:v>
      </x:c>
      <x:c r="AJ64" s="1" t="str">
        <x:v>0.0037533286537632</x:v>
      </x:c>
      <x:c r="AK64" s="1" t="str">
        <x:v>1.0408340855860844e-17</x:v>
      </x:c>
      <x:c r="AL64" s="28" t="str">
        <x:v>0.007526637482448</x:v>
      </x:c>
      <x:c r="AM64" s="1" t="str">
        <x:v>2021</x:v>
      </x:c>
      <x:c r="AN64" s="48" t="str">
        <x:v>BURN_IN_2021</x:v>
      </x:c>
      <x:c r="AO64" s="1" t="str">
        <x:v>62</x:v>
      </x:c>
      <x:c r="AP64" s="1" t="str">
        <x:v>False</x:v>
      </x:c>
    </x:row>
    <x:row r="65" ht="22" customHeight="1">
      <x:c r="A65" s="27" t="n">
        <x:v>44260</x:v>
      </x:c>
      <x:c r="B65" s="27" t="n">
        <x:v>44261</x:v>
      </x:c>
      <x:c r="C65" s="1" t="str">
        <x:v>5.4026284766558954e-10</x:v>
      </x:c>
      <x:c r="D65" s="1" t="str">
        <x:v>0.99904402304990636</x:v>
      </x:c>
      <x:c r="E65" s="1" t="str">
        <x:v>0.0009559764098303</x:v>
      </x:c>
      <x:c r="F65" s="1" t="str">
        <x:v>bull</x:v>
      </x:c>
      <x:c r="G65" s="1" t="str">
        <x:v>0.0069198411189416997</x:v>
      </x:c>
      <x:c r="H65" s="1" t="str">
        <x:v>0.0016257526464037999</x:v>
      </x:c>
      <x:c r="I65" s="1" t="str">
        <x:v>0.052796813505489197</x:v>
      </x:c>
      <x:c r="J65" s="1" t="str">
        <x:v>0.2960596916603801</x:v>
      </x:c>
      <x:c r="K65" s="1" t="str">
        <x:v>1.0072031501363852</x:v>
      </x:c>
      <x:c r="L65" s="1" t="str">
        <x:v>-0.15045669971340919</x:v>
      </x:c>
      <x:c r="M65" s="1" t="str">
        <x:v>ABSTAIN</x:v>
      </x:c>
      <x:c r="N65" s="1" t="str">
        <x:v>0.5</x:v>
      </x:c>
      <x:c r="O65" s="48" t="str">
        <x:v>INSUFFICIENT_EVIDENCE</x:v>
      </x:c>
      <x:c r="P65" s="48" t="str"/>
      <x:c r="Q65" s="1" t="str">
        <x:v>True</x:v>
      </x:c>
      <x:c r="R65" s="1" t="str">
        <x:v>5</x:v>
      </x:c>
      <x:c r="S65" s="1" t="str">
        <x:v>0</x:v>
      </x:c>
      <x:c r="T65" s="1" t="str">
        <x:v>0.47705253377598372</x:v>
      </x:c>
      <x:c r="U65" s="1" t="str">
        <x:v>0.5</x:v>
      </x:c>
      <x:c r="V65" s="1" t="str">
        <x:v>0.00064473995408160004</x:v>
      </x:c>
      <x:c r="W65" s="28" t="str">
        <x:v>0.5</x:v>
      </x:c>
      <x:c r="X65" s="28" t="str">
        <x:v>0.0018746046358535</x:v>
      </x:c>
      <x:c r="Y65" s="28" t="str">
        <x:v>0.00064473995408160004</x:v>
      </x:c>
      <x:c r="Z65" s="1" t="str">
        <x:v>0.5</x:v>
      </x:c>
      <x:c r="AA65" s="1" t="str">
        <x:v>0.0018746046358535</x:v>
      </x:c>
      <x:c r="AB65" s="1" t="str">
        <x:v>0.00064473995408160004</x:v>
      </x:c>
      <x:c r="AC65" s="1" t="str">
        <x:v>BTC</x:v>
      </x:c>
      <x:c r="AD65" s="1" t="str">
        <x:v>0</x:v>
      </x:c>
      <x:c r="AE65" s="1" t="str">
        <x:v>0.5</x:v>
      </x:c>
      <x:c r="AF65" s="1" t="str">
        <x:v>0.0018746046358535</x:v>
      </x:c>
      <x:c r="AG65" s="1" t="str">
        <x:v>0.00064473995408160004</x:v>
      </x:c>
      <x:c r="AH65" s="1" t="str">
        <x:v>0.5</x:v>
      </x:c>
      <x:c r="AI65" s="1" t="str">
        <x:v>0.0018746046358535</x:v>
      </x:c>
      <x:c r="AJ65" s="1" t="str">
        <x:v>0.00064473995408160004</x:v>
      </x:c>
      <x:c r="AK65" s="1" t="str">
        <x:v>5.2150124496552763e-17</x:v>
      </x:c>
      <x:c r="AL65" s="28" t="str">
        <x:v>0.0012932315417328</x:v>
      </x:c>
      <x:c r="AM65" s="1" t="str">
        <x:v>2021</x:v>
      </x:c>
      <x:c r="AN65" s="48" t="str">
        <x:v>BURN_IN_2021</x:v>
      </x:c>
      <x:c r="AO65" s="1" t="str">
        <x:v>63</x:v>
      </x:c>
      <x:c r="AP65" s="1" t="str">
        <x:v>False</x:v>
      </x:c>
    </x:row>
    <x:row r="66" ht="22" customHeight="1">
      <x:c r="A66" s="27" t="n">
        <x:v>44261</x:v>
      </x:c>
      <x:c r="B66" s="27" t="n">
        <x:v>44262</x:v>
      </x:c>
      <x:c r="C66" s="1" t="str">
        <x:v>1.5656669085262931e-09</x:v>
      </x:c>
      <x:c r="D66" s="1" t="str">
        <x:v>0.99710698437410161</x:v>
      </x:c>
      <x:c r="E66" s="1" t="str">
        <x:v>0.0028930140602312</x:v>
      </x:c>
      <x:c r="F66" s="1" t="str">
        <x:v>bull</x:v>
      </x:c>
      <x:c r="G66" s="1" t="str">
        <x:v>0.018022596593931101</x:v>
      </x:c>
      <x:c r="H66" s="1" t="str">
        <x:v>0.0038740773516097002</x:v>
      </x:c>
      <x:c r="I66" s="1" t="str">
        <x:v>0.058931393012504101</x:v>
      </x:c>
      <x:c r="J66" s="1" t="str">
        <x:v>0.32106072937988922</x:v>
      </x:c>
      <x:c r="K66" s="1" t="str">
        <x:v>1.0030796685090229</x:v>
      </x:c>
      <x:c r="L66" s="1" t="str">
        <x:v>-0.1493580435214108</x:v>
      </x:c>
      <x:c r="M66" s="1" t="str">
        <x:v>ABSTAIN</x:v>
      </x:c>
      <x:c r="N66" s="1" t="str">
        <x:v>0.5</x:v>
      </x:c>
      <x:c r="O66" s="48" t="str">
        <x:v>INSUFFICIENT_EVIDENCE</x:v>
      </x:c>
      <x:c r="P66" s="48" t="str"/>
      <x:c r="Q66" s="1" t="str">
        <x:v>True</x:v>
      </x:c>
      <x:c r="R66" s="1" t="str">
        <x:v>5</x:v>
      </x:c>
      <x:c r="S66" s="1" t="str">
        <x:v>0</x:v>
      </x:c>
      <x:c r="T66" s="1" t="str">
        <x:v>0.47709702643953222</x:v>
      </x:c>
      <x:c r="U66" s="1" t="str">
        <x:v>0.5</x:v>
      </x:c>
      <x:c r="V66" s="1" t="str">
        <x:v>0.0217648308738187</x:v>
      </x:c>
      <x:c r="W66" s="28" t="str">
        <x:v>0.5</x:v>
      </x:c>
      <x:c r="X66" s="28" t="str">
        <x:v>0.00032309896454709998</x:v>
      </x:c>
      <x:c r="Y66" s="28" t="str">
        <x:v>0.0217648308738187</x:v>
      </x:c>
      <x:c r="Z66" s="1" t="str">
        <x:v>0.5</x:v>
      </x:c>
      <x:c r="AA66" s="1" t="str">
        <x:v>0.00032309896454709998</x:v>
      </x:c>
      <x:c r="AB66" s="1" t="str">
        <x:v>0.0217648308738187</x:v>
      </x:c>
      <x:c r="AC66" s="1" t="str">
        <x:v>BTC</x:v>
      </x:c>
      <x:c r="AD66" s="1" t="str">
        <x:v>0</x:v>
      </x:c>
      <x:c r="AE66" s="1" t="str">
        <x:v>0.5</x:v>
      </x:c>
      <x:c r="AF66" s="1" t="str">
        <x:v>0.00032309896454709998</x:v>
      </x:c>
      <x:c r="AG66" s="1" t="str">
        <x:v>0.0217648308738187</x:v>
      </x:c>
      <x:c r="AH66" s="1" t="str">
        <x:v>0.5</x:v>
      </x:c>
      <x:c r="AI66" s="1" t="str">
        <x:v>0.00032309896454709998</x:v>
      </x:c>
      <x:c r="AJ66" s="1" t="str">
        <x:v>0.0217648308738187</x:v>
      </x:c>
      <x:c r="AK66" s="1" t="str">
        <x:v>4.8572257327350605e-17</x:v>
      </x:c>
      <x:c r="AL66" s="28" t="str">
        <x:v>0.0435303220101688</x:v>
      </x:c>
      <x:c r="AM66" s="1" t="str">
        <x:v>2021</x:v>
      </x:c>
      <x:c r="AN66" s="48" t="str">
        <x:v>BURN_IN_2021</x:v>
      </x:c>
      <x:c r="AO66" s="1" t="str">
        <x:v>64</x:v>
      </x:c>
      <x:c r="AP66" s="1" t="str">
        <x:v>False</x:v>
      </x:c>
    </x:row>
    <x:row r="67" ht="22" customHeight="1">
      <x:c r="A67" s="27" t="n">
        <x:v>44262</x:v>
      </x:c>
      <x:c r="B67" s="27" t="n">
        <x:v>44263</x:v>
      </x:c>
      <x:c r="C67" s="1" t="str">
        <x:v>1.195844056231556e-09</x:v>
      </x:c>
      <x:c r="D67" s="1" t="str">
        <x:v>0.99726641239381075</x:v>
      </x:c>
      <x:c r="E67" s="1" t="str">
        <x:v>0.0027335864103451</x:v>
      </x:c>
      <x:c r="F67" s="1" t="str">
        <x:v>bull</x:v>
      </x:c>
      <x:c r="G67" s="1" t="str">
        <x:v>0.017170647615847402</x:v>
      </x:c>
      <x:c r="H67" s="1" t="str">
        <x:v>0.00031885603941800002</x:v>
      </x:c>
      <x:c r="I67" s="1" t="str">
        <x:v>0.12882605615091661</x:v>
      </x:c>
      <x:c r="J67" s="1" t="str">
        <x:v>0.33121396641042777</x:v>
      </x:c>
      <x:c r="K67" s="1" t="str">
        <x:v>1.0058993964464538</x:v>
      </x:c>
      <x:c r="L67" s="1" t="str">
        <x:v>-0.11232932524053781</x:v>
      </x:c>
      <x:c r="M67" s="1" t="str">
        <x:v>ABSTAIN</x:v>
      </x:c>
      <x:c r="N67" s="1" t="str">
        <x:v>0.5</x:v>
      </x:c>
      <x:c r="O67" s="48" t="str">
        <x:v>INSUFFICIENT_EVIDENCE</x:v>
      </x:c>
      <x:c r="P67" s="48" t="str"/>
      <x:c r="Q67" s="1" t="str">
        <x:v>True</x:v>
      </x:c>
      <x:c r="R67" s="1" t="str">
        <x:v>5</x:v>
      </x:c>
      <x:c r="S67" s="1" t="str">
        <x:v>0</x:v>
      </x:c>
      <x:c r="T67" s="1" t="str">
        <x:v>0.47709336446967587</x:v>
      </x:c>
      <x:c r="U67" s="1" t="str">
        <x:v>0.5</x:v>
      </x:c>
      <x:c r="V67" s="1" t="str">
        <x:v>0.013020203554439501</x:v>
      </x:c>
      <x:c r="W67" s="28" t="str">
        <x:v>0.5</x:v>
      </x:c>
      <x:c r="X67" s="28" t="str">
        <x:v>0.010650764889886401</x:v>
      </x:c>
      <x:c r="Y67" s="28" t="str">
        <x:v>0.013020203554439501</x:v>
      </x:c>
      <x:c r="Z67" s="1" t="str">
        <x:v>0.5</x:v>
      </x:c>
      <x:c r="AA67" s="1" t="str">
        <x:v>0.010650764889886401</x:v>
      </x:c>
      <x:c r="AB67" s="1" t="str">
        <x:v>0.013020203554439501</x:v>
      </x:c>
      <x:c r="AC67" s="1" t="str">
        <x:v>BTC</x:v>
      </x:c>
      <x:c r="AD67" s="1" t="str">
        <x:v>0</x:v>
      </x:c>
      <x:c r="AE67" s="1" t="str">
        <x:v>0.5</x:v>
      </x:c>
      <x:c r="AF67" s="1" t="str">
        <x:v>0.010650764889886401</x:v>
      </x:c>
      <x:c r="AG67" s="1" t="str">
        <x:v>0.013020203554439501</x:v>
      </x:c>
      <x:c r="AH67" s="1" t="str">
        <x:v>0.5</x:v>
      </x:c>
      <x:c r="AI67" s="1" t="str">
        <x:v>0.010650764889886401</x:v>
      </x:c>
      <x:c r="AJ67" s="1" t="str">
        <x:v>0.013020203554439501</x:v>
      </x:c>
      <x:c r="AK67" s="1" t="str">
        <x:v>5.7245874707234646e-17</x:v>
      </x:c>
      <x:c r="AL67" s="28" t="str">
        <x:v>0.026061986218746402</x:v>
      </x:c>
      <x:c r="AM67" s="1" t="str">
        <x:v>2021</x:v>
      </x:c>
      <x:c r="AN67" s="48" t="str">
        <x:v>BURN_IN_2021</x:v>
      </x:c>
      <x:c r="AO67" s="1" t="str">
        <x:v>65</x:v>
      </x:c>
      <x:c r="AP67" s="1" t="str">
        <x:v>False</x:v>
      </x:c>
    </x:row>
    <x:row r="68" ht="22" customHeight="1">
      <x:c r="A68" s="27" t="n">
        <x:v>44263</x:v>
      </x:c>
      <x:c r="B68" s="27" t="n">
        <x:v>44264</x:v>
      </x:c>
      <x:c r="C68" s="1" t="str">
        <x:v>1.290083480742732e-09</x:v>
      </x:c>
      <x:c r="D68" s="1" t="str">
        <x:v>0.99665217777722515</x:v>
      </x:c>
      <x:c r="E68" s="1" t="str">
        <x:v>0.0033478209326908001</x:v>
      </x:c>
      <x:c r="F68" s="1" t="str">
        <x:v>bull</x:v>
      </x:c>
      <x:c r="G68" s="1" t="str">
        <x:v>0.020410259348056899</x:v>
      </x:c>
      <x:c r="H68" s="1" t="str">
        <x:v>0.0012284692331707</x:v>
      </x:c>
      <x:c r="I68" s="1" t="str">
        <x:v>0.054752951376636903</x:v>
      </x:c>
      <x:c r="J68" s="1" t="str">
        <x:v>0.33254026074596371</x:v>
      </x:c>
      <x:c r="K68" s="1" t="str">
        <x:v>1.0060948493323143</x:v>
      </x:c>
      <x:c r="L68" s="1" t="str">
        <x:v>-0.089194864348171296</x:v>
      </x:c>
      <x:c r="M68" s="1" t="str">
        <x:v>ABSTAIN</x:v>
      </x:c>
      <x:c r="N68" s="1" t="str">
        <x:v>0.5</x:v>
      </x:c>
      <x:c r="O68" s="48" t="str">
        <x:v>INSUFFICIENT_EVIDENCE</x:v>
      </x:c>
      <x:c r="P68" s="48" t="str"/>
      <x:c r="Q68" s="1" t="str">
        <x:v>True</x:v>
      </x:c>
      <x:c r="R68" s="1" t="str">
        <x:v>5</x:v>
      </x:c>
      <x:c r="S68" s="1" t="str">
        <x:v>0</x:v>
      </x:c>
      <x:c r="T68" s="1" t="str">
        <x:v>0.4771074730853051</x:v>
      </x:c>
      <x:c r="U68" s="1" t="str">
        <x:v>0.5</x:v>
      </x:c>
      <x:c r="V68" s="1" t="str">
        <x:v>0.024538917126912502</x:v>
      </x:c>
      <x:c r="W68" s="28" t="str">
        <x:v>0.5</x:v>
      </x:c>
      <x:c r="X68" s="28" t="str">
        <x:v>0.0064316853077596003</x:v>
      </x:c>
      <x:c r="Y68" s="28" t="str">
        <x:v>0.024538917126912502</x:v>
      </x:c>
      <x:c r="Z68" s="1" t="str">
        <x:v>0.5</x:v>
      </x:c>
      <x:c r="AA68" s="1" t="str">
        <x:v>0.0064316853077596003</x:v>
      </x:c>
      <x:c r="AB68" s="1" t="str">
        <x:v>0.024538917126912502</x:v>
      </x:c>
      <x:c r="AC68" s="1" t="str">
        <x:v>BTC</x:v>
      </x:c>
      <x:c r="AD68" s="1" t="str">
        <x:v>0</x:v>
      </x:c>
      <x:c r="AE68" s="1" t="str">
        <x:v>0.5</x:v>
      </x:c>
      <x:c r="AF68" s="1" t="str">
        <x:v>0.0064316853077596003</x:v>
      </x:c>
      <x:c r="AG68" s="1" t="str">
        <x:v>0.024538917126912502</x:v>
      </x:c>
      <x:c r="AH68" s="1" t="str">
        <x:v>0.5</x:v>
      </x:c>
      <x:c r="AI68" s="1" t="str">
        <x:v>0.0064316853077596003</x:v>
      </x:c>
      <x:c r="AJ68" s="1" t="str">
        <x:v>0.024538917126912502</x:v>
      </x:c>
      <x:c r="AK68" s="1" t="str">
        <x:v>8.3266726846886741e-17</x:v>
      </x:c>
      <x:c r="AL68" s="28" t="str">
        <x:v>0.049091013362390301</x:v>
      </x:c>
      <x:c r="AM68" s="1" t="str">
        <x:v>2021</x:v>
      </x:c>
      <x:c r="AN68" s="48" t="str">
        <x:v>BURN_IN_2021</x:v>
      </x:c>
      <x:c r="AO68" s="1" t="str">
        <x:v>66</x:v>
      </x:c>
      <x:c r="AP68" s="1" t="str">
        <x:v>False</x:v>
      </x:c>
    </x:row>
    <x:row r="69" ht="22" customHeight="1">
      <x:c r="A69" s="27" t="n">
        <x:v>44264</x:v>
      </x:c>
      <x:c r="B69" s="27" t="n">
        <x:v>44265</x:v>
      </x:c>
      <x:c r="C69" s="1" t="str">
        <x:v>4.2035794111622246e-11</x:v>
      </x:c>
      <x:c r="D69" s="1" t="str">
        <x:v>0.99959709516591622</x:v>
      </x:c>
      <x:c r="E69" s="1" t="str">
        <x:v>0.00040290479204790002</x:v>
      </x:c>
      <x:c r="F69" s="1" t="str">
        <x:v>bull</x:v>
      </x:c>
      <x:c r="G69" s="1" t="str">
        <x:v>0.0032334018243799002</x:v>
      </x:c>
      <x:c r="H69" s="1" t="str">
        <x:v>0.0058898347773816001</x:v>
      </x:c>
      <x:c r="I69" s="1" t="str">
        <x:v>0.13329698786970159</x:v>
      </x:c>
      <x:c r="J69" s="1" t="str">
        <x:v>0.41248143639213541</x:v>
      </x:c>
      <x:c r="K69" s="1" t="str">
        <x:v>1.0120962243501266</x:v>
      </x:c>
      <x:c r="L69" s="1" t="str">
        <x:v>-0.044482517263353699</x:v>
      </x:c>
      <x:c r="M69" s="1" t="str">
        <x:v>ABSTAIN</x:v>
      </x:c>
      <x:c r="N69" s="1" t="str">
        <x:v>0.5</x:v>
      </x:c>
      <x:c r="O69" s="48" t="str">
        <x:v>INSUFFICIENT_EVIDENCE</x:v>
      </x:c>
      <x:c r="P69" s="48" t="str"/>
      <x:c r="Q69" s="1" t="str">
        <x:v>True</x:v>
      </x:c>
      <x:c r="R69" s="1" t="str">
        <x:v>5</x:v>
      </x:c>
      <x:c r="S69" s="1" t="str">
        <x:v>0</x:v>
      </x:c>
      <x:c r="T69" s="1" t="str">
        <x:v>0.47703983002779171</x:v>
      </x:c>
      <x:c r="U69" s="1" t="str">
        <x:v>0.5</x:v>
      </x:c>
      <x:c r="V69" s="1" t="str">
        <x:v>0.0088519614471581007</x:v>
      </x:c>
      <x:c r="W69" s="28" t="str">
        <x:v>0.5</x:v>
      </x:c>
      <x:c r="X69" s="28" t="str">
        <x:v>0.011978729359082001</x:v>
      </x:c>
      <x:c r="Y69" s="28" t="str">
        <x:v>0.0088519614471581996</x:v>
      </x:c>
      <x:c r="Z69" s="1" t="str">
        <x:v>0.5</x:v>
      </x:c>
      <x:c r="AA69" s="1" t="str">
        <x:v>0.011978729359082001</x:v>
      </x:c>
      <x:c r="AB69" s="1" t="str">
        <x:v>0.0088519614471581996</x:v>
      </x:c>
      <x:c r="AC69" s="1" t="str">
        <x:v>BTC</x:v>
      </x:c>
      <x:c r="AD69" s="1" t="str">
        <x:v>0</x:v>
      </x:c>
      <x:c r="AE69" s="1" t="str">
        <x:v>0.5</x:v>
      </x:c>
      <x:c r="AF69" s="1" t="str">
        <x:v>0.011978729359082001</x:v>
      </x:c>
      <x:c r="AG69" s="1" t="str">
        <x:v>0.0088519614471581996</x:v>
      </x:c>
      <x:c r="AH69" s="1" t="str">
        <x:v>0.5</x:v>
      </x:c>
      <x:c r="AI69" s="1" t="str">
        <x:v>0.011978729359082001</x:v>
      </x:c>
      <x:c r="AJ69" s="1" t="str">
        <x:v>0.0088519614471581996</x:v>
      </x:c>
      <x:c r="AK69" s="1" t="str">
        <x:v>7.2858385991025898e-17</x:v>
      </x:c>
      <x:c r="AL69" s="28" t="str">
        <x:v>0.017728092713059501</x:v>
      </x:c>
      <x:c r="AM69" s="1" t="str">
        <x:v>2021</x:v>
      </x:c>
      <x:c r="AN69" s="48" t="str">
        <x:v>BURN_IN_2021</x:v>
      </x:c>
      <x:c r="AO69" s="1" t="str">
        <x:v>67</x:v>
      </x:c>
      <x:c r="AP69" s="1" t="str">
        <x:v>False</x:v>
      </x:c>
    </x:row>
    <x:row r="70" ht="22" customHeight="1">
      <x:c r="A70" s="27" t="n">
        <x:v>44265</x:v>
      </x:c>
      <x:c r="B70" s="27" t="n">
        <x:v>44266</x:v>
      </x:c>
      <x:c r="C70" s="1" t="str">
        <x:v>9.2236190813692258e-13</x:v>
      </x:c>
      <x:c r="D70" s="1" t="str">
        <x:v>0.99994851160353004</x:v>
      </x:c>
      <x:c r="E70" s="1" t="str">
        <x:v>5.1488395547624527e-05</x:v>
      </x:c>
      <x:c r="F70" s="1" t="str">
        <x:v>bull</x:v>
      </x:c>
      <x:c r="G70" s="1" t="str">
        <x:v>0.00050963515928620004</x:v>
      </x:c>
      <x:c r="H70" s="1" t="str">
        <x:v>0.00070283287522749998</x:v>
      </x:c>
      <x:c r="I70" s="1" t="str">
        <x:v>0.1082803685278925</x:v>
      </x:c>
      <x:c r="J70" s="1" t="str">
        <x:v>0.20381630194177491</x:v>
      </x:c>
      <x:c r="K70" s="1" t="str">
        <x:v>0.81693129250148266</x:v>
      </x:c>
      <x:c r="L70" s="1" t="str">
        <x:v>-0.027543014740448998</x:v>
      </x:c>
      <x:c r="M70" s="1" t="str">
        <x:v>BTC</x:v>
      </x:c>
      <x:c r="N70" s="1" t="str">
        <x:v>0.80000000000000004</x:v>
      </x:c>
      <x:c r="O70" s="48" t="str">
        <x:v>HIGH_VOLATILITY</x:v>
      </x:c>
      <x:c r="P70" s="48" t="str"/>
      <x:c r="Q70" s="1" t="str">
        <x:v>True</x:v>
      </x:c>
      <x:c r="R70" s="1" t="str">
        <x:v>5</x:v>
      </x:c>
      <x:c r="S70" s="1" t="str">
        <x:v>0</x:v>
      </x:c>
      <x:c r="T70" s="1" t="str">
        <x:v>0.47703175819447241</x:v>
      </x:c>
      <x:c r="U70" s="1" t="str">
        <x:v>0.5</x:v>
      </x:c>
      <x:c r="V70" s="1" t="str">
        <x:v>0.017430926432242901</x:v>
      </x:c>
      <x:c r="W70" s="28" t="str">
        <x:v>0.5</x:v>
      </x:c>
      <x:c r="X70" s="28" t="str">
        <x:v>0.0043930826896557001</x:v>
      </x:c>
      <x:c r="Y70" s="28" t="str">
        <x:v>0.017430926432242901</x:v>
      </x:c>
      <x:c r="Z70" s="1" t="str">
        <x:v>0.5</x:v>
      </x:c>
      <x:c r="AA70" s="1" t="str">
        <x:v>0.0043930826896557001</x:v>
      </x:c>
      <x:c r="AB70" s="1" t="str">
        <x:v>0.017430926432242901</x:v>
      </x:c>
      <x:c r="AC70" s="1" t="str">
        <x:v>BTC</x:v>
      </x:c>
      <x:c r="AD70" s="1" t="str">
        <x:v>0</x:v>
      </x:c>
      <x:c r="AE70" s="1" t="str">
        <x:v>0.5</x:v>
      </x:c>
      <x:c r="AF70" s="1" t="str">
        <x:v>0.0043930826896557001</x:v>
      </x:c>
      <x:c r="AG70" s="1" t="str">
        <x:v>0.017430926432242901</x:v>
      </x:c>
      <x:c r="AH70" s="1" t="str">
        <x:v>0.55000000000000004</x:v>
      </x:c>
      <x:c r="AI70" s="1" t="str">
        <x:v>0.045606917310344199</x:v>
      </x:c>
      <x:c r="AJ70" s="1" t="str">
        <x:v>0.019132454111630601</x:v>
      </x:c>
      <x:c r="AK70" s="1" t="str">
        <x:v>0.0016709797412214</x:v>
      </x:c>
      <x:c r="AL70" s="28" t="str">
        <x:v>0.034870792220139203</x:v>
      </x:c>
      <x:c r="AM70" s="1" t="str">
        <x:v>2021</x:v>
      </x:c>
      <x:c r="AN70" s="48" t="str">
        <x:v>BURN_IN_2021</x:v>
      </x:c>
      <x:c r="AO70" s="1" t="str">
        <x:v>68</x:v>
      </x:c>
      <x:c r="AP70" s="1" t="str">
        <x:v>False</x:v>
      </x:c>
    </x:row>
    <x:row r="71" ht="22" customHeight="1">
      <x:c r="A71" s="27" t="n">
        <x:v>44266</x:v>
      </x:c>
      <x:c r="B71" s="27" t="n">
        <x:v>44267</x:v>
      </x:c>
      <x:c r="C71" s="1" t="str">
        <x:v>1.6310857655168297e-12</x:v>
      </x:c>
      <x:c r="D71" s="1" t="str">
        <x:v>0.99995369796871503</x:v>
      </x:c>
      <x:c r="E71" s="1" t="str">
        <x:v>4.6302029653797103e-05</x:v>
      </x:c>
      <x:c r="F71" s="1" t="str">
        <x:v>bull</x:v>
      </x:c>
      <x:c r="G71" s="1" t="str">
        <x:v>0.00046277499521340002</x:v>
      </x:c>
      <x:c r="H71" s="1" t="str">
        <x:v>1.0372731787535005e-05</x:v>
      </x:c>
      <x:c r="I71" s="1" t="str">
        <x:v>0.19351408276203849</x:v>
      </x:c>
      <x:c r="J71" s="1" t="str">
        <x:v>0.24277015433704721</x:v>
      </x:c>
      <x:c r="K71" s="1" t="str">
        <x:v>0.82262620951726451</x:v>
      </x:c>
      <x:c r="L71" s="1" t="str">
        <x:v>0</x:v>
      </x:c>
      <x:c r="M71" s="1" t="str">
        <x:v>BTC</x:v>
      </x:c>
      <x:c r="N71" s="1" t="str">
        <x:v>0.80000000000000004</x:v>
      </x:c>
      <x:c r="O71" s="48" t="str">
        <x:v>HIGH_VOLATILITY</x:v>
      </x:c>
      <x:c r="P71" s="48" t="str">
        <x:v>episode-000069</x:v>
      </x:c>
      <x:c r="Q71" s="1" t="str">
        <x:v>True</x:v>
      </x:c>
      <x:c r="R71" s="1" t="str">
        <x:v>5</x:v>
      </x:c>
      <x:c r="S71" s="1" t="str">
        <x:v>0</x:v>
      </x:c>
      <x:c r="T71" s="1" t="str">
        <x:v>0.47703163906664903</x:v>
      </x:c>
      <x:c r="U71" s="1" t="str">
        <x:v>0.5</x:v>
      </x:c>
      <x:c r="V71" s="1" t="str">
        <x:v>-0.0046314060565435002</x:v>
      </x:c>
      <x:c r="W71" s="28" t="str">
        <x:v>0.5</x:v>
      </x:c>
      <x:c r="X71" s="28" t="str">
        <x:v>0.0085683062417180999</x:v>
      </x:c>
      <x:c r="Y71" s="28" t="str">
        <x:v>-0.0046314060565435002</x:v>
      </x:c>
      <x:c r="Z71" s="1" t="str">
        <x:v>0.5</x:v>
      </x:c>
      <x:c r="AA71" s="1" t="str">
        <x:v>0.0085683062417180999</x:v>
      </x:c>
      <x:c r="AB71" s="1" t="str">
        <x:v>-0.0046314060565435002</x:v>
      </x:c>
      <x:c r="AC71" s="1" t="str">
        <x:v>BTC</x:v>
      </x:c>
      <x:c r="AD71" s="1" t="str">
        <x:v>0</x:v>
      </x:c>
      <x:c r="AE71" s="1" t="str">
        <x:v>0.5</x:v>
      </x:c>
      <x:c r="AF71" s="1" t="str">
        <x:v>0.0085683062417180999</x:v>
      </x:c>
      <x:c r="AG71" s="1" t="str">
        <x:v>-0.0046314060565435002</x:v>
      </x:c>
      <x:c r="AH71" s="1" t="str">
        <x:v>0.55000000000000004</x:v>
      </x:c>
      <x:c r="AI71" s="1" t="str">
        <x:v>0.0084681117044263995</x:v>
      </x:c>
      <x:c r="AJ71" s="1" t="str">
        <x:v>-0.0050935901465421997</x:v>
      </x:c>
      <x:c r="AK71" s="1" t="str">
        <x:v>-0.00046444244883239998</x:v>
      </x:c>
      <x:c r="AL71" s="28" t="str">
        <x:v>-0.0092457547210615006</x:v>
      </x:c>
      <x:c r="AM71" s="1" t="str">
        <x:v>2021</x:v>
      </x:c>
      <x:c r="AN71" s="48" t="str">
        <x:v>BURN_IN_2021</x:v>
      </x:c>
      <x:c r="AO71" s="1" t="str">
        <x:v>69</x:v>
      </x:c>
      <x:c r="AP71" s="1" t="str">
        <x:v>False</x:v>
      </x:c>
    </x:row>
    <x:row r="72" ht="22" customHeight="1">
      <x:c r="A72" s="27" t="n">
        <x:v>44267</x:v>
      </x:c>
      <x:c r="B72" s="27" t="n">
        <x:v>44268</x:v>
      </x:c>
      <x:c r="C72" s="1" t="str">
        <x:v>6.5896349705284623e-14</x:v>
      </x:c>
      <x:c r="D72" s="1" t="str">
        <x:v>0.99999133407660035</x:v>
      </x:c>
      <x:c r="E72" s="1" t="str">
        <x:v>8.66592333360947e-06</x:v>
      </x:c>
      <x:c r="F72" s="1" t="str">
        <x:v>bull</x:v>
      </x:c>
      <x:c r="G72" s="1" t="str">
        <x:v>9.9832181605698147e-05</x:v>
      </x:c>
      <x:c r="H72" s="1" t="str">
        <x:v>7.5272215770696402e-05</x:v>
      </x:c>
      <x:c r="I72" s="1" t="str">
        <x:v>0.17364553978582761</x:v>
      </x:c>
      <x:c r="J72" s="1" t="str">
        <x:v>0.27721250780622703</x:v>
      </x:c>
      <x:c r="K72" s="1" t="str">
        <x:v>0.8096929238750703</x:v>
      </x:c>
      <x:c r="L72" s="1" t="str">
        <x:v>-0.0092457547210615006</x:v>
      </x:c>
      <x:c r="M72" s="1" t="str">
        <x:v>ABSTAIN</x:v>
      </x:c>
      <x:c r="N72" s="1" t="str">
        <x:v>0.5</x:v>
      </x:c>
      <x:c r="O72" s="48" t="str">
        <x:v>INSUFFICIENT_EVIDENCE</x:v>
      </x:c>
      <x:c r="P72" s="48" t="str"/>
      <x:c r="Q72" s="1" t="str">
        <x:v>True</x:v>
      </x:c>
      <x:c r="R72" s="1" t="str">
        <x:v>5</x:v>
      </x:c>
      <x:c r="S72" s="1" t="str">
        <x:v>0</x:v>
      </x:c>
      <x:c r="T72" s="1" t="str">
        <x:v>0.4770307745869119</x:v>
      </x:c>
      <x:c r="U72" s="1" t="str">
        <x:v>0.5</x:v>
      </x:c>
      <x:c r="V72" s="1" t="str">
        <x:v>0.0343134379784737</x:v>
      </x:c>
      <x:c r="W72" s="28" t="str">
        <x:v>0.5</x:v>
      </x:c>
      <x:c r="X72" s="28" t="str">
        <x:v>0.0023221738049755002</x:v>
      </x:c>
      <x:c r="Y72" s="28" t="str">
        <x:v>0.0343134379784737</x:v>
      </x:c>
      <x:c r="Z72" s="1" t="str">
        <x:v>0.5</x:v>
      </x:c>
      <x:c r="AA72" s="1" t="str">
        <x:v>0.0023221738049755002</x:v>
      </x:c>
      <x:c r="AB72" s="1" t="str">
        <x:v>0.0343134379784737</x:v>
      </x:c>
      <x:c r="AC72" s="1" t="str">
        <x:v>BTC</x:v>
      </x:c>
      <x:c r="AD72" s="1" t="str">
        <x:v>0</x:v>
      </x:c>
      <x:c r="AE72" s="1" t="str">
        <x:v>0.5</x:v>
      </x:c>
      <x:c r="AF72" s="1" t="str">
        <x:v>0.0023221738049755002</x:v>
      </x:c>
      <x:c r="AG72" s="1" t="str">
        <x:v>0.0343134379784737</x:v>
      </x:c>
      <x:c r="AH72" s="1" t="str">
        <x:v>0.5</x:v>
      </x:c>
      <x:c r="AI72" s="1" t="str">
        <x:v>0.047699979723706799</x:v>
      </x:c>
      <x:c r="AJ72" s="1" t="str">
        <x:v>0.034266502995034601</x:v>
      </x:c>
      <x:c r="AK72" s="1" t="str">
        <x:v>-4.5378940902840448e-05</x:v>
      </x:c>
      <x:c r="AL72" s="28" t="str">
        <x:v>0.068631679679246202</x:v>
      </x:c>
      <x:c r="AM72" s="1" t="str">
        <x:v>2021</x:v>
      </x:c>
      <x:c r="AN72" s="48" t="str">
        <x:v>BURN_IN_2021</x:v>
      </x:c>
      <x:c r="AO72" s="1" t="str">
        <x:v>70</x:v>
      </x:c>
      <x:c r="AP72" s="1" t="str">
        <x:v>False</x:v>
      </x:c>
    </x:row>
    <x:row r="73" ht="22" customHeight="1">
      <x:c r="A73" s="27" t="n">
        <x:v>44268</x:v>
      </x:c>
      <x:c r="B73" s="27" t="n">
        <x:v>44269</x:v>
      </x:c>
      <x:c r="C73" s="1" t="str">
        <x:v>5.5512275328841896e-14</x:v>
      </x:c>
      <x:c r="D73" s="1" t="str">
        <x:v>0.99999232625982315</x:v>
      </x:c>
      <x:c r="E73" s="1" t="str">
        <x:v>7.6737401211420814e-06</x:v>
      </x:c>
      <x:c r="F73" s="1" t="str">
        <x:v>bull</x:v>
      </x:c>
      <x:c r="G73" s="1" t="str">
        <x:v>8.92514782678935e-05</x:v>
      </x:c>
      <x:c r="H73" s="1" t="str">
        <x:v>1.9843664456547185e-06</x:v>
      </x:c>
      <x:c r="I73" s="1" t="str">
        <x:v>0.25257493511491019</x:v>
      </x:c>
      <x:c r="J73" s="1" t="str">
        <x:v>0.27514914347988267</x:v>
      </x:c>
      <x:c r="K73" s="1" t="str">
        <x:v>0.80820624847464584</x:v>
      </x:c>
      <x:c r="L73" s="1" t="str">
        <x:v>0</x:v>
      </x:c>
      <x:c r="M73" s="1" t="str">
        <x:v>ABSTAIN</x:v>
      </x:c>
      <x:c r="N73" s="1" t="str">
        <x:v>0.5</x:v>
      </x:c>
      <x:c r="O73" s="48" t="str">
        <x:v>INSUFFICIENT_EVIDENCE</x:v>
      </x:c>
      <x:c r="P73" s="48" t="str"/>
      <x:c r="Q73" s="1" t="str">
        <x:v>True</x:v>
      </x:c>
      <x:c r="R73" s="1" t="str">
        <x:v>5</x:v>
      </x:c>
      <x:c r="S73" s="1" t="str">
        <x:v>0</x:v>
      </x:c>
      <x:c r="T73" s="1" t="str">
        <x:v>0.4770307517970343</x:v>
      </x:c>
      <x:c r="U73" s="1" t="str">
        <x:v>0.5</x:v>
      </x:c>
      <x:c r="V73" s="1" t="str">
        <x:v>-0.0170241486340275</x:v>
      </x:c>
      <x:c r="W73" s="28" t="str">
        <x:v>0.5</x:v>
      </x:c>
      <x:c r="X73" s="28" t="str">
        <x:v>0.016588665917049199</x:v>
      </x:c>
      <x:c r="Y73" s="28" t="str">
        <x:v>-0.0170241486340275</x:v>
      </x:c>
      <x:c r="Z73" s="1" t="str">
        <x:v>0.5</x:v>
      </x:c>
      <x:c r="AA73" s="1" t="str">
        <x:v>0.016588665917049199</x:v>
      </x:c>
      <x:c r="AB73" s="1" t="str">
        <x:v>-0.0170241486340275</x:v>
      </x:c>
      <x:c r="AC73" s="1" t="str">
        <x:v>BTC</x:v>
      </x:c>
      <x:c r="AD73" s="1" t="str">
        <x:v>0</x:v>
      </x:c>
      <x:c r="AE73" s="1" t="str">
        <x:v>0.5</x:v>
      </x:c>
      <x:c r="AF73" s="1" t="str">
        <x:v>0.016588665917049199</x:v>
      </x:c>
      <x:c r="AG73" s="1" t="str">
        <x:v>-0.0170241486340275</x:v>
      </x:c>
      <x:c r="AH73" s="1" t="str">
        <x:v>0.5</x:v>
      </x:c>
      <x:c r="AI73" s="1" t="str">
        <x:v>0.016588665917049199</x:v>
      </x:c>
      <x:c r="AJ73" s="1" t="str">
        <x:v>-0.0170241486340275</x:v>
      </x:c>
      <x:c r="AK73" s="1" t="str">
        <x:v>-6.9388939039072296e-17</x:v>
      </x:c>
      <x:c r="AL73" s="28" t="str">
        <x:v>-0.034015684211042202</x:v>
      </x:c>
      <x:c r="AM73" s="1" t="str">
        <x:v>2021</x:v>
      </x:c>
      <x:c r="AN73" s="48" t="str">
        <x:v>BURN_IN_2021</x:v>
      </x:c>
      <x:c r="AO73" s="1" t="str">
        <x:v>71</x:v>
      </x:c>
      <x:c r="AP73" s="1" t="str">
        <x:v>False</x:v>
      </x:c>
    </x:row>
    <x:row r="74" ht="22" customHeight="1">
      <x:c r="A74" s="27" t="n">
        <x:v>44269</x:v>
      </x:c>
      <x:c r="B74" s="27" t="n">
        <x:v>44270</x:v>
      </x:c>
      <x:c r="C74" s="1" t="str">
        <x:v>1.9582455291584919e-15</x:v>
      </x:c>
      <x:c r="D74" s="1" t="str">
        <x:v>0.99999839400870716</x:v>
      </x:c>
      <x:c r="E74" s="1" t="str">
        <x:v>1.6059912904993366e-06</x:v>
      </x:c>
      <x:c r="F74" s="1" t="str">
        <x:v>bull</x:v>
      </x:c>
      <x:c r="G74" s="1" t="str">
        <x:v>2.0965317526543141e-05</x:v>
      </x:c>
      <x:c r="H74" s="1" t="str">
        <x:v>1.2135497768205625e-05</x:v>
      </x:c>
      <x:c r="I74" s="1" t="str">
        <x:v>0.1594945696839882</x:v>
      </x:c>
      <x:c r="J74" s="1" t="str">
        <x:v>0.24786950858846099</x:v>
      </x:c>
      <x:c r="K74" s="1" t="str">
        <x:v>0.81876524673581796</x:v>
      </x:c>
      <x:c r="L74" s="1" t="str">
        <x:v>-0.034015684211042299</x:v>
      </x:c>
      <x:c r="M74" s="1" t="str">
        <x:v>BTC</x:v>
      </x:c>
      <x:c r="N74" s="1" t="str">
        <x:v>0.80000000000000004</x:v>
      </x:c>
      <x:c r="O74" s="48" t="str">
        <x:v>HIGH_VOLATILITY</x:v>
      </x:c>
      <x:c r="P74" s="48" t="str"/>
      <x:c r="Q74" s="1" t="str">
        <x:v>True</x:v>
      </x:c>
      <x:c r="R74" s="1" t="str">
        <x:v>5</x:v>
      </x:c>
      <x:c r="S74" s="1" t="str">
        <x:v>0</x:v>
      </x:c>
      <x:c r="T74" s="1" t="str">
        <x:v>0.4770306124243347</x:v>
      </x:c>
      <x:c r="U74" s="1" t="str">
        <x:v>0.5</x:v>
      </x:c>
      <x:c r="V74" s="1" t="str">
        <x:v>-0.028110184692285298</x:v>
      </x:c>
      <x:c r="W74" s="28" t="str">
        <x:v>0.5</x:v>
      </x:c>
      <x:c r="X74" s="28" t="str">
        <x:v>0.0086510568619137997</x:v>
      </x:c>
      <x:c r="Y74" s="28" t="str">
        <x:v>-0.028110184692285399</x:v>
      </x:c>
      <x:c r="Z74" s="1" t="str">
        <x:v>0.5</x:v>
      </x:c>
      <x:c r="AA74" s="1" t="str">
        <x:v>0.0086510568619137997</x:v>
      </x:c>
      <x:c r="AB74" s="1" t="str">
        <x:v>-0.028110184692285399</x:v>
      </x:c>
      <x:c r="AC74" s="1" t="str">
        <x:v>BTC</x:v>
      </x:c>
      <x:c r="AD74" s="1" t="str">
        <x:v>0</x:v>
      </x:c>
      <x:c r="AE74" s="1" t="str">
        <x:v>0.5</x:v>
      </x:c>
      <x:c r="AF74" s="1" t="str">
        <x:v>0.0086510568619137997</x:v>
      </x:c>
      <x:c r="AG74" s="1" t="str">
        <x:v>-0.028110184692285399</x:v>
      </x:c>
      <x:c r="AH74" s="1" t="str">
        <x:v>0.55000000000000004</x:v>
      </x:c>
      <x:c r="AI74" s="1" t="str">
        <x:v>0.058651056861913901</x:v>
      </x:c>
      <x:c r="AJ74" s="1" t="str">
        <x:v>-0.0309687924581067</x:v>
      </x:c>
      <x:c r="AK74" s="1" t="str">
        <x:v>-0.0029456220001797002</x:v>
      </x:c>
      <x:c r="AL74" s="28" t="str">
        <x:v>-0.056203553490984201</x:v>
      </x:c>
      <x:c r="AM74" s="1" t="str">
        <x:v>2021</x:v>
      </x:c>
      <x:c r="AN74" s="48" t="str">
        <x:v>BURN_IN_2021</x:v>
      </x:c>
      <x:c r="AO74" s="1" t="str">
        <x:v>72</x:v>
      </x:c>
      <x:c r="AP74" s="1" t="str">
        <x:v>False</x:v>
      </x:c>
    </x:row>
    <x:row r="75" ht="22" customHeight="1">
      <x:c r="A75" s="27" t="n">
        <x:v>44270</x:v>
      </x:c>
      <x:c r="B75" s="27" t="n">
        <x:v>44271</x:v>
      </x:c>
      <x:c r="C75" s="1" t="str">
        <x:v>1.0389378886231656e-13</x:v>
      </x:c>
      <x:c r="D75" s="1" t="str">
        <x:v>0.99999439789586164</x:v>
      </x:c>
      <x:c r="E75" s="1" t="str">
        <x:v>5.6021040343411528e-06</x:v>
      </x:c>
      <x:c r="F75" s="1" t="str">
        <x:v>bull</x:v>
      </x:c>
      <x:c r="G75" s="1" t="str">
        <x:v>6.6761311160713549e-05</x:v>
      </x:c>
      <x:c r="H75" s="1" t="str">
        <x:v>7.9922256912941792e-06</x:v>
      </x:c>
      <x:c r="I75" s="1" t="str">
        <x:v>0.066530939955267501</x:v>
      </x:c>
      <x:c r="J75" s="1" t="str">
        <x:v>0.1828034268487366</x:v>
      </x:c>
      <x:c r="K75" s="1" t="str">
        <x:v>0.84914045945384553</x:v>
      </x:c>
      <x:c r="L75" s="1" t="str">
        <x:v>-0.088307435374938903</x:v>
      </x:c>
      <x:c r="M75" s="1" t="str">
        <x:v>BTC</x:v>
      </x:c>
      <x:c r="N75" s="1" t="str">
        <x:v>0.80000000000000004</x:v>
      </x:c>
      <x:c r="O75" s="48" t="str">
        <x:v>HIGH_VOLATILITY</x:v>
      </x:c>
      <x:c r="P75" s="48" t="str"/>
      <x:c r="Q75" s="1" t="str">
        <x:v>True</x:v>
      </x:c>
      <x:c r="R75" s="1" t="str">
        <x:v>5</x:v>
      </x:c>
      <x:c r="S75" s="1" t="str">
        <x:v>0</x:v>
      </x:c>
      <x:c r="T75" s="1" t="str">
        <x:v>0.47703070421274663</x:v>
      </x:c>
      <x:c r="U75" s="1" t="str">
        <x:v>0.5</x:v>
      </x:c>
      <x:c r="V75" s="1" t="str">
        <x:v>0.0098292292232340008</x:v>
      </x:c>
      <x:c r="W75" s="28" t="str">
        <x:v>0.5</x:v>
      </x:c>
      <x:c r="X75" s="28" t="str">
        <x:v>0.014457160262825701</x:v>
      </x:c>
      <x:c r="Y75" s="28" t="str">
        <x:v>0.0098292292232337996</x:v>
      </x:c>
      <x:c r="Z75" s="1" t="str">
        <x:v>0.5</x:v>
      </x:c>
      <x:c r="AA75" s="1" t="str">
        <x:v>0.014457160262825701</x:v>
      </x:c>
      <x:c r="AB75" s="1" t="str">
        <x:v>0.0098292292232337996</x:v>
      </x:c>
      <x:c r="AC75" s="1" t="str">
        <x:v>BTC</x:v>
      </x:c>
      <x:c r="AD75" s="1" t="str">
        <x:v>0</x:v>
      </x:c>
      <x:c r="AE75" s="1" t="str">
        <x:v>0.5</x:v>
      </x:c>
      <x:c r="AF75" s="1" t="str">
        <x:v>0.014457160262825701</x:v>
      </x:c>
      <x:c r="AG75" s="1" t="str">
        <x:v>0.0098292292232337996</x:v>
      </x:c>
      <x:c r="AH75" s="1" t="str">
        <x:v>0.55000000000000004</x:v>
      </x:c>
      <x:c r="AI75" s="1" t="str">
        <x:v>0.014354092543462999</x:v>
      </x:c>
      <x:c r="AJ75" s="1" t="str">
        <x:v>0.010813702045342001</x:v>
      </x:c>
      <x:c r="AK75" s="1" t="str">
        <x:v>0.00097441550386650002</x:v>
      </x:c>
      <x:c r="AL75" s="28" t="str">
        <x:v>0.019687657394611601</x:v>
      </x:c>
      <x:c r="AM75" s="1" t="str">
        <x:v>2021</x:v>
      </x:c>
      <x:c r="AN75" s="48" t="str">
        <x:v>BURN_IN_2021</x:v>
      </x:c>
      <x:c r="AO75" s="1" t="str">
        <x:v>73</x:v>
      </x:c>
      <x:c r="AP75" s="1" t="str">
        <x:v>False</x:v>
      </x:c>
    </x:row>
    <x:row r="76" ht="22" customHeight="1">
      <x:c r="A76" s="27" t="n">
        <x:v>44271</x:v>
      </x:c>
      <x:c r="B76" s="27" t="n">
        <x:v>44272</x:v>
      </x:c>
      <x:c r="C76" s="1" t="str">
        <x:v>5.884183555188156e-11</x:v>
      </x:c>
      <x:c r="D76" s="1" t="str">
        <x:v>0.99981929593648877</x:v>
      </x:c>
      <x:c r="E76" s="1" t="str">
        <x:v>0.0001807040046693</x:v>
      </x:c>
      <x:c r="F76" s="1" t="str">
        <x:v>bull</x:v>
      </x:c>
      <x:c r="G76" s="1" t="str">
        <x:v>0.0015820992949939999</x:v>
      </x:c>
      <x:c r="H76" s="1" t="str">
        <x:v>0.00035020391874570001</x:v>
      </x:c>
      <x:c r="I76" s="1" t="str">
        <x:v>0.036638787149911603</x:v>
      </x:c>
      <x:c r="J76" s="1" t="str">
        <x:v>0.16952556770291541</x:v>
      </x:c>
      <x:c r="K76" s="1" t="str">
        <x:v>0.84582979325743846</x:v>
      </x:c>
      <x:c r="L76" s="1" t="str">
        <x:v>-0.070358344513385906</x:v>
      </x:c>
      <x:c r="M76" s="1" t="str">
        <x:v>BTC</x:v>
      </x:c>
      <x:c r="N76" s="1" t="str">
        <x:v>0.80000000000000004</x:v>
      </x:c>
      <x:c r="O76" s="48" t="str">
        <x:v>HIGH_VOLATILITY</x:v>
      </x:c>
      <x:c r="P76" s="48" t="str"/>
      <x:c r="Q76" s="1" t="str">
        <x:v>True</x:v>
      </x:c>
      <x:c r="R76" s="1" t="str">
        <x:v>5</x:v>
      </x:c>
      <x:c r="S76" s="1" t="str">
        <x:v>0</x:v>
      </x:c>
      <x:c r="T76" s="1" t="str">
        <x:v>0.47703472620397602</x:v>
      </x:c>
      <x:c r="U76" s="1" t="str">
        <x:v>0.5</x:v>
      </x:c>
      <x:c r="V76" s="1" t="str">
        <x:v>0.017782090453953101</x:v>
      </x:c>
      <x:c r="W76" s="28" t="str">
        <x:v>0.5</x:v>
      </x:c>
      <x:c r="X76" s="28" t="str">
        <x:v>0.0048739361560510997</x:v>
      </x:c>
      <x:c r="Y76" s="28" t="str">
        <x:v>0.017782090453953101</x:v>
      </x:c>
      <x:c r="Z76" s="1" t="str">
        <x:v>0.5</x:v>
      </x:c>
      <x:c r="AA76" s="1" t="str">
        <x:v>0.0048739361560510997</x:v>
      </x:c>
      <x:c r="AB76" s="1" t="str">
        <x:v>0.017782090453953101</x:v>
      </x:c>
      <x:c r="AC76" s="1" t="str">
        <x:v>BTC</x:v>
      </x:c>
      <x:c r="AD76" s="1" t="str">
        <x:v>0</x:v>
      </x:c>
      <x:c r="AE76" s="1" t="str">
        <x:v>0.5</x:v>
      </x:c>
      <x:c r="AF76" s="1" t="str">
        <x:v>0.0048739361560510997</x:v>
      </x:c>
      <x:c r="AG76" s="1" t="str">
        <x:v>0.017782090453953101</x:v>
      </x:c>
      <x:c r="AH76" s="1" t="str">
        <x:v>0.55000000000000004</x:v>
      </x:c>
      <x:c r="AI76" s="1" t="str">
        <x:v>0.0048204978347531997</x:v>
      </x:c>
      <x:c r="AJ76" s="1" t="str">
        <x:v>0.019560841376846601</x:v>
      </x:c>
      <x:c r="AK76" s="1" t="str">
        <x:v>0.0017461482277321</x:v>
      </x:c>
      <x:c r="AL76" s="28" t="str">
        <x:v>0.035574102166121502</x:v>
      </x:c>
      <x:c r="AM76" s="1" t="str">
        <x:v>2021</x:v>
      </x:c>
      <x:c r="AN76" s="48" t="str">
        <x:v>BURN_IN_2021</x:v>
      </x:c>
      <x:c r="AO76" s="1" t="str">
        <x:v>74</x:v>
      </x:c>
      <x:c r="AP76" s="1" t="str">
        <x:v>False</x:v>
      </x:c>
    </x:row>
    <x:row r="77" ht="22" customHeight="1">
      <x:c r="A77" s="27" t="n">
        <x:v>44272</x:v>
      </x:c>
      <x:c r="B77" s="27" t="n">
        <x:v>44273</x:v>
      </x:c>
      <x:c r="C77" s="1" t="str">
        <x:v>3.8845409459982711e-11</x:v>
      </x:c>
      <x:c r="D77" s="1" t="str">
        <x:v>0.99978350726497156</x:v>
      </x:c>
      <x:c r="E77" s="1" t="str">
        <x:v>0.0002164926961826</x:v>
      </x:c>
      <x:c r="F77" s="1" t="str">
        <x:v>bull</x:v>
      </x:c>
      <x:c r="G77" s="1" t="str">
        <x:v>0.0018598240780531999</x:v>
      </x:c>
      <x:c r="H77" s="1" t="str">
        <x:v>7.1577383026937854e-05</x:v>
      </x:c>
      <x:c r="I77" s="1" t="str">
        <x:v>0.054816398367826202</x:v>
      </x:c>
      <x:c r="J77" s="1" t="str">
        <x:v>0.2289955628615474</x:v>
      </x:c>
      <x:c r="K77" s="1" t="str">
        <x:v>0.84885971179318798</x:v>
      </x:c>
      <x:c r="L77" s="1" t="str">
        <x:v>-0.0372871772832227</x:v>
      </x:c>
      <x:c r="M77" s="1" t="str">
        <x:v>BTC</x:v>
      </x:c>
      <x:c r="N77" s="1" t="str">
        <x:v>0.80000000000000004</x:v>
      </x:c>
      <x:c r="O77" s="48" t="str">
        <x:v>HIGH_VOLATILITY</x:v>
      </x:c>
      <x:c r="P77" s="48" t="str">
        <x:v>episode-000074|episode-000075|episode-000069</x:v>
      </x:c>
      <x:c r="Q77" s="1" t="str">
        <x:v>True</x:v>
      </x:c>
      <x:c r="R77" s="1" t="str">
        <x:v>5</x:v>
      </x:c>
      <x:c r="S77" s="1" t="str">
        <x:v>0</x:v>
      </x:c>
      <x:c r="T77" s="1" t="str">
        <x:v>0.47703554824916322</x:v>
      </x:c>
      <x:c r="U77" s="1" t="str">
        <x:v>0.5</x:v>
      </x:c>
      <x:c r="V77" s="1" t="str">
        <x:v>-0.010681071367397901</x:v>
      </x:c>
      <x:c r="W77" s="28" t="str">
        <x:v>0.5</x:v>
      </x:c>
      <x:c r="X77" s="28" t="str">
        <x:v>0.0087381005015405994</x:v>
      </x:c>
      <x:c r="Y77" s="28" t="str">
        <x:v>-0.010681071367397999</x:v>
      </x:c>
      <x:c r="Z77" s="1" t="str">
        <x:v>0.5</x:v>
      </x:c>
      <x:c r="AA77" s="1" t="str">
        <x:v>0.0087381005015405994</x:v>
      </x:c>
      <x:c r="AB77" s="1" t="str">
        <x:v>-0.010681071367397999</x:v>
      </x:c>
      <x:c r="AC77" s="1" t="str">
        <x:v>BTC</x:v>
      </x:c>
      <x:c r="AD77" s="1" t="str">
        <x:v>0</x:v>
      </x:c>
      <x:c r="AE77" s="1" t="str">
        <x:v>0.5</x:v>
      </x:c>
      <x:c r="AF77" s="1" t="str">
        <x:v>0.0087381005015405994</x:v>
      </x:c>
      <x:c r="AG77" s="1" t="str">
        <x:v>-0.010681071367397999</x:v>
      </x:c>
      <x:c r="AH77" s="1" t="str">
        <x:v>0.55000000000000004</x:v>
      </x:c>
      <x:c r="AI77" s="1" t="str">
        <x:v>0.0086356276999779002</x:v>
      </x:c>
      <x:c r="AJ77" s="1" t="str">
        <x:v>-0.0117482034242828</x:v>
      </x:c>
      <x:c r="AK77" s="1" t="str">
        <x:v>-0.0010792353940724999</x:v>
      </x:c>
      <x:c r="AL77" s="28" t="str">
        <x:v>-0.021344853047263999</x:v>
      </x:c>
      <x:c r="AM77" s="1" t="str">
        <x:v>2021</x:v>
      </x:c>
      <x:c r="AN77" s="48" t="str">
        <x:v>BURN_IN_2021</x:v>
      </x:c>
      <x:c r="AO77" s="1" t="str">
        <x:v>75</x:v>
      </x:c>
      <x:c r="AP77" s="1" t="str">
        <x:v>False</x:v>
      </x:c>
    </x:row>
    <x:row r="78" ht="22" customHeight="1">
      <x:c r="A78" s="27" t="n">
        <x:v>44273</x:v>
      </x:c>
      <x:c r="B78" s="27" t="n">
        <x:v>44274</x:v>
      </x:c>
      <x:c r="C78" s="1" t="str">
        <x:v>2.1194699448095346e-12</x:v>
      </x:c>
      <x:c r="D78" s="1" t="str">
        <x:v>0.99994145371761123</x:v>
      </x:c>
      <x:c r="E78" s="1" t="str">
        <x:v>5.8546280269476096e-05</x:v>
      </x:c>
      <x:c r="F78" s="1" t="str">
        <x:v>bull</x:v>
      </x:c>
      <x:c r="G78" s="1" t="str">
        <x:v>0.00057264851834050001</x:v>
      </x:c>
      <x:c r="H78" s="1" t="str">
        <x:v>0.0003158929052787</x:v>
      </x:c>
      <x:c r="I78" s="1" t="str">
        <x:v>-0.0024827204387579999</x:v>
      </x:c>
      <x:c r="J78" s="1" t="str">
        <x:v>0.1725920638116564</x:v>
      </x:c>
      <x:c r="K78" s="1" t="str">
        <x:v>0.85176564284679812</x:v>
      </x:c>
      <x:c r="L78" s="1" t="str">
        <x:v>-0.057836141010829303</x:v>
      </x:c>
      <x:c r="M78" s="1" t="str">
        <x:v>ABSTAIN</x:v>
      </x:c>
      <x:c r="N78" s="1" t="str">
        <x:v>0.5</x:v>
      </x:c>
      <x:c r="O78" s="48" t="str">
        <x:v>INSUFFICIENT_EVIDENCE</x:v>
      </x:c>
      <x:c r="P78" s="48" t="str"/>
      <x:c r="Q78" s="1" t="str">
        <x:v>True</x:v>
      </x:c>
      <x:c r="R78" s="1" t="str">
        <x:v>5</x:v>
      </x:c>
      <x:c r="S78" s="1" t="str">
        <x:v>0</x:v>
      </x:c>
      <x:c r="T78" s="1" t="str">
        <x:v>0.47703192031004982</x:v>
      </x:c>
      <x:c r="U78" s="1" t="str">
        <x:v>0.5</x:v>
      </x:c>
      <x:c r="V78" s="1" t="str">
        <x:v>0.0037409437228015001</x:v>
      </x:c>
      <x:c r="W78" s="28" t="str">
        <x:v>0.5</x:v>
      </x:c>
      <x:c r="X78" s="28" t="str">
        <x:v>0.0053937779607871996</x:v>
      </x:c>
      <x:c r="Y78" s="28" t="str">
        <x:v>0.0037409437228015001</x:v>
      </x:c>
      <x:c r="Z78" s="1" t="str">
        <x:v>0.5</x:v>
      </x:c>
      <x:c r="AA78" s="1" t="str">
        <x:v>0.0053937779607871996</x:v>
      </x:c>
      <x:c r="AB78" s="1" t="str">
        <x:v>0.0037409437228015001</x:v>
      </x:c>
      <x:c r="AC78" s="1" t="str">
        <x:v>BTC</x:v>
      </x:c>
      <x:c r="AD78" s="1" t="str">
        <x:v>0</x:v>
      </x:c>
      <x:c r="AE78" s="1" t="str">
        <x:v>0.5</x:v>
      </x:c>
      <x:c r="AF78" s="1" t="str">
        <x:v>0.0053937779607871996</x:v>
      </x:c>
      <x:c r="AG78" s="1" t="str">
        <x:v>0.0037409437228015001</x:v>
      </x:c>
      <x:c r="AH78" s="1" t="str">
        <x:v>0.5</x:v>
      </x:c>
      <x:c r="AI78" s="1" t="str">
        <x:v>0.0446543932156084</x:v>
      </x:c>
      <x:c r="AJ78" s="1" t="str">
        <x:v>0.0037015360232380999</x:v>
      </x:c>
      <x:c r="AK78" s="1" t="str">
        <x:v>-3.9261597745359363e-05</x:v>
      </x:c>
      <x:c r="AL78" s="28" t="str">
        <x:v>0.0074927154155681004</x:v>
      </x:c>
      <x:c r="AM78" s="1" t="str">
        <x:v>2021</x:v>
      </x:c>
      <x:c r="AN78" s="48" t="str">
        <x:v>BURN_IN_2021</x:v>
      </x:c>
      <x:c r="AO78" s="1" t="str">
        <x:v>76</x:v>
      </x:c>
      <x:c r="AP78" s="1" t="str">
        <x:v>False</x:v>
      </x:c>
    </x:row>
    <x:row r="79" ht="22" customHeight="1">
      <x:c r="A79" s="27" t="n">
        <x:v>44274</x:v>
      </x:c>
      <x:c r="B79" s="27" t="n">
        <x:v>44275</x:v>
      </x:c>
      <x:c r="C79" s="1" t="str">
        <x:v>1.00156119345284e-10</x:v>
      </x:c>
      <x:c r="D79" s="1" t="str">
        <x:v>0.99964615028705039</x:v>
      </x:c>
      <x:c r="E79" s="1" t="str">
        <x:v>0.0003538496127934</x:v>
      </x:c>
      <x:c r="F79" s="1" t="str">
        <x:v>bull</x:v>
      </x:c>
      <x:c r="G79" s="1" t="str">
        <x:v>0.0028815483097052001</x:v>
      </x:c>
      <x:c r="H79" s="1" t="str">
        <x:v>0.00059060686112140002</x:v>
      </x:c>
      <x:c r="I79" s="1" t="str">
        <x:v>0.0143700089583358</x:v>
      </x:c>
      <x:c r="J79" s="1" t="str">
        <x:v>0.1153781164073182</x:v>
      </x:c>
      <x:c r="K79" s="1" t="str">
        <x:v>0.8307942603919638</x:v>
      </x:c>
      <x:c r="L79" s="1" t="str">
        <x:v>-0.050776775340589803</x:v>
      </x:c>
      <x:c r="M79" s="1" t="str">
        <x:v>BTC</x:v>
      </x:c>
      <x:c r="N79" s="1" t="str">
        <x:v>0.80000000000000004</x:v>
      </x:c>
      <x:c r="O79" s="48" t="str">
        <x:v>HIGH_VOLATILITY</x:v>
      </x:c>
      <x:c r="P79" s="48" t="str"/>
      <x:c r="Q79" s="1" t="str">
        <x:v>True</x:v>
      </x:c>
      <x:c r="R79" s="1" t="str">
        <x:v>5</x:v>
      </x:c>
      <x:c r="S79" s="1" t="str">
        <x:v>0</x:v>
      </x:c>
      <x:c r="T79" s="1" t="str">
        <x:v>0.47703870325989223</x:v>
      </x:c>
      <x:c r="U79" s="1" t="str">
        <x:v>0.5</x:v>
      </x:c>
      <x:c r="V79" s="1" t="str">
        <x:v>4.4614926745900618e-05</x:v>
      </x:c>
      <x:c r="W79" s="28" t="str">
        <x:v>0.5</x:v>
      </x:c>
      <x:c r="X79" s="28" t="str">
        <x:v>0.0018661874481614</x:v>
      </x:c>
      <x:c r="Y79" s="28" t="str">
        <x:v>4.4614926745900618e-05</x:v>
      </x:c>
      <x:c r="Z79" s="1" t="str">
        <x:v>0.5</x:v>
      </x:c>
      <x:c r="AA79" s="1" t="str">
        <x:v>0.0018661874481614</x:v>
      </x:c>
      <x:c r="AB79" s="1" t="str">
        <x:v>4.4614926745900618e-05</x:v>
      </x:c>
      <x:c r="AC79" s="1" t="str">
        <x:v>BTC</x:v>
      </x:c>
      <x:c r="AD79" s="1" t="str">
        <x:v>0</x:v>
      </x:c>
      <x:c r="AE79" s="1" t="str">
        <x:v>0.5</x:v>
      </x:c>
      <x:c r="AF79" s="1" t="str">
        <x:v>0.0018661874481614</x:v>
      </x:c>
      <x:c r="AG79" s="1" t="str">
        <x:v>4.4614926745900618e-05</x:v>
      </x:c>
      <x:c r="AH79" s="1" t="str">
        <x:v>0.55000000000000004</x:v>
      </x:c>
      <x:c r="AI79" s="1" t="str">
        <x:v>0.048133812551838497</x:v>
      </x:c>
      <x:c r="AJ79" s="1" t="str">
        <x:v>2.9930474290118525e-06</x:v>
      </x:c>
      <x:c r="AK79" s="1" t="str">
        <x:v>-4.1620888579802896e-05</x:v>
      </x:c>
      <x:c r="AL79" s="28" t="str">
        <x:v>9.2962401873064606e-05</x:v>
      </x:c>
      <x:c r="AM79" s="1" t="str">
        <x:v>2021</x:v>
      </x:c>
      <x:c r="AN79" s="48" t="str">
        <x:v>BURN_IN_2021</x:v>
      </x:c>
      <x:c r="AO79" s="1" t="str">
        <x:v>77</x:v>
      </x:c>
      <x:c r="AP79" s="1" t="str">
        <x:v>False</x:v>
      </x:c>
    </x:row>
    <x:row r="80" ht="22" customHeight="1">
      <x:c r="A80" s="27" t="n">
        <x:v>44275</x:v>
      </x:c>
      <x:c r="B80" s="27" t="n">
        <x:v>44276</x:v>
      </x:c>
      <x:c r="C80" s="1" t="str">
        <x:v>2.8146149165337843e-10</x:v>
      </x:c>
      <x:c r="D80" s="1" t="str">
        <x:v>0.99921445396261444</x:v>
      </x:c>
      <x:c r="E80" s="1" t="str">
        <x:v>0.00078554575592350003</x:v>
      </x:c>
      <x:c r="F80" s="1" t="str">
        <x:v>bull</x:v>
      </x:c>
      <x:c r="G80" s="1" t="str">
        <x:v>0.0058266358889560999</x:v>
      </x:c>
      <x:c r="H80" s="1" t="str">
        <x:v>0.00086339264887149998</x:v>
      </x:c>
      <x:c r="I80" s="1" t="str">
        <x:v>-0.0506885332697119</x:v>
      </x:c>
      <x:c r="J80" s="1" t="str">
        <x:v>0.12622959082784391</x:v>
      </x:c>
      <x:c r="K80" s="1" t="str">
        <x:v>0.82953848163070232</x:v>
      </x:c>
      <x:c r="L80" s="1" t="str">
        <x:v>-0.0506885332697119</x:v>
      </x:c>
      <x:c r="M80" s="1" t="str">
        <x:v>ABSTAIN</x:v>
      </x:c>
      <x:c r="N80" s="1" t="str">
        <x:v>0.5</x:v>
      </x:c>
      <x:c r="O80" s="48" t="str">
        <x:v>INSUFFICIENT_EVIDENCE</x:v>
      </x:c>
      <x:c r="P80" s="48" t="str"/>
      <x:c r="Q80" s="1" t="str">
        <x:v>True</x:v>
      </x:c>
      <x:c r="R80" s="1" t="str">
        <x:v>5</x:v>
      </x:c>
      <x:c r="S80" s="1" t="str">
        <x:v>0</x:v>
      </x:c>
      <x:c r="T80" s="1" t="str">
        <x:v>0.47704861907600782</x:v>
      </x:c>
      <x:c r="U80" s="1" t="str">
        <x:v>0.5</x:v>
      </x:c>
      <x:c r="V80" s="1" t="str">
        <x:v>-0.006107429446673</x:v>
      </x:c>
      <x:c r="W80" s="28" t="str">
        <x:v>0.5</x:v>
      </x:c>
      <x:c r="X80" s="28" t="str">
        <x:v>2.3239520267392955e-05</x:v>
      </x:c>
      <x:c r="Y80" s="28" t="str">
        <x:v>-0.0061074294466730997</x:v>
      </x:c>
      <x:c r="Z80" s="1" t="str">
        <x:v>0.5</x:v>
      </x:c>
      <x:c r="AA80" s="1" t="str">
        <x:v>2.3239520267392955e-05</x:v>
      </x:c>
      <x:c r="AB80" s="1" t="str">
        <x:v>-0.0061074294466730997</x:v>
      </x:c>
      <x:c r="AC80" s="1" t="str">
        <x:v>BTC</x:v>
      </x:c>
      <x:c r="AD80" s="1" t="str">
        <x:v>0</x:v>
      </x:c>
      <x:c r="AE80" s="1" t="str">
        <x:v>0.5</x:v>
      </x:c>
      <x:c r="AF80" s="1" t="str">
        <x:v>2.3239520267392955e-05</x:v>
      </x:c>
      <x:c r="AG80" s="1" t="str">
        <x:v>-0.0061074294466730997</x:v>
      </x:c>
      <x:c r="AH80" s="1" t="str">
        <x:v>0.5</x:v>
      </x:c>
      <x:c r="AI80" s="1" t="str">
        <x:v>0.050023007018130401</x:v>
      </x:c>
      <x:c r="AJ80" s="1" t="str">
        <x:v>-0.0061571238452735998</x:v>
      </x:c>
      <x:c r="AK80" s="1" t="str">
        <x:v>-5.0001018690112864e-05</x:v>
      </x:c>
      <x:c r="AL80" s="28" t="str">
        <x:v>-0.012214812698172201</x:v>
      </x:c>
      <x:c r="AM80" s="1" t="str">
        <x:v>2021</x:v>
      </x:c>
      <x:c r="AN80" s="48" t="str">
        <x:v>BURN_IN_2021</x:v>
      </x:c>
      <x:c r="AO80" s="1" t="str">
        <x:v>78</x:v>
      </x:c>
      <x:c r="AP80" s="1" t="str">
        <x:v>False</x:v>
      </x:c>
    </x:row>
    <x:row r="81" ht="22" customHeight="1">
      <x:c r="A81" s="27" t="n">
        <x:v>44276</x:v>
      </x:c>
      <x:c r="B81" s="27" t="n">
        <x:v>44277</x:v>
      </x:c>
      <x:c r="C81" s="1" t="str">
        <x:v>1.2213190503920144e-10</x:v>
      </x:c>
      <x:c r="D81" s="1" t="str">
        <x:v>0.99968385585092245</x:v>
      </x:c>
      <x:c r="E81" s="1" t="str">
        <x:v>0.00031614402694560002</x:v>
      </x:c>
      <x:c r="F81" s="1" t="str">
        <x:v>bull</x:v>
      </x:c>
      <x:c r="G81" s="1" t="str">
        <x:v>0.0026069256173815</x:v>
      </x:c>
      <x:c r="H81" s="1" t="str">
        <x:v>0.00093880377661560005</x:v>
      </x:c>
      <x:c r="I81" s="1" t="str">
        <x:v>-0.0292639438911791</x:v>
      </x:c>
      <x:c r="J81" s="1" t="str">
        <x:v>0.0264226406184602</x:v>
      </x:c>
      <x:c r="K81" s="1" t="str">
        <x:v>0.78361616614613605</x:v>
      </x:c>
      <x:c r="L81" s="1" t="str">
        <x:v>-0.062284195028049397</x:v>
      </x:c>
      <x:c r="M81" s="1" t="str">
        <x:v>BTC</x:v>
      </x:c>
      <x:c r="N81" s="1" t="str">
        <x:v>0.80000000000000004</x:v>
      </x:c>
      <x:c r="O81" s="48" t="str">
        <x:v>HIGH_VOLATILITY</x:v>
      </x:c>
      <x:c r="P81" s="48" t="str"/>
      <x:c r="Q81" s="1" t="str">
        <x:v>True</x:v>
      </x:c>
      <x:c r="R81" s="1" t="str">
        <x:v>5</x:v>
      </x:c>
      <x:c r="S81" s="1" t="str">
        <x:v>0</x:v>
      </x:c>
      <x:c r="T81" s="1" t="str">
        <x:v>0.47703783718479092</x:v>
      </x:c>
      <x:c r="U81" s="1" t="str">
        <x:v>0.5</x:v>
      </x:c>
      <x:c r="V81" s="1" t="str">
        <x:v>-0.0281076079793533</x:v>
      </x:c>
      <x:c r="W81" s="28" t="str">
        <x:v>0.5</x:v>
      </x:c>
      <x:c r="X81" s="28" t="str">
        <x:v>0.0030724679850219999</x:v>
      </x:c>
      <x:c r="Y81" s="28" t="str">
        <x:v>-0.0281076079793533</x:v>
      </x:c>
      <x:c r="Z81" s="1" t="str">
        <x:v>0.5</x:v>
      </x:c>
      <x:c r="AA81" s="1" t="str">
        <x:v>0.0030724679850219999</x:v>
      </x:c>
      <x:c r="AB81" s="1" t="str">
        <x:v>-0.0281076079793533</x:v>
      </x:c>
      <x:c r="AC81" s="1" t="str">
        <x:v>BTC</x:v>
      </x:c>
      <x:c r="AD81" s="1" t="str">
        <x:v>0</x:v>
      </x:c>
      <x:c r="AE81" s="1" t="str">
        <x:v>0.5</x:v>
      </x:c>
      <x:c r="AF81" s="1" t="str">
        <x:v>0.0030724679850219999</x:v>
      </x:c>
      <x:c r="AG81" s="1" t="str">
        <x:v>-0.0281076079793533</x:v>
      </x:c>
      <x:c r="AH81" s="1" t="str">
        <x:v>0.55000000000000004</x:v>
      </x:c>
      <x:c r="AI81" s="1" t="str">
        <x:v>0.053072467985022097</x:v>
      </x:c>
      <x:c r="AJ81" s="1" t="str">
        <x:v>-0.030966515776287701</x:v>
      </x:c>
      <x:c r="AK81" s="1" t="str">
        <x:v>-0.0029459237980217</x:v>
      </x:c>
      <x:c r="AL81" s="28" t="str">
        <x:v>-0.056209243723838301</x:v>
      </x:c>
      <x:c r="AM81" s="1" t="str">
        <x:v>2021</x:v>
      </x:c>
      <x:c r="AN81" s="48" t="str">
        <x:v>BURN_IN_2021</x:v>
      </x:c>
      <x:c r="AO81" s="1" t="str">
        <x:v>79</x:v>
      </x:c>
      <x:c r="AP81" s="1" t="str">
        <x:v>False</x:v>
      </x:c>
    </x:row>
    <x:row r="82" ht="22" customHeight="1">
      <x:c r="A82" s="27" t="n">
        <x:v>44277</x:v>
      </x:c>
      <x:c r="B82" s="27" t="n">
        <x:v>44278</x:v>
      </x:c>
      <x:c r="C82" s="1" t="str">
        <x:v>5.076508753212763e-10</x:v>
      </x:c>
      <x:c r="D82" s="1" t="str">
        <x:v>0.99891689382729765</x:v>
      </x:c>
      <x:c r="E82" s="1" t="str">
        <x:v>0.0010831056650512001</x:v>
      </x:c>
      <x:c r="F82" s="1" t="str">
        <x:v>bull</x:v>
      </x:c>
      <x:c r="G82" s="1" t="str">
        <x:v>0.0077169099261043001</x:v>
      </x:c>
      <x:c r="H82" s="1" t="str">
        <x:v>0.0015339240472493001</x:v>
      </x:c>
      <x:c r="I82" s="1" t="str">
        <x:v>-0.029269796545339399</x:v>
      </x:c>
      <x:c r="J82" s="1" t="str">
        <x:v>-0.031568011415553501</x:v>
      </x:c>
      <x:c r="K82" s="1" t="str">
        <x:v>0.80997405910231146</x:v>
      </x:c>
      <x:c r="L82" s="1" t="str">
        <x:v>-0.1149924912534132</x:v>
      </x:c>
      <x:c r="M82" s="1" t="str">
        <x:v>ABSTAIN</x:v>
      </x:c>
      <x:c r="N82" s="1" t="str">
        <x:v>0.5</x:v>
      </x:c>
      <x:c r="O82" s="48" t="str">
        <x:v>INSUFFICIENT_EVIDENCE</x:v>
      </x:c>
      <x:c r="P82" s="48" t="str"/>
      <x:c r="Q82" s="1" t="str">
        <x:v>True</x:v>
      </x:c>
      <x:c r="R82" s="1" t="str">
        <x:v>5</x:v>
      </x:c>
      <x:c r="S82" s="1" t="str">
        <x:v>0</x:v>
      </x:c>
      <x:c r="T82" s="1" t="str">
        <x:v>0.4770554538610598</x:v>
      </x:c>
      <x:c r="U82" s="1" t="str">
        <x:v>0.5</x:v>
      </x:c>
      <x:c r="V82" s="1" t="str">
        <x:v>0.0027016139048720001</x:v>
      </x:c>
      <x:c r="W82" s="28" t="str">
        <x:v>0.5</x:v>
      </x:c>
      <x:c r="X82" s="28" t="str">
        <x:v>0.014458666279368799</x:v>
      </x:c>
      <x:c r="Y82" s="28" t="str">
        <x:v>0.0027016139048720998</x:v>
      </x:c>
      <x:c r="Z82" s="1" t="str">
        <x:v>0.5</x:v>
      </x:c>
      <x:c r="AA82" s="1" t="str">
        <x:v>0.014458666279368799</x:v>
      </x:c>
      <x:c r="AB82" s="1" t="str">
        <x:v>0.0027016139048720998</x:v>
      </x:c>
      <x:c r="AC82" s="1" t="str">
        <x:v>ABSTAIN</x:v>
      </x:c>
      <x:c r="AD82" s="1" t="str">
        <x:v>0</x:v>
      </x:c>
      <x:c r="AE82" s="1" t="str">
        <x:v>0.5</x:v>
      </x:c>
      <x:c r="AF82" s="1" t="str">
        <x:v>0.014458666279368799</x:v>
      </x:c>
      <x:c r="AG82" s="1" t="str">
        <x:v>0.0027016139048720998</x:v>
      </x:c>
      <x:c r="AH82" s="1" t="str">
        <x:v>0.5</x:v>
      </x:c>
      <x:c r="AI82" s="1" t="str">
        <x:v>0.035644407840168403</x:v>
      </x:c>
      <x:c r="AJ82" s="1" t="str">
        <x:v>0.0026803706204676001</x:v>
      </x:c>
      <x:c r="AK82" s="1" t="str">
        <x:v>-2.1186272310367689e-05</x:v>
      </x:c>
      <x:c r="AL82" s="28" t="str">
        <x:v>0.0054322236850120002</x:v>
      </x:c>
      <x:c r="AM82" s="1" t="str">
        <x:v>2021</x:v>
      </x:c>
      <x:c r="AN82" s="48" t="str">
        <x:v>BURN_IN_2021</x:v>
      </x:c>
      <x:c r="AO82" s="1" t="str">
        <x:v>80</x:v>
      </x:c>
      <x:c r="AP82" s="1" t="str">
        <x:v>False</x:v>
      </x:c>
    </x:row>
    <x:row r="83" ht="22" customHeight="1">
      <x:c r="A83" s="27" t="n">
        <x:v>44278</x:v>
      </x:c>
      <x:c r="B83" s="27" t="n">
        <x:v>44279</x:v>
      </x:c>
      <x:c r="C83" s="1" t="str">
        <x:v>5.1365115386005001e-08</x:v>
      </x:c>
      <x:c r="D83" s="1" t="str">
        <x:v>0.98361391694151723</x:v>
      </x:c>
      <x:c r="E83" s="1" t="str">
        <x:v>0.0163860316933673</x:v>
      </x:c>
      <x:c r="F83" s="1" t="str">
        <x:v>bull</x:v>
      </x:c>
      <x:c r="G83" s="1" t="str">
        <x:v>0.076114452309423694</x:v>
      </x:c>
      <x:c r="H83" s="1" t="str">
        <x:v>0.030605953771561001</x:v>
      </x:c>
      <x:c r="I83" s="1" t="str">
        <x:v>-0.042840795433971297</x:v>
      </x:c>
      <x:c r="J83" s="1" t="str">
        <x:v>-0.051908458085656903</x:v>
      </x:c>
      <x:c r="K83" s="1" t="str">
        <x:v>0.80419223248536786</x:v>
      </x:c>
      <x:c r="L83" s="1" t="str">
        <x:v>-0.1101849325029863</x:v>
      </x:c>
      <x:c r="M83" s="1" t="str">
        <x:v>ABSTAIN</x:v>
      </x:c>
      <x:c r="N83" s="1" t="str">
        <x:v>0.5</x:v>
      </x:c>
      <x:c r="O83" s="48" t="str">
        <x:v>INSUFFICIENT_EVIDENCE</x:v>
      </x:c>
      <x:c r="P83" s="48" t="str"/>
      <x:c r="Q83" s="1" t="str">
        <x:v>True</x:v>
      </x:c>
      <x:c r="R83" s="1" t="str">
        <x:v>5</x:v>
      </x:c>
      <x:c r="S83" s="1" t="str">
        <x:v>0</x:v>
      </x:c>
      <x:c r="T83" s="1" t="str">
        <x:v>0.47740695443271752</x:v>
      </x:c>
      <x:c r="U83" s="1" t="str">
        <x:v>0.5</x:v>
      </x:c>
      <x:c r="V83" s="1" t="str">
        <x:v>-0.0195330298660473</x:v>
      </x:c>
      <x:c r="W83" s="28" t="str">
        <x:v>0.5</x:v>
      </x:c>
      <x:c r="X83" s="28" t="str">
        <x:v>0.0013543772810805999</x:v>
      </x:c>
      <x:c r="Y83" s="28" t="str">
        <x:v>-0.0195330298660473</x:v>
      </x:c>
      <x:c r="Z83" s="1" t="str">
        <x:v>0.5</x:v>
      </x:c>
      <x:c r="AA83" s="1" t="str">
        <x:v>0.0013543772810805999</x:v>
      </x:c>
      <x:c r="AB83" s="1" t="str">
        <x:v>-0.0195330298660473</x:v>
      </x:c>
      <x:c r="AC83" s="1" t="str">
        <x:v>ABSTAIN</x:v>
      </x:c>
      <x:c r="AD83" s="1" t="str">
        <x:v>0</x:v>
      </x:c>
      <x:c r="AE83" s="1" t="str">
        <x:v>0.5</x:v>
      </x:c>
      <x:c r="AF83" s="1" t="str">
        <x:v>0.0013543772810805999</x:v>
      </x:c>
      <x:c r="AG83" s="1" t="str">
        <x:v>-0.0195330298660473</x:v>
      </x:c>
      <x:c r="AH83" s="1" t="str">
        <x:v>0.5</x:v>
      </x:c>
      <x:c r="AI83" s="1" t="str">
        <x:v>0.0013543772810805999</x:v>
      </x:c>
      <x:c r="AJ83" s="1" t="str">
        <x:v>-0.0195330298660473</x:v>
      </x:c>
      <x:c r="AK83" s="1" t="str">
        <x:v>-2.4286128663675296e-17</x:v>
      </x:c>
      <x:c r="AL83" s="28" t="str">
        <x:v>-0.039063403884119101</x:v>
      </x:c>
      <x:c r="AM83" s="1" t="str">
        <x:v>2021</x:v>
      </x:c>
      <x:c r="AN83" s="48" t="str">
        <x:v>BURN_IN_2021</x:v>
      </x:c>
      <x:c r="AO83" s="1" t="str">
        <x:v>81</x:v>
      </x:c>
      <x:c r="AP83" s="1" t="str">
        <x:v>False</x:v>
      </x:c>
    </x:row>
    <x:row r="84" ht="22" customHeight="1">
      <x:c r="A84" s="27" t="n">
        <x:v>44279</x:v>
      </x:c>
      <x:c r="B84" s="27" t="n">
        <x:v>44280</x:v>
      </x:c>
      <x:c r="C84" s="1" t="str">
        <x:v>1.2173737714347557e-07</x:v>
      </x:c>
      <x:c r="D84" s="1" t="str">
        <x:v>0.97018026847521843</x:v>
      </x:c>
      <x:c r="E84" s="1" t="str">
        <x:v>0.029819609787404101</x:v>
      </x:c>
      <x:c r="F84" s="1" t="str">
        <x:v>bull</x:v>
      </x:c>
      <x:c r="G84" s="1" t="str">
        <x:v>0.1220781994305882</x:v>
      </x:c>
      <x:c r="H84" s="1" t="str">
        <x:v>0.0268672969325973</x:v>
      </x:c>
      <x:c r="I84" s="1" t="str">
        <x:v>-0.11182666112181409</x:v>
      </x:c>
      <x:c r="J84" s="1" t="str">
        <x:v>-0.033013132071008498</x:v>
      </x:c>
      <x:c r="K84" s="1" t="str">
        <x:v>0.78913415593649017</x:v>
      </x:c>
      <x:c r="L84" s="1" t="str">
        <x:v>-0.14494413786679691</x:v>
      </x:c>
      <x:c r="M84" s="1" t="str">
        <x:v>ABSTAIN</x:v>
      </x:c>
      <x:c r="N84" s="1" t="str">
        <x:v>0.5</x:v>
      </x:c>
      <x:c r="O84" s="48" t="str">
        <x:v>INSUFFICIENT_EVIDENCE</x:v>
      </x:c>
      <x:c r="P84" s="48" t="str"/>
      <x:c r="Q84" s="1" t="str">
        <x:v>True</x:v>
      </x:c>
      <x:c r="R84" s="1" t="str">
        <x:v>5</x:v>
      </x:c>
      <x:c r="S84" s="1" t="str">
        <x:v>0</x:v>
      </x:c>
      <x:c r="T84" s="1" t="str">
        <x:v>0.47771551760644482</x:v>
      </x:c>
      <x:c r="U84" s="1" t="str">
        <x:v>0.5</x:v>
      </x:c>
      <x:c r="V84" s="1" t="str">
        <x:v>-0.0095950759284531006</x:v>
      </x:c>
      <x:c r="W84" s="28" t="str">
        <x:v>0.5</x:v>
      </x:c>
      <x:c r="X84" s="28" t="str">
        <x:v>0.0099603944261874005</x:v>
      </x:c>
      <x:c r="Y84" s="28" t="str">
        <x:v>-0.0095950759284531006</x:v>
      </x:c>
      <x:c r="Z84" s="1" t="str">
        <x:v>0.5</x:v>
      </x:c>
      <x:c r="AA84" s="1" t="str">
        <x:v>0.0099603944261874005</x:v>
      </x:c>
      <x:c r="AB84" s="1" t="str">
        <x:v>-0.0095950759284531006</x:v>
      </x:c>
      <x:c r="AC84" s="1" t="str">
        <x:v>ABSTAIN</x:v>
      </x:c>
      <x:c r="AD84" s="1" t="str">
        <x:v>0</x:v>
      </x:c>
      <x:c r="AE84" s="1" t="str">
        <x:v>0.5</x:v>
      </x:c>
      <x:c r="AF84" s="1" t="str">
        <x:v>0.0099603944261874005</x:v>
      </x:c>
      <x:c r="AG84" s="1" t="str">
        <x:v>-0.0095950759284531006</x:v>
      </x:c>
      <x:c r="AH84" s="1" t="str">
        <x:v>0.5</x:v>
      </x:c>
      <x:c r="AI84" s="1" t="str">
        <x:v>0.0099603944261874005</x:v>
      </x:c>
      <x:c r="AJ84" s="1" t="str">
        <x:v>-0.0095950759284531006</x:v>
      </x:c>
      <x:c r="AK84" s="1" t="str">
        <x:v>9.8879238130678004e-17</x:v>
      </x:c>
      <x:c r="AL84" s="28" t="str">
        <x:v>-0.019170422013018398</x:v>
      </x:c>
      <x:c r="AM84" s="1" t="str">
        <x:v>2021</x:v>
      </x:c>
      <x:c r="AN84" s="48" t="str">
        <x:v>BURN_IN_2021</x:v>
      </x:c>
      <x:c r="AO84" s="1" t="str">
        <x:v>82</x:v>
      </x:c>
      <x:c r="AP84" s="1" t="str">
        <x:v>False</x:v>
      </x:c>
    </x:row>
    <x:row r="85" ht="22" customHeight="1">
      <x:c r="A85" s="27" t="n">
        <x:v>44280</x:v>
      </x:c>
      <x:c r="B85" s="27" t="n">
        <x:v>44281</x:v>
      </x:c>
      <x:c r="C85" s="1" t="str">
        <x:v>3.7141172033022681e-07</x:v>
      </x:c>
      <x:c r="D85" s="1" t="str">
        <x:v>0.96172734555401795</x:v>
      </x:c>
      <x:c r="E85" s="1" t="str">
        <x:v>0.038272283034261501</x:v>
      </x:c>
      <x:c r="F85" s="1" t="str">
        <x:v>bull</x:v>
      </x:c>
      <x:c r="G85" s="1" t="str">
        <x:v>0.14784088295235409</x:v>
      </x:c>
      <x:c r="H85" s="1" t="str">
        <x:v>0.016905845842400999</x:v>
      </x:c>
      <x:c r="I85" s="1" t="str">
        <x:v>-0.1098532676564451</x:v>
      </x:c>
      <x:c r="J85" s="1" t="str">
        <x:v>0.049295457891035302</x:v>
      </x:c>
      <x:c r="K85" s="1" t="str">
        <x:v>0.70594347708468741</x:v>
      </x:c>
      <x:c r="L85" s="1" t="str">
        <x:v>-0.16133591958859581</x:v>
      </x:c>
      <x:c r="M85" s="1" t="str">
        <x:v>ABSTAIN</x:v>
      </x:c>
      <x:c r="N85" s="1" t="str">
        <x:v>0.5</x:v>
      </x:c>
      <x:c r="O85" s="48" t="str">
        <x:v>INSUFFICIENT_EVIDENCE</x:v>
      </x:c>
      <x:c r="P85" s="48" t="str"/>
      <x:c r="Q85" s="1" t="str">
        <x:v>True</x:v>
      </x:c>
      <x:c r="R85" s="1" t="str">
        <x:v>5</x:v>
      </x:c>
      <x:c r="S85" s="1" t="str">
        <x:v>0</x:v>
      </x:c>
      <x:c r="T85" s="1" t="str">
        <x:v>0.47790967638098653</x:v>
      </x:c>
      <x:c r="U85" s="1" t="str">
        <x:v>0.5</x:v>
      </x:c>
      <x:c r="V85" s="1" t="str">
        <x:v>0.036176139153492902</x:v>
      </x:c>
      <x:c r="W85" s="28" t="str">
        <x:v>0.5</x:v>
      </x:c>
      <x:c r="X85" s="28" t="str">
        <x:v>0.0048389882264633002</x:v>
      </x:c>
      <x:c r="Y85" s="28" t="str">
        <x:v>0.036176139153492701</x:v>
      </x:c>
      <x:c r="Z85" s="1" t="str">
        <x:v>0.5</x:v>
      </x:c>
      <x:c r="AA85" s="1" t="str">
        <x:v>0.0048389882264633002</x:v>
      </x:c>
      <x:c r="AB85" s="1" t="str">
        <x:v>0.036176139153492701</x:v>
      </x:c>
      <x:c r="AC85" s="1" t="str">
        <x:v>BTC</x:v>
      </x:c>
      <x:c r="AD85" s="1" t="str">
        <x:v>0</x:v>
      </x:c>
      <x:c r="AE85" s="1" t="str">
        <x:v>0.5</x:v>
      </x:c>
      <x:c r="AF85" s="1" t="str">
        <x:v>0.0048389882264633002</x:v>
      </x:c>
      <x:c r="AG85" s="1" t="str">
        <x:v>0.036176139153492701</x:v>
      </x:c>
      <x:c r="AH85" s="1" t="str">
        <x:v>0.5</x:v>
      </x:c>
      <x:c r="AI85" s="1" t="str">
        <x:v>0.0048389882264633002</x:v>
      </x:c>
      <x:c r="AJ85" s="1" t="str">
        <x:v>0.036176139153492701</x:v>
      </x:c>
      <x:c r="AK85" s="1" t="str">
        <x:v>-1.8041124150158796e-16</x:v>
      </x:c>
      <x:c r="AL85" s="28" t="str">
        <x:v>0.0723623064437873</x:v>
      </x:c>
      <x:c r="AM85" s="1" t="str">
        <x:v>2021</x:v>
      </x:c>
      <x:c r="AN85" s="48" t="str">
        <x:v>BURN_IN_2021</x:v>
      </x:c>
      <x:c r="AO85" s="1" t="str">
        <x:v>83</x:v>
      </x:c>
      <x:c r="AP85" s="1" t="str">
        <x:v>False</x:v>
      </x:c>
    </x:row>
    <x:row r="86" ht="22" customHeight="1">
      <x:c r="A86" s="27" t="n">
        <x:v>44281</x:v>
      </x:c>
      <x:c r="B86" s="27" t="n">
        <x:v>44282</x:v>
      </x:c>
      <x:c r="C86" s="1" t="str">
        <x:v>2.9551366365606961e-07</x:v>
      </x:c>
      <x:c r="D86" s="1" t="str">
        <x:v>0.94913152578531645</x:v>
      </x:c>
      <x:c r="E86" s="1" t="str">
        <x:v>0.050868178701019902</x:v>
      </x:c>
      <x:c r="F86" s="1" t="str">
        <x:v>bull</x:v>
      </x:c>
      <x:c r="G86" s="1" t="str">
        <x:v>0.1830203218307859</x:v>
      </x:c>
      <x:c r="H86" s="1" t="str">
        <x:v>0.025191791333516501</x:v>
      </x:c>
      <x:c r="I86" s="1" t="str">
        <x:v>-0.052539250791901901</x:v>
      </x:c>
      <x:c r="J86" s="1" t="str">
        <x:v>0.1074219025101865</x:v>
      </x:c>
      <x:c r="K86" s="1" t="str">
        <x:v>0.74379366734264363</x:v>
      </x:c>
      <x:c r="L86" s="1" t="str">
        <x:v>-0.1006482523984685</x:v>
      </x:c>
      <x:c r="M86" s="1" t="str">
        <x:v>ABSTAIN</x:v>
      </x:c>
      <x:c r="N86" s="1" t="str">
        <x:v>0.5</x:v>
      </x:c>
      <x:c r="O86" s="48" t="str">
        <x:v>INSUFFICIENT_EVIDENCE</x:v>
      </x:c>
      <x:c r="P86" s="48" t="str"/>
      <x:c r="Q86" s="1" t="str">
        <x:v>True</x:v>
      </x:c>
      <x:c r="R86" s="1" t="str">
        <x:v>5</x:v>
      </x:c>
      <x:c r="S86" s="1" t="str">
        <x:v>0</x:v>
      </x:c>
      <x:c r="T86" s="1" t="str">
        <x:v>0.47819899511173042</x:v>
      </x:c>
      <x:c r="U86" s="1" t="str">
        <x:v>0.5</x:v>
      </x:c>
      <x:c r="V86" s="1" t="str">
        <x:v>0.0074938433695996001</x:v>
      </x:c>
      <x:c r="W86" s="28" t="str">
        <x:v>0.5</x:v>
      </x:c>
      <x:c r="X86" s="28" t="str">
        <x:v>0.017458893702801102</x:v>
      </x:c>
      <x:c r="Y86" s="28" t="str">
        <x:v>0.0074938433695996001</x:v>
      </x:c>
      <x:c r="Z86" s="1" t="str">
        <x:v>0.5</x:v>
      </x:c>
      <x:c r="AA86" s="1" t="str">
        <x:v>0.017458893702801102</x:v>
      </x:c>
      <x:c r="AB86" s="1" t="str">
        <x:v>0.0074938433695996001</x:v>
      </x:c>
      <x:c r="AC86" s="1" t="str">
        <x:v>BTC</x:v>
      </x:c>
      <x:c r="AD86" s="1" t="str">
        <x:v>0</x:v>
      </x:c>
      <x:c r="AE86" s="1" t="str">
        <x:v>0.5</x:v>
      </x:c>
      <x:c r="AF86" s="1" t="str">
        <x:v>0.017458893702801102</x:v>
      </x:c>
      <x:c r="AG86" s="1" t="str">
        <x:v>0.0074938433695996001</x:v>
      </x:c>
      <x:c r="AH86" s="1" t="str">
        <x:v>0.5</x:v>
      </x:c>
      <x:c r="AI86" s="1" t="str">
        <x:v>0.017458893702801102</x:v>
      </x:c>
      <x:c r="AJ86" s="1" t="str">
        <x:v>0.0074938433695996001</x:v>
      </x:c>
      <x:c r="AK86" s="1" t="str">
        <x:v>8.3266726846886741e-17</x:v>
      </x:c>
      <x:c r="AL86" s="28" t="str">
        <x:v>0.015022866809239701</x:v>
      </x:c>
      <x:c r="AM86" s="1" t="str">
        <x:v>2021</x:v>
      </x:c>
      <x:c r="AN86" s="48" t="str">
        <x:v>BURN_IN_2021</x:v>
      </x:c>
      <x:c r="AO86" s="1" t="str">
        <x:v>84</x:v>
      </x:c>
      <x:c r="AP86" s="1" t="str">
        <x:v>False</x:v>
      </x:c>
    </x:row>
    <x:row r="87" ht="22" customHeight="1">
      <x:c r="A87" s="27" t="n">
        <x:v>44282</x:v>
      </x:c>
      <x:c r="B87" s="27" t="n">
        <x:v>44283</x:v>
      </x:c>
      <x:c r="C87" s="1" t="str">
        <x:v>1.0982973172275966e-08</x:v>
      </x:c>
      <x:c r="D87" s="1" t="str">
        <x:v>0.98762005873792003</x:v>
      </x:c>
      <x:c r="E87" s="1" t="str">
        <x:v>0.0123799302791069</x:v>
      </x:c>
      <x:c r="F87" s="1" t="str">
        <x:v>bull</x:v>
      </x:c>
      <x:c r="G87" s="1" t="str">
        <x:v>0.0606873498251869</x:v>
      </x:c>
      <x:c r="H87" s="1" t="str">
        <x:v>0.076977065905207004</x:v>
      </x:c>
      <x:c r="I87" s="1" t="str">
        <x:v>-0.038395067253767103</x:v>
      </x:c>
      <x:c r="J87" s="1" t="str">
        <x:v>0.19038324259245451</x:v>
      </x:c>
      <x:c r="K87" s="1" t="str">
        <x:v>0.71151547860575104</x:v>
      </x:c>
      <x:c r="L87" s="1" t="str">
        <x:v>-0.087137410879593702</x:v>
      </x:c>
      <x:c r="M87" s="1" t="str">
        <x:v>ABSTAIN</x:v>
      </x:c>
      <x:c r="N87" s="1" t="str">
        <x:v>0.5</x:v>
      </x:c>
      <x:c r="O87" s="48" t="str">
        <x:v>INSUFFICIENT_EVIDENCE</x:v>
      </x:c>
      <x:c r="P87" s="48" t="str"/>
      <x:c r="Q87" s="1" t="str">
        <x:v>True</x:v>
      </x:c>
      <x:c r="R87" s="1" t="str">
        <x:v>5</x:v>
      </x:c>
      <x:c r="S87" s="1" t="str">
        <x:v>0</x:v>
      </x:c>
      <x:c r="T87" s="1" t="str">
        <x:v>0.47731493566133132</x:v>
      </x:c>
      <x:c r="U87" s="1" t="str">
        <x:v>0.5</x:v>
      </x:c>
      <x:c r="V87" s="1" t="str">
        <x:v>-0.0008781867561287</x:v>
      </x:c>
      <x:c r="W87" s="28" t="str">
        <x:v>0.5</x:v>
      </x:c>
      <x:c r="X87" s="28" t="str">
        <x:v>0.0037277162102453999</x:v>
      </x:c>
      <x:c r="Y87" s="28" t="str">
        <x:v>-0.00087818675612879996</x:v>
      </x:c>
      <x:c r="Z87" s="1" t="str">
        <x:v>0.5</x:v>
      </x:c>
      <x:c r="AA87" s="1" t="str">
        <x:v>0.0037277162102453999</x:v>
      </x:c>
      <x:c r="AB87" s="1" t="str">
        <x:v>-0.00087818675612879996</x:v>
      </x:c>
      <x:c r="AC87" s="1" t="str">
        <x:v>BTC</x:v>
      </x:c>
      <x:c r="AD87" s="1" t="str">
        <x:v>0</x:v>
      </x:c>
      <x:c r="AE87" s="1" t="str">
        <x:v>0.5</x:v>
      </x:c>
      <x:c r="AF87" s="1" t="str">
        <x:v>0.0037277162102453999</x:v>
      </x:c>
      <x:c r="AG87" s="1" t="str">
        <x:v>-0.00087818675612879996</x:v>
      </x:c>
      <x:c r="AH87" s="1" t="str">
        <x:v>0.5</x:v>
      </x:c>
      <x:c r="AI87" s="1" t="str">
        <x:v>0.0037277162102453999</x:v>
      </x:c>
      <x:c r="AJ87" s="1" t="str">
        <x:v>-0.00087818675612879996</x:v>
      </x:c>
      <x:c r="AK87" s="1" t="str">
        <x:v>-2.938187887435717e-17</x:v>
      </x:c>
      <x:c r="AL87" s="28" t="str">
        <x:v>-0.0017489245993316</x:v>
      </x:c>
      <x:c r="AM87" s="1" t="str">
        <x:v>2021</x:v>
      </x:c>
      <x:c r="AN87" s="48" t="str">
        <x:v>BURN_IN_2021</x:v>
      </x:c>
      <x:c r="AO87" s="1" t="str">
        <x:v>85</x:v>
      </x:c>
      <x:c r="AP87" s="1" t="str">
        <x:v>False</x:v>
      </x:c>
    </x:row>
    <x:row r="88" ht="22" customHeight="1">
      <x:c r="A88" s="27" t="n">
        <x:v>44283</x:v>
      </x:c>
      <x:c r="B88" s="27" t="n">
        <x:v>44284</x:v>
      </x:c>
      <x:c r="C88" s="1" t="str">
        <x:v>5.7185143872994715e-10</x:v>
      </x:c>
      <x:c r="D88" s="1" t="str">
        <x:v>0.9972743993663522</x:v>
      </x:c>
      <x:c r="E88" s="1" t="str">
        <x:v>0.0027256000617963002</x:v>
      </x:c>
      <x:c r="F88" s="1" t="str">
        <x:v>bull</x:v>
      </x:c>
      <x:c r="G88" s="1" t="str">
        <x:v>0.017127739464625501</x:v>
      </x:c>
      <x:c r="H88" s="1" t="str">
        <x:v>0.0193086812568645</x:v>
      </x:c>
      <x:c r="I88" s="1" t="str">
        <x:v>-0.028206567010201598</x:v>
      </x:c>
      <x:c r="J88" s="1" t="str">
        <x:v>0.20324691017054469</x:v>
      </x:c>
      <x:c r="K88" s="1" t="str">
        <x:v>0.70901620619595962</x:v>
      </x:c>
      <x:c r="L88" s="1" t="str">
        <x:v>-0.088733938717516003</x:v>
      </x:c>
      <x:c r="M88" s="1" t="str">
        <x:v>ABSTAIN</x:v>
      </x:c>
      <x:c r="N88" s="1" t="str">
        <x:v>0.5</x:v>
      </x:c>
      <x:c r="O88" s="48" t="str">
        <x:v>INSUFFICIENT_EVIDENCE</x:v>
      </x:c>
      <x:c r="P88" s="48" t="str"/>
      <x:c r="Q88" s="1" t="str">
        <x:v>True</x:v>
      </x:c>
      <x:c r="R88" s="1" t="str">
        <x:v>5</x:v>
      </x:c>
      <x:c r="S88" s="1" t="str">
        <x:v>0</x:v>
      </x:c>
      <x:c r="T88" s="1" t="str">
        <x:v>0.4770931810135135</x:v>
      </x:c>
      <x:c r="U88" s="1" t="str">
        <x:v>0.5</x:v>
      </x:c>
      <x:c r="V88" s="1" t="str">
        <x:v>0.016595927054253001</x:v>
      </x:c>
      <x:c r="W88" s="28" t="str">
        <x:v>0.5</x:v>
      </x:c>
      <x:c r="X88" s="28" t="str">
        <x:v>0.00043761382662609998</x:v>
      </x:c>
      <x:c r="Y88" s="28" t="str">
        <x:v>0.016595927054253001</x:v>
      </x:c>
      <x:c r="Z88" s="1" t="str">
        <x:v>0.5</x:v>
      </x:c>
      <x:c r="AA88" s="1" t="str">
        <x:v>0.00043761382662609998</x:v>
      </x:c>
      <x:c r="AB88" s="1" t="str">
        <x:v>0.016595927054253001</x:v>
      </x:c>
      <x:c r="AC88" s="1" t="str">
        <x:v>BTC</x:v>
      </x:c>
      <x:c r="AD88" s="1" t="str">
        <x:v>0</x:v>
      </x:c>
      <x:c r="AE88" s="1" t="str">
        <x:v>0.5</x:v>
      </x:c>
      <x:c r="AF88" s="1" t="str">
        <x:v>0.00043761382662609998</x:v>
      </x:c>
      <x:c r="AG88" s="1" t="str">
        <x:v>0.016595927054253001</x:v>
      </x:c>
      <x:c r="AH88" s="1" t="str">
        <x:v>0.5</x:v>
      </x:c>
      <x:c r="AI88" s="1" t="str">
        <x:v>0.00043761382662609998</x:v>
      </x:c>
      <x:c r="AJ88" s="1" t="str">
        <x:v>0.016595927054253001</x:v>
      </x:c>
      <x:c r="AK88" s="1" t="str">
        <x:v>5.5511151231257839e-17</x:v>
      </x:c>
      <x:c r="AL88" s="28" t="str">
        <x:v>0.033192743861763102</x:v>
      </x:c>
      <x:c r="AM88" s="1" t="str">
        <x:v>2021</x:v>
      </x:c>
      <x:c r="AN88" s="48" t="str">
        <x:v>BURN_IN_2021</x:v>
      </x:c>
      <x:c r="AO88" s="1" t="str">
        <x:v>86</x:v>
      </x:c>
      <x:c r="AP88" s="1" t="str">
        <x:v>False</x:v>
      </x:c>
    </x:row>
    <x:row r="89" ht="22" customHeight="1">
      <x:c r="A89" s="27" t="n">
        <x:v>44284</x:v>
      </x:c>
      <x:c r="B89" s="27" t="n">
        <x:v>44285</x:v>
      </x:c>
      <x:c r="C89" s="1" t="str">
        <x:v>1.5833368562328836e-10</x:v>
      </x:c>
      <x:c r="D89" s="1" t="str">
        <x:v>0.99871666515920765</x:v>
      </x:c>
      <x:c r="E89" s="1" t="str">
        <x:v>0.0012833346824585</x:v>
      </x:c>
      <x:c r="F89" s="1" t="str">
        <x:v>bull</x:v>
      </x:c>
      <x:c r="G89" s="1" t="str">
        <x:v>0.0089452243469018995</x:v>
      </x:c>
      <x:c r="H89" s="1" t="str">
        <x:v>0.0028845315857109</x:v>
      </x:c>
      <x:c r="I89" s="1" t="str">
        <x:v>0.063848015908918698</x:v>
      </x:c>
      <x:c r="J89" s="1" t="str">
        <x:v>0.2488149347482588</x:v>
      </x:c>
      <x:c r="K89" s="1" t="str">
        <x:v>0.71380775627474125</x:v>
      </x:c>
      <x:c r="L89" s="1" t="str">
        <x:v>-0.058486517755448601</x:v>
      </x:c>
      <x:c r="M89" s="1" t="str">
        <x:v>BTC</x:v>
      </x:c>
      <x:c r="N89" s="1" t="str">
        <x:v>0.80000000000000004</x:v>
      </x:c>
      <x:c r="O89" s="48" t="str">
        <x:v>HIGH_VOLATILITY</x:v>
      </x:c>
      <x:c r="P89" s="48" t="str"/>
      <x:c r="Q89" s="1" t="str">
        <x:v>True</x:v>
      </x:c>
      <x:c r="R89" s="1" t="str">
        <x:v>5</x:v>
      </x:c>
      <x:c r="S89" s="1" t="str">
        <x:v>0</x:v>
      </x:c>
      <x:c r="T89" s="1" t="str">
        <x:v>0.47706005299832682</x:v>
      </x:c>
      <x:c r="U89" s="1" t="str">
        <x:v>0.5</x:v>
      </x:c>
      <x:c r="V89" s="1" t="str">
        <x:v>0.010015845908476101</x:v>
      </x:c>
      <x:c r="W89" s="28" t="str">
        <x:v>0.5</x:v>
      </x:c>
      <x:c r="X89" s="28" t="str">
        <x:v>0.0081627145193127002</x:v>
      </x:c>
      <x:c r="Y89" s="28" t="str">
        <x:v>0.010015845908476199</x:v>
      </x:c>
      <x:c r="Z89" s="1" t="str">
        <x:v>0.5</x:v>
      </x:c>
      <x:c r="AA89" s="1" t="str">
        <x:v>0.0081627145193127002</x:v>
      </x:c>
      <x:c r="AB89" s="1" t="str">
        <x:v>0.010015845908476199</x:v>
      </x:c>
      <x:c r="AC89" s="1" t="str">
        <x:v>BTC</x:v>
      </x:c>
      <x:c r="AD89" s="1" t="str">
        <x:v>0</x:v>
      </x:c>
      <x:c r="AE89" s="1" t="str">
        <x:v>0.5</x:v>
      </x:c>
      <x:c r="AF89" s="1" t="str">
        <x:v>0.0081627145193127002</x:v>
      </x:c>
      <x:c r="AG89" s="1" t="str">
        <x:v>0.010015845908476199</x:v>
      </x:c>
      <x:c r="AH89" s="1" t="str">
        <x:v>0.55000000000000004</x:v>
      </x:c>
      <x:c r="AI89" s="1" t="str">
        <x:v>0.041837285480687297</x:v>
      </x:c>
      <x:c r="AJ89" s="1" t="str">
        <x:v>0.0109842008871745</x:v>
      </x:c>
      <x:c r="AK89" s="1" t="str">
        <x:v>0.00095829295436099997</x:v>
      </x:c>
      <x:c r="AL89" s="28" t="str">
        <x:v>0.0200481808935681</x:v>
      </x:c>
      <x:c r="AM89" s="1" t="str">
        <x:v>2021</x:v>
      </x:c>
      <x:c r="AN89" s="48" t="str">
        <x:v>BURN_IN_2021</x:v>
      </x:c>
      <x:c r="AO89" s="1" t="str">
        <x:v>87</x:v>
      </x:c>
      <x:c r="AP89" s="1" t="str">
        <x:v>False</x:v>
      </x:c>
    </x:row>
    <x:row r="90" ht="22" customHeight="1">
      <x:c r="A90" s="27" t="n">
        <x:v>44285</x:v>
      </x:c>
      <x:c r="B90" s="27" t="n">
        <x:v>44286</x:v>
      </x:c>
      <x:c r="C90" s="1" t="str">
        <x:v>2.8931505717056817e-11</x:v>
      </x:c>
      <x:c r="D90" s="1" t="str">
        <x:v>0.99946241123608881</x:v>
      </x:c>
      <x:c r="E90" s="1" t="str">
        <x:v>0.00053758873497970002</x:v>
      </x:c>
      <x:c r="F90" s="1" t="str">
        <x:v>bull</x:v>
      </x:c>
      <x:c r="G90" s="1" t="str">
        <x:v>0.0041731164025457001</x:v>
      </x:c>
      <x:c r="H90" s="1" t="str">
        <x:v>0.0014914921537620999</x:v>
      </x:c>
      <x:c r="I90" s="1" t="str">
        <x:v>0.079313162848354102</x:v>
      </x:c>
      <x:c r="J90" s="1" t="str">
        <x:v>0.30128642281463119</x:v>
      </x:c>
      <x:c r="K90" s="1" t="str">
        <x:v>0.7073722131842225</x:v>
      </x:c>
      <x:c r="L90" s="1" t="str">
        <x:v>-0.039610885149676402</x:v>
      </x:c>
      <x:c r="M90" s="1" t="str">
        <x:v>BTC</x:v>
      </x:c>
      <x:c r="N90" s="1" t="str">
        <x:v>0.80000000000000004</x:v>
      </x:c>
      <x:c r="O90" s="48" t="str">
        <x:v>HIGH_VOLATILITY</x:v>
      </x:c>
      <x:c r="P90" s="48" t="str"/>
      <x:c r="Q90" s="1" t="str">
        <x:v>True</x:v>
      </x:c>
      <x:c r="R90" s="1" t="str">
        <x:v>5</x:v>
      </x:c>
      <x:c r="S90" s="1" t="str">
        <x:v>0</x:v>
      </x:c>
      <x:c r="T90" s="1" t="str">
        <x:v>0.4770429236401445</x:v>
      </x:c>
      <x:c r="U90" s="1" t="str">
        <x:v>0.5</x:v>
      </x:c>
      <x:c r="V90" s="1" t="str">
        <x:v>-6.9619391116826357e-05</x:v>
      </x:c>
      <x:c r="W90" s="28" t="str">
        <x:v>0.5</x:v>
      </x:c>
      <x:c r="X90" s="28" t="str">
        <x:v>0.0049623026527763001</x:v>
      </x:c>
      <x:c r="Y90" s="28" t="str">
        <x:v>-6.9619391116826357e-05</x:v>
      </x:c>
      <x:c r="Z90" s="1" t="str">
        <x:v>0.5</x:v>
      </x:c>
      <x:c r="AA90" s="1" t="str">
        <x:v>0.0049623026527763001</x:v>
      </x:c>
      <x:c r="AB90" s="1" t="str">
        <x:v>-6.9619391116826357e-05</x:v>
      </x:c>
      <x:c r="AC90" s="1" t="str">
        <x:v>BTC</x:v>
      </x:c>
      <x:c r="AD90" s="1" t="str">
        <x:v>0</x:v>
      </x:c>
      <x:c r="AE90" s="1" t="str">
        <x:v>0.5</x:v>
      </x:c>
      <x:c r="AF90" s="1" t="str">
        <x:v>0.0049623026527763001</x:v>
      </x:c>
      <x:c r="AG90" s="1" t="str">
        <x:v>-6.9619391116826357e-05</x:v>
      </x:c>
      <x:c r="AH90" s="1" t="str">
        <x:v>0.55000000000000004</x:v>
      </x:c>
      <x:c r="AI90" s="1" t="str">
        <x:v>0.0049078088197035</x:v>
      </x:c>
      <x:c r="AJ90" s="1" t="str">
        <x:v>-7.6030610006050381e-05</x:v>
      </x:c>
      <x:c r="AK90" s="1" t="str">
        <x:v>-6.4116858202694477e-06</x:v>
      </x:c>
      <x:c r="AL90" s="28" t="str">
        <x:v>-0.0001293148186274</x:v>
      </x:c>
      <x:c r="AM90" s="1" t="str">
        <x:v>2021</x:v>
      </x:c>
      <x:c r="AN90" s="48" t="str">
        <x:v>BURN_IN_2021</x:v>
      </x:c>
      <x:c r="AO90" s="1" t="str">
        <x:v>88</x:v>
      </x:c>
      <x:c r="AP90" s="1" t="str">
        <x:v>False</x:v>
      </x:c>
    </x:row>
    <x:row r="91" ht="22" customHeight="1">
      <x:c r="A91" s="27" t="n">
        <x:v>44286</x:v>
      </x:c>
      <x:c r="B91" s="27" t="n">
        <x:v>44287</x:v>
      </x:c>
      <x:c r="C91" s="1" t="str">
        <x:v>5.8045945312685142e-12</x:v>
      </x:c>
      <x:c r="D91" s="1" t="str">
        <x:v>0.99978520462260279</x:v>
      </x:c>
      <x:c r="E91" s="1" t="str">
        <x:v>0.00021479537159250001</x:v>
      </x:c>
      <x:c r="F91" s="1" t="str">
        <x:v>bull</x:v>
      </x:c>
      <x:c r="G91" s="1" t="str">
        <x:v>0.0018467812006291999</x:v>
      </x:c>
      <x:c r="H91" s="1" t="str">
        <x:v>0.00064558677302799998</x:v>
      </x:c>
      <x:c r="I91" s="1" t="str">
        <x:v>0.1230434932174431</x:v>
      </x:c>
      <x:c r="J91" s="1" t="str">
        <x:v>0.18485951346392299</x:v>
      </x:c>
      <x:c r="K91" s="1" t="str">
        <x:v>0.63802120563251585</x:v>
      </x:c>
      <x:c r="L91" s="1" t="str">
        <x:v>-0.039735077693875201</x:v>
      </x:c>
      <x:c r="M91" s="1" t="str">
        <x:v>BTC</x:v>
      </x:c>
      <x:c r="N91" s="1" t="str">
        <x:v>0.80000000000000004</x:v>
      </x:c>
      <x:c r="O91" s="48" t="str">
        <x:v>HIGH_VOLATILITY</x:v>
      </x:c>
      <x:c r="P91" s="48" t="str"/>
      <x:c r="Q91" s="1" t="str">
        <x:v>True</x:v>
      </x:c>
      <x:c r="R91" s="1" t="str">
        <x:v>5</x:v>
      </x:c>
      <x:c r="S91" s="1" t="str">
        <x:v>0</x:v>
      </x:c>
      <x:c r="T91" s="1" t="str">
        <x:v>0.47108357410714802</x:v>
      </x:c>
      <x:c r="U91" s="1" t="str">
        <x:v>0.45000000000000001</x:v>
      </x:c>
      <x:c r="V91" s="1" t="str">
        <x:v>-0.000397613905921</x:v>
      </x:c>
      <x:c r="W91" s="28" t="str">
        <x:v>0.45000000000000001</x:v>
      </x:c>
      <x:c r="X91" s="28" t="str">
        <x:v>0.049967669204917603</x:v>
      </x:c>
      <x:c r="Y91" s="28" t="str">
        <x:v>-0.000397613905921</x:v>
      </x:c>
      <x:c r="Z91" s="1" t="str">
        <x:v>0.5</x:v>
      </x:c>
      <x:c r="AA91" s="1" t="str">
        <x:v>3.2330795082358144e-05</x:v>
      </x:c>
      <x:c r="AB91" s="1" t="str">
        <x:v>-0.00038632521681290002</x:v>
      </x:c>
      <x:c r="AC91" s="1" t="str">
        <x:v>BTC</x:v>
      </x:c>
      <x:c r="AD91" s="1" t="str">
        <x:v>0</x:v>
      </x:c>
      <x:c r="AE91" s="1" t="str">
        <x:v>0.45000000000000001</x:v>
      </x:c>
      <x:c r="AF91" s="1" t="str">
        <x:v>0.049967669204917603</x:v>
      </x:c>
      <x:c r="AG91" s="1" t="str">
        <x:v>-0.000397613905921</x:v>
      </x:c>
      <x:c r="AH91" s="1" t="str">
        <x:v>0.55000000000000004</x:v>
      </x:c>
      <x:c r="AI91" s="1" t="str">
        <x:v>3.2007694098390438e-05</x:v>
      </x:c>
      <x:c r="AJ91" s="1" t="str">
        <x:v>-0.00042495418245089999</x:v>
      </x:c>
      <x:c r="AK91" s="1" t="str">
        <x:v>-2.7351525777761663e-05</x:v>
      </x:c>
      <x:c r="AL91" s="28" t="str">
        <x:v>-0.00077258579701400005</x:v>
      </x:c>
      <x:c r="AM91" s="1" t="str">
        <x:v>2021</x:v>
      </x:c>
      <x:c r="AN91" s="48" t="str">
        <x:v>BURN_IN_2021</x:v>
      </x:c>
      <x:c r="AO91" s="1" t="str">
        <x:v>89</x:v>
      </x:c>
      <x:c r="AP91" s="1" t="str">
        <x:v>False</x:v>
      </x:c>
    </x:row>
    <x:row r="92" ht="22" customHeight="1">
      <x:c r="A92" s="27" t="n">
        <x:v>44287</x:v>
      </x:c>
      <x:c r="B92" s="27" t="n">
        <x:v>44288</x:v>
      </x:c>
      <x:c r="C92" s="1" t="str">
        <x:v>4.1535287590946301e-11</x:v>
      </x:c>
      <x:c r="D92" s="1" t="str">
        <x:v>0.99923689923461945</x:v>
      </x:c>
      <x:c r="E92" s="1" t="str">
        <x:v>0.00076310072384510002</x:v>
      </x:c>
      <x:c r="F92" s="1" t="str">
        <x:v>bull</x:v>
      </x:c>
      <x:c r="G92" s="1" t="str">
        <x:v>0.0056802928164094001</x:v>
      </x:c>
      <x:c r="H92" s="1" t="str">
        <x:v>0.0010966107759667</x:v>
      </x:c>
      <x:c r="I92" s="1" t="str">
        <x:v>0.14410889613287001</x:v>
      </x:c>
      <x:c r="J92" s="1" t="str">
        <x:v>0.2125817256660926</x:v>
      </x:c>
      <x:c r="K92" s="1" t="str">
        <x:v>0.62957567007482995</x:v>
      </x:c>
      <x:c r="L92" s="1" t="str">
        <x:v>-0.0404769647342198</x:v>
      </x:c>
      <x:c r="M92" s="1" t="str">
        <x:v>BTC</x:v>
      </x:c>
      <x:c r="N92" s="1" t="str">
        <x:v>0.80000000000000004</x:v>
      </x:c>
      <x:c r="O92" s="48" t="str">
        <x:v>HIGH_VOLATILITY</x:v>
      </x:c>
      <x:c r="P92" s="48" t="str"/>
      <x:c r="Q92" s="1" t="str">
        <x:v>True</x:v>
      </x:c>
      <x:c r="R92" s="1" t="str">
        <x:v>5</x:v>
      </x:c>
      <x:c r="S92" s="1" t="str">
        <x:v>0</x:v>
      </x:c>
      <x:c r="T92" s="1" t="str">
        <x:v>0.47109943254558562</x:v>
      </x:c>
      <x:c r="U92" s="1" t="str">
        <x:v>0.45000000000000001</x:v>
      </x:c>
      <x:c r="V92" s="1" t="str">
        <x:v>0.0019847091278604001</x:v>
      </x:c>
      <x:c r="W92" s="28" t="str">
        <x:v>0.45000000000000001</x:v>
      </x:c>
      <x:c r="X92" s="28" t="str">
        <x:v>0.0001912814863727</x:v>
      </x:c>
      <x:c r="Y92" s="28" t="str">
        <x:v>0.0019847091278601</x:v>
      </x:c>
      <x:c r="Z92" s="1" t="str">
        <x:v>0.5</x:v>
      </x:c>
      <x:c r="AA92" s="1" t="str">
        <x:v>0.00019322108918810001</x:v>
      </x:c>
      <x:c r="AB92" s="1" t="str">
        <x:v>0.0022052516739070002</x:v>
      </x:c>
      <x:c r="AC92" s="1" t="str">
        <x:v>BTC</x:v>
      </x:c>
      <x:c r="AD92" s="1" t="str">
        <x:v>0</x:v>
      </x:c>
      <x:c r="AE92" s="1" t="str">
        <x:v>0.45000000000000001</x:v>
      </x:c>
      <x:c r="AF92" s="1" t="str">
        <x:v>0.0001912814863727</x:v>
      </x:c>
      <x:c r="AG92" s="1" t="str">
        <x:v>0.0019847091278601</x:v>
      </x:c>
      <x:c r="AH92" s="1" t="str">
        <x:v>0.55000000000000004</x:v>
      </x:c>
      <x:c r="AI92" s="1" t="str">
        <x:v>0.00019129627079089999</x:v>
      </x:c>
      <x:c r="AJ92" s="1" t="str">
        <x:v>0.0024257980928947</x:v>
      </x:c>
      <x:c r="AK92" s="1" t="str">
        <x:v>0.00044011839946500001</x:v>
      </x:c>
      <x:c r="AL92" s="28" t="str">
        <x:v>0.0044108906422699002</x:v>
      </x:c>
      <x:c r="AM92" s="1" t="str">
        <x:v>2021</x:v>
      </x:c>
      <x:c r="AN92" s="48" t="str">
        <x:v>BURN_IN_2021</x:v>
      </x:c>
      <x:c r="AO92" s="1" t="str">
        <x:v>90</x:v>
      </x:c>
      <x:c r="AP92" s="1" t="str">
        <x:v>False</x:v>
      </x:c>
    </x:row>
    <x:row r="93" ht="22" customHeight="1">
      <x:c r="A93" s="27" t="n">
        <x:v>44288</x:v>
      </x:c>
      <x:c r="B93" s="27" t="n">
        <x:v>44289</x:v>
      </x:c>
      <x:c r="C93" s="1" t="str">
        <x:v>4.1583414891450032e-11</x:v>
      </x:c>
      <x:c r="D93" s="1" t="str">
        <x:v>0.99934027859189756</x:v>
      </x:c>
      <x:c r="E93" s="1" t="str">
        <x:v>0.00065972136651890002</x:v>
      </x:c>
      <x:c r="F93" s="1" t="str">
        <x:v>bull</x:v>
      </x:c>
      <x:c r="G93" s="1" t="str">
        <x:v>0.0049982159657866003</x:v>
      </x:c>
      <x:c r="H93" s="1" t="str">
        <x:v>0.00020675871465249999</x:v>
      </x:c>
      <x:c r="I93" s="1" t="str">
        <x:v>0.0716111788444313</x:v>
      </x:c>
      <x:c r="J93" s="1" t="str">
        <x:v>0.1702983028111861</x:v>
      </x:c>
      <x:c r="K93" s="1" t="str">
        <x:v>0.61788321272598101</x:v>
      </x:c>
      <x:c r="L93" s="1" t="str">
        <x:v>-0.036244613556923398</x:v>
      </x:c>
      <x:c r="M93" s="1" t="str">
        <x:v>BTC</x:v>
      </x:c>
      <x:c r="N93" s="1" t="str">
        <x:v>0.80000000000000004</x:v>
      </x:c>
      <x:c r="O93" s="48" t="str">
        <x:v>HIGH_VOLATILITY</x:v>
      </x:c>
      <x:c r="P93" s="48" t="str"/>
      <x:c r="Q93" s="1" t="str">
        <x:v>True</x:v>
      </x:c>
      <x:c r="R93" s="1" t="str">
        <x:v>5</x:v>
      </x:c>
      <x:c r="S93" s="1" t="str">
        <x:v>0</x:v>
      </x:c>
      <x:c r="T93" s="1" t="str">
        <x:v>0.47109644254182298</x:v>
      </x:c>
      <x:c r="U93" s="1" t="str">
        <x:v>0.45000000000000001</x:v>
      </x:c>
      <x:c r="V93" s="1" t="str">
        <x:v>-0.0146309396602142</x:v>
      </x:c>
      <x:c r="W93" s="28" t="str">
        <x:v>0.45000000000000001</x:v>
      </x:c>
      <x:c r="X93" s="28" t="str">
        <x:v>0.0010895328194088999</x:v>
      </x:c>
      <x:c r="Y93" s="28" t="str">
        <x:v>-0.0146309396602142</x:v>
      </x:c>
      <x:c r="Z93" s="1" t="str">
        <x:v>0.5</x:v>
      </x:c>
      <x:c r="AA93" s="1" t="str">
        <x:v>0.0011002960178631001</x:v>
      </x:c>
      <x:c r="AB93" s="1" t="str">
        <x:v>-0.0162564891514962</x:v>
      </x:c>
      <x:c r="AC93" s="1" t="str">
        <x:v>BTC</x:v>
      </x:c>
      <x:c r="AD93" s="1" t="str">
        <x:v>0</x:v>
      </x:c>
      <x:c r="AE93" s="1" t="str">
        <x:v>0.45000000000000001</x:v>
      </x:c>
      <x:c r="AF93" s="1" t="str">
        <x:v>0.0010895328194088999</x:v>
      </x:c>
      <x:c r="AG93" s="1" t="str">
        <x:v>-0.0146309396602142</x:v>
      </x:c>
      <x:c r="AH93" s="1" t="str">
        <x:v>0.55000000000000004</x:v>
      </x:c>
      <x:c r="AI93" s="1" t="str">
        <x:v>0.0010890534014601999</x:v>
      </x:c>
      <x:c r="AJ93" s="1" t="str">
        <x:v>-0.017882016995456301</x:v>
      </x:c>
      <x:c r="AK93" s="1" t="str">
        <x:v>-0.0033048047815001</x:v>
      </x:c>
      <x:c r="AL93" s="28" t="str">
        <x:v>-0.032510813482475399</x:v>
      </x:c>
      <x:c r="AM93" s="1" t="str">
        <x:v>2021</x:v>
      </x:c>
      <x:c r="AN93" s="48" t="str">
        <x:v>BURN_IN_2021</x:v>
      </x:c>
      <x:c r="AO93" s="1" t="str">
        <x:v>91</x:v>
      </x:c>
      <x:c r="AP93" s="1" t="str">
        <x:v>False</x:v>
      </x:c>
    </x:row>
    <x:row r="94" ht="22" customHeight="1">
      <x:c r="A94" s="27" t="n">
        <x:v>44289</x:v>
      </x:c>
      <x:c r="B94" s="27" t="n">
        <x:v>44290</x:v>
      </x:c>
      <x:c r="C94" s="1" t="str">
        <x:v>2.2099343515450879e-10</x:v>
      </x:c>
      <x:c r="D94" s="1" t="str">
        <x:v>0.9987293356906134</x:v>
      </x:c>
      <x:c r="E94" s="1" t="str">
        <x:v>0.0012706640883932</x:v>
      </x:c>
      <x:c r="F94" s="1" t="str">
        <x:v>bull</x:v>
      </x:c>
      <x:c r="G94" s="1" t="str">
        <x:v>0.0088683913311677996</x:v>
      </x:c>
      <x:c r="H94" s="1" t="str">
        <x:v>0.0012218858025684</x:v>
      </x:c>
      <x:c r="I94" s="1" t="str">
        <x:v>0.0214274590112579</x:v>
      </x:c>
      <x:c r="J94" s="1" t="str">
        <x:v>0.17824192615842069</x:v>
      </x:c>
      <x:c r="K94" s="1" t="str">
        <x:v>0.61209385683124906</x:v>
      </x:c>
      <x:c r="L94" s="1" t="str">
        <x:v>-0.067577085168305406</x:v>
      </x:c>
      <x:c r="M94" s="1" t="str">
        <x:v>ABSTAIN</x:v>
      </x:c>
      <x:c r="N94" s="1" t="str">
        <x:v>0.5</x:v>
      </x:c>
      <x:c r="O94" s="48" t="str">
        <x:v>INSUFFICIENT_EVIDENCE</x:v>
      </x:c>
      <x:c r="P94" s="48" t="str"/>
      <x:c r="Q94" s="1" t="str">
        <x:v>True</x:v>
      </x:c>
      <x:c r="R94" s="1" t="str">
        <x:v>5</x:v>
      </x:c>
      <x:c r="S94" s="1" t="str">
        <x:v>0</x:v>
      </x:c>
      <x:c r="T94" s="1" t="str">
        <x:v>0.47111411262240432</x:v>
      </x:c>
      <x:c r="U94" s="1" t="str">
        <x:v>0.45000000000000001</x:v>
      </x:c>
      <x:c r="V94" s="1" t="str">
        <x:v>0.0089823127257892005</x:v>
      </x:c>
      <x:c r="W94" s="28" t="str">
        <x:v>0.45000000000000001</x:v>
      </x:c>
      <x:c r="X94" s="28" t="str">
        <x:v>0.0081658922468018005</x:v>
      </x:c>
      <x:c r="Y94" s="28" t="str">
        <x:v>0.0089823127257892994</x:v>
      </x:c>
      <x:c r="Z94" s="1" t="str">
        <x:v>0.45000000000000001</x:v>
      </x:c>
      <x:c r="AA94" s="1" t="str">
        <x:v>0.041737994367323498</x:v>
      </x:c>
      <x:c r="AB94" s="1" t="str">
        <x:v>0.0089484387919377996</x:v>
      </x:c>
      <x:c r="AC94" s="1" t="str">
        <x:v>BTC</x:v>
      </x:c>
      <x:c r="AD94" s="1" t="str">
        <x:v>0</x:v>
      </x:c>
      <x:c r="AE94" s="1" t="str">
        <x:v>0.45000000000000001</x:v>
      </x:c>
      <x:c r="AF94" s="1" t="str">
        <x:v>0.0081658922468018005</x:v>
      </x:c>
      <x:c r="AG94" s="1" t="str">
        <x:v>0.0089823127257892994</x:v>
      </x:c>
      <x:c r="AH94" s="1" t="str">
        <x:v>0.45000000000000001</x:v>
      </x:c>
      <x:c r="AI94" s="1" t="str">
        <x:v>0.091807076427509501</x:v>
      </x:c>
      <x:c r="AJ94" s="1" t="str">
        <x:v>0.0088979195611899996</x:v>
      </x:c>
      <x:c r="AK94" s="1" t="str">
        <x:v>-8.3645365367241903e-05</x:v>
      </x:c>
      <x:c r="AL94" s="28" t="str">
        <x:v>0.019979004519811602</x:v>
      </x:c>
      <x:c r="AM94" s="1" t="str">
        <x:v>2021</x:v>
      </x:c>
      <x:c r="AN94" s="48" t="str">
        <x:v>BURN_IN_2021</x:v>
      </x:c>
      <x:c r="AO94" s="1" t="str">
        <x:v>92</x:v>
      </x:c>
      <x:c r="AP94" s="1" t="str">
        <x:v>False</x:v>
      </x:c>
    </x:row>
    <x:row r="95" ht="22" customHeight="1">
      <x:c r="A95" s="27" t="n">
        <x:v>44290</x:v>
      </x:c>
      <x:c r="B95" s="27" t="n">
        <x:v>44291</x:v>
      </x:c>
      <x:c r="C95" s="1" t="str">
        <x:v>4.4188651786434355e-09</x:v>
      </x:c>
      <x:c r="D95" s="1" t="str">
        <x:v>0.99407094031376642</x:v>
      </x:c>
      <x:c r="E95" s="1" t="str">
        <x:v>0.0059290552673683002</x:v>
      </x:c>
      <x:c r="F95" s="1" t="str">
        <x:v>bull</x:v>
      </x:c>
      <x:c r="G95" s="1" t="str">
        <x:v>0.033055408988318498</x:v>
      </x:c>
      <x:c r="H95" s="1" t="str">
        <x:v>0.0093167907536939008</x:v>
      </x:c>
      <x:c r="I95" s="1" t="str">
        <x:v>0.043659845208122702</x:v>
      </x:c>
      <x:c r="J95" s="1" t="str">
        <x:v>0.1928042219603423</x:v>
      </x:c>
      <x:c r="K95" s="1" t="str">
        <x:v>0.61410452383245662</x:v>
      </x:c>
      <x:c r="L95" s="1" t="str">
        <x:v>-0.048948203538506999</x:v>
      </x:c>
      <x:c r="M95" s="1" t="str">
        <x:v>BTC</x:v>
      </x:c>
      <x:c r="N95" s="1" t="str">
        <x:v>0.80000000000000004</x:v>
      </x:c>
      <x:c r="O95" s="48" t="str">
        <x:v>HIGH_VOLATILITY</x:v>
      </x:c>
      <x:c r="P95" s="48" t="str"/>
      <x:c r="Q95" s="1" t="str">
        <x:v>True</x:v>
      </x:c>
      <x:c r="R95" s="1" t="str">
        <x:v>5</x:v>
      </x:c>
      <x:c r="S95" s="1" t="str">
        <x:v>0</x:v>
      </x:c>
      <x:c r="T95" s="1" t="str">
        <x:v>0.47124884570714243</x:v>
      </x:c>
      <x:c r="U95" s="1" t="str">
        <x:v>0.45000000000000001</x:v>
      </x:c>
      <x:c r="V95" s="1" t="str">
        <x:v>0.0061303890092784001</x:v>
      </x:c>
      <x:c r="W95" s="28" t="str">
        <x:v>0.45000000000000001</x:v>
      </x:c>
      <x:c r="X95" s="28" t="str">
        <x:v>0.0049007432316244999</x:v>
      </x:c>
      <x:c r="Y95" s="28" t="str">
        <x:v>0.0061303890092784998</x:v>
      </x:c>
      <x:c r="Z95" s="1" t="str">
        <x:v>0.5</x:v>
      </x:c>
      <x:c r="AA95" s="1" t="str">
        <x:v>0.045099256768375298</x:v>
      </x:c>
      <x:c r="AB95" s="1" t="str">
        <x:v>0.0067716153229797002</x:v>
      </x:c>
      <x:c r="AC95" s="1" t="str">
        <x:v>BTC</x:v>
      </x:c>
      <x:c r="AD95" s="1" t="str">
        <x:v>0</x:v>
      </x:c>
      <x:c r="AE95" s="1" t="str">
        <x:v>0.45000000000000001</x:v>
      </x:c>
      <x:c r="AF95" s="1" t="str">
        <x:v>0.0049007432316244999</x:v>
      </x:c>
      <x:c r="AG95" s="1" t="str">
        <x:v>0.0061303890092784998</x:v>
      </x:c>
      <x:c r="AH95" s="1" t="str">
        <x:v>0.55000000000000004</x:v>
      </x:c>
      <x:c r="AI95" s="1" t="str">
        <x:v>0.095099256768375398</x:v>
      </x:c>
      <x:c r="AJ95" s="1" t="str">
        <x:v>0.0074029118447431</x:v>
      </x:c>
      <x:c r="AK95" s="1" t="str">
        <x:v>0.0012639701606546999</x:v>
      </x:c>
      <x:c r="AL95" s="28" t="str">
        <x:v>0.013634044044749201</x:v>
      </x:c>
      <x:c r="AM95" s="1" t="str">
        <x:v>2021</x:v>
      </x:c>
      <x:c r="AN95" s="48" t="str">
        <x:v>BURN_IN_2021</x:v>
      </x:c>
      <x:c r="AO95" s="1" t="str">
        <x:v>93</x:v>
      </x:c>
      <x:c r="AP95" s="1" t="str">
        <x:v>False</x:v>
      </x:c>
    </x:row>
    <x:row r="96" ht="22" customHeight="1">
      <x:c r="A96" s="27" t="n">
        <x:v>44291</x:v>
      </x:c>
      <x:c r="B96" s="27" t="n">
        <x:v>44292</x:v>
      </x:c>
      <x:c r="C96" s="1" t="str">
        <x:v>2.0174102215832536e-09</x:v>
      </x:c>
      <x:c r="D96" s="1" t="str">
        <x:v>0.99475363932508065</x:v>
      </x:c>
      <x:c r="E96" s="1" t="str">
        <x:v>0.0052463586575089002</x:v>
      </x:c>
      <x:c r="F96" s="1" t="str">
        <x:v>bull</x:v>
      </x:c>
      <x:c r="G96" s="1" t="str">
        <x:v>0.029835054358440499</x:v>
      </x:c>
      <x:c r="H96" s="1" t="str">
        <x:v>0.0013653980226285001</x:v>
      </x:c>
      <x:c r="I96" s="1" t="str">
        <x:v>0.0239029995036119</x:v>
      </x:c>
      <x:c r="J96" s="1" t="str">
        <x:v>0.2075053832109319</x:v>
      </x:c>
      <x:c r="K96" s="1" t="str">
        <x:v>0.6144401008340199</x:v>
      </x:c>
      <x:c r="L96" s="1" t="str">
        <x:v>-0.0359815214567131</x:v>
      </x:c>
      <x:c r="M96" s="1" t="str">
        <x:v>BTC</x:v>
      </x:c>
      <x:c r="N96" s="1" t="str">
        <x:v>0.80000000000000004</x:v>
      </x:c>
      <x:c r="O96" s="48" t="str">
        <x:v>HIGH_VOLATILITY</x:v>
      </x:c>
      <x:c r="P96" s="48" t="str"/>
      <x:c r="Q96" s="1" t="str">
        <x:v>True</x:v>
      </x:c>
      <x:c r="R96" s="1" t="str">
        <x:v>5</x:v>
      </x:c>
      <x:c r="S96" s="1" t="str">
        <x:v>0</x:v>
      </x:c>
      <x:c r="T96" s="1" t="str">
        <x:v>0.47122910025054182</x:v>
      </x:c>
      <x:c r="U96" s="1" t="str">
        <x:v>0.45000000000000001</x:v>
      </x:c>
      <x:c r="V96" s="1" t="str">
        <x:v>-0.0076091791640804001</x:v>
      </x:c>
      <x:c r="W96" s="28" t="str">
        <x:v>0.45000000000000001</x:v>
      </x:c>
      <x:c r="X96" s="28" t="str">
        <x:v>0.0033538489650464</x:v>
      </x:c>
      <x:c r="Y96" s="28" t="str">
        <x:v>-0.0076091791640804998</x:v>
      </x:c>
      <x:c r="Z96" s="1" t="str">
        <x:v>0.5</x:v>
      </x:c>
      <x:c r="AA96" s="1" t="str">
        <x:v>0.0033854324436636001</x:v>
      </x:c>
      <x:c r="AB96" s="1" t="str">
        <x:v>-0.0084543021823283993</x:v>
      </x:c>
      <x:c r="AC96" s="1" t="str">
        <x:v>BTC</x:v>
      </x:c>
      <x:c r="AD96" s="1" t="str">
        <x:v>0</x:v>
      </x:c>
      <x:c r="AE96" s="1" t="str">
        <x:v>0.45000000000000001</x:v>
      </x:c>
      <x:c r="AF96" s="1" t="str">
        <x:v>0.0033538489650464</x:v>
      </x:c>
      <x:c r="AG96" s="1" t="str">
        <x:v>-0.0076091791640804998</x:v>
      </x:c>
      <x:c r="AH96" s="1" t="str">
        <x:v>0.55000000000000004</x:v>
      </x:c>
      <x:c r="AI96" s="1" t="str">
        <x:v>0.0033493103464449</x:v>
      </x:c>
      <x:c r="AJ96" s="1" t="str">
        <x:v>-0.0092993580710120996</x:v>
      </x:c>
      <x:c r="AK96" s="1" t="str">
        <x:v>-0.0017045903811493</x:v>
      </x:c>
      <x:c r="AL96" s="28" t="str">
        <x:v>-0.016901890719978802</x:v>
      </x:c>
      <x:c r="AM96" s="1" t="str">
        <x:v>2021</x:v>
      </x:c>
      <x:c r="AN96" s="48" t="str">
        <x:v>BURN_IN_2021</x:v>
      </x:c>
      <x:c r="AO96" s="1" t="str">
        <x:v>94</x:v>
      </x:c>
      <x:c r="AP96" s="1" t="str">
        <x:v>False</x:v>
      </x:c>
    </x:row>
    <x:row r="97" ht="22" customHeight="1">
      <x:c r="A97" s="27" t="n">
        <x:v>44292</x:v>
      </x:c>
      <x:c r="B97" s="27" t="n">
        <x:v>44293</x:v>
      </x:c>
      <x:c r="C97" s="1" t="str">
        <x:v>6.9313828738580567e-10</x:v>
      </x:c>
      <x:c r="D97" s="1" t="str">
        <x:v>0.99783214409056464</x:v>
      </x:c>
      <x:c r="E97" s="1" t="str">
        <x:v>0.0021678552162970001</x:v>
      </x:c>
      <x:c r="F97" s="1" t="str">
        <x:v>bull</x:v>
      </x:c>
      <x:c r="G97" s="1" t="str">
        <x:v>0.0140751927628013</x:v>
      </x:c>
      <x:c r="H97" s="1" t="str">
        <x:v>0.0061570095309678996</x:v>
      </x:c>
      <x:c r="I97" s="1" t="str">
        <x:v>-0.013186708478458001</x:v>
      </x:c>
      <x:c r="J97" s="1" t="str">
        <x:v>0.13757715913169849</x:v>
      </x:c>
      <x:c r="K97" s="1" t="str">
        <x:v>0.60521104131417303</x:v>
      </x:c>
      <x:c r="L97" s="1" t="str">
        <x:v>-0.052275256433091999</x:v>
      </x:c>
      <x:c r="M97" s="1" t="str">
        <x:v>ABSTAIN</x:v>
      </x:c>
      <x:c r="N97" s="1" t="str">
        <x:v>0.5</x:v>
      </x:c>
      <x:c r="O97" s="48" t="str">
        <x:v>INSUFFICIENT_EVIDENCE</x:v>
      </x:c>
      <x:c r="P97" s="48" t="str"/>
      <x:c r="Q97" s="1" t="str">
        <x:v>True</x:v>
      </x:c>
      <x:c r="R97" s="1" t="str">
        <x:v>5</x:v>
      </x:c>
      <x:c r="S97" s="1" t="str">
        <x:v>0</x:v>
      </x:c>
      <x:c r="T97" s="1" t="str">
        <x:v>0.47114006177057588</x:v>
      </x:c>
      <x:c r="U97" s="1" t="str">
        <x:v>0.45000000000000001</x:v>
      </x:c>
      <x:c r="V97" s="1" t="str">
        <x:v>-0.015891713549449401</x:v>
      </x:c>
      <x:c r="W97" s="28" t="str">
        <x:v>0.45000000000000001</x:v>
      </x:c>
      <x:c r="X97" s="28" t="str">
        <x:v>0.0042152787344302998</x:v>
      </x:c>
      <x:c r="Y97" s="28" t="str">
        <x:v>-0.015891713549449401</x:v>
      </x:c>
      <x:c r="Z97" s="1" t="str">
        <x:v>0.45000000000000001</x:v>
      </x:c>
      <x:c r="AA97" s="1" t="str">
        <x:v>0.045738513732405402</x:v>
      </x:c>
      <x:c r="AB97" s="1" t="str">
        <x:v>-0.015932577081342301</x:v>
      </x:c>
      <x:c r="AC97" s="1" t="str">
        <x:v>BTC</x:v>
      </x:c>
      <x:c r="AD97" s="1" t="str">
        <x:v>0</x:v>
      </x:c>
      <x:c r="AE97" s="1" t="str">
        <x:v>0.45000000000000001</x:v>
      </x:c>
      <x:c r="AF97" s="1" t="str">
        <x:v>0.0042152787344302998</x:v>
      </x:c>
      <x:c r="AG97" s="1" t="str">
        <x:v>-0.015891713549449401</x:v>
      </x:c>
      <x:c r="AH97" s="1" t="str">
        <x:v>0.45000000000000001</x:v>
      </x:c>
      <x:c r="AI97" s="1" t="str">
        <x:v>0.095777529795323002</x:v>
      </x:c>
      <x:c r="AJ97" s="1" t="str">
        <x:v>-0.015981821099272899</x:v>
      </x:c>
      <x:c r="AK97" s="1" t="str">
        <x:v>-9.1566829137076228e-05</x:v>
      </x:c>
      <x:c r="AL97" s="28" t="str">
        <x:v>-0.035305700536068602</x:v>
      </x:c>
      <x:c r="AM97" s="1" t="str">
        <x:v>2021</x:v>
      </x:c>
      <x:c r="AN97" s="48" t="str">
        <x:v>BURN_IN_2021</x:v>
      </x:c>
      <x:c r="AO97" s="1" t="str">
        <x:v>95</x:v>
      </x:c>
      <x:c r="AP97" s="1" t="str">
        <x:v>False</x:v>
      </x:c>
    </x:row>
    <x:row r="98" ht="22" customHeight="1">
      <x:c r="A98" s="27" t="n">
        <x:v>44293</x:v>
      </x:c>
      <x:c r="B98" s="27" t="n">
        <x:v>44294</x:v>
      </x:c>
      <x:c r="C98" s="1" t="str">
        <x:v>1.4630850596507789e-07</x:v>
      </x:c>
      <x:c r="D98" s="1" t="str">
        <x:v>0.96695759494676525</x:v>
      </x:c>
      <x:c r="E98" s="1" t="str">
        <x:v>0.0330422587447287</x:v>
      </x:c>
      <x:c r="F98" s="1" t="str">
        <x:v>bull</x:v>
      </x:c>
      <x:c r="G98" s="1" t="str">
        <x:v>0.1321355484431713</x:v>
      </x:c>
      <x:c r="H98" s="1" t="str">
        <x:v>0.061749098287598697</x:v>
      </x:c>
      <x:c r="I98" s="1" t="str">
        <x:v>-0.047903722876537699</x:v>
      </x:c>
      <x:c r="J98" s="1" t="str">
        <x:v>0.069539867331918706</x:v>
      </x:c>
      <x:c r="K98" s="1" t="str">
        <x:v>0.61586824086499448</x:v>
      </x:c>
      <x:c r="L98" s="1" t="str">
        <x:v>-0.085735342420087901</x:v>
      </x:c>
      <x:c r="M98" s="1" t="str">
        <x:v>ABSTAIN</x:v>
      </x:c>
      <x:c r="N98" s="1" t="str">
        <x:v>0.5</x:v>
      </x:c>
      <x:c r="O98" s="48" t="str">
        <x:v>INSUFFICIENT_EVIDENCE</x:v>
      </x:c>
      <x:c r="P98" s="48" t="str"/>
      <x:c r="Q98" s="1" t="str">
        <x:v>True</x:v>
      </x:c>
      <x:c r="R98" s="1" t="str">
        <x:v>5</x:v>
      </x:c>
      <x:c r="S98" s="1" t="str">
        <x:v>0</x:v>
      </x:c>
      <x:c r="T98" s="1" t="str">
        <x:v>0.47203303518943041</x:v>
      </x:c>
      <x:c r="U98" s="1" t="str">
        <x:v>0.45000000000000001</x:v>
      </x:c>
      <x:c r="V98" s="1" t="str">
        <x:v>0.017112278088028302</x:v>
      </x:c>
      <x:c r="W98" s="28" t="str">
        <x:v>0.45000000000000001</x:v>
      </x:c>
      <x:c r="X98" s="28" t="str">
        <x:v>0.0088792302322842995</x:v>
      </x:c>
      <x:c r="Y98" s="28" t="str">
        <x:v>0.017112278088028302</x:v>
      </x:c>
      <x:c r="Z98" s="1" t="str">
        <x:v>0.45000000000000001</x:v>
      </x:c>
      <x:c r="AA98" s="1" t="str">
        <x:v>0.0088792302322842995</x:v>
      </x:c>
      <x:c r="AB98" s="1" t="str">
        <x:v>0.017112278088028302</x:v>
      </x:c>
      <x:c r="AC98" s="1" t="str">
        <x:v>BTC</x:v>
      </x:c>
      <x:c r="AD98" s="1" t="str">
        <x:v>0</x:v>
      </x:c>
      <x:c r="AE98" s="1" t="str">
        <x:v>0.45000000000000001</x:v>
      </x:c>
      <x:c r="AF98" s="1" t="str">
        <x:v>0.0088792302322842995</x:v>
      </x:c>
      <x:c r="AG98" s="1" t="str">
        <x:v>0.017112278088028302</x:v>
      </x:c>
      <x:c r="AH98" s="1" t="str">
        <x:v>0.45000000000000001</x:v>
      </x:c>
      <x:c r="AI98" s="1" t="str">
        <x:v>0.0088792302322842995</x:v>
      </x:c>
      <x:c r="AJ98" s="1" t="str">
        <x:v>0.017112278088028302</x:v>
      </x:c>
      <x:c r="AK98" s="1" t="str">
        <x:v>9.3675067702747583e-17</x:v>
      </x:c>
      <x:c r="AL98" s="28" t="str">
        <x:v>0.038047354094018201</x:v>
      </x:c>
      <x:c r="AM98" s="1" t="str">
        <x:v>2021</x:v>
      </x:c>
      <x:c r="AN98" s="48" t="str">
        <x:v>BURN_IN_2021</x:v>
      </x:c>
      <x:c r="AO98" s="1" t="str">
        <x:v>96</x:v>
      </x:c>
      <x:c r="AP98" s="1" t="str">
        <x:v>False</x:v>
      </x:c>
    </x:row>
    <x:row r="99" ht="22" customHeight="1">
      <x:c r="A99" s="27" t="n">
        <x:v>44294</x:v>
      </x:c>
      <x:c r="B99" s="27" t="n">
        <x:v>44295</x:v>
      </x:c>
      <x:c r="C99" s="1" t="str">
        <x:v>2.0543250764352608e-05</x:v>
      </x:c>
      <x:c r="D99" s="1" t="str">
        <x:v>0.70801214028542903</x:v>
      </x:c>
      <x:c r="E99" s="1" t="str">
        <x:v>0.29196731646380653</x:v>
      </x:c>
      <x:c r="F99" s="1" t="str">
        <x:v>bull</x:v>
      </x:c>
      <x:c r="G99" s="1" t="str">
        <x:v>0.54991099178873926</x:v>
      </x:c>
      <x:c r="H99" s="1" t="str">
        <x:v>0.51789090932267245</x:v>
      </x:c>
      <x:c r="I99" s="1" t="str">
        <x:v>-0.010914825531393099</x:v>
      </x:c>
      <x:c r="J99" s="1" t="str">
        <x:v>0.058280945352502798</x:v>
      </x:c>
      <x:c r="K99" s="1" t="str">
        <x:v>0.6070249286063647</x:v>
      </x:c>
      <x:c r="L99" s="1" t="str">
        <x:v>-0.050949991257498502</x:v>
      </x:c>
      <x:c r="M99" s="1" t="str">
        <x:v>ABSTAIN</x:v>
      </x:c>
      <x:c r="N99" s="1" t="str">
        <x:v>0.5</x:v>
      </x:c>
      <x:c r="O99" s="48" t="str">
        <x:v>INSUFFICIENT_EVIDENCE</x:v>
      </x:c>
      <x:c r="P99" s="48" t="str"/>
      <x:c r="Q99" s="1" t="str">
        <x:v>True</x:v>
      </x:c>
      <x:c r="R99" s="1" t="str">
        <x:v>5</x:v>
      </x:c>
      <x:c r="S99" s="1" t="str">
        <x:v>0</x:v>
      </x:c>
      <x:c r="T99" s="1" t="str">
        <x:v>0.4795224209248713</x:v>
      </x:c>
      <x:c r="U99" s="1" t="str">
        <x:v>0.5</x:v>
      </x:c>
      <x:c r="V99" s="1" t="str">
        <x:v>0.00031480371542900001</x:v>
      </x:c>
      <x:c r="W99" s="28" t="str">
        <x:v>0.5</x:v>
      </x:c>
      <x:c r="X99" s="28" t="str">
        <x:v>0.040741792496355601</x:v>
      </x:c>
      <x:c r="Y99" s="28" t="str">
        <x:v>0.00031480371542900001</x:v>
      </x:c>
      <x:c r="Z99" s="1" t="str">
        <x:v>0.5</x:v>
      </x:c>
      <x:c r="AA99" s="1" t="str">
        <x:v>0.040741792496355601</x:v>
      </x:c>
      <x:c r="AB99" s="1" t="str">
        <x:v>0.00031480371542900001</x:v>
      </x:c>
      <x:c r="AC99" s="1" t="str">
        <x:v>BTC</x:v>
      </x:c>
      <x:c r="AD99" s="1" t="str">
        <x:v>0</x:v>
      </x:c>
      <x:c r="AE99" s="1" t="str">
        <x:v>0.5</x:v>
      </x:c>
      <x:c r="AF99" s="1" t="str">
        <x:v>0.040741792496355601</x:v>
      </x:c>
      <x:c r="AG99" s="1" t="str">
        <x:v>0.00031480371542900001</x:v>
      </x:c>
      <x:c r="AH99" s="1" t="str">
        <x:v>0.5</x:v>
      </x:c>
      <x:c r="AI99" s="1" t="str">
        <x:v>0.040741792496355601</x:v>
      </x:c>
      <x:c r="AJ99" s="1" t="str">
        <x:v>0.00031480371542900001</x:v>
      </x:c>
      <x:c r="AK99" s="1" t="str">
        <x:v>2.3906657903305373e-17</x:v>
      </x:c>
      <x:c r="AL99" s="28" t="str">
        <x:v>0.0007111199881537</x:v>
      </x:c>
      <x:c r="AM99" s="1" t="str">
        <x:v>2021</x:v>
      </x:c>
      <x:c r="AN99" s="48" t="str">
        <x:v>BURN_IN_2021</x:v>
      </x:c>
      <x:c r="AO99" s="1" t="str">
        <x:v>97</x:v>
      </x:c>
      <x:c r="AP99" s="1" t="str">
        <x:v>False</x:v>
      </x:c>
    </x:row>
    <x:row r="100" ht="22" customHeight="1">
      <x:c r="A100" s="27" t="n">
        <x:v>44295</x:v>
      </x:c>
      <x:c r="B100" s="27" t="n">
        <x:v>44296</x:v>
      </x:c>
      <x:c r="C100" s="1" t="str">
        <x:v>5.9786673408385454e-06</x:v>
      </x:c>
      <x:c r="D100" s="1" t="str">
        <x:v>0.77206379159152005</x:v>
      </x:c>
      <x:c r="E100" s="1" t="str">
        <x:v>0.22793022974113911</x:v>
      </x:c>
      <x:c r="F100" s="1" t="str">
        <x:v>bull</x:v>
      </x:c>
      <x:c r="G100" s="1" t="str">
        <x:v>0.48865249326771221</x:v>
      </x:c>
      <x:c r="H100" s="1" t="str">
        <x:v>0.12810330261218189</x:v>
      </x:c>
      <x:c r="I100" s="1" t="str">
        <x:v>-0.0145581435569279</x:v>
      </x:c>
      <x:c r="J100" s="1" t="str">
        <x:v>0.040585906656711503</x:v>
      </x:c>
      <x:c r="K100" s="1" t="str">
        <x:v>0.60438311315458815</x:v>
      </x:c>
      <x:c r="L100" s="1" t="str">
        <x:v>-0.050275102826524302</x:v>
      </x:c>
      <x:c r="M100" s="1" t="str">
        <x:v>ABSTAIN</x:v>
      </x:c>
      <x:c r="N100" s="1" t="str">
        <x:v>0.5</x:v>
      </x:c>
      <x:c r="O100" s="48" t="str">
        <x:v>INSUFFICIENT_EVIDENCE</x:v>
      </x:c>
      <x:c r="P100" s="48" t="str"/>
      <x:c r="Q100" s="1" t="str">
        <x:v>True</x:v>
      </x:c>
      <x:c r="R100" s="1" t="str">
        <x:v>5</x:v>
      </x:c>
      <x:c r="S100" s="1" t="str">
        <x:v>0</x:v>
      </x:c>
      <x:c r="T100" s="1" t="str">
        <x:v>0.47766987817894552</x:v>
      </x:c>
      <x:c r="U100" s="1" t="str">
        <x:v>0.5</x:v>
      </x:c>
      <x:c r="V100" s="1" t="str">
        <x:v>0.0140202641579665</x:v>
      </x:c>
      <x:c r="W100" s="28" t="str">
        <x:v>0.5</x:v>
      </x:c>
      <x:c r="X100" s="28" t="str">
        <x:v>0.0001777168080512</x:v>
      </x:c>
      <x:c r="Y100" s="28" t="str">
        <x:v>0.0140202641579665</x:v>
      </x:c>
      <x:c r="Z100" s="1" t="str">
        <x:v>0.5</x:v>
      </x:c>
      <x:c r="AA100" s="1" t="str">
        <x:v>0.0001777168080512</x:v>
      </x:c>
      <x:c r="AB100" s="1" t="str">
        <x:v>0.0140202641579665</x:v>
      </x:c>
      <x:c r="AC100" s="1" t="str">
        <x:v>BTC</x:v>
      </x:c>
      <x:c r="AD100" s="1" t="str">
        <x:v>0</x:v>
      </x:c>
      <x:c r="AE100" s="1" t="str">
        <x:v>0.5</x:v>
      </x:c>
      <x:c r="AF100" s="1" t="str">
        <x:v>0.0001777168080512</x:v>
      </x:c>
      <x:c r="AG100" s="1" t="str">
        <x:v>0.0140202641579665</x:v>
      </x:c>
      <x:c r="AH100" s="1" t="str">
        <x:v>0.5</x:v>
      </x:c>
      <x:c r="AI100" s="1" t="str">
        <x:v>0.0001777168080512</x:v>
      </x:c>
      <x:c r="AJ100" s="1" t="str">
        <x:v>0.0140202641579665</x:v>
      </x:c>
      <x:c r="AK100" s="1" t="str">
        <x:v>3.2959746043559335e-17</x:v>
      </x:c>
      <x:c r="AL100" s="28" t="str">
        <x:v>0.028040888732886401</x:v>
      </x:c>
      <x:c r="AM100" s="1" t="str">
        <x:v>2021</x:v>
      </x:c>
      <x:c r="AN100" s="48" t="str">
        <x:v>BURN_IN_2021</x:v>
      </x:c>
      <x:c r="AO100" s="1" t="str">
        <x:v>98</x:v>
      </x:c>
      <x:c r="AP100" s="1" t="str">
        <x:v>False</x:v>
      </x:c>
    </x:row>
    <x:row r="101" ht="22" customHeight="1">
      <x:c r="A101" s="27" t="n">
        <x:v>44296</x:v>
      </x:c>
      <x:c r="B101" s="27" t="n">
        <x:v>44297</x:v>
      </x:c>
      <x:c r="C101" s="1" t="str">
        <x:v>5.6241507915286353e-05</x:v>
      </x:c>
      <x:c r="D101" s="1" t="str">
        <x:v>0.49505770803567722</x:v>
      </x:c>
      <x:c r="E101" s="1" t="str">
        <x:v>0.50488605045640744</x:v>
      </x:c>
      <x:c r="F101" s="1" t="str">
        <x:v>mix</x:v>
      </x:c>
      <x:c r="G101" s="1" t="str">
        <x:v>0.63140246437846181</x:v>
      </x:c>
      <x:c r="H101" s="1" t="str">
        <x:v>0.55401216711168555</x:v>
      </x:c>
      <x:c r="I101" s="1" t="str">
        <x:v>0.047117152325888999</x:v>
      </x:c>
      <x:c r="J101" s="1" t="str">
        <x:v>0.033718284760248803</x:v>
      </x:c>
      <x:c r="K101" s="1" t="str">
        <x:v>0.60026389527527046</x:v>
      </x:c>
      <x:c r="L101" s="1" t="str">
        <x:v>-0.0236439726580309</x:v>
      </x:c>
      <x:c r="M101" s="1" t="str">
        <x:v>ABSTAIN</x:v>
      </x:c>
      <x:c r="N101" s="1" t="str">
        <x:v>0.63140246437846181</x:v>
      </x:c>
      <x:c r="O101" s="48" t="str">
        <x:v>HIGH_VOLATILITY|INSUFFICIENT_EVIDENCE</x:v>
      </x:c>
      <x:c r="P101" s="48" t="str"/>
      <x:c r="Q101" s="1" t="str">
        <x:v>True</x:v>
      </x:c>
      <x:c r="R101" s="1" t="str">
        <x:v>0</x:v>
      </x:c>
      <x:c r="S101" s="1" t="str">
        <x:v>0.050000000000000003</x:v>
      </x:c>
      <x:c r="T101" s="1" t="str">
        <x:v>0.48568162495212902</x:v>
      </x:c>
      <x:c r="U101" s="1" t="str">
        <x:v>0.5</x:v>
      </x:c>
      <x:c r="V101" s="1" t="str">
        <x:v>0.0019203216426868001</x:v>
      </x:c>
      <x:c r="W101" s="28" t="str">
        <x:v>0.5</x:v>
      </x:c>
      <x:c r="X101" s="28" t="str">
        <x:v>0.0069132947192219003</x:v>
      </x:c>
      <x:c r="Y101" s="28" t="str">
        <x:v>0.0019203216426868001</x:v>
      </x:c>
      <x:c r="Z101" s="1" t="str">
        <x:v>0.5</x:v>
      </x:c>
      <x:c r="AA101" s="1" t="str">
        <x:v>0.0069132947192219003</x:v>
      </x:c>
      <x:c r="AB101" s="1" t="str">
        <x:v>0.0019203216426868001</x:v>
      </x:c>
      <x:c r="AC101" s="1" t="str">
        <x:v>ABSTAIN</x:v>
      </x:c>
      <x:c r="AD101" s="1" t="str">
        <x:v>0.050000000000000003</x:v>
      </x:c>
      <x:c r="AE101" s="1" t="str">
        <x:v>0.5</x:v>
      </x:c>
      <x:c r="AF101" s="1" t="str">
        <x:v>0.0069132947192219003</x:v>
      </x:c>
      <x:c r="AG101" s="1" t="str">
        <x:v>0.0019203216426868001</x:v>
      </x:c>
      <x:c r="AH101" s="1" t="str">
        <x:v>0.5</x:v>
      </x:c>
      <x:c r="AI101" s="1" t="str">
        <x:v>0.0069132947192219003</x:v>
      </x:c>
      <x:c r="AJ101" s="1" t="str">
        <x:v>0.0019203216426868001</x:v>
      </x:c>
      <x:c r="AK101" s="1" t="str">
        <x:v>5.0523821237824507e-17</x:v>
      </x:c>
      <x:c r="AL101" s="28" t="str">
        <x:v>0.0038544965220824001</x:v>
      </x:c>
      <x:c r="AM101" s="1" t="str">
        <x:v>2021</x:v>
      </x:c>
      <x:c r="AN101" s="48" t="str">
        <x:v>BURN_IN_2021</x:v>
      </x:c>
      <x:c r="AO101" s="1" t="str">
        <x:v>99</x:v>
      </x:c>
      <x:c r="AP101" s="1" t="str">
        <x:v>False</x:v>
      </x:c>
    </x:row>
    <x:row r="102" ht="22" customHeight="1">
      <x:c r="A102" s="27" t="n">
        <x:v>44297</x:v>
      </x:c>
      <x:c r="B102" s="27" t="n">
        <x:v>44298</x:v>
      </x:c>
      <x:c r="C102" s="1" t="str">
        <x:v>2.1727388325494177e-05</x:v>
      </x:c>
      <x:c r="D102" s="1" t="str">
        <x:v>0.63227697139633743</x:v>
      </x:c>
      <x:c r="E102" s="1" t="str">
        <x:v>0.36770130121533701</x:v>
      </x:c>
      <x:c r="F102" s="1" t="str">
        <x:v>bull</x:v>
      </x:c>
      <x:c r="G102" s="1" t="str">
        <x:v>0.59890644796318804</x:v>
      </x:c>
      <x:c r="H102" s="1" t="str">
        <x:v>0.27443852672132041</x:v>
      </x:c>
      <x:c r="I102" s="1" t="str">
        <x:v>0.030563626397983299</x:v>
      </x:c>
      <x:c r="J102" s="1" t="str">
        <x:v>0.0473866281557178</x:v>
      </x:c>
      <x:c r="K102" s="1" t="str">
        <x:v>0.59914793260380272</x:v>
      </x:c>
      <x:c r="L102" s="1" t="str">
        <x:v>-0.019880611746327</x:v>
      </x:c>
      <x:c r="M102" s="1" t="str">
        <x:v>ABSTAIN</x:v>
      </x:c>
      <x:c r="N102" s="1" t="str">
        <x:v>0.5</x:v>
      </x:c>
      <x:c r="O102" s="48" t="str">
        <x:v>INSUFFICIENT_EVIDENCE</x:v>
      </x:c>
      <x:c r="P102" s="48" t="str"/>
      <x:c r="Q102" s="1" t="str">
        <x:v>True</x:v>
      </x:c>
      <x:c r="R102" s="1" t="str">
        <x:v>5</x:v>
      </x:c>
      <x:c r="S102" s="1" t="str">
        <x:v>0</x:v>
      </x:c>
      <x:c r="T102" s="1" t="str">
        <x:v>0.48171288182441091</x:v>
      </x:c>
      <x:c r="U102" s="1" t="str">
        <x:v>0.5</x:v>
      </x:c>
      <x:c r="V102" s="1" t="str">
        <x:v>-0.00095880088254909999</x:v>
      </x:c>
      <x:c r="W102" s="28" t="str">
        <x:v>0.5</x:v>
      </x:c>
      <x:c r="X102" s="28" t="str">
        <x:v>0.00096177055988150002</x:v>
      </x:c>
      <x:c r="Y102" s="28" t="str">
        <x:v>-0.00095880088254919995</x:v>
      </x:c>
      <x:c r="Z102" s="1" t="str">
        <x:v>0.5</x:v>
      </x:c>
      <x:c r="AA102" s="1" t="str">
        <x:v>0.00096177055988150002</x:v>
      </x:c>
      <x:c r="AB102" s="1" t="str">
        <x:v>-0.00095880088254919995</x:v>
      </x:c>
      <x:c r="AC102" s="1" t="str">
        <x:v>ABSTAIN</x:v>
      </x:c>
      <x:c r="AD102" s="1" t="str">
        <x:v>0</x:v>
      </x:c>
      <x:c r="AE102" s="1" t="str">
        <x:v>0.5</x:v>
      </x:c>
      <x:c r="AF102" s="1" t="str">
        <x:v>0.00096177055988150002</x:v>
      </x:c>
      <x:c r="AG102" s="1" t="str">
        <x:v>-0.00095880088254919995</x:v>
      </x:c>
      <x:c r="AH102" s="1" t="str">
        <x:v>0.5</x:v>
      </x:c>
      <x:c r="AI102" s="1" t="str">
        <x:v>0.00096177055988150002</x:v>
      </x:c>
      <x:c r="AJ102" s="1" t="str">
        <x:v>-0.00095880088254919995</x:v>
      </x:c>
      <x:c r="AK102" s="1" t="str">
        <x:v>-9.3458227268250482e-17</x:v>
      </x:c>
      <x:c r="AL102" s="28" t="str">
        <x:v>-0.0019156800664235001</x:v>
      </x:c>
      <x:c r="AM102" s="1" t="str">
        <x:v>2021</x:v>
      </x:c>
      <x:c r="AN102" s="48" t="str">
        <x:v>BURN_IN_2021</x:v>
      </x:c>
      <x:c r="AO102" s="1" t="str">
        <x:v>100</x:v>
      </x:c>
      <x:c r="AP102" s="1" t="str">
        <x:v>False</x:v>
      </x:c>
    </x:row>
    <x:row r="103" ht="22" customHeight="1">
      <x:c r="A103" s="27" t="n">
        <x:v>44298</x:v>
      </x:c>
      <x:c r="B103" s="27" t="n">
        <x:v>44299</x:v>
      </x:c>
      <x:c r="C103" s="1" t="str">
        <x:v>1.7155091109613853e-06</x:v>
      </x:c>
      <x:c r="D103" s="1" t="str">
        <x:v>0.92502456811293421</x:v>
      </x:c>
      <x:c r="E103" s="1" t="str">
        <x:v>0.074973716377954705</x:v>
      </x:c>
      <x:c r="F103" s="1" t="str">
        <x:v>bull</x:v>
      </x:c>
      <x:c r="G103" s="1" t="str">
        <x:v>0.24243564823890601</x:v>
      </x:c>
      <x:c r="H103" s="1" t="str">
        <x:v>0.58549519343319345</x:v>
      </x:c>
      <x:c r="I103" s="1" t="str">
        <x:v>0.0147541928419112</x:v>
      </x:c>
      <x:c r="J103" s="1" t="str">
        <x:v>-0.0217582069211197</x:v>
      </x:c>
      <x:c r="K103" s="1" t="str">
        <x:v>0.55156711251290902</x:v>
      </x:c>
      <x:c r="L103" s="1" t="str">
        <x:v>-0.0217582069211197</x:v>
      </x:c>
      <x:c r="M103" s="1" t="str">
        <x:v>ABSTAIN</x:v>
      </x:c>
      <x:c r="N103" s="1" t="str">
        <x:v>0.5</x:v>
      </x:c>
      <x:c r="O103" s="48" t="str">
        <x:v>INSUFFICIENT_EVIDENCE</x:v>
      </x:c>
      <x:c r="P103" s="48" t="str"/>
      <x:c r="Q103" s="1" t="str">
        <x:v>True</x:v>
      </x:c>
      <x:c r="R103" s="1" t="str">
        <x:v>5</x:v>
      </x:c>
      <x:c r="S103" s="1" t="str">
        <x:v>0</x:v>
      </x:c>
      <x:c r="T103" s="1" t="str">
        <x:v>0.47324584895912503</x:v>
      </x:c>
      <x:c r="U103" s="1" t="str">
        <x:v>0.45000000000000001</x:v>
      </x:c>
      <x:c r="V103" s="1" t="str">
        <x:v>0.027590105638733198</x:v>
      </x:c>
      <x:c r="W103" s="28" t="str">
        <x:v>0.45000000000000001</x:v>
      </x:c>
      <x:c r="X103" s="28" t="str">
        <x:v>0.049520620814819401</x:v>
      </x:c>
      <x:c r="Y103" s="28" t="str">
        <x:v>0.027590105638733001</x:v>
      </x:c>
      <x:c r="Z103" s="1" t="str">
        <x:v>0.45000000000000001</x:v>
      </x:c>
      <x:c r="AA103" s="1" t="str">
        <x:v>0.049520620814819401</x:v>
      </x:c>
      <x:c r="AB103" s="1" t="str">
        <x:v>0.027590105638733001</x:v>
      </x:c>
      <x:c r="AC103" s="1" t="str">
        <x:v>ABSTAIN</x:v>
      </x:c>
      <x:c r="AD103" s="1" t="str">
        <x:v>0</x:v>
      </x:c>
      <x:c r="AE103" s="1" t="str">
        <x:v>0.45000000000000001</x:v>
      </x:c>
      <x:c r="AF103" s="1" t="str">
        <x:v>0.049520620814819401</x:v>
      </x:c>
      <x:c r="AG103" s="1" t="str">
        <x:v>0.027590105638733001</x:v>
      </x:c>
      <x:c r="AH103" s="1" t="str">
        <x:v>0.45000000000000001</x:v>
      </x:c>
      <x:c r="AI103" s="1" t="str">
        <x:v>0.049520620814819401</x:v>
      </x:c>
      <x:c r="AJ103" s="1" t="str">
        <x:v>0.027590105638733001</x:v>
      </x:c>
      <x:c r="AK103" s="1" t="str">
        <x:v>-1.9775847626135598e-16</x:v>
      </x:c>
      <x:c r="AL103" s="28" t="str">
        <x:v>0.061424433463963</x:v>
      </x:c>
      <x:c r="AM103" s="1" t="str">
        <x:v>2021</x:v>
      </x:c>
      <x:c r="AN103" s="48" t="str">
        <x:v>BURN_IN_2021</x:v>
      </x:c>
      <x:c r="AO103" s="1" t="str">
        <x:v>101</x:v>
      </x:c>
      <x:c r="AP103" s="1" t="str">
        <x:v>False</x:v>
      </x:c>
    </x:row>
    <x:row r="104" ht="22" customHeight="1">
      <x:c r="A104" s="27" t="n">
        <x:v>44299</x:v>
      </x:c>
      <x:c r="B104" s="27" t="n">
        <x:v>44300</x:v>
      </x:c>
      <x:c r="C104" s="1" t="str">
        <x:v>1.9715227242028275e-05</x:v>
      </x:c>
      <x:c r="D104" s="1" t="str">
        <x:v>0.79329901131719516</x:v>
      </x:c>
      <x:c r="E104" s="1" t="str">
        <x:v>0.2066812734555625</x:v>
      </x:c>
      <x:c r="F104" s="1" t="str">
        <x:v>bull</x:v>
      </x:c>
      <x:c r="G104" s="1" t="str">
        <x:v>0.46399902325089343</x:v>
      </x:c>
      <x:c r="H104" s="1" t="str">
        <x:v>0.26345111359147771</x:v>
      </x:c>
      <x:c r="I104" s="1" t="str">
        <x:v>0.095602650513911994</x:v>
      </x:c>
      <x:c r="J104" s="1" t="str">
        <x:v>0.074892960515075199</x:v>
      </x:c>
      <x:c r="K104" s="1" t="str">
        <x:v>0.57611763714483355</x:v>
      </x:c>
      <x:c r="L104" s="1" t="str">
        <x:v>0</x:v>
      </x:c>
      <x:c r="M104" s="1" t="str">
        <x:v>ABSTAIN</x:v>
      </x:c>
      <x:c r="N104" s="1" t="str">
        <x:v>0.5</x:v>
      </x:c>
      <x:c r="O104" s="48" t="str">
        <x:v>INSUFFICIENT_EVIDENCE</x:v>
      </x:c>
      <x:c r="P104" s="48" t="str"/>
      <x:c r="Q104" s="1" t="str">
        <x:v>True</x:v>
      </x:c>
      <x:c r="R104" s="1" t="str">
        <x:v>5</x:v>
      </x:c>
      <x:c r="S104" s="1" t="str">
        <x:v>0</x:v>
      </x:c>
      <x:c r="T104" s="1" t="str">
        <x:v>0.4770556995987098</x:v>
      </x:c>
      <x:c r="U104" s="1" t="str">
        <x:v>0.5</x:v>
      </x:c>
      <x:c r="V104" s="1" t="str">
        <x:v>-0.0044455961033332001</x:v>
      </x:c>
      <x:c r="W104" s="28" t="str">
        <x:v>0.5</x:v>
      </x:c>
      <x:c r="X104" s="28" t="str">
        <x:v>0.035206363549693399</x:v>
      </x:c>
      <x:c r="Y104" s="28" t="str">
        <x:v>-0.0044455961033332001</x:v>
      </x:c>
      <x:c r="Z104" s="1" t="str">
        <x:v>0.5</x:v>
      </x:c>
      <x:c r="AA104" s="1" t="str">
        <x:v>0.035206363549693399</x:v>
      </x:c>
      <x:c r="AB104" s="1" t="str">
        <x:v>-0.0044455961033332001</x:v>
      </x:c>
      <x:c r="AC104" s="1" t="str">
        <x:v>BTC</x:v>
      </x:c>
      <x:c r="AD104" s="1" t="str">
        <x:v>0</x:v>
      </x:c>
      <x:c r="AE104" s="1" t="str">
        <x:v>0.5</x:v>
      </x:c>
      <x:c r="AF104" s="1" t="str">
        <x:v>0.035206363549693399</x:v>
      </x:c>
      <x:c r="AG104" s="1" t="str">
        <x:v>-0.0044455961033332001</x:v>
      </x:c>
      <x:c r="AH104" s="1" t="str">
        <x:v>0.5</x:v>
      </x:c>
      <x:c r="AI104" s="1" t="str">
        <x:v>0.035206363549693399</x:v>
      </x:c>
      <x:c r="AJ104" s="1" t="str">
        <x:v>-0.0044455961033332001</x:v>
      </x:c>
      <x:c r="AK104" s="1" t="str">
        <x:v>1.7347234759768074e-17</x:v>
      </x:c>
      <x:c r="AL104" s="28" t="str">
        <x:v>-0.0088210900380697992</x:v>
      </x:c>
      <x:c r="AM104" s="1" t="str">
        <x:v>2021</x:v>
      </x:c>
      <x:c r="AN104" s="48" t="str">
        <x:v>BURN_IN_2021</x:v>
      </x:c>
      <x:c r="AO104" s="1" t="str">
        <x:v>102</x:v>
      </x:c>
      <x:c r="AP104" s="1" t="str">
        <x:v>False</x:v>
      </x:c>
    </x:row>
    <x:row r="105" ht="22" customHeight="1">
      <x:c r="A105" s="27" t="n">
        <x:v>44300</x:v>
      </x:c>
      <x:c r="B105" s="27" t="n">
        <x:v>44301</x:v>
      </x:c>
      <x:c r="C105" s="1" t="str">
        <x:v>2.5551589238507005e-07</x:v>
      </x:c>
      <x:c r="D105" s="1" t="str">
        <x:v>0.97036348856518884</x:v>
      </x:c>
      <x:c r="E105" s="1" t="str">
        <x:v>0.029636255918918601</x:v>
      </x:c>
      <x:c r="F105" s="1" t="str">
        <x:v>bull</x:v>
      </x:c>
      <x:c r="G105" s="1" t="str">
        <x:v>0.12149836977647351</x:v>
      </x:c>
      <x:c r="H105" s="1" t="str">
        <x:v>0.35412895449598708</x:v>
      </x:c>
      <x:c r="I105" s="1" t="str">
        <x:v>0.1256812043890207</x:v>
      </x:c>
      <x:c r="J105" s="1" t="str">
        <x:v>0.12885700817152501</x:v>
      </x:c>
      <x:c r="K105" s="1" t="str">
        <x:v>0.53551837913039735</x:v>
      </x:c>
      <x:c r="L105" s="1" t="str">
        <x:v>-0.0088210900380698998</x:v>
      </x:c>
      <x:c r="M105" s="1" t="str">
        <x:v>BTC</x:v>
      </x:c>
      <x:c r="N105" s="1" t="str">
        <x:v>0.80000000000000004</x:v>
      </x:c>
      <x:c r="O105" s="48" t="str">
        <x:v>HIGH_VOLATILITY</x:v>
      </x:c>
      <x:c r="P105" s="48" t="str"/>
      <x:c r="Q105" s="1" t="str">
        <x:v>True</x:v>
      </x:c>
      <x:c r="R105" s="1" t="str">
        <x:v>5</x:v>
      </x:c>
      <x:c r="S105" s="1" t="str">
        <x:v>0</x:v>
      </x:c>
      <x:c r="T105" s="1" t="str">
        <x:v>0.47193452776007372</x:v>
      </x:c>
      <x:c r="U105" s="1" t="str">
        <x:v>0.45000000000000001</x:v>
      </x:c>
      <x:c r="V105" s="1" t="str">
        <x:v>0.0016355154631157</x:v>
      </x:c>
      <x:c r="W105" s="28" t="str">
        <x:v>0.45000000000000001</x:v>
      </x:c>
      <x:c r="X105" s="28" t="str">
        <x:v>0.047784957947792098</x:v>
      </x:c>
      <x:c r="Y105" s="28" t="str">
        <x:v>0.0016355154631157</x:v>
      </x:c>
      <x:c r="Z105" s="1" t="str">
        <x:v>0.5</x:v>
      </x:c>
      <x:c r="AA105" s="1" t="str">
        <x:v>0.0022150420522076999</x:v>
      </x:c>
      <x:c r="AB105" s="1" t="str">
        <x:v>0.0018682039941566001</x:v>
      </x:c>
      <x:c r="AC105" s="1" t="str">
        <x:v>BTC</x:v>
      </x:c>
      <x:c r="AD105" s="1" t="str">
        <x:v>0</x:v>
      </x:c>
      <x:c r="AE105" s="1" t="str">
        <x:v>0.45000000000000001</x:v>
      </x:c>
      <x:c r="AF105" s="1" t="str">
        <x:v>0.047784957947792098</x:v>
      </x:c>
      <x:c r="AG105" s="1" t="str">
        <x:v>0.0016355154631157</x:v>
      </x:c>
      <x:c r="AH105" s="1" t="str">
        <x:v>0.55000000000000004</x:v>
      </x:c>
      <x:c r="AI105" s="1" t="str">
        <x:v>0.052215042052207797</x:v>
      </x:c>
      <x:c r="AJ105" s="1" t="str">
        <x:v>0.0020051430245026998</x:v>
      </x:c>
      <x:c r="AK105" s="1" t="str">
        <x:v>0.00036895594428499999</x:v>
      </x:c>
      <x:c r="AL105" s="28" t="str">
        <x:v>0.0037408463585494002</x:v>
      </x:c>
      <x:c r="AM105" s="1" t="str">
        <x:v>2021</x:v>
      </x:c>
      <x:c r="AN105" s="48" t="str">
        <x:v>BURN_IN_2021</x:v>
      </x:c>
      <x:c r="AO105" s="1" t="str">
        <x:v>103</x:v>
      </x:c>
      <x:c r="AP105" s="1" t="str">
        <x:v>False</x:v>
      </x:c>
    </x:row>
    <x:row r="106" ht="22" customHeight="1">
      <x:c r="A106" s="27" t="n">
        <x:v>44301</x:v>
      </x:c>
      <x:c r="B106" s="27" t="n">
        <x:v>44302</x:v>
      </x:c>
      <x:c r="C106" s="1" t="str">
        <x:v>2.6090462994847173e-07</x:v>
      </x:c>
      <x:c r="D106" s="1" t="str">
        <x:v>0.97996785821996923</x:v>
      </x:c>
      <x:c r="E106" s="1" t="str">
        <x:v>0.020031880875400601</x:v>
      </x:c>
      <x:c r="F106" s="1" t="str">
        <x:v>bull</x:v>
      </x:c>
      <x:c r="G106" s="1" t="str">
        <x:v>0.089355793415764898</x:v>
      </x:c>
      <x:c r="H106" s="1" t="str">
        <x:v>0.019208750087035799</x:v>
      </x:c>
      <x:c r="I106" s="1" t="str">
        <x:v>0.088478478719777404</x:v>
      </x:c>
      <x:c r="J106" s="1" t="str">
        <x:v>0.1112029066773072</x:v>
      </x:c>
      <x:c r="K106" s="1" t="str">
        <x:v>0.53260490704741648</x:v>
      </x:c>
      <x:c r="L106" s="1" t="str">
        <x:v>-0.0051132420220676997</x:v>
      </x:c>
      <x:c r="M106" s="1" t="str">
        <x:v>ABSTAIN</x:v>
      </x:c>
      <x:c r="N106" s="1" t="str">
        <x:v>0.5</x:v>
      </x:c>
      <x:c r="O106" s="48" t="str">
        <x:v>INSUFFICIENT_EVIDENCE</x:v>
      </x:c>
      <x:c r="P106" s="48" t="str"/>
      <x:c r="Q106" s="1" t="str">
        <x:v>True</x:v>
      </x:c>
      <x:c r="R106" s="1" t="str">
        <x:v>5</x:v>
      </x:c>
      <x:c r="S106" s="1" t="str">
        <x:v>0</x:v>
      </x:c>
      <x:c r="T106" s="1" t="str">
        <x:v>0.47165674405004693</x:v>
      </x:c>
      <x:c r="U106" s="1" t="str">
        <x:v>0.45000000000000001</x:v>
      </x:c>
      <x:c r="V106" s="1" t="str">
        <x:v>-0.0130725238386942</x:v>
      </x:c>
      <x:c r="W106" s="28" t="str">
        <x:v>0.45000000000000001</x:v>
      </x:c>
      <x:c r="X106" s="28" t="str">
        <x:v>0.00092430351888720004</x:v>
      </x:c>
      <x:c r="Y106" s="28" t="str">
        <x:v>-0.0130725238386942</x:v>
      </x:c>
      <x:c r="Z106" s="1" t="str">
        <x:v>0.45000000000000001</x:v>
      </x:c>
      <x:c r="AA106" s="1" t="str">
        <x:v>0.050933465613915999</x:v>
      </x:c>
      <x:c r="AB106" s="1" t="str">
        <x:v>-0.013121879300445101</x:v>
      </x:c>
      <x:c r="AC106" s="1" t="str">
        <x:v>BTC</x:v>
      </x:c>
      <x:c r="AD106" s="1" t="str">
        <x:v>0</x:v>
      </x:c>
      <x:c r="AE106" s="1" t="str">
        <x:v>0.45000000000000001</x:v>
      </x:c>
      <x:c r="AF106" s="1" t="str">
        <x:v>0.00092430351888720004</x:v>
      </x:c>
      <x:c r="AG106" s="1" t="str">
        <x:v>-0.0130725238386942</x:v>
      </x:c>
      <x:c r="AH106" s="1" t="str">
        <x:v>0.45000000000000001</x:v>
      </x:c>
      <x:c r="AI106" s="1" t="str">
        <x:v>0.1009239584610864</x:v>
      </x:c>
      <x:c r="AJ106" s="1" t="str">
        <x:v>-0.0131712163369852</x:v>
      </x:c>
      <x:c r="AK106" s="1" t="str">
        <x:v>-0.00010000474768050001</x:v>
      </x:c>
      <x:c r="AL106" s="28" t="str">
        <x:v>-0.029048025816249101</x:v>
      </x:c>
      <x:c r="AM106" s="1" t="str">
        <x:v>2021</x:v>
      </x:c>
      <x:c r="AN106" s="48" t="str">
        <x:v>BURN_IN_2021</x:v>
      </x:c>
      <x:c r="AO106" s="1" t="str">
        <x:v>104</x:v>
      </x:c>
      <x:c r="AP106" s="1" t="str">
        <x:v>False</x:v>
      </x:c>
    </x:row>
    <x:row r="107" ht="22" customHeight="1">
      <x:c r="A107" s="27" t="n">
        <x:v>44302</x:v>
      </x:c>
      <x:c r="B107" s="27" t="n">
        <x:v>44303</x:v>
      </x:c>
      <x:c r="C107" s="1" t="str">
        <x:v>3.6278761705637853e-07</x:v>
      </x:c>
      <x:c r="D107" s="1" t="str">
        <x:v>0.97803121322482844</x:v>
      </x:c>
      <x:c r="E107" s="1" t="str">
        <x:v>0.021968423987554001</x:v>
      </x:c>
      <x:c r="F107" s="1" t="str">
        <x:v>bull</x:v>
      </x:c>
      <x:c r="G107" s="1" t="str">
        <x:v>0.096130169075861499</x:v>
      </x:c>
      <x:c r="H107" s="1" t="str">
        <x:v>0.0038732899902812002</x:v>
      </x:c>
      <x:c r="I107" s="1" t="str">
        <x:v>0.056109307331375202</x:v>
      </x:c>
      <x:c r="J107" s="1" t="str">
        <x:v>0.041861373029950598</x:v>
      </x:c>
      <x:c r="K107" s="1" t="str">
        <x:v>0.53215068071665594</x:v>
      </x:c>
      <x:c r="L107" s="1" t="str">
        <x:v>-0.034012738252055003</x:v>
      </x:c>
      <x:c r="M107" s="1" t="str">
        <x:v>ABSTAIN</x:v>
      </x:c>
      <x:c r="N107" s="1" t="str">
        <x:v>0.5</x:v>
      </x:c>
      <x:c r="O107" s="48" t="str">
        <x:v>INSUFFICIENT_EVIDENCE</x:v>
      </x:c>
      <x:c r="P107" s="48" t="str"/>
      <x:c r="Q107" s="1" t="str">
        <x:v>True</x:v>
      </x:c>
      <x:c r="R107" s="1" t="str">
        <x:v>5</x:v>
      </x:c>
      <x:c r="S107" s="1" t="str">
        <x:v>0</x:v>
      </x:c>
      <x:c r="T107" s="1" t="str">
        <x:v>0.4717127569328381</x:v>
      </x:c>
      <x:c r="U107" s="1" t="str">
        <x:v>0.45000000000000001</x:v>
      </x:c>
      <x:c r="V107" s="1" t="str">
        <x:v>-0.0098151789866045003</x:v>
      </x:c>
      <x:c r="W107" s="28" t="str">
        <x:v>0.45000000000000001</x:v>
      </x:c>
      <x:c r="X107" s="28" t="str">
        <x:v>0.0072846079555002998</x:v>
      </x:c>
      <x:c r="Y107" s="28" t="str">
        <x:v>-0.0098151789866045003</x:v>
      </x:c>
      <x:c r="Z107" s="1" t="str">
        <x:v>0.45000000000000001</x:v>
      </x:c>
      <x:c r="AA107" s="1" t="str">
        <x:v>0.0072846079555002998</x:v>
      </x:c>
      <x:c r="AB107" s="1" t="str">
        <x:v>-0.0098151789866045003</x:v>
      </x:c>
      <x:c r="AC107" s="1" t="str">
        <x:v>BTC</x:v>
      </x:c>
      <x:c r="AD107" s="1" t="str">
        <x:v>0</x:v>
      </x:c>
      <x:c r="AE107" s="1" t="str">
        <x:v>0.45000000000000001</x:v>
      </x:c>
      <x:c r="AF107" s="1" t="str">
        <x:v>0.0072846079555002998</x:v>
      </x:c>
      <x:c r="AG107" s="1" t="str">
        <x:v>-0.0098151789866045003</x:v>
      </x:c>
      <x:c r="AH107" s="1" t="str">
        <x:v>0.45000000000000001</x:v>
      </x:c>
      <x:c r="AI107" s="1" t="str">
        <x:v>0.0072846079555002998</x:v>
      </x:c>
      <x:c r="AJ107" s="1" t="str">
        <x:v>-0.0098151789866045003</x:v>
      </x:c>
      <x:c r="AK107" s="1" t="str">
        <x:v>-5.7245874707234646e-17</x:v>
      </x:c>
      <x:c r="AL107" s="28" t="str">
        <x:v>-0.021795479612966299</x:v>
      </x:c>
      <x:c r="AM107" s="1" t="str">
        <x:v>2021</x:v>
      </x:c>
      <x:c r="AN107" s="48" t="str">
        <x:v>BURN_IN_2021</x:v>
      </x:c>
      <x:c r="AO107" s="1" t="str">
        <x:v>105</x:v>
      </x:c>
      <x:c r="AP107" s="1" t="str">
        <x:v>False</x:v>
      </x:c>
    </x:row>
    <x:row r="108" ht="22" customHeight="1">
      <x:c r="A108" s="27" t="n">
        <x:v>44303</x:v>
      </x:c>
      <x:c r="B108" s="27" t="n">
        <x:v>44304</x:v>
      </x:c>
      <x:c r="C108" s="1" t="str">
        <x:v>7.0350424704101135e-06</x:v>
      </x:c>
      <x:c r="D108" s="1" t="str">
        <x:v>0.9015140254363736</x:v>
      </x:c>
      <x:c r="E108" s="1" t="str">
        <x:v>0.098478939521155703</x:v>
      </x:c>
      <x:c r="F108" s="1" t="str">
        <x:v>bull</x:v>
      </x:c>
      <x:c r="G108" s="1" t="str">
        <x:v>0.29293111599385718</x:v>
      </x:c>
      <x:c r="H108" s="1" t="str">
        <x:v>0.1530343755769098</x:v>
      </x:c>
      <x:c r="I108" s="1" t="str">
        <x:v>0.0049122654330493003</x:v>
      </x:c>
      <x:c r="J108" s="1" t="str">
        <x:v>0.041381642847231698</x:v>
      </x:c>
      <x:c r="K108" s="1" t="str">
        <x:v>0.53240313555592655</x:v>
      </x:c>
      <x:c r="L108" s="1" t="str">
        <x:v>-0.055066893921867602</x:v>
      </x:c>
      <x:c r="M108" s="1" t="str">
        <x:v>ABSTAIN</x:v>
      </x:c>
      <x:c r="N108" s="1" t="str">
        <x:v>0.5</x:v>
      </x:c>
      <x:c r="O108" s="48" t="str">
        <x:v>INSUFFICIENT_EVIDENCE</x:v>
      </x:c>
      <x:c r="P108" s="48" t="str"/>
      <x:c r="Q108" s="1" t="str">
        <x:v>True</x:v>
      </x:c>
      <x:c r="R108" s="1" t="str">
        <x:v>5</x:v>
      </x:c>
      <x:c r="S108" s="1" t="str">
        <x:v>0</x:v>
      </x:c>
      <x:c r="T108" s="1" t="str">
        <x:v>0.47392583588218051</x:v>
      </x:c>
      <x:c r="U108" s="1" t="str">
        <x:v>0.45000000000000001</x:v>
      </x:c>
      <x:c r="V108" s="1" t="str">
        <x:v>-0.028746220489029601</x:v>
      </x:c>
      <x:c r="W108" s="28" t="str">
        <x:v>0.45000000000000001</x:v>
      </x:c>
      <x:c r="X108" s="28" t="str">
        <x:v>0.0054478131696020999</x:v>
      </x:c>
      <x:c r="Y108" s="28" t="str">
        <x:v>-0.028746220489029601</x:v>
      </x:c>
      <x:c r="Z108" s="1" t="str">
        <x:v>0.45000000000000001</x:v>
      </x:c>
      <x:c r="AA108" s="1" t="str">
        <x:v>0.0054478131696020999</x:v>
      </x:c>
      <x:c r="AB108" s="1" t="str">
        <x:v>-0.028746220489029601</x:v>
      </x:c>
      <x:c r="AC108" s="1" t="str">
        <x:v>BTC</x:v>
      </x:c>
      <x:c r="AD108" s="1" t="str">
        <x:v>0</x:v>
      </x:c>
      <x:c r="AE108" s="1" t="str">
        <x:v>0.45000000000000001</x:v>
      </x:c>
      <x:c r="AF108" s="1" t="str">
        <x:v>0.0054478131696020999</x:v>
      </x:c>
      <x:c r="AG108" s="1" t="str">
        <x:v>-0.028746220489029601</x:v>
      </x:c>
      <x:c r="AH108" s="1" t="str">
        <x:v>0.45000000000000001</x:v>
      </x:c>
      <x:c r="AI108" s="1" t="str">
        <x:v>0.0054478131696020999</x:v>
      </x:c>
      <x:c r="AJ108" s="1" t="str">
        <x:v>-0.028746220489029601</x:v>
      </x:c>
      <x:c r="AK108" s="1" t="str">
        <x:v>-4.163336342344337e-17</x:v>
      </x:c>
      <x:c r="AL108" s="28" t="str">
        <x:v>-0.063868731669051104</x:v>
      </x:c>
      <x:c r="AM108" s="1" t="str">
        <x:v>2021</x:v>
      </x:c>
      <x:c r="AN108" s="48" t="str">
        <x:v>BURN_IN_2021</x:v>
      </x:c>
      <x:c r="AO108" s="1" t="str">
        <x:v>106</x:v>
      </x:c>
      <x:c r="AP108" s="1" t="str">
        <x:v>False</x:v>
      </x:c>
    </x:row>
    <x:row r="109" ht="22" customHeight="1">
      <x:c r="A109" s="27" t="n">
        <x:v>44304</x:v>
      </x:c>
      <x:c r="B109" s="27" t="n">
        <x:v>44305</x:v>
      </x:c>
      <x:c r="C109" s="1" t="str">
        <x:v>4.3817695916973059e-05</x:v>
      </x:c>
      <x:c r="D109" s="1" t="str">
        <x:v>0.78056056969119325</x:v>
      </x:c>
      <x:c r="E109" s="1" t="str">
        <x:v>0.2193956126128894</x:v>
      </x:c>
      <x:c r="F109" s="1" t="str">
        <x:v>bull</x:v>
      </x:c>
      <x:c r="G109" s="1" t="str">
        <x:v>0.47934530108508899</x:v>
      </x:c>
      <x:c r="H109" s="1" t="str">
        <x:v>0.24190691149036039</x:v>
      </x:c>
      <x:c r="I109" s="1" t="str">
        <x:v>-0.062882323224744699</x:v>
      </x:c>
      <x:c r="J109" s="1" t="str">
        <x:v>-0.032380181793141498</x:v>
      </x:c>
      <x:c r="K109" s="1" t="str">
        <x:v>0.58124781904100786</x:v>
      </x:c>
      <x:c r="L109" s="1" t="str">
        <x:v>-0.1154185729191749</x:v>
      </x:c>
      <x:c r="M109" s="1" t="str">
        <x:v>ABSTAIN</x:v>
      </x:c>
      <x:c r="N109" s="1" t="str">
        <x:v>0.5</x:v>
      </x:c>
      <x:c r="O109" s="48" t="str">
        <x:v>INSUFFICIENT_EVIDENCE</x:v>
      </x:c>
      <x:c r="P109" s="48" t="str"/>
      <x:c r="Q109" s="1" t="str">
        <x:v>True</x:v>
      </x:c>
      <x:c r="R109" s="1" t="str">
        <x:v>5</x:v>
      </x:c>
      <x:c r="S109" s="1" t="str">
        <x:v>0</x:v>
      </x:c>
      <x:c r="T109" s="1" t="str">
        <x:v>0.47742412893889757</x:v>
      </x:c>
      <x:c r="U109" s="1" t="str">
        <x:v>0.5</x:v>
      </x:c>
      <x:c r="V109" s="1" t="str">
        <x:v>-0.0050564172665981</x:v>
      </x:c>
      <x:c r="W109" s="28" t="str">
        <x:v>0.5</x:v>
      </x:c>
      <x:c r="X109" s="28" t="str">
        <x:v>0.066275277692800505</x:v>
      </x:c>
      <x:c r="Y109" s="28" t="str">
        <x:v>-0.0050564172665981</x:v>
      </x:c>
      <x:c r="Z109" s="1" t="str">
        <x:v>0.5</x:v>
      </x:c>
      <x:c r="AA109" s="1" t="str">
        <x:v>0.066275277692800505</x:v>
      </x:c>
      <x:c r="AB109" s="1" t="str">
        <x:v>-0.0050564172665981</x:v>
      </x:c>
      <x:c r="AC109" s="1" t="str">
        <x:v>ABSTAIN</x:v>
      </x:c>
      <x:c r="AD109" s="1" t="str">
        <x:v>0</x:v>
      </x:c>
      <x:c r="AE109" s="1" t="str">
        <x:v>0.5</x:v>
      </x:c>
      <x:c r="AF109" s="1" t="str">
        <x:v>0.066275277692800505</x:v>
      </x:c>
      <x:c r="AG109" s="1" t="str">
        <x:v>-0.0050564172665981</x:v>
      </x:c>
      <x:c r="AH109" s="1" t="str">
        <x:v>0.5</x:v>
      </x:c>
      <x:c r="AI109" s="1" t="str">
        <x:v>0.066275277692800505</x:v>
      </x:c>
      <x:c r="AJ109" s="1" t="str">
        <x:v>-0.0050564172665981</x:v>
      </x:c>
      <x:c r="AK109" s="1" t="str">
        <x:v>-1.214306433183765e-17</x:v>
      </x:c>
      <x:c r="AL109" s="28" t="str">
        <x:v>-0.0099809454677433004</x:v>
      </x:c>
      <x:c r="AM109" s="1" t="str">
        <x:v>2021</x:v>
      </x:c>
      <x:c r="AN109" s="48" t="str">
        <x:v>BURN_IN_2021</x:v>
      </x:c>
      <x:c r="AO109" s="1" t="str">
        <x:v>107</x:v>
      </x:c>
      <x:c r="AP109" s="1" t="str">
        <x:v>False</x:v>
      </x:c>
    </x:row>
    <x:row r="110" ht="22" customHeight="1">
      <x:c r="A110" s="27" t="n">
        <x:v>44305</x:v>
      </x:c>
      <x:c r="B110" s="27" t="n">
        <x:v>44306</x:v>
      </x:c>
      <x:c r="C110" s="1" t="str">
        <x:v>0.0012863761159934001</x:v>
      </x:c>
      <x:c r="D110" s="1" t="str">
        <x:v>0.20717122769322191</x:v>
      </x:c>
      <x:c r="E110" s="1" t="str">
        <x:v>0.79154239619078426</x:v>
      </x:c>
      <x:c r="F110" s="1" t="str">
        <x:v>mix</x:v>
      </x:c>
      <x:c r="G110" s="1" t="str">
        <x:v>0.4730816263527643</x:v>
      </x:c>
      <x:c r="H110" s="1" t="str">
        <x:v>1.1467786839959428</x:v>
      </x:c>
      <x:c r="I110" s="1" t="str">
        <x:v>-0.070454932697222805</x:v>
      </x:c>
      <x:c r="J110" s="1" t="str">
        <x:v>-0.042126988608000203</x:v>
      </x:c>
      <x:c r="K110" s="1" t="str">
        <x:v>0.58205962253983345</x:v>
      </x:c>
      <x:c r="L110" s="1" t="str">
        <x:v>-0.1242475319046473</x:v>
      </x:c>
      <x:c r="M110" s="1" t="str">
        <x:v>ABSTAIN</x:v>
      </x:c>
      <x:c r="N110" s="1" t="str">
        <x:v>0.63140246437846181</x:v>
      </x:c>
      <x:c r="O110" s="48" t="str">
        <x:v>INSUFFICIENT_EVIDENCE</x:v>
      </x:c>
      <x:c r="P110" s="48" t="str">
        <x:v>episode-000100</x:v>
      </x:c>
      <x:c r="Q110" s="1" t="str">
        <x:v>True</x:v>
      </x:c>
      <x:c r="R110" s="1" t="str">
        <x:v>1</x:v>
      </x:c>
      <x:c r="S110" s="1" t="str">
        <x:v>0.050000000000000003</x:v>
      </x:c>
      <x:c r="T110" s="1" t="str">
        <x:v>0.49400806150658771</x:v>
      </x:c>
      <x:c r="U110" s="1" t="str">
        <x:v>0.5</x:v>
      </x:c>
      <x:c r="V110" s="1" t="str">
        <x:v>0.0075191146154887003</x:v>
      </x:c>
      <x:c r="W110" s="28" t="str">
        <x:v>0.5</x:v>
      </x:c>
      <x:c r="X110" s="28" t="str">
        <x:v>0.0025077512310779002</x:v>
      </x:c>
      <x:c r="Y110" s="28" t="str">
        <x:v>0.0075191146154887003</x:v>
      </x:c>
      <x:c r="Z110" s="1" t="str">
        <x:v>0.5</x:v>
      </x:c>
      <x:c r="AA110" s="1" t="str">
        <x:v>0.0025077512310779002</x:v>
      </x:c>
      <x:c r="AB110" s="1" t="str">
        <x:v>0.0075191146154887003</x:v>
      </x:c>
      <x:c r="AC110" s="1" t="str">
        <x:v>ABSTAIN</x:v>
      </x:c>
      <x:c r="AD110" s="1" t="str">
        <x:v>0.050000000000000003</x:v>
      </x:c>
      <x:c r="AE110" s="1" t="str">
        <x:v>0.5</x:v>
      </x:c>
      <x:c r="AF110" s="1" t="str">
        <x:v>0.0025077512310779002</x:v>
      </x:c>
      <x:c r="AG110" s="1" t="str">
        <x:v>0.0075191146154887003</x:v>
      </x:c>
      <x:c r="AH110" s="1" t="str">
        <x:v>0.5</x:v>
      </x:c>
      <x:c r="AI110" s="1" t="str">
        <x:v>0.0025077512310779002</x:v>
      </x:c>
      <x:c r="AJ110" s="1" t="str">
        <x:v>0.0075191146154887003</x:v>
      </x:c>
      <x:c r="AK110" s="1" t="str">
        <x:v>7.8062556418956319e-18</x:v>
      </x:c>
      <x:c r="AL110" s="28" t="str">
        <x:v>0.015043282458249501</x:v>
      </x:c>
      <x:c r="AM110" s="1" t="str">
        <x:v>2021</x:v>
      </x:c>
      <x:c r="AN110" s="48" t="str">
        <x:v>BURN_IN_2021</x:v>
      </x:c>
      <x:c r="AO110" s="1" t="str">
        <x:v>108</x:v>
      </x:c>
      <x:c r="AP110" s="1" t="str">
        <x:v>False</x:v>
      </x:c>
    </x:row>
    <x:row r="111" ht="22" customHeight="1">
      <x:c r="A111" s="27" t="n">
        <x:v>44306</x:v>
      </x:c>
      <x:c r="B111" s="27" t="n">
        <x:v>44307</x:v>
      </x:c>
      <x:c r="C111" s="1" t="str">
        <x:v>0.0098767025258565001</x:v>
      </x:c>
      <x:c r="D111" s="1" t="str">
        <x:v>0.029014015966962101</x:v>
      </x:c>
      <x:c r="E111" s="1" t="str">
        <x:v>0.96110928150718122</x:v>
      </x:c>
      <x:c r="F111" s="1" t="str">
        <x:v>mix</x:v>
      </x:c>
      <x:c r="G111" s="1" t="str">
        <x:v>0.16970484988455509</x:v>
      </x:c>
      <x:c r="H111" s="1" t="str">
        <x:v>0.35631442345251962</x:v>
      </x:c>
      <x:c r="I111" s="1" t="str">
        <x:v>-0.1110733401635797</x:v>
      </x:c>
      <x:c r="J111" s="1" t="str">
        <x:v>-0.015694324879147101</x:v>
      </x:c>
      <x:c r="K111" s="1" t="str">
        <x:v>0.58341374294376502</x:v>
      </x:c>
      <x:c r="L111" s="1" t="str">
        <x:v>-0.1110733401635797</x:v>
      </x:c>
      <x:c r="M111" s="1" t="str">
        <x:v>ABSTAIN</x:v>
      </x:c>
      <x:c r="N111" s="1" t="str">
        <x:v>0.63140246437846181</x:v>
      </x:c>
      <x:c r="O111" s="48" t="str">
        <x:v>INSUFFICIENT_EVIDENCE</x:v>
      </x:c>
      <x:c r="P111" s="48" t="str">
        <x:v>episode-000109|episode-000100</x:v>
      </x:c>
      <x:c r="Q111" s="1" t="str">
        <x:v>True</x:v>
      </x:c>
      <x:c r="R111" s="1" t="str">
        <x:v>2</x:v>
      </x:c>
      <x:c r="S111" s="1" t="str">
        <x:v>0.050000000000000003</x:v>
      </x:c>
      <x:c r="T111" s="1" t="str">
        <x:v>0.49916083810934231</x:v>
      </x:c>
      <x:c r="U111" s="1" t="str">
        <x:v>0.5</x:v>
      </x:c>
      <x:c r="V111" s="1" t="str">
        <x:v>-0.023577025862400298</x:v>
      </x:c>
      <x:c r="W111" s="28" t="str">
        <x:v>0.5</x:v>
      </x:c>
      <x:c r="X111" s="28" t="str">
        <x:v>0.0037327442515024001</x:v>
      </x:c>
      <x:c r="Y111" s="28" t="str">
        <x:v>-0.023577025862400399</x:v>
      </x:c>
      <x:c r="Z111" s="1" t="str">
        <x:v>0.5</x:v>
      </x:c>
      <x:c r="AA111" s="1" t="str">
        <x:v>0.0037327442515024001</x:v>
      </x:c>
      <x:c r="AB111" s="1" t="str">
        <x:v>-0.023577025862400399</x:v>
      </x:c>
      <x:c r="AC111" s="1" t="str">
        <x:v>ABSTAIN</x:v>
      </x:c>
      <x:c r="AD111" s="1" t="str">
        <x:v>0.050000000000000003</x:v>
      </x:c>
      <x:c r="AE111" s="1" t="str">
        <x:v>0.5</x:v>
      </x:c>
      <x:c r="AF111" s="1" t="str">
        <x:v>0.0037327442515024001</x:v>
      </x:c>
      <x:c r="AG111" s="1" t="str">
        <x:v>-0.023577025862400399</x:v>
      </x:c>
      <x:c r="AH111" s="1" t="str">
        <x:v>0.5</x:v>
      </x:c>
      <x:c r="AI111" s="1" t="str">
        <x:v>0.0037327442515024001</x:v>
      </x:c>
      <x:c r="AJ111" s="1" t="str">
        <x:v>-0.023577025862400399</x:v>
      </x:c>
      <x:c r="AK111" s="1" t="str">
        <x:v>-3.469446951953615e-18</x:v>
      </x:c>
      <x:c r="AL111" s="28" t="str">
        <x:v>-0.047146762223103503</x:v>
      </x:c>
      <x:c r="AM111" s="1" t="str">
        <x:v>2021</x:v>
      </x:c>
      <x:c r="AN111" s="48" t="str">
        <x:v>BURN_IN_2021</x:v>
      </x:c>
      <x:c r="AO111" s="1" t="str">
        <x:v>109</x:v>
      </x:c>
      <x:c r="AP111" s="1" t="str">
        <x:v>False</x:v>
      </x:c>
    </x:row>
    <x:row r="112" ht="22" customHeight="1">
      <x:c r="A112" s="27" t="n">
        <x:v>44307</x:v>
      </x:c>
      <x:c r="B112" s="27" t="n">
        <x:v>44308</x:v>
      </x:c>
      <x:c r="C112" s="1" t="str">
        <x:v>0.0025970908521526</x:v>
      </x:c>
      <x:c r="D112" s="1" t="str">
        <x:v>0.089684598723450901</x:v>
      </x:c>
      <x:c r="E112" s="1" t="str">
        <x:v>0.90771831042439621</x:v>
      </x:c>
      <x:c r="F112" s="1" t="str">
        <x:v>mix</x:v>
      </x:c>
      <x:c r="G112" s="1" t="str">
        <x:v>0.29092908369009668</x:v>
      </x:c>
      <x:c r="H112" s="1" t="str">
        <x:v>0.1213411655129777</x:v>
      </x:c>
      <x:c r="I112" s="1" t="str">
        <x:v>-0.1454452496332192</x:v>
      </x:c>
      <x:c r="J112" s="1" t="str">
        <x:v>-0.0062428104279492001</x:v>
      </x:c>
      <x:c r="K112" s="1" t="str">
        <x:v>0.57243725847025018</x:v>
      </x:c>
      <x:c r="L112" s="1" t="str">
        <x:v>-0.152983354028665</x:v>
      </x:c>
      <x:c r="M112" s="1" t="str">
        <x:v>ABSTAIN</x:v>
      </x:c>
      <x:c r="N112" s="1" t="str">
        <x:v>0.63140246437846181</x:v>
      </x:c>
      <x:c r="O112" s="48" t="str">
        <x:v>INSUFFICIENT_EVIDENCE</x:v>
      </x:c>
      <x:c r="P112" s="48" t="str"/>
      <x:c r="Q112" s="1" t="str">
        <x:v>True</x:v>
      </x:c>
      <x:c r="R112" s="1" t="str">
        <x:v>3</x:v>
      </x:c>
      <x:c r="S112" s="1" t="str">
        <x:v>0.050000000000000003</x:v>
      </x:c>
      <x:c r="T112" s="1" t="str">
        <x:v>0.4974060847862859</x:v>
      </x:c>
      <x:c r="U112" s="1" t="str">
        <x:v>0.5</x:v>
      </x:c>
      <x:c r="V112" s="1" t="str">
        <x:v>-0.019434841536219601</x:v>
      </x:c>
      <x:c r="W112" s="28" t="str">
        <x:v>0.5</x:v>
      </x:c>
      <x:c r="X112" s="28" t="str">
        <x:v>0.0120712507502035</x:v>
      </x:c>
      <x:c r="Y112" s="28" t="str">
        <x:v>-0.019434841536219698</x:v>
      </x:c>
      <x:c r="Z112" s="1" t="str">
        <x:v>0.5</x:v>
      </x:c>
      <x:c r="AA112" s="1" t="str">
        <x:v>0.0120712507502035</x:v>
      </x:c>
      <x:c r="AB112" s="1" t="str">
        <x:v>-0.019434841536219698</x:v>
      </x:c>
      <x:c r="AC112" s="1" t="str">
        <x:v>ABSTAIN</x:v>
      </x:c>
      <x:c r="AD112" s="1" t="str">
        <x:v>0.050000000000000003</x:v>
      </x:c>
      <x:c r="AE112" s="1" t="str">
        <x:v>0.5</x:v>
      </x:c>
      <x:c r="AF112" s="1" t="str">
        <x:v>0.0120712507502035</x:v>
      </x:c>
      <x:c r="AG112" s="1" t="str">
        <x:v>-0.019434841536219698</x:v>
      </x:c>
      <x:c r="AH112" s="1" t="str">
        <x:v>0.5</x:v>
      </x:c>
      <x:c r="AI112" s="1" t="str">
        <x:v>0.0120712507502035</x:v>
      </x:c>
      <x:c r="AJ112" s="1" t="str">
        <x:v>-0.019434841536219698</x:v>
      </x:c>
      <x:c r="AK112" s="1" t="str">
        <x:v>-7.6327832942979512e-17</x:v>
      </x:c>
      <x:c r="AL112" s="28" t="str">
        <x:v>-0.0388460094908602</x:v>
      </x:c>
      <x:c r="AM112" s="1" t="str">
        <x:v>2021</x:v>
      </x:c>
      <x:c r="AN112" s="48" t="str">
        <x:v>BURN_IN_2021</x:v>
      </x:c>
      <x:c r="AO112" s="1" t="str">
        <x:v>110</x:v>
      </x:c>
      <x:c r="AP112" s="1" t="str">
        <x:v>False</x:v>
      </x:c>
    </x:row>
    <x:row r="113" ht="22" customHeight="1">
      <x:c r="A113" s="27" t="n">
        <x:v>44308</x:v>
      </x:c>
      <x:c r="B113" s="27" t="n">
        <x:v>44309</x:v>
      </x:c>
      <x:c r="C113" s="1" t="str">
        <x:v>0.0070528512799309002</x:v>
      </x:c>
      <x:c r="D113" s="1" t="str">
        <x:v>0.0731944300338183</x:v>
      </x:c>
      <x:c r="E113" s="1" t="str">
        <x:v>0.91975271868625041</x:v>
      </x:c>
      <x:c r="F113" s="1" t="str">
        <x:v>mix</x:v>
      </x:c>
      <x:c r="G113" s="1" t="str">
        <x:v>0.27603605616335991</x:v>
      </x:c>
      <x:c r="H113" s="1" t="str">
        <x:v>0.032980337379265201</x:v>
      </x:c>
      <x:c r="I113" s="1" t="str">
        <x:v>-0.18170241710959251</x:v>
      </x:c>
      <x:c r="J113" s="1" t="str">
        <x:v>-0.050006886736146103</x:v>
      </x:c>
      <x:c r="K113" s="1" t="str">
        <x:v>0.58821564857445485</x:v>
      </x:c>
      <x:c r="L113" s="1" t="str">
        <x:v>-0.18588657069698419</x:v>
      </x:c>
      <x:c r="M113" s="1" t="str">
        <x:v>ABSTAIN</x:v>
      </x:c>
      <x:c r="N113" s="1" t="str">
        <x:v>0.63140246437846181</x:v>
      </x:c>
      <x:c r="O113" s="48" t="str">
        <x:v>INSUFFICIENT_EVIDENCE</x:v>
      </x:c>
      <x:c r="P113" s="48" t="str">
        <x:v>episode-000111|episode-000110|episode-000109|episode-000100</x:v>
      </x:c>
      <x:c r="Q113" s="1" t="str">
        <x:v>True</x:v>
      </x:c>
      <x:c r="R113" s="1" t="str">
        <x:v>4</x:v>
      </x:c>
      <x:c r="S113" s="1" t="str">
        <x:v>0.050000000000000003</x:v>
      </x:c>
      <x:c r="T113" s="1" t="str">
        <x:v>0.49788302397149242</x:v>
      </x:c>
      <x:c r="U113" s="1" t="str">
        <x:v>0.5</x:v>
      </x:c>
      <x:c r="V113" s="1" t="str">
        <x:v>-0.0056729607024466003</x:v>
      </x:c>
      <x:c r="W113" s="28" t="str">
        <x:v>0.5</x:v>
      </x:c>
      <x:c r="X113" s="28" t="str">
        <x:v>0.0099038651933638002</x:v>
      </x:c>
      <x:c r="Y113" s="28" t="str">
        <x:v>-0.0056729607024466003</x:v>
      </x:c>
      <x:c r="Z113" s="1" t="str">
        <x:v>0.5</x:v>
      </x:c>
      <x:c r="AA113" s="1" t="str">
        <x:v>0.0099038651933638002</x:v>
      </x:c>
      <x:c r="AB113" s="1" t="str">
        <x:v>-0.0056729607024466003</x:v>
      </x:c>
      <x:c r="AC113" s="1" t="str">
        <x:v>ABSTAIN</x:v>
      </x:c>
      <x:c r="AD113" s="1" t="str">
        <x:v>0.050000000000000003</x:v>
      </x:c>
      <x:c r="AE113" s="1" t="str">
        <x:v>0.5</x:v>
      </x:c>
      <x:c r="AF113" s="1" t="str">
        <x:v>0.0099038651933638002</x:v>
      </x:c>
      <x:c r="AG113" s="1" t="str">
        <x:v>-0.0056729607024466003</x:v>
      </x:c>
      <x:c r="AH113" s="1" t="str">
        <x:v>0.5</x:v>
      </x:c>
      <x:c r="AI113" s="1" t="str">
        <x:v>0.0099038651933638002</x:v>
      </x:c>
      <x:c r="AJ113" s="1" t="str">
        <x:v>-0.0056729607024466003</x:v>
      </x:c>
      <x:c r="AK113" s="1" t="str">
        <x:v>-5.2041704279304213e-18</x:v>
      </x:c>
      <x:c r="AL113" s="28" t="str">
        <x:v>-0.0113262258479203</x:v>
      </x:c>
      <x:c r="AM113" s="1" t="str">
        <x:v>2021</x:v>
      </x:c>
      <x:c r="AN113" s="48" t="str">
        <x:v>BURN_IN_2021</x:v>
      </x:c>
      <x:c r="AO113" s="1" t="str">
        <x:v>111</x:v>
      </x:c>
      <x:c r="AP113" s="1" t="str">
        <x:v>False</x:v>
      </x:c>
    </x:row>
    <x:row r="114" ht="22" customHeight="1">
      <x:c r="A114" s="27" t="n">
        <x:v>44309</x:v>
      </x:c>
      <x:c r="B114" s="27" t="n">
        <x:v>44310</x:v>
      </x:c>
      <x:c r="C114" s="1" t="str">
        <x:v>0.039264085383619002</x:v>
      </x:c>
      <x:c r="D114" s="1" t="str">
        <x:v>0.0078276131800727004</x:v>
      </x:c>
      <x:c r="E114" s="1" t="str">
        <x:v>0.952908301436308</x:v>
      </x:c>
      <x:c r="F114" s="1" t="str">
        <x:v>mix</x:v>
      </x:c>
      <x:c r="G114" s="1" t="str">
        <x:v>0.19210149584225289</x:v>
      </x:c>
      <x:c r="H114" s="1" t="str">
        <x:v>0.13073363370749111</x:v>
      </x:c>
      <x:c r="I114" s="1" t="str">
        <x:v>-0.16676686265980439</x:v>
      </x:c>
      <x:c r="J114" s="1" t="str">
        <x:v>-0.022585589407820999</x:v>
      </x:c>
      <x:c r="K114" s="1" t="str">
        <x:v>0.57316657610737987</x:v>
      </x:c>
      <x:c r="L114" s="1" t="str">
        <x:v>-0.19510740326309511</x:v>
      </x:c>
      <x:c r="M114" s="1" t="str">
        <x:v>ABSTAIN</x:v>
      </x:c>
      <x:c r="N114" s="1" t="str">
        <x:v>0.63140246437846181</x:v>
      </x:c>
      <x:c r="O114" s="48" t="str">
        <x:v>HIGH_VOLATILITY|NEGATIVE_MOMENTUM</x:v>
      </x:c>
      <x:c r="P114" s="48" t="str">
        <x:v>episode-000112|episode-000111|episode-000110</x:v>
      </x:c>
      <x:c r="Q114" s="1" t="str">
        <x:v>True</x:v>
      </x:c>
      <x:c r="R114" s="1" t="str">
        <x:v>5</x:v>
      </x:c>
      <x:c r="S114" s="1" t="str">
        <x:v>0.050000000000000003</x:v>
      </x:c>
      <x:c r="T114" s="1" t="str">
        <x:v>0.49977360477491273</x:v>
      </x:c>
      <x:c r="U114" s="1" t="str">
        <x:v>0.5</x:v>
      </x:c>
      <x:c r="V114" s="1" t="str">
        <x:v>-0.0103139813983657</x:v>
      </x:c>
      <x:c r="W114" s="28" t="str">
        <x:v>0.5</x:v>
      </x:c>
      <x:c r="X114" s="28" t="str">
        <x:v>0.0028476832135903001</x:v>
      </x:c>
      <x:c r="Y114" s="28" t="str">
        <x:v>-0.0103139813983657</x:v>
      </x:c>
      <x:c r="Z114" s="1" t="str">
        <x:v>0.5</x:v>
      </x:c>
      <x:c r="AA114" s="1" t="str">
        <x:v>0.0028476832135903001</x:v>
      </x:c>
      <x:c r="AB114" s="1" t="str">
        <x:v>-0.0103139813983657</x:v>
      </x:c>
      <x:c r="AC114" s="1" t="str">
        <x:v>ABSTAIN</x:v>
      </x:c>
      <x:c r="AD114" s="1" t="str">
        <x:v>0.050000000000000003</x:v>
      </x:c>
      <x:c r="AE114" s="1" t="str">
        <x:v>0.5</x:v>
      </x:c>
      <x:c r="AF114" s="1" t="str">
        <x:v>0.0028476832135903001</x:v>
      </x:c>
      <x:c r="AG114" s="1" t="str">
        <x:v>-0.0103139813983657</x:v>
      </x:c>
      <x:c r="AH114" s="1" t="str">
        <x:v>0.5</x:v>
      </x:c>
      <x:c r="AI114" s="1" t="str">
        <x:v>0.0028476832135903001</x:v>
      </x:c>
      <x:c r="AJ114" s="1" t="str">
        <x:v>-0.0103139813983657</x:v>
      </x:c>
      <x:c r="AK114" s="1" t="str">
        <x:v>-1.7347234759768075e-18</x:v>
      </x:c>
      <x:c r="AL114" s="28" t="str">
        <x:v>-0.0206223261561563</x:v>
      </x:c>
      <x:c r="AM114" s="1" t="str">
        <x:v>2021</x:v>
      </x:c>
      <x:c r="AN114" s="48" t="str">
        <x:v>BURN_IN_2021</x:v>
      </x:c>
      <x:c r="AO114" s="1" t="str">
        <x:v>112</x:v>
      </x:c>
      <x:c r="AP114" s="1" t="str">
        <x:v>False</x:v>
      </x:c>
    </x:row>
    <x:row r="115" ht="22" customHeight="1">
      <x:c r="A115" s="27" t="n">
        <x:v>44310</x:v>
      </x:c>
      <x:c r="B115" s="27" t="n">
        <x:v>44311</x:v>
      </x:c>
      <x:c r="C115" s="1" t="str">
        <x:v>0.0144213410502143</x:v>
      </x:c>
      <x:c r="D115" s="1" t="str">
        <x:v>0.0139904668432547</x:v>
      </x:c>
      <x:c r="E115" s="1" t="str">
        <x:v>0.9715881921065308</x:v>
      </x:c>
      <x:c r="F115" s="1" t="str">
        <x:v>mix</x:v>
      </x:c>
      <x:c r="G115" s="1" t="str">
        <x:v>0.13550517649466109</x:v>
      </x:c>
      <x:c r="H115" s="1" t="str">
        <x:v>0.049685488666809302</x:v>
      </x:c>
      <x:c r="I115" s="1" t="str">
        <x:v>-0.16576757231200209</x:v>
      </x:c>
      <x:c r="J115" s="1" t="str">
        <x:v>-0.024032438140925101</x:v>
      </x:c>
      <x:c r="K115" s="1" t="str">
        <x:v>0.57379484537929815</x:v>
      </x:c>
      <x:c r="L115" s="1" t="str">
        <x:v>-0.21170616091367919</x:v>
      </x:c>
      <x:c r="M115" s="1" t="str">
        <x:v>ABSTAIN</x:v>
      </x:c>
      <x:c r="N115" s="1" t="str">
        <x:v>0.63140246437846181</x:v>
      </x:c>
      <x:c r="O115" s="48" t="str">
        <x:v>HIGH_VOLATILITY|NEGATIVE_MOMENTUM</x:v>
      </x:c>
      <x:c r="P115" s="48" t="str">
        <x:v>episode-000113|episode-000112|episode-000111|episode-000110|episode-000109</x:v>
      </x:c>
      <x:c r="Q115" s="1" t="str">
        <x:v>True</x:v>
      </x:c>
      <x:c r="R115" s="1" t="str">
        <x:v>5</x:v>
      </x:c>
      <x:c r="S115" s="1" t="str">
        <x:v>0.050000000000000003</x:v>
      </x:c>
      <x:c r="T115" s="1" t="str">
        <x:v>0.49959535878725853</x:v>
      </x:c>
      <x:c r="U115" s="1" t="str">
        <x:v>0.5</x:v>
      </x:c>
      <x:c r="V115" s="1" t="str">
        <x:v>-0.011238178456064601</x:v>
      </x:c>
      <x:c r="W115" s="28" t="str">
        <x:v>0.5</x:v>
      </x:c>
      <x:c r="X115" s="28" t="str">
        <x:v>0.0052092954337785999</x:v>
      </x:c>
      <x:c r="Y115" s="28" t="str">
        <x:v>-0.011238178456064601</x:v>
      </x:c>
      <x:c r="Z115" s="1" t="str">
        <x:v>0.5</x:v>
      </x:c>
      <x:c r="AA115" s="1" t="str">
        <x:v>0.0052092954337785999</x:v>
      </x:c>
      <x:c r="AB115" s="1" t="str">
        <x:v>-0.011238178456064601</x:v>
      </x:c>
      <x:c r="AC115" s="1" t="str">
        <x:v>ABSTAIN</x:v>
      </x:c>
      <x:c r="AD115" s="1" t="str">
        <x:v>0.050000000000000003</x:v>
      </x:c>
      <x:c r="AE115" s="1" t="str">
        <x:v>0.5</x:v>
      </x:c>
      <x:c r="AF115" s="1" t="str">
        <x:v>0.0052092954337785999</x:v>
      </x:c>
      <x:c r="AG115" s="1" t="str">
        <x:v>-0.011238178456064601</x:v>
      </x:c>
      <x:c r="AH115" s="1" t="str">
        <x:v>0.5</x:v>
      </x:c>
      <x:c r="AI115" s="1" t="str">
        <x:v>0.0052092954337785999</x:v>
      </x:c>
      <x:c r="AJ115" s="1" t="str">
        <x:v>-0.011238178456064601</x:v>
      </x:c>
      <x:c r="AK115" s="1" t="str">
        <x:v>-7.2858385991025898e-17</x:v>
      </x:c>
      <x:c r="AL115" s="28" t="str">
        <x:v>-0.022466055353581201</x:v>
      </x:c>
      <x:c r="AM115" s="1" t="str">
        <x:v>2021</x:v>
      </x:c>
      <x:c r="AN115" s="48" t="str">
        <x:v>BURN_IN_2021</x:v>
      </x:c>
      <x:c r="AO115" s="1" t="str">
        <x:v>113</x:v>
      </x:c>
      <x:c r="AP115" s="1" t="str">
        <x:v>False</x:v>
      </x:c>
    </x:row>
    <x:row r="116" ht="22" customHeight="1">
      <x:c r="A116" s="27" t="n">
        <x:v>44311</x:v>
      </x:c>
      <x:c r="B116" s="27" t="n">
        <x:v>44312</x:v>
      </x:c>
      <x:c r="C116" s="1" t="str">
        <x:v>0.0260194654946873</x:v>
      </x:c>
      <x:c r="D116" s="1" t="str">
        <x:v>0.0060268159096499001</x:v>
      </x:c>
      <x:c r="E116" s="1" t="str">
        <x:v>0.96795371859566237</x:v>
      </x:c>
      <x:c r="F116" s="1" t="str">
        <x:v>mix</x:v>
      </x:c>
      <x:c r="G116" s="1" t="str">
        <x:v>0.14315897643365341</x:v>
      </x:c>
      <x:c r="H116" s="1" t="str">
        <x:v>0.0231962488889461</x:v>
      </x:c>
      <x:c r="I116" s="1" t="str">
        <x:v>-0.1288716194217456</x:v>
      </x:c>
      <x:c r="J116" s="1" t="str">
        <x:v>-0.1103366699311906</x:v>
      </x:c>
      <x:c r="K116" s="1" t="str">
        <x:v>0.51843827388944097</x:v>
      </x:c>
      <x:c r="L116" s="1" t="str">
        <x:v>-0.2294160139374796</x:v>
      </x:c>
      <x:c r="M116" s="1" t="str">
        <x:v>ABSTAIN</x:v>
      </x:c>
      <x:c r="N116" s="1" t="str">
        <x:v>0.63140246437846181</x:v>
      </x:c>
      <x:c r="O116" s="48" t="str">
        <x:v>HIGH_VOLATILITY|NEGATIVE_MOMENTUM</x:v>
      </x:c>
      <x:c r="P116" s="48" t="str">
        <x:v>episode-000114|episode-000113|episode-000112|episode-000111|episode-000110</x:v>
      </x:c>
      <x:c r="Q116" s="1" t="str">
        <x:v>True</x:v>
      </x:c>
      <x:c r="R116" s="1" t="str">
        <x:v>5</x:v>
      </x:c>
      <x:c r="S116" s="1" t="str">
        <x:v>0.050000000000000003</x:v>
      </x:c>
      <x:c r="T116" s="1" t="str">
        <x:v>0.49982568858309212</x:v>
      </x:c>
      <x:c r="U116" s="1" t="str">
        <x:v>0.5</x:v>
      </x:c>
      <x:c r="V116" s="1" t="str">
        <x:v>0.051633407441954701</x:v>
      </x:c>
      <x:c r="W116" s="28" t="str">
        <x:v>0.5</x:v>
      </x:c>
      <x:c r="X116" s="28" t="str">
        <x:v>0.0056803210418716003</x:v>
      </x:c>
      <x:c r="Y116" s="28" t="str">
        <x:v>0.051633407441954798</x:v>
      </x:c>
      <x:c r="Z116" s="1" t="str">
        <x:v>0.5</x:v>
      </x:c>
      <x:c r="AA116" s="1" t="str">
        <x:v>0.0056803210418716003</x:v>
      </x:c>
      <x:c r="AB116" s="1" t="str">
        <x:v>0.051633407441954798</x:v>
      </x:c>
      <x:c r="AC116" s="1" t="str">
        <x:v>ABSTAIN</x:v>
      </x:c>
      <x:c r="AD116" s="1" t="str">
        <x:v>0.050000000000000003</x:v>
      </x:c>
      <x:c r="AE116" s="1" t="str">
        <x:v>0.5</x:v>
      </x:c>
      <x:c r="AF116" s="1" t="str">
        <x:v>0.0056803210418716003</x:v>
      </x:c>
      <x:c r="AG116" s="1" t="str">
        <x:v>0.051633407441954798</x:v>
      </x:c>
      <x:c r="AH116" s="1" t="str">
        <x:v>0.5</x:v>
      </x:c>
      <x:c r="AI116" s="1" t="str">
        <x:v>0.0056803210418716003</x:v>
      </x:c>
      <x:c r="AJ116" s="1" t="str">
        <x:v>0.051633407441954798</x:v>
      </x:c>
      <x:c r="AK116" s="1" t="str">
        <x:v>8.3266726846886741e-17</x:v>
      </x:c>
      <x:c r="AL116" s="28" t="str">
        <x:v>0.1032787621825193</x:v>
      </x:c>
      <x:c r="AM116" s="1" t="str">
        <x:v>2021</x:v>
      </x:c>
      <x:c r="AN116" s="48" t="str">
        <x:v>BURN_IN_2021</x:v>
      </x:c>
      <x:c r="AO116" s="1" t="str">
        <x:v>114</x:v>
      </x:c>
      <x:c r="AP116" s="1" t="str">
        <x:v>False</x:v>
      </x:c>
    </x:row>
    <x:row r="117" ht="22" customHeight="1">
      <x:c r="A117" s="27" t="n">
        <x:v>44312</x:v>
      </x:c>
      <x:c r="B117" s="27" t="n">
        <x:v>44313</x:v>
      </x:c>
      <x:c r="C117" s="1" t="str">
        <x:v>0.1001898253766173</x:v>
      </x:c>
      <x:c r="D117" s="1" t="str">
        <x:v>0.0007204250566317</x:v>
      </x:c>
      <x:c r="E117" s="1" t="str">
        <x:v>0.89908974956675092</x:v>
      </x:c>
      <x:c r="F117" s="1" t="str">
        <x:v>mix</x:v>
      </x:c>
      <x:c r="G117" s="1" t="str">
        <x:v>0.30161386627646042</x:v>
      </x:c>
      <x:c r="H117" s="1" t="str">
        <x:v>0.14834071976385971</x:v>
      </x:c>
      <x:c r="I117" s="1" t="str">
        <x:v>-0.029213188345634199</x:v>
      </x:c>
      <x:c r="J117" s="1" t="str">
        <x:v>-0.032980743928438999</x:v>
      </x:c>
      <x:c r="K117" s="1" t="str">
        <x:v>0.62682768435317815</x:v>
      </x:c>
      <x:c r="L117" s="1" t="str">
        <x:v>-0.1498310536992708</x:v>
      </x:c>
      <x:c r="M117" s="1" t="str">
        <x:v>ABSTAIN</x:v>
      </x:c>
      <x:c r="N117" s="1" t="str">
        <x:v>0.63140246437846181</x:v>
      </x:c>
      <x:c r="O117" s="48" t="str">
        <x:v>INSUFFICIENT_EVIDENCE</x:v>
      </x:c>
      <x:c r="P117" s="48" t="str">
        <x:v>episode-000110|episode-000111|episode-000112|episode-000113|episode-000115</x:v>
      </x:c>
      <x:c r="Q117" s="1" t="str">
        <x:v>True</x:v>
      </x:c>
      <x:c r="R117" s="1" t="str">
        <x:v>5</x:v>
      </x:c>
      <x:c r="S117" s="1" t="str">
        <x:v>0.050000000000000003</x:v>
      </x:c>
      <x:c r="T117" s="1" t="str">
        <x:v>0.49997916340663462</x:v>
      </x:c>
      <x:c r="U117" s="1" t="str">
        <x:v>0.5</x:v>
      </x:c>
      <x:c r="V117" s="1" t="str">
        <x:v>0.009379054702201</x:v>
      </x:c>
      <x:c r="W117" s="28" t="str">
        <x:v>0.5</x:v>
      </x:c>
      <x:c r="X117" s="28" t="str">
        <x:v>0.0245518482950281</x:v>
      </x:c>
      <x:c r="Y117" s="28" t="str">
        <x:v>0.009379054702201</x:v>
      </x:c>
      <x:c r="Z117" s="1" t="str">
        <x:v>0.5</x:v>
      </x:c>
      <x:c r="AA117" s="1" t="str">
        <x:v>0.0245518482950281</x:v>
      </x:c>
      <x:c r="AB117" s="1" t="str">
        <x:v>0.009379054702201</x:v>
      </x:c>
      <x:c r="AC117" s="1" t="str">
        <x:v>ABSTAIN</x:v>
      </x:c>
      <x:c r="AD117" s="1" t="str">
        <x:v>0.050000000000000003</x:v>
      </x:c>
      <x:c r="AE117" s="1" t="str">
        <x:v>0.5</x:v>
      </x:c>
      <x:c r="AF117" s="1" t="str">
        <x:v>0.0245518482950281</x:v>
      </x:c>
      <x:c r="AG117" s="1" t="str">
        <x:v>0.009379054702201</x:v>
      </x:c>
      <x:c r="AH117" s="1" t="str">
        <x:v>0.5</x:v>
      </x:c>
      <x:c r="AI117" s="1" t="str">
        <x:v>0.0245518482950281</x:v>
      </x:c>
      <x:c r="AJ117" s="1" t="str">
        <x:v>0.009379054702201</x:v>
      </x:c>
      <x:c r="AK117" s="1" t="str">
        <x:v>1.7347234759768074e-17</x:v>
      </x:c>
      <x:c r="AL117" s="28" t="str">
        <x:v>0.0188076748641718</x:v>
      </x:c>
      <x:c r="AM117" s="1" t="str">
        <x:v>2021</x:v>
      </x:c>
      <x:c r="AN117" s="48" t="str">
        <x:v>BURN_IN_2021</x:v>
      </x:c>
      <x:c r="AO117" s="1" t="str">
        <x:v>115</x:v>
      </x:c>
      <x:c r="AP117" s="1" t="str">
        <x:v>False</x:v>
      </x:c>
    </x:row>
    <x:row r="118" ht="22" customHeight="1">
      <x:c r="A118" s="27" t="n">
        <x:v>44313</x:v>
      </x:c>
      <x:c r="B118" s="27" t="n">
        <x:v>44314</x:v>
      </x:c>
      <x:c r="C118" s="1" t="str">
        <x:v>0.0091629346905625006</x:v>
      </x:c>
      <x:c r="D118" s="1" t="str">
        <x:v>0.0010330230645788001</x:v>
      </x:c>
      <x:c r="E118" s="1" t="str">
        <x:v>0.98980404224485841</x:v>
      </x:c>
      <x:c r="F118" s="1" t="str">
        <x:v>mix</x:v>
      </x:c>
      <x:c r="G118" s="1" t="str">
        <x:v>0.054836446466165402</x:v>
      </x:c>
      <x:c r="H118" s="1" t="str">
        <x:v>0.18205378137210931</x:v>
      </x:c>
      <x:c r="I118" s="1" t="str">
        <x:v>-0.025612925613279599</x:v>
      </x:c>
      <x:c r="J118" s="1" t="str">
        <x:v>-0.013067289277183499</x:v>
      </x:c>
      <x:c r="K118" s="1" t="str">
        <x:v>0.63059233135304094</x:v>
      </x:c>
      <x:c r="L118" s="1" t="str">
        <x:v>-0.133841352577631</x:v>
      </x:c>
      <x:c r="M118" s="1" t="str">
        <x:v>ABSTAIN</x:v>
      </x:c>
      <x:c r="N118" s="1" t="str">
        <x:v>0.63140246437846181</x:v>
      </x:c>
      <x:c r="O118" s="48" t="str">
        <x:v>HIGH_VOLATILITY|NEGATIVE_MOMENTUM</x:v>
      </x:c>
      <x:c r="P118" s="48" t="str">
        <x:v>episode-000110|episode-000116|episode-000115|episode-000114|episode-000113</x:v>
      </x:c>
      <x:c r="Q118" s="1" t="str">
        <x:v>True</x:v>
      </x:c>
      <x:c r="R118" s="1" t="str">
        <x:v>5</x:v>
      </x:c>
      <x:c r="S118" s="1" t="str">
        <x:v>0.050000000000000003</x:v>
      </x:c>
      <x:c r="T118" s="1" t="str">
        <x:v>0.49997012224750442</x:v>
      </x:c>
      <x:c r="U118" s="1" t="str">
        <x:v>0.5</x:v>
      </x:c>
      <x:c r="V118" s="1" t="str">
        <x:v>-0.0017771099529061</x:v>
      </x:c>
      <x:c r="W118" s="28" t="str">
        <x:v>0.5</x:v>
      </x:c>
      <x:c r="X118" s="28" t="str">
        <x:v>0.0046581145639435998</x:v>
      </x:c>
      <x:c r="Y118" s="28" t="str">
        <x:v>-0.0017771099529061</x:v>
      </x:c>
      <x:c r="Z118" s="1" t="str">
        <x:v>0.5</x:v>
      </x:c>
      <x:c r="AA118" s="1" t="str">
        <x:v>0.0046581145639435998</x:v>
      </x:c>
      <x:c r="AB118" s="1" t="str">
        <x:v>-0.0017771099529061</x:v>
      </x:c>
      <x:c r="AC118" s="1" t="str">
        <x:v>ABSTAIN</x:v>
      </x:c>
      <x:c r="AD118" s="1" t="str">
        <x:v>0.050000000000000003</x:v>
      </x:c>
      <x:c r="AE118" s="1" t="str">
        <x:v>0.5</x:v>
      </x:c>
      <x:c r="AF118" s="1" t="str">
        <x:v>0.0046581145639435998</x:v>
      </x:c>
      <x:c r="AG118" s="1" t="str">
        <x:v>-0.0017771099529061</x:v>
      </x:c>
      <x:c r="AH118" s="1" t="str">
        <x:v>0.5</x:v>
      </x:c>
      <x:c r="AI118" s="1" t="str">
        <x:v>0.0046581145639435998</x:v>
      </x:c>
      <x:c r="AJ118" s="1" t="str">
        <x:v>-0.0017771099529061</x:v>
      </x:c>
      <x:c r="AK118" s="1" t="str">
        <x:v>5.8113236445223038e-17</x:v>
      </x:c>
      <x:c r="AL118" s="28" t="str">
        <x:v>-0.0035449201893288</x:v>
      </x:c>
      <x:c r="AM118" s="1" t="str">
        <x:v>2021</x:v>
      </x:c>
      <x:c r="AN118" s="48" t="str">
        <x:v>BURN_IN_2021</x:v>
      </x:c>
      <x:c r="AO118" s="1" t="str">
        <x:v>116</x:v>
      </x:c>
      <x:c r="AP118" s="1" t="str">
        <x:v>False</x:v>
      </x:c>
    </x:row>
    <x:row r="119" ht="22" customHeight="1">
      <x:c r="A119" s="27" t="n">
        <x:v>44314</x:v>
      </x:c>
      <x:c r="B119" s="27" t="n">
        <x:v>44315</x:v>
      </x:c>
      <x:c r="C119" s="1" t="str">
        <x:v>0.0010333155760546</x:v>
      </x:c>
      <x:c r="D119" s="1" t="str">
        <x:v>0.0104339448806523</x:v>
      </x:c>
      <x:c r="E119" s="1" t="str">
        <x:v>0.98853273954329302</x:v>
      </x:c>
      <x:c r="F119" s="1" t="str">
        <x:v>mix</x:v>
      </x:c>
      <x:c r="G119" s="1" t="str">
        <x:v>0.060177872479597501</x:v>
      </x:c>
      <x:c r="H119" s="1" t="str">
        <x:v>0.018801843632146702</x:v>
      </x:c>
      <x:c r="I119" s="1" t="str">
        <x:v>0.0189742884641825</x:v>
      </x:c>
      <x:c r="J119" s="1" t="str">
        <x:v>-0.048160066092522498</x:v>
      </x:c>
      <x:c r="K119" s="1" t="str">
        <x:v>0.61921393075917275</x:v>
      </x:c>
      <x:c r="L119" s="1" t="str">
        <x:v>-0.13691181585404039</x:v>
      </x:c>
      <x:c r="M119" s="1" t="str">
        <x:v>ABSTAIN</x:v>
      </x:c>
      <x:c r="N119" s="1" t="str">
        <x:v>0.63140246437846181</x:v>
      </x:c>
      <x:c r="O119" s="48" t="str">
        <x:v>HIGH_VOLATILITY</x:v>
      </x:c>
      <x:c r="P119" s="48" t="str"/>
      <x:c r="Q119" s="1" t="str">
        <x:v>True</x:v>
      </x:c>
      <x:c r="R119" s="1" t="str">
        <x:v>5</x:v>
      </x:c>
      <x:c r="S119" s="1" t="str">
        <x:v>0.050000000000000003</x:v>
      </x:c>
      <x:c r="T119" s="1" t="str">
        <x:v>0.49969822278573772</x:v>
      </x:c>
      <x:c r="U119" s="1" t="str">
        <x:v>0.5</x:v>
      </x:c>
      <x:c r="V119" s="1" t="str">
        <x:v>-0.0116763634760249</x:v>
      </x:c>
      <x:c r="W119" s="28" t="str">
        <x:v>0.5</x:v>
      </x:c>
      <x:c r="X119" s="28" t="str">
        <x:v>0.00088780364386280004</x:v>
      </x:c>
      <x:c r="Y119" s="28" t="str">
        <x:v>-0.0116763634760249</x:v>
      </x:c>
      <x:c r="Z119" s="1" t="str">
        <x:v>0.5</x:v>
      </x:c>
      <x:c r="AA119" s="1" t="str">
        <x:v>0.00088780364386280004</x:v>
      </x:c>
      <x:c r="AB119" s="1" t="str">
        <x:v>-0.0116763634760249</x:v>
      </x:c>
      <x:c r="AC119" s="1" t="str">
        <x:v>ABSTAIN</x:v>
      </x:c>
      <x:c r="AD119" s="1" t="str">
        <x:v>0.050000000000000003</x:v>
      </x:c>
      <x:c r="AE119" s="1" t="str">
        <x:v>0.5</x:v>
      </x:c>
      <x:c r="AF119" s="1" t="str">
        <x:v>0.00088780364386280004</x:v>
      </x:c>
      <x:c r="AG119" s="1" t="str">
        <x:v>-0.0116763634760249</x:v>
      </x:c>
      <x:c r="AH119" s="1" t="str">
        <x:v>0.5</x:v>
      </x:c>
      <x:c r="AI119" s="1" t="str">
        <x:v>0.00088780364386280004</x:v>
      </x:c>
      <x:c r="AJ119" s="1" t="str">
        <x:v>-0.0116763634760249</x:v>
      </x:c>
      <x:c r="AK119" s="1" t="str">
        <x:v>-6.4184768611141862e-17</x:v>
      </x:c>
      <x:c r="AL119" s="28" t="str">
        <x:v>-0.023350972075840401</x:v>
      </x:c>
      <x:c r="AM119" s="1" t="str">
        <x:v>2021</x:v>
      </x:c>
      <x:c r="AN119" s="48" t="str">
        <x:v>BURN_IN_2021</x:v>
      </x:c>
      <x:c r="AO119" s="1" t="str">
        <x:v>117</x:v>
      </x:c>
      <x:c r="AP119" s="1" t="str">
        <x:v>False</x:v>
      </x:c>
    </x:row>
    <x:row r="120" ht="22" customHeight="1">
      <x:c r="A120" s="27" t="n">
        <x:v>44315</x:v>
      </x:c>
      <x:c r="B120" s="27" t="n">
        <x:v>44316</x:v>
      </x:c>
      <x:c r="C120" s="1" t="str">
        <x:v>0.0048293883101910001</x:v>
      </x:c>
      <x:c r="D120" s="1" t="str">
        <x:v>0.0021411679551683002</x:v>
      </x:c>
      <x:c r="E120" s="1" t="str">
        <x:v>0.99302944373464042</x:v>
      </x:c>
      <x:c r="F120" s="1" t="str">
        <x:v>mix</x:v>
      </x:c>
      <x:c r="G120" s="1" t="str">
        <x:v>0.041745379875506999</x:v>
      </x:c>
      <x:c r="H120" s="1" t="str">
        <x:v>0.016585553850967698</x:v>
      </x:c>
      <x:c r="I120" s="1" t="str">
        <x:v>0.0354014633816295</x:v>
      </x:c>
      <x:c r="J120" s="1" t="str">
        <x:v>-0.088657218744523203</x:v>
      </x:c>
      <x:c r="K120" s="1" t="str">
        <x:v>0.61878852543322005</x:v>
      </x:c>
      <x:c r="L120" s="1" t="str">
        <x:v>-0.15706576394102059</x:v>
      </x:c>
      <x:c r="M120" s="1" t="str">
        <x:v>ABSTAIN</x:v>
      </x:c>
      <x:c r="N120" s="1" t="str">
        <x:v>0.63140246437846181</x:v>
      </x:c>
      <x:c r="O120" s="48" t="str">
        <x:v>HIGH_VOLATILITY|NEGATIVE_MOMENTUM</x:v>
      </x:c>
      <x:c r="P120" s="48" t="str">
        <x:v>episode-000118|episode-000117|episode-000116|episode-000115|episode-000110</x:v>
      </x:c>
      <x:c r="Q120" s="1" t="str">
        <x:v>True</x:v>
      </x:c>
      <x:c r="R120" s="1" t="str">
        <x:v>5</x:v>
      </x:c>
      <x:c r="S120" s="1" t="str">
        <x:v>0.050000000000000003</x:v>
      </x:c>
      <x:c r="T120" s="1" t="str">
        <x:v>0.4999380717736035</x:v>
      </x:c>
      <x:c r="U120" s="1" t="str">
        <x:v>0.5</x:v>
      </x:c>
      <x:c r="V120" s="1" t="str">
        <x:v>0.038823567750874803</x:v>
      </x:c>
      <x:c r="W120" s="28" t="str">
        <x:v>0.5</x:v>
      </x:c>
      <x:c r="X120" s="28" t="str">
        <x:v>0.0059067066904545003</x:v>
      </x:c>
      <x:c r="Y120" s="28" t="str">
        <x:v>0.038823567750874803</x:v>
      </x:c>
      <x:c r="Z120" s="1" t="str">
        <x:v>0.5</x:v>
      </x:c>
      <x:c r="AA120" s="1" t="str">
        <x:v>0.0059067066904545003</x:v>
      </x:c>
      <x:c r="AB120" s="1" t="str">
        <x:v>0.038823567750874803</x:v>
      </x:c>
      <x:c r="AC120" s="1" t="str">
        <x:v>ABSTAIN</x:v>
      </x:c>
      <x:c r="AD120" s="1" t="str">
        <x:v>0.050000000000000003</x:v>
      </x:c>
      <x:c r="AE120" s="1" t="str">
        <x:v>0.5</x:v>
      </x:c>
      <x:c r="AF120" s="1" t="str">
        <x:v>0.0059067066904545003</x:v>
      </x:c>
      <x:c r="AG120" s="1" t="str">
        <x:v>0.038823567750874803</x:v>
      </x:c>
      <x:c r="AH120" s="1" t="str">
        <x:v>0.5</x:v>
      </x:c>
      <x:c r="AI120" s="1" t="str">
        <x:v>0.0059067066904545003</x:v>
      </x:c>
      <x:c r="AJ120" s="1" t="str">
        <x:v>0.038823567750874803</x:v>
      </x:c>
      <x:c r="AK120" s="1" t="str">
        <x:v>6.9388939039072299e-18</x:v>
      </x:c>
      <x:c r="AL120" s="28" t="str">
        <x:v>0.077659407626472998</x:v>
      </x:c>
      <x:c r="AM120" s="1" t="str">
        <x:v>2021</x:v>
      </x:c>
      <x:c r="AN120" s="48" t="str">
        <x:v>BURN_IN_2021</x:v>
      </x:c>
      <x:c r="AO120" s="1" t="str">
        <x:v>118</x:v>
      </x:c>
      <x:c r="AP120" s="1" t="str">
        <x:v>False</x:v>
      </x:c>
    </x:row>
    <x:row r="121" ht="22" customHeight="1">
      <x:c r="A121" s="27" t="n">
        <x:v>44316</x:v>
      </x:c>
      <x:c r="B121" s="27" t="n">
        <x:v>44317</x:v>
      </x:c>
      <x:c r="C121" s="1" t="str">
        <x:v>0.017379775976920801</x:v>
      </x:c>
      <x:c r="D121" s="1" t="str">
        <x:v>0.00062970149496210004</x:v>
      </x:c>
      <x:c r="E121" s="1" t="str">
        <x:v>0.9819905225281168</x:v>
      </x:c>
      <x:c r="F121" s="1" t="str">
        <x:v>mix</x:v>
      </x:c>
      <x:c r="G121" s="1" t="str">
        <x:v>0.084577636096869899</x:v>
      </x:c>
      <x:c r="H121" s="1" t="str">
        <x:v>0.025100775333459599</x:v>
      </x:c>
      <x:c r="I121" s="1" t="str">
        <x:v>0.12859282490868851</x:v>
      </x:c>
      <x:c r="J121" s="1" t="str">
        <x:v>-0.0177558594846817</x:v>
      </x:c>
      <x:c r="K121" s="1" t="str">
        <x:v>0.67589576785715044</x:v>
      </x:c>
      <x:c r="L121" s="1" t="str">
        <x:v>-0.091603990500606594</x:v>
      </x:c>
      <x:c r="M121" s="1" t="str">
        <x:v>ABSTAIN</x:v>
      </x:c>
      <x:c r="N121" s="1" t="str">
        <x:v>0.63140246437846181</x:v>
      </x:c>
      <x:c r="O121" s="48" t="str">
        <x:v>HIGH_VOLATILITY|NEGATIVE_MOMENTUM</x:v>
      </x:c>
      <x:c r="P121" s="48" t="str">
        <x:v>episode-000119|episode-000118|episode-000117|episode-000116|episode-000110</x:v>
      </x:c>
      <x:c r="Q121" s="1" t="str">
        <x:v>True</x:v>
      </x:c>
      <x:c r="R121" s="1" t="str">
        <x:v>5</x:v>
      </x:c>
      <x:c r="S121" s="1" t="str">
        <x:v>0.050000000000000003</x:v>
      </x:c>
      <x:c r="T121" s="1" t="str">
        <x:v>0.49998178737139781</x:v>
      </x:c>
      <x:c r="U121" s="1" t="str">
        <x:v>0.5</x:v>
      </x:c>
      <x:c r="V121" s="1" t="str">
        <x:v>0.00073319863402180002</x:v>
      </x:c>
      <x:c r="W121" s="28" t="str">
        <x:v>0.5</x:v>
      </x:c>
      <x:c r="X121" s="28" t="str">
        <x:v>0.018689157458005</x:v>
      </x:c>
      <x:c r="Y121" s="28" t="str">
        <x:v>0.00073319863402189999</x:v>
      </x:c>
      <x:c r="Z121" s="1" t="str">
        <x:v>0.5</x:v>
      </x:c>
      <x:c r="AA121" s="1" t="str">
        <x:v>0.018689157458005</x:v>
      </x:c>
      <x:c r="AB121" s="1" t="str">
        <x:v>0.00073319863402189999</x:v>
      </x:c>
      <x:c r="AC121" s="1" t="str">
        <x:v>ABSTAIN</x:v>
      </x:c>
      <x:c r="AD121" s="1" t="str">
        <x:v>0.050000000000000003</x:v>
      </x:c>
      <x:c r="AE121" s="1" t="str">
        <x:v>0.5</x:v>
      </x:c>
      <x:c r="AF121" s="1" t="str">
        <x:v>0.018689157458005</x:v>
      </x:c>
      <x:c r="AG121" s="1" t="str">
        <x:v>0.00073319863402189999</x:v>
      </x:c>
      <x:c r="AH121" s="1" t="str">
        <x:v>0.5</x:v>
      </x:c>
      <x:c r="AI121" s="1" t="str">
        <x:v>0.018689157458005</x:v>
      </x:c>
      <x:c r="AJ121" s="1" t="str">
        <x:v>0.00073319863402189999</x:v>
      </x:c>
      <x:c r="AK121" s="1" t="str">
        <x:v>9.2048764444019339e-17</x:v>
      </x:c>
      <x:c r="AL121" s="28" t="str">
        <x:v>0.0015038036877839001</x:v>
      </x:c>
      <x:c r="AM121" s="1" t="str">
        <x:v>2021</x:v>
      </x:c>
      <x:c r="AN121" s="48" t="str">
        <x:v>BURN_IN_2021</x:v>
      </x:c>
      <x:c r="AO121" s="1" t="str">
        <x:v>119</x:v>
      </x:c>
      <x:c r="AP121" s="1" t="str">
        <x:v>False</x:v>
      </x:c>
    </x:row>
    <x:row r="122" ht="22" customHeight="1">
      <x:c r="A122" s="27" t="n">
        <x:v>44317</x:v>
      </x:c>
      <x:c r="B122" s="27" t="n">
        <x:v>44318</x:v>
      </x:c>
      <x:c r="C122" s="1" t="str">
        <x:v>0.0038290658011327001</x:v>
      </x:c>
      <x:c r="D122" s="1" t="str">
        <x:v>0.0009506180578519</x:v>
      </x:c>
      <x:c r="E122" s="1" t="str">
        <x:v>0.99522031614101525</x:v>
      </x:c>
      <x:c r="F122" s="1" t="str">
        <x:v>mix</x:v>
      </x:c>
      <x:c r="G122" s="1" t="str">
        <x:v>0.029757802764461098</x:v>
      </x:c>
      <x:c r="H122" s="1" t="str">
        <x:v>0.0271014203515763</x:v>
      </x:c>
      <x:c r="I122" s="1" t="str">
        <x:v>0.1540900279303398</x:v>
      </x:c>
      <x:c r="J122" s="1" t="str">
        <x:v>-0.0155181604372062</x:v>
      </x:c>
      <x:c r="K122" s="1" t="str">
        <x:v>0.67593495374013945</x:v>
      </x:c>
      <x:c r="L122" s="1" t="str">
        <x:v>-0.090237941231553195</x:v>
      </x:c>
      <x:c r="M122" s="1" t="str">
        <x:v>ABSTAIN</x:v>
      </x:c>
      <x:c r="N122" s="1" t="str">
        <x:v>0.63140246437846181</x:v>
      </x:c>
      <x:c r="O122" s="48" t="str">
        <x:v>HIGH_VOLATILITY|NEGATIVE_MOMENTUM</x:v>
      </x:c>
      <x:c r="P122" s="48" t="str">
        <x:v>episode-000120|episode-000119|episode-000118|episode-000117|episode-000116</x:v>
      </x:c>
      <x:c r="Q122" s="1" t="str">
        <x:v>True</x:v>
      </x:c>
      <x:c r="R122" s="1" t="str">
        <x:v>5</x:v>
      </x:c>
      <x:c r="S122" s="1" t="str">
        <x:v>0.050000000000000003</x:v>
      </x:c>
      <x:c r="T122" s="1" t="str">
        <x:v>0.4999725056177115</x:v>
      </x:c>
      <x:c r="U122" s="1" t="str">
        <x:v>0.5</x:v>
      </x:c>
      <x:c r="V122" s="1" t="str">
        <x:v>-0.0104082628307435</x:v>
      </x:c>
      <x:c r="W122" s="28" t="str">
        <x:v>0.5</x:v>
      </x:c>
      <x:c r="X122" s="28" t="str">
        <x:v>0.0003756684561411</x:v>
      </x:c>
      <x:c r="Y122" s="28" t="str">
        <x:v>-0.0104082628307435</x:v>
      </x:c>
      <x:c r="Z122" s="1" t="str">
        <x:v>0.5</x:v>
      </x:c>
      <x:c r="AA122" s="1" t="str">
        <x:v>0.0003756684561411</x:v>
      </x:c>
      <x:c r="AB122" s="1" t="str">
        <x:v>-0.0104082628307435</x:v>
      </x:c>
      <x:c r="AC122" s="1" t="str">
        <x:v>ABSTAIN</x:v>
      </x:c>
      <x:c r="AD122" s="1" t="str">
        <x:v>0.050000000000000003</x:v>
      </x:c>
      <x:c r="AE122" s="1" t="str">
        <x:v>0.5</x:v>
      </x:c>
      <x:c r="AF122" s="1" t="str">
        <x:v>0.0003756684561411</x:v>
      </x:c>
      <x:c r="AG122" s="1" t="str">
        <x:v>-0.0104082628307435</x:v>
      </x:c>
      <x:c r="AH122" s="1" t="str">
        <x:v>0.5</x:v>
      </x:c>
      <x:c r="AI122" s="1" t="str">
        <x:v>0.0003756684561411</x:v>
      </x:c>
      <x:c r="AJ122" s="1" t="str">
        <x:v>-0.0104082628307435</x:v>
      </x:c>
      <x:c r="AK122" s="1" t="str">
        <x:v>-8.6736173798840355e-17</x:v>
      </x:c>
      <x:c r="AL122" s="28" t="str">
        <x:v>-0.0208157821444078</x:v>
      </x:c>
      <x:c r="AM122" s="1" t="str">
        <x:v>2021</x:v>
      </x:c>
      <x:c r="AN122" s="48" t="str">
        <x:v>BURN_IN_2021</x:v>
      </x:c>
      <x:c r="AO122" s="1" t="str">
        <x:v>120</x:v>
      </x:c>
      <x:c r="AP122" s="1" t="str">
        <x:v>False</x:v>
      </x:c>
    </x:row>
    <x:row r="123" ht="22" customHeight="1">
      <x:c r="A123" s="27" t="n">
        <x:v>44318</x:v>
      </x:c>
      <x:c r="B123" s="27" t="n">
        <x:v>44319</x:v>
      </x:c>
      <x:c r="C123" s="1" t="str">
        <x:v>0.0022781690804152001</x:v>
      </x:c>
      <x:c r="D123" s="1" t="str">
        <x:v>0.0029526023073455001</x:v>
      </x:c>
      <x:c r="E123" s="1" t="str">
        <x:v>0.99476922861223915</x:v>
      </x:c>
      <x:c r="F123" s="1" t="str">
        <x:v>mix</x:v>
      </x:c>
      <x:c r="G123" s="1" t="str">
        <x:v>0.0330211406743397</x:v>
      </x:c>
      <x:c r="H123" s="1" t="str">
        <x:v>0.0040039684989871</x:v>
      </x:c>
      <x:c r="I123" s="1" t="str">
        <x:v>0.15603836319224901</x:v>
      </x:c>
      <x:c r="J123" s="1" t="str">
        <x:v>-0.0402442973822131</x:v>
      </x:c>
      <x:c r="K123" s="1" t="str">
        <x:v>0.67941999138462872</x:v>
      </x:c>
      <x:c r="L123" s="1" t="str">
        <x:v>-0.1091753500501251</x:v>
      </x:c>
      <x:c r="M123" s="1" t="str">
        <x:v>ABSTAIN</x:v>
      </x:c>
      <x:c r="N123" s="1" t="str">
        <x:v>0.63140246437846181</x:v>
      </x:c>
      <x:c r="O123" s="48" t="str">
        <x:v>INSUFFICIENT_EVIDENCE</x:v>
      </x:c>
      <x:c r="P123" s="48" t="str"/>
      <x:c r="Q123" s="1" t="str">
        <x:v>True</x:v>
      </x:c>
      <x:c r="R123" s="1" t="str">
        <x:v>5</x:v>
      </x:c>
      <x:c r="S123" s="1" t="str">
        <x:v>0.050000000000000003</x:v>
      </x:c>
      <x:c r="T123" s="1" t="str">
        <x:v>0.4999146029512973</x:v>
      </x:c>
      <x:c r="U123" s="1" t="str">
        <x:v>0.5</x:v>
      </x:c>
      <x:c r="V123" s="1" t="str">
        <x:v>0.0049943793645923001</x:v>
      </x:c>
      <x:c r="W123" s="28" t="str">
        <x:v>0.5</x:v>
      </x:c>
      <x:c r="X123" s="28" t="str">
        <x:v>0.0052586772763784</x:v>
      </x:c>
      <x:c r="Y123" s="28" t="str">
        <x:v>0.0049943793645923001</x:v>
      </x:c>
      <x:c r="Z123" s="1" t="str">
        <x:v>0.5</x:v>
      </x:c>
      <x:c r="AA123" s="1" t="str">
        <x:v>0.0052586772763784</x:v>
      </x:c>
      <x:c r="AB123" s="1" t="str">
        <x:v>0.0049943793645923001</x:v>
      </x:c>
      <x:c r="AC123" s="1" t="str">
        <x:v>ABSTAIN</x:v>
      </x:c>
      <x:c r="AD123" s="1" t="str">
        <x:v>0.050000000000000003</x:v>
      </x:c>
      <x:c r="AE123" s="1" t="str">
        <x:v>0.5</x:v>
      </x:c>
      <x:c r="AF123" s="1" t="str">
        <x:v>0.0052586772763784</x:v>
      </x:c>
      <x:c r="AG123" s="1" t="str">
        <x:v>0.0049943793645923001</x:v>
      </x:c>
      <x:c r="AH123" s="1" t="str">
        <x:v>0.5</x:v>
      </x:c>
      <x:c r="AI123" s="1" t="str">
        <x:v>0.0052586772763784</x:v>
      </x:c>
      <x:c r="AJ123" s="1" t="str">
        <x:v>0.0049943793645923001</x:v>
      </x:c>
      <x:c r="AK123" s="1" t="str">
        <x:v>4.9439619065339002e-17</x:v>
      </x:c>
      <x:c r="AL123" s="28" t="str">
        <x:v>0.0099993286669799002</x:v>
      </x:c>
      <x:c r="AM123" s="1" t="str">
        <x:v>2021</x:v>
      </x:c>
      <x:c r="AN123" s="48" t="str">
        <x:v>BURN_IN_2021</x:v>
      </x:c>
      <x:c r="AO123" s="1" t="str">
        <x:v>121</x:v>
      </x:c>
      <x:c r="AP123" s="1" t="str">
        <x:v>False</x:v>
      </x:c>
    </x:row>
    <x:row r="124" ht="22" customHeight="1">
      <x:c r="A124" s="27" t="n">
        <x:v>44319</x:v>
      </x:c>
      <x:c r="B124" s="27" t="n">
        <x:v>44320</x:v>
      </x:c>
      <x:c r="C124" s="1" t="str">
        <x:v>0.0085750774630829005</x:v>
      </x:c>
      <x:c r="D124" s="1" t="str">
        <x:v>0.00066747643217930001</x:v>
      </x:c>
      <x:c r="E124" s="1" t="str">
        <x:v>0.99075744610473759</x:v>
      </x:c>
      <x:c r="F124" s="1" t="str">
        <x:v>mix</x:v>
      </x:c>
      <x:c r="G124" s="1" t="str">
        <x:v>0.049961389728229798</x:v>
      </x:c>
      <x:c r="H124" s="1" t="str">
        <x:v>0.0125938167653354</x:v>
      </x:c>
      <x:c r="I124" s="1" t="str">
        <x:v>0.058298238631630597</x:v>
      </x:c>
      <x:c r="J124" s="1" t="str">
        <x:v>0.0019260461374801001</x:v>
      </x:c>
      <x:c r="K124" s="1" t="str">
        <x:v>0.67067648867101903</x:v>
      </x:c>
      <x:c r="L124" s="1" t="str">
        <x:v>-0.100267701590629</x:v>
      </x:c>
      <x:c r="M124" s="1" t="str">
        <x:v>ABSTAIN</x:v>
      </x:c>
      <x:c r="N124" s="1" t="str">
        <x:v>0.63140246437846181</x:v>
      </x:c>
      <x:c r="O124" s="48" t="str">
        <x:v>HIGH_VOLATILITY|NEGATIVE_MOMENTUM</x:v>
      </x:c>
      <x:c r="P124" s="48" t="str">
        <x:v>episode-000118|episode-000119|episode-000120|episode-000117|episode-000121</x:v>
      </x:c>
      <x:c r="Q124" s="1" t="str">
        <x:v>True</x:v>
      </x:c>
      <x:c r="R124" s="1" t="str">
        <x:v>5</x:v>
      </x:c>
      <x:c r="S124" s="1" t="str">
        <x:v>0.050000000000000003</x:v>
      </x:c>
      <x:c r="T124" s="1" t="str">
        <x:v>0.4999806948205503</x:v>
      </x:c>
      <x:c r="U124" s="1" t="str">
        <x:v>0.5</x:v>
      </x:c>
      <x:c r="V124" s="1" t="str">
        <x:v>-0.029985900600722398</x:v>
      </x:c>
      <x:c r="W124" s="28" t="str">
        <x:v>0.5</x:v>
      </x:c>
      <x:c r="X124" s="28" t="str">
        <x:v>0.0024873960215725998</x:v>
      </x:c>
      <x:c r="Y124" s="28" t="str">
        <x:v>-0.029985900600722398</x:v>
      </x:c>
      <x:c r="Z124" s="1" t="str">
        <x:v>0.5</x:v>
      </x:c>
      <x:c r="AA124" s="1" t="str">
        <x:v>0.0024873960215725998</x:v>
      </x:c>
      <x:c r="AB124" s="1" t="str">
        <x:v>-0.029985900600722398</x:v>
      </x:c>
      <x:c r="AC124" s="1" t="str">
        <x:v>ABSTAIN</x:v>
      </x:c>
      <x:c r="AD124" s="1" t="str">
        <x:v>0.050000000000000003</x:v>
      </x:c>
      <x:c r="AE124" s="1" t="str">
        <x:v>0.5</x:v>
      </x:c>
      <x:c r="AF124" s="1" t="str">
        <x:v>0.0024873960215725998</x:v>
      </x:c>
      <x:c r="AG124" s="1" t="str">
        <x:v>-0.029985900600722398</x:v>
      </x:c>
      <x:c r="AH124" s="1" t="str">
        <x:v>0.5</x:v>
      </x:c>
      <x:c r="AI124" s="1" t="str">
        <x:v>0.0024873960215725998</x:v>
      </x:c>
      <x:c r="AJ124" s="1" t="str">
        <x:v>-0.029985900600722398</x:v>
      </x:c>
      <x:c r="AK124" s="1" t="str">
        <x:v>1.7347234759768074e-17</x:v>
      </x:c>
      <x:c r="AL124" s="28" t="str">
        <x:v>-0.0599669755710181</x:v>
      </x:c>
      <x:c r="AM124" s="1" t="str">
        <x:v>2021</x:v>
      </x:c>
      <x:c r="AN124" s="48" t="str">
        <x:v>BURN_IN_2021</x:v>
      </x:c>
      <x:c r="AO124" s="1" t="str">
        <x:v>122</x:v>
      </x:c>
      <x:c r="AP124" s="1" t="str">
        <x:v>False</x:v>
      </x:c>
    </x:row>
    <x:row r="125" ht="22" customHeight="1">
      <x:c r="A125" s="27" t="n">
        <x:v>44320</x:v>
      </x:c>
      <x:c r="B125" s="27" t="n">
        <x:v>44321</x:v>
      </x:c>
      <x:c r="C125" s="1" t="str">
        <x:v>0.0077168098939085</x:v>
      </x:c>
      <x:c r="D125" s="1" t="str">
        <x:v>0.0025287827418392001</x:v>
      </x:c>
      <x:c r="E125" s="1" t="str">
        <x:v>0.98975440736425224</x:v>
      </x:c>
      <x:c r="F125" s="1" t="str">
        <x:v>mix</x:v>
      </x:c>
      <x:c r="G125" s="1" t="str">
        <x:v>0.057210708631667002</x:v>
      </x:c>
      <x:c r="H125" s="1" t="str">
        <x:v>0.0037226126193196001</x:v>
      </x:c>
      <x:c r="I125" s="1" t="str">
        <x:v>-0.023529839288472101</x:v>
      </x:c>
      <x:c r="J125" s="1" t="str">
        <x:v>-0.076604942620176295</x:v>
      </x:c>
      <x:c r="K125" s="1" t="str">
        <x:v>0.70027031041234866</x:v>
      </x:c>
      <x:c r="L125" s="1" t="str">
        <x:v>-0.15422192634979989</x:v>
      </x:c>
      <x:c r="M125" s="1" t="str">
        <x:v>ABSTAIN</x:v>
      </x:c>
      <x:c r="N125" s="1" t="str">
        <x:v>0.63140246437846181</x:v>
      </x:c>
      <x:c r="O125" s="48" t="str">
        <x:v>HIGH_VOLATILITY|NEGATIVE_MOMENTUM</x:v>
      </x:c>
      <x:c r="P125" s="48" t="str">
        <x:v>episode-000118|episode-000117|episode-000119|episode-000123|episode-000115</x:v>
      </x:c>
      <x:c r="Q125" s="1" t="str">
        <x:v>True</x:v>
      </x:c>
      <x:c r="R125" s="1" t="str">
        <x:v>5</x:v>
      </x:c>
      <x:c r="S125" s="1" t="str">
        <x:v>0.050000000000000003</x:v>
      </x:c>
      <x:c r="T125" s="1" t="str">
        <x:v>0.49992686093131261</x:v>
      </x:c>
      <x:c r="U125" s="1" t="str">
        <x:v>0.5</x:v>
      </x:c>
      <x:c r="V125" s="1" t="str">
        <x:v>0.034406200551982</x:v>
      </x:c>
      <x:c r="W125" s="28" t="str">
        <x:v>0.5</x:v>
      </x:c>
      <x:c r="X125" s="28" t="str">
        <x:v>0.0154551429836274</x:v>
      </x:c>
      <x:c r="Y125" s="28" t="str">
        <x:v>0.034406200551982</x:v>
      </x:c>
      <x:c r="Z125" s="1" t="str">
        <x:v>0.5</x:v>
      </x:c>
      <x:c r="AA125" s="1" t="str">
        <x:v>0.0154551429836274</x:v>
      </x:c>
      <x:c r="AB125" s="1" t="str">
        <x:v>0.034406200551982</x:v>
      </x:c>
      <x:c r="AC125" s="1" t="str">
        <x:v>ABSTAIN</x:v>
      </x:c>
      <x:c r="AD125" s="1" t="str">
        <x:v>0.050000000000000003</x:v>
      </x:c>
      <x:c r="AE125" s="1" t="str">
        <x:v>0.5</x:v>
      </x:c>
      <x:c r="AF125" s="1" t="str">
        <x:v>0.0154551429836274</x:v>
      </x:c>
      <x:c r="AG125" s="1" t="str">
        <x:v>0.034406200551982</x:v>
      </x:c>
      <x:c r="AH125" s="1" t="str">
        <x:v>0.5</x:v>
      </x:c>
      <x:c r="AI125" s="1" t="str">
        <x:v>0.0154551429836274</x:v>
      </x:c>
      <x:c r="AJ125" s="1" t="str">
        <x:v>0.034406200551982</x:v>
      </x:c>
      <x:c r="AK125" s="1" t="str">
        <x:v>6.9388939039072296e-17</x:v>
      </x:c>
      <x:c r="AL125" s="28" t="str">
        <x:v>0.068844375389596604</x:v>
      </x:c>
      <x:c r="AM125" s="1" t="str">
        <x:v>2021</x:v>
      </x:c>
      <x:c r="AN125" s="48" t="str">
        <x:v>BURN_IN_2021</x:v>
      </x:c>
      <x:c r="AO125" s="1" t="str">
        <x:v>123</x:v>
      </x:c>
      <x:c r="AP125" s="1" t="str">
        <x:v>False</x:v>
      </x:c>
    </x:row>
    <x:row r="126" ht="22" customHeight="1">
      <x:c r="A126" s="27" t="n">
        <x:v>44321</x:v>
      </x:c>
      <x:c r="B126" s="27" t="n">
        <x:v>44322</x:v>
      </x:c>
      <x:c r="C126" s="1" t="str">
        <x:v>0.1960603273922093</x:v>
      </x:c>
      <x:c r="D126" s="1" t="str">
        <x:v>0.0001404704683812</x:v>
      </x:c>
      <x:c r="E126" s="1" t="str">
        <x:v>0.80379920213940925</x:v>
      </x:c>
      <x:c r="F126" s="1" t="str">
        <x:v>mix</x:v>
      </x:c>
      <x:c r="G126" s="1" t="str">
        <x:v>0.45170437873709368</x:v>
      </x:c>
      <x:c r="H126" s="1" t="str">
        <x:v>0.37668703499660178</x:v>
      </x:c>
      <x:c r="I126" s="1" t="str">
        <x:v>0.0474076154146321</x:v>
      </x:c>
      <x:c r="J126" s="1" t="str">
        <x:v>-0.026309722782548499</x:v>
      </x:c>
      <x:c r="K126" s="1" t="str">
        <x:v>0.73909763625762692</x:v>
      </x:c>
      <x:c r="L126" s="1" t="str">
        <x:v>-0.095994863151135701</x:v>
      </x:c>
      <x:c r="M126" s="1" t="str">
        <x:v>ABSTAIN</x:v>
      </x:c>
      <x:c r="N126" s="1" t="str">
        <x:v>0.63140246437846181</x:v>
      </x:c>
      <x:c r="O126" s="48" t="str">
        <x:v>INSUFFICIENT_EVIDENCE</x:v>
      </x:c>
      <x:c r="P126" s="48" t="str"/>
      <x:c r="Q126" s="1" t="str">
        <x:v>True</x:v>
      </x:c>
      <x:c r="R126" s="1" t="str">
        <x:v>5</x:v>
      </x:c>
      <x:c r="S126" s="1" t="str">
        <x:v>0.050000000000000003</x:v>
      </x:c>
      <x:c r="T126" s="1" t="str">
        <x:v>0.49999593722344521</x:v>
      </x:c>
      <x:c r="U126" s="1" t="str">
        <x:v>0.5</x:v>
      </x:c>
      <x:c r="V126" s="1" t="str">
        <x:v>-0.0090335196360487001</x:v>
      </x:c>
      <x:c r="W126" s="28" t="str">
        <x:v>0.5</x:v>
      </x:c>
      <x:c r="X126" s="28" t="str">
        <x:v>0.0166383649269491</x:v>
      </x:c>
      <x:c r="Y126" s="28" t="str">
        <x:v>-0.0090335196360487001</x:v>
      </x:c>
      <x:c r="Z126" s="1" t="str">
        <x:v>0.5</x:v>
      </x:c>
      <x:c r="AA126" s="1" t="str">
        <x:v>0.0166383649269491</x:v>
      </x:c>
      <x:c r="AB126" s="1" t="str">
        <x:v>-0.0090335196360487001</x:v>
      </x:c>
      <x:c r="AC126" s="1" t="str">
        <x:v>ABSTAIN</x:v>
      </x:c>
      <x:c r="AD126" s="1" t="str">
        <x:v>0.050000000000000003</x:v>
      </x:c>
      <x:c r="AE126" s="1" t="str">
        <x:v>0.5</x:v>
      </x:c>
      <x:c r="AF126" s="1" t="str">
        <x:v>0.0166383649269491</x:v>
      </x:c>
      <x:c r="AG126" s="1" t="str">
        <x:v>-0.0090335196360487001</x:v>
      </x:c>
      <x:c r="AH126" s="1" t="str">
        <x:v>0.5</x:v>
      </x:c>
      <x:c r="AI126" s="1" t="str">
        <x:v>0.0166383649269491</x:v>
      </x:c>
      <x:c r="AJ126" s="1" t="str">
        <x:v>-0.0090335196360487001</x:v>
      </x:c>
      <x:c r="AK126" s="1" t="str">
        <x:v>-3.469446951953615e-18</x:v>
      </x:c>
      <x:c r="AL126" s="28" t="str">
        <x:v>-0.018034062599558101</x:v>
      </x:c>
      <x:c r="AM126" s="1" t="str">
        <x:v>2021</x:v>
      </x:c>
      <x:c r="AN126" s="48" t="str">
        <x:v>BURN_IN_2021</x:v>
      </x:c>
      <x:c r="AO126" s="1" t="str">
        <x:v>124</x:v>
      </x:c>
      <x:c r="AP126" s="1" t="str">
        <x:v>False</x:v>
      </x:c>
    </x:row>
    <x:row r="127" ht="22" customHeight="1">
      <x:c r="A127" s="27" t="n">
        <x:v>44322</x:v>
      </x:c>
      <x:c r="B127" s="27" t="n">
        <x:v>44323</x:v>
      </x:c>
      <x:c r="C127" s="1" t="str">
        <x:v>0.027813339326299601</x:v>
      </x:c>
      <x:c r="D127" s="1" t="str">
        <x:v>0.0002379263576977</x:v>
      </x:c>
      <x:c r="E127" s="1" t="str">
        <x:v>0.97194873431600237</x:v>
      </x:c>
      <x:c r="F127" s="1" t="str">
        <x:v>mix</x:v>
      </x:c>
      <x:c r="G127" s="1" t="str">
        <x:v>0.1176696212171416</x:v>
      </x:c>
      <x:c r="H127" s="1" t="str">
        <x:v>0.33649397613181931</x:v>
      </x:c>
      <x:c r="I127" s="1" t="str">
        <x:v>0.053109736971815202</x:v>
      </x:c>
      <x:c r="J127" s="1" t="str">
        <x:v>-0.027431060257292202</x:v>
      </x:c>
      <x:c r="K127" s="1" t="str">
        <x:v>0.73942577302914025</x:v>
      </x:c>
      <x:c r="L127" s="1" t="str">
        <x:v>-0.1122977483793903</x:v>
      </x:c>
      <x:c r="M127" s="1" t="str">
        <x:v>ABSTAIN</x:v>
      </x:c>
      <x:c r="N127" s="1" t="str">
        <x:v>0.63140246437846181</x:v>
      </x:c>
      <x:c r="O127" s="48" t="str">
        <x:v>HIGH_VOLATILITY|NEGATIVE_MOMENTUM</x:v>
      </x:c>
      <x:c r="P127" s="48" t="str">
        <x:v>episode-000123|episode-000118|episode-000117|episode-000119|episode-000120</x:v>
      </x:c>
      <x:c r="Q127" s="1" t="str">
        <x:v>True</x:v>
      </x:c>
      <x:c r="R127" s="1" t="str">
        <x:v>5</x:v>
      </x:c>
      <x:c r="S127" s="1" t="str">
        <x:v>0.050000000000000003</x:v>
      </x:c>
      <x:c r="T127" s="1" t="str">
        <x:v>0.49999311854200418</x:v>
      </x:c>
      <x:c r="U127" s="1" t="str">
        <x:v>0.5</x:v>
      </x:c>
      <x:c r="V127" s="1" t="str">
        <x:v>0.0082552603439296993</x:v>
      </x:c>
      <x:c r="W127" s="28" t="str">
        <x:v>0.5</x:v>
      </x:c>
      <x:c r="X127" s="28" t="str">
        <x:v>0.0045495389853196996</x:v>
      </x:c>
      <x:c r="Y127" s="28" t="str">
        <x:v>0.0082552603439297999</x:v>
      </x:c>
      <x:c r="Z127" s="1" t="str">
        <x:v>0.5</x:v>
      </x:c>
      <x:c r="AA127" s="1" t="str">
        <x:v>0.0045495389853196996</x:v>
      </x:c>
      <x:c r="AB127" s="1" t="str">
        <x:v>0.0082552603439297999</x:v>
      </x:c>
      <x:c r="AC127" s="1" t="str">
        <x:v>ABSTAIN</x:v>
      </x:c>
      <x:c r="AD127" s="1" t="str">
        <x:v>0.050000000000000003</x:v>
      </x:c>
      <x:c r="AE127" s="1" t="str">
        <x:v>0.5</x:v>
      </x:c>
      <x:c r="AF127" s="1" t="str">
        <x:v>0.0045495389853196996</x:v>
      </x:c>
      <x:c r="AG127" s="1" t="str">
        <x:v>0.0082552603439297999</x:v>
      </x:c>
      <x:c r="AH127" s="1" t="str">
        <x:v>0.5</x:v>
      </x:c>
      <x:c r="AI127" s="1" t="str">
        <x:v>0.0045495389853196996</x:v>
      </x:c>
      <x:c r="AJ127" s="1" t="str">
        <x:v>0.0082552603439297999</x:v>
      </x:c>
      <x:c r="AK127" s="1" t="str">
        <x:v>7.1123662515049091e-17</x:v>
      </x:c>
      <x:c r="AL127" s="28" t="str">
        <x:v>0.016519694922826501</x:v>
      </x:c>
      <x:c r="AM127" s="1" t="str">
        <x:v>2021</x:v>
      </x:c>
      <x:c r="AN127" s="48" t="str">
        <x:v>BURN_IN_2021</x:v>
      </x:c>
      <x:c r="AO127" s="1" t="str">
        <x:v>125</x:v>
      </x:c>
      <x:c r="AP127" s="1" t="str">
        <x:v>False</x:v>
      </x:c>
    </x:row>
    <x:row r="128" ht="22" customHeight="1">
      <x:c r="A128" s="27" t="n">
        <x:v>44323</x:v>
      </x:c>
      <x:c r="B128" s="27" t="n">
        <x:v>44324</x:v>
      </x:c>
      <x:c r="C128" s="1" t="str">
        <x:v>0.049854311349469702</x:v>
      </x:c>
      <x:c r="D128" s="1" t="str">
        <x:v>0.00038993711557230003</x:v>
      </x:c>
      <x:c r="E128" s="1" t="str">
        <x:v>0.94975575153495762</x:v>
      </x:c>
      <x:c r="F128" s="1" t="str">
        <x:v>mix</x:v>
      </x:c>
      <x:c r="G128" s="1" t="str">
        <x:v>0.18342848277388429</x:v>
      </x:c>
      <x:c r="H128" s="1" t="str">
        <x:v>0.044385965562089402</x:v>
      </x:c>
      <x:c r="I128" s="1" t="str">
        <x:v>-0.0066371796404385</x:v>
      </x:c>
      <x:c r="J128" s="1" t="str">
        <x:v>0.0248173773474629</x:v>
      </x:c>
      <x:c r="K128" s="1" t="str">
        <x:v>0.73070650763609113</x:v>
      </x:c>
      <x:c r="L128" s="1" t="str">
        <x:v>-0.097633178000311599</x:v>
      </x:c>
      <x:c r="M128" s="1" t="str">
        <x:v>ABSTAIN</x:v>
      </x:c>
      <x:c r="N128" s="1" t="str">
        <x:v>0.63140246437846181</x:v>
      </x:c>
      <x:c r="O128" s="48" t="str">
        <x:v>HIGH_VOLATILITY|NEGATIVE_MOMENTUM</x:v>
      </x:c>
      <x:c r="P128" s="48" t="str">
        <x:v>episode-000116|episode-000117|episode-000118|episode-000123|episode-000124</x:v>
      </x:c>
      <x:c r="Q128" s="1" t="str">
        <x:v>True</x:v>
      </x:c>
      <x:c r="R128" s="1" t="str">
        <x:v>5</x:v>
      </x:c>
      <x:c r="S128" s="1" t="str">
        <x:v>0.050000000000000003</x:v>
      </x:c>
      <x:c r="T128" s="1" t="str">
        <x:v>0.49998872198983008</x:v>
      </x:c>
      <x:c r="U128" s="1" t="str">
        <x:v>0.5</x:v>
      </x:c>
      <x:c r="V128" s="1" t="str">
        <x:v>0.0131016523936302</x:v>
      </x:c>
      <x:c r="W128" s="28" t="str">
        <x:v>0.5</x:v>
      </x:c>
      <x:c r="X128" s="28" t="str">
        <x:v>0.0040960906467760998</x:v>
      </x:c>
      <x:c r="Y128" s="28" t="str">
        <x:v>0.0131016523936302</x:v>
      </x:c>
      <x:c r="Z128" s="1" t="str">
        <x:v>0.5</x:v>
      </x:c>
      <x:c r="AA128" s="1" t="str">
        <x:v>0.0040960906467760998</x:v>
      </x:c>
      <x:c r="AB128" s="1" t="str">
        <x:v>0.0131016523936302</x:v>
      </x:c>
      <x:c r="AC128" s="1" t="str">
        <x:v>ABSTAIN</x:v>
      </x:c>
      <x:c r="AD128" s="1" t="str">
        <x:v>0.050000000000000003</x:v>
      </x:c>
      <x:c r="AE128" s="1" t="str">
        <x:v>0.5</x:v>
      </x:c>
      <x:c r="AF128" s="1" t="str">
        <x:v>0.0040960906467760998</x:v>
      </x:c>
      <x:c r="AG128" s="1" t="str">
        <x:v>0.0131016523936302</x:v>
      </x:c>
      <x:c r="AH128" s="1" t="str">
        <x:v>0.5</x:v>
      </x:c>
      <x:c r="AI128" s="1" t="str">
        <x:v>0.0040960906467760998</x:v>
      </x:c>
      <x:c r="AJ128" s="1" t="str">
        <x:v>0.0131016523936302</x:v>
      </x:c>
      <x:c r="AK128" s="1" t="str">
        <x:v>5.8980598183211441e-17</x:v>
      </x:c>
      <x:c r="AL128" s="28" t="str">
        <x:v>0.026211604333661199</x:v>
      </x:c>
      <x:c r="AM128" s="1" t="str">
        <x:v>2021</x:v>
      </x:c>
      <x:c r="AN128" s="48" t="str">
        <x:v>BURN_IN_2021</x:v>
      </x:c>
      <x:c r="AO128" s="1" t="str">
        <x:v>126</x:v>
      </x:c>
      <x:c r="AP128" s="1" t="str">
        <x:v>False</x:v>
      </x:c>
    </x:row>
    <x:row r="129" ht="22" customHeight="1">
      <x:c r="A129" s="27" t="n">
        <x:v>44324</x:v>
      </x:c>
      <x:c r="B129" s="27" t="n">
        <x:v>44325</x:v>
      </x:c>
      <x:c r="C129" s="1" t="str">
        <x:v>0.018735700733268801</x:v>
      </x:c>
      <x:c r="D129" s="1" t="str">
        <x:v>0.00068623125308620004</x:v>
      </x:c>
      <x:c r="E129" s="1" t="str">
        <x:v>0.98057806801364478</x:v>
      </x:c>
      <x:c r="F129" s="1" t="str">
        <x:v>mix</x:v>
      </x:c>
      <x:c r="G129" s="1" t="str">
        <x:v>0.089884999713993205</x:v>
      </x:c>
      <x:c r="H129" s="1" t="str">
        <x:v>0.062237221232401899</x:v>
      </x:c>
      <x:c r="I129" s="1" t="str">
        <x:v>0.017869777241895798</x:v>
      </x:c>
      <x:c r="J129" s="1" t="str">
        <x:v>0.013132474938616299</x:v>
      </x:c>
      <x:c r="K129" s="1" t="str">
        <x:v>0.72455683925722503</x:v>
      </x:c>
      <x:c r="L129" s="1" t="str">
        <x:v>-0.073980695898232501</x:v>
      </x:c>
      <x:c r="M129" s="1" t="str">
        <x:v>ABSTAIN</x:v>
      </x:c>
      <x:c r="N129" s="1" t="str">
        <x:v>0.63140246437846181</x:v>
      </x:c>
      <x:c r="O129" s="48" t="str">
        <x:v>INSUFFICIENT_EVIDENCE</x:v>
      </x:c>
      <x:c r="P129" s="48" t="str"/>
      <x:c r="Q129" s="1" t="str">
        <x:v>True</x:v>
      </x:c>
      <x:c r="R129" s="1" t="str">
        <x:v>5</x:v>
      </x:c>
      <x:c r="S129" s="1" t="str">
        <x:v>0.050000000000000003</x:v>
      </x:c>
      <x:c r="T129" s="1" t="str">
        <x:v>0.49998015238164811</x:v>
      </x:c>
      <x:c r="U129" s="1" t="str">
        <x:v>0.5</x:v>
      </x:c>
      <x:c r="V129" s="1" t="str">
        <x:v>-0.0051202944797246004</x:v>
      </x:c>
      <x:c r="W129" s="28" t="str">
        <x:v>0.5</x:v>
      </x:c>
      <x:c r="X129" s="28" t="str">
        <x:v>0.0064681310376467002</x:v>
      </x:c>
      <x:c r="Y129" s="28" t="str">
        <x:v>-0.0051202944797244998</x:v>
      </x:c>
      <x:c r="Z129" s="1" t="str">
        <x:v>0.5</x:v>
      </x:c>
      <x:c r="AA129" s="1" t="str">
        <x:v>0.0064681310376467002</x:v>
      </x:c>
      <x:c r="AB129" s="1" t="str">
        <x:v>-0.0051202944797244998</x:v>
      </x:c>
      <x:c r="AC129" s="1" t="str">
        <x:v>ABSTAIN</x:v>
      </x:c>
      <x:c r="AD129" s="1" t="str">
        <x:v>0.050000000000000003</x:v>
      </x:c>
      <x:c r="AE129" s="1" t="str">
        <x:v>0.5</x:v>
      </x:c>
      <x:c r="AF129" s="1" t="str">
        <x:v>0.0064681310376467002</x:v>
      </x:c>
      <x:c r="AG129" s="1" t="str">
        <x:v>-0.0051202944797244998</x:v>
      </x:c>
      <x:c r="AH129" s="1" t="str">
        <x:v>0.5</x:v>
      </x:c>
      <x:c r="AI129" s="1" t="str">
        <x:v>0.0064681310376467002</x:v>
      </x:c>
      <x:c r="AJ129" s="1" t="str">
        <x:v>-0.0051202944797244998</x:v>
      </x:c>
      <x:c r="AK129" s="1" t="str">
        <x:v>9.280770596475918e-17</x:v>
      </x:c>
      <x:c r="AL129" s="28" t="str">
        <x:v>-0.010227718851599401</x:v>
      </x:c>
      <x:c r="AM129" s="1" t="str">
        <x:v>2021</x:v>
      </x:c>
      <x:c r="AN129" s="48" t="str">
        <x:v>BURN_IN_2021</x:v>
      </x:c>
      <x:c r="AO129" s="1" t="str">
        <x:v>127</x:v>
      </x:c>
      <x:c r="AP129" s="1" t="str">
        <x:v>False</x:v>
      </x:c>
    </x:row>
    <x:row r="130" ht="22" customHeight="1">
      <x:c r="A130" s="27" t="n">
        <x:v>44325</x:v>
      </x:c>
      <x:c r="B130" s="27" t="n">
        <x:v>44326</x:v>
      </x:c>
      <x:c r="C130" s="1" t="str">
        <x:v>0.0117634486181205</x:v>
      </x:c>
      <x:c r="D130" s="1" t="str">
        <x:v>0.0021161791068712</x:v>
      </x:c>
      <x:c r="E130" s="1" t="str">
        <x:v>0.98612037227500804</x:v>
      </x:c>
      <x:c r="F130" s="1" t="str">
        <x:v>mix</x:v>
      </x:c>
      <x:c r="G130" s="1" t="str">
        <x:v>0.071978757701235796</x:v>
      </x:c>
      <x:c r="H130" s="1" t="str">
        <x:v>0.013944504230296501</x:v>
      </x:c>
      <x:c r="I130" s="1" t="str">
        <x:v>0.0288761531911285</x:v>
      </x:c>
      <x:c r="J130" s="1" t="str">
        <x:v>0.0020578574537972001</x:v>
      </x:c>
      <x:c r="K130" s="1" t="str">
        <x:v>0.72551846235951922</x:v>
      </x:c>
      <x:c r="L130" s="1" t="str">
        <x:v>-0.083451760991739093</x:v>
      </x:c>
      <x:c r="M130" s="1" t="str">
        <x:v>ABSTAIN</x:v>
      </x:c>
      <x:c r="N130" s="1" t="str">
        <x:v>0.63140246437846181</x:v>
      </x:c>
      <x:c r="O130" s="48" t="str">
        <x:v>HIGH_VOLATILITY|NEGATIVE_MOMENTUM</x:v>
      </x:c>
      <x:c r="P130" s="48" t="str">
        <x:v>episode-000128|episode-000123|episode-000118|episode-000119|episode-000127</x:v>
      </x:c>
      <x:c r="Q130" s="1" t="str">
        <x:v>True</x:v>
      </x:c>
      <x:c r="R130" s="1" t="str">
        <x:v>5</x:v>
      </x:c>
      <x:c r="S130" s="1" t="str">
        <x:v>0.050000000000000003</x:v>
      </x:c>
      <x:c r="T130" s="1" t="str">
        <x:v>0.49993879451702522</x:v>
      </x:c>
      <x:c r="U130" s="1" t="str">
        <x:v>0.5</x:v>
      </x:c>
      <x:c r="V130" s="1" t="str">
        <x:v>-0.020516509001795299</x:v>
      </x:c>
      <x:c r="W130" s="28" t="str">
        <x:v>0.5</x:v>
      </x:c>
      <x:c r="X130" s="28" t="str">
        <x:v>0.0025700727034192001</x:v>
      </x:c>
      <x:c r="Y130" s="28" t="str">
        <x:v>-0.020516509001795399</x:v>
      </x:c>
      <x:c r="Z130" s="1" t="str">
        <x:v>0.5</x:v>
      </x:c>
      <x:c r="AA130" s="1" t="str">
        <x:v>0.0025700727034192001</x:v>
      </x:c>
      <x:c r="AB130" s="1" t="str">
        <x:v>-0.020516509001795399</x:v>
      </x:c>
      <x:c r="AC130" s="1" t="str">
        <x:v>ABSTAIN</x:v>
      </x:c>
      <x:c r="AD130" s="1" t="str">
        <x:v>0.050000000000000003</x:v>
      </x:c>
      <x:c r="AE130" s="1" t="str">
        <x:v>0.5</x:v>
      </x:c>
      <x:c r="AF130" s="1" t="str">
        <x:v>0.0025700727034192001</x:v>
      </x:c>
      <x:c r="AG130" s="1" t="str">
        <x:v>-0.020516509001795399</x:v>
      </x:c>
      <x:c r="AH130" s="1" t="str">
        <x:v>0.5</x:v>
      </x:c>
      <x:c r="AI130" s="1" t="str">
        <x:v>0.0025700727034192001</x:v>
      </x:c>
      <x:c r="AJ130" s="1" t="str">
        <x:v>-0.020516509001795399</x:v>
      </x:c>
      <x:c r="AK130" s="1" t="str">
        <x:v>-6.9388939039072296e-17</x:v>
      </x:c>
      <x:c r="AL130" s="28" t="str">
        <x:v>-0.041027983303084103</x:v>
      </x:c>
      <x:c r="AM130" s="1" t="str">
        <x:v>2021</x:v>
      </x:c>
      <x:c r="AN130" s="48" t="str">
        <x:v>BURN_IN_2021</x:v>
      </x:c>
      <x:c r="AO130" s="1" t="str">
        <x:v>128</x:v>
      </x:c>
      <x:c r="AP130" s="1" t="str">
        <x:v>False</x:v>
      </x:c>
    </x:row>
    <x:row r="131" ht="22" customHeight="1">
      <x:c r="A131" s="27" t="n">
        <x:v>44326</x:v>
      </x:c>
      <x:c r="B131" s="27" t="n">
        <x:v>44327</x:v>
      </x:c>
      <x:c r="C131" s="1" t="str">
        <x:v>0.023774214696394801</x:v>
      </x:c>
      <x:c r="D131" s="1" t="str">
        <x:v>0.0005043699072192</x:v>
      </x:c>
      <x:c r="E131" s="1" t="str">
        <x:v>0.97572141539638557</x:v>
      </x:c>
      <x:c r="F131" s="1" t="str">
        <x:v>mix</x:v>
      </x:c>
      <x:c r="G131" s="1" t="str">
        <x:v>0.1062305299425423</x:v>
      </x:c>
      <x:c r="H131" s="1" t="str">
        <x:v>0.024021532156548699</x:v>
      </x:c>
      <x:c r="I131" s="1" t="str">
        <x:v>-0.0231048560603676</x:v>
      </x:c>
      <x:c r="J131" s="1" t="str">
        <x:v>-0.065265346017633799</x:v>
      </x:c>
      <x:c r="K131" s="1" t="str">
        <x:v>0.73276090685691453</x:v>
      </x:c>
      <x:c r="L131" s="1" t="str">
        <x:v>-0.1210558868382412</x:v>
      </x:c>
      <x:c r="M131" s="1" t="str">
        <x:v>ABSTAIN</x:v>
      </x:c>
      <x:c r="N131" s="1" t="str">
        <x:v>0.63140246437846181</x:v>
      </x:c>
      <x:c r="O131" s="48" t="str">
        <x:v>HIGH_VOLATILITY|NEGATIVE_MOMENTUM</x:v>
      </x:c>
      <x:c r="P131" s="48" t="str">
        <x:v>episode-000124|episode-000118|episode-000117|episode-000128|episode-000127</x:v>
      </x:c>
      <x:c r="Q131" s="1" t="str">
        <x:v>True</x:v>
      </x:c>
      <x:c r="R131" s="1" t="str">
        <x:v>5</x:v>
      </x:c>
      <x:c r="S131" s="1" t="str">
        <x:v>0.050000000000000003</x:v>
      </x:c>
      <x:c r="T131" s="1" t="str">
        <x:v>0.499985412291583</x:v>
      </x:c>
      <x:c r="U131" s="1" t="str">
        <x:v>0.5</x:v>
      </x:c>
      <x:c r="V131" s="1" t="str">
        <x:v>0.0075706187035116</x:v>
      </x:c>
      <x:c r="W131" s="28" t="str">
        <x:v>0.5</x:v>
      </x:c>
      <x:c r="X131" s="28" t="str">
        <x:v>0.010471814541859199</x:v>
      </x:c>
      <x:c r="Y131" s="28" t="str">
        <x:v>0.0075706187035116</x:v>
      </x:c>
      <x:c r="Z131" s="1" t="str">
        <x:v>0.5</x:v>
      </x:c>
      <x:c r="AA131" s="1" t="str">
        <x:v>0.010471814541859199</x:v>
      </x:c>
      <x:c r="AB131" s="1" t="str">
        <x:v>0.0075706187035116</x:v>
      </x:c>
      <x:c r="AC131" s="1" t="str">
        <x:v>ABSTAIN</x:v>
      </x:c>
      <x:c r="AD131" s="1" t="str">
        <x:v>0.050000000000000003</x:v>
      </x:c>
      <x:c r="AE131" s="1" t="str">
        <x:v>0.5</x:v>
      </x:c>
      <x:c r="AF131" s="1" t="str">
        <x:v>0.010471814541859199</x:v>
      </x:c>
      <x:c r="AG131" s="1" t="str">
        <x:v>0.0075706187035116</x:v>
      </x:c>
      <x:c r="AH131" s="1" t="str">
        <x:v>0.5</x:v>
      </x:c>
      <x:c r="AI131" s="1" t="str">
        <x:v>0.010471814541859199</x:v>
      </x:c>
      <x:c r="AJ131" s="1" t="str">
        <x:v>0.0075706187035116</x:v>
      </x:c>
      <x:c r="AK131" s="1" t="str">
        <x:v>1.1275702593849246e-17</x:v>
      </x:c>
      <x:c r="AL131" s="28" t="str">
        <x:v>0.015162339813317501</x:v>
      </x:c>
      <x:c r="AM131" s="1" t="str">
        <x:v>2021</x:v>
      </x:c>
      <x:c r="AN131" s="48" t="str">
        <x:v>BURN_IN_2021</x:v>
      </x:c>
      <x:c r="AO131" s="1" t="str">
        <x:v>129</x:v>
      </x:c>
      <x:c r="AP131" s="1" t="str">
        <x:v>False</x:v>
      </x:c>
    </x:row>
    <x:row r="132" ht="22" customHeight="1">
      <x:c r="A132" s="27" t="n">
        <x:v>44327</x:v>
      </x:c>
      <x:c r="B132" s="27" t="n">
        <x:v>44328</x:v>
      </x:c>
      <x:c r="C132" s="1" t="str">
        <x:v>0.17965316407733531</x:v>
      </x:c>
      <x:c r="D132" s="1" t="str">
        <x:v>4.8847623946093504e-05</x:v>
      </x:c>
      <x:c r="E132" s="1" t="str">
        <x:v>0.82029798829871825</x:v>
      </x:c>
      <x:c r="F132" s="1" t="str">
        <x:v>mix</x:v>
      </x:c>
      <x:c r="G132" s="1" t="str">
        <x:v>0.42907878783240733</x:v>
      </x:c>
      <x:c r="H132" s="1" t="str">
        <x:v>0.31175789876188081</x:v>
      </x:c>
      <x:c r="I132" s="1" t="str">
        <x:v>0.0549705534828763</x:v>
      </x:c>
      <x:c r="J132" s="1" t="str">
        <x:v>-0.054736097981450002</x:v>
      </x:c>
      <x:c r="K132" s="1" t="str">
        <x:v>0.73497378449028616</x:v>
      </x:c>
      <x:c r="L132" s="1" t="str">
        <x:v>-0.10772903751756741</x:v>
      </x:c>
      <x:c r="M132" s="1" t="str">
        <x:v>ABSTAIN</x:v>
      </x:c>
      <x:c r="N132" s="1" t="str">
        <x:v>0.63140246437846181</x:v>
      </x:c>
      <x:c r="O132" s="48" t="str">
        <x:v>INSUFFICIENT_EVIDENCE</x:v>
      </x:c>
      <x:c r="P132" s="48" t="str"/>
      <x:c r="Q132" s="1" t="str">
        <x:v>True</x:v>
      </x:c>
      <x:c r="R132" s="1" t="str">
        <x:v>5</x:v>
      </x:c>
      <x:c r="S132" s="1" t="str">
        <x:v>0.050000000000000003</x:v>
      </x:c>
      <x:c r="T132" s="1" t="str">
        <x:v>0.49999858719783857</x:v>
      </x:c>
      <x:c r="U132" s="1" t="str">
        <x:v>0.5</x:v>
      </x:c>
      <x:c r="V132" s="1" t="str">
        <x:v>-0.064483718160144102</x:v>
      </x:c>
      <x:c r="W132" s="28" t="str">
        <x:v>0.5</x:v>
      </x:c>
      <x:c r="X132" s="28" t="str">
        <x:v>0.0037620641061409002</x:v>
      </x:c>
      <x:c r="Y132" s="28" t="str">
        <x:v>-0.064483718160144102</x:v>
      </x:c>
      <x:c r="Z132" s="1" t="str">
        <x:v>0.5</x:v>
      </x:c>
      <x:c r="AA132" s="1" t="str">
        <x:v>0.0037620641061409002</x:v>
      </x:c>
      <x:c r="AB132" s="1" t="str">
        <x:v>-0.064483718160144102</x:v>
      </x:c>
      <x:c r="AC132" s="1" t="str">
        <x:v>ABSTAIN</x:v>
      </x:c>
      <x:c r="AD132" s="1" t="str">
        <x:v>0.050000000000000003</x:v>
      </x:c>
      <x:c r="AE132" s="1" t="str">
        <x:v>0.5</x:v>
      </x:c>
      <x:c r="AF132" s="1" t="str">
        <x:v>0.0037620641061409002</x:v>
      </x:c>
      <x:c r="AG132" s="1" t="str">
        <x:v>-0.064483718160144102</x:v>
      </x:c>
      <x:c r="AH132" s="1" t="str">
        <x:v>0.5</x:v>
      </x:c>
      <x:c r="AI132" s="1" t="str">
        <x:v>0.0037620641061409002</x:v>
      </x:c>
      <x:c r="AJ132" s="1" t="str">
        <x:v>-0.064483718160144102</x:v>
      </x:c>
      <x:c r="AK132" s="1" t="str">
        <x:v>-9.714451465470121e-17</x:v>
      </x:c>
      <x:c r="AL132" s="28" t="str">
        <x:v>-0.12896039734935791</x:v>
      </x:c>
      <x:c r="AM132" s="1" t="str">
        <x:v>2021</x:v>
      </x:c>
      <x:c r="AN132" s="48" t="str">
        <x:v>BURN_IN_2021</x:v>
      </x:c>
      <x:c r="AO132" s="1" t="str">
        <x:v>130</x:v>
      </x:c>
      <x:c r="AP132" s="1" t="str">
        <x:v>False</x:v>
      </x:c>
    </x:row>
    <x:row r="133" ht="22" customHeight="1">
      <x:c r="A133" s="27" t="n">
        <x:v>44328</x:v>
      </x:c>
      <x:c r="B133" s="27" t="n">
        <x:v>44329</x:v>
      </x:c>
      <x:c r="C133" s="1" t="str">
        <x:v>0.1358797936171133</x:v>
      </x:c>
      <x:c r="D133" s="1" t="str">
        <x:v>2.8850298394621949e-05</x:v>
      </x:c>
      <x:c r="E133" s="1" t="str">
        <x:v>0.86409135608449195</x:v>
      </x:c>
      <x:c r="F133" s="1" t="str">
        <x:v>mix</x:v>
      </x:c>
      <x:c r="G133" s="1" t="str">
        <x:v>0.36203786631068791</x:v>
      </x:c>
      <x:c r="H133" s="1" t="str">
        <x:v>0.087586735571547003</x:v>
      </x:c>
      <x:c r="I133" s="1" t="str">
        <x:v>-0.14026667223757119</x:v>
      </x:c>
      <x:c r="J133" s="1" t="str">
        <x:v>-0.17505738025317469</x:v>
      </x:c>
      <x:c r="K133" s="1" t="str">
        <x:v>0.87522251236777415</x:v>
      </x:c>
      <x:c r="L133" s="1" t="str">
        <x:v>-0.2227966553825961</x:v>
      </x:c>
      <x:c r="M133" s="1" t="str">
        <x:v>ABSTAIN</x:v>
      </x:c>
      <x:c r="N133" s="1" t="str">
        <x:v>0.63140246437846181</x:v>
      </x:c>
      <x:c r="O133" s="48" t="str">
        <x:v>HIGH_VOLATILITY|NEGATIVE_MOMENTUM</x:v>
      </x:c>
      <x:c r="P133" s="48" t="str">
        <x:v>episode-000112|episode-000111|episode-000113|episode-000116|episode-000115</x:v>
      </x:c>
      <x:c r="Q133" s="1" t="str">
        <x:v>True</x:v>
      </x:c>
      <x:c r="R133" s="1" t="str">
        <x:v>5</x:v>
      </x:c>
      <x:c r="S133" s="1" t="str">
        <x:v>0.050000000000000003</x:v>
      </x:c>
      <x:c r="T133" s="1" t="str">
        <x:v>0.49999916557325341</x:v>
      </x:c>
      <x:c r="U133" s="1" t="str">
        <x:v>0.5</x:v>
      </x:c>
      <x:c r="V133" s="1" t="str">
        <x:v>0.0032093784945585002</x:v>
      </x:c>
      <x:c r="W133" s="28" t="str">
        <x:v>0.5</x:v>
      </x:c>
      <x:c r="X133" s="28" t="str">
        <x:v>0.034462230827894701</x:v>
      </x:c>
      <x:c r="Y133" s="28" t="str">
        <x:v>0.0032093784945582998</x:v>
      </x:c>
      <x:c r="Z133" s="1" t="str">
        <x:v>0.5</x:v>
      </x:c>
      <x:c r="AA133" s="1" t="str">
        <x:v>0.034462230827894701</x:v>
      </x:c>
      <x:c r="AB133" s="1" t="str">
        <x:v>0.0032093784945582998</x:v>
      </x:c>
      <x:c r="AC133" s="1" t="str">
        <x:v>ABSTAIN</x:v>
      </x:c>
      <x:c r="AD133" s="1" t="str">
        <x:v>0.050000000000000003</x:v>
      </x:c>
      <x:c r="AE133" s="1" t="str">
        <x:v>0.5</x:v>
      </x:c>
      <x:c r="AF133" s="1" t="str">
        <x:v>0.034462230827894701</x:v>
      </x:c>
      <x:c r="AG133" s="1" t="str">
        <x:v>0.0032093784945582998</x:v>
      </x:c>
      <x:c r="AH133" s="1" t="str">
        <x:v>0.5</x:v>
      </x:c>
      <x:c r="AI133" s="1" t="str">
        <x:v>0.034462230827894701</x:v>
      </x:c>
      <x:c r="AJ133" s="1" t="str">
        <x:v>0.0032093784945582998</x:v>
      </x:c>
      <x:c r="AK133" s="1" t="str">
        <x:v>-2.198762005800603e-16</x:v>
      </x:c>
      <x:c r="AL133" s="28" t="str">
        <x:v>0.0064879050384536001</x:v>
      </x:c>
      <x:c r="AM133" s="1" t="str">
        <x:v>2021</x:v>
      </x:c>
      <x:c r="AN133" s="48" t="str">
        <x:v>BURN_IN_2021</x:v>
      </x:c>
      <x:c r="AO133" s="1" t="str">
        <x:v>131</x:v>
      </x:c>
      <x:c r="AP133" s="1" t="str">
        <x:v>False</x:v>
      </x:c>
    </x:row>
    <x:row r="134" ht="22" customHeight="1">
      <x:c r="A134" s="27" t="n">
        <x:v>44329</x:v>
      </x:c>
      <x:c r="B134" s="27" t="n">
        <x:v>44330</x:v>
      </x:c>
      <x:c r="C134" s="1" t="str">
        <x:v>0.9518697355496244</x:v>
      </x:c>
      <x:c r="D134" s="1" t="str">
        <x:v>6.0832256750352991e-08</x:v>
      </x:c>
      <x:c r="E134" s="1" t="str">
        <x:v>0.048130203618118601</x:v>
      </x:c>
      <x:c r="F134" s="1" t="str">
        <x:v>bear</x:v>
      </x:c>
      <x:c r="G134" s="1" t="str">
        <x:v>0.1756521096315723</x:v>
      </x:c>
      <x:c r="H134" s="1" t="str">
        <x:v>1.6319798838650224</x:v>
      </x:c>
      <x:c r="I134" s="1" t="str">
        <x:v>-0.118797136444383</x:v>
      </x:c>
      <x:c r="J134" s="1" t="str">
        <x:v>-0.21775423388714979</x:v>
      </x:c>
      <x:c r="K134" s="1" t="str">
        <x:v>0.84380772007285521</x:v>
      </x:c>
      <x:c r="L134" s="1" t="str">
        <x:v>-0.21775423388714979</x:v>
      </x:c>
      <x:c r="M134" s="1" t="str">
        <x:v>CASH</x:v>
      </x:c>
      <x:c r="N134" s="1" t="str">
        <x:v>0.9518697355496244</x:v>
      </x:c>
      <x:c r="O134" s="48" t="str">
        <x:v>HIGH_VOLATILITY|BEARISH_ROUTER</x:v>
      </x:c>
      <x:c r="P134" s="48" t="str"/>
      <x:c r="Q134" s="1" t="str">
        <x:v>True</x:v>
      </x:c>
      <x:c r="R134" s="1" t="str">
        <x:v>0</x:v>
      </x:c>
      <x:c r="S134" s="1" t="str">
        <x:v>0.050000000000000003</x:v>
      </x:c>
      <x:c r="T134" s="1" t="str">
        <x:v>0.49999999824057062</x:v>
      </x:c>
      <x:c r="U134" s="1" t="str">
        <x:v>0.5</x:v>
      </x:c>
      <x:c r="V134" s="1" t="str">
        <x:v>0.0013584161568251001</x:v>
      </x:c>
      <x:c r="W134" s="28" t="str">
        <x:v>0.45000000000000001</x:v>
      </x:c>
      <x:c r="X134" s="28" t="str">
        <x:v>0.051616731658875703</x:v>
      </x:c>
      <x:c r="Y134" s="28" t="str">
        <x:v>0.0011723516663976999</x:v>
      </x:c>
      <x:c r="Z134" s="1" t="str">
        <x:v>0.45000000000000001</x:v>
      </x:c>
      <x:c r="AA134" s="1" t="str">
        <x:v>0.051616731658875703</x:v>
      </x:c>
      <x:c r="AB134" s="1" t="str">
        <x:v>0.0011723516663976999</x:v>
      </x:c>
      <x:c r="AC134" s="1" t="str">
        <x:v>CASH</x:v>
      </x:c>
      <x:c r="AD134" s="1" t="str">
        <x:v>0.050000000000000003</x:v>
      </x:c>
      <x:c r="AE134" s="1" t="str">
        <x:v>0.45000000000000001</x:v>
      </x:c>
      <x:c r="AF134" s="1" t="str">
        <x:v>0.051616731658875703</x:v>
      </x:c>
      <x:c r="AG134" s="1" t="str">
        <x:v>0.0011723516663976999</x:v>
      </x:c>
      <x:c r="AH134" s="1" t="str">
        <x:v>0.20000000000000001</x:v>
      </x:c>
      <x:c r="AI134" s="1" t="str">
        <x:v>0.3016167316588757</x:v>
      </x:c>
      <x:c r="AJ134" s="1" t="str">
        <x:v>0.00024223321952419999</x:v>
      </x:c>
      <x:c r="AK134" s="1" t="str">
        <x:v>-0.0011152904585114999</x:v>
      </x:c>
      <x:c r="AL134" s="28" t="str">
        <x:v>0.0027200701745914001</x:v>
      </x:c>
      <x:c r="AM134" s="1" t="str">
        <x:v>2021</x:v>
      </x:c>
      <x:c r="AN134" s="48" t="str">
        <x:v>BURN_IN_2021</x:v>
      </x:c>
      <x:c r="AO134" s="1" t="str">
        <x:v>132</x:v>
      </x:c>
      <x:c r="AP134" s="1" t="str">
        <x:v>True</x:v>
      </x:c>
    </x:row>
    <x:row r="135" ht="22" customHeight="1">
      <x:c r="A135" s="27" t="n">
        <x:v>44330</x:v>
      </x:c>
      <x:c r="B135" s="27" t="n">
        <x:v>44331</x:v>
      </x:c>
      <x:c r="C135" s="1" t="str">
        <x:v>0.97923998846195237</x:v>
      </x:c>
      <x:c r="D135" s="1" t="str">
        <x:v>2.9328579789154027e-09</x:v>
      </x:c>
      <x:c r="E135" s="1" t="str">
        <x:v>0.0207600086051896</x:v>
      </x:c>
      <x:c r="F135" s="1" t="str">
        <x:v>bear</x:v>
      </x:c>
      <x:c r="G135" s="1" t="str">
        <x:v>0.091918173629415206</x:v>
      </x:c>
      <x:c r="H135" s="1" t="str">
        <x:v>0.0547405058246557</x:v>
      </x:c>
      <x:c r="I135" s="1" t="str">
        <x:v>-0.13075978596792301</x:v>
      </x:c>
      <x:c r="J135" s="1" t="str">
        <x:v>-0.2086458644276632</x:v>
      </x:c>
      <x:c r="K135" s="1" t="str">
        <x:v>0.84465767289231342</x:v>
      </x:c>
      <x:c r="L135" s="1" t="str">
        <x:v>-0.2156264705095457</x:v>
      </x:c>
      <x:c r="M135" s="1" t="str">
        <x:v>CASH</x:v>
      </x:c>
      <x:c r="N135" s="1" t="str">
        <x:v>0.97923998846195237</x:v>
      </x:c>
      <x:c r="O135" s="48" t="str">
        <x:v>HIGH_VOLATILITY|BEARISH_ROUTER</x:v>
      </x:c>
      <x:c r="P135" s="48" t="str">
        <x:v>episode-000133</x:v>
      </x:c>
      <x:c r="Q135" s="1" t="str">
        <x:v>True</x:v>
      </x:c>
      <x:c r="R135" s="1" t="str">
        <x:v>1</x:v>
      </x:c>
      <x:c r="S135" s="1" t="str">
        <x:v>0.050000000000000003</x:v>
      </x:c>
      <x:c r="T135" s="1" t="str">
        <x:v>0.49999999991517402</x:v>
      </x:c>
      <x:c r="U135" s="1" t="str">
        <x:v>0.5</x:v>
      </x:c>
      <x:c r="V135" s="1" t="str">
        <x:v>-0.0314112974527418</x:v>
      </x:c>
      <x:c r="W135" s="28" t="str">
        <x:v>0.45000000000000001</x:v>
      </x:c>
      <x:c r="X135" s="28" t="str">
        <x:v>0.00067239433631050005</x:v>
      </x:c>
      <x:c r="Y135" s="28" t="str">
        <x:v>-0.028270229106642501</x:v>
      </x:c>
      <x:c r="Z135" s="1" t="str">
        <x:v>0.45000000000000001</x:v>
      </x:c>
      <x:c r="AA135" s="1" t="str">
        <x:v>0.00067239433631050005</x:v>
      </x:c>
      <x:c r="AB135" s="1" t="str">
        <x:v>-0.028270229106642501</x:v>
      </x:c>
      <x:c r="AC135" s="1" t="str">
        <x:v>CASH</x:v>
      </x:c>
      <x:c r="AD135" s="1" t="str">
        <x:v>0.050000000000000003</x:v>
      </x:c>
      <x:c r="AE135" s="1" t="str">
        <x:v>0.45000000000000001</x:v>
      </x:c>
      <x:c r="AF135" s="1" t="str">
        <x:v>0.00067239433631050005</x:v>
      </x:c>
      <x:c r="AG135" s="1" t="str">
        <x:v>-0.028270229106642501</x:v>
      </x:c>
      <x:c r="AH135" s="1" t="str">
        <x:v>0</x:v>
      </x:c>
      <x:c r="AI135" s="1" t="str">
        <x:v>0.2004349745956498</x:v>
      </x:c>
      <x:c r="AJ135" s="1" t="str">
        <x:v>-0.00020043497459560001</x:v>
      </x:c>
      <x:c r="AK135" s="1" t="str">
        <x:v>0.031714757709352399</x:v>
      </x:c>
      <x:c r="AL135" s="28" t="str">
        <x:v>-0.062821279379130707</x:v>
      </x:c>
      <x:c r="AM135" s="1" t="str">
        <x:v>2021</x:v>
      </x:c>
      <x:c r="AN135" s="48" t="str">
        <x:v>BURN_IN_2021</x:v>
      </x:c>
      <x:c r="AO135" s="1" t="str">
        <x:v>133</x:v>
      </x:c>
      <x:c r="AP135" s="1" t="str">
        <x:v>True</x:v>
      </x:c>
    </x:row>
    <x:row r="136" ht="22" customHeight="1">
      <x:c r="A136" s="27" t="n">
        <x:v>44331</x:v>
      </x:c>
      <x:c r="B136" s="27" t="n">
        <x:v>44332</x:v>
      </x:c>
      <x:c r="C136" s="1" t="str">
        <x:v>0.96961539588707624</x:v>
      </x:c>
      <x:c r="D136" s="1" t="str">
        <x:v>8.4416882004391554e-09</x:v>
      </x:c>
      <x:c r="E136" s="1" t="str">
        <x:v>0.030384595671235401</x:v>
      </x:c>
      <x:c r="F136" s="1" t="str">
        <x:v>bear</x:v>
      </x:c>
      <x:c r="G136" s="1" t="str">
        <x:v>0.1238623454224537</x:v>
      </x:c>
      <x:c r="H136" s="1" t="str">
        <x:v>0.019249185149752102</x:v>
      </x:c>
      <x:c r="I136" s="1" t="str">
        <x:v>-0.2061740207783466</x:v>
      </x:c>
      <x:c r="J136" s="1" t="str">
        <x:v>-0.26112376613515559</x:v>
      </x:c>
      <x:c r="K136" s="1" t="str">
        <x:v>0.86650524963722575</x:v>
      </x:c>
      <x:c r="L136" s="1" t="str">
        <x:v>-0.2649018191432605</x:v>
      </x:c>
      <x:c r="M136" s="1" t="str">
        <x:v>CASH</x:v>
      </x:c>
      <x:c r="N136" s="1" t="str">
        <x:v>0.96961539588707624</x:v>
      </x:c>
      <x:c r="O136" s="48" t="str">
        <x:v>HIGH_VOLATILITY|BEARISH_ROUTER</x:v>
      </x:c>
      <x:c r="P136" s="48" t="str">
        <x:v>episode-000134|episode-000133</x:v>
      </x:c>
      <x:c r="Q136" s="1" t="str">
        <x:v>True</x:v>
      </x:c>
      <x:c r="R136" s="1" t="str">
        <x:v>2</x:v>
      </x:c>
      <x:c r="S136" s="1" t="str">
        <x:v>0.050000000000000003</x:v>
      </x:c>
      <x:c r="T136" s="1" t="str">
        <x:v>0.49999999975584403</x:v>
      </x:c>
      <x:c r="U136" s="1" t="str">
        <x:v>0.5</x:v>
      </x:c>
      <x:c r="V136" s="1" t="str">
        <x:v>-0.0030391505773622002</x:v>
      </x:c>
      <x:c r="W136" s="28" t="str">
        <x:v>0.45000000000000001</x:v>
      </x:c>
      <x:c r="X136" s="28" t="str">
        <x:v>0.016000596727086099</x:v>
      </x:c>
      <x:c r="Y136" s="28" t="str">
        <x:v>-0.0027366435300537001</x:v>
      </x:c>
      <x:c r="Z136" s="1" t="str">
        <x:v>0.45000000000000001</x:v>
      </x:c>
      <x:c r="AA136" s="1" t="str">
        <x:v>0.016000596727086099</x:v>
      </x:c>
      <x:c r="AB136" s="1" t="str">
        <x:v>-0.0027366435300537001</x:v>
      </x:c>
      <x:c r="AC136" s="1" t="str">
        <x:v>CASH</x:v>
      </x:c>
      <x:c r="AD136" s="1" t="str">
        <x:v>0.050000000000000003</x:v>
      </x:c>
      <x:c r="AE136" s="1" t="str">
        <x:v>0.45000000000000001</x:v>
      </x:c>
      <x:c r="AF136" s="1" t="str">
        <x:v>0.016000596727086099</x:v>
      </x:c>
      <x:c r="AG136" s="1" t="str">
        <x:v>-0.0027366435300537001</x:v>
      </x:c>
      <x:c r="AH136" s="1" t="str">
        <x:v>0</x:v>
      </x:c>
      <x:c r="AI136" s="1" t="str">
        <x:v>0</x:v>
      </x:c>
      <x:c r="AJ136" s="1" t="str">
        <x:v>0</x:v>
      </x:c>
      <x:c r="AK136" s="1" t="str">
        <x:v>0.0030437781738316002</x:v>
      </x:c>
      <x:c r="AL136" s="28" t="str">
        <x:v>-0.0060459699242969003</x:v>
      </x:c>
      <x:c r="AM136" s="1" t="str">
        <x:v>2021</x:v>
      </x:c>
      <x:c r="AN136" s="48" t="str">
        <x:v>BURN_IN_2021</x:v>
      </x:c>
      <x:c r="AO136" s="1" t="str">
        <x:v>134</x:v>
      </x:c>
      <x:c r="AP136" s="1" t="str">
        <x:v>True</x:v>
      </x:c>
    </x:row>
    <x:row r="137" ht="22" customHeight="1">
      <x:c r="A137" s="27" t="n">
        <x:v>44332</x:v>
      </x:c>
      <x:c r="B137" s="27" t="n">
        <x:v>44333</x:v>
      </x:c>
      <x:c r="C137" s="1" t="str">
        <x:v>0.99772532127359925</x:v>
      </x:c>
      <x:c r="D137" s="1" t="str">
        <x:v>4.5593367180638881e-11</x:v>
      </x:c>
      <x:c r="E137" s="1" t="str">
        <x:v>0.0022746786808074001</x:v>
      </x:c>
      <x:c r="F137" s="1" t="str">
        <x:v>bear</x:v>
      </x:c>
      <x:c r="G137" s="1" t="str">
        <x:v>0.0146690469361835</x:v>
      </x:c>
      <x:c r="H137" s="1" t="str">
        <x:v>0.056219850773045803</x:v>
      </x:c>
      <x:c r="I137" s="1" t="str">
        <x:v>-0.202820137263622</x:v>
      </x:c>
      <x:c r="J137" s="1" t="str">
        <x:v>-0.24361963320120489</x:v>
      </x:c>
      <x:c r="K137" s="1" t="str">
        <x:v>0.86375307138970436</x:v>
      </x:c>
      <x:c r="L137" s="1" t="str">
        <x:v>-0.26934620063612558</x:v>
      </x:c>
      <x:c r="M137" s="1" t="str">
        <x:v>CASH</x:v>
      </x:c>
      <x:c r="N137" s="1" t="str">
        <x:v>0.99772532127359925</x:v>
      </x:c>
      <x:c r="O137" s="48" t="str">
        <x:v>HIGH_VOLATILITY|BEARISH_ROUTER</x:v>
      </x:c>
      <x:c r="P137" s="48" t="str">
        <x:v>episode-000135|episode-000134</x:v>
      </x:c>
      <x:c r="Q137" s="1" t="str">
        <x:v>True</x:v>
      </x:c>
      <x:c r="R137" s="1" t="str">
        <x:v>3</x:v>
      </x:c>
      <x:c r="S137" s="1" t="str">
        <x:v>0.050000000000000003</x:v>
      </x:c>
      <x:c r="T137" s="1" t="str">
        <x:v>0.49999999999868122</x:v>
      </x:c>
      <x:c r="U137" s="1" t="str">
        <x:v>0.5</x:v>
      </x:c>
      <x:c r="V137" s="1" t="str">
        <x:v>-0.031073229863080799</x:v>
      </x:c>
      <x:c r="W137" s="28" t="str">
        <x:v>0.45000000000000001</x:v>
      </x:c>
      <x:c r="X137" s="28" t="str">
        <x:v>0.0015004598370347</x:v>
      </x:c>
      <x:c r="Y137" s="28" t="str">
        <x:v>-0.027966043305297599</x:v>
      </x:c>
      <x:c r="Z137" s="1" t="str">
        <x:v>0.45000000000000001</x:v>
      </x:c>
      <x:c r="AA137" s="1" t="str">
        <x:v>0.0015004598370347</x:v>
      </x:c>
      <x:c r="AB137" s="1" t="str">
        <x:v>-0.027966043305297599</x:v>
      </x:c>
      <x:c r="AC137" s="1" t="str">
        <x:v>CASH</x:v>
      </x:c>
      <x:c r="AD137" s="1" t="str">
        <x:v>0.050000000000000003</x:v>
      </x:c>
      <x:c r="AE137" s="1" t="str">
        <x:v>0.45000000000000001</x:v>
      </x:c>
      <x:c r="AF137" s="1" t="str">
        <x:v>0.0015004598370347</x:v>
      </x:c>
      <x:c r="AG137" s="1" t="str">
        <x:v>-0.027966043305297599</x:v>
      </x:c>
      <x:c r="AH137" s="1" t="str">
        <x:v>0</x:v>
      </x:c>
      <x:c r="AI137" s="1" t="str">
        <x:v>0</x:v>
      </x:c>
      <x:c r="AJ137" s="1" t="str">
        <x:v>0</x:v>
      </x:c>
      <x:c r="AK137" s="1" t="str">
        <x:v>0.031566242561243199</x:v>
      </x:c>
      <x:c r="AL137" s="28" t="str">
        <x:v>-0.0621435217893265</x:v>
      </x:c>
      <x:c r="AM137" s="1" t="str">
        <x:v>2021</x:v>
      </x:c>
      <x:c r="AN137" s="48" t="str">
        <x:v>BURN_IN_2021</x:v>
      </x:c>
      <x:c r="AO137" s="1" t="str">
        <x:v>135</x:v>
      </x:c>
      <x:c r="AP137" s="1" t="str">
        <x:v>True</x:v>
      </x:c>
    </x:row>
    <x:row r="138" ht="22" customHeight="1">
      <x:c r="A138" s="27" t="n">
        <x:v>44333</x:v>
      </x:c>
      <x:c r="B138" s="27" t="n">
        <x:v>44334</x:v>
      </x:c>
      <x:c r="C138" s="1" t="str">
        <x:v>0.99892110998796835</x:v>
      </x:c>
      <x:c r="D138" s="1" t="str">
        <x:v>1.1591513153607559e-11</x:v>
      </x:c>
      <x:c r="E138" s="1" t="str">
        <x:v>0.0010788900004402001</x:v>
      </x:c>
      <x:c r="F138" s="1" t="str">
        <x:v>bear</x:v>
      </x:c>
      <x:c r="G138" s="1" t="str">
        <x:v>0.0076906959871485001</x:v>
      </x:c>
      <x:c r="H138" s="1" t="str">
        <x:v>0.0023915774287380999</x:v>
      </x:c>
      <x:c r="I138" s="1" t="str">
        <x:v>-0.2203731855058918</x:v>
      </x:c>
      <x:c r="J138" s="1" t="str">
        <x:v>-0.27481808537038288</x:v>
      </x:c>
      <x:c r="K138" s="1" t="str">
        <x:v>0.88384233547387647</x:v>
      </x:c>
      <x:c r="L138" s="1" t="str">
        <x:v>-0.314751600937349</x:v>
      </x:c>
      <x:c r="M138" s="1" t="str">
        <x:v>CASH</x:v>
      </x:c>
      <x:c r="N138" s="1" t="str">
        <x:v>0.99892110998796835</x:v>
      </x:c>
      <x:c r="O138" s="48" t="str">
        <x:v>HIGH_VOLATILITY|BEARISH_ROUTER</x:v>
      </x:c>
      <x:c r="P138" s="48" t="str">
        <x:v>episode-000136|episode-000135|episode-000134|episode-000133</x:v>
      </x:c>
      <x:c r="Q138" s="1" t="str">
        <x:v>True</x:v>
      </x:c>
      <x:c r="R138" s="1" t="str">
        <x:v>4</x:v>
      </x:c>
      <x:c r="S138" s="1" t="str">
        <x:v>0.050000000000000003</x:v>
      </x:c>
      <x:c r="T138" s="1" t="str">
        <x:v>0.49999999999966471</x:v>
      </x:c>
      <x:c r="U138" s="1" t="str">
        <x:v>0.5</x:v>
      </x:c>
      <x:c r="V138" s="1" t="str">
        <x:v>-0.0074111930982856001</x:v>
      </x:c>
      <x:c r="W138" s="28" t="str">
        <x:v>0.45000000000000001</x:v>
      </x:c>
      <x:c r="X138" s="28" t="str">
        <x:v>0.015823005419793201</x:v>
      </x:c>
      <x:c r="Y138" s="28" t="str">
        <x:v>-0.0066714675197778999</x:v>
      </x:c>
      <x:c r="Z138" s="1" t="str">
        <x:v>0.45000000000000001</x:v>
      </x:c>
      <x:c r="AA138" s="1" t="str">
        <x:v>0.015823005419793201</x:v>
      </x:c>
      <x:c r="AB138" s="1" t="str">
        <x:v>-0.0066714675197778999</x:v>
      </x:c>
      <x:c r="AC138" s="1" t="str">
        <x:v>CASH</x:v>
      </x:c>
      <x:c r="AD138" s="1" t="str">
        <x:v>0.050000000000000003</x:v>
      </x:c>
      <x:c r="AE138" s="1" t="str">
        <x:v>0.45000000000000001</x:v>
      </x:c>
      <x:c r="AF138" s="1" t="str">
        <x:v>0.015823005419793201</x:v>
      </x:c>
      <x:c r="AG138" s="1" t="str">
        <x:v>-0.0066714675197778999</x:v>
      </x:c>
      <x:c r="AH138" s="1" t="str">
        <x:v>0</x:v>
      </x:c>
      <x:c r="AI138" s="1" t="str">
        <x:v>0</x:v>
      </x:c>
      <x:c r="AJ138" s="1" t="str">
        <x:v>0</x:v>
      </x:c>
      <x:c r="AK138" s="1" t="str">
        <x:v>0.0074387924370938998</x:v>
      </x:c>
      <x:c r="AL138" s="28" t="str">
        <x:v>-0.0147905551740531</x:v>
      </x:c>
      <x:c r="AM138" s="1" t="str">
        <x:v>2021</x:v>
      </x:c>
      <x:c r="AN138" s="48" t="str">
        <x:v>BURN_IN_2021</x:v>
      </x:c>
      <x:c r="AO138" s="1" t="str">
        <x:v>136</x:v>
      </x:c>
      <x:c r="AP138" s="1" t="str">
        <x:v>True</x:v>
      </x:c>
    </x:row>
    <x:row r="139" ht="22" customHeight="1">
      <x:c r="A139" s="27" t="n">
        <x:v>44334</x:v>
      </x:c>
      <x:c r="B139" s="27" t="n">
        <x:v>44335</x:v>
      </x:c>
      <x:c r="C139" s="1" t="str">
        <x:v>0.99992978483336925</x:v>
      </x:c>
      <x:c r="D139" s="1" t="str">
        <x:v>9.4924716416521471e-14</x:v>
      </x:c>
      <x:c r="E139" s="1" t="str">
        <x:v>7.0215166535955698e-05</x:v>
      </x:c>
      <x:c r="F139" s="1" t="str">
        <x:v>bear</x:v>
      </x:c>
      <x:c r="G139" s="1" t="str">
        <x:v>0.00067516701638660004</x:v>
      </x:c>
      <x:c r="H139" s="1" t="str">
        <x:v>0.0020173496908017</x:v>
      </x:c>
      <x:c r="I139" s="1" t="str">
        <x:v>-0.24337648181431731</x:v>
      </x:c>
      <x:c r="J139" s="1" t="str">
        <x:v>-0.2367992655732104</x:v>
      </x:c>
      <x:c r="K139" s="1" t="str">
        <x:v>0.86127935130997446</x:v>
      </x:c>
      <x:c r="L139" s="1" t="str">
        <x:v>-0.32488680519161672</x:v>
      </x:c>
      <x:c r="M139" s="1" t="str">
        <x:v>CASH</x:v>
      </x:c>
      <x:c r="N139" s="1" t="str">
        <x:v>0.99992978483336925</x:v>
      </x:c>
      <x:c r="O139" s="48" t="str">
        <x:v>HIGH_VOLATILITY|BEARISH_ROUTER</x:v>
      </x:c>
      <x:c r="P139" s="48" t="str">
        <x:v>episode-000137|episode-000136|episode-000135|episode-000134|episode-000133</x:v>
      </x:c>
      <x:c r="Q139" s="1" t="str">
        <x:v>True</x:v>
      </x:c>
      <x:c r="R139" s="1" t="str">
        <x:v>5</x:v>
      </x:c>
      <x:c r="S139" s="1" t="str">
        <x:v>0.050000000000000003</x:v>
      </x:c>
      <x:c r="T139" s="1" t="str">
        <x:v>0.49999999999999722</x:v>
      </x:c>
      <x:c r="U139" s="1" t="str">
        <x:v>0.5</x:v>
      </x:c>
      <x:c r="V139" s="1" t="str">
        <x:v>-0.071998664149497502</x:v>
      </x:c>
      <x:c r="W139" s="28" t="str">
        <x:v>0.45000000000000001</x:v>
      </x:c>
      <x:c r="X139" s="28" t="str">
        <x:v>0.0036851901090135001</x:v>
      </x:c>
      <x:c r="Y139" s="28" t="str">
        <x:v>-0.064799132847490101</x:v>
      </x:c>
      <x:c r="Z139" s="1" t="str">
        <x:v>0.45000000000000001</x:v>
      </x:c>
      <x:c r="AA139" s="1" t="str">
        <x:v>0.0036851901090135001</x:v>
      </x:c>
      <x:c r="AB139" s="1" t="str">
        <x:v>-0.064799132847490101</x:v>
      </x:c>
      <x:c r="AC139" s="1" t="str">
        <x:v>CASH</x:v>
      </x:c>
      <x:c r="AD139" s="1" t="str">
        <x:v>0.050000000000000003</x:v>
      </x:c>
      <x:c r="AE139" s="1" t="str">
        <x:v>0.45000000000000001</x:v>
      </x:c>
      <x:c r="AF139" s="1" t="str">
        <x:v>0.0036851901090135001</x:v>
      </x:c>
      <x:c r="AG139" s="1" t="str">
        <x:v>-0.064799132847490101</x:v>
      </x:c>
      <x:c r="AH139" s="1" t="str">
        <x:v>0</x:v>
      </x:c>
      <x:c r="AI139" s="1" t="str">
        <x:v>0</x:v>
      </x:c>
      <x:c r="AJ139" s="1" t="str">
        <x:v>0</x:v>
      </x:c>
      <x:c r="AK139" s="1" t="str">
        <x:v>0.074722106702896599</x:v>
      </x:c>
      <x:c r="AL139" s="28" t="str">
        <x:v>-0.14399041431512011</x:v>
      </x:c>
      <x:c r="AM139" s="1" t="str">
        <x:v>2021</x:v>
      </x:c>
      <x:c r="AN139" s="48" t="str">
        <x:v>BURN_IN_2021</x:v>
      </x:c>
      <x:c r="AO139" s="1" t="str">
        <x:v>137</x:v>
      </x:c>
      <x:c r="AP139" s="1" t="str">
        <x:v>True</x:v>
      </x:c>
    </x:row>
    <x:row r="140" ht="22" customHeight="1">
      <x:c r="A140" s="27" t="n">
        <x:v>44335</x:v>
      </x:c>
      <x:c r="B140" s="27" t="n">
        <x:v>44336</x:v>
      </x:c>
      <x:c r="C140" s="1" t="str">
        <x:v>0.99997142061905164</x:v>
      </x:c>
      <x:c r="D140" s="1" t="str">
        <x:v>1.5565066490969526e-14</x:v>
      </x:c>
      <x:c r="E140" s="1" t="str">
        <x:v>2.8579380932839087e-05</x:v>
      </x:c>
      <x:c r="F140" s="1" t="str">
        <x:v>bear</x:v>
      </x:c>
      <x:c r="G140" s="1" t="str">
        <x:v>0.0002981944031274</x:v>
      </x:c>
      <x:c r="H140" s="1" t="str">
        <x:v>8.3271571364868608e-05</x:v>
      </x:c>
      <x:c r="I140" s="1" t="str">
        <x:v>-0.2564322192118127</x:v>
      </x:c>
      <x:c r="J140" s="1" t="str">
        <x:v>-0.34010649443536922</x:v>
      </x:c>
      <x:c r="K140" s="1" t="str">
        <x:v>1.0015466012794845</x:v>
      </x:c>
      <x:c r="L140" s="1" t="str">
        <x:v>-0.42209663382168011</x:v>
      </x:c>
      <x:c r="M140" s="1" t="str">
        <x:v>CASH</x:v>
      </x:c>
      <x:c r="N140" s="1" t="str">
        <x:v>0.99997142061905164</x:v>
      </x:c>
      <x:c r="O140" s="48" t="str">
        <x:v>HIGH_VOLATILITY|BEARISH_ROUTER</x:v>
      </x:c>
      <x:c r="P140" s="48" t="str">
        <x:v>episode-000137|episode-000138|episode-000136|episode-000135|episode-000134</x:v>
      </x:c>
      <x:c r="Q140" s="1" t="str">
        <x:v>True</x:v>
      </x:c>
      <x:c r="R140" s="1" t="str">
        <x:v>5</x:v>
      </x:c>
      <x:c r="S140" s="1" t="str">
        <x:v>0.050000000000000003</x:v>
      </x:c>
      <x:c r="T140" s="1" t="str">
        <x:v>0.4999999999999995</x:v>
      </x:c>
      <x:c r="U140" s="1" t="str">
        <x:v>0.29999999999999988</x:v>
      </x:c>
      <x:c r="V140" s="1" t="str">
        <x:v>0.032485859613999302</x:v>
      </x:c>
      <x:c r="W140" s="28" t="str">
        <x:v>0.29999999999999999</x:v>
      </x:c>
      <x:c r="X140" s="28" t="str">
        <x:v>0.1118932173148337</x:v>
      </x:c>
      <x:c r="Y140" s="28" t="str">
        <x:v>0.032536786373472397</x:v>
      </x:c>
      <x:c r="Z140" s="1" t="str">
        <x:v>0.29999999999999999</x:v>
      </x:c>
      <x:c r="AA140" s="1" t="str">
        <x:v>0.1118932173148337</x:v>
      </x:c>
      <x:c r="AB140" s="1" t="str">
        <x:v>0.032536786373472397</x:v>
      </x:c>
      <x:c r="AC140" s="1" t="str">
        <x:v>CASH</x:v>
      </x:c>
      <x:c r="AD140" s="1" t="str">
        <x:v>0.050000000000000003</x:v>
      </x:c>
      <x:c r="AE140" s="1" t="str">
        <x:v>0.29999999999999999</x:v>
      </x:c>
      <x:c r="AF140" s="1" t="str">
        <x:v>0.1118932173148337</x:v>
      </x:c>
      <x:c r="AG140" s="1" t="str">
        <x:v>0.032536786373472397</x:v>
      </x:c>
      <x:c r="AH140" s="1" t="str">
        <x:v>0</x:v>
      </x:c>
      <x:c r="AI140" s="1" t="str">
        <x:v>0</x:v>
      </x:c>
      <x:c r="AJ140" s="1" t="str">
        <x:v>0</x:v>
      </x:c>
      <x:c r="AK140" s="1" t="str">
        <x:v>-0.031969350470164699</x:v>
      </x:c>
      <x:c r="AL140" s="28" t="str">
        <x:v>0.10884111055132691</x:v>
      </x:c>
      <x:c r="AM140" s="1" t="str">
        <x:v>2021</x:v>
      </x:c>
      <x:c r="AN140" s="48" t="str">
        <x:v>BURN_IN_2021</x:v>
      </x:c>
      <x:c r="AO140" s="1" t="str">
        <x:v>138</x:v>
      </x:c>
      <x:c r="AP140" s="1" t="str">
        <x:v>False</x:v>
      </x:c>
    </x:row>
    <x:row r="141" ht="22" customHeight="1">
      <x:c r="A141" s="27" t="n">
        <x:v>44336</x:v>
      </x:c>
      <x:c r="B141" s="27" t="n">
        <x:v>44337</x:v>
      </x:c>
      <x:c r="C141" s="1" t="str">
        <x:v>0.99999969061345917</x:v>
      </x:c>
      <x:c r="D141" s="1" t="str">
        <x:v>2.9601831363721697e-18</x:v>
      </x:c>
      <x:c r="E141" s="1" t="str">
        <x:v>3.0938654091760889e-07</x:v>
      </x:c>
      <x:c r="F141" s="1" t="str">
        <x:v>bear</x:v>
      </x:c>
      <x:c r="G141" s="1" t="str">
        <x:v>4.5026627407836444e-06</x:v>
      </x:c>
      <x:c r="H141" s="1" t="str">
        <x:v>5.653998881500957e-05</x:v>
      </x:c>
      <x:c r="I141" s="1" t="str">
        <x:v>-0.1808162624787242</x:v>
      </x:c>
      <x:c r="J141" s="1" t="str">
        <x:v>-0.27912724491530222</x:v>
      </x:c>
      <x:c r="K141" s="1" t="str">
        <x:v>1.078097650298224</x:v>
      </x:c>
      <x:c r="L141" s="1" t="str">
        <x:v>-0.3591969896554818</x:v>
      </x:c>
      <x:c r="M141" s="1" t="str">
        <x:v>CASH</x:v>
      </x:c>
      <x:c r="N141" s="1" t="str">
        <x:v>0.99999969061345917</x:v>
      </x:c>
      <x:c r="O141" s="48" t="str">
        <x:v>HIGH_VOLATILITY|BEARISH_ROUTER</x:v>
      </x:c>
      <x:c r="P141" s="48" t="str">
        <x:v>episode-000137|episode-000136|episode-000138|episode-000139|episode-000135</x:v>
      </x:c>
      <x:c r="Q141" s="1" t="str">
        <x:v>True</x:v>
      </x:c>
      <x:c r="R141" s="1" t="str">
        <x:v>5</x:v>
      </x:c>
      <x:c r="S141" s="1" t="str">
        <x:v>0.050000000000000003</x:v>
      </x:c>
      <x:c r="T141" s="1" t="str">
        <x:v>0.5</x:v>
      </x:c>
      <x:c r="U141" s="1" t="str">
        <x:v>0.29999999999999988</x:v>
      </x:c>
      <x:c r="V141" s="1" t="str">
        <x:v>-0.025218298968348301</x:v>
      </x:c>
      <x:c r="W141" s="28" t="str">
        <x:v>0.29999999999999999</x:v>
      </x:c>
      <x:c r="X141" s="28" t="str">
        <x:v>0.022133909430791601</x:v>
      </x:c>
      <x:c r="Y141" s="28" t="str">
        <x:v>-0.025218298968348301</x:v>
      </x:c>
      <x:c r="Z141" s="1" t="str">
        <x:v>0.29999999999999999</x:v>
      </x:c>
      <x:c r="AA141" s="1" t="str">
        <x:v>0.022133909430791601</x:v>
      </x:c>
      <x:c r="AB141" s="1" t="str">
        <x:v>-0.025218298968348301</x:v>
      </x:c>
      <x:c r="AC141" s="1" t="str">
        <x:v>CASH</x:v>
      </x:c>
      <x:c r="AD141" s="1" t="str">
        <x:v>0.050000000000000003</x:v>
      </x:c>
      <x:c r="AE141" s="1" t="str">
        <x:v>0.29999999999999999</x:v>
      </x:c>
      <x:c r="AF141" s="1" t="str">
        <x:v>0.022133909430791601</x:v>
      </x:c>
      <x:c r="AG141" s="1" t="str">
        <x:v>-0.025218298968348301</x:v>
      </x:c>
      <x:c r="AH141" s="1" t="str">
        <x:v>0</x:v>
      </x:c>
      <x:c r="AI141" s="1" t="str">
        <x:v>0</x:v>
      </x:c>
      <x:c r="AJ141" s="1" t="str">
        <x:v>0</x:v>
      </x:c>
      <x:c r="AK141" s="1" t="str">
        <x:v>0.025541729430618901</x:v>
      </x:c>
      <x:c r="AL141" s="28" t="str">
        <x:v>-0.083989075869656801</x:v>
      </x:c>
      <x:c r="AM141" s="1" t="str">
        <x:v>2021</x:v>
      </x:c>
      <x:c r="AN141" s="48" t="str">
        <x:v>BURN_IN_2021</x:v>
      </x:c>
      <x:c r="AO141" s="1" t="str">
        <x:v>139</x:v>
      </x:c>
      <x:c r="AP141" s="1" t="str">
        <x:v>False</x:v>
      </x:c>
    </x:row>
    <x:row r="142" ht="22" customHeight="1">
      <x:c r="A142" s="27" t="n">
        <x:v>44337</x:v>
      </x:c>
      <x:c r="B142" s="27" t="n">
        <x:v>44338</x:v>
      </x:c>
      <x:c r="C142" s="1" t="str">
        <x:v>0.99999990252925042</x:v>
      </x:c>
      <x:c r="D142" s="1" t="str">
        <x:v>2.5290146869555008e-20</x:v>
      </x:c>
      <x:c r="E142" s="1" t="str">
        <x:v>9.7470749593950384e-08</x:v>
      </x:c>
      <x:c r="F142" s="1" t="str">
        <x:v>bear</x:v>
      </x:c>
      <x:c r="G142" s="1" t="str">
        <x:v>1.5210193977764015e-06</x:v>
      </x:c>
      <x:c r="H142" s="1" t="str">
        <x:v>4.2383158257494497e-07</x:v>
      </x:c>
      <x:c r="I142" s="1" t="str">
        <x:v>-0.25165430037841241</x:v>
      </x:c>
      <x:c r="J142" s="1" t="str">
        <x:v>-0.30699997398746193</x:v>
      </x:c>
      <x:c r="K142" s="1" t="str">
        <x:v>1.1037933384089167</x:v>
      </x:c>
      <x:c r="L142" s="1" t="str">
        <x:v>-0.4130174423088121</x:v>
      </x:c>
      <x:c r="M142" s="1" t="str">
        <x:v>CASH</x:v>
      </x:c>
      <x:c r="N142" s="1" t="str">
        <x:v>0.99999990252925042</x:v>
      </x:c>
      <x:c r="O142" s="48" t="str">
        <x:v>HIGH_VOLATILITY|BEARISH_ROUTER</x:v>
      </x:c>
      <x:c r="P142" s="48" t="str">
        <x:v>episode-000139|episode-000140|episode-000137|episode-000138|episode-000136</x:v>
      </x:c>
      <x:c r="Q142" s="1" t="str">
        <x:v>True</x:v>
      </x:c>
      <x:c r="R142" s="1" t="str">
        <x:v>5</x:v>
      </x:c>
      <x:c r="S142" s="1" t="str">
        <x:v>0.050000000000000003</x:v>
      </x:c>
      <x:c r="T142" s="1" t="str">
        <x:v>0.5</x:v>
      </x:c>
      <x:c r="U142" s="1" t="str">
        <x:v>0.29999999999999988</x:v>
      </x:c>
      <x:c r="V142" s="1" t="str">
        <x:v>0.0011956419605905</x:v>
      </x:c>
      <x:c r="W142" s="28" t="str">
        <x:v>0.29999999999999999</x:v>
      </x:c>
      <x:c r="X142" s="28" t="str">
        <x:v>0.018093605494005401</x:v>
      </x:c>
      <x:c r="Y142" s="28" t="str">
        <x:v>0.0011956419605905</x:v>
      </x:c>
      <x:c r="Z142" s="1" t="str">
        <x:v>0.29999999999999999</x:v>
      </x:c>
      <x:c r="AA142" s="1" t="str">
        <x:v>0.018093605494005401</x:v>
      </x:c>
      <x:c r="AB142" s="1" t="str">
        <x:v>0.0011956419605905</x:v>
      </x:c>
      <x:c r="AC142" s="1" t="str">
        <x:v>CASH</x:v>
      </x:c>
      <x:c r="AD142" s="1" t="str">
        <x:v>0.050000000000000003</x:v>
      </x:c>
      <x:c r="AE142" s="1" t="str">
        <x:v>0.29999999999999999</x:v>
      </x:c>
      <x:c r="AF142" s="1" t="str">
        <x:v>0.018093605494005401</x:v>
      </x:c>
      <x:c r="AG142" s="1" t="str">
        <x:v>0.0011956419605905</x:v>
      </x:c>
      <x:c r="AH142" s="1" t="str">
        <x:v>0</x:v>
      </x:c>
      <x:c r="AI142" s="1" t="str">
        <x:v>0</x:v>
      </x:c>
      <x:c r="AJ142" s="1" t="str">
        <x:v>0</x:v>
      </x:c>
      <x:c r="AK142" s="1" t="str">
        <x:v>-0.0011949277499783001</x:v>
      </x:c>
      <x:c r="AL142" s="28" t="str">
        <x:v>0.0040458584244478001</x:v>
      </x:c>
      <x:c r="AM142" s="1" t="str">
        <x:v>2021</x:v>
      </x:c>
      <x:c r="AN142" s="48" t="str">
        <x:v>BURN_IN_2021</x:v>
      </x:c>
      <x:c r="AO142" s="1" t="str">
        <x:v>140</x:v>
      </x:c>
      <x:c r="AP142" s="1" t="str">
        <x:v>False</x:v>
      </x:c>
    </x:row>
    <x:row r="143" ht="22" customHeight="1">
      <x:c r="A143" s="27" t="n">
        <x:v>44338</x:v>
      </x:c>
      <x:c r="B143" s="27" t="n">
        <x:v>44339</x:v>
      </x:c>
      <x:c r="C143" s="1" t="str">
        <x:v>0.99999991303786995</x:v>
      </x:c>
      <x:c r="D143" s="1" t="str">
        <x:v>8.5395602971142e-20</x:v>
      </x:c>
      <x:c r="E143" s="1" t="str">
        <x:v>8.6962129670405679e-08</x:v>
      </x:c>
      <x:c r="F143" s="1" t="str">
        <x:v>bear</x:v>
      </x:c>
      <x:c r="G143" s="1" t="str">
        <x:v>1.3660637641118064e-06</x:v>
      </x:c>
      <x:c r="H143" s="1" t="str">
        <x:v>2.1017239453718872e-08</x:v>
      </x:c>
      <x:c r="I143" s="1" t="str">
        <x:v>-0.1982602849998287</x:v>
      </x:c>
      <x:c r="J143" s="1" t="str">
        <x:v>-0.276074580268512</x:v>
      </x:c>
      <x:c r="K143" s="1" t="str">
        <x:v>1.1006529646022394</x:v>
      </x:c>
      <x:c r="L143" s="1" t="str">
        <x:v>-0.4106425939827732</x:v>
      </x:c>
      <x:c r="M143" s="1" t="str">
        <x:v>CASH</x:v>
      </x:c>
      <x:c r="N143" s="1" t="str">
        <x:v>0.99999991303786995</x:v>
      </x:c>
      <x:c r="O143" s="48" t="str">
        <x:v>HIGH_VOLATILITY|BEARISH_ROUTER</x:v>
      </x:c>
      <x:c r="P143" s="48" t="str">
        <x:v>episode-000140|episode-000141|episode-000139|episode-000137|episode-000138</x:v>
      </x:c>
      <x:c r="Q143" s="1" t="str">
        <x:v>True</x:v>
      </x:c>
      <x:c r="R143" s="1" t="str">
        <x:v>5</x:v>
      </x:c>
      <x:c r="S143" s="1" t="str">
        <x:v>0.050000000000000003</x:v>
      </x:c>
      <x:c r="T143" s="1" t="str">
        <x:v>0.5</x:v>
      </x:c>
      <x:c r="U143" s="1" t="str">
        <x:v>0.29999999999999988</x:v>
      </x:c>
      <x:c r="V143" s="1" t="str">
        <x:v>-0.0221802077479413</x:v>
      </x:c>
      <x:c r="W143" s="28" t="str">
        <x:v>0.29999999999999999</x:v>
      </x:c>
      <x:c r="X143" s="28" t="str">
        <x:v>0.00084860027416349998</x:v>
      </x:c>
      <x:c r="Y143" s="28" t="str">
        <x:v>-0.0221802077479413</x:v>
      </x:c>
      <x:c r="Z143" s="1" t="str">
        <x:v>0.29999999999999999</x:v>
      </x:c>
      <x:c r="AA143" s="1" t="str">
        <x:v>0.00084860027416349998</x:v>
      </x:c>
      <x:c r="AB143" s="1" t="str">
        <x:v>-0.0221802077479413</x:v>
      </x:c>
      <x:c r="AC143" s="1" t="str">
        <x:v>CASH</x:v>
      </x:c>
      <x:c r="AD143" s="1" t="str">
        <x:v>0.050000000000000003</x:v>
      </x:c>
      <x:c r="AE143" s="1" t="str">
        <x:v>0.29999999999999999</x:v>
      </x:c>
      <x:c r="AF143" s="1" t="str">
        <x:v>0.00084860027416349998</x:v>
      </x:c>
      <x:c r="AG143" s="1" t="str">
        <x:v>-0.0221802077479413</x:v>
      </x:c>
      <x:c r="AH143" s="1" t="str">
        <x:v>0</x:v>
      </x:c>
      <x:c r="AI143" s="1" t="str">
        <x:v>0</x:v>
      </x:c>
      <x:c r="AJ143" s="1" t="str">
        <x:v>0</x:v>
      </x:c>
      <x:c r="AK143" s="1" t="str">
        <x:v>0.022429887426518198</x:v>
      </x:c>
      <x:c r="AL143" s="28" t="str">
        <x:v>-0.073931259896978102</x:v>
      </x:c>
      <x:c r="AM143" s="1" t="str">
        <x:v>2021</x:v>
      </x:c>
      <x:c r="AN143" s="48" t="str">
        <x:v>BURN_IN_2021</x:v>
      </x:c>
      <x:c r="AO143" s="1" t="str">
        <x:v>141</x:v>
      </x:c>
      <x:c r="AP143" s="1" t="str">
        <x:v>False</x:v>
      </x:c>
    </x:row>
    <x:row r="144" ht="22" customHeight="1">
      <x:c r="A144" s="27" t="n">
        <x:v>44339</x:v>
      </x:c>
      <x:c r="B144" s="27" t="n">
        <x:v>44340</x:v>
      </x:c>
      <x:c r="C144" s="1" t="str">
        <x:v>0.99999995067826919</x:v>
      </x:c>
      <x:c r="D144" s="1" t="str">
        <x:v>3.6432704201165972e-21</x:v>
      </x:c>
      <x:c r="E144" s="1" t="str">
        <x:v>4.9321730825561486e-08</x:v>
      </x:c>
      <x:c r="F144" s="1" t="str">
        <x:v>bear</x:v>
      </x:c>
      <x:c r="G144" s="1" t="str">
        <x:v>8.0024134099081225e-07</x:v>
      </x:c>
      <x:c r="H144" s="1" t="str">
        <x:v>7.5280798086848703e-08</x:v>
      </x:c>
      <x:c r="I144" s="1" t="str">
        <x:v>-0.253017679596092</x:v>
      </x:c>
      <x:c r="J144" s="1" t="str">
        <x:v>-0.32191515653962571</x:v>
      </x:c>
      <x:c r="K144" s="1" t="str">
        <x:v>1.1245273028577192</x:v>
      </x:c>
      <x:c r="L144" s="1" t="str">
        <x:v>-0.45421452953924157</x:v>
      </x:c>
      <x:c r="M144" s="1" t="str">
        <x:v>CASH</x:v>
      </x:c>
      <x:c r="N144" s="1" t="str">
        <x:v>0.99999995067826919</x:v>
      </x:c>
      <x:c r="O144" s="48" t="str">
        <x:v>HIGH_VOLATILITY|BEARISH_ROUTER</x:v>
      </x:c>
      <x:c r="P144" s="48" t="str">
        <x:v>episode-000141|episode-000139|episode-000142|episode-000140|episode-000137</x:v>
      </x:c>
      <x:c r="Q144" s="1" t="str">
        <x:v>True</x:v>
      </x:c>
      <x:c r="R144" s="1" t="str">
        <x:v>5</x:v>
      </x:c>
      <x:c r="S144" s="1" t="str">
        <x:v>0.050000000000000003</x:v>
      </x:c>
      <x:c r="T144" s="1" t="str">
        <x:v>0.5</x:v>
      </x:c>
      <x:c r="U144" s="1" t="str">
        <x:v>0.29999999999999988</x:v>
      </x:c>
      <x:c r="V144" s="1" t="str">
        <x:v>0.035199265690235702</x:v>
      </x:c>
      <x:c r="W144" s="28" t="str">
        <x:v>0.29999999999999999</x:v>
      </x:c>
      <x:c r="X144" s="28" t="str">
        <x:v>0.015877722588954198</x:v>
      </x:c>
      <x:c r="Y144" s="28" t="str">
        <x:v>0.035199265690235702</x:v>
      </x:c>
      <x:c r="Z144" s="1" t="str">
        <x:v>0.29999999999999999</x:v>
      </x:c>
      <x:c r="AA144" s="1" t="str">
        <x:v>0.015877722588954198</x:v>
      </x:c>
      <x:c r="AB144" s="1" t="str">
        <x:v>0.035199265690235702</x:v>
      </x:c>
      <x:c r="AC144" s="1" t="str">
        <x:v>CASH</x:v>
      </x:c>
      <x:c r="AD144" s="1" t="str">
        <x:v>0.050000000000000003</x:v>
      </x:c>
      <x:c r="AE144" s="1" t="str">
        <x:v>0.29999999999999999</x:v>
      </x:c>
      <x:c r="AF144" s="1" t="str">
        <x:v>0.015877722588954198</x:v>
      </x:c>
      <x:c r="AG144" s="1" t="str">
        <x:v>0.035199265690235702</x:v>
      </x:c>
      <x:c r="AH144" s="1" t="str">
        <x:v>0</x:v>
      </x:c>
      <x:c r="AI144" s="1" t="str">
        <x:v>0</x:v>
      </x:c>
      <x:c r="AJ144" s="1" t="str">
        <x:v>0</x:v>
      </x:c>
      <x:c r="AK144" s="1" t="str">
        <x:v>-0.034593935423284997</x:v>
      </x:c>
      <x:c r="AL144" s="28" t="str">
        <x:v>0.1173856751932687</x:v>
      </x:c>
      <x:c r="AM144" s="1" t="str">
        <x:v>2021</x:v>
      </x:c>
      <x:c r="AN144" s="48" t="str">
        <x:v>BURN_IN_2021</x:v>
      </x:c>
      <x:c r="AO144" s="1" t="str">
        <x:v>142</x:v>
      </x:c>
      <x:c r="AP144" s="1" t="str">
        <x:v>False</x:v>
      </x:c>
    </x:row>
    <x:row r="145" ht="22" customHeight="1">
      <x:c r="A145" s="27" t="n">
        <x:v>44340</x:v>
      </x:c>
      <x:c r="B145" s="27" t="n">
        <x:v>44341</x:v>
      </x:c>
      <x:c r="C145" s="1" t="str">
        <x:v>0.99999998800681245</x:v>
      </x:c>
      <x:c r="D145" s="1" t="str">
        <x:v>5.5941438575678576e-22</x:v>
      </x:c>
      <x:c r="E145" s="1" t="str">
        <x:v>1.1993187517585773e-08</x:v>
      </x:c>
      <x:c r="F145" s="1" t="str">
        <x:v>bear</x:v>
      </x:c>
      <x:c r="G145" s="1" t="str">
        <x:v>2.1002501260476291e-07</x:v>
      </x:c>
      <x:c r="H145" s="1" t="str">
        <x:v>7.4657086564421767e-08</x:v>
      </x:c>
      <x:c r="I145" s="1" t="str">
        <x:v>-0.110026572472572</x:v>
      </x:c>
      <x:c r="J145" s="1" t="str">
        <x:v>-0.22636352565139181</x:v>
      </x:c>
      <x:c r="K145" s="1" t="str">
        <x:v>1.2041412016069322</x:v>
      </x:c>
      <x:c r="L145" s="1" t="str">
        <x:v>-0.39014713357852981</x:v>
      </x:c>
      <x:c r="M145" s="1" t="str">
        <x:v>CASH</x:v>
      </x:c>
      <x:c r="N145" s="1" t="str">
        <x:v>0.99999998800681245</x:v>
      </x:c>
      <x:c r="O145" s="48" t="str">
        <x:v>HIGH_VOLATILITY|BEARISH_ROUTER</x:v>
      </x:c>
      <x:c r="P145" s="48" t="str">
        <x:v>episode-000140|episode-000142</x:v>
      </x:c>
      <x:c r="Q145" s="1" t="str">
        <x:v>True</x:v>
      </x:c>
      <x:c r="R145" s="1" t="str">
        <x:v>5</x:v>
      </x:c>
      <x:c r="S145" s="1" t="str">
        <x:v>0.050000000000000003</x:v>
      </x:c>
      <x:c r="T145" s="1" t="str">
        <x:v>0.5</x:v>
      </x:c>
      <x:c r="U145" s="1" t="str">
        <x:v>0.29999999999999988</x:v>
      </x:c>
      <x:c r="V145" s="1" t="str">
        <x:v>-0.0029060217384773001</x:v>
      </x:c>
      <x:c r="W145" s="28" t="str">
        <x:v>0.29999999999999999</x:v>
      </x:c>
      <x:c r="X145" s="28" t="str">
        <x:v>0.023812420667185301</x:v>
      </x:c>
      <x:c r="Y145" s="28" t="str">
        <x:v>-0.0029060217384773001</x:v>
      </x:c>
      <x:c r="Z145" s="1" t="str">
        <x:v>0.29999999999999999</x:v>
      </x:c>
      <x:c r="AA145" s="1" t="str">
        <x:v>0.023812420667185301</x:v>
      </x:c>
      <x:c r="AB145" s="1" t="str">
        <x:v>-0.0029060217384773001</x:v>
      </x:c>
      <x:c r="AC145" s="1" t="str">
        <x:v>CASH</x:v>
      </x:c>
      <x:c r="AD145" s="1" t="str">
        <x:v>0.050000000000000003</x:v>
      </x:c>
      <x:c r="AE145" s="1" t="str">
        <x:v>0.29999999999999999</x:v>
      </x:c>
      <x:c r="AF145" s="1" t="str">
        <x:v>0.023812420667185301</x:v>
      </x:c>
      <x:c r="AG145" s="1" t="str">
        <x:v>-0.0029060217384773001</x:v>
      </x:c>
      <x:c r="AH145" s="1" t="str">
        <x:v>0</x:v>
      </x:c>
      <x:c r="AI145" s="1" t="str">
        <x:v>0</x:v>
      </x:c>
      <x:c r="AJ145" s="1" t="str">
        <x:v>0</x:v>
      </x:c>
      <x:c r="AK145" s="1" t="str">
        <x:v>0.0029102524179351998</x:v>
      </x:c>
      <x:c r="AL145" s="28" t="str">
        <x:v>-0.0096075931727507002</x:v>
      </x:c>
      <x:c r="AM145" s="1" t="str">
        <x:v>2021</x:v>
      </x:c>
      <x:c r="AN145" s="48" t="str">
        <x:v>BURN_IN_2021</x:v>
      </x:c>
      <x:c r="AO145" s="1" t="str">
        <x:v>143</x:v>
      </x:c>
      <x:c r="AP145" s="1" t="str">
        <x:v>False</x:v>
      </x:c>
    </x:row>
    <x:row r="146" ht="22" customHeight="1">
      <x:c r="A146" s="27" t="n">
        <x:v>44341</x:v>
      </x:c>
      <x:c r="B146" s="27" t="n">
        <x:v>44342</x:v>
      </x:c>
      <x:c r="C146" s="1" t="str">
        <x:v>0.99999996532853919</x:v>
      </x:c>
      <x:c r="D146" s="1" t="str">
        <x:v>2.6208926387230025e-22</x:v>
      </x:c>
      <x:c r="E146" s="1" t="str">
        <x:v>3.4671460808704046e-08</x:v>
      </x:c>
      <x:c r="F146" s="1" t="str">
        <x:v>bear</x:v>
      </x:c>
      <x:c r="G146" s="1" t="str">
        <x:v>5.7366483827307288e-07</x:v>
      </x:c>
      <x:c r="H146" s="1" t="str">
        <x:v>4.535654655042085e-08</x:v>
      </x:c>
      <x:c r="I146" s="1" t="str">
        <x:v>-0.1053446254193154</x:v>
      </x:c>
      <x:c r="J146" s="1" t="str">
        <x:v>-0.21618712676355481</x:v>
      </x:c>
      <x:c r="K146" s="1" t="str">
        <x:v>1.2030676040454202</x:v>
      </x:c>
      <x:c r="L146" s="1" t="str">
        <x:v>-0.39600635181434313</x:v>
      </x:c>
      <x:c r="M146" s="1" t="str">
        <x:v>CASH</x:v>
      </x:c>
      <x:c r="N146" s="1" t="str">
        <x:v>0.99999996532853919</x:v>
      </x:c>
      <x:c r="O146" s="48" t="str">
        <x:v>HIGH_VOLATILITY|BEARISH_ROUTER</x:v>
      </x:c>
      <x:c r="P146" s="48" t="str">
        <x:v>episode-000144|episode-000140|episode-000142|episode-000134|episode-000136</x:v>
      </x:c>
      <x:c r="Q146" s="1" t="str">
        <x:v>True</x:v>
      </x:c>
      <x:c r="R146" s="1" t="str">
        <x:v>5</x:v>
      </x:c>
      <x:c r="S146" s="1" t="str">
        <x:v>0.050000000000000003</x:v>
      </x:c>
      <x:c r="T146" s="1" t="str">
        <x:v>0.5</x:v>
      </x:c>
      <x:c r="U146" s="1" t="str">
        <x:v>0.29999999999999988</x:v>
      </x:c>
      <x:c r="V146" s="1" t="str">
        <x:v>0.0068057161381440004</x:v>
      </x:c>
      <x:c r="W146" s="28" t="str">
        <x:v>0.29999999999999999</x:v>
      </x:c>
      <x:c r="X146" s="28" t="str">
        <x:v>0.0020234266442815999</x:v>
      </x:c>
      <x:c r="Y146" s="28" t="str">
        <x:v>0.0068057161381440004</x:v>
      </x:c>
      <x:c r="Z146" s="1" t="str">
        <x:v>0.29999999999999999</x:v>
      </x:c>
      <x:c r="AA146" s="1" t="str">
        <x:v>0.0020234266442815999</x:v>
      </x:c>
      <x:c r="AB146" s="1" t="str">
        <x:v>0.0068057161381440004</x:v>
      </x:c>
      <x:c r="AC146" s="1" t="str">
        <x:v>CASH</x:v>
      </x:c>
      <x:c r="AD146" s="1" t="str">
        <x:v>0.050000000000000003</x:v>
      </x:c>
      <x:c r="AE146" s="1" t="str">
        <x:v>0.29999999999999999</x:v>
      </x:c>
      <x:c r="AF146" s="1" t="str">
        <x:v>0.0020234266442815999</x:v>
      </x:c>
      <x:c r="AG146" s="1" t="str">
        <x:v>0.0068057161381440004</x:v>
      </x:c>
      <x:c r="AH146" s="1" t="str">
        <x:v>0</x:v>
      </x:c>
      <x:c r="AI146" s="1" t="str">
        <x:v>0</x:v>
      </x:c>
      <x:c r="AJ146" s="1" t="str">
        <x:v>0</x:v>
      </x:c>
      <x:c r="AK146" s="1" t="str">
        <x:v>-0.0067826617938401999</x:v>
      </x:c>
      <x:c r="AL146" s="28" t="str">
        <x:v>0.022692511132593001</x:v>
      </x:c>
      <x:c r="AM146" s="1" t="str">
        <x:v>2021</x:v>
      </x:c>
      <x:c r="AN146" s="48" t="str">
        <x:v>BURN_IN_2021</x:v>
      </x:c>
      <x:c r="AO146" s="1" t="str">
        <x:v>144</x:v>
      </x:c>
      <x:c r="AP146" s="1" t="str">
        <x:v>False</x:v>
      </x:c>
    </x:row>
    <x:row r="147" ht="22" customHeight="1">
      <x:c r="A147" s="27" t="n">
        <x:v>44342</x:v>
      </x:c>
      <x:c r="B147" s="27" t="n">
        <x:v>44343</x:v>
      </x:c>
      <x:c r="C147" s="1" t="str">
        <x:v>0.99999996467738916</x:v>
      </x:c>
      <x:c r="D147" s="1" t="str">
        <x:v>1.0355823682473293e-21</x:v>
      </x:c>
      <x:c r="E147" s="1" t="str">
        <x:v>3.5322610743618893e-08</x:v>
      </x:c>
      <x:c r="F147" s="1" t="str">
        <x:v>bear</x:v>
      </x:c>
      <x:c r="G147" s="1" t="str">
        <x:v>5.838403599422061e-07</x:v>
      </x:c>
      <x:c r="H147" s="1" t="str">
        <x:v>1.3022999577057682e-09</x:v>
      </x:c>
      <x:c r="I147" s="1" t="str">
        <x:v>0.068863441401941505</x:v>
      </x:c>
      <x:c r="J147" s="1" t="str">
        <x:v>-0.27343878712710917</x:v>
      </x:c>
      <x:c r="K147" s="1" t="str">
        <x:v>1.1463490829634155</x:v>
      </x:c>
      <x:c r="L147" s="1" t="str">
        <x:v>-0.38230021922887458</x:v>
      </x:c>
      <x:c r="M147" s="1" t="str">
        <x:v>CASH</x:v>
      </x:c>
      <x:c r="N147" s="1" t="str">
        <x:v>0.99999996467738916</x:v>
      </x:c>
      <x:c r="O147" s="48" t="str">
        <x:v>HIGH_VOLATILITY|BEARISH_ROUTER</x:v>
      </x:c>
      <x:c r="P147" s="48" t="str">
        <x:v>episode-000145|episode-000144|episode-000134|episode-000140|episode-000142</x:v>
      </x:c>
      <x:c r="Q147" s="1" t="str">
        <x:v>True</x:v>
      </x:c>
      <x:c r="R147" s="1" t="str">
        <x:v>5</x:v>
      </x:c>
      <x:c r="S147" s="1" t="str">
        <x:v>0.050000000000000003</x:v>
      </x:c>
      <x:c r="T147" s="1" t="str">
        <x:v>0.5</x:v>
      </x:c>
      <x:c r="U147" s="1" t="str">
        <x:v>0.29999999999999988</x:v>
      </x:c>
      <x:c r="V147" s="1" t="str">
        <x:v>-0.0063633040479226998</x:v>
      </x:c>
      <x:c r="W147" s="28" t="str">
        <x:v>0.29999999999999999</x:v>
      </x:c>
      <x:c r="X147" s="28" t="str">
        <x:v>0.0047332048467412001</x:v>
      </x:c>
      <x:c r="Y147" s="28" t="str">
        <x:v>-0.0063633040479227996</x:v>
      </x:c>
      <x:c r="Z147" s="1" t="str">
        <x:v>0.29999999999999999</x:v>
      </x:c>
      <x:c r="AA147" s="1" t="str">
        <x:v>0.0047332048467412001</x:v>
      </x:c>
      <x:c r="AB147" s="1" t="str">
        <x:v>-0.0063633040479227996</x:v>
      </x:c>
      <x:c r="AC147" s="1" t="str">
        <x:v>CASH</x:v>
      </x:c>
      <x:c r="AD147" s="1" t="str">
        <x:v>0.050000000000000003</x:v>
      </x:c>
      <x:c r="AE147" s="1" t="str">
        <x:v>0.29999999999999999</x:v>
      </x:c>
      <x:c r="AF147" s="1" t="str">
        <x:v>0.0047332048467412001</x:v>
      </x:c>
      <x:c r="AG147" s="1" t="str">
        <x:v>-0.0063633040479227996</x:v>
      </x:c>
      <x:c r="AH147" s="1" t="str">
        <x:v>0</x:v>
      </x:c>
      <x:c r="AI147" s="1" t="str">
        <x:v>0</x:v>
      </x:c>
      <x:c r="AJ147" s="1" t="str">
        <x:v>0</x:v>
      </x:c>
      <x:c r="AK147" s="1" t="str">
        <x:v>0.0063836361659856998</x:v>
      </x:c>
      <x:c r="AL147" s="28" t="str">
        <x:v>-0.021195336465456401</x:v>
      </x:c>
      <x:c r="AM147" s="1" t="str">
        <x:v>2021</x:v>
      </x:c>
      <x:c r="AN147" s="48" t="str">
        <x:v>BURN_IN_2021</x:v>
      </x:c>
      <x:c r="AO147" s="1" t="str">
        <x:v>145</x:v>
      </x:c>
      <x:c r="AP147" s="1" t="str">
        <x:v>False</x:v>
      </x:c>
    </x:row>
    <x:row r="148" ht="22" customHeight="1">
      <x:c r="A148" s="27" t="n">
        <x:v>44343</x:v>
      </x:c>
      <x:c r="B148" s="27" t="n">
        <x:v>44344</x:v>
      </x:c>
      <x:c r="C148" s="1" t="str">
        <x:v>0.99999997259674556</x:v>
      </x:c>
      <x:c r="D148" s="1" t="str">
        <x:v>1.4860068510599281e-22</x:v>
      </x:c>
      <x:c r="E148" s="1" t="str">
        <x:v>2.7403254206088584e-08</x:v>
      </x:c>
      <x:c r="F148" s="1" t="str">
        <x:v>bear</x:v>
      </x:c>
      <x:c r="G148" s="1" t="str">
        <x:v>4.5927510080401038e-07</x:v>
      </x:c>
      <x:c r="H148" s="1" t="str">
        <x:v>1.5838712930413744e-08</x:v>
      </x:c>
      <x:c r="I148" s="1" t="str">
        <x:v>-0.056484728812393602</x:v>
      </x:c>
      <x:c r="J148" s="1" t="str">
        <x:v>-0.3019668765273954</x:v>
      </x:c>
      <x:c r="K148" s="1" t="str">
        <x:v>1.1419748957197475</x:v>
      </x:c>
      <x:c r="L148" s="1" t="str">
        <x:v>-0.39539257391695731</x:v>
      </x:c>
      <x:c r="M148" s="1" t="str">
        <x:v>CASH</x:v>
      </x:c>
      <x:c r="N148" s="1" t="str">
        <x:v>0.99999997259674556</x:v>
      </x:c>
      <x:c r="O148" s="48" t="str">
        <x:v>HIGH_VOLATILITY|BEARISH_ROUTER</x:v>
      </x:c>
      <x:c r="P148" s="48" t="str">
        <x:v>episode-000145|episode-000144|episode-000146|episode-000140|episode-000142</x:v>
      </x:c>
      <x:c r="Q148" s="1" t="str">
        <x:v>True</x:v>
      </x:c>
      <x:c r="R148" s="1" t="str">
        <x:v>5</x:v>
      </x:c>
      <x:c r="S148" s="1" t="str">
        <x:v>0.050000000000000003</x:v>
      </x:c>
      <x:c r="T148" s="1" t="str">
        <x:v>0.5</x:v>
      </x:c>
      <x:c r="U148" s="1" t="str">
        <x:v>0.29999999999999988</x:v>
      </x:c>
      <x:c r="V148" s="1" t="str">
        <x:v>-0.0215165664533713</x:v>
      </x:c>
      <x:c r="W148" s="28" t="str">
        <x:v>0.29999999999999999</x:v>
      </x:c>
      <x:c r="X148" s="28" t="str">
        <x:v>0.0044795040363202997</x:v>
      </x:c>
      <x:c r="Y148" s="28" t="str">
        <x:v>-0.0215165664533713</x:v>
      </x:c>
      <x:c r="Z148" s="1" t="str">
        <x:v>0.29999999999999999</x:v>
      </x:c>
      <x:c r="AA148" s="1" t="str">
        <x:v>0.0044795040363202997</x:v>
      </x:c>
      <x:c r="AB148" s="1" t="str">
        <x:v>-0.0215165664533713</x:v>
      </x:c>
      <x:c r="AC148" s="1" t="str">
        <x:v>CASH</x:v>
      </x:c>
      <x:c r="AD148" s="1" t="str">
        <x:v>0.050000000000000003</x:v>
      </x:c>
      <x:c r="AE148" s="1" t="str">
        <x:v>0.29999999999999999</x:v>
      </x:c>
      <x:c r="AF148" s="1" t="str">
        <x:v>0.0044795040363202997</x:v>
      </x:c>
      <x:c r="AG148" s="1" t="str">
        <x:v>-0.0215165664533713</x:v>
      </x:c>
      <x:c r="AH148" s="1" t="str">
        <x:v>0</x:v>
      </x:c>
      <x:c r="AI148" s="1" t="str">
        <x:v>0</x:v>
      </x:c>
      <x:c r="AJ148" s="1" t="str">
        <x:v>0</x:v>
      </x:c>
      <x:c r="AK148" s="1" t="str">
        <x:v>0.021751422747551</x:v>
      </x:c>
      <x:c r="AL148" s="28" t="str">
        <x:v>-0.0717072777108229</x:v>
      </x:c>
      <x:c r="AM148" s="1" t="str">
        <x:v>2021</x:v>
      </x:c>
      <x:c r="AN148" s="48" t="str">
        <x:v>BURN_IN_2021</x:v>
      </x:c>
      <x:c r="AO148" s="1" t="str">
        <x:v>146</x:v>
      </x:c>
      <x:c r="AP148" s="1" t="str">
        <x:v>False</x:v>
      </x:c>
    </x:row>
    <x:row r="149" ht="22" customHeight="1">
      <x:c r="A149" s="27" t="n">
        <x:v>44344</x:v>
      </x:c>
      <x:c r="B149" s="27" t="n">
        <x:v>44345</x:v>
      </x:c>
      <x:c r="C149" s="1" t="str">
        <x:v>0.99999998608857399</x:v>
      </x:c>
      <x:c r="D149" s="1" t="str">
        <x:v>1.2954750414323761e-22</x:v>
      </x:c>
      <x:c r="E149" s="1" t="str">
        <x:v>1.3911425996322618e-08</x:v>
      </x:c>
      <x:c r="F149" s="1" t="str">
        <x:v>bear</x:v>
      </x:c>
      <x:c r="G149" s="1" t="str">
        <x:v>2.4173846426554259e-07</x:v>
      </x:c>
      <x:c r="H149" s="1" t="str">
        <x:v>2.6983656642009825e-08</x:v>
      </x:c>
      <x:c r="I149" s="1" t="str">
        <x:v>-0.043834154659574097</x:v>
      </x:c>
      <x:c r="J149" s="1" t="str">
        <x:v>-0.34971572571086801</x:v>
      </x:c>
      <x:c r="K149" s="1" t="str">
        <x:v>1.1619742999862317</x:v>
      </x:c>
      <x:c r="L149" s="1" t="str">
        <x:v>-0.43874732652512</x:v>
      </x:c>
      <x:c r="M149" s="1" t="str">
        <x:v>CASH</x:v>
      </x:c>
      <x:c r="N149" s="1" t="str">
        <x:v>0.99999998608857399</x:v>
      </x:c>
      <x:c r="O149" s="48" t="str">
        <x:v>HIGH_VOLATILITY|BEARISH_ROUTER</x:v>
      </x:c>
      <x:c r="P149" s="48" t="str">
        <x:v>episode-000147|episode-000145|episode-000144|episode-000146|episode-000140</x:v>
      </x:c>
      <x:c r="Q149" s="1" t="str">
        <x:v>True</x:v>
      </x:c>
      <x:c r="R149" s="1" t="str">
        <x:v>5</x:v>
      </x:c>
      <x:c r="S149" s="1" t="str">
        <x:v>0.050000000000000003</x:v>
      </x:c>
      <x:c r="T149" s="1" t="str">
        <x:v>0.5</x:v>
      </x:c>
      <x:c r="U149" s="1" t="str">
        <x:v>0.29999999999999988</x:v>
      </x:c>
      <x:c r="V149" s="1" t="str">
        <x:v>-0.0090827579332325003</x:v>
      </x:c>
      <x:c r="W149" s="28" t="str">
        <x:v>0.29999999999999999</x:v>
      </x:c>
      <x:c r="X149" s="28" t="str">
        <x:v>0.015389592044449099</x:v>
      </x:c>
      <x:c r="Y149" s="28" t="str">
        <x:v>-0.0090827579332325003</x:v>
      </x:c>
      <x:c r="Z149" s="1" t="str">
        <x:v>0.29999999999999999</x:v>
      </x:c>
      <x:c r="AA149" s="1" t="str">
        <x:v>0.015389592044449099</x:v>
      </x:c>
      <x:c r="AB149" s="1" t="str">
        <x:v>-0.0090827579332325003</x:v>
      </x:c>
      <x:c r="AC149" s="1" t="str">
        <x:v>CASH</x:v>
      </x:c>
      <x:c r="AD149" s="1" t="str">
        <x:v>0.050000000000000003</x:v>
      </x:c>
      <x:c r="AE149" s="1" t="str">
        <x:v>0.29999999999999999</x:v>
      </x:c>
      <x:c r="AF149" s="1" t="str">
        <x:v>0.015389592044449099</x:v>
      </x:c>
      <x:c r="AG149" s="1" t="str">
        <x:v>-0.0090827579332325003</x:v>
      </x:c>
      <x:c r="AH149" s="1" t="str">
        <x:v>0</x:v>
      </x:c>
      <x:c r="AI149" s="1" t="str">
        <x:v>0</x:v>
      </x:c>
      <x:c r="AJ149" s="1" t="str">
        <x:v>0</x:v>
      </x:c>
      <x:c r="AK149" s="1" t="str">
        <x:v>0.0091242576581656992</x:v>
      </x:c>
      <x:c r="AL149" s="28" t="str">
        <x:v>-0.030225026288117698</x:v>
      </x:c>
      <x:c r="AM149" s="1" t="str">
        <x:v>2021</x:v>
      </x:c>
      <x:c r="AN149" s="48" t="str">
        <x:v>BURN_IN_2021</x:v>
      </x:c>
      <x:c r="AO149" s="1" t="str">
        <x:v>147</x:v>
      </x:c>
      <x:c r="AP149" s="1" t="str">
        <x:v>False</x:v>
      </x:c>
    </x:row>
    <x:row r="150" ht="22" customHeight="1">
      <x:c r="A150" s="27" t="n">
        <x:v>44345</x:v>
      </x:c>
      <x:c r="B150" s="27" t="n">
        <x:v>44346</x:v>
      </x:c>
      <x:c r="C150" s="1" t="str">
        <x:v>0.99999999783297877</x:v>
      </x:c>
      <x:c r="D150" s="1" t="str">
        <x:v>3.6385521524899365e-24</x:v>
      </x:c>
      <x:c r="E150" s="1" t="str">
        <x:v>2.1670209798587234e-09</x:v>
      </x:c>
      <x:c r="F150" s="1" t="str">
        <x:v>bear</x:v>
      </x:c>
      <x:c r="G150" s="1" t="str">
        <x:v>4.1323859639594127e-08</x:v>
      </x:c>
      <x:c r="H150" s="1" t="str">
        <x:v>2.3488809798485454e-08</x:v>
      </x:c>
      <x:c r="I150" s="1" t="str">
        <x:v>-0.076470761022529796</x:v>
      </x:c>
      <x:c r="J150" s="1" t="str">
        <x:v>-0.35429269167002742</x:v>
      </x:c>
      <x:c r="K150" s="1" t="str">
        <x:v>1.1629459781470777</x:v>
      </x:c>
      <x:c r="L150" s="1" t="str">
        <x:v>-0.45571120333517462</x:v>
      </x:c>
      <x:c r="M150" s="1" t="str">
        <x:v>CASH</x:v>
      </x:c>
      <x:c r="N150" s="1" t="str">
        <x:v>0.99999999783297877</x:v>
      </x:c>
      <x:c r="O150" s="48" t="str">
        <x:v>HIGH_VOLATILITY|BEARISH_ROUTER</x:v>
      </x:c>
      <x:c r="P150" s="48" t="str">
        <x:v>episode-000148|episode-000147</x:v>
      </x:c>
      <x:c r="Q150" s="1" t="str">
        <x:v>True</x:v>
      </x:c>
      <x:c r="R150" s="1" t="str">
        <x:v>5</x:v>
      </x:c>
      <x:c r="S150" s="1" t="str">
        <x:v>0.050000000000000003</x:v>
      </x:c>
      <x:c r="T150" s="1" t="str">
        <x:v>0.5</x:v>
      </x:c>
      <x:c r="U150" s="1" t="str">
        <x:v>0.29999999999999988</x:v>
      </x:c>
      <x:c r="V150" s="1" t="str">
        <x:v>0.0092595091851339004</x:v>
      </x:c>
      <x:c r="W150" s="28" t="str">
        <x:v>0.29999999999999999</x:v>
      </x:c>
      <x:c r="X150" s="28" t="str">
        <x:v>0.0064053359547900004</x:v>
      </x:c>
      <x:c r="Y150" s="28" t="str">
        <x:v>0.0092595091851339004</x:v>
      </x:c>
      <x:c r="Z150" s="1" t="str">
        <x:v>0.29999999999999999</x:v>
      </x:c>
      <x:c r="AA150" s="1" t="str">
        <x:v>0.0064053359547900004</x:v>
      </x:c>
      <x:c r="AB150" s="1" t="str">
        <x:v>0.0092595091851339004</x:v>
      </x:c>
      <x:c r="AC150" s="1" t="str">
        <x:v>CASH</x:v>
      </x:c>
      <x:c r="AD150" s="1" t="str">
        <x:v>0.050000000000000003</x:v>
      </x:c>
      <x:c r="AE150" s="1" t="str">
        <x:v>0.29999999999999999</x:v>
      </x:c>
      <x:c r="AF150" s="1" t="str">
        <x:v>0.0064053359547900004</x:v>
      </x:c>
      <x:c r="AG150" s="1" t="str">
        <x:v>0.0092595091851339004</x:v>
      </x:c>
      <x:c r="AH150" s="1" t="str">
        <x:v>0</x:v>
      </x:c>
      <x:c r="AI150" s="1" t="str">
        <x:v>0</x:v>
      </x:c>
      <x:c r="AJ150" s="1" t="str">
        <x:v>0</x:v>
      </x:c>
      <x:c r="AK150" s="1" t="str">
        <x:v>-0.0092169027378700003</x:v>
      </x:c>
      <x:c r="AL150" s="28" t="str">
        <x:v>0.030886579575880702</x:v>
      </x:c>
      <x:c r="AM150" s="1" t="str">
        <x:v>2021</x:v>
      </x:c>
      <x:c r="AN150" s="48" t="str">
        <x:v>BURN_IN_2021</x:v>
      </x:c>
      <x:c r="AO150" s="1" t="str">
        <x:v>148</x:v>
      </x:c>
      <x:c r="AP150" s="1" t="str">
        <x:v>False</x:v>
      </x:c>
    </x:row>
    <x:row r="151" ht="22" customHeight="1">
      <x:c r="A151" s="27" t="n">
        <x:v>44346</x:v>
      </x:c>
      <x:c r="B151" s="27" t="n">
        <x:v>44347</x:v>
      </x:c>
      <x:c r="C151" s="1" t="str">
        <x:v>0.99999999925523742</x:v>
      </x:c>
      <x:c r="D151" s="1" t="str">
        <x:v>4.4746044616998735e-25</x:v>
      </x:c>
      <x:c r="E151" s="1" t="str">
        <x:v>7.4476258637346543e-10</x:v>
      </x:c>
      <x:c r="F151" s="1" t="str">
        <x:v>bear</x:v>
      </x:c>
      <x:c r="G151" s="1" t="str">
        <x:v>1.4926238987923465e-08</x:v>
      </x:c>
      <x:c r="H151" s="1" t="str">
        <x:v>2.8445170376755824e-09</x:v>
      </x:c>
      <x:c r="I151" s="1" t="str">
        <x:v>0.028059642961156098</x:v>
      </x:c>
      <x:c r="J151" s="1" t="str">
        <x:v>-0.38231783272089709</x:v>
      </x:c>
      <x:c r="K151" s="1" t="str">
        <x:v>1.1298326666767866</x:v>
      </x:c>
      <x:c r="L151" s="1" t="str">
        <x:v>-0.43889998410472608</x:v>
      </x:c>
      <x:c r="M151" s="1" t="str">
        <x:v>CASH</x:v>
      </x:c>
      <x:c r="N151" s="1" t="str">
        <x:v>0.99999999925523742</x:v>
      </x:c>
      <x:c r="O151" s="48" t="str">
        <x:v>HIGH_VOLATILITY|BEARISH_ROUTER</x:v>
      </x:c>
      <x:c r="P151" s="48" t="str">
        <x:v>episode-000146|episode-000147|episode-000148|episode-000149|episode-000145</x:v>
      </x:c>
      <x:c r="Q151" s="1" t="str">
        <x:v>True</x:v>
      </x:c>
      <x:c r="R151" s="1" t="str">
        <x:v>5</x:v>
      </x:c>
      <x:c r="S151" s="1" t="str">
        <x:v>0.050000000000000003</x:v>
      </x:c>
      <x:c r="T151" s="1" t="str">
        <x:v>0.5</x:v>
      </x:c>
      <x:c r="U151" s="1" t="str">
        <x:v>0.29999999999999988</x:v>
      </x:c>
      <x:c r="V151" s="1" t="str">
        <x:v>0.0138420460514751</x:v>
      </x:c>
      <x:c r="W151" s="28" t="str">
        <x:v>0.29999999999999999</x:v>
      </x:c>
      <x:c r="X151" s="28" t="str">
        <x:v>0.0064266327002446</x:v>
      </x:c>
      <x:c r="Y151" s="28" t="str">
        <x:v>0.013842046051475199</x:v>
      </x:c>
      <x:c r="Z151" s="1" t="str">
        <x:v>0.29999999999999999</x:v>
      </x:c>
      <x:c r="AA151" s="1" t="str">
        <x:v>0.0064266327002446</x:v>
      </x:c>
      <x:c r="AB151" s="1" t="str">
        <x:v>0.013842046051475199</x:v>
      </x:c>
      <x:c r="AC151" s="1" t="str">
        <x:v>CASH</x:v>
      </x:c>
      <x:c r="AD151" s="1" t="str">
        <x:v>0.050000000000000003</x:v>
      </x:c>
      <x:c r="AE151" s="1" t="str">
        <x:v>0.29999999999999999</x:v>
      </x:c>
      <x:c r="AF151" s="1" t="str">
        <x:v>0.0064266327002446</x:v>
      </x:c>
      <x:c r="AG151" s="1" t="str">
        <x:v>0.013842046051475199</x:v>
      </x:c>
      <x:c r="AH151" s="1" t="str">
        <x:v>0</x:v>
      </x:c>
      <x:c r="AI151" s="1" t="str">
        <x:v>0</x:v>
      </x:c>
      <x:c r="AJ151" s="1" t="str">
        <x:v>0</x:v>
      </x:c>
      <x:c r="AK151" s="1" t="str">
        <x:v>-0.0137471199103202</x:v>
      </x:c>
      <x:c r="AL151" s="28" t="str">
        <x:v>0.046161872279316001</x:v>
      </x:c>
      <x:c r="AM151" s="1" t="str">
        <x:v>2021</x:v>
      </x:c>
      <x:c r="AN151" s="48" t="str">
        <x:v>BURN_IN_2021</x:v>
      </x:c>
      <x:c r="AO151" s="1" t="str">
        <x:v>149</x:v>
      </x:c>
      <x:c r="AP151" s="1" t="str">
        <x:v>False</x:v>
      </x:c>
    </x:row>
    <x:row r="152" ht="22" customHeight="1">
      <x:c r="A152" s="27" t="n">
        <x:v>44347</x:v>
      </x:c>
      <x:c r="B152" s="27" t="n">
        <x:v>44348</x:v>
      </x:c>
      <x:c r="C152" s="1" t="str">
        <x:v>0.99999999887499835</x:v>
      </x:c>
      <x:c r="D152" s="1" t="str">
        <x:v>2.7494534106699969e-25</x:v>
      </x:c>
      <x:c r="E152" s="1" t="str">
        <x:v>1.1250017142039239e-09</x:v>
      </x:c>
      <x:c r="F152" s="1" t="str">
        <x:v>bear</x:v>
      </x:c>
      <x:c r="G152" s="1" t="str">
        <x:v>2.2124459790519211e-08</x:v>
      </x:c>
      <x:c r="H152" s="1" t="str">
        <x:v>7.6047819028900144e-10</x:v>
      </x:c>
      <x:c r="I152" s="1" t="str">
        <x:v>-0.037470387555289399</x:v>
      </x:c>
      <x:c r="J152" s="1" t="str">
        <x:v>-0.35477475950186049</x:v>
      </x:c>
      <x:c r="K152" s="1" t="str">
        <x:v>1.1484738379677384</x:v>
      </x:c>
      <x:c r="L152" s="1" t="str">
        <x:v>-0.41299855683504638</x:v>
      </x:c>
      <x:c r="M152" s="1" t="str">
        <x:v>CASH</x:v>
      </x:c>
      <x:c r="N152" s="1" t="str">
        <x:v>0.99999999887499835</x:v>
      </x:c>
      <x:c r="O152" s="48" t="str">
        <x:v>HIGH_VOLATILITY|BEARISH_ROUTER</x:v>
      </x:c>
      <x:c r="P152" s="48" t="str">
        <x:v>episode-000148|episode-000147</x:v>
      </x:c>
      <x:c r="Q152" s="1" t="str">
        <x:v>True</x:v>
      </x:c>
      <x:c r="R152" s="1" t="str">
        <x:v>5</x:v>
      </x:c>
      <x:c r="S152" s="1" t="str">
        <x:v>0.050000000000000003</x:v>
      </x:c>
      <x:c r="T152" s="1" t="str">
        <x:v>0.5</x:v>
      </x:c>
      <x:c r="U152" s="1" t="str">
        <x:v>0.29999999999999988</x:v>
      </x:c>
      <x:c r="V152" s="1" t="str">
        <x:v>-0.0049239081594303</x:v>
      </x:c>
      <x:c r="W152" s="28" t="str">
        <x:v>0.29999999999999999</x:v>
      </x:c>
      <x:c r="X152" s="28" t="str">
        <x:v>0.0095615790612322994</x:v>
      </x:c>
      <x:c r="Y152" s="28" t="str">
        <x:v>-0.0049239081594303</x:v>
      </x:c>
      <x:c r="Z152" s="1" t="str">
        <x:v>0.29999999999999999</x:v>
      </x:c>
      <x:c r="AA152" s="1" t="str">
        <x:v>0.0095615790612322994</x:v>
      </x:c>
      <x:c r="AB152" s="1" t="str">
        <x:v>-0.0049239081594303</x:v>
      </x:c>
      <x:c r="AC152" s="1" t="str">
        <x:v>CASH</x:v>
      </x:c>
      <x:c r="AD152" s="1" t="str">
        <x:v>0.050000000000000003</x:v>
      </x:c>
      <x:c r="AE152" s="1" t="str">
        <x:v>0.29999999999999999</x:v>
      </x:c>
      <x:c r="AF152" s="1" t="str">
        <x:v>0.0095615790612322994</x:v>
      </x:c>
      <x:c r="AG152" s="1" t="str">
        <x:v>-0.0049239081594303</x:v>
      </x:c>
      <x:c r="AH152" s="1" t="str">
        <x:v>0</x:v>
      </x:c>
      <x:c r="AI152" s="1" t="str">
        <x:v>0</x:v>
      </x:c>
      <x:c r="AJ152" s="1" t="str">
        <x:v>0</x:v>
      </x:c>
      <x:c r="AK152" s="1" t="str">
        <x:v>0.0049360705359199003</x:v>
      </x:c>
      <x:c r="AL152" s="28" t="str">
        <x:v>-0.016381311899106101</x:v>
      </x:c>
      <x:c r="AM152" s="1" t="str">
        <x:v>2021</x:v>
      </x:c>
      <x:c r="AN152" s="48" t="str">
        <x:v>BURN_IN_2021</x:v>
      </x:c>
      <x:c r="AO152" s="1" t="str">
        <x:v>150</x:v>
      </x:c>
      <x:c r="AP152" s="1" t="str">
        <x:v>False</x:v>
      </x:c>
    </x:row>
    <x:row r="153" ht="22" customHeight="1">
      <x:c r="A153" s="27" t="n">
        <x:v>44348</x:v>
      </x:c>
      <x:c r="B153" s="27" t="n">
        <x:v>44349</x:v>
      </x:c>
      <x:c r="C153" s="1" t="str">
        <x:v>0.99999999658381755</x:v>
      </x:c>
      <x:c r="D153" s="1" t="str">
        <x:v>2.3142392967825558e-24</x:v>
      </x:c>
      <x:c r="E153" s="1" t="str">
        <x:v>3.4161823797518313e-09</x:v>
      </x:c>
      <x:c r="F153" s="1" t="str">
        <x:v>bear</x:v>
      </x:c>
      <x:c r="G153" s="1" t="str">
        <x:v>6.3729286366240337e-08</x:v>
      </x:c>
      <x:c r="H153" s="1" t="str">
        <x:v>4.5823614661877454e-09</x:v>
      </x:c>
      <x:c r="I153" s="1" t="str">
        <x:v>-0.044053540672723997</x:v>
      </x:c>
      <x:c r="J153" s="1" t="str">
        <x:v>-0.3518527024687389</x:v>
      </x:c>
      <x:c r="K153" s="1" t="str">
        <x:v>1.14826340119047</x:v>
      </x:c>
      <x:c r="L153" s="1" t="str">
        <x:v>-0.42261441056075688</x:v>
      </x:c>
      <x:c r="M153" s="1" t="str">
        <x:v>CASH</x:v>
      </x:c>
      <x:c r="N153" s="1" t="str">
        <x:v>0.99999999658381755</x:v>
      </x:c>
      <x:c r="O153" s="48" t="str">
        <x:v>HIGH_VOLATILITY|BEARISH_ROUTER</x:v>
      </x:c>
      <x:c r="P153" s="48" t="str">
        <x:v>episode-000151|episode-000148|episode-000147</x:v>
      </x:c>
      <x:c r="Q153" s="1" t="str">
        <x:v>True</x:v>
      </x:c>
      <x:c r="R153" s="1" t="str">
        <x:v>5</x:v>
      </x:c>
      <x:c r="S153" s="1" t="str">
        <x:v>0.074999999999999997</x:v>
      </x:c>
      <x:c r="T153" s="1" t="str">
        <x:v>0.5</x:v>
      </x:c>
      <x:c r="U153" s="1" t="str">
        <x:v>0.29999999999999988</x:v>
      </x:c>
      <x:c r="V153" s="1" t="str">
        <x:v>0.0070959198246691004</x:v>
      </x:c>
      <x:c r="W153" s="28" t="str">
        <x:v>0.29999999999999999</x:v>
      </x:c>
      <x:c r="X153" s="28" t="str">
        <x:v>0.0034570648762100998</x:v>
      </x:c>
      <x:c r="Y153" s="28" t="str">
        <x:v>0.0070959198246691004</x:v>
      </x:c>
      <x:c r="Z153" s="1" t="str">
        <x:v>0.29999999999999999</x:v>
      </x:c>
      <x:c r="AA153" s="1" t="str">
        <x:v>0.0034570648762100998</x:v>
      </x:c>
      <x:c r="AB153" s="1" t="str">
        <x:v>0.0070959198246691004</x:v>
      </x:c>
      <x:c r="AC153" s="1" t="str">
        <x:v>CASH</x:v>
      </x:c>
      <x:c r="AD153" s="1" t="str">
        <x:v>0.074999999999999997</x:v>
      </x:c>
      <x:c r="AE153" s="1" t="str">
        <x:v>0.29999999999999999</x:v>
      </x:c>
      <x:c r="AF153" s="1" t="str">
        <x:v>0.0034570648762100998</x:v>
      </x:c>
      <x:c r="AG153" s="1" t="str">
        <x:v>0.0070959198246691004</x:v>
      </x:c>
      <x:c r="AH153" s="1" t="str">
        <x:v>0</x:v>
      </x:c>
      <x:c r="AI153" s="1" t="str">
        <x:v>0</x:v>
      </x:c>
      <x:c r="AJ153" s="1" t="str">
        <x:v>0</x:v>
      </x:c>
      <x:c r="AK153" s="1" t="str">
        <x:v>-0.0070708622534371999</x:v>
      </x:c>
      <x:c r="AL153" s="28" t="str">
        <x:v>0.023664671442122202</x:v>
      </x:c>
      <x:c r="AM153" s="1" t="str">
        <x:v>2021</x:v>
      </x:c>
      <x:c r="AN153" s="48" t="str">
        <x:v>BURN_IN_2021</x:v>
      </x:c>
      <x:c r="AO153" s="1" t="str">
        <x:v>151</x:v>
      </x:c>
      <x:c r="AP153" s="1" t="str">
        <x:v>False</x:v>
      </x:c>
    </x:row>
    <x:row r="154" ht="22" customHeight="1">
      <x:c r="A154" s="27" t="n">
        <x:v>44349</x:v>
      </x:c>
      <x:c r="B154" s="27" t="n">
        <x:v>44350</x:v>
      </x:c>
      <x:c r="C154" s="1" t="str">
        <x:v>0.99999999724839239</x:v>
      </x:c>
      <x:c r="D154" s="1" t="str">
        <x:v>1.5708058860238895e-24</x:v>
      </x:c>
      <x:c r="E154" s="1" t="str">
        <x:v>2.7516076870476067e-09</x:v>
      </x:c>
      <x:c r="F154" s="1" t="str">
        <x:v>bear</x:v>
      </x:c>
      <x:c r="G154" s="1" t="str">
        <x:v>5.1873412275148769e-08</x:v>
      </x:c>
      <x:c r="H154" s="1" t="str">
        <x:v>1.3291495323081407e-09</x:v>
      </x:c>
      <x:c r="I154" s="1" t="str">
        <x:v>-0.043144828429623798</x:v>
      </x:c>
      <x:c r="J154" s="1" t="str">
        <x:v>-0.34308323625410608</x:v>
      </x:c>
      <x:c r="K154" s="1" t="str">
        <x:v>1.1528093769943502</x:v>
      </x:c>
      <x:c r="L154" s="1" t="str">
        <x:v>-0.40895077029126109</x:v>
      </x:c>
      <x:c r="M154" s="1" t="str">
        <x:v>CASH</x:v>
      </x:c>
      <x:c r="N154" s="1" t="str">
        <x:v>0.99999999724839239</x:v>
      </x:c>
      <x:c r="O154" s="48" t="str">
        <x:v>HIGH_VOLATILITY|BEARISH_ROUTER</x:v>
      </x:c>
      <x:c r="P154" s="48" t="str">
        <x:v>episode-000152|episode-000151|episode-000148|episode-000147|episode-000149</x:v>
      </x:c>
      <x:c r="Q154" s="1" t="str">
        <x:v>True</x:v>
      </x:c>
      <x:c r="R154" s="1" t="str">
        <x:v>5</x:v>
      </x:c>
      <x:c r="S154" s="1" t="str">
        <x:v>0.074999999999999997</x:v>
      </x:c>
      <x:c r="T154" s="1" t="str">
        <x:v>0.5</x:v>
      </x:c>
      <x:c r="U154" s="1" t="str">
        <x:v>0.29999999999999988</x:v>
      </x:c>
      <x:c r="V154" s="1" t="str">
        <x:v>0.013027608621372901</x:v>
      </x:c>
      <x:c r="W154" s="28" t="str">
        <x:v>0.29999999999999999</x:v>
      </x:c>
      <x:c r="X154" s="28" t="str">
        <x:v>0.0049345486610122002</x:v>
      </x:c>
      <x:c r="Y154" s="28" t="str">
        <x:v>0.013027608621372699</x:v>
      </x:c>
      <x:c r="Z154" s="1" t="str">
        <x:v>0.29999999999999999</x:v>
      </x:c>
      <x:c r="AA154" s="1" t="str">
        <x:v>0.0049345486610122002</x:v>
      </x:c>
      <x:c r="AB154" s="1" t="str">
        <x:v>0.013027608621372699</x:v>
      </x:c>
      <x:c r="AC154" s="1" t="str">
        <x:v>CASH</x:v>
      </x:c>
      <x:c r="AD154" s="1" t="str">
        <x:v>0.074999999999999997</x:v>
      </x:c>
      <x:c r="AE154" s="1" t="str">
        <x:v>0.29999999999999999</x:v>
      </x:c>
      <x:c r="AF154" s="1" t="str">
        <x:v>0.0049345486610122002</x:v>
      </x:c>
      <x:c r="AG154" s="1" t="str">
        <x:v>0.013027608621372699</x:v>
      </x:c>
      <x:c r="AH154" s="1" t="str">
        <x:v>0</x:v>
      </x:c>
      <x:c r="AI154" s="1" t="str">
        <x:v>0</x:v>
      </x:c>
      <x:c r="AJ154" s="1" t="str">
        <x:v>0</x:v>
      </x:c>
      <x:c r="AK154" s="1" t="str">
        <x:v>-0.0129434792104285</x:v>
      </x:c>
      <x:c r="AL154" s="28" t="str">
        <x:v>0.043442024933565401</x:v>
      </x:c>
      <x:c r="AM154" s="1" t="str">
        <x:v>2021</x:v>
      </x:c>
      <x:c r="AN154" s="48" t="str">
        <x:v>BURN_IN_2021</x:v>
      </x:c>
      <x:c r="AO154" s="1" t="str">
        <x:v>152</x:v>
      </x:c>
      <x:c r="AP154" s="1" t="str">
        <x:v>False</x:v>
      </x:c>
    </x:row>
    <x:row r="155" ht="22" customHeight="1">
      <x:c r="A155" s="27" t="n">
        <x:v>44350</x:v>
      </x:c>
      <x:c r="B155" s="27" t="n">
        <x:v>44351</x:v>
      </x:c>
      <x:c r="C155" s="1" t="str">
        <x:v>0.99999999540189477</x:v>
      </x:c>
      <x:c r="D155" s="1" t="str">
        <x:v>6.3370636753428521e-24</x:v>
      </x:c>
      <x:c r="E155" s="1" t="str">
        <x:v>4.5981052726306008e-09</x:v>
      </x:c>
      <x:c r="F155" s="1" t="str">
        <x:v>bear</x:v>
      </x:c>
      <x:c r="G155" s="1" t="str">
        <x:v>8.4534636003916401e-08</x:v>
      </x:c>
      <x:c r="H155" s="1" t="str">
        <x:v>3.6929952070545971e-09</x:v>
      </x:c>
      <x:c r="I155" s="1" t="str">
        <x:v>0.020043053520158699</x:v>
      </x:c>
      <x:c r="J155" s="1" t="str">
        <x:v>-0.2708186410874277</x:v>
      </x:c>
      <x:c r="K155" s="1" t="str">
        <x:v>1.1557809476812646</x:v>
      </x:c>
      <x:c r="L155" s="1" t="str">
        <x:v>-0.38327439491728937</x:v>
      </x:c>
      <x:c r="M155" s="1" t="str">
        <x:v>CASH</x:v>
      </x:c>
      <x:c r="N155" s="1" t="str">
        <x:v>0.99999999540189477</x:v>
      </x:c>
      <x:c r="O155" s="48" t="str">
        <x:v>HIGH_VOLATILITY|BEARISH_ROUTER</x:v>
      </x:c>
      <x:c r="P155" s="48" t="str">
        <x:v>episode-000146|episode-000150|episode-000151|episode-000152|episode-000153</x:v>
      </x:c>
      <x:c r="Q155" s="1" t="str">
        <x:v>True</x:v>
      </x:c>
      <x:c r="R155" s="1" t="str">
        <x:v>5</x:v>
      </x:c>
      <x:c r="S155" s="1" t="str">
        <x:v>0.074999999999999997</x:v>
      </x:c>
      <x:c r="T155" s="1" t="str">
        <x:v>0.5</x:v>
      </x:c>
      <x:c r="U155" s="1" t="str">
        <x:v>0.29999999999999988</x:v>
      </x:c>
      <x:c r="V155" s="1" t="str">
        <x:v>-0.017892189272021401</x:v>
      </x:c>
      <x:c r="W155" s="28" t="str">
        <x:v>0.29999999999999999</x:v>
      </x:c>
      <x:c r="X155" s="28" t="str">
        <x:v>0.0090054606028347993</x:v>
      </x:c>
      <x:c r="Y155" s="28" t="str">
        <x:v>-0.017892189272021498</x:v>
      </x:c>
      <x:c r="Z155" s="1" t="str">
        <x:v>0.29999999999999999</x:v>
      </x:c>
      <x:c r="AA155" s="1" t="str">
        <x:v>0.0090054606028347993</x:v>
      </x:c>
      <x:c r="AB155" s="1" t="str">
        <x:v>-0.017892189272021498</x:v>
      </x:c>
      <x:c r="AC155" s="1" t="str">
        <x:v>CASH</x:v>
      </x:c>
      <x:c r="AD155" s="1" t="str">
        <x:v>0.074999999999999997</x:v>
      </x:c>
      <x:c r="AE155" s="1" t="str">
        <x:v>0.29999999999999999</x:v>
      </x:c>
      <x:c r="AF155" s="1" t="str">
        <x:v>0.0090054606028347993</x:v>
      </x:c>
      <x:c r="AG155" s="1" t="str">
        <x:v>-0.017892189272021498</x:v>
      </x:c>
      <x:c r="AH155" s="1" t="str">
        <x:v>0</x:v>
      </x:c>
      <x:c r="AI155" s="1" t="str">
        <x:v>0</x:v>
      </x:c>
      <x:c r="AJ155" s="1" t="str">
        <x:v>0</x:v>
      </x:c>
      <x:c r="AK155" s="1" t="str">
        <x:v>0.0180541897617758</x:v>
      </x:c>
      <x:c r="AL155" s="28" t="str">
        <x:v>-0.0596111495305875</x:v>
      </x:c>
      <x:c r="AM155" s="1" t="str">
        <x:v>2021</x:v>
      </x:c>
      <x:c r="AN155" s="48" t="str">
        <x:v>BURN_IN_2021</x:v>
      </x:c>
      <x:c r="AO155" s="1" t="str">
        <x:v>153</x:v>
      </x:c>
      <x:c r="AP155" s="1" t="str">
        <x:v>False</x:v>
      </x:c>
    </x:row>
    <x:row r="156" ht="22" customHeight="1">
      <x:c r="A156" s="27" t="n">
        <x:v>44351</x:v>
      </x:c>
      <x:c r="B156" s="27" t="n">
        <x:v>44352</x:v>
      </x:c>
      <x:c r="C156" s="1" t="str">
        <x:v>0.999999973408085</x:v>
      </x:c>
      <x:c r="D156" s="1" t="str">
        <x:v>1.4554352639924666e-22</x:v>
      </x:c>
      <x:c r="E156" s="1" t="str">
        <x:v>2.6591914979558008e-08</x:v>
      </x:c>
      <x:c r="F156" s="1" t="str">
        <x:v>bear</x:v>
      </x:c>
      <x:c r="G156" s="1" t="str">
        <x:v>4.4640462757346235e-07</x:v>
      </x:c>
      <x:c r="H156" s="1" t="str">
        <x:v>4.3987619480340464e-08</x:v>
      </x:c>
      <x:c r="I156" s="1" t="str">
        <x:v>0.0333347353662811</x:v>
      </x:c>
      <x:c r="J156" s="1" t="str">
        <x:v>-0.35845289016787568</x:v>
      </x:c>
      <x:c r="K156" s="1" t="str">
        <x:v>1.1343461817010836</x:v>
      </x:c>
      <x:c r="L156" s="1" t="str">
        <x:v>-0.42003811718121697</x:v>
      </x:c>
      <x:c r="M156" s="1" t="str">
        <x:v>CASH</x:v>
      </x:c>
      <x:c r="N156" s="1" t="str">
        <x:v>0.999999973408085</x:v>
      </x:c>
      <x:c r="O156" s="48" t="str">
        <x:v>HIGH_VOLATILITY|BEARISH_ROUTER</x:v>
      </x:c>
      <x:c r="P156" s="48" t="str">
        <x:v>episode-000150|episode-000154|episode-000146|episode-000151|episode-000153</x:v>
      </x:c>
      <x:c r="Q156" s="1" t="str">
        <x:v>True</x:v>
      </x:c>
      <x:c r="R156" s="1" t="str">
        <x:v>5</x:v>
      </x:c>
      <x:c r="S156" s="1" t="str">
        <x:v>0.074999999999999997</x:v>
      </x:c>
      <x:c r="T156" s="1" t="str">
        <x:v>0.5</x:v>
      </x:c>
      <x:c r="U156" s="1" t="str">
        <x:v>0.29999999999999988</x:v>
      </x:c>
      <x:c r="V156" s="1" t="str">
        <x:v>-0.0108504890337813</x:v>
      </x:c>
      <x:c r="W156" s="28" t="str">
        <x:v>0.29999999999999999</x:v>
      </x:c>
      <x:c r="X156" s="28" t="str">
        <x:v>0.012746287659309</x:v>
      </x:c>
      <x:c r="Y156" s="28" t="str">
        <x:v>-0.010850489033781399</x:v>
      </x:c>
      <x:c r="Z156" s="1" t="str">
        <x:v>0.29999999999999999</x:v>
      </x:c>
      <x:c r="AA156" s="1" t="str">
        <x:v>0.012746287659309</x:v>
      </x:c>
      <x:c r="AB156" s="1" t="str">
        <x:v>-0.010850489033781399</x:v>
      </x:c>
      <x:c r="AC156" s="1" t="str">
        <x:v>CASH</x:v>
      </x:c>
      <x:c r="AD156" s="1" t="str">
        <x:v>0.074999999999999997</x:v>
      </x:c>
      <x:c r="AE156" s="1" t="str">
        <x:v>0.29999999999999999</x:v>
      </x:c>
      <x:c r="AF156" s="1" t="str">
        <x:v>0.012746287659309</x:v>
      </x:c>
      <x:c r="AG156" s="1" t="str">
        <x:v>-0.010850489033781399</x:v>
      </x:c>
      <x:c r="AH156" s="1" t="str">
        <x:v>0</x:v>
      </x:c>
      <x:c r="AI156" s="1" t="str">
        <x:v>0</x:v>
      </x:c>
      <x:c r="AJ156" s="1" t="str">
        <x:v>0</x:v>
      </x:c>
      <x:c r="AK156" s="1" t="str">
        <x:v>0.010909784906157899</x:v>
      </x:c>
      <x:c r="AL156" s="28" t="str">
        <x:v>-0.036126269629565201</x:v>
      </x:c>
      <x:c r="AM156" s="1" t="str">
        <x:v>2021</x:v>
      </x:c>
      <x:c r="AN156" s="48" t="str">
        <x:v>BURN_IN_2021</x:v>
      </x:c>
      <x:c r="AO156" s="1" t="str">
        <x:v>154</x:v>
      </x:c>
      <x:c r="AP156" s="1" t="str">
        <x:v>False</x:v>
      </x:c>
    </x:row>
    <x:row r="157" ht="22" customHeight="1">
      <x:c r="A157" s="27" t="n">
        <x:v>44352</x:v>
      </x:c>
      <x:c r="B157" s="27" t="n">
        <x:v>44353</x:v>
      </x:c>
      <x:c r="C157" s="1" t="str">
        <x:v>0.99999999647335835</x:v>
      </x:c>
      <x:c r="D157" s="1" t="str">
        <x:v>4.5402292588723728e-24</x:v>
      </x:c>
      <x:c r="E157" s="1" t="str">
        <x:v>3.5266413827299517e-09</x:v>
      </x:c>
      <x:c r="F157" s="1" t="str">
        <x:v>bear</x:v>
      </x:c>
      <x:c r="G157" s="1" t="str">
        <x:v>6.5687759932032e-08</x:v>
      </x:c>
      <x:c r="H157" s="1" t="str">
        <x:v>4.6130546954764387e-08</x:v>
      </x:c>
      <x:c r="I157" s="1" t="str">
        <x:v>0.027046720216512499</x:v>
      </x:c>
      <x:c r="J157" s="1" t="str">
        <x:v>-0.37027305896243973</x:v>
      </x:c>
      <x:c r="K157" s="1" t="str">
        <x:v>1.1369017964303447</x:v>
      </x:c>
      <x:c r="L157" s="1" t="str">
        <x:v>-0.44098997653479882</x:v>
      </x:c>
      <x:c r="M157" s="1" t="str">
        <x:v>CASH</x:v>
      </x:c>
      <x:c r="N157" s="1" t="str">
        <x:v>0.99999999647335835</x:v>
      </x:c>
      <x:c r="O157" s="48" t="str">
        <x:v>HIGH_VOLATILITY|BEARISH_ROUTER</x:v>
      </x:c>
      <x:c r="P157" s="48" t="str">
        <x:v>episode-000150|episode-000155|episode-000154|episode-000151|episode-000146</x:v>
      </x:c>
      <x:c r="Q157" s="1" t="str">
        <x:v>True</x:v>
      </x:c>
      <x:c r="R157" s="1" t="str">
        <x:v>5</x:v>
      </x:c>
      <x:c r="S157" s="1" t="str">
        <x:v>0.074999999999999997</x:v>
      </x:c>
      <x:c r="T157" s="1" t="str">
        <x:v>0.5</x:v>
      </x:c>
      <x:c r="U157" s="1" t="str">
        <x:v>0.29999999999999988</x:v>
      </x:c>
      <x:c r="V157" s="1" t="str">
        <x:v>0.0024872436579416002</x:v>
      </x:c>
      <x:c r="W157" s="28" t="str">
        <x:v>0.29999999999999999</x:v>
      </x:c>
      <x:c r="X157" s="28" t="str">
        <x:v>0.0076696392589579001</x:v>
      </x:c>
      <x:c r="Y157" s="28" t="str">
        <x:v>0.0024872436579416999</x:v>
      </x:c>
      <x:c r="Z157" s="1" t="str">
        <x:v>0.29999999999999999</x:v>
      </x:c>
      <x:c r="AA157" s="1" t="str">
        <x:v>0.0076696392589579001</x:v>
      </x:c>
      <x:c r="AB157" s="1" t="str">
        <x:v>0.0024872436579416999</x:v>
      </x:c>
      <x:c r="AC157" s="1" t="str">
        <x:v>CASH</x:v>
      </x:c>
      <x:c r="AD157" s="1" t="str">
        <x:v>0.074999999999999997</x:v>
      </x:c>
      <x:c r="AE157" s="1" t="str">
        <x:v>0.29999999999999999</x:v>
      </x:c>
      <x:c r="AF157" s="1" t="str">
        <x:v>0.0076696392589579001</x:v>
      </x:c>
      <x:c r="AG157" s="1" t="str">
        <x:v>0.0024872436579416999</x:v>
      </x:c>
      <x:c r="AH157" s="1" t="str">
        <x:v>0</x:v>
      </x:c>
      <x:c r="AI157" s="1" t="str">
        <x:v>0</x:v>
      </x:c>
      <x:c r="AJ157" s="1" t="str">
        <x:v>0</x:v>
      </x:c>
      <x:c r="AK157" s="1" t="str">
        <x:v>-0.0024841555868981</x:v>
      </x:c>
      <x:c r="AL157" s="28" t="str">
        <x:v>0.0083164414414412004</x:v>
      </x:c>
      <x:c r="AM157" s="1" t="str">
        <x:v>2021</x:v>
      </x:c>
      <x:c r="AN157" s="48" t="str">
        <x:v>BURN_IN_2021</x:v>
      </x:c>
      <x:c r="AO157" s="1" t="str">
        <x:v>155</x:v>
      </x:c>
      <x:c r="AP157" s="1" t="str">
        <x:v>False</x:v>
      </x:c>
    </x:row>
    <x:row r="158" ht="22" customHeight="1">
      <x:c r="A158" s="27" t="n">
        <x:v>44353</x:v>
      </x:c>
      <x:c r="B158" s="27" t="n">
        <x:v>44354</x:v>
      </x:c>
      <x:c r="C158" s="1" t="str">
        <x:v>0.99999999914034565</x:v>
      </x:c>
      <x:c r="D158" s="1" t="str">
        <x:v>2.4740769794883133e-25</x:v>
      </x:c>
      <x:c r="E158" s="1" t="str">
        <x:v>8.5965443150540989e-10</x:v>
      </x:c>
      <x:c r="F158" s="1" t="str">
        <x:v>bear</x:v>
      </x:c>
      <x:c r="G158" s="1" t="str">
        <x:v>1.7116596016525256e-08</x:v>
      </x:c>
      <x:c r="H158" s="1" t="str">
        <x:v>5.3339742488971086e-09</x:v>
      </x:c>
      <x:c r="I158" s="1" t="str">
        <x:v>0.0045606516178250999</x:v>
      </x:c>
      <x:c r="J158" s="1" t="str">
        <x:v>-0.37535491792414</x:v>
      </x:c>
      <x:c r="K158" s="1" t="str">
        <x:v>1.1343960745355146</x:v>
      </x:c>
      <x:c r="L158" s="1" t="str">
        <x:v>-0.43634100240947171</x:v>
      </x:c>
      <x:c r="M158" s="1" t="str">
        <x:v>CASH</x:v>
      </x:c>
      <x:c r="N158" s="1" t="str">
        <x:v>0.99999999914034565</x:v>
      </x:c>
      <x:c r="O158" s="48" t="str">
        <x:v>HIGH_VOLATILITY|BEARISH_ROUTER</x:v>
      </x:c>
      <x:c r="P158" s="48" t="str">
        <x:v>episode-000156|episode-000150|episode-000155|episode-000151|episode-000148</x:v>
      </x:c>
      <x:c r="Q158" s="1" t="str">
        <x:v>True</x:v>
      </x:c>
      <x:c r="R158" s="1" t="str">
        <x:v>5</x:v>
      </x:c>
      <x:c r="S158" s="1" t="str">
        <x:v>0.074999999999999997</x:v>
      </x:c>
      <x:c r="T158" s="1" t="str">
        <x:v>0.5</x:v>
      </x:c>
      <x:c r="U158" s="1" t="str">
        <x:v>0.29999999999999988</x:v>
      </x:c>
      <x:c r="V158" s="1" t="str">
        <x:v>-0.0187428096543991</x:v>
      </x:c>
      <x:c r="W158" s="28" t="str">
        <x:v>0.29999999999999999</x:v>
      </x:c>
      <x:c r="X158" s="28" t="str">
        <x:v>0.0017421062652807</x:v>
      </x:c>
      <x:c r="Y158" s="28" t="str">
        <x:v>-0.0187428096543991</x:v>
      </x:c>
      <x:c r="Z158" s="1" t="str">
        <x:v>0.29999999999999999</x:v>
      </x:c>
      <x:c r="AA158" s="1" t="str">
        <x:v>0.0017421062652807</x:v>
      </x:c>
      <x:c r="AB158" s="1" t="str">
        <x:v>-0.0187428096543991</x:v>
      </x:c>
      <x:c r="AC158" s="1" t="str">
        <x:v>CASH</x:v>
      </x:c>
      <x:c r="AD158" s="1" t="str">
        <x:v>0.074999999999999997</x:v>
      </x:c>
      <x:c r="AE158" s="1" t="str">
        <x:v>0.29999999999999999</x:v>
      </x:c>
      <x:c r="AF158" s="1" t="str">
        <x:v>0.0017421062652807</x:v>
      </x:c>
      <x:c r="AG158" s="1" t="str">
        <x:v>-0.0187428096543991</x:v>
      </x:c>
      <x:c r="AH158" s="1" t="str">
        <x:v>0</x:v>
      </x:c>
      <x:c r="AI158" s="1" t="str">
        <x:v>0</x:v>
      </x:c>
      <x:c r="AJ158" s="1" t="str">
        <x:v>0</x:v>
      </x:c>
      <x:c r="AK158" s="1" t="str">
        <x:v>0.018920682171626801</x:v>
      </x:c>
      <x:c r="AL158" s="28" t="str">
        <x:v>-0.062470333990406302</x:v>
      </x:c>
      <x:c r="AM158" s="1" t="str">
        <x:v>2021</x:v>
      </x:c>
      <x:c r="AN158" s="48" t="str">
        <x:v>BURN_IN_2021</x:v>
      </x:c>
      <x:c r="AO158" s="1" t="str">
        <x:v>156</x:v>
      </x:c>
      <x:c r="AP158" s="1" t="str">
        <x:v>False</x:v>
      </x:c>
    </x:row>
    <x:row r="159" ht="22" customHeight="1">
      <x:c r="A159" s="27" t="n">
        <x:v>44354</x:v>
      </x:c>
      <x:c r="B159" s="27" t="n">
        <x:v>44355</x:v>
      </x:c>
      <x:c r="C159" s="1" t="str">
        <x:v>0.99999999909897441</x:v>
      </x:c>
      <x:c r="D159" s="1" t="str">
        <x:v>2.4574791630570454e-25</x:v>
      </x:c>
      <x:c r="E159" s="1" t="str">
        <x:v>9.0102546476859592e-10</x:v>
      </x:c>
      <x:c r="F159" s="1" t="str">
        <x:v>bear</x:v>
      </x:c>
      <x:c r="G159" s="1" t="str">
        <x:v>1.7901786172446066e-08</x:v>
      </x:c>
      <x:c r="H159" s="1" t="str">
        <x:v>8.2742273030515394e-11</x:v>
      </x:c>
      <x:c r="I159" s="1" t="str">
        <x:v>-0.099751733309024898</x:v>
      </x:c>
      <x:c r="J159" s="1" t="str">
        <x:v>-0.42933475639912227</x:v>
      </x:c>
      <x:c r="K159" s="1" t="str">
        <x:v>1.1365258303351251</x:v>
      </x:c>
      <x:c r="L159" s="1" t="str">
        <x:v>-0.47155296824564957</x:v>
      </x:c>
      <x:c r="M159" s="1" t="str">
        <x:v>CASH</x:v>
      </x:c>
      <x:c r="N159" s="1" t="str">
        <x:v>0.99999999909897441</x:v>
      </x:c>
      <x:c r="O159" s="48" t="str">
        <x:v>HIGH_VOLATILITY|BEARISH_ROUTER</x:v>
      </x:c>
      <x:c r="P159" s="48" t="str">
        <x:v>episode-000149|episode-000148|episode-000152|episode-000153|episode-000151</x:v>
      </x:c>
      <x:c r="Q159" s="1" t="str">
        <x:v>True</x:v>
      </x:c>
      <x:c r="R159" s="1" t="str">
        <x:v>5</x:v>
      </x:c>
      <x:c r="S159" s="1" t="str">
        <x:v>0.074999999999999997</x:v>
      </x:c>
      <x:c r="T159" s="1" t="str">
        <x:v>0.5</x:v>
      </x:c>
      <x:c r="U159" s="1" t="str">
        <x:v>0.29999999999999988</x:v>
      </x:c>
      <x:c r="V159" s="1" t="str">
        <x:v>-0.0017564516267296001</x:v>
      </x:c>
      <x:c r="W159" s="28" t="str">
        <x:v>0.29999999999999999</x:v>
      </x:c>
      <x:c r="X159" s="28" t="str">
        <x:v>0.0133693260164271</x:v>
      </x:c>
      <x:c r="Y159" s="28" t="str">
        <x:v>-0.0017564516267296001</x:v>
      </x:c>
      <x:c r="Z159" s="1" t="str">
        <x:v>0.29999999999999999</x:v>
      </x:c>
      <x:c r="AA159" s="1" t="str">
        <x:v>0.0133693260164271</x:v>
      </x:c>
      <x:c r="AB159" s="1" t="str">
        <x:v>-0.0017564516267296001</x:v>
      </x:c>
      <x:c r="AC159" s="1" t="str">
        <x:v>CASH</x:v>
      </x:c>
      <x:c r="AD159" s="1" t="str">
        <x:v>0.074999999999999997</x:v>
      </x:c>
      <x:c r="AE159" s="1" t="str">
        <x:v>0.29999999999999999</x:v>
      </x:c>
      <x:c r="AF159" s="1" t="str">
        <x:v>0.0133693260164271</x:v>
      </x:c>
      <x:c r="AG159" s="1" t="str">
        <x:v>-0.0017564516267296001</x:v>
      </x:c>
      <x:c r="AH159" s="1" t="str">
        <x:v>0</x:v>
      </x:c>
      <x:c r="AI159" s="1" t="str">
        <x:v>0</x:v>
      </x:c>
      <x:c r="AJ159" s="1" t="str">
        <x:v>0</x:v>
      </x:c>
      <x:c r="AK159" s="1" t="str">
        <x:v>0.0017579959965603</x:v>
      </x:c>
      <x:c r="AL159" s="28" t="str">
        <x:v>-0.0058103520162010001</x:v>
      </x:c>
      <x:c r="AM159" s="1" t="str">
        <x:v>2021</x:v>
      </x:c>
      <x:c r="AN159" s="48" t="str">
        <x:v>BURN_IN_2021</x:v>
      </x:c>
      <x:c r="AO159" s="1" t="str">
        <x:v>157</x:v>
      </x:c>
      <x:c r="AP159" s="1" t="str">
        <x:v>False</x:v>
      </x:c>
    </x:row>
    <x:row r="160" ht="22" customHeight="1">
      <x:c r="A160" s="27" t="n">
        <x:v>44355</x:v>
      </x:c>
      <x:c r="B160" s="27" t="n">
        <x:v>44356</x:v>
      </x:c>
      <x:c r="C160" s="1" t="str">
        <x:v>0.99999999984678922</x:v>
      </x:c>
      <x:c r="D160" s="1" t="str">
        <x:v>1.1516766510005567e-26</x:v>
      </x:c>
      <x:c r="E160" s="1" t="str">
        <x:v>1.5321083424782159e-10</x:v>
      </x:c>
      <x:c r="F160" s="1" t="str">
        <x:v>bear</x:v>
      </x:c>
      <x:c r="G160" s="1" t="str">
        <x:v>3.2911101040440735e-09</x:v>
      </x:c>
      <x:c r="H160" s="1" t="str">
        <x:v>1.4956294405966831e-09</x:v>
      </x:c>
      <x:c r="I160" s="1" t="str">
        <x:v>-0.090076756179199399</x:v>
      </x:c>
      <x:c r="J160" s="1" t="str">
        <x:v>-0.42678786983823352</x:v>
      </x:c>
      <x:c r="K160" s="1" t="str">
        <x:v>1.1370473418202931</x:v>
      </x:c>
      <x:c r="L160" s="1" t="str">
        <x:v>-0.47462343152205888</x:v>
      </x:c>
      <x:c r="M160" s="1" t="str">
        <x:v>CASH</x:v>
      </x:c>
      <x:c r="N160" s="1" t="str">
        <x:v>0.99999999984678922</x:v>
      </x:c>
      <x:c r="O160" s="48" t="str">
        <x:v>HIGH_VOLATILITY|BEARISH_ROUTER</x:v>
      </x:c>
      <x:c r="P160" s="48" t="str">
        <x:v>episode-000158|episode-000149|episode-000148|episode-000152|episode-000151</x:v>
      </x:c>
      <x:c r="Q160" s="1" t="str">
        <x:v>True</x:v>
      </x:c>
      <x:c r="R160" s="1" t="str">
        <x:v>5</x:v>
      </x:c>
      <x:c r="S160" s="1" t="str">
        <x:v>0.074999999999999997</x:v>
      </x:c>
      <x:c r="T160" s="1" t="str">
        <x:v>0.5</x:v>
      </x:c>
      <x:c r="U160" s="1" t="str">
        <x:v>0.29999999999999988</x:v>
      </x:c>
      <x:c r="V160" s="1" t="str">
        <x:v>0.035489659309285201</x:v>
      </x:c>
      <x:c r="W160" s="28" t="str">
        <x:v>0.29999999999999999</x:v>
      </x:c>
      <x:c r="X160" s="28" t="str">
        <x:v>0.0012223045292779999</x:v>
      </x:c>
      <x:c r="Y160" s="28" t="str">
        <x:v>0.035489659309285201</x:v>
      </x:c>
      <x:c r="Z160" s="1" t="str">
        <x:v>0.29999999999999999</x:v>
      </x:c>
      <x:c r="AA160" s="1" t="str">
        <x:v>0.0012223045292779999</x:v>
      </x:c>
      <x:c r="AB160" s="1" t="str">
        <x:v>0.035489659309285201</x:v>
      </x:c>
      <x:c r="AC160" s="1" t="str">
        <x:v>CASH</x:v>
      </x:c>
      <x:c r="AD160" s="1" t="str">
        <x:v>0.074999999999999997</x:v>
      </x:c>
      <x:c r="AE160" s="1" t="str">
        <x:v>0.29999999999999999</x:v>
      </x:c>
      <x:c r="AF160" s="1" t="str">
        <x:v>0.0012223045292779999</x:v>
      </x:c>
      <x:c r="AG160" s="1" t="str">
        <x:v>0.035489659309285201</x:v>
      </x:c>
      <x:c r="AH160" s="1" t="str">
        <x:v>0</x:v>
      </x:c>
      <x:c r="AI160" s="1" t="str">
        <x:v>0</x:v>
      </x:c>
      <x:c r="AJ160" s="1" t="str">
        <x:v>0</x:v>
      </x:c>
      <x:c r="AK160" s="1" t="str">
        <x:v>-0.0348744156223601</x:v>
      </x:c>
      <x:c r="AL160" s="28" t="str">
        <x:v>0.11830308331511</x:v>
      </x:c>
      <x:c r="AM160" s="1" t="str">
        <x:v>2021</x:v>
      </x:c>
      <x:c r="AN160" s="48" t="str">
        <x:v>BURN_IN_2021</x:v>
      </x:c>
      <x:c r="AO160" s="1" t="str">
        <x:v>158</x:v>
      </x:c>
      <x:c r="AP160" s="1" t="str">
        <x:v>False</x:v>
      </x:c>
    </x:row>
    <x:row r="161" ht="22" customHeight="1">
      <x:c r="A161" s="27" t="n">
        <x:v>44356</x:v>
      </x:c>
      <x:c r="B161" s="27" t="n">
        <x:v>44357</x:v>
      </x:c>
      <x:c r="C161" s="1" t="str">
        <x:v>0.99999999978170118</x:v>
      </x:c>
      <x:c r="D161" s="1" t="str">
        <x:v>1.0587456238744903e-26</x:v>
      </x:c>
      <x:c r="E161" s="1" t="str">
        <x:v>2.1829881552423926e-10</x:v>
      </x:c>
      <x:c r="F161" s="1" t="str">
        <x:v>bear</x:v>
      </x:c>
      <x:c r="G161" s="1" t="str">
        <x:v>4.618908911253687e-09</x:v>
      </x:c>
      <x:c r="H161" s="1" t="str">
        <x:v>1.3017602734039456e-10</x:v>
      </x:c>
      <x:c r="I161" s="1" t="str">
        <x:v>-0.0059538074012536997</x:v>
      </x:c>
      <x:c r="J161" s="1" t="str">
        <x:v>-0.33154994995425152</x:v>
      </x:c>
      <x:c r="K161" s="1" t="str">
        <x:v>1.2207112450732771</x:v>
      </x:c>
      <x:c r="L161" s="1" t="str">
        <x:v>-0.41246976356960641</x:v>
      </x:c>
      <x:c r="M161" s="1" t="str">
        <x:v>CASH</x:v>
      </x:c>
      <x:c r="N161" s="1" t="str">
        <x:v>0.99999999978170118</x:v>
      </x:c>
      <x:c r="O161" s="48" t="str">
        <x:v>HIGH_VOLATILITY|BEARISH_ROUTER</x:v>
      </x:c>
      <x:c r="P161" s="48" t="str">
        <x:v>episode-000157|episode-000151|episode-000153|episode-000148|episode-000152</x:v>
      </x:c>
      <x:c r="Q161" s="1" t="str">
        <x:v>True</x:v>
      </x:c>
      <x:c r="R161" s="1" t="str">
        <x:v>5</x:v>
      </x:c>
      <x:c r="S161" s="1" t="str">
        <x:v>0.074999999999999997</x:v>
      </x:c>
      <x:c r="T161" s="1" t="str">
        <x:v>0.5</x:v>
      </x:c>
      <x:c r="U161" s="1" t="str">
        <x:v>0.29999999999999988</x:v>
      </x:c>
      <x:c r="V161" s="1" t="str">
        <x:v>-0.0055108127828391003</x:v>
      </x:c>
      <x:c r="W161" s="28" t="str">
        <x:v>0.29999999999999999</x:v>
      </x:c>
      <x:c r="X161" s="28" t="str">
        <x:v>0.023992144109137602</x:v>
      </x:c>
      <x:c r="Y161" s="28" t="str">
        <x:v>-0.0055108127828391003</x:v>
      </x:c>
      <x:c r="Z161" s="1" t="str">
        <x:v>0.29999999999999999</x:v>
      </x:c>
      <x:c r="AA161" s="1" t="str">
        <x:v>0.023992144109137602</x:v>
      </x:c>
      <x:c r="AB161" s="1" t="str">
        <x:v>-0.0055108127828391003</x:v>
      </x:c>
      <x:c r="AC161" s="1" t="str">
        <x:v>CASH</x:v>
      </x:c>
      <x:c r="AD161" s="1" t="str">
        <x:v>0.074999999999999997</x:v>
      </x:c>
      <x:c r="AE161" s="1" t="str">
        <x:v>0.29999999999999999</x:v>
      </x:c>
      <x:c r="AF161" s="1" t="str">
        <x:v>0.023992144109137602</x:v>
      </x:c>
      <x:c r="AG161" s="1" t="str">
        <x:v>-0.0055108127828391003</x:v>
      </x:c>
      <x:c r="AH161" s="1" t="str">
        <x:v>0</x:v>
      </x:c>
      <x:c r="AI161" s="1" t="str">
        <x:v>0</x:v>
      </x:c>
      <x:c r="AJ161" s="1" t="str">
        <x:v>0</x:v>
      </x:c>
      <x:c r="AK161" s="1" t="str">
        <x:v>0.0055260533292574004</x:v>
      </x:c>
      <x:c r="AL161" s="28" t="str">
        <x:v>-0.0182898409415999</x:v>
      </x:c>
      <x:c r="AM161" s="1" t="str">
        <x:v>2021</x:v>
      </x:c>
      <x:c r="AN161" s="48" t="str">
        <x:v>BURN_IN_2021</x:v>
      </x:c>
      <x:c r="AO161" s="1" t="str">
        <x:v>159</x:v>
      </x:c>
      <x:c r="AP161" s="1" t="str">
        <x:v>False</x:v>
      </x:c>
    </x:row>
    <x:row r="162" ht="22" customHeight="1">
      <x:c r="A162" s="27" t="n">
        <x:v>44357</x:v>
      </x:c>
      <x:c r="B162" s="27" t="n">
        <x:v>44358</x:v>
      </x:c>
      <x:c r="C162" s="1" t="str">
        <x:v>0.99999999772212356</x:v>
      </x:c>
      <x:c r="D162" s="1" t="str">
        <x:v>2.7049537457409805e-25</x:v>
      </x:c>
      <x:c r="E162" s="1" t="str">
        <x:v>2.2778763563450718e-09</x:v>
      </x:c>
      <x:c r="F162" s="1" t="str">
        <x:v>bear</x:v>
      </x:c>
      <x:c r="G162" s="1" t="str">
        <x:v>4.3334365642049991e-08</x:v>
      </x:c>
      <x:c r="H162" s="1" t="str">
        <x:v>4.119155160382825e-09</x:v>
      </x:c>
      <x:c r="I162" s="1" t="str">
        <x:v>-0.064763328935649997</x:v>
      </x:c>
      <x:c r="J162" s="1" t="str">
        <x:v>-0.35357707903773999</x:v>
      </x:c>
      <x:c r="K162" s="1" t="str">
        <x:v>1.2164585383042146</x:v>
      </x:c>
      <x:c r="L162" s="1" t="str">
        <x:v>-0.42321559814229892</x:v>
      </x:c>
      <x:c r="M162" s="1" t="str">
        <x:v>CASH</x:v>
      </x:c>
      <x:c r="N162" s="1" t="str">
        <x:v>0.99999999772212356</x:v>
      </x:c>
      <x:c r="O162" s="48" t="str">
        <x:v>HIGH_VOLATILITY|BEARISH_ROUTER</x:v>
      </x:c>
      <x:c r="P162" s="48" t="str">
        <x:v>episode-000149|episode-000148|episode-000152|episode-000153|episode-000151</x:v>
      </x:c>
      <x:c r="Q162" s="1" t="str">
        <x:v>True</x:v>
      </x:c>
      <x:c r="R162" s="1" t="str">
        <x:v>5</x:v>
      </x:c>
      <x:c r="S162" s="1" t="str">
        <x:v>0.074999999999999997</x:v>
      </x:c>
      <x:c r="T162" s="1" t="str">
        <x:v>0.5</x:v>
      </x:c>
      <x:c r="U162" s="1" t="str">
        <x:v>0.29999999999999988</x:v>
      </x:c>
      <x:c r="V162" s="1" t="str">
        <x:v>0.0054412265193103</x:v>
      </x:c>
      <x:c r="W162" s="28" t="str">
        <x:v>0.29999999999999999</x:v>
      </x:c>
      <x:c r="X162" s="28" t="str">
        <x:v>0.0038620575230771999</x:v>
      </x:c>
      <x:c r="Y162" s="28" t="str">
        <x:v>0.0054412265193103998</x:v>
      </x:c>
      <x:c r="Z162" s="1" t="str">
        <x:v>0.29999999999999999</x:v>
      </x:c>
      <x:c r="AA162" s="1" t="str">
        <x:v>0.0038620575230771999</x:v>
      </x:c>
      <x:c r="AB162" s="1" t="str">
        <x:v>0.0054412265193103998</x:v>
      </x:c>
      <x:c r="AC162" s="1" t="str">
        <x:v>CASH</x:v>
      </x:c>
      <x:c r="AD162" s="1" t="str">
        <x:v>0.074999999999999997</x:v>
      </x:c>
      <x:c r="AE162" s="1" t="str">
        <x:v>0.29999999999999999</x:v>
      </x:c>
      <x:c r="AF162" s="1" t="str">
        <x:v>0.0038620575230771999</x:v>
      </x:c>
      <x:c r="AG162" s="1" t="str">
        <x:v>0.0054412265193103998</x:v>
      </x:c>
      <x:c r="AH162" s="1" t="str">
        <x:v>0</x:v>
      </x:c>
      <x:c r="AI162" s="1" t="str">
        <x:v>0</x:v>
      </x:c>
      <x:c r="AJ162" s="1" t="str">
        <x:v>0</x:v>
      </x:c>
      <x:c r="AK162" s="1" t="str">
        <x:v>-0.0054264765274666003</x:v>
      </x:c>
      <x:c r="AL162" s="28" t="str">
        <x:v>0.018150365353866601</x:v>
      </x:c>
      <x:c r="AM162" s="1" t="str">
        <x:v>2021</x:v>
      </x:c>
      <x:c r="AN162" s="48" t="str">
        <x:v>BURN_IN_2021</x:v>
      </x:c>
      <x:c r="AO162" s="1" t="str">
        <x:v>160</x:v>
      </x:c>
      <x:c r="AP162" s="1" t="str">
        <x:v>False</x:v>
      </x:c>
    </x:row>
    <x:row r="163" ht="22" customHeight="1">
      <x:c r="A163" s="27" t="n">
        <x:v>44358</x:v>
      </x:c>
      <x:c r="B163" s="27" t="n">
        <x:v>44359</x:v>
      </x:c>
      <x:c r="C163" s="1" t="str">
        <x:v>0.9999999981636456</x:v>
      </x:c>
      <x:c r="D163" s="1" t="str">
        <x:v>4.9203859645201753e-25</x:v>
      </x:c>
      <x:c r="E163" s="1" t="str">
        <x:v>1.8363544454526486e-09</x:v>
      </x:c>
      <x:c r="F163" s="1" t="str">
        <x:v>bear</x:v>
      </x:c>
      <x:c r="G163" s="1" t="str">
        <x:v>3.5294992024683192e-08</x:v>
      </x:c>
      <x:c r="H163" s="1" t="str">
        <x:v>8.8304395204264529e-10</x:v>
      </x:c>
      <x:c r="I163" s="1" t="str">
        <x:v>0.0125721480653326</x:v>
      </x:c>
      <x:c r="J163" s="1" t="str">
        <x:v>-0.2444020557182256</x:v>
      </x:c>
      <x:c r="K163" s="1" t="str">
        <x:v>1.1360899186225364</x:v>
      </x:c>
      <x:c r="L163" s="1" t="str">
        <x:v>-0.41274675051817022</x:v>
      </x:c>
      <x:c r="M163" s="1" t="str">
        <x:v>CASH</x:v>
      </x:c>
      <x:c r="N163" s="1" t="str">
        <x:v>0.9999999981636456</x:v>
      </x:c>
      <x:c r="O163" s="48" t="str">
        <x:v>HIGH_VOLATILITY|BEARISH_ROUTER</x:v>
      </x:c>
      <x:c r="P163" s="48" t="str">
        <x:v>episode-000154|episode-000160|episode-000146|episode-000155|episode-000156</x:v>
      </x:c>
      <x:c r="Q163" s="1" t="str">
        <x:v>True</x:v>
      </x:c>
      <x:c r="R163" s="1" t="str">
        <x:v>5</x:v>
      </x:c>
      <x:c r="S163" s="1" t="str">
        <x:v>0.074999999999999997</x:v>
      </x:c>
      <x:c r="T163" s="1" t="str">
        <x:v>0.5</x:v>
      </x:c>
      <x:c r="U163" s="1" t="str">
        <x:v>0.40000000000000002</x:v>
      </x:c>
      <x:c r="V163" s="1" t="str">
        <x:v>-0.0198945967445276</x:v>
      </x:c>
      <x:c r="W163" s="28" t="str">
        <x:v>0.40000000000000002</x:v>
      </x:c>
      <x:c r="X163" s="28" t="str">
        <x:v>0.096209065330473395</x:v>
      </x:c>
      <x:c r="Y163" s="28" t="str">
        <x:v>-0.019894596744527499</x:v>
      </x:c>
      <x:c r="Z163" s="1" t="str">
        <x:v>0.40000000000000002</x:v>
      </x:c>
      <x:c r="AA163" s="1" t="str">
        <x:v>0.096209065330473395</x:v>
      </x:c>
      <x:c r="AB163" s="1" t="str">
        <x:v>-0.019894596744527499</x:v>
      </x:c>
      <x:c r="AC163" s="1" t="str">
        <x:v>CASH</x:v>
      </x:c>
      <x:c r="AD163" s="1" t="str">
        <x:v>0.074999999999999997</x:v>
      </x:c>
      <x:c r="AE163" s="1" t="str">
        <x:v>0.40000000000000002</x:v>
      </x:c>
      <x:c r="AF163" s="1" t="str">
        <x:v>0.096209065330473395</x:v>
      </x:c>
      <x:c r="AG163" s="1" t="str">
        <x:v>-0.019894596744527499</x:v>
      </x:c>
      <x:c r="AH163" s="1" t="str">
        <x:v>0</x:v>
      </x:c>
      <x:c r="AI163" s="1" t="str">
        <x:v>0</x:v>
      </x:c>
      <x:c r="AJ163" s="1" t="str">
        <x:v>0</x:v>
      </x:c>
      <x:c r="AK163" s="1" t="str">
        <x:v>0.0200951587587542</x:v>
      </x:c>
      <x:c r="AL163" s="28" t="str">
        <x:v>-0.0495007316171149</x:v>
      </x:c>
      <x:c r="AM163" s="1" t="str">
        <x:v>2021</x:v>
      </x:c>
      <x:c r="AN163" s="48" t="str">
        <x:v>BURN_IN_2021</x:v>
      </x:c>
      <x:c r="AO163" s="1" t="str">
        <x:v>161</x:v>
      </x:c>
      <x:c r="AP163" s="1" t="str">
        <x:v>False</x:v>
      </x:c>
    </x:row>
    <x:row r="164" ht="22" customHeight="1">
      <x:c r="A164" s="27" t="n">
        <x:v>44359</x:v>
      </x:c>
      <x:c r="B164" s="27" t="n">
        <x:v>44360</x:v>
      </x:c>
      <x:c r="C164" s="1" t="str">
        <x:v>0.99999997683013997</x:v>
      </x:c>
      <x:c r="D164" s="1" t="str">
        <x:v>3.1287208728262205e-23</x:v>
      </x:c>
      <x:c r="E164" s="1" t="str">
        <x:v>2.3169859848805056e-08</x:v>
      </x:c>
      <x:c r="F164" s="1" t="str">
        <x:v>bear</x:v>
      </x:c>
      <x:c r="G164" s="1" t="str">
        <x:v>3.9186306413888541e-07</x:v>
      </x:c>
      <x:c r="H164" s="1" t="str">
        <x:v>4.2667011032070257e-08</x:v>
      </x:c>
      <x:c r="I164" s="1" t="str">
        <x:v>-0.0014780405405405001</x:v>
      </x:c>
      <x:c r="J164" s="1" t="str">
        <x:v>-0.28643425357009211</x:v>
      </x:c>
      <x:c r="K164" s="1" t="str">
        <x:v>1.1435873381226749</x:v>
      </x:c>
      <x:c r="L164" s="1" t="str">
        <x:v>-0.4418162160120489</x:v>
      </x:c>
      <x:c r="M164" s="1" t="str">
        <x:v>CASH</x:v>
      </x:c>
      <x:c r="N164" s="1" t="str">
        <x:v>0.99999997683013997</x:v>
      </x:c>
      <x:c r="O164" s="48" t="str">
        <x:v>HIGH_VOLATILITY|BEARISH_ROUTER</x:v>
      </x:c>
      <x:c r="P164" s="48" t="str">
        <x:v>episode-000162|episode-000160|episode-000154|episode-000157|episode-000156</x:v>
      </x:c>
      <x:c r="Q164" s="1" t="str">
        <x:v>True</x:v>
      </x:c>
      <x:c r="R164" s="1" t="str">
        <x:v>5</x:v>
      </x:c>
      <x:c r="S164" s="1" t="str">
        <x:v>0.074999999999999997</x:v>
      </x:c>
      <x:c r="T164" s="1" t="str">
        <x:v>0.5</x:v>
      </x:c>
      <x:c r="U164" s="1" t="str">
        <x:v>0.40000000000000002</x:v>
      </x:c>
      <x:c r="V164" s="1" t="str">
        <x:v>0.0400849479518521</x:v>
      </x:c>
      <x:c r="W164" s="28" t="str">
        <x:v>0.40000000000000002</x:v>
      </x:c>
      <x:c r="X164" s="28" t="str">
        <x:v>0.012120158268755</x:v>
      </x:c>
      <x:c r="Y164" s="28" t="str">
        <x:v>0.0400849479518521</x:v>
      </x:c>
      <x:c r="Z164" s="1" t="str">
        <x:v>0.40000000000000002</x:v>
      </x:c>
      <x:c r="AA164" s="1" t="str">
        <x:v>0.012120158268755</x:v>
      </x:c>
      <x:c r="AB164" s="1" t="str">
        <x:v>0.0400849479518521</x:v>
      </x:c>
      <x:c r="AC164" s="1" t="str">
        <x:v>CASH</x:v>
      </x:c>
      <x:c r="AD164" s="1" t="str">
        <x:v>0.074999999999999997</x:v>
      </x:c>
      <x:c r="AE164" s="1" t="str">
        <x:v>0.40000000000000002</x:v>
      </x:c>
      <x:c r="AF164" s="1" t="str">
        <x:v>0.012120158268755</x:v>
      </x:c>
      <x:c r="AG164" s="1" t="str">
        <x:v>0.0400849479518521</x:v>
      </x:c>
      <x:c r="AH164" s="1" t="str">
        <x:v>0</x:v>
      </x:c>
      <x:c r="AI164" s="1" t="str">
        <x:v>0</x:v>
      </x:c>
      <x:c r="AJ164" s="1" t="str">
        <x:v>0</x:v>
      </x:c>
      <x:c r="AK164" s="1" t="str">
        <x:v>-0.0393023905405274</x:v>
      </x:c>
      <x:c r="AL164" s="28" t="str">
        <x:v>0.1002438852470573</x:v>
      </x:c>
      <x:c r="AM164" s="1" t="str">
        <x:v>2021</x:v>
      </x:c>
      <x:c r="AN164" s="48" t="str">
        <x:v>BURN_IN_2021</x:v>
      </x:c>
      <x:c r="AO164" s="1" t="str">
        <x:v>162</x:v>
      </x:c>
      <x:c r="AP164" s="1" t="str">
        <x:v>False</x:v>
      </x:c>
    </x:row>
    <x:row r="165" ht="22" customHeight="1">
      <x:c r="A165" s="27" t="n">
        <x:v>44360</x:v>
      </x:c>
      <x:c r="B165" s="27" t="n">
        <x:v>44361</x:v>
      </x:c>
      <x:c r="C165" s="1" t="str">
        <x:v>0.9999999931186544</x:v>
      </x:c>
      <x:c r="D165" s="1" t="str">
        <x:v>8.6187739647889601e-24</x:v>
      </x:c>
      <x:c r="E165" s="1" t="str">
        <x:v>6.8813455656791074e-09</x:v>
      </x:c>
      <x:c r="F165" s="1" t="str">
        <x:v>bear</x:v>
      </x:c>
      <x:c r="G165" s="1" t="str">
        <x:v>1.2398592602096942e-07</x:v>
      </x:c>
      <x:c r="H165" s="1" t="str">
        <x:v>3.2577028709269725e-08</x:v>
      </x:c>
      <x:c r="I165" s="1" t="str">
        <x:v>0.089556447785030996</x:v>
      </x:c>
      <x:c r="J165" s="1" t="str">
        <x:v>-0.2170333749332862</x:v>
      </x:c>
      <x:c r="K165" s="1" t="str">
        <x:v>1.2022179132258797</x:v>
      </x:c>
      <x:c r="L165" s="1" t="str">
        <x:v>-0.3858617048231926</x:v>
      </x:c>
      <x:c r="M165" s="1" t="str">
        <x:v>CASH</x:v>
      </x:c>
      <x:c r="N165" s="1" t="str">
        <x:v>0.9999999931186544</x:v>
      </x:c>
      <x:c r="O165" s="48" t="str">
        <x:v>HIGH_VOLATILITY|BEARISH_ROUTER</x:v>
      </x:c>
      <x:c r="P165" s="48" t="str">
        <x:v>episode-000146|episode-000154|episode-000162|episode-000155|episode-000163</x:v>
      </x:c>
      <x:c r="Q165" s="1" t="str">
        <x:v>True</x:v>
      </x:c>
      <x:c r="R165" s="1" t="str">
        <x:v>5</x:v>
      </x:c>
      <x:c r="S165" s="1" t="str">
        <x:v>0.074999999999999997</x:v>
      </x:c>
      <x:c r="T165" s="1" t="str">
        <x:v>0.5</x:v>
      </x:c>
      <x:c r="U165" s="1" t="str">
        <x:v>0.40000000000000002</x:v>
      </x:c>
      <x:c r="V165" s="1" t="str">
        <x:v>0.015418726470622</x:v>
      </x:c>
      <x:c r="W165" s="28" t="str">
        <x:v>0.40000000000000002</x:v>
      </x:c>
      <x:c r="X165" s="28" t="str">
        <x:v>0.023131034550060901</x:v>
      </x:c>
      <x:c r="Y165" s="28" t="str">
        <x:v>0.015418726470622</x:v>
      </x:c>
      <x:c r="Z165" s="1" t="str">
        <x:v>0.40000000000000002</x:v>
      </x:c>
      <x:c r="AA165" s="1" t="str">
        <x:v>0.023131034550060901</x:v>
      </x:c>
      <x:c r="AB165" s="1" t="str">
        <x:v>0.015418726470622</x:v>
      </x:c>
      <x:c r="AC165" s="1" t="str">
        <x:v>CASH</x:v>
      </x:c>
      <x:c r="AD165" s="1" t="str">
        <x:v>0.074999999999999997</x:v>
      </x:c>
      <x:c r="AE165" s="1" t="str">
        <x:v>0.40000000000000002</x:v>
      </x:c>
      <x:c r="AF165" s="1" t="str">
        <x:v>0.023131034550060901</x:v>
      </x:c>
      <x:c r="AG165" s="1" t="str">
        <x:v>0.015418726470622</x:v>
      </x:c>
      <x:c r="AH165" s="1" t="str">
        <x:v>0</x:v>
      </x:c>
      <x:c r="AI165" s="1" t="str">
        <x:v>0</x:v>
      </x:c>
      <x:c r="AJ165" s="1" t="str">
        <x:v>0</x:v>
      </x:c>
      <x:c r="AK165" s="1" t="str">
        <x:v>-0.015301065817884299</x:v>
      </x:c>
      <x:c r="AL165" s="28" t="str">
        <x:v>0.038605536748934501</x:v>
      </x:c>
      <x:c r="AM165" s="1" t="str">
        <x:v>2021</x:v>
      </x:c>
      <x:c r="AN165" s="48" t="str">
        <x:v>BURN_IN_2021</x:v>
      </x:c>
      <x:c r="AO165" s="1" t="str">
        <x:v>163</x:v>
      </x:c>
      <x:c r="AP165" s="1" t="str">
        <x:v>False</x:v>
      </x:c>
    </x:row>
    <x:row r="166" ht="22" customHeight="1">
      <x:c r="A166" s="27" t="n">
        <x:v>44361</x:v>
      </x:c>
      <x:c r="B166" s="27" t="n">
        <x:v>44362</x:v>
      </x:c>
      <x:c r="C166" s="1" t="str">
        <x:v>0.99999994630184041</x:v>
      </x:c>
      <x:c r="D166" s="1" t="str">
        <x:v>7.4997125516329114e-23</x:v>
      </x:c>
      <x:c r="E166" s="1" t="str">
        <x:v>5.3698159751164081e-08</x:v>
      </x:c>
      <x:c r="F166" s="1" t="str">
        <x:v>bear</x:v>
      </x:c>
      <x:c r="G166" s="1" t="str">
        <x:v>8.6709324113238794e-07</x:v>
      </x:c>
      <x:c r="H166" s="1" t="str">
        <x:v>9.3633628166594854e-08</x:v>
      </x:c>
      <x:c r="I166" s="1" t="str">
        <x:v>0.20702245517898629</x:v>
      </x:c>
      <x:c r="J166" s="1" t="str">
        <x:v>-0.1322962696536841</x:v>
      </x:c>
      <x:c r="K166" s="1" t="str">
        <x:v>1.1945951211433947</x:v>
      </x:c>
      <x:c r="L166" s="1" t="str">
        <x:v>-0.36215256629981618</x:v>
      </x:c>
      <x:c r="M166" s="1" t="str">
        <x:v>CASH</x:v>
      </x:c>
      <x:c r="N166" s="1" t="str">
        <x:v>0.99999994630184041</x:v>
      </x:c>
      <x:c r="O166" s="48" t="str">
        <x:v>HIGH_VOLATILITY|BEARISH_ROUTER</x:v>
      </x:c>
      <x:c r="P166" s="48" t="str">
        <x:v>episode-000164|episode-000146|episode-000154|episode-000162|episode-000155</x:v>
      </x:c>
      <x:c r="Q166" s="1" t="str">
        <x:v>True</x:v>
      </x:c>
      <x:c r="R166" s="1" t="str">
        <x:v>5</x:v>
      </x:c>
      <x:c r="S166" s="1" t="str">
        <x:v>0.074999999999999997</x:v>
      </x:c>
      <x:c r="T166" s="1" t="str">
        <x:v>0.5</x:v>
      </x:c>
      <x:c r="U166" s="1" t="str">
        <x:v>0.40000000000000002</x:v>
      </x:c>
      <x:c r="V166" s="1" t="str">
        <x:v>-0.0036933299064498002</x:v>
      </x:c>
      <x:c r="W166" s="28" t="str">
        <x:v>0.40000000000000002</x:v>
      </x:c>
      <x:c r="X166" s="28" t="str">
        <x:v>0.0091244274520194991</x:v>
      </x:c>
      <x:c r="Y166" s="28" t="str">
        <x:v>-0.0036933299064498002</x:v>
      </x:c>
      <x:c r="Z166" s="1" t="str">
        <x:v>0.40000000000000002</x:v>
      </x:c>
      <x:c r="AA166" s="1" t="str">
        <x:v>0.0091244274520194991</x:v>
      </x:c>
      <x:c r="AB166" s="1" t="str">
        <x:v>-0.0036933299064498002</x:v>
      </x:c>
      <x:c r="AC166" s="1" t="str">
        <x:v>CASH</x:v>
      </x:c>
      <x:c r="AD166" s="1" t="str">
        <x:v>0.074999999999999997</x:v>
      </x:c>
      <x:c r="AE166" s="1" t="str">
        <x:v>0.40000000000000002</x:v>
      </x:c>
      <x:c r="AF166" s="1" t="str">
        <x:v>0.0091244274520194991</x:v>
      </x:c>
      <x:c r="AG166" s="1" t="str">
        <x:v>-0.0036933299064498002</x:v>
      </x:c>
      <x:c r="AH166" s="1" t="str">
        <x:v>0</x:v>
      </x:c>
      <x:c r="AI166" s="1" t="str">
        <x:v>0</x:v>
      </x:c>
      <x:c r="AJ166" s="1" t="str">
        <x:v>0</x:v>
      </x:c>
      <x:c r="AK166" s="1" t="str">
        <x:v>0.0037001670891879</x:v>
      </x:c>
      <x:c r="AL166" s="28" t="str">
        <x:v>-0.0092105977389253003</x:v>
      </x:c>
      <x:c r="AM166" s="1" t="str">
        <x:v>2021</x:v>
      </x:c>
      <x:c r="AN166" s="48" t="str">
        <x:v>BURN_IN_2021</x:v>
      </x:c>
      <x:c r="AO166" s="1" t="str">
        <x:v>164</x:v>
      </x:c>
      <x:c r="AP166" s="1" t="str">
        <x:v>False</x:v>
      </x:c>
    </x:row>
    <x:row r="167" ht="22" customHeight="1">
      <x:c r="A167" s="27" t="n">
        <x:v>44362</x:v>
      </x:c>
      <x:c r="B167" s="27" t="n">
        <x:v>44363</x:v>
      </x:c>
      <x:c r="C167" s="1" t="str">
        <x:v>0.99999952009384085</x:v>
      </x:c>
      <x:c r="D167" s="1" t="str">
        <x:v>8.7272752970395715e-21</x:v>
      </x:c>
      <x:c r="E167" s="1" t="str">
        <x:v>4.7990615918709248e-07</x:v>
      </x:c>
      <x:c r="F167" s="1" t="str">
        <x:v>bear</x:v>
      </x:c>
      <x:c r="G167" s="1" t="str">
        <x:v>6.792555380509046e-06</x:v>
      </x:c>
      <x:c r="H167" s="1" t="str">
        <x:v>8.5241599899577267e-07</x:v>
      </x:c>
      <x:c r="I167" s="1" t="str">
        <x:v>0.20289429618157781</x:v>
      </x:c>
      <x:c r="J167" s="1" t="str">
        <x:v>-0.13505893198697291</x:v>
      </x:c>
      <x:c r="K167" s="1" t="str">
        <x:v>1.194691796026452</x:v>
      </x:c>
      <x:c r="L167" s="1" t="str">
        <x:v>-0.36802752243043452</x:v>
      </x:c>
      <x:c r="M167" s="1" t="str">
        <x:v>CASH</x:v>
      </x:c>
      <x:c r="N167" s="1" t="str">
        <x:v>0.99999952009384085</x:v>
      </x:c>
      <x:c r="O167" s="48" t="str">
        <x:v>HIGH_VOLATILITY|BEARISH_ROUTER</x:v>
      </x:c>
      <x:c r="P167" s="48" t="str">
        <x:v>episode-000165|episode-000164|episode-000146|episode-000154|episode-000162</x:v>
      </x:c>
      <x:c r="Q167" s="1" t="str">
        <x:v>True</x:v>
      </x:c>
      <x:c r="R167" s="1" t="str">
        <x:v>5</x:v>
      </x:c>
      <x:c r="S167" s="1" t="str">
        <x:v>0.074999999999999997</x:v>
      </x:c>
      <x:c r="T167" s="1" t="str">
        <x:v>0.5</x:v>
      </x:c>
      <x:c r="U167" s="1" t="str">
        <x:v>0.40000000000000002</x:v>
      </x:c>
      <x:c r="V167" s="1" t="str">
        <x:v>-0.0181324252040495</x:v>
      </x:c>
      <x:c r="W167" s="28" t="str">
        <x:v>0.40000000000000002</x:v>
      </x:c>
      <x:c r="X167" s="28" t="str">
        <x:v>0.0022187177439965001</x:v>
      </x:c>
      <x:c r="Y167" s="28" t="str">
        <x:v>-0.0181324252040495</x:v>
      </x:c>
      <x:c r="Z167" s="1" t="str">
        <x:v>0.40000000000000002</x:v>
      </x:c>
      <x:c r="AA167" s="1" t="str">
        <x:v>0.0022187177439965001</x:v>
      </x:c>
      <x:c r="AB167" s="1" t="str">
        <x:v>-0.0181324252040495</x:v>
      </x:c>
      <x:c r="AC167" s="1" t="str">
        <x:v>CASH</x:v>
      </x:c>
      <x:c r="AD167" s="1" t="str">
        <x:v>0.074999999999999997</x:v>
      </x:c>
      <x:c r="AE167" s="1" t="str">
        <x:v>0.40000000000000002</x:v>
      </x:c>
      <x:c r="AF167" s="1" t="str">
        <x:v>0.0022187177439965001</x:v>
      </x:c>
      <x:c r="AG167" s="1" t="str">
        <x:v>-0.0181324252040495</x:v>
      </x:c>
      <x:c r="AH167" s="1" t="str">
        <x:v>0</x:v>
      </x:c>
      <x:c r="AI167" s="1" t="str">
        <x:v>0</x:v>
      </x:c>
      <x:c r="AJ167" s="1" t="str">
        <x:v>0</x:v>
      </x:c>
      <x:c r="AK167" s="1" t="str">
        <x:v>0.018298832271042301</x:v>
      </x:c>
      <x:c r="AL167" s="28" t="str">
        <x:v>-0.045325616780514</x:v>
      </x:c>
      <x:c r="AM167" s="1" t="str">
        <x:v>2021</x:v>
      </x:c>
      <x:c r="AN167" s="48" t="str">
        <x:v>BURN_IN_2021</x:v>
      </x:c>
      <x:c r="AO167" s="1" t="str">
        <x:v>165</x:v>
      </x:c>
      <x:c r="AP167" s="1" t="str">
        <x:v>False</x:v>
      </x:c>
    </x:row>
    <x:row r="168" ht="22" customHeight="1">
      <x:c r="A168" s="27" t="n">
        <x:v>44363</x:v>
      </x:c>
      <x:c r="B168" s="27" t="n">
        <x:v>44364</x:v>
      </x:c>
      <x:c r="C168" s="1" t="str">
        <x:v>0.99999935284565644</x:v>
      </x:c>
      <x:c r="D168" s="1" t="str">
        <x:v>1.9240637720551167e-20</x:v>
      </x:c>
      <x:c r="E168" s="1" t="str">
        <x:v>6.4715434348833705e-07</x:v>
      </x:c>
      <x:c r="F168" s="1" t="str">
        <x:v>bear</x:v>
      </x:c>
      <x:c r="G168" s="1" t="str">
        <x:v>8.9836463278778335e-06</x:v>
      </x:c>
      <x:c r="H168" s="1" t="str">
        <x:v>3.3449636871408212e-07</x:v>
      </x:c>
      <x:c r="I168" s="1" t="str">
        <x:v>0.0268883162524578</x:v>
      </x:c>
      <x:c r="J168" s="1" t="str">
        <x:v>-0.1195485665333833</x:v>
      </x:c>
      <x:c r="K168" s="1" t="str">
        <x:v>1.1851479853689979</x:v>
      </x:c>
      <x:c r="L168" s="1" t="str">
        <x:v>-0.39667206476458472</x:v>
      </x:c>
      <x:c r="M168" s="1" t="str">
        <x:v>CASH</x:v>
      </x:c>
      <x:c r="N168" s="1" t="str">
        <x:v>0.99999935284565644</x:v>
      </x:c>
      <x:c r="O168" s="48" t="str">
        <x:v>HIGH_VOLATILITY|BEARISH_ROUTER</x:v>
      </x:c>
      <x:c r="P168" s="48" t="str">
        <x:v>episode-000162|episode-000154|episode-000164|episode-000146|episode-000163</x:v>
      </x:c>
      <x:c r="Q168" s="1" t="str">
        <x:v>True</x:v>
      </x:c>
      <x:c r="R168" s="1" t="str">
        <x:v>5</x:v>
      </x:c>
      <x:c r="S168" s="1" t="str">
        <x:v>0.074999999999999997</x:v>
      </x:c>
      <x:c r="T168" s="1" t="str">
        <x:v>0.5</x:v>
      </x:c>
      <x:c r="U168" s="1" t="str">
        <x:v>0.40000000000000002</x:v>
      </x:c>
      <x:c r="V168" s="1" t="str">
        <x:v>-0.0029743183033403</x:v>
      </x:c>
      <x:c r="W168" s="28" t="str">
        <x:v>0.40000000000000002</x:v>
      </x:c>
      <x:c r="X168" s="28" t="str">
        <x:v>0.011079013271259</x:v>
      </x:c>
      <x:c r="Y168" s="28" t="str">
        <x:v>-0.0029743183033403</x:v>
      </x:c>
      <x:c r="Z168" s="1" t="str">
        <x:v>0.40000000000000002</x:v>
      </x:c>
      <x:c r="AA168" s="1" t="str">
        <x:v>0.011079013271259</x:v>
      </x:c>
      <x:c r="AB168" s="1" t="str">
        <x:v>-0.0029743183033403</x:v>
      </x:c>
      <x:c r="AC168" s="1" t="str">
        <x:v>CASH</x:v>
      </x:c>
      <x:c r="AD168" s="1" t="str">
        <x:v>0.074999999999999997</x:v>
      </x:c>
      <x:c r="AE168" s="1" t="str">
        <x:v>0.40000000000000002</x:v>
      </x:c>
      <x:c r="AF168" s="1" t="str">
        <x:v>0.011079013271259</x:v>
      </x:c>
      <x:c r="AG168" s="1" t="str">
        <x:v>-0.0029743183033403</x:v>
      </x:c>
      <x:c r="AH168" s="1" t="str">
        <x:v>0</x:v>
      </x:c>
      <x:c r="AI168" s="1" t="str">
        <x:v>0</x:v>
      </x:c>
      <x:c r="AJ168" s="1" t="str">
        <x:v>0</x:v>
      </x:c>
      <x:c r="AK168" s="1" t="str">
        <x:v>0.0029787503784748999</x:v>
      </x:c>
      <x:c r="AL168" s="28" t="str">
        <x:v>-0.0074081803005007002</x:v>
      </x:c>
      <x:c r="AM168" s="1" t="str">
        <x:v>2021</x:v>
      </x:c>
      <x:c r="AN168" s="48" t="str">
        <x:v>BURN_IN_2021</x:v>
      </x:c>
      <x:c r="AO168" s="1" t="str">
        <x:v>166</x:v>
      </x:c>
      <x:c r="AP168" s="1" t="str">
        <x:v>False</x:v>
      </x:c>
    </x:row>
    <x:row r="169" ht="22" customHeight="1">
      <x:c r="A169" s="27" t="n">
        <x:v>44364</x:v>
      </x:c>
      <x:c r="B169" s="27" t="n">
        <x:v>44365</x:v>
      </x:c>
      <x:c r="C169" s="1" t="str">
        <x:v>0.99999959955887796</x:v>
      </x:c>
      <x:c r="D169" s="1" t="str">
        <x:v>3.2349480705184873e-20</x:v>
      </x:c>
      <x:c r="E169" s="1" t="str">
        <x:v>4.0044112172404953e-07</x:v>
      </x:c>
      <x:c r="F169" s="1" t="str">
        <x:v>bear</x:v>
      </x:c>
      <x:c r="G169" s="1" t="str">
        <x:v>5.7337959674104175e-06</x:v>
      </x:c>
      <x:c r="H169" s="1" t="str">
        <x:v>4.9342644328322442e-07</x:v>
      </x:c>
      <x:c r="I169" s="1" t="str">
        <x:v>0.038270749316496197</x:v>
      </x:c>
      <x:c r="J169" s="1" t="str">
        <x:v>-0.1129511647586212</x:v>
      </x:c>
      <x:c r="K169" s="1" t="str">
        <x:v>1.1845886368079199</x:v>
      </x:c>
      <x:c r="L169" s="1" t="str">
        <x:v>-0.40114162688913751</x:v>
      </x:c>
      <x:c r="M169" s="1" t="str">
        <x:v>CASH</x:v>
      </x:c>
      <x:c r="N169" s="1" t="str">
        <x:v>0.99999959955887796</x:v>
      </x:c>
      <x:c r="O169" s="48" t="str">
        <x:v>HIGH_VOLATILITY|BEARISH_ROUTER</x:v>
      </x:c>
      <x:c r="P169" s="48" t="str">
        <x:v>episode-000167|episode-000162|episode-000164|episode-000154|episode-000146</x:v>
      </x:c>
      <x:c r="Q169" s="1" t="str">
        <x:v>True</x:v>
      </x:c>
      <x:c r="R169" s="1" t="str">
        <x:v>5</x:v>
      </x:c>
      <x:c r="S169" s="1" t="str">
        <x:v>0.074999999999999997</x:v>
      </x:c>
      <x:c r="T169" s="1" t="str">
        <x:v>0.5</x:v>
      </x:c>
      <x:c r="U169" s="1" t="str">
        <x:v>0.40000000000000002</x:v>
      </x:c>
      <x:c r="V169" s="1" t="str">
        <x:v>-0.0242065125011122</x:v>
      </x:c>
      <x:c r="W169" s="28" t="str">
        <x:v>0.40000000000000002</x:v>
      </x:c>
      <x:c r="X169" s="28" t="str">
        <x:v>0.0017832475197789</x:v>
      </x:c>
      <x:c r="Y169" s="28" t="str">
        <x:v>-0.0242065125011122</x:v>
      </x:c>
      <x:c r="Z169" s="1" t="str">
        <x:v>0.40000000000000002</x:v>
      </x:c>
      <x:c r="AA169" s="1" t="str">
        <x:v>0.0017832475197789</x:v>
      </x:c>
      <x:c r="AB169" s="1" t="str">
        <x:v>-0.0242065125011122</x:v>
      </x:c>
      <x:c r="AC169" s="1" t="str">
        <x:v>CASH</x:v>
      </x:c>
      <x:c r="AD169" s="1" t="str">
        <x:v>0.074999999999999997</x:v>
      </x:c>
      <x:c r="AE169" s="1" t="str">
        <x:v>0.40000000000000002</x:v>
      </x:c>
      <x:c r="AF169" s="1" t="str">
        <x:v>0.0017832475197789</x:v>
      </x:c>
      <x:c r="AG169" s="1" t="str">
        <x:v>-0.0242065125011122</x:v>
      </x:c>
      <x:c r="AH169" s="1" t="str">
        <x:v>0</x:v>
      </x:c>
      <x:c r="AI169" s="1" t="str">
        <x:v>0</x:v>
      </x:c>
      <x:c r="AJ169" s="1" t="str">
        <x:v>0</x:v>
      </x:c>
      <x:c r="AK169" s="1" t="str">
        <x:v>0.024504305634879101</x:v>
      </x:c>
      <x:c r="AL169" s="28" t="str">
        <x:v>-0.060511931041732303</x:v>
      </x:c>
      <x:c r="AM169" s="1" t="str">
        <x:v>2021</x:v>
      </x:c>
      <x:c r="AN169" s="48" t="str">
        <x:v>BURN_IN_2021</x:v>
      </x:c>
      <x:c r="AO169" s="1" t="str">
        <x:v>167</x:v>
      </x:c>
      <x:c r="AP169" s="1" t="str">
        <x:v>False</x:v>
      </x:c>
    </x:row>
    <x:row r="170" ht="22" customHeight="1">
      <x:c r="A170" s="27" t="n">
        <x:v>44365</x:v>
      </x:c>
      <x:c r="B170" s="27" t="n">
        <x:v>44366</x:v>
      </x:c>
      <x:c r="C170" s="1" t="str">
        <x:v>0.99999960425393319</x:v>
      </x:c>
      <x:c r="D170" s="1" t="str">
        <x:v>2.8445092497525326e-20</x:v>
      </x:c>
      <x:c r="E170" s="1" t="str">
        <x:v>3.9574606662084482e-07</x:v>
      </x:c>
      <x:c r="F170" s="1" t="str">
        <x:v>bear</x:v>
      </x:c>
      <x:c r="G170" s="1" t="str">
        <x:v>5.670817357753281e-06</x:v>
      </x:c>
      <x:c r="H170" s="1" t="str">
        <x:v>9.3901103366920715e-09</x:v>
      </x:c>
      <x:c r="I170" s="1" t="str">
        <x:v>-0.0419460479276208</x:v>
      </x:c>
      <x:c r="J170" s="1" t="str">
        <x:v>-0.026445718331722001</x:v>
      </x:c>
      <x:c r="K170" s="1" t="str">
        <x:v>1.0740621221716762</x:v>
      </x:c>
      <x:c r="L170" s="1" t="str">
        <x:v>-0.437379703466586</x:v>
      </x:c>
      <x:c r="M170" s="1" t="str">
        <x:v>CASH</x:v>
      </x:c>
      <x:c r="N170" s="1" t="str">
        <x:v>0.99999960425393319</x:v>
      </x:c>
      <x:c r="O170" s="48" t="str">
        <x:v>HIGH_VOLATILITY|BEARISH_ROUTER</x:v>
      </x:c>
      <x:c r="P170" s="48" t="str">
        <x:v>episode-000167|episode-000168|episode-000145|episode-000162|episode-000144</x:v>
      </x:c>
      <x:c r="Q170" s="1" t="str">
        <x:v>True</x:v>
      </x:c>
      <x:c r="R170" s="1" t="str">
        <x:v>5</x:v>
      </x:c>
      <x:c r="S170" s="1" t="str">
        <x:v>0.074999999999999997</x:v>
      </x:c>
      <x:c r="T170" s="1" t="str">
        <x:v>0.5</x:v>
      </x:c>
      <x:c r="U170" s="1" t="str">
        <x:v>0.45000000000000001</x:v>
      </x:c>
      <x:c r="V170" s="1" t="str">
        <x:v>-0.0030353695869234001</x:v>
      </x:c>
      <x:c r="W170" s="28" t="str">
        <x:v>0.45000000000000001</x:v>
      </x:c>
      <x:c r="X170" s="28" t="str">
        <x:v>0.064883105634758603</x:v>
      </x:c>
      <x:c r="Y170" s="28" t="str">
        <x:v>-0.0030353695869234001</x:v>
      </x:c>
      <x:c r="Z170" s="1" t="str">
        <x:v>0.45000000000000001</x:v>
      </x:c>
      <x:c r="AA170" s="1" t="str">
        <x:v>0.064883105634758603</x:v>
      </x:c>
      <x:c r="AB170" s="1" t="str">
        <x:v>-0.0030353695869234001</x:v>
      </x:c>
      <x:c r="AC170" s="1" t="str">
        <x:v>CASH</x:v>
      </x:c>
      <x:c r="AD170" s="1" t="str">
        <x:v>0.074999999999999997</x:v>
      </x:c>
      <x:c r="AE170" s="1" t="str">
        <x:v>0.45000000000000001</x:v>
      </x:c>
      <x:c r="AF170" s="1" t="str">
        <x:v>0.064883105634758603</x:v>
      </x:c>
      <x:c r="AG170" s="1" t="str">
        <x:v>-0.0030353695869234001</x:v>
      </x:c>
      <x:c r="AH170" s="1" t="str">
        <x:v>0</x:v>
      </x:c>
      <x:c r="AI170" s="1" t="str">
        <x:v>0</x:v>
      </x:c>
      <x:c r="AJ170" s="1" t="str">
        <x:v>0</x:v>
      </x:c>
      <x:c r="AK170" s="1" t="str">
        <x:v>0.0030399856645556998</x:v>
      </x:c>
      <x:c r="AL170" s="28" t="str">
        <x:v>-0.0066015093959618</x:v>
      </x:c>
      <x:c r="AM170" s="1" t="str">
        <x:v>2021</x:v>
      </x:c>
      <x:c r="AN170" s="48" t="str">
        <x:v>BURN_IN_2021</x:v>
      </x:c>
      <x:c r="AO170" s="1" t="str">
        <x:v>168</x:v>
      </x:c>
      <x:c r="AP170" s="1" t="str">
        <x:v>False</x:v>
      </x:c>
    </x:row>
    <x:row r="171" ht="22" customHeight="1">
      <x:c r="A171" s="27" t="n">
        <x:v>44366</x:v>
      </x:c>
      <x:c r="B171" s="27" t="n">
        <x:v>44367</x:v>
      </x:c>
      <x:c r="C171" s="1" t="str">
        <x:v>0.99999873253650717</x:v>
      </x:c>
      <x:c r="D171" s="1" t="str">
        <x:v>4.0368587940288971e-19</x:v>
      </x:c>
      <x:c r="E171" s="1" t="str">
        <x:v>1.2674634928619683e-06</x:v>
      </x:c>
      <x:c r="F171" s="1" t="str">
        <x:v>bear</x:v>
      </x:c>
      <x:c r="G171" s="1" t="str">
        <x:v>1.6819133487382676e-05</x:v>
      </x:c>
      <x:c r="H171" s="1" t="str">
        <x:v>1.7434348522623781e-06</x:v>
      </x:c>
      <x:c r="I171" s="1" t="str">
        <x:v>0.0012941425248467</x:v>
      </x:c>
      <x:c r="J171" s="1" t="str">
        <x:v>-0.1278034835401255</x:v>
      </x:c>
      <x:c r="K171" s="1" t="str">
        <x:v>1.0060693119003878</x:v>
      </x:c>
      <x:c r="L171" s="1" t="str">
        <x:v>-0.44109384664051032</x:v>
      </x:c>
      <x:c r="M171" s="1" t="str">
        <x:v>CASH</x:v>
      </x:c>
      <x:c r="N171" s="1" t="str">
        <x:v>0.99999873253650717</x:v>
      </x:c>
      <x:c r="O171" s="48" t="str">
        <x:v>HIGH_VOLATILITY|BEARISH_ROUTER</x:v>
      </x:c>
      <x:c r="P171" s="48" t="str">
        <x:v>episode-000167|episode-000168|episode-000169|episode-000162|episode-000163</x:v>
      </x:c>
      <x:c r="Q171" s="1" t="str">
        <x:v>True</x:v>
      </x:c>
      <x:c r="R171" s="1" t="str">
        <x:v>5</x:v>
      </x:c>
      <x:c r="S171" s="1" t="str">
        <x:v>0.074999999999999997</x:v>
      </x:c>
      <x:c r="T171" s="1" t="str">
        <x:v>0.5</x:v>
      </x:c>
      <x:c r="U171" s="1" t="str">
        <x:v>0.45000000000000001</x:v>
      </x:c>
      <x:c r="V171" s="1" t="str">
        <x:v>0.0010424724736051</x:v>
      </x:c>
      <x:c r="W171" s="28" t="str">
        <x:v>0.45000000000000001</x:v>
      </x:c>
      <x:c r="X171" s="28" t="str">
        <x:v>0.0016387417515824</x:v>
      </x:c>
      <x:c r="Y171" s="28" t="str">
        <x:v>0.0010424724736051</x:v>
      </x:c>
      <x:c r="Z171" s="1" t="str">
        <x:v>0.45000000000000001</x:v>
      </x:c>
      <x:c r="AA171" s="1" t="str">
        <x:v>0.0016387417515824</x:v>
      </x:c>
      <x:c r="AB171" s="1" t="str">
        <x:v>0.0010424724736051</x:v>
      </x:c>
      <x:c r="AC171" s="1" t="str">
        <x:v>CASH</x:v>
      </x:c>
      <x:c r="AD171" s="1" t="str">
        <x:v>0.074999999999999997</x:v>
      </x:c>
      <x:c r="AE171" s="1" t="str">
        <x:v>0.45000000000000001</x:v>
      </x:c>
      <x:c r="AF171" s="1" t="str">
        <x:v>0.0016387417515824</x:v>
      </x:c>
      <x:c r="AG171" s="1" t="str">
        <x:v>0.0010424724736051</x:v>
      </x:c>
      <x:c r="AH171" s="1" t="str">
        <x:v>0</x:v>
      </x:c>
      <x:c r="AI171" s="1" t="str">
        <x:v>0</x:v>
      </x:c>
      <x:c r="AJ171" s="1" t="str">
        <x:v>0</x:v>
      </x:c>
      <x:c r="AK171" s="1" t="str">
        <x:v>-0.0010419294765162</x:v>
      </x:c>
      <x:c r="AL171" s="28" t="str">
        <x:v>0.0023202509475296002</x:v>
      </x:c>
      <x:c r="AM171" s="1" t="str">
        <x:v>2021</x:v>
      </x:c>
      <x:c r="AN171" s="48" t="str">
        <x:v>BURN_IN_2021</x:v>
      </x:c>
      <x:c r="AO171" s="1" t="str">
        <x:v>169</x:v>
      </x:c>
      <x:c r="AP171" s="1" t="str">
        <x:v>False</x:v>
      </x:c>
    </x:row>
    <x:row r="172" ht="22" customHeight="1">
      <x:c r="A172" s="27" t="n">
        <x:v>44367</x:v>
      </x:c>
      <x:c r="B172" s="27" t="n">
        <x:v>44368</x:v>
      </x:c>
      <x:c r="C172" s="1" t="str">
        <x:v>0.99999966482540681</x:v>
      </x:c>
      <x:c r="D172" s="1" t="str">
        <x:v>1.4613329663060746e-20</x:v>
      </x:c>
      <x:c r="E172" s="1" t="str">
        <x:v>3.3517459324121448e-07</x:v>
      </x:c>
      <x:c r="F172" s="1" t="str">
        <x:v>bear</x:v>
      </x:c>
      <x:c r="G172" s="1" t="str">
        <x:v>4.8535441618148158e-06</x:v>
      </x:c>
      <x:c r="H172" s="1" t="str">
        <x:v>1.8645777992566236e-06</x:v>
      </x:c>
      <x:c r="I172" s="1" t="str">
        <x:v>-0.087822791232840203</x:v>
      </x:c>
      <x:c r="J172" s="1" t="str">
        <x:v>-0.045622483068524698</x:v>
      </x:c>
      <x:c r="K172" s="1" t="str">
        <x:v>0.96033717532687402</x:v>
      </x:c>
      <x:c r="L172" s="1" t="str">
        <x:v>-0.43979704410859771</x:v>
      </x:c>
      <x:c r="M172" s="1" t="str">
        <x:v>CASH</x:v>
      </x:c>
      <x:c r="N172" s="1" t="str">
        <x:v>0.99999966482540681</x:v>
      </x:c>
      <x:c r="O172" s="48" t="str">
        <x:v>HIGH_VOLATILITY|BEARISH_ROUTER</x:v>
      </x:c>
      <x:c r="P172" s="48" t="str">
        <x:v>episode-000169|episode-000170|episode-000145|episode-000144|episode-000167</x:v>
      </x:c>
      <x:c r="Q172" s="1" t="str">
        <x:v>True</x:v>
      </x:c>
      <x:c r="R172" s="1" t="str">
        <x:v>5</x:v>
      </x:c>
      <x:c r="S172" s="1" t="str">
        <x:v>0.074999999999999997</x:v>
      </x:c>
      <x:c r="T172" s="1" t="str">
        <x:v>0.5</x:v>
      </x:c>
      <x:c r="U172" s="1" t="str">
        <x:v>0.45000000000000001</x:v>
      </x:c>
      <x:c r="V172" s="1" t="str">
        <x:v>-0.049352154249620403</x:v>
      </x:c>
      <x:c r="W172" s="28" t="str">
        <x:v>0.45000000000000001</x:v>
      </x:c>
      <x:c r="X172" s="28" t="str">
        <x:v>0.00057366314041329999</x:v>
      </x:c>
      <x:c r="Y172" s="28" t="str">
        <x:v>-0.049352154249620403</x:v>
      </x:c>
      <x:c r="Z172" s="1" t="str">
        <x:v>0.45000000000000001</x:v>
      </x:c>
      <x:c r="AA172" s="1" t="str">
        <x:v>0.00057366314041329999</x:v>
      </x:c>
      <x:c r="AB172" s="1" t="str">
        <x:v>-0.049352154249620403</x:v>
      </x:c>
      <x:c r="AC172" s="1" t="str">
        <x:v>CASH</x:v>
      </x:c>
      <x:c r="AD172" s="1" t="str">
        <x:v>0.074999999999999997</x:v>
      </x:c>
      <x:c r="AE172" s="1" t="str">
        <x:v>0.45000000000000001</x:v>
      </x:c>
      <x:c r="AF172" s="1" t="str">
        <x:v>0.00057366314041329999</x:v>
      </x:c>
      <x:c r="AG172" s="1" t="str">
        <x:v>-0.049352154249620403</x:v>
      </x:c>
      <x:c r="AH172" s="1" t="str">
        <x:v>0</x:v>
      </x:c>
      <x:c r="AI172" s="1" t="str">
        <x:v>0</x:v>
      </x:c>
      <x:c r="AJ172" s="1" t="str">
        <x:v>0</x:v>
      </x:c>
      <x:c r="AK172" s="1" t="str">
        <x:v>0.050611583909812602</x:v>
      </x:c>
      <x:c r="AL172" s="28" t="str">
        <x:v>-0.1096702419948422</x:v>
      </x:c>
      <x:c r="AM172" s="1" t="str">
        <x:v>2021</x:v>
      </x:c>
      <x:c r="AN172" s="48" t="str">
        <x:v>BURN_IN_2021</x:v>
      </x:c>
      <x:c r="AO172" s="1" t="str">
        <x:v>170</x:v>
      </x:c>
      <x:c r="AP172" s="1" t="str">
        <x:v>False</x:v>
      </x:c>
    </x:row>
    <x:row r="173" ht="22" customHeight="1">
      <x:c r="A173" s="27" t="n">
        <x:v>44368</x:v>
      </x:c>
      <x:c r="B173" s="27" t="n">
        <x:v>44369</x:v>
      </x:c>
      <x:c r="C173" s="1" t="str">
        <x:v>0.99999832637707764</x:v>
      </x:c>
      <x:c r="D173" s="1" t="str">
        <x:v>6.7952399261188646e-19</x:v>
      </x:c>
      <x:c r="E173" s="1" t="str">
        <x:v>1.6736229223219508e-06</x:v>
      </x:c>
      <x:c r="F173" s="1" t="str">
        <x:v>bear</x:v>
      </x:c>
      <x:c r="G173" s="1" t="str">
        <x:v>2.1785371141892009e-05</x:v>
      </x:c>
      <x:c r="H173" s="1" t="str">
        <x:v>2.6768966582503631e-06</x:v>
      </x:c>
      <x:c r="I173" s="1" t="str">
        <x:v>-0.21804911989814801</x:v>
      </x:c>
      <x:c r="J173" s="1" t="str">
        <x:v>-0.15371325267101579</x:v>
      </x:c>
      <x:c r="K173" s="1" t="str">
        <x:v>1.0398159274998564</x:v>
      </x:c>
      <x:c r="L173" s="1" t="str">
        <x:v>-0.50123463784743372</x:v>
      </x:c>
      <x:c r="M173" s="1" t="str">
        <x:v>CASH</x:v>
      </x:c>
      <x:c r="N173" s="1" t="str">
        <x:v>0.99999832637707764</x:v>
      </x:c>
      <x:c r="O173" s="48" t="str">
        <x:v>HIGH_VOLATILITY|BEARISH_ROUTER</x:v>
      </x:c>
      <x:c r="P173" s="48" t="str">
        <x:v>episode-000142|episode-000141|episode-000143|episode-000140|episode-000139</x:v>
      </x:c>
      <x:c r="Q173" s="1" t="str">
        <x:v>True</x:v>
      </x:c>
      <x:c r="R173" s="1" t="str">
        <x:v>5</x:v>
      </x:c>
      <x:c r="S173" s="1" t="str">
        <x:v>0.074999999999999997</x:v>
      </x:c>
      <x:c r="T173" s="1" t="str">
        <x:v>0.5</x:v>
      </x:c>
      <x:c r="U173" s="1" t="str">
        <x:v>0.40000000000000002</x:v>
      </x:c>
      <x:c r="V173" s="1" t="str">
        <x:v>0.0101310546753596</x:v>
      </x:c>
      <x:c r="W173" s="28" t="str">
        <x:v>0.40000000000000002</x:v>
      </x:c>
      <x:c r="X173" s="28" t="str">
        <x:v>0.021447503464188802</x:v>
      </x:c>
      <x:c r="Y173" s="28" t="str">
        <x:v>0.0101310546753596</x:v>
      </x:c>
      <x:c r="Z173" s="1" t="str">
        <x:v>0.40000000000000002</x:v>
      </x:c>
      <x:c r="AA173" s="1" t="str">
        <x:v>0.021447503464188802</x:v>
      </x:c>
      <x:c r="AB173" s="1" t="str">
        <x:v>0.0101310546753596</x:v>
      </x:c>
      <x:c r="AC173" s="1" t="str">
        <x:v>CASH</x:v>
      </x:c>
      <x:c r="AD173" s="1" t="str">
        <x:v>0.074999999999999997</x:v>
      </x:c>
      <x:c r="AE173" s="1" t="str">
        <x:v>0.40000000000000002</x:v>
      </x:c>
      <x:c r="AF173" s="1" t="str">
        <x:v>0.021447503464188802</x:v>
      </x:c>
      <x:c r="AG173" s="1" t="str">
        <x:v>0.0101310546753596</x:v>
      </x:c>
      <x:c r="AH173" s="1" t="str">
        <x:v>0</x:v>
      </x:c>
      <x:c r="AI173" s="1" t="str">
        <x:v>0</x:v>
      </x:c>
      <x:c r="AJ173" s="1" t="str">
        <x:v>0</x:v>
      </x:c>
      <x:c r="AK173" s="1" t="str">
        <x:v>-0.0100800795397596</x:v>
      </x:c>
      <x:c r="AL173" s="28" t="str">
        <x:v>0.0253817998232992</x:v>
      </x:c>
      <x:c r="AM173" s="1" t="str">
        <x:v>2021</x:v>
      </x:c>
      <x:c r="AN173" s="48" t="str">
        <x:v>BURN_IN_2021</x:v>
      </x:c>
      <x:c r="AO173" s="1" t="str">
        <x:v>171</x:v>
      </x:c>
      <x:c r="AP173" s="1" t="str">
        <x:v>False</x:v>
      </x:c>
    </x:row>
    <x:row r="174" ht="22" customHeight="1">
      <x:c r="A174" s="27" t="n">
        <x:v>44369</x:v>
      </x:c>
      <x:c r="B174" s="27" t="n">
        <x:v>44370</x:v>
      </x:c>
      <x:c r="C174" s="1" t="str">
        <x:v>0.99999997804567464</x:v>
      </x:c>
      <x:c r="D174" s="1" t="str">
        <x:v>9.5471522480701147e-22</x:v>
      </x:c>
      <x:c r="E174" s="1" t="str">
        <x:v>2.1954325366927999e-08</x:v>
      </x:c>
      <x:c r="F174" s="1" t="str">
        <x:v>bear</x:v>
      </x:c>
      <x:c r="G174" s="1" t="str">
        <x:v>3.7238207293818921e-07</x:v>
      </x:c>
      <x:c r="H174" s="1" t="str">
        <x:v>3.3033371939581992e-06</x:v>
      </x:c>
      <x:c r="I174" s="1" t="str">
        <x:v>-0.190748105518215</x:v>
      </x:c>
      <x:c r="J174" s="1" t="str">
        <x:v>-0.062956138605581802</x:v>
      </x:c>
      <x:c r="K174" s="1" t="str">
        <x:v>1.012298587016671</x:v>
      </x:c>
      <x:c r="L174" s="1" t="str">
        <x:v>-0.48857507526648192</x:v>
      </x:c>
      <x:c r="M174" s="1" t="str">
        <x:v>CASH</x:v>
      </x:c>
      <x:c r="N174" s="1" t="str">
        <x:v>0.99999997804567464</x:v>
      </x:c>
      <x:c r="O174" s="48" t="str">
        <x:v>HIGH_VOLATILITY|BEARISH_ROUTER</x:v>
      </x:c>
      <x:c r="P174" s="48" t="str">
        <x:v>episode-000172|episode-000171</x:v>
      </x:c>
      <x:c r="Q174" s="1" t="str">
        <x:v>True</x:v>
      </x:c>
      <x:c r="R174" s="1" t="str">
        <x:v>5</x:v>
      </x:c>
      <x:c r="S174" s="1" t="str">
        <x:v>0.074999999999999997</x:v>
      </x:c>
      <x:c r="T174" s="1" t="str">
        <x:v>0.5</x:v>
      </x:c>
      <x:c r="U174" s="1" t="str">
        <x:v>0.40000000000000002</x:v>
      </x:c>
      <x:c r="V174" s="1" t="str">
        <x:v>0.0144927189534187</x:v>
      </x:c>
      <x:c r="W174" s="28" t="str">
        <x:v>0.40000000000000002</x:v>
      </x:c>
      <x:c r="X174" s="28" t="str">
        <x:v>0.0060304069250221998</x:v>
      </x:c>
      <x:c r="Y174" s="28" t="str">
        <x:v>0.0144927189534187</x:v>
      </x:c>
      <x:c r="Z174" s="1" t="str">
        <x:v>0.40000000000000002</x:v>
      </x:c>
      <x:c r="AA174" s="1" t="str">
        <x:v>0.0060304069250221998</x:v>
      </x:c>
      <x:c r="AB174" s="1" t="str">
        <x:v>0.0144927189534187</x:v>
      </x:c>
      <x:c r="AC174" s="1" t="str">
        <x:v>CASH</x:v>
      </x:c>
      <x:c r="AD174" s="1" t="str">
        <x:v>0.074999999999999997</x:v>
      </x:c>
      <x:c r="AE174" s="1" t="str">
        <x:v>0.40000000000000002</x:v>
      </x:c>
      <x:c r="AF174" s="1" t="str">
        <x:v>0.0060304069250221998</x:v>
      </x:c>
      <x:c r="AG174" s="1" t="str">
        <x:v>0.0144927189534187</x:v>
      </x:c>
      <x:c r="AH174" s="1" t="str">
        <x:v>0</x:v>
      </x:c>
      <x:c r="AI174" s="1" t="str">
        <x:v>0</x:v>
      </x:c>
      <x:c r="AJ174" s="1" t="str">
        <x:v>0</x:v>
      </x:c>
      <x:c r="AK174" s="1" t="str">
        <x:v>-0.0143887032776117</x:v>
      </x:c>
      <x:c r="AL174" s="28" t="str">
        <x:v>0.036247091985573701</x:v>
      </x:c>
      <x:c r="AM174" s="1" t="str">
        <x:v>2021</x:v>
      </x:c>
      <x:c r="AN174" s="48" t="str">
        <x:v>BURN_IN_2021</x:v>
      </x:c>
      <x:c r="AO174" s="1" t="str">
        <x:v>172</x:v>
      </x:c>
      <x:c r="AP174" s="1" t="str">
        <x:v>False</x:v>
      </x:c>
    </x:row>
    <x:row r="175" ht="22" customHeight="1">
      <x:c r="A175" s="27" t="n">
        <x:v>44370</x:v>
      </x:c>
      <x:c r="B175" s="27" t="n">
        <x:v>44371</x:v>
      </x:c>
      <x:c r="C175" s="1" t="str">
        <x:v>0.99999991645089681</x:v>
      </x:c>
      <x:c r="D175" s="1" t="str">
        <x:v>4.716244053925184e-21</x:v>
      </x:c>
      <x:c r="E175" s="1" t="str">
        <x:v>8.3549103120951797e-08</x:v>
      </x:c>
      <x:c r="F175" s="1" t="str">
        <x:v>bear</x:v>
      </x:c>
      <x:c r="G175" s="1" t="str">
        <x:v>1.3154943777045232e-06</x:v>
      </x:c>
      <x:c r="H175" s="1" t="str">
        <x:v>1.2318955558776758e-07</x:v>
      </x:c>
      <x:c r="I175" s="1" t="str">
        <x:v>-0.1216011060100166</x:v>
      </x:c>
      <x:c r="J175" s="1" t="str">
        <x:v>-0.13099926194691161</x:v>
      </x:c>
      <x:c r="K175" s="1" t="str">
        <x:v>0.93757985541509281</x:v>
      </x:c>
      <x:c r="L175" s="1" t="str">
        <x:v>-0.47003740897595092</x:v>
      </x:c>
      <x:c r="M175" s="1" t="str">
        <x:v>CASH</x:v>
      </x:c>
      <x:c r="N175" s="1" t="str">
        <x:v>0.99999991645089681</x:v>
      </x:c>
      <x:c r="O175" s="48" t="str">
        <x:v>HIGH_VOLATILITY|BEARISH_ROUTER</x:v>
      </x:c>
      <x:c r="P175" s="48" t="str">
        <x:v>episode-000171|episode-000173|episode-000145|episode-000144|episode-000172</x:v>
      </x:c>
      <x:c r="Q175" s="1" t="str">
        <x:v>True</x:v>
      </x:c>
      <x:c r="R175" s="1" t="str">
        <x:v>5</x:v>
      </x:c>
      <x:c r="S175" s="1" t="str">
        <x:v>0.074999999999999997</x:v>
      </x:c>
      <x:c r="T175" s="1" t="str">
        <x:v>0.5</x:v>
      </x:c>
      <x:c r="U175" s="1" t="str">
        <x:v>0.40000000000000002</x:v>
      </x:c>
      <x:c r="V175" s="1" t="str">
        <x:v>0.0117688517025498</x:v>
      </x:c>
      <x:c r="W175" s="28" t="str">
        <x:v>0.40000000000000002</x:v>
      </x:c>
      <x:c r="X175" s="28" t="str">
        <x:v>0.0085749749147342996</x:v>
      </x:c>
      <x:c r="Y175" s="28" t="str">
        <x:v>0.0117688517025498</x:v>
      </x:c>
      <x:c r="Z175" s="1" t="str">
        <x:v>0.40000000000000002</x:v>
      </x:c>
      <x:c r="AA175" s="1" t="str">
        <x:v>0.0085749749147342996</x:v>
      </x:c>
      <x:c r="AB175" s="1" t="str">
        <x:v>0.0117688517025498</x:v>
      </x:c>
      <x:c r="AC175" s="1" t="str">
        <x:v>CASH</x:v>
      </x:c>
      <x:c r="AD175" s="1" t="str">
        <x:v>0.074999999999999997</x:v>
      </x:c>
      <x:c r="AE175" s="1" t="str">
        <x:v>0.40000000000000002</x:v>
      </x:c>
      <x:c r="AF175" s="1" t="str">
        <x:v>0.0085749749147342996</x:v>
      </x:c>
      <x:c r="AG175" s="1" t="str">
        <x:v>0.0117688517025498</x:v>
      </x:c>
      <x:c r="AH175" s="1" t="str">
        <x:v>0</x:v>
      </x:c>
      <x:c r="AI175" s="1" t="str">
        <x:v>0</x:v>
      </x:c>
      <x:c r="AJ175" s="1" t="str">
        <x:v>0</x:v>
      </x:c>
      <x:c r="AK175" s="1" t="str">
        <x:v>-0.0117001373677813</x:v>
      </x:c>
      <x:c r="AL175" s="28" t="str">
        <x:v>0.0294438191736725</x:v>
      </x:c>
      <x:c r="AM175" s="1" t="str">
        <x:v>2021</x:v>
      </x:c>
      <x:c r="AN175" s="48" t="str">
        <x:v>BURN_IN_2021</x:v>
      </x:c>
      <x:c r="AO175" s="1" t="str">
        <x:v>173</x:v>
      </x:c>
      <x:c r="AP175" s="1" t="str">
        <x:v>False</x:v>
      </x:c>
    </x:row>
    <x:row r="176" ht="22" customHeight="1">
      <x:c r="A176" s="27" t="n">
        <x:v>44371</x:v>
      </x:c>
      <x:c r="B176" s="27" t="n">
        <x:v>44372</x:v>
      </x:c>
      <x:c r="C176" s="1" t="str">
        <x:v>0.99999992121891357</x:v>
      </x:c>
      <x:c r="D176" s="1" t="str">
        <x:v>4.8804566455078763e-21</x:v>
      </x:c>
      <x:c r="E176" s="1" t="str">
        <x:v>7.878108630586503e-08</x:v>
      </x:c>
      <x:c r="F176" s="1" t="str">
        <x:v>bear</x:v>
      </x:c>
      <x:c r="G176" s="1" t="str">
        <x:v>1.2446349395515782e-06</x:v>
      </x:c>
      <x:c r="H176" s="1" t="str">
        <x:v>9.536033574280403e-09</x:v>
      </x:c>
      <x:c r="I176" s="1" t="str">
        <x:v>-0.088988752233785204</x:v>
      </x:c>
      <x:c r="J176" s="1" t="str">
        <x:v>-0.096734352485649405</x:v>
      </x:c>
      <x:c r="K176" s="1" t="str">
        <x:v>0.94467960277866159</x:v>
      </x:c>
      <x:c r="L176" s="1" t="str">
        <x:v>-0.45443328627702778</x:v>
      </x:c>
      <x:c r="M176" s="1" t="str">
        <x:v>CASH</x:v>
      </x:c>
      <x:c r="N176" s="1" t="str">
        <x:v>0.99999992121891357</x:v>
      </x:c>
      <x:c r="O176" s="48" t="str">
        <x:v>HIGH_VOLATILITY|BEARISH_ROUTER</x:v>
      </x:c>
      <x:c r="P176" s="48" t="str">
        <x:v>episode-000171|episode-000174</x:v>
      </x:c>
      <x:c r="Q176" s="1" t="str">
        <x:v>True</x:v>
      </x:c>
      <x:c r="R176" s="1" t="str">
        <x:v>5</x:v>
      </x:c>
      <x:c r="S176" s="1" t="str">
        <x:v>0.074999999999999997</x:v>
      </x:c>
      <x:c r="T176" s="1" t="str">
        <x:v>0.5</x:v>
      </x:c>
      <x:c r="U176" s="1" t="str">
        <x:v>0.40000000000000002</x:v>
      </x:c>
      <x:c r="V176" s="1" t="str">
        <x:v>-0.035451468976246701</x:v>
      </x:c>
      <x:c r="W176" s="28" t="str">
        <x:v>0.40000000000000002</x:v>
      </x:c>
      <x:c r="X176" s="28" t="str">
        <x:v>0.0069842592945887003</x:v>
      </x:c>
      <x:c r="Y176" s="28" t="str">
        <x:v>-0.035451468976246701</x:v>
      </x:c>
      <x:c r="Z176" s="1" t="str">
        <x:v>0.40000000000000002</x:v>
      </x:c>
      <x:c r="AA176" s="1" t="str">
        <x:v>0.0069842592945887003</x:v>
      </x:c>
      <x:c r="AB176" s="1" t="str">
        <x:v>-0.035451468976246701</x:v>
      </x:c>
      <x:c r="AC176" s="1" t="str">
        <x:v>CASH</x:v>
      </x:c>
      <x:c r="AD176" s="1" t="str">
        <x:v>0.074999999999999997</x:v>
      </x:c>
      <x:c r="AE176" s="1" t="str">
        <x:v>0.40000000000000002</x:v>
      </x:c>
      <x:c r="AF176" s="1" t="str">
        <x:v>0.0069842592945887003</x:v>
      </x:c>
      <x:c r="AG176" s="1" t="str">
        <x:v>-0.035451468976246701</x:v>
      </x:c>
      <x:c r="AH176" s="1" t="str">
        <x:v>0</x:v>
      </x:c>
      <x:c r="AI176" s="1" t="str">
        <x:v>0</x:v>
      </x:c>
      <x:c r="AJ176" s="1" t="str">
        <x:v>0</x:v>
      </x:c>
      <x:c r="AK176" s="1" t="str">
        <x:v>0.0360951306147674</x:v>
      </x:c>
      <x:c r="AL176" s="28" t="str">
        <x:v>-0.088611830680382406</x:v>
      </x:c>
      <x:c r="AM176" s="1" t="str">
        <x:v>2021</x:v>
      </x:c>
      <x:c r="AN176" s="48" t="str">
        <x:v>BURN_IN_2021</x:v>
      </x:c>
      <x:c r="AO176" s="1" t="str">
        <x:v>174</x:v>
      </x:c>
      <x:c r="AP176" s="1" t="str">
        <x:v>False</x:v>
      </x:c>
    </x:row>
    <x:row r="177" ht="22" customHeight="1">
      <x:c r="A177" s="27" t="n">
        <x:v>44372</x:v>
      </x:c>
      <x:c r="B177" s="27" t="n">
        <x:v>44373</x:v>
      </x:c>
      <x:c r="C177" s="1" t="str">
        <x:v>0.99999953314458645</x:v>
      </x:c>
      <x:c r="D177" s="1" t="str">
        <x:v>6.918350820372185e-20</x:v>
      </x:c>
      <x:c r="E177" s="1" t="str">
        <x:v>4.6685541366580106e-07</x:v>
      </x:c>
      <x:c r="F177" s="1" t="str">
        <x:v>bear</x:v>
      </x:c>
      <x:c r="G177" s="1" t="str">
        <x:v>6.6195524119257998e-06</x:v>
      </x:c>
      <x:c r="H177" s="1" t="str">
        <x:v>7.7614865447784915e-07</x:v>
      </x:c>
      <x:c r="I177" s="1" t="str">
        <x:v>-0.11623691586432219</x:v>
      </x:c>
      <x:c r="J177" s="1" t="str">
        <x:v>-0.19504091803145021</x:v>
      </x:c>
      <x:c r="K177" s="1" t="str">
        <x:v>0.98949162848052397</x:v>
      </x:c>
      <x:c r="L177" s="1" t="str">
        <x:v>-0.50277695153830038</x:v>
      </x:c>
      <x:c r="M177" s="1" t="str">
        <x:v>CASH</x:v>
      </x:c>
      <x:c r="N177" s="1" t="str">
        <x:v>0.99999953314458645</x:v>
      </x:c>
      <x:c r="O177" s="48" t="str">
        <x:v>HIGH_VOLATILITY|BEARISH_ROUTER</x:v>
      </x:c>
      <x:c r="P177" s="48" t="str">
        <x:v>episode-000174|episode-000175</x:v>
      </x:c>
      <x:c r="Q177" s="1" t="str">
        <x:v>True</x:v>
      </x:c>
      <x:c r="R177" s="1" t="str">
        <x:v>5</x:v>
      </x:c>
      <x:c r="S177" s="1" t="str">
        <x:v>0.074999999999999997</x:v>
      </x:c>
      <x:c r="T177" s="1" t="str">
        <x:v>0.5</x:v>
      </x:c>
      <x:c r="U177" s="1" t="str">
        <x:v>0.40000000000000002</x:v>
      </x:c>
      <x:c r="V177" s="1" t="str">
        <x:v>0.0081995846544455006</x:v>
      </x:c>
      <x:c r="W177" s="28" t="str">
        <x:v>0.40000000000000002</x:v>
      </x:c>
      <x:c r="X177" s="28" t="str">
        <x:v>0.022048336756678399</x:v>
      </x:c>
      <x:c r="Y177" s="28" t="str">
        <x:v>0.0081995846544455006</x:v>
      </x:c>
      <x:c r="Z177" s="1" t="str">
        <x:v>0.40000000000000002</x:v>
      </x:c>
      <x:c r="AA177" s="1" t="str">
        <x:v>0.022048336756678399</x:v>
      </x:c>
      <x:c r="AB177" s="1" t="str">
        <x:v>0.0081995846544455006</x:v>
      </x:c>
      <x:c r="AC177" s="1" t="str">
        <x:v>CASH</x:v>
      </x:c>
      <x:c r="AD177" s="1" t="str">
        <x:v>0.074999999999999997</x:v>
      </x:c>
      <x:c r="AE177" s="1" t="str">
        <x:v>0.40000000000000002</x:v>
      </x:c>
      <x:c r="AF177" s="1" t="str">
        <x:v>0.022048336756678399</x:v>
      </x:c>
      <x:c r="AG177" s="1" t="str">
        <x:v>0.0081995846544455006</x:v>
      </x:c>
      <x:c r="AH177" s="1" t="str">
        <x:v>0</x:v>
      </x:c>
      <x:c r="AI177" s="1" t="str">
        <x:v>0</x:v>
      </x:c>
      <x:c r="AJ177" s="1" t="str">
        <x:v>0</x:v>
      </x:c>
      <x:c r="AK177" s="1" t="str">
        <x:v>-0.0081661506988869002</x:v>
      </x:c>
      <x:c r="AL177" s="28" t="str">
        <x:v>0.020554535671330101</x:v>
      </x:c>
      <x:c r="AM177" s="1" t="str">
        <x:v>2021</x:v>
      </x:c>
      <x:c r="AN177" s="48" t="str">
        <x:v>BURN_IN_2021</x:v>
      </x:c>
      <x:c r="AO177" s="1" t="str">
        <x:v>175</x:v>
      </x:c>
      <x:c r="AP177" s="1" t="str">
        <x:v>False</x:v>
      </x:c>
    </x:row>
    <x:row r="178" ht="22" customHeight="1">
      <x:c r="A178" s="27" t="n">
        <x:v>44373</x:v>
      </x:c>
      <x:c r="B178" s="27" t="n">
        <x:v>44374</x:v>
      </x:c>
      <x:c r="C178" s="1" t="str">
        <x:v>0.99999997590870404</x:v>
      </x:c>
      <x:c r="D178" s="1" t="str">
        <x:v>6.3573835827381526e-22</x:v>
      </x:c>
      <x:c r="E178" s="1" t="str">
        <x:v>2.4091296013112906e-08</x:v>
      </x:c>
      <x:c r="F178" s="1" t="str">
        <x:v>bear</x:v>
      </x:c>
      <x:c r="G178" s="1" t="str">
        <x:v>4.0659177664480508e-07</x:v>
      </x:c>
      <x:c r="H178" s="1" t="str">
        <x:v>8.855282352446774e-07</x:v>
      </x:c>
      <x:c r="I178" s="1" t="str">
        <x:v>-0.092077919883762099</x:v>
      </x:c>
      <x:c r="J178" s="1" t="str">
        <x:v>-0.16070624432221939</x:v>
      </x:c>
      <x:c r="K178" s="1" t="str">
        <x:v>0.99267513879113356</x:v>
      </x:c>
      <x:c r="L178" s="1" t="str">
        <x:v>-0.49255676265208698</x:v>
      </x:c>
      <x:c r="M178" s="1" t="str">
        <x:v>CASH</x:v>
      </x:c>
      <x:c r="N178" s="1" t="str">
        <x:v>0.99999997590870404</x:v>
      </x:c>
      <x:c r="O178" s="48" t="str">
        <x:v>HIGH_VOLATILITY|BEARISH_ROUTER</x:v>
      </x:c>
      <x:c r="P178" s="48" t="str">
        <x:v>episode-000176|episode-000174|episode-000175|episode-000171|episode-000145</x:v>
      </x:c>
      <x:c r="Q178" s="1" t="str">
        <x:v>True</x:v>
      </x:c>
      <x:c r="R178" s="1" t="str">
        <x:v>5</x:v>
      </x:c>
      <x:c r="S178" s="1" t="str">
        <x:v>0.074999999999999997</x:v>
      </x:c>
      <x:c r="T178" s="1" t="str">
        <x:v>0.5</x:v>
      </x:c>
      <x:c r="U178" s="1" t="str">
        <x:v>0.40000000000000002</x:v>
      </x:c>
      <x:c r="V178" s="1" t="str">
        <x:v>0.030203932330466501</x:v>
      </x:c>
      <x:c r="W178" s="28" t="str">
        <x:v>0.40000000000000002</x:v>
      </x:c>
      <x:c r="X178" s="28" t="str">
        <x:v>0.0048928603718996003</x:v>
      </x:c>
      <x:c r="Y178" s="28" t="str">
        <x:v>0.030203932330466501</x:v>
      </x:c>
      <x:c r="Z178" s="1" t="str">
        <x:v>0.40000000000000002</x:v>
      </x:c>
      <x:c r="AA178" s="1" t="str">
        <x:v>0.0048928603718996003</x:v>
      </x:c>
      <x:c r="AB178" s="1" t="str">
        <x:v>0.030203932330466501</x:v>
      </x:c>
      <x:c r="AC178" s="1" t="str">
        <x:v>CASH</x:v>
      </x:c>
      <x:c r="AD178" s="1" t="str">
        <x:v>0.074999999999999997</x:v>
      </x:c>
      <x:c r="AE178" s="1" t="str">
        <x:v>0.40000000000000002</x:v>
      </x:c>
      <x:c r="AF178" s="1" t="str">
        <x:v>0.0048928603718996003</x:v>
      </x:c>
      <x:c r="AG178" s="1" t="str">
        <x:v>0.030203932330466501</x:v>
      </x:c>
      <x:c r="AH178" s="1" t="str">
        <x:v>0</x:v>
      </x:c>
      <x:c r="AI178" s="1" t="str">
        <x:v>0</x:v>
      </x:c>
      <x:c r="AJ178" s="1" t="str">
        <x:v>0</x:v>
      </x:c>
      <x:c r="AK178" s="1" t="str">
        <x:v>-0.029756775197456401</x:v>
      </x:c>
      <x:c r="AL178" s="28" t="str">
        <x:v>0.075522432497813402</x:v>
      </x:c>
      <x:c r="AM178" s="1" t="str">
        <x:v>2021</x:v>
      </x:c>
      <x:c r="AN178" s="48" t="str">
        <x:v>BURN_IN_2021</x:v>
      </x:c>
      <x:c r="AO178" s="1" t="str">
        <x:v>176</x:v>
      </x:c>
      <x:c r="AP178" s="1" t="str">
        <x:v>False</x:v>
      </x:c>
    </x:row>
    <x:row r="179" ht="22" customHeight="1">
      <x:c r="A179" s="27" t="n">
        <x:v>44374</x:v>
      </x:c>
      <x:c r="B179" s="27" t="n">
        <x:v>44375</x:v>
      </x:c>
      <x:c r="C179" s="1" t="str">
        <x:v>0.99999994224568123</x:v>
      </x:c>
      <x:c r="D179" s="1" t="str">
        <x:v>1.430057010073524e-21</x:v>
      </x:c>
      <x:c r="E179" s="1" t="str">
        <x:v>5.7754318653478776e-08</x:v>
      </x:c>
      <x:c r="F179" s="1" t="str">
        <x:v>bear</x:v>
      </x:c>
      <x:c r="G179" s="1" t="str">
        <x:v>9.2876210022626596e-07</x:v>
      </x:c>
      <x:c r="H179" s="1" t="str">
        <x:v>6.7326045454079138e-08</x:v>
      </x:c>
      <x:c r="I179" s="1" t="str">
        <x:v>-0.0257698942010012</x:v>
      </x:c>
      <x:c r="J179" s="1" t="str">
        <x:v>-0.0275920084121976</x:v>
      </x:c>
      <x:c r="K179" s="1" t="str">
        <x:v>0.99749256418116083</x:v>
      </x:c>
      <x:c r="L179" s="1" t="str">
        <x:v>-0.4542334150130074</x:v>
      </x:c>
      <x:c r="M179" s="1" t="str">
        <x:v>CASH</x:v>
      </x:c>
      <x:c r="N179" s="1" t="str">
        <x:v>0.99999994224568123</x:v>
      </x:c>
      <x:c r="O179" s="48" t="str">
        <x:v>HIGH_VOLATILITY|BEARISH_ROUTER</x:v>
      </x:c>
      <x:c r="P179" s="48" t="str">
        <x:v>episode-000169|episode-000170|episode-000171|episode-000175|episode-000167</x:v>
      </x:c>
      <x:c r="Q179" s="1" t="str">
        <x:v>True</x:v>
      </x:c>
      <x:c r="R179" s="1" t="str">
        <x:v>5</x:v>
      </x:c>
      <x:c r="S179" s="1" t="str">
        <x:v>0.074999999999999997</x:v>
      </x:c>
      <x:c r="T179" s="1" t="str">
        <x:v>0.5</x:v>
      </x:c>
      <x:c r="U179" s="1" t="str">
        <x:v>0.40000000000000002</x:v>
      </x:c>
      <x:c r="V179" s="1" t="str">
        <x:v>-0.0023544473930729001</x:v>
      </x:c>
      <x:c r="W179" s="28" t="str">
        <x:v>0.40000000000000002</x:v>
      </x:c>
      <x:c r="X179" s="28" t="str">
        <x:v>0.017593890438275799</x:v>
      </x:c>
      <x:c r="Y179" s="28" t="str">
        <x:v>-0.0023544473930729999</x:v>
      </x:c>
      <x:c r="Z179" s="1" t="str">
        <x:v>0.40000000000000002</x:v>
      </x:c>
      <x:c r="AA179" s="1" t="str">
        <x:v>0.017593890438275799</x:v>
      </x:c>
      <x:c r="AB179" s="1" t="str">
        <x:v>-0.0023544473930729999</x:v>
      </x:c>
      <x:c r="AC179" s="1" t="str">
        <x:v>CASH</x:v>
      </x:c>
      <x:c r="AD179" s="1" t="str">
        <x:v>0.074999999999999997</x:v>
      </x:c>
      <x:c r="AE179" s="1" t="str">
        <x:v>0.40000000000000002</x:v>
      </x:c>
      <x:c r="AF179" s="1" t="str">
        <x:v>0.017593890438275799</x:v>
      </x:c>
      <x:c r="AG179" s="1" t="str">
        <x:v>-0.0023544473930729999</x:v>
      </x:c>
      <x:c r="AH179" s="1" t="str">
        <x:v>0</x:v>
      </x:c>
      <x:c r="AI179" s="1" t="str">
        <x:v>0</x:v>
      </x:c>
      <x:c r="AJ179" s="1" t="str">
        <x:v>0</x:v>
      </x:c>
      <x:c r="AK179" s="1" t="str">
        <x:v>0.0023572234625987998</x:v>
      </x:c>
      <x:c r="AL179" s="28" t="str">
        <x:v>-0.0058422365442564001</x:v>
      </x:c>
      <x:c r="AM179" s="1" t="str">
        <x:v>2021</x:v>
      </x:c>
      <x:c r="AN179" s="48" t="str">
        <x:v>BURN_IN_2021</x:v>
      </x:c>
      <x:c r="AO179" s="1" t="str">
        <x:v>177</x:v>
      </x:c>
      <x:c r="AP179" s="1" t="str">
        <x:v>False</x:v>
      </x:c>
    </x:row>
    <x:row r="180" ht="22" customHeight="1">
      <x:c r="A180" s="27" t="n">
        <x:v>44375</x:v>
      </x:c>
      <x:c r="B180" s="27" t="n">
        <x:v>44376</x:v>
      </x:c>
      <x:c r="C180" s="1" t="str">
        <x:v>0.99999901472397035</x:v>
      </x:c>
      <x:c r="D180" s="1" t="str">
        <x:v>1.6399154061266768e-19</x:v>
      </x:c>
      <x:c r="E180" s="1" t="str">
        <x:v>9.852760295032355e-07</x:v>
      </x:c>
      <x:c r="F180" s="1" t="str">
        <x:v>bear</x:v>
      </x:c>
      <x:c r="G180" s="1" t="str">
        <x:v>1.330039916718723e-05</x:v>
      </x:c>
      <x:c r="H180" s="1" t="str">
        <x:v>1.8550434217305381e-06</x:v>
      </x:c>
      <x:c r="I180" s="1" t="str">
        <x:v>0.087842357692793097</x:v>
      </x:c>
      <x:c r="J180" s="1" t="str">
        <x:v>-0.0031430174123742</x:v>
      </x:c>
      <x:c r="K180" s="1" t="str">
        <x:v>0.99190958434914456</x:v>
      </x:c>
      <x:c r="L180" s="1" t="str">
        <x:v>-0.4574219125004525</x:v>
      </x:c>
      <x:c r="M180" s="1" t="str">
        <x:v>CASH</x:v>
      </x:c>
      <x:c r="N180" s="1" t="str">
        <x:v>0.99999901472397035</x:v>
      </x:c>
      <x:c r="O180" s="48" t="str">
        <x:v>HIGH_VOLATILITY|BEARISH_ROUTER</x:v>
      </x:c>
      <x:c r="P180" s="48" t="str">
        <x:v>episode-000168|episode-000167|episode-000170|episode-000178|episode-000164</x:v>
      </x:c>
      <x:c r="Q180" s="1" t="str">
        <x:v>True</x:v>
      </x:c>
      <x:c r="R180" s="1" t="str">
        <x:v>5</x:v>
      </x:c>
      <x:c r="S180" s="1" t="str">
        <x:v>0.074999999999999997</x:v>
      </x:c>
      <x:c r="T180" s="1" t="str">
        <x:v>0.5</x:v>
      </x:c>
      <x:c r="U180" s="1" t="str">
        <x:v>0.40000000000000002</x:v>
      </x:c>
      <x:c r="V180" s="1" t="str">
        <x:v>0.015763788123544498</x:v>
      </x:c>
      <x:c r="W180" s="28" t="str">
        <x:v>0.40000000000000002</x:v>
      </x:c>
      <x:c r="X180" s="28" t="str">
        <x:v>0.0014054210916061001</x:v>
      </x:c>
      <x:c r="Y180" s="28" t="str">
        <x:v>0.015763788123544599</x:v>
      </x:c>
      <x:c r="Z180" s="1" t="str">
        <x:v>0.40000000000000002</x:v>
      </x:c>
      <x:c r="AA180" s="1" t="str">
        <x:v>0.0014054210916061001</x:v>
      </x:c>
      <x:c r="AB180" s="1" t="str">
        <x:v>0.015763788123544599</x:v>
      </x:c>
      <x:c r="AC180" s="1" t="str">
        <x:v>CASH</x:v>
      </x:c>
      <x:c r="AD180" s="1" t="str">
        <x:v>0.074999999999999997</x:v>
      </x:c>
      <x:c r="AE180" s="1" t="str">
        <x:v>0.40000000000000002</x:v>
      </x:c>
      <x:c r="AF180" s="1" t="str">
        <x:v>0.0014054210916061001</x:v>
      </x:c>
      <x:c r="AG180" s="1" t="str">
        <x:v>0.015763788123544599</x:v>
      </x:c>
      <x:c r="AH180" s="1" t="str">
        <x:v>0</x:v>
      </x:c>
      <x:c r="AI180" s="1" t="str">
        <x:v>0</x:v>
      </x:c>
      <x:c r="AJ180" s="1" t="str">
        <x:v>0</x:v>
      </x:c>
      <x:c r="AK180" s="1" t="str">
        <x:v>-0.015640830121449199</x:v>
      </x:c>
      <x:c r="AL180" s="28" t="str">
        <x:v>0.0394130392535074</x:v>
      </x:c>
      <x:c r="AM180" s="1" t="str">
        <x:v>2021</x:v>
      </x:c>
      <x:c r="AN180" s="48" t="str">
        <x:v>BURN_IN_2021</x:v>
      </x:c>
      <x:c r="AO180" s="1" t="str">
        <x:v>178</x:v>
      </x:c>
      <x:c r="AP180" s="1" t="str">
        <x:v>False</x:v>
      </x:c>
    </x:row>
    <x:row r="181" ht="22" customHeight="1">
      <x:c r="A181" s="27" t="n">
        <x:v>44376</x:v>
      </x:c>
      <x:c r="B181" s="27" t="n">
        <x:v>44377</x:v>
      </x:c>
      <x:c r="C181" s="1" t="str">
        <x:v>0.99999905243925635</x:v>
      </x:c>
      <x:c r="D181" s="1" t="str">
        <x:v>1.4129743877568777e-19</x:v>
      </x:c>
      <x:c r="E181" s="1" t="str">
        <x:v>9.4756074362150507e-07</x:v>
      </x:c>
      <x:c r="F181" s="1" t="str">
        <x:v>bear</x:v>
      </x:c>
      <x:c r="G181" s="1" t="str">
        <x:v>1.2824938817967929e-05</x:v>
      </x:c>
      <x:c r="H181" s="1" t="str">
        <x:v>7.5430571887132865e-08</x:v>
      </x:c>
      <x:c r="I181" s="1" t="str">
        <x:v>0.1027283022119371</x:v>
      </x:c>
      <x:c r="J181" s="1" t="str">
        <x:v>0.0051019835749223997</x:v>
      </x:c>
      <x:c r="K181" s="1" t="str">
        <x:v>0.99551193831673723</x:v>
      </x:c>
      <x:c r="L181" s="1" t="str">
        <x:v>-0.43603726103973978</x:v>
      </x:c>
      <x:c r="M181" s="1" t="str">
        <x:v>CASH</x:v>
      </x:c>
      <x:c r="N181" s="1" t="str">
        <x:v>0.99999905243925635</x:v>
      </x:c>
      <x:c r="O181" s="48" t="str">
        <x:v>HIGH_VOLATILITY|BEARISH_ROUTER</x:v>
      </x:c>
      <x:c r="P181" s="48" t="str">
        <x:v>episode-000179|episode-000168|episode-000167|episode-000170|episode-000164</x:v>
      </x:c>
      <x:c r="Q181" s="1" t="str">
        <x:v>True</x:v>
      </x:c>
      <x:c r="R181" s="1" t="str">
        <x:v>5</x:v>
      </x:c>
      <x:c r="S181" s="1" t="str">
        <x:v>0.074999999999999997</x:v>
      </x:c>
      <x:c r="T181" s="1" t="str">
        <x:v>0.5</x:v>
      </x:c>
      <x:c r="U181" s="1" t="str">
        <x:v>0.40000000000000002</x:v>
      </x:c>
      <x:c r="V181" s="1" t="str">
        <x:v>-0.0090261867728981</x:v>
      </x:c>
      <x:c r="W181" s="28" t="str">
        <x:v>0.40000000000000002</x:v>
      </x:c>
      <x:c r="X181" s="28" t="str">
        <x:v>0.0093123187077341005</x:v>
      </x:c>
      <x:c r="Y181" s="28" t="str">
        <x:v>-0.0090261867728981</x:v>
      </x:c>
      <x:c r="Z181" s="1" t="str">
        <x:v>0.40000000000000002</x:v>
      </x:c>
      <x:c r="AA181" s="1" t="str">
        <x:v>0.0093123187077341005</x:v>
      </x:c>
      <x:c r="AB181" s="1" t="str">
        <x:v>-0.0090261867728981</x:v>
      </x:c>
      <x:c r="AC181" s="1" t="str">
        <x:v>CASH</x:v>
      </x:c>
      <x:c r="AD181" s="1" t="str">
        <x:v>0.074999999999999997</x:v>
      </x:c>
      <x:c r="AE181" s="1" t="str">
        <x:v>0.40000000000000002</x:v>
      </x:c>
      <x:c r="AF181" s="1" t="str">
        <x:v>0.0093123187077341005</x:v>
      </x:c>
      <x:c r="AG181" s="1" t="str">
        <x:v>-0.0090261867728981</x:v>
      </x:c>
      <x:c r="AH181" s="1" t="str">
        <x:v>0</x:v>
      </x:c>
      <x:c r="AI181" s="1" t="str">
        <x:v>0</x:v>
      </x:c>
      <x:c r="AJ181" s="1" t="str">
        <x:v>0</x:v>
      </x:c>
      <x:c r="AK181" s="1" t="str">
        <x:v>0.0090671695955311001</x:v>
      </x:c>
      <x:c r="AL181" s="28" t="str">
        <x:v>-0.0225423960574525</x:v>
      </x:c>
      <x:c r="AM181" s="1" t="str">
        <x:v>2021</x:v>
      </x:c>
      <x:c r="AN181" s="48" t="str">
        <x:v>BURN_IN_2021</x:v>
      </x:c>
      <x:c r="AO181" s="1" t="str">
        <x:v>179</x:v>
      </x:c>
      <x:c r="AP181" s="1" t="str">
        <x:v>False</x:v>
      </x:c>
    </x:row>
    <x:row r="182" ht="22" customHeight="1">
      <x:c r="A182" s="27" t="n">
        <x:v>44377</x:v>
      </x:c>
      <x:c r="B182" s="27" t="n">
        <x:v>44378</x:v>
      </x:c>
      <x:c r="C182" s="1" t="str">
        <x:v>0.99999812936170884</x:v>
      </x:c>
      <x:c r="D182" s="1" t="str">
        <x:v>5.1966427314799538e-19</x:v>
      </x:c>
      <x:c r="E182" s="1" t="str">
        <x:v>1.870638291013456e-06</x:v>
      </x:c>
      <x:c r="F182" s="1" t="str">
        <x:v>bear</x:v>
      </x:c>
      <x:c r="G182" s="1" t="str">
        <x:v>2.416040406466808e-05</x:v>
      </x:c>
      <x:c r="H182" s="1" t="str">
        <x:v>1.8461550949023052e-06</x:v>
      </x:c>
      <x:c r="I182" s="1" t="str">
        <x:v>0.040167130422903999</x:v>
      </x:c>
      <x:c r="J182" s="1" t="str">
        <x:v>-0.060905771262192002</x:v>
      </x:c>
      <x:c r="K182" s="1" t="str">
        <x:v>0.98503534629208378</x:v>
      </x:c>
      <x:c r="L182" s="1" t="str">
        <x:v>-0.4487503324630277</x:v>
      </x:c>
      <x:c r="M182" s="1" t="str">
        <x:v>CASH</x:v>
      </x:c>
      <x:c r="N182" s="1" t="str">
        <x:v>0.99999812936170884</x:v>
      </x:c>
      <x:c r="O182" s="48" t="str">
        <x:v>HIGH_VOLATILITY|BEARISH_ROUTER</x:v>
      </x:c>
      <x:c r="P182" s="48" t="str">
        <x:v>episode-000170|episode-000179|episode-000168|episode-000167|episode-000178</x:v>
      </x:c>
      <x:c r="Q182" s="1" t="str">
        <x:v>True</x:v>
      </x:c>
      <x:c r="R182" s="1" t="str">
        <x:v>5</x:v>
      </x:c>
      <x:c r="S182" s="1" t="str">
        <x:v>0.074999999999999997</x:v>
      </x:c>
      <x:c r="T182" s="1" t="str">
        <x:v>0.48690983908737601</x:v>
      </x:c>
      <x:c r="U182" s="1" t="str">
        <x:v>0.40000000000000002</x:v>
      </x:c>
      <x:c r="V182" s="1" t="str">
        <x:v>-0.016944348108578401</x:v>
      </x:c>
      <x:c r="W182" s="28" t="str">
        <x:v>0.40000000000000002</x:v>
      </x:c>
      <x:c r="X182" s="28" t="str">
        <x:v>0.0054594022569539003</x:v>
      </x:c>
      <x:c r="Y182" s="28" t="str">
        <x:v>-0.016944348108578401</x:v>
      </x:c>
      <x:c r="Z182" s="1" t="str">
        <x:v>0.40000000000000002</x:v>
      </x:c>
      <x:c r="AA182" s="1" t="str">
        <x:v>0.0054594022569539003</x:v>
      </x:c>
      <x:c r="AB182" s="1" t="str">
        <x:v>-0.016944348108578401</x:v>
      </x:c>
      <x:c r="AC182" s="1" t="str">
        <x:v>CASH</x:v>
      </x:c>
      <x:c r="AD182" s="1" t="str">
        <x:v>0.074999999999999997</x:v>
      </x:c>
      <x:c r="AE182" s="1" t="str">
        <x:v>0.40000000000000002</x:v>
      </x:c>
      <x:c r="AF182" s="1" t="str">
        <x:v>0.0054594022569539003</x:v>
      </x:c>
      <x:c r="AG182" s="1" t="str">
        <x:v>-0.016944348108578401</x:v>
      </x:c>
      <x:c r="AH182" s="1" t="str">
        <x:v>0</x:v>
      </x:c>
      <x:c r="AI182" s="1" t="str">
        <x:v>0</x:v>
      </x:c>
      <x:c r="AJ182" s="1" t="str">
        <x:v>0</x:v>
      </x:c>
      <x:c r="AK182" s="1" t="str">
        <x:v>0.017089546102382801</x:v>
      </x:c>
      <x:c r="AL182" s="28" t="str">
        <x:v>-0.042347452957584103</x:v>
      </x:c>
      <x:c r="AM182" s="1" t="str">
        <x:v>2021</x:v>
      </x:c>
      <x:c r="AN182" s="48" t="str">
        <x:v>BURN_IN_2021</x:v>
      </x:c>
      <x:c r="AO182" s="1" t="str">
        <x:v>180</x:v>
      </x:c>
      <x:c r="AP182" s="1" t="str">
        <x:v>False</x:v>
      </x:c>
    </x:row>
    <x:row r="183" ht="22" customHeight="1">
      <x:c r="A183" s="27" t="n">
        <x:v>44378</x:v>
      </x:c>
      <x:c r="B183" s="27" t="n">
        <x:v>44379</x:v>
      </x:c>
      <x:c r="C183" s="1" t="str">
        <x:v>0.99999909774420404</x:v>
      </x:c>
      <x:c r="D183" s="1" t="str">
        <x:v>2.7377361849949375e-19</x:v>
      </x:c>
      <x:c r="E183" s="1" t="str">
        <x:v>9.0225579607459722e-07</x:v>
      </x:c>
      <x:c r="F183" s="1" t="str">
        <x:v>bear</x:v>
      </x:c>
      <x:c r="G183" s="1" t="str">
        <x:v>1.2251986910796512e-05</x:v>
      </x:c>
      <x:c r="H183" s="1" t="str">
        <x:v>1.9367649901313707e-06</x:v>
      </x:c>
      <x:c r="I183" s="1" t="str">
        <x:v>-0.0323719631452326</x:v>
      </x:c>
      <x:c r="J183" s="1" t="str">
        <x:v>-0.085696529617636505</x:v>
      </x:c>
      <x:c r="K183" s="1" t="str">
        <x:v>0.99434804465162885</x:v>
      </x:c>
      <x:c r="L183" s="1" t="str">
        <x:v>-0.4720943518269336</x:v>
      </x:c>
      <x:c r="M183" s="1" t="str">
        <x:v>CASH</x:v>
      </x:c>
      <x:c r="N183" s="1" t="str">
        <x:v>0.99999909774420404</x:v>
      </x:c>
      <x:c r="O183" s="48" t="str">
        <x:v>HIGH_VOLATILITY|BEARISH_ROUTER</x:v>
      </x:c>
      <x:c r="P183" s="48" t="str">
        <x:v>episode-000178|episode-000169|episode-000170|episode-000175|episode-000171</x:v>
      </x:c>
      <x:c r="Q183" s="1" t="str">
        <x:v>True</x:v>
      </x:c>
      <x:c r="R183" s="1" t="str">
        <x:v>5</x:v>
      </x:c>
      <x:c r="S183" s="1" t="str">
        <x:v>0.10000000000000001</x:v>
      </x:c>
      <x:c r="T183" s="1" t="str">
        <x:v>0.4869098264110695</x:v>
      </x:c>
      <x:c r="U183" s="1" t="str">
        <x:v>0.40000000000000002</x:v>
      </x:c>
      <x:c r="V183" s="1" t="str">
        <x:v>0.0032069334638245</x:v>
      </x:c>
      <x:c r="W183" s="28" t="str">
        <x:v>0.40000000000000002</x:v>
      </x:c>
      <x:c r="X183" s="28" t="str">
        <x:v>0.010338512579871201</x:v>
      </x:c>
      <x:c r="Y183" s="28" t="str">
        <x:v>0.0032069334638245</x:v>
      </x:c>
      <x:c r="Z183" s="1" t="str">
        <x:v>0.40000000000000002</x:v>
      </x:c>
      <x:c r="AA183" s="1" t="str">
        <x:v>0.010338512579871201</x:v>
      </x:c>
      <x:c r="AB183" s="1" t="str">
        <x:v>0.0032069334638245</x:v>
      </x:c>
      <x:c r="AC183" s="1" t="str">
        <x:v>CASH</x:v>
      </x:c>
      <x:c r="AD183" s="1" t="str">
        <x:v>0.10000000000000001</x:v>
      </x:c>
      <x:c r="AE183" s="1" t="str">
        <x:v>0.40000000000000002</x:v>
      </x:c>
      <x:c r="AF183" s="1" t="str">
        <x:v>0.010338512579871201</x:v>
      </x:c>
      <x:c r="AG183" s="1" t="str">
        <x:v>0.0032069334638245</x:v>
      </x:c>
      <x:c r="AH183" s="1" t="str">
        <x:v>0</x:v>
      </x:c>
      <x:c r="AI183" s="1" t="str">
        <x:v>0</x:v>
      </x:c>
      <x:c r="AJ183" s="1" t="str">
        <x:v>0</x:v>
      </x:c>
      <x:c r="AK183" s="1" t="str">
        <x:v>-0.0032018022201484001</x:v>
      </x:c>
      <x:c r="AL183" s="28" t="str">
        <x:v>0.0080432630963880002</x:v>
      </x:c>
      <x:c r="AM183" s="1" t="str">
        <x:v>2021</x:v>
      </x:c>
      <x:c r="AN183" s="48" t="str">
        <x:v>BURN_IN_2021</x:v>
      </x:c>
      <x:c r="AO183" s="1" t="str">
        <x:v>181</x:v>
      </x:c>
      <x:c r="AP183" s="1" t="str">
        <x:v>False</x:v>
      </x:c>
    </x:row>
    <x:row r="184" ht="22" customHeight="1">
      <x:c r="A184" s="27" t="n">
        <x:v>44379</x:v>
      </x:c>
      <x:c r="B184" s="27" t="n">
        <x:v>44380</x:v>
      </x:c>
      <x:c r="C184" s="1" t="str">
        <x:v>0.99999962900649364</x:v>
      </x:c>
      <x:c r="D184" s="1" t="str">
        <x:v>9.2118751546031675e-20</x:v>
      </x:c>
      <x:c r="E184" s="1" t="str">
        <x:v>3.7099350652599844e-07</x:v>
      </x:c>
      <x:c r="F184" s="1" t="str">
        <x:v>bear</x:v>
      </x:c>
      <x:c r="G184" s="1" t="str">
        <x:v>5.3379381447378636e-06</x:v>
      </x:c>
      <x:c r="H184" s="1" t="str">
        <x:v>1.062524579153542e-06</x:v>
      </x:c>
      <x:c r="I184" s="1" t="str">
        <x:v>0.070247515351016004</x:v>
      </x:c>
      <x:c r="J184" s="1" t="str">
        <x:v>-0.099649055538691703</x:v>
      </x:c>
      <x:c r="K184" s="1" t="str">
        <x:v>0.99065144212972178</x:v>
      </x:c>
      <x:c r="L184" s="1" t="str">
        <x:v>-0.46784826780860828</x:v>
      </x:c>
      <x:c r="M184" s="1" t="str">
        <x:v>CASH</x:v>
      </x:c>
      <x:c r="N184" s="1" t="str">
        <x:v>0.99999962900649364</x:v>
      </x:c>
      <x:c r="O184" s="48" t="str">
        <x:v>HIGH_VOLATILITY|BEARISH_ROUTER</x:v>
      </x:c>
      <x:c r="P184" s="48" t="str">
        <x:v>episode-000181|episode-000179|episode-000180|episode-000168|episode-000170</x:v>
      </x:c>
      <x:c r="Q184" s="1" t="str">
        <x:v>True</x:v>
      </x:c>
      <x:c r="R184" s="1" t="str">
        <x:v>5</x:v>
      </x:c>
      <x:c r="S184" s="1" t="str">
        <x:v>0.10000000000000001</x:v>
      </x:c>
      <x:c r="T184" s="1" t="str">
        <x:v>0.48690981945674772</x:v>
      </x:c>
      <x:c r="U184" s="1" t="str">
        <x:v>0.40000000000000002</x:v>
      </x:c>
      <x:c r="V184" s="1" t="str">
        <x:v>0.0109925124706167</x:v>
      </x:c>
      <x:c r="W184" s="28" t="str">
        <x:v>0.40000000000000002</x:v>
      </x:c>
      <x:c r="X184" s="28" t="str">
        <x:v>0.0019241924287520999</x:v>
      </x:c>
      <x:c r="Y184" s="28" t="str">
        <x:v>0.0109925124706167</x:v>
      </x:c>
      <x:c r="Z184" s="1" t="str">
        <x:v>0.40000000000000002</x:v>
      </x:c>
      <x:c r="AA184" s="1" t="str">
        <x:v>0.0019241924287520999</x:v>
      </x:c>
      <x:c r="AB184" s="1" t="str">
        <x:v>0.0109925124706167</x:v>
      </x:c>
      <x:c r="AC184" s="1" t="str">
        <x:v>CASH</x:v>
      </x:c>
      <x:c r="AD184" s="1" t="str">
        <x:v>0.10000000000000001</x:v>
      </x:c>
      <x:c r="AE184" s="1" t="str">
        <x:v>0.40000000000000002</x:v>
      </x:c>
      <x:c r="AF184" s="1" t="str">
        <x:v>0.0019241924287520999</x:v>
      </x:c>
      <x:c r="AG184" s="1" t="str">
        <x:v>0.0109925124706167</x:v>
      </x:c>
      <x:c r="AH184" s="1" t="str">
        <x:v>0</x:v>
      </x:c>
      <x:c r="AI184" s="1" t="str">
        <x:v>0</x:v>
      </x:c>
      <x:c r="AJ184" s="1" t="str">
        <x:v>0</x:v>
      </x:c>
      <x:c r="AK184" s="1" t="str">
        <x:v>-0.010932533948215599</x:v>
      </x:c>
      <x:c r="AL184" s="28" t="str">
        <x:v>0.027486144546245001</x:v>
      </x:c>
      <x:c r="AM184" s="1" t="str">
        <x:v>2021</x:v>
      </x:c>
      <x:c r="AN184" s="48" t="str">
        <x:v>BURN_IN_2021</x:v>
      </x:c>
      <x:c r="AO184" s="1" t="str">
        <x:v>182</x:v>
      </x:c>
      <x:c r="AP184" s="1" t="str">
        <x:v>False</x:v>
      </x:c>
    </x:row>
    <x:row r="185" ht="22" customHeight="1">
      <x:c r="A185" s="27" t="n">
        <x:v>44380</x:v>
      </x:c>
      <x:c r="B185" s="27" t="n">
        <x:v>44381</x:v>
      </x:c>
      <x:c r="C185" s="1" t="str">
        <x:v>0.99999939694437479</x:v>
      </x:c>
      <x:c r="D185" s="1" t="str">
        <x:v>7.8958638762816607e-20</x:v>
      </x:c>
      <x:c r="E185" s="1" t="str">
        <x:v>6.030556252960888e-07</x:v>
      </x:c>
      <x:c r="F185" s="1" t="str">
        <x:v>bear</x:v>
      </x:c>
      <x:c r="G185" s="1" t="str">
        <x:v>8.4102187551811252e-06</x:v>
      </x:c>
      <x:c r="H185" s="1" t="str">
        <x:v>4.6412423762461821e-07</x:v>
      </x:c>
      <x:c r="I185" s="1" t="str">
        <x:v>0.077516639064118598</x:v>
      </x:c>
      <x:c r="J185" s="1" t="str">
        <x:v>-0.113416846784545</x:v>
      </x:c>
      <x:c r="K185" s="1" t="str">
        <x:v>0.98306483266090161</x:v>
      </x:c>
      <x:c r="L185" s="1" t="str">
        <x:v>-0.45322146837706101</x:v>
      </x:c>
      <x:c r="M185" s="1" t="str">
        <x:v>CASH</x:v>
      </x:c>
      <x:c r="N185" s="1" t="str">
        <x:v>0.99999939694437479</x:v>
      </x:c>
      <x:c r="O185" s="48" t="str">
        <x:v>HIGH_VOLATILITY|BEARISH_ROUTER</x:v>
      </x:c>
      <x:c r="P185" s="48" t="str">
        <x:v>episode-000183|episode-000181|episode-000179|episode-000180|episode-000168</x:v>
      </x:c>
      <x:c r="Q185" s="1" t="str">
        <x:v>True</x:v>
      </x:c>
      <x:c r="R185" s="1" t="str">
        <x:v>5</x:v>
      </x:c>
      <x:c r="S185" s="1" t="str">
        <x:v>0.10000000000000001</x:v>
      </x:c>
      <x:c r="T185" s="1" t="str">
        <x:v>0.48690982249448372</x:v>
      </x:c>
      <x:c r="U185" s="1" t="str">
        <x:v>0.40000000000000002</x:v>
      </x:c>
      <x:c r="V185" s="1" t="str">
        <x:v>0.0063878517521465004</x:v>
      </x:c>
      <x:c r="W185" s="28" t="str">
        <x:v>0.40000000000000002</x:v>
      </x:c>
      <x:c r="X185" s="28" t="str">
        <x:v>0.0065249365514159002</x:v>
      </x:c>
      <x:c r="Y185" s="28" t="str">
        <x:v>0.0063878517521465004</x:v>
      </x:c>
      <x:c r="Z185" s="1" t="str">
        <x:v>0.40000000000000002</x:v>
      </x:c>
      <x:c r="AA185" s="1" t="str">
        <x:v>0.0065249365514159002</x:v>
      </x:c>
      <x:c r="AB185" s="1" t="str">
        <x:v>0.0063878517521465004</x:v>
      </x:c>
      <x:c r="AC185" s="1" t="str">
        <x:v>CASH</x:v>
      </x:c>
      <x:c r="AD185" s="1" t="str">
        <x:v>0.10000000000000001</x:v>
      </x:c>
      <x:c r="AE185" s="1" t="str">
        <x:v>0.40000000000000002</x:v>
      </x:c>
      <x:c r="AF185" s="1" t="str">
        <x:v>0.0065249365514159002</x:v>
      </x:c>
      <x:c r="AG185" s="1" t="str">
        <x:v>0.0063878517521465004</x:v>
      </x:c>
      <x:c r="AH185" s="1" t="str">
        <x:v>0</x:v>
      </x:c>
      <x:c r="AI185" s="1" t="str">
        <x:v>0</x:v>
      </x:c>
      <x:c r="AJ185" s="1" t="str">
        <x:v>0</x:v>
      </x:c>
      <x:c r="AK185" s="1" t="str">
        <x:v>-0.0063675358976887997</x:v>
      </x:c>
      <x:c r="AL185" s="28" t="str">
        <x:v>0.015986046029680599</x:v>
      </x:c>
      <x:c r="AM185" s="1" t="str">
        <x:v>2021</x:v>
      </x:c>
      <x:c r="AN185" s="48" t="str">
        <x:v>BURN_IN_2021</x:v>
      </x:c>
      <x:c r="AO185" s="1" t="str">
        <x:v>183</x:v>
      </x:c>
      <x:c r="AP185" s="1" t="str">
        <x:v>False</x:v>
      </x:c>
    </x:row>
    <x:row r="186" ht="22" customHeight="1">
      <x:c r="A186" s="27" t="n">
        <x:v>44381</x:v>
      </x:c>
      <x:c r="B186" s="27" t="n">
        <x:v>44382</x:v>
      </x:c>
      <x:c r="C186" s="1" t="str">
        <x:v>0.99999919663794523</x:v>
      </x:c>
      <x:c r="D186" s="1" t="str">
        <x:v>1.4410345791247491e-19</x:v>
      </x:c>
      <x:c r="E186" s="1" t="str">
        <x:v>8.033620548015153e-07</x:v>
      </x:c>
      <x:c r="F186" s="1" t="str">
        <x:v>bear</x:v>
      </x:c>
      <x:c r="G186" s="1" t="str">
        <x:v>1.0993973723925414e-05</x:v>
      </x:c>
      <x:c r="H186" s="1" t="str">
        <x:v>4.0061285905964508e-07</x:v>
      </x:c>
      <x:c r="I186" s="1" t="str">
        <x:v>0.017869861729890201</x:v>
      </x:c>
      <x:c r="J186" s="1" t="str">
        <x:v>-0.042145053227430299</x:v>
      </x:c>
      <x:c r="K186" s="1" t="str">
        <x:v>0.96297054252448977</x:v>
      </x:c>
      <x:c r="L186" s="1" t="str">
        <x:v>-0.4444806416024954</x:v>
      </x:c>
      <x:c r="M186" s="1" t="str">
        <x:v>CASH</x:v>
      </x:c>
      <x:c r="N186" s="1" t="str">
        <x:v>0.99999919663794523</x:v>
      </x:c>
      <x:c r="O186" s="48" t="str">
        <x:v>HIGH_VOLATILITY|BEARISH_ROUTER</x:v>
      </x:c>
      <x:c r="P186" s="48" t="str">
        <x:v>episode-000181|episode-000178|episode-000170|episode-000182|episode-000183</x:v>
      </x:c>
      <x:c r="Q186" s="1" t="str">
        <x:v>True</x:v>
      </x:c>
      <x:c r="R186" s="1" t="str">
        <x:v>5</x:v>
      </x:c>
      <x:c r="S186" s="1" t="str">
        <x:v>0.10000000000000001</x:v>
      </x:c>
      <x:c r="T186" s="1" t="str">
        <x:v>0.48690982511653202</x:v>
      </x:c>
      <x:c r="U186" s="1" t="str">
        <x:v>0.40000000000000002</x:v>
      </x:c>
      <x:c r="V186" s="1" t="str">
        <x:v>-0.018252831891933101</x:v>
      </x:c>
      <x:c r="W186" s="28" t="str">
        <x:v>0.40000000000000002</x:v>
      </x:c>
      <x:c r="X186" s="28" t="str">
        <x:v>0.0038122737735148998</x:v>
      </x:c>
      <x:c r="Y186" s="28" t="str">
        <x:v>-0.018252831891933101</x:v>
      </x:c>
      <x:c r="Z186" s="1" t="str">
        <x:v>0.40000000000000002</x:v>
      </x:c>
      <x:c r="AA186" s="1" t="str">
        <x:v>0.0038122737735148998</x:v>
      </x:c>
      <x:c r="AB186" s="1" t="str">
        <x:v>-0.018252831891933101</x:v>
      </x:c>
      <x:c r="AC186" s="1" t="str">
        <x:v>CASH</x:v>
      </x:c>
      <x:c r="AD186" s="1" t="str">
        <x:v>0.10000000000000001</x:v>
      </x:c>
      <x:c r="AE186" s="1" t="str">
        <x:v>0.40000000000000002</x:v>
      </x:c>
      <x:c r="AF186" s="1" t="str">
        <x:v>0.0038122737735148998</x:v>
      </x:c>
      <x:c r="AG186" s="1" t="str">
        <x:v>-0.018252831891933101</x:v>
      </x:c>
      <x:c r="AH186" s="1" t="str">
        <x:v>0</x:v>
      </x:c>
      <x:c r="AI186" s="1" t="str">
        <x:v>0</x:v>
      </x:c>
      <x:c r="AJ186" s="1" t="str">
        <x:v>0</x:v>
      </x:c>
      <x:c r="AK186" s="1" t="str">
        <x:v>0.0184214700628695</x:v>
      </x:c>
      <x:c r="AL186" s="28" t="str">
        <x:v>-0.045622722971709301</x:v>
      </x:c>
      <x:c r="AM186" s="1" t="str">
        <x:v>2021</x:v>
      </x:c>
      <x:c r="AN186" s="48" t="str">
        <x:v>BURN_IN_2021</x:v>
      </x:c>
      <x:c r="AO186" s="1" t="str">
        <x:v>184</x:v>
      </x:c>
      <x:c r="AP186" s="1" t="str">
        <x:v>False</x:v>
      </x:c>
    </x:row>
    <x:row r="187" ht="22" customHeight="1">
      <x:c r="A187" s="27" t="n">
        <x:v>44382</x:v>
      </x:c>
      <x:c r="B187" s="27" t="n">
        <x:v>44383</x:v>
      </x:c>
      <x:c r="C187" s="1" t="str">
        <x:v>0.99999740374956081</x:v>
      </x:c>
      <x:c r="D187" s="1" t="str">
        <x:v>1.933704449237961e-18</x:v>
      </x:c>
      <x:c r="E187" s="1" t="str">
        <x:v>2.5962504392418278e-06</x:v>
      </x:c>
      <x:c r="F187" s="1" t="str">
        <x:v>bear</x:v>
      </x:c>
      <x:c r="G187" s="1" t="str">
        <x:v>3.2757481999417462e-05</x:v>
      </x:c>
      <x:c r="H187" s="1" t="str">
        <x:v>3.5857767688641443e-06</x:v>
      </x:c>
      <x:c r="I187" s="1" t="str">
        <x:v>-0.022859446743957301</x:v>
      </x:c>
      <x:c r="J187" s="1" t="str">
        <x:v>-0.051582207207207</x:v>
      </x:c>
      <x:c r="K187" s="1" t="str">
        <x:v>0.96815538611891605</x:v>
      </x:c>
      <x:c r="L187" s="1" t="str">
        <x:v>-0.4698249473960866</x:v>
      </x:c>
      <x:c r="M187" s="1" t="str">
        <x:v>CASH</x:v>
      </x:c>
      <x:c r="N187" s="1" t="str">
        <x:v>0.99999740374956081</x:v>
      </x:c>
      <x:c r="O187" s="48" t="str">
        <x:v>HIGH_VOLATILITY|BEARISH_ROUTER</x:v>
      </x:c>
      <x:c r="P187" s="48" t="str">
        <x:v>episode-000178|episode-000182|episode-000169|episode-000185|episode-000170</x:v>
      </x:c>
      <x:c r="Q187" s="1" t="str">
        <x:v>True</x:v>
      </x:c>
      <x:c r="R187" s="1" t="str">
        <x:v>5</x:v>
      </x:c>
      <x:c r="S187" s="1" t="str">
        <x:v>0.10000000000000001</x:v>
      </x:c>
      <x:c r="T187" s="1" t="str">
        <x:v>0.48690984858577341</x:v>
      </x:c>
      <x:c r="U187" s="1" t="str">
        <x:v>0.40000000000000002</x:v>
      </x:c>
      <x:c r="V187" s="1" t="str">
        <x:v>0.0063744703195323001</x:v>
      </x:c>
      <x:c r="W187" s="28" t="str">
        <x:v>0.40000000000000002</x:v>
      </x:c>
      <x:c r="X187" s="28" t="str">
        <x:v>0.011152985337351699</x:v>
      </x:c>
      <x:c r="Y187" s="28" t="str">
        <x:v>0.0063744703195323001</x:v>
      </x:c>
      <x:c r="Z187" s="1" t="str">
        <x:v>0.40000000000000002</x:v>
      </x:c>
      <x:c r="AA187" s="1" t="str">
        <x:v>0.011152985337351699</x:v>
      </x:c>
      <x:c r="AB187" s="1" t="str">
        <x:v>0.0063744703195323001</x:v>
      </x:c>
      <x:c r="AC187" s="1" t="str">
        <x:v>CASH</x:v>
      </x:c>
      <x:c r="AD187" s="1" t="str">
        <x:v>0.10000000000000001</x:v>
      </x:c>
      <x:c r="AE187" s="1" t="str">
        <x:v>0.40000000000000002</x:v>
      </x:c>
      <x:c r="AF187" s="1" t="str">
        <x:v>0.011152985337351699</x:v>
      </x:c>
      <x:c r="AG187" s="1" t="str">
        <x:v>0.0063744703195323001</x:v>
      </x:c>
      <x:c r="AH187" s="1" t="str">
        <x:v>0</x:v>
      </x:c>
      <x:c r="AI187" s="1" t="str">
        <x:v>0</x:v>
      </x:c>
      <x:c r="AJ187" s="1" t="str">
        <x:v>0</x:v>
      </x:c>
      <x:c r="AK187" s="1" t="str">
        <x:v>-0.0063542393127242998</x:v>
      </x:c>
      <x:c r="AL187" s="28" t="str">
        <x:v>0.0159642363110679</x:v>
      </x:c>
      <x:c r="AM187" s="1" t="str">
        <x:v>2021</x:v>
      </x:c>
      <x:c r="AN187" s="48" t="str">
        <x:v>BURN_IN_2021</x:v>
      </x:c>
      <x:c r="AO187" s="1" t="str">
        <x:v>185</x:v>
      </x:c>
      <x:c r="AP187" s="1" t="str">
        <x:v>False</x:v>
      </x:c>
    </x:row>
    <x:row r="188" ht="22" customHeight="1">
      <x:c r="A188" s="27" t="n">
        <x:v>44383</x:v>
      </x:c>
      <x:c r="B188" s="27" t="n">
        <x:v>44384</x:v>
      </x:c>
      <x:c r="C188" s="1" t="str">
        <x:v>0.99999796393164841</x:v>
      </x:c>
      <x:c r="D188" s="1" t="str">
        <x:v>3.3316454533753051e-18</x:v>
      </x:c>
      <x:c r="E188" s="1" t="str">
        <x:v>2.0360683514346185e-06</x:v>
      </x:c>
      <x:c r="F188" s="1" t="str">
        <x:v>bear</x:v>
      </x:c>
      <x:c r="G188" s="1" t="str">
        <x:v>2.6139980135511437e-05</x:v>
      </x:c>
      <x:c r="H188" s="1" t="str">
        <x:v>1.1203641754141617e-06</x:v>
      </x:c>
      <x:c r="I188" s="1" t="str">
        <x:v>-0.0449034036841384</x:v>
      </x:c>
      <x:c r="J188" s="1" t="str">
        <x:v>-0.044388726637144903</x:v>
      </x:c>
      <x:c r="K188" s="1" t="str">
        <x:v>0.96950108476713837</x:v>
      </x:c>
      <x:c r="L188" s="1" t="str">
        <x:v>-0.46136110757008481</x:v>
      </x:c>
      <x:c r="M188" s="1" t="str">
        <x:v>CASH</x:v>
      </x:c>
      <x:c r="N188" s="1" t="str">
        <x:v>0.99999796393164841</x:v>
      </x:c>
      <x:c r="O188" s="48" t="str">
        <x:v>HIGH_VOLATILITY|BEARISH_ROUTER</x:v>
      </x:c>
      <x:c r="P188" s="48" t="str">
        <x:v>episode-000178|episode-000186|episode-000182|episode-000169|episode-000171</x:v>
      </x:c>
      <x:c r="Q188" s="1" t="str">
        <x:v>True</x:v>
      </x:c>
      <x:c r="R188" s="1" t="str">
        <x:v>5</x:v>
      </x:c>
      <x:c r="S188" s="1" t="str">
        <x:v>0.10000000000000001</x:v>
      </x:c>
      <x:c r="T188" s="1" t="str">
        <x:v>0.48690984125288611</x:v>
      </x:c>
      <x:c r="U188" s="1" t="str">
        <x:v>0.40000000000000002</x:v>
      </x:c>
      <x:c r="V188" s="1" t="str">
        <x:v>-0.0041854563719524</x:v>
      </x:c>
      <x:c r="W188" s="28" t="str">
        <x:v>0.40000000000000002</x:v>
      </x:c>
      <x:c r="X188" s="28" t="str">
        <x:v>0.0038071057006298001</x:v>
      </x:c>
      <x:c r="Y188" s="28" t="str">
        <x:v>-0.0041854563719523003</x:v>
      </x:c>
      <x:c r="Z188" s="1" t="str">
        <x:v>0.40000000000000002</x:v>
      </x:c>
      <x:c r="AA188" s="1" t="str">
        <x:v>0.0038071057006298001</x:v>
      </x:c>
      <x:c r="AB188" s="1" t="str">
        <x:v>-0.0041854563719523003</x:v>
      </x:c>
      <x:c r="AC188" s="1" t="str">
        <x:v>CASH</x:v>
      </x:c>
      <x:c r="AD188" s="1" t="str">
        <x:v>0.10000000000000001</x:v>
      </x:c>
      <x:c r="AE188" s="1" t="str">
        <x:v>0.40000000000000002</x:v>
      </x:c>
      <x:c r="AF188" s="1" t="str">
        <x:v>0.0038071057006298001</x:v>
      </x:c>
      <x:c r="AG188" s="1" t="str">
        <x:v>-0.0041854563719523003</x:v>
      </x:c>
      <x:c r="AH188" s="1" t="str">
        <x:v>0</x:v>
      </x:c>
      <x:c r="AI188" s="1" t="str">
        <x:v>0</x:v>
      </x:c>
      <x:c r="AJ188" s="1" t="str">
        <x:v>0</x:v>
      </x:c>
      <x:c r="AK188" s="1" t="str">
        <x:v>0.0041942399117890997</x:v>
      </x:c>
      <x:c r="AL188" s="28" t="str">
        <x:v>-0.010454162965733</x:v>
      </x:c>
      <x:c r="AM188" s="1" t="str">
        <x:v>2021</x:v>
      </x:c>
      <x:c r="AN188" s="48" t="str">
        <x:v>BURN_IN_2021</x:v>
      </x:c>
      <x:c r="AO188" s="1" t="str">
        <x:v>186</x:v>
      </x:c>
      <x:c r="AP188" s="1" t="str">
        <x:v>False</x:v>
      </x:c>
    </x:row>
    <x:row r="189" ht="22" customHeight="1">
      <x:c r="A189" s="27" t="n">
        <x:v>44384</x:v>
      </x:c>
      <x:c r="B189" s="27" t="n">
        <x:v>44385</x:v>
      </x:c>
      <x:c r="C189" s="1" t="str">
        <x:v>0.99999625264314285</x:v>
      </x:c>
      <x:c r="D189" s="1" t="str">
        <x:v>5.8963735775415444e-18</x:v>
      </x:c>
      <x:c r="E189" s="1" t="str">
        <x:v>3.7473568573290562e-06</x:v>
      </x:c>
      <x:c r="F189" s="1" t="str">
        <x:v>bear</x:v>
      </x:c>
      <x:c r="G189" s="1" t="str">
        <x:v>4.6029477355035033e-05</x:v>
      </x:c>
      <x:c r="H189" s="1" t="str">
        <x:v>3.4225770114651229e-06</x:v>
      </x:c>
      <x:c r="I189" s="1" t="str">
        <x:v>-0.0330917095146872</x:v>
      </x:c>
      <x:c r="J189" s="1" t="str">
        <x:v>0.0086306510215021</x:v>
      </x:c>
      <x:c r="K189" s="1" t="str">
        <x:v>0.94326509577997364</x:v>
      </x:c>
      <x:c r="L189" s="1" t="str">
        <x:v>-0.46699212633122911</x:v>
      </x:c>
      <x:c r="M189" s="1" t="str">
        <x:v>CASH</x:v>
      </x:c>
      <x:c r="N189" s="1" t="str">
        <x:v>0.99999625264314285</x:v>
      </x:c>
      <x:c r="O189" s="48" t="str">
        <x:v>HIGH_VOLATILITY|BEARISH_ROUTER</x:v>
      </x:c>
      <x:c r="P189" s="48" t="str">
        <x:v>episode-000178|episode-000187|episode-000186|episode-000169|episode-000182</x:v>
      </x:c>
      <x:c r="Q189" s="1" t="str">
        <x:v>True</x:v>
      </x:c>
      <x:c r="R189" s="1" t="str">
        <x:v>5</x:v>
      </x:c>
      <x:c r="S189" s="1" t="str">
        <x:v>0.10000000000000001</x:v>
      </x:c>
      <x:c r="T189" s="1" t="str">
        <x:v>0.48690986365396982</x:v>
      </x:c>
      <x:c r="U189" s="1" t="str">
        <x:v>0.40000000000000002</x:v>
      </x:c>
      <x:c r="V189" s="1" t="str">
        <x:v>-0.0118308340600963</x:v>
      </x:c>
      <x:c r="W189" s="28" t="str">
        <x:v>0.40000000000000002</x:v>
      </x:c>
      <x:c r="X189" s="28" t="str">
        <x:v>0.0025195349634181</x:v>
      </x:c>
      <x:c r="Y189" s="28" t="str">
        <x:v>-0.0118308340600963</x:v>
      </x:c>
      <x:c r="Z189" s="1" t="str">
        <x:v>0.40000000000000002</x:v>
      </x:c>
      <x:c r="AA189" s="1" t="str">
        <x:v>0.0025195349634181</x:v>
      </x:c>
      <x:c r="AB189" s="1" t="str">
        <x:v>-0.0118308340600963</x:v>
      </x:c>
      <x:c r="AC189" s="1" t="str">
        <x:v>CASH</x:v>
      </x:c>
      <x:c r="AD189" s="1" t="str">
        <x:v>0.10000000000000001</x:v>
      </x:c>
      <x:c r="AE189" s="1" t="str">
        <x:v>0.40000000000000002</x:v>
      </x:c>
      <x:c r="AF189" s="1" t="str">
        <x:v>0.0025195349634181</x:v>
      </x:c>
      <x:c r="AG189" s="1" t="str">
        <x:v>-0.0118308340600963</x:v>
      </x:c>
      <x:c r="AH189" s="1" t="str">
        <x:v>0</x:v>
      </x:c>
      <x:c r="AI189" s="1" t="str">
        <x:v>0</x:v>
      </x:c>
      <x:c r="AJ189" s="1" t="str">
        <x:v>0</x:v>
      </x:c>
      <x:c r="AK189" s="1" t="str">
        <x:v>0.0119013753038938</x:v>
      </x:c>
      <x:c r="AL189" s="28" t="str">
        <x:v>-0.029570860817649699</x:v>
      </x:c>
      <x:c r="AM189" s="1" t="str">
        <x:v>2021</x:v>
      </x:c>
      <x:c r="AN189" s="48" t="str">
        <x:v>BURN_IN_2021</x:v>
      </x:c>
      <x:c r="AO189" s="1" t="str">
        <x:v>187</x:v>
      </x:c>
      <x:c r="AP189" s="1" t="str">
        <x:v>False</x:v>
      </x:c>
    </x:row>
    <x:row r="190" ht="22" customHeight="1">
      <x:c r="A190" s="27" t="n">
        <x:v>44385</x:v>
      </x:c>
      <x:c r="B190" s="27" t="n">
        <x:v>44386</x:v>
      </x:c>
      <x:c r="C190" s="1" t="str">
        <x:v>0.99999527251647358</x:v>
      </x:c>
      <x:c r="D190" s="1" t="str">
        <x:v>1.3056839454158596e-17</x:v>
      </x:c>
      <x:c r="E190" s="1" t="str">
        <x:v>4.7274835263821006e-06</x:v>
      </x:c>
      <x:c r="F190" s="1" t="str">
        <x:v>bear</x:v>
      </x:c>
      <x:c r="G190" s="1" t="str">
        <x:v>5.7068750803549184e-05</x:v>
      </x:c>
      <x:c r="H190" s="1" t="str">
        <x:v>1.9602533383301481e-06</x:v>
      </x:c>
      <x:c r="I190" s="1" t="str">
        <x:v>-0.020191631190450501</x:v>
      </x:c>
      <x:c r="J190" s="1" t="str">
        <x:v>-0.0154749886918151</x:v>
      </x:c>
      <x:c r="K190" s="1" t="str">
        <x:v>0.94899860698743921</x:v>
      </x:c>
      <x:c r="L190" s="1" t="str">
        <x:v>-0.48275362797819982</x:v>
      </x:c>
      <x:c r="M190" s="1" t="str">
        <x:v>CASH</x:v>
      </x:c>
      <x:c r="N190" s="1" t="str">
        <x:v>0.99999527251647358</x:v>
      </x:c>
      <x:c r="O190" s="48" t="str">
        <x:v>HIGH_VOLATILITY|BEARISH_ROUTER</x:v>
      </x:c>
      <x:c r="P190" s="48" t="str">
        <x:v>episode-000188|episode-000186|episode-000178|episode-000187|episode-000182</x:v>
      </x:c>
      <x:c r="Q190" s="1" t="str">
        <x:v>True</x:v>
      </x:c>
      <x:c r="R190" s="1" t="str">
        <x:v>5</x:v>
      </x:c>
      <x:c r="S190" s="1" t="str">
        <x:v>0.10000000000000001</x:v>
      </x:c>
      <x:c r="T190" s="1" t="str">
        <x:v>0.4869098764840098</x:v>
      </x:c>
      <x:c r="U190" s="1" t="str">
        <x:v>0.40000000000000002</x:v>
      </x:c>
      <x:c r="V190" s="1" t="str">
        <x:v>0.011324708920382001</x:v>
      </x:c>
      <x:c r="W190" s="28" t="str">
        <x:v>0.40000000000000002</x:v>
      </x:c>
      <x:c r="X190" s="28" t="str">
        <x:v>0.0071819572596452004</x:v>
      </x:c>
      <x:c r="Y190" s="28" t="str">
        <x:v>0.011324708920382001</x:v>
      </x:c>
      <x:c r="Z190" s="1" t="str">
        <x:v>0.40000000000000002</x:v>
      </x:c>
      <x:c r="AA190" s="1" t="str">
        <x:v>0.0071819572596452004</x:v>
      </x:c>
      <x:c r="AB190" s="1" t="str">
        <x:v>0.011324708920382001</x:v>
      </x:c>
      <x:c r="AC190" s="1" t="str">
        <x:v>CASH</x:v>
      </x:c>
      <x:c r="AD190" s="1" t="str">
        <x:v>0.10000000000000001</x:v>
      </x:c>
      <x:c r="AE190" s="1" t="str">
        <x:v>0.40000000000000002</x:v>
      </x:c>
      <x:c r="AF190" s="1" t="str">
        <x:v>0.0071819572596452004</x:v>
      </x:c>
      <x:c r="AG190" s="1" t="str">
        <x:v>0.011324708920382001</x:v>
      </x:c>
      <x:c r="AH190" s="1" t="str">
        <x:v>0</x:v>
      </x:c>
      <x:c r="AI190" s="1" t="str">
        <x:v>0</x:v>
      </x:c>
      <x:c r="AJ190" s="1" t="str">
        <x:v>0</x:v>
      </x:c>
      <x:c r="AK190" s="1" t="str">
        <x:v>-0.0112610644569206</x:v>
      </x:c>
      <x:c r="AL190" s="28" t="str">
        <x:v>0.028329930658455502</x:v>
      </x:c>
      <x:c r="AM190" s="1" t="str">
        <x:v>2021</x:v>
      </x:c>
      <x:c r="AN190" s="48" t="str">
        <x:v>BURN_IN_2021</x:v>
      </x:c>
      <x:c r="AO190" s="1" t="str">
        <x:v>188</x:v>
      </x:c>
      <x:c r="AP190" s="1" t="str">
        <x:v>False</x:v>
      </x:c>
    </x:row>
    <x:row r="191" ht="22" customHeight="1">
      <x:c r="A191" s="27" t="n">
        <x:v>44386</x:v>
      </x:c>
      <x:c r="B191" s="27" t="n">
        <x:v>44387</x:v>
      </x:c>
      <x:c r="C191" s="1" t="str">
        <x:v>0.99999370885368644</x:v>
      </x:c>
      <x:c r="D191" s="1" t="str">
        <x:v>1.0894116612080381e-17</x:v>
      </x:c>
      <x:c r="E191" s="1" t="str">
        <x:v>6.2911463137512593e-06</x:v>
      </x:c>
      <x:c r="F191" s="1" t="str">
        <x:v>bear</x:v>
      </x:c>
      <x:c r="G191" s="1" t="str">
        <x:v>7.4308476344865063e-05</x:v>
      </x:c>
      <x:c r="H191" s="1" t="str">
        <x:v>3.1273255745120284e-06</x:v>
      </x:c>
      <x:c r="I191" s="1" t="str">
        <x:v>-0.00047318518693770001</x:v>
      </x:c>
      <x:c r="J191" s="1" t="str">
        <x:v>-0.094685017223736997</x:v>
      </x:c>
      <x:c r="K191" s="1" t="str">
        <x:v>0.86539869233756461</x:v>
      </x:c>
      <x:c r="L191" s="1" t="str">
        <x:v>-0.46810007412548438</x:v>
      </x:c>
      <x:c r="M191" s="1" t="str">
        <x:v>CASH</x:v>
      </x:c>
      <x:c r="N191" s="1" t="str">
        <x:v>0.99999370885368644</x:v>
      </x:c>
      <x:c r="O191" s="48" t="str">
        <x:v>HIGH_VOLATILITY|BEARISH_ROUTER</x:v>
      </x:c>
      <x:c r="P191" s="48" t="str">
        <x:v>episode-000186|episode-000170|episode-000185|episode-000182|episode-000189</x:v>
      </x:c>
      <x:c r="Q191" s="1" t="str">
        <x:v>True</x:v>
      </x:c>
      <x:c r="R191" s="1" t="str">
        <x:v>5</x:v>
      </x:c>
      <x:c r="S191" s="1" t="str">
        <x:v>0.10000000000000001</x:v>
      </x:c>
      <x:c r="T191" s="1" t="str">
        <x:v>0.48690989695264553</x:v>
      </x:c>
      <x:c r="U191" s="1" t="str">
        <x:v>0.40000000000000002</x:v>
      </x:c>
      <x:c r="V191" s="1" t="str">
        <x:v>-0.0034010441219728001</x:v>
      </x:c>
      <x:c r="W191" s="28" t="str">
        <x:v>0.40000000000000002</x:v>
      </x:c>
      <x:c r="X191" s="28" t="str">
        <x:v>0.0067229985252149002</x:v>
      </x:c>
      <x:c r="Y191" s="28" t="str">
        <x:v>-0.0034010441219728001</x:v>
      </x:c>
      <x:c r="Z191" s="1" t="str">
        <x:v>0.40000000000000002</x:v>
      </x:c>
      <x:c r="AA191" s="1" t="str">
        <x:v>0.0067229985252149002</x:v>
      </x:c>
      <x:c r="AB191" s="1" t="str">
        <x:v>-0.0034010441219728001</x:v>
      </x:c>
      <x:c r="AC191" s="1" t="str">
        <x:v>CASH</x:v>
      </x:c>
      <x:c r="AD191" s="1" t="str">
        <x:v>0.10000000000000001</x:v>
      </x:c>
      <x:c r="AE191" s="1" t="str">
        <x:v>0.40000000000000002</x:v>
      </x:c>
      <x:c r="AF191" s="1" t="str">
        <x:v>0.0067229985252149002</x:v>
      </x:c>
      <x:c r="AG191" s="1" t="str">
        <x:v>-0.0034010441219728001</x:v>
      </x:c>
      <x:c r="AH191" s="1" t="str">
        <x:v>0</x:v>
      </x:c>
      <x:c r="AI191" s="1" t="str">
        <x:v>0</x:v>
      </x:c>
      <x:c r="AJ191" s="1" t="str">
        <x:v>0</x:v>
      </x:c>
      <x:c r="AK191" s="1" t="str">
        <x:v>0.0034068408194804999</x:v>
      </x:c>
      <x:c r="AL191" s="28" t="str">
        <x:v>-0.0084858598590422992</x:v>
      </x:c>
      <x:c r="AM191" s="1" t="str">
        <x:v>2021</x:v>
      </x:c>
      <x:c r="AN191" s="48" t="str">
        <x:v>BURN_IN_2021</x:v>
      </x:c>
      <x:c r="AO191" s="1" t="str">
        <x:v>189</x:v>
      </x:c>
      <x:c r="AP191" s="1" t="str">
        <x:v>False</x:v>
      </x:c>
    </x:row>
    <x:row r="192" ht="22" customHeight="1">
      <x:c r="A192" s="27" t="n">
        <x:v>44387</x:v>
      </x:c>
      <x:c r="B192" s="27" t="n">
        <x:v>44388</x:v>
      </x:c>
      <x:c r="C192" s="1" t="str">
        <x:v>0.99998647590285183</x:v>
      </x:c>
      <x:c r="D192" s="1" t="str">
        <x:v>3.3099238095184188e-17</x:v>
      </x:c>
      <x:c r="E192" s="1" t="str">
        <x:v>1.3524097148186168e-05</x:v>
      </x:c>
      <x:c r="F192" s="1" t="str">
        <x:v>bear</x:v>
      </x:c>
      <x:c r="G192" s="1" t="str">
        <x:v>0.00015031978755849999</x:v>
      </x:c>
      <x:c r="H192" s="1" t="str">
        <x:v>1.4465901669058515e-05</x:v>
      </x:c>
      <x:c r="I192" s="1" t="str">
        <x:v>-0.035466341227535003</x:v>
      </x:c>
      <x:c r="J192" s="1" t="str">
        <x:v>-0.085643966886224596</x:v>
      </x:c>
      <x:c r="K192" s="1" t="str">
        <x:v>0.86390193114665137</x:v>
      </x:c>
      <x:c r="L192" s="1" t="str">
        <x:v>-0.47261370235549072</x:v>
      </x:c>
      <x:c r="M192" s="1" t="str">
        <x:v>CASH</x:v>
      </x:c>
      <x:c r="N192" s="1" t="str">
        <x:v>0.99998647590285183</x:v>
      </x:c>
      <x:c r="O192" s="48" t="str">
        <x:v>HIGH_VOLATILITY|BEARISH_ROUTER</x:v>
      </x:c>
      <x:c r="P192" s="48" t="str">
        <x:v>episode-000182|episode-000186|episode-000187|episode-000190|episode-000189</x:v>
      </x:c>
      <x:c r="Q192" s="1" t="str">
        <x:v>True</x:v>
      </x:c>
      <x:c r="R192" s="1" t="str">
        <x:v>5</x:v>
      </x:c>
      <x:c r="S192" s="1" t="str">
        <x:v>0.10000000000000001</x:v>
      </x:c>
      <x:c r="T192" s="1" t="str">
        <x:v>0.48690999163331272</x:v>
      </x:c>
      <x:c r="U192" s="1" t="str">
        <x:v>0.40000000000000002</x:v>
      </x:c>
      <x:c r="V192" s="1" t="str">
        <x:v>0.0085576185888349993</x:v>
      </x:c>
      <x:c r="W192" s="28" t="str">
        <x:v>0.40000000000000002</x:v>
      </x:c>
      <x:c r="X192" s="28" t="str">
        <x:v>0.0020435428534784001</x:v>
      </x:c>
      <x:c r="Y192" s="28" t="str">
        <x:v>0.0085576185888350999</x:v>
      </x:c>
      <x:c r="Z192" s="1" t="str">
        <x:v>0.40000000000000002</x:v>
      </x:c>
      <x:c r="AA192" s="1" t="str">
        <x:v>0.0020435428534784001</x:v>
      </x:c>
      <x:c r="AB192" s="1" t="str">
        <x:v>0.0085576185888350999</x:v>
      </x:c>
      <x:c r="AC192" s="1" t="str">
        <x:v>CASH</x:v>
      </x:c>
      <x:c r="AD192" s="1" t="str">
        <x:v>0.10000000000000001</x:v>
      </x:c>
      <x:c r="AE192" s="1" t="str">
        <x:v>0.40000000000000002</x:v>
      </x:c>
      <x:c r="AF192" s="1" t="str">
        <x:v>0.0020435428534784001</x:v>
      </x:c>
      <x:c r="AG192" s="1" t="str">
        <x:v>0.0085576185888350999</x:v>
      </x:c>
      <x:c r="AH192" s="1" t="str">
        <x:v>0</x:v>
      </x:c>
      <x:c r="AI192" s="1" t="str">
        <x:v>0</x:v>
      </x:c>
      <x:c r="AJ192" s="1" t="str">
        <x:v>0</x:v>
      </x:c>
      <x:c r="AK192" s="1" t="str">
        <x:v>-0.0085212097387902998</x:v>
      </x:c>
      <x:c r="AL192" s="28" t="str">
        <x:v>0.021399199059402001</x:v>
      </x:c>
      <x:c r="AM192" s="1" t="str">
        <x:v>2021</x:v>
      </x:c>
      <x:c r="AN192" s="48" t="str">
        <x:v>BURN_IN_2021</x:v>
      </x:c>
      <x:c r="AO192" s="1" t="str">
        <x:v>190</x:v>
      </x:c>
      <x:c r="AP192" s="1" t="str">
        <x:v>False</x:v>
      </x:c>
    </x:row>
    <x:row r="193" ht="22" customHeight="1">
      <x:c r="A193" s="27" t="n">
        <x:v>44388</x:v>
      </x:c>
      <x:c r="B193" s="27" t="n">
        <x:v>44389</x:v>
      </x:c>
      <x:c r="C193" s="1" t="str">
        <x:v>0.99998914899821123</x:v>
      </x:c>
      <x:c r="D193" s="1" t="str">
        <x:v>3.8833620200987192e-17</x:v>
      </x:c>
      <x:c r="E193" s="1" t="str">
        <x:v>1.0851001788913654e-05</x:v>
      </x:c>
      <x:c r="F193" s="1" t="str">
        <x:v>bear</x:v>
      </x:c>
      <x:c r="G193" s="1" t="str">
        <x:v>0.0001227835267321</x:v>
      </x:c>
      <x:c r="H193" s="1" t="str">
        <x:v>5.3461907186738869e-06</x:v>
      </x:c>
      <x:c r="I193" s="1" t="str">
        <x:v>-0.030327325472686999</x:v>
      </x:c>
      <x:c r="J193" s="1" t="str">
        <x:v>-0.082726332320325099</x:v>
      </x:c>
      <x:c r="K193" s="1" t="str">
        <x:v>0.86494689621904641</x:v>
      </x:c>
      <x:c r="L193" s="1" t="str">
        <x:v>-0.4613280579909948</x:v>
      </x:c>
      <x:c r="M193" s="1" t="str">
        <x:v>CASH</x:v>
      </x:c>
      <x:c r="N193" s="1" t="str">
        <x:v>0.99998914899821123</x:v>
      </x:c>
      <x:c r="O193" s="48" t="str">
        <x:v>HIGH_VOLATILITY|BEARISH_ROUTER</x:v>
      </x:c>
      <x:c r="P193" s="48" t="str">
        <x:v>episode-000191|episode-000190|episode-000186|episode-000182|episode-000187</x:v>
      </x:c>
      <x:c r="Q193" s="1" t="str">
        <x:v>True</x:v>
      </x:c>
      <x:c r="R193" s="1" t="str">
        <x:v>5</x:v>
      </x:c>
      <x:c r="S193" s="1" t="str">
        <x:v>0.10000000000000001</x:v>
      </x:c>
      <x:c r="T193" s="1" t="str">
        <x:v>0.4869099566419991</x:v>
      </x:c>
      <x:c r="U193" s="1" t="str">
        <x:v>0.40000000000000002</x:v>
      </x:c>
      <x:c r="V193" s="1" t="str">
        <x:v>-0.013031901777201401</x:v>
      </x:c>
      <x:c r="W193" s="28" t="str">
        <x:v>0.40000000000000002</x:v>
      </x:c>
      <x:c r="X193" s="28" t="str">
        <x:v>0.0050922200024616001</x:v>
      </x:c>
      <x:c r="Y193" s="28" t="str">
        <x:v>-0.013031901777201401</x:v>
      </x:c>
      <x:c r="Z193" s="1" t="str">
        <x:v>0.40000000000000002</x:v>
      </x:c>
      <x:c r="AA193" s="1" t="str">
        <x:v>0.0050922200024616001</x:v>
      </x:c>
      <x:c r="AB193" s="1" t="str">
        <x:v>-0.013031901777201401</x:v>
      </x:c>
      <x:c r="AC193" s="1" t="str">
        <x:v>CASH</x:v>
      </x:c>
      <x:c r="AD193" s="1" t="str">
        <x:v>0.10000000000000001</x:v>
      </x:c>
      <x:c r="AE193" s="1" t="str">
        <x:v>0.40000000000000002</x:v>
      </x:c>
      <x:c r="AF193" s="1" t="str">
        <x:v>0.0050922200024616001</x:v>
      </x:c>
      <x:c r="AG193" s="1" t="str">
        <x:v>-0.013031901777201401</x:v>
      </x:c>
      <x:c r="AH193" s="1" t="str">
        <x:v>0</x:v>
      </x:c>
      <x:c r="AI193" s="1" t="str">
        <x:v>0</x:v>
      </x:c>
      <x:c r="AJ193" s="1" t="str">
        <x:v>0</x:v>
      </x:c>
      <x:c r="AK193" s="1" t="str">
        <x:v>0.013117562033738</x:v>
      </x:c>
      <x:c r="AL193" s="28" t="str">
        <x:v>-0.032567189732292702</x:v>
      </x:c>
      <x:c r="AM193" s="1" t="str">
        <x:v>2021</x:v>
      </x:c>
      <x:c r="AN193" s="48" t="str">
        <x:v>BURN_IN_2021</x:v>
      </x:c>
      <x:c r="AO193" s="1" t="str">
        <x:v>191</x:v>
      </x:c>
      <x:c r="AP193" s="1" t="str">
        <x:v>False</x:v>
      </x:c>
    </x:row>
    <x:row r="194" ht="22" customHeight="1">
      <x:c r="A194" s="27" t="n">
        <x:v>44389</x:v>
      </x:c>
      <x:c r="B194" s="27" t="n">
        <x:v>44390</x:v>
      </x:c>
      <x:c r="C194" s="1" t="str">
        <x:v>0.99994835350846822</x:v>
      </x:c>
      <x:c r="D194" s="1" t="str">
        <x:v>3.1219508420843924e-16</x:v>
      </x:c>
      <x:c r="E194" s="1" t="str">
        <x:v>5.164649153135958e-05</x:v>
      </x:c>
      <x:c r="F194" s="1" t="str">
        <x:v>bear</x:v>
      </x:c>
      <x:c r="G194" s="1" t="str">
        <x:v>0.00051105584884960004</x:v>
      </x:c>
      <x:c r="H194" s="1" t="str">
        <x:v>8.1590979485725583e-05</x:v>
      </x:c>
      <x:c r="I194" s="1" t="str">
        <x:v>-0.017062556771294</x:v>
      </x:c>
      <x:c r="J194" s="1" t="str">
        <x:v>-0.066384718404172802</x:v>
      </x:c>
      <x:c r="K194" s="1" t="str">
        <x:v>0.85476761451209227</x:v>
      </x:c>
      <x:c r="L194" s="1" t="str">
        <x:v>-0.47619273601619833</x:v>
      </x:c>
      <x:c r="M194" s="1" t="str">
        <x:v>CASH</x:v>
      </x:c>
      <x:c r="N194" s="1" t="str">
        <x:v>0.99994835350846822</x:v>
      </x:c>
      <x:c r="O194" s="48" t="str">
        <x:v>HIGH_VOLATILITY|BEARISH_ROUTER</x:v>
      </x:c>
      <x:c r="P194" s="48" t="str">
        <x:v>episode-000192|episode-000191|episode-000190|episode-000186|episode-000189</x:v>
      </x:c>
      <x:c r="Q194" s="1" t="str">
        <x:v>True</x:v>
      </x:c>
      <x:c r="R194" s="1" t="str">
        <x:v>5</x:v>
      </x:c>
      <x:c r="S194" s="1" t="str">
        <x:v>0.10000000000000001</x:v>
      </x:c>
      <x:c r="T194" s="1" t="str">
        <x:v>0.48691049066252318</x:v>
      </x:c>
      <x:c r="U194" s="1" t="str">
        <x:v>0.40000000000000002</x:v>
      </x:c>
      <x:c r="V194" s="1" t="str">
        <x:v>-0.0046574158840119</x:v>
      </x:c>
      <x:c r="W194" s="28" t="str">
        <x:v>0.40000000000000002</x:v>
      </x:c>
      <x:c r="X194" s="28" t="str">
        <x:v>0.0079192891324385995</x:v>
      </x:c>
      <x:c r="Y194" s="28" t="str">
        <x:v>-0.0046574158840119</x:v>
      </x:c>
      <x:c r="Z194" s="1" t="str">
        <x:v>0.40000000000000002</x:v>
      </x:c>
      <x:c r="AA194" s="1" t="str">
        <x:v>0.0079192891324385995</x:v>
      </x:c>
      <x:c r="AB194" s="1" t="str">
        <x:v>-0.0046574158840119</x:v>
      </x:c>
      <x:c r="AC194" s="1" t="str">
        <x:v>CASH</x:v>
      </x:c>
      <x:c r="AD194" s="1" t="str">
        <x:v>0.10000000000000001</x:v>
      </x:c>
      <x:c r="AE194" s="1" t="str">
        <x:v>0.40000000000000002</x:v>
      </x:c>
      <x:c r="AF194" s="1" t="str">
        <x:v>0.0079192891324385995</x:v>
      </x:c>
      <x:c r="AG194" s="1" t="str">
        <x:v>-0.0046574158840119</x:v>
      </x:c>
      <x:c r="AH194" s="1" t="str">
        <x:v>0</x:v>
      </x:c>
      <x:c r="AI194" s="1" t="str">
        <x:v>0</x:v>
      </x:c>
      <x:c r="AJ194" s="1" t="str">
        <x:v>0</x:v>
      </x:c>
      <x:c r="AK194" s="1" t="str">
        <x:v>0.0046682954389215001</x:v>
      </x:c>
      <x:c r="AL194" s="28" t="str">
        <x:v>-0.0116238335396974</x:v>
      </x:c>
      <x:c r="AM194" s="1" t="str">
        <x:v>2021</x:v>
      </x:c>
      <x:c r="AN194" s="48" t="str">
        <x:v>BURN_IN_2021</x:v>
      </x:c>
      <x:c r="AO194" s="1" t="str">
        <x:v>192</x:v>
      </x:c>
      <x:c r="AP194" s="1" t="str">
        <x:v>False</x:v>
      </x:c>
    </x:row>
    <x:row r="195" ht="22" customHeight="1">
      <x:c r="A195" s="27" t="n">
        <x:v>44390</x:v>
      </x:c>
      <x:c r="B195" s="27" t="n">
        <x:v>44391</x:v>
      </x:c>
      <x:c r="C195" s="1" t="str">
        <x:v>0.99997037193260163</x:v>
      </x:c>
      <x:c r="D195" s="1" t="str">
        <x:v>2.006307951712225e-16</x:v>
      </x:c>
      <x:c r="E195" s="1" t="str">
        <x:v>2.96280673982071e-05</x:v>
      </x:c>
      <x:c r="F195" s="1" t="str">
        <x:v>bear</x:v>
      </x:c>
      <x:c r="G195" s="1" t="str">
        <x:v>0.00030816441990100002</x:v>
      </x:c>
      <x:c r="H195" s="1" t="str">
        <x:v>4.4036848266671643e-05</x:v>
      </x:c>
      <x:c r="I195" s="1" t="str">
        <x:v>-0.043753798326398897</x:v>
      </x:c>
      <x:c r="J195" s="1" t="str">
        <x:v>-0.16131041004128349</x:v>
      </x:c>
      <x:c r="K195" s="1" t="str">
        <x:v>0.77871285374885535</x:v>
      </x:c>
      <x:c r="L195" s="1" t="str">
        <x:v>-0.48228138445963048</x:v>
      </x:c>
      <x:c r="M195" s="1" t="str">
        <x:v>CASH</x:v>
      </x:c>
      <x:c r="N195" s="1" t="str">
        <x:v>0.99997037193260163</x:v>
      </x:c>
      <x:c r="O195" s="48" t="str">
        <x:v>HIGH_VOLATILITY|BEARISH_ROUTER</x:v>
      </x:c>
      <x:c r="P195" s="48" t="str">
        <x:v>episode-000191|episode-000192|episode-000193|episode-000190|episode-000182</x:v>
      </x:c>
      <x:c r="Q195" s="1" t="str">
        <x:v>True</x:v>
      </x:c>
      <x:c r="R195" s="1" t="str">
        <x:v>5</x:v>
      </x:c>
      <x:c r="S195" s="1" t="str">
        <x:v>0.10000000000000001</x:v>
      </x:c>
      <x:c r="T195" s="1" t="str">
        <x:v>0.48691020243726912</x:v>
      </x:c>
      <x:c r="U195" s="1" t="str">
        <x:v>0.40000000000000002</x:v>
      </x:c>
      <x:c r="V195" s="1" t="str">
        <x:v>0.0011289432461256</x:v>
      </x:c>
      <x:c r="W195" s="28" t="str">
        <x:v>0.40000000000000002</x:v>
      </x:c>
      <x:c r="X195" s="28" t="str">
        <x:v>0.0028027515364525001</x:v>
      </x:c>
      <x:c r="Y195" s="28" t="str">
        <x:v>0.0011289432461254001</x:v>
      </x:c>
      <x:c r="Z195" s="1" t="str">
        <x:v>0.40000000000000002</x:v>
      </x:c>
      <x:c r="AA195" s="1" t="str">
        <x:v>0.0028027515364525001</x:v>
      </x:c>
      <x:c r="AB195" s="1" t="str">
        <x:v>0.0011289432461254001</x:v>
      </x:c>
      <x:c r="AC195" s="1" t="str">
        <x:v>CASH</x:v>
      </x:c>
      <x:c r="AD195" s="1" t="str">
        <x:v>0.10000000000000001</x:v>
      </x:c>
      <x:c r="AE195" s="1" t="str">
        <x:v>0.40000000000000002</x:v>
      </x:c>
      <x:c r="AF195" s="1" t="str">
        <x:v>0.0028027515364525001</x:v>
      </x:c>
      <x:c r="AG195" s="1" t="str">
        <x:v>0.0011289432461254001</x:v>
      </x:c>
      <x:c r="AH195" s="1" t="str">
        <x:v>0</x:v>
      </x:c>
      <x:c r="AI195" s="1" t="str">
        <x:v>0</x:v>
      </x:c>
      <x:c r="AJ195" s="1" t="str">
        <x:v>0</x:v>
      </x:c>
      <x:c r="AK195" s="1" t="str">
        <x:v>-0.0011283064689109001</x:v>
      </x:c>
      <x:c r="AL195" s="28" t="str">
        <x:v>0.0028293729241843</x:v>
      </x:c>
      <x:c r="AM195" s="1" t="str">
        <x:v>2021</x:v>
      </x:c>
      <x:c r="AN195" s="48" t="str">
        <x:v>BURN_IN_2021</x:v>
      </x:c>
      <x:c r="AO195" s="1" t="str">
        <x:v>193</x:v>
      </x:c>
      <x:c r="AP195" s="1" t="str">
        <x:v>False</x:v>
      </x:c>
    </x:row>
    <x:row r="196" ht="22" customHeight="1">
      <x:c r="A196" s="27" t="n">
        <x:v>44391</x:v>
      </x:c>
      <x:c r="B196" s="27" t="n">
        <x:v>44392</x:v>
      </x:c>
      <x:c r="C196" s="1" t="str">
        <x:v>0.99999038362647996</x:v>
      </x:c>
      <x:c r="D196" s="1" t="str">
        <x:v>1.2947055489458156e-17</x:v>
      </x:c>
      <x:c r="E196" s="1" t="str">
        <x:v>9.6163735196895493e-06</x:v>
      </x:c>
      <x:c r="F196" s="1" t="str">
        <x:v>bear</x:v>
      </x:c>
      <x:c r="G196" s="1" t="str">
        <x:v>0.0001098705086187</x:v>
      </x:c>
      <x:c r="H196" s="1" t="str">
        <x:v>4.0023387757035363e-05</x:v>
      </x:c>
      <x:c r="I196" s="1" t="str">
        <x:v>-0.030917272453480998</x:v>
      </x:c>
      <x:c r="J196" s="1" t="str">
        <x:v>-0.19020020034838911</x:v>
      </x:c>
      <x:c r="K196" s="1" t="str">
        <x:v>0.76336716105278224</x:v>
      </x:c>
      <x:c r="L196" s="1" t="str">
        <x:v>-0.46528412488167908</x:v>
      </x:c>
      <x:c r="M196" s="1" t="str">
        <x:v>CASH</x:v>
      </x:c>
      <x:c r="N196" s="1" t="str">
        <x:v>0.99999038362647996</x:v>
      </x:c>
      <x:c r="O196" s="48" t="str">
        <x:v>HIGH_VOLATILITY|BEARISH_ROUTER</x:v>
      </x:c>
      <x:c r="P196" s="48" t="str">
        <x:v>episode-000194|episode-000191|episode-000192|episode-000190|episode-000193</x:v>
      </x:c>
      <x:c r="Q196" s="1" t="str">
        <x:v>True</x:v>
      </x:c>
      <x:c r="R196" s="1" t="str">
        <x:v>5</x:v>
      </x:c>
      <x:c r="S196" s="1" t="str">
        <x:v>0.10000000000000001</x:v>
      </x:c>
      <x:c r="T196" s="1" t="str">
        <x:v>0.48690994048048603</x:v>
      </x:c>
      <x:c r="U196" s="1" t="str">
        <x:v>0.40000000000000002</x:v>
      </x:c>
      <x:c r="V196" s="1" t="str">
        <x:v>-0.0119467895488086</x:v>
      </x:c>
      <x:c r="W196" s="28" t="str">
        <x:v>0.40000000000000002</x:v>
      </x:c>
      <x:c r="X196" s="28" t="str">
        <x:v>0.00067828185687589997</x:v>
      </x:c>
      <x:c r="Y196" s="28" t="str">
        <x:v>-0.011946789548808699</x:v>
      </x:c>
      <x:c r="Z196" s="1" t="str">
        <x:v>0.40000000000000002</x:v>
      </x:c>
      <x:c r="AA196" s="1" t="str">
        <x:v>0.00067828185687589997</x:v>
      </x:c>
      <x:c r="AB196" s="1" t="str">
        <x:v>-0.011946789548808699</x:v>
      </x:c>
      <x:c r="AC196" s="1" t="str">
        <x:v>CASH</x:v>
      </x:c>
      <x:c r="AD196" s="1" t="str">
        <x:v>0.10000000000000001</x:v>
      </x:c>
      <x:c r="AE196" s="1" t="str">
        <x:v>0.40000000000000002</x:v>
      </x:c>
      <x:c r="AF196" s="1" t="str">
        <x:v>0.00067828185687589997</x:v>
      </x:c>
      <x:c r="AG196" s="1" t="str">
        <x:v>-0.011946789548808699</x:v>
      </x:c>
      <x:c r="AH196" s="1" t="str">
        <x:v>0</x:v>
      </x:c>
      <x:c r="AI196" s="1" t="str">
        <x:v>0</x:v>
      </x:c>
      <x:c r="AJ196" s="1" t="str">
        <x:v>0</x:v>
      </x:c>
      <x:c r="AK196" s="1" t="str">
        <x:v>0.0120187259525159</x:v>
      </x:c>
      <x:c r="AL196" s="28" t="str">
        <x:v>-0.029865298424469802</x:v>
      </x:c>
      <x:c r="AM196" s="1" t="str">
        <x:v>2021</x:v>
      </x:c>
      <x:c r="AN196" s="48" t="str">
        <x:v>BURN_IN_2021</x:v>
      </x:c>
      <x:c r="AO196" s="1" t="str">
        <x:v>194</x:v>
      </x:c>
      <x:c r="AP196" s="1" t="str">
        <x:v>False</x:v>
      </x:c>
    </x:row>
    <x:row r="197" ht="22" customHeight="1">
      <x:c r="A197" s="27" t="n">
        <x:v>44392</x:v>
      </x:c>
      <x:c r="B197" s="27" t="n">
        <x:v>44393</x:v>
      </x:c>
      <x:c r="C197" s="1" t="str">
        <x:v>0.99998722785700156</x:v>
      </x:c>
      <x:c r="D197" s="1" t="str">
        <x:v>2.740457388812403e-17</x:v>
      </x:c>
      <x:c r="E197" s="1" t="str">
        <x:v>1.2772142998118006e-05</x:v>
      </x:c>
      <x:c r="F197" s="1" t="str">
        <x:v>bear</x:v>
      </x:c>
      <x:c r="G197" s="1" t="str">
        <x:v>0.00014262691931250001</x:v>
      </x:c>
      <x:c r="H197" s="1" t="str">
        <x:v>6.3115389568452634e-06</x:v>
      </x:c>
      <x:c r="I197" s="1" t="str">
        <x:v>-0.031211301545960499</x:v>
      </x:c>
      <x:c r="J197" s="1" t="str">
        <x:v>-0.20708186302952719</x:v>
      </x:c>
      <x:c r="K197" s="1" t="str">
        <x:v>0.76766631719923706</x:v>
      </x:c>
      <x:c r="L197" s="1" t="str">
        <x:v>-0.46969532942828263</x:v>
      </x:c>
      <x:c r="M197" s="1" t="str">
        <x:v>CASH</x:v>
      </x:c>
      <x:c r="N197" s="1" t="str">
        <x:v>0.99998722785700156</x:v>
      </x:c>
      <x:c r="O197" s="48" t="str">
        <x:v>HIGH_VOLATILITY|BEARISH_ROUTER</x:v>
      </x:c>
      <x:c r="P197" s="48" t="str">
        <x:v>episode-000195|episode-000194|episode-000191|episode-000192|episode-000190</x:v>
      </x:c>
      <x:c r="Q197" s="1" t="str">
        <x:v>True</x:v>
      </x:c>
      <x:c r="R197" s="1" t="str">
        <x:v>5</x:v>
      </x:c>
      <x:c r="S197" s="1" t="str">
        <x:v>0.10000000000000001</x:v>
      </x:c>
      <x:c r="T197" s="1" t="str">
        <x:v>0.48690998179009348</x:v>
      </x:c>
      <x:c r="U197" s="1" t="str">
        <x:v>0.40000000000000002</x:v>
      </x:c>
      <x:c r="V197" s="1" t="str">
        <x:v>-0.0056164220397919001</x:v>
      </x:c>
      <x:c r="W197" s="28" t="str">
        <x:v>0.40000000000000002</x:v>
      </x:c>
      <x:c r="X197" s="28" t="str">
        <x:v>0.0072543327468143001</x:v>
      </x:c>
      <x:c r="Y197" s="28" t="str">
        <x:v>-0.0056164220397919001</x:v>
      </x:c>
      <x:c r="Z197" s="1" t="str">
        <x:v>0.40000000000000002</x:v>
      </x:c>
      <x:c r="AA197" s="1" t="str">
        <x:v>0.0072543327468143001</x:v>
      </x:c>
      <x:c r="AB197" s="1" t="str">
        <x:v>-0.0056164220397919001</x:v>
      </x:c>
      <x:c r="AC197" s="1" t="str">
        <x:v>CASH</x:v>
      </x:c>
      <x:c r="AD197" s="1" t="str">
        <x:v>0.10000000000000001</x:v>
      </x:c>
      <x:c r="AE197" s="1" t="str">
        <x:v>0.40000000000000002</x:v>
      </x:c>
      <x:c r="AF197" s="1" t="str">
        <x:v>0.0072543327468143001</x:v>
      </x:c>
      <x:c r="AG197" s="1" t="str">
        <x:v>-0.0056164220397919001</x:v>
      </x:c>
      <x:c r="AH197" s="1" t="str">
        <x:v>0</x:v>
      </x:c>
      <x:c r="AI197" s="1" t="str">
        <x:v>0</x:v>
      </x:c>
      <x:c r="AJ197" s="1" t="str">
        <x:v>0</x:v>
      </x:c>
      <x:c r="AK197" s="1" t="str">
        <x:v>0.0056322534431119996</x:v>
      </x:c>
      <x:c r="AL197" s="28" t="str">
        <x:v>-0.0140230209952733</x:v>
      </x:c>
      <x:c r="AM197" s="1" t="str">
        <x:v>2021</x:v>
      </x:c>
      <x:c r="AN197" s="48" t="str">
        <x:v>BURN_IN_2021</x:v>
      </x:c>
      <x:c r="AO197" s="1" t="str">
        <x:v>195</x:v>
      </x:c>
      <x:c r="AP197" s="1" t="str">
        <x:v>False</x:v>
      </x:c>
    </x:row>
    <x:row r="198" ht="22" customHeight="1">
      <x:c r="A198" s="27" t="n">
        <x:v>44393</x:v>
      </x:c>
      <x:c r="B198" s="27" t="n">
        <x:v>44394</x:v>
      </x:c>
      <x:c r="C198" s="1" t="str">
        <x:v>0.99999016638671445</x:v>
      </x:c>
      <x:c r="D198" s="1" t="str">
        <x:v>1.6620728070656945e-17</x:v>
      </x:c>
      <x:c r="E198" s="1" t="str">
        <x:v>9.8336132853706591e-06</x:v>
      </x:c>
      <x:c r="F198" s="1" t="str">
        <x:v>bear</x:v>
      </x:c>
      <x:c r="G198" s="1" t="str">
        <x:v>0.0001121525926468</x:v>
      </x:c>
      <x:c r="H198" s="1" t="str">
        <x:v>5.8770594256506777e-06</x:v>
      </x:c>
      <x:c r="I198" s="1" t="str">
        <x:v>-0.071111979027972602</x:v>
      </x:c>
      <x:c r="J198" s="1" t="str">
        <x:v>-0.1810830550918196</x:v>
      </x:c>
      <x:c r="K198" s="1" t="str">
        <x:v>0.7553632407453944</x:v>
      </x:c>
      <x:c r="L198" s="1" t="str">
        <x:v>-0.46645230038698088</x:v>
      </x:c>
      <x:c r="M198" s="1" t="str">
        <x:v>CASH</x:v>
      </x:c>
      <x:c r="N198" s="1" t="str">
        <x:v>0.99999016638671445</x:v>
      </x:c>
      <x:c r="O198" s="48" t="str">
        <x:v>HIGH_VOLATILITY|BEARISH_ROUTER</x:v>
      </x:c>
      <x:c r="P198" s="48" t="str">
        <x:v>episode-000194|episode-000195|episode-000196</x:v>
      </x:c>
      <x:c r="Q198" s="1" t="str">
        <x:v>True</x:v>
      </x:c>
      <x:c r="R198" s="1" t="str">
        <x:v>5</x:v>
      </x:c>
      <x:c r="S198" s="1" t="str">
        <x:v>0.10000000000000001</x:v>
      </x:c>
      <x:c r="T198" s="1" t="str">
        <x:v>0.4869099433241949</x:v>
      </x:c>
      <x:c r="U198" s="1" t="str">
        <x:v>0.40000000000000002</x:v>
      </x:c>
      <x:c r="V198" s="1" t="str">
        <x:v>0.0015841746201862</x:v>
      </x:c>
      <x:c r="W198" s="28" t="str">
        <x:v>0.40000000000000002</x:v>
      </x:c>
      <x:c r="X198" s="28" t="str">
        <x:v>0.0033845094577394002</x:v>
      </x:c>
      <x:c r="Y198" s="28" t="str">
        <x:v>0.0015841746201862999</x:v>
      </x:c>
      <x:c r="Z198" s="1" t="str">
        <x:v>0.40000000000000002</x:v>
      </x:c>
      <x:c r="AA198" s="1" t="str">
        <x:v>0.0033845094577394002</x:v>
      </x:c>
      <x:c r="AB198" s="1" t="str">
        <x:v>0.0015841746201862999</x:v>
      </x:c>
      <x:c r="AC198" s="1" t="str">
        <x:v>CASH</x:v>
      </x:c>
      <x:c r="AD198" s="1" t="str">
        <x:v>0.10000000000000001</x:v>
      </x:c>
      <x:c r="AE198" s="1" t="str">
        <x:v>0.40000000000000002</x:v>
      </x:c>
      <x:c r="AF198" s="1" t="str">
        <x:v>0.0033845094577394002</x:v>
      </x:c>
      <x:c r="AG198" s="1" t="str">
        <x:v>0.0015841746201862999</x:v>
      </x:c>
      <x:c r="AH198" s="1" t="str">
        <x:v>0</x:v>
      </x:c>
      <x:c r="AI198" s="1" t="str">
        <x:v>0</x:v>
      </x:c>
      <x:c r="AJ198" s="1" t="str">
        <x:v>0</x:v>
      </x:c>
      <x:c r="AK198" s="1" t="str">
        <x:v>-0.0015829211392197999</x:v>
      </x:c>
      <x:c r="AL198" s="28" t="str">
        <x:v>0.003968911256928</x:v>
      </x:c>
      <x:c r="AM198" s="1" t="str">
        <x:v>2021</x:v>
      </x:c>
      <x:c r="AN198" s="48" t="str">
        <x:v>BURN_IN_2021</x:v>
      </x:c>
      <x:c r="AO198" s="1" t="str">
        <x:v>196</x:v>
      </x:c>
      <x:c r="AP198" s="1" t="str">
        <x:v>False</x:v>
      </x:c>
    </x:row>
    <x:row r="199" ht="22" customHeight="1">
      <x:c r="A199" s="27" t="n">
        <x:v>44394</x:v>
      </x:c>
      <x:c r="B199" s="27" t="n">
        <x:v>44395</x:v>
      </x:c>
      <x:c r="C199" s="1" t="str">
        <x:v>0.99999148996020715</x:v>
      </x:c>
      <x:c r="D199" s="1" t="str">
        <x:v>2.1149033951571009e-17</x:v>
      </x:c>
      <x:c r="E199" s="1" t="str">
        <x:v>8.5100397926005211e-06</x:v>
      </x:c>
      <x:c r="F199" s="1" t="str">
        <x:v>bear</x:v>
      </x:c>
      <x:c r="G199" s="1" t="str">
        <x:v>9.8176995987932662e-05</x:v>
      </x:c>
      <x:c r="H199" s="1" t="str">
        <x:v>2.6471469854699615e-06</x:v>
      </x:c>
      <x:c r="I199" s="1" t="str">
        <x:v>-0.059443877459669503</x:v>
      </x:c>
      <x:c r="J199" s="1" t="str">
        <x:v>-0.17169662567013561</x:v>
      </x:c>
      <x:c r="K199" s="1" t="str">
        <x:v>0.75626188326394572</x:v>
      </x:c>
      <x:c r="L199" s="1" t="str">
        <x:v>-0.46433469691587881</x:v>
      </x:c>
      <x:c r="M199" s="1" t="str">
        <x:v>CASH</x:v>
      </x:c>
      <x:c r="N199" s="1" t="str">
        <x:v>0.99999148996020715</x:v>
      </x:c>
      <x:c r="O199" s="48" t="str">
        <x:v>HIGH_VOLATILITY|BEARISH_ROUTER</x:v>
      </x:c>
      <x:c r="P199" s="48" t="str">
        <x:v>episode-000197|episode-000194|episode-000195|episode-000196|episode-000191</x:v>
      </x:c>
      <x:c r="Q199" s="1" t="str">
        <x:v>True</x:v>
      </x:c>
      <x:c r="R199" s="1" t="str">
        <x:v>5</x:v>
      </x:c>
      <x:c r="S199" s="1" t="str">
        <x:v>0.10000000000000001</x:v>
      </x:c>
      <x:c r="T199" s="1" t="str">
        <x:v>0.48690992599837252</x:v>
      </x:c>
      <x:c r="U199" s="1" t="str">
        <x:v>0.40000000000000002</x:v>
      </x:c>
      <x:c r="V199" s="1" t="str">
        <x:v>0.0033849829436358001</x:v>
      </x:c>
      <x:c r="W199" s="28" t="str">
        <x:v>0.40000000000000002</x:v>
      </x:c>
      <x:c r="X199" s="28" t="str">
        <x:v>0.00095102888196859996</x:v>
      </x:c>
      <x:c r="Y199" s="28" t="str">
        <x:v>0.0033849829436358001</x:v>
      </x:c>
      <x:c r="Z199" s="1" t="str">
        <x:v>0.40000000000000002</x:v>
      </x:c>
      <x:c r="AA199" s="1" t="str">
        <x:v>0.00095102888196859996</x:v>
      </x:c>
      <x:c r="AB199" s="1" t="str">
        <x:v>0.0033849829436358001</x:v>
      </x:c>
      <x:c r="AC199" s="1" t="str">
        <x:v>CASH</x:v>
      </x:c>
      <x:c r="AD199" s="1" t="str">
        <x:v>0.10000000000000001</x:v>
      </x:c>
      <x:c r="AE199" s="1" t="str">
        <x:v>0.40000000000000002</x:v>
      </x:c>
      <x:c r="AF199" s="1" t="str">
        <x:v>0.00095102888196859996</x:v>
      </x:c>
      <x:c r="AG199" s="1" t="str">
        <x:v>0.0033849829436358001</x:v>
      </x:c>
      <x:c r="AH199" s="1" t="str">
        <x:v>0</x:v>
      </x:c>
      <x:c r="AI199" s="1" t="str">
        <x:v>0</x:v>
      </x:c>
      <x:c r="AJ199" s="1" t="str">
        <x:v>0</x:v>
      </x:c>
      <x:c r="AK199" s="1" t="str">
        <x:v>-0.0033792667846397001</x:v>
      </x:c>
      <x:c r="AL199" s="28" t="str">
        <x:v>0.0084648429816044004</x:v>
      </x:c>
      <x:c r="AM199" s="1" t="str">
        <x:v>2021</x:v>
      </x:c>
      <x:c r="AN199" s="48" t="str">
        <x:v>BURN_IN_2021</x:v>
      </x:c>
      <x:c r="AO199" s="1" t="str">
        <x:v>197</x:v>
      </x:c>
      <x:c r="AP199" s="1" t="str">
        <x:v>False</x:v>
      </x:c>
    </x:row>
    <x:row r="200" ht="22" customHeight="1">
      <x:c r="A200" s="27" t="n">
        <x:v>44395</x:v>
      </x:c>
      <x:c r="B200" s="27" t="n">
        <x:v>44396</x:v>
      </x:c>
      <x:c r="C200" s="1" t="str">
        <x:v>0.99998795087159564</x:v>
      </x:c>
      <x:c r="D200" s="1" t="str">
        <x:v>6.2823710368884167e-17</x:v>
      </x:c>
      <x:c r="E200" s="1" t="str">
        <x:v>1.20491284040373e-05</x:v>
      </x:c>
      <x:c r="F200" s="1" t="str">
        <x:v>bear</x:v>
      </x:c>
      <x:c r="G200" s="1" t="str">
        <x:v>0.0001351921236443</x:v>
      </x:c>
      <x:c r="H200" s="1" t="str">
        <x:v>7.0781772229823244e-06</x:v>
      </x:c>
      <x:c r="I200" s="1" t="str">
        <x:v>-0.071354487739462402</x:v>
      </x:c>
      <x:c r="J200" s="1" t="str">
        <x:v>-0.11088297985420729</x:v>
      </x:c>
      <x:c r="K200" s="1" t="str">
        <x:v>0.72996774383226948</x:v>
      </x:c>
      <x:c r="L200" s="1" t="str">
        <x:v>-0.45980037423457798</x:v>
      </x:c>
      <x:c r="M200" s="1" t="str">
        <x:v>CASH</x:v>
      </x:c>
      <x:c r="N200" s="1" t="str">
        <x:v>0.99998795087159564</x:v>
      </x:c>
      <x:c r="O200" s="48" t="str">
        <x:v>HIGH_VOLATILITY|BEARISH_ROUTER</x:v>
      </x:c>
      <x:c r="P200" s="48" t="str">
        <x:v>episode-000198|episode-000197|episode-000194|episode-000191|episode-000192</x:v>
      </x:c>
      <x:c r="Q200" s="1" t="str">
        <x:v>True</x:v>
      </x:c>
      <x:c r="R200" s="1" t="str">
        <x:v>5</x:v>
      </x:c>
      <x:c r="S200" s="1" t="str">
        <x:v>0.10000000000000001</x:v>
      </x:c>
      <x:c r="T200" s="1" t="str">
        <x:v>0.4869099723256986</x:v>
      </x:c>
      <x:c r="U200" s="1" t="str">
        <x:v>0.40000000000000002</x:v>
      </x:c>
      <x:c r="V200" s="1" t="str">
        <x:v>-0.0119345230258003</x:v>
      </x:c>
      <x:c r="W200" s="28" t="str">
        <x:v>0.40000000000000002</x:v>
      </x:c>
      <x:c r="X200" s="28" t="str">
        <x:v>0.0020247067855754999</x:v>
      </x:c>
      <x:c r="Y200" s="28" t="str">
        <x:v>-0.011934523025800199</x:v>
      </x:c>
      <x:c r="Z200" s="1" t="str">
        <x:v>0.40000000000000002</x:v>
      </x:c>
      <x:c r="AA200" s="1" t="str">
        <x:v>0.0020247067855754999</x:v>
      </x:c>
      <x:c r="AB200" s="1" t="str">
        <x:v>-0.011934523025800199</x:v>
      </x:c>
      <x:c r="AC200" s="1" t="str">
        <x:v>CASH</x:v>
      </x:c>
      <x:c r="AD200" s="1" t="str">
        <x:v>0.10000000000000001</x:v>
      </x:c>
      <x:c r="AE200" s="1" t="str">
        <x:v>0.40000000000000002</x:v>
      </x:c>
      <x:c r="AF200" s="1" t="str">
        <x:v>0.0020247067855754999</x:v>
      </x:c>
      <x:c r="AG200" s="1" t="str">
        <x:v>-0.011934523025800199</x:v>
      </x:c>
      <x:c r="AH200" s="1" t="str">
        <x:v>0</x:v>
      </x:c>
      <x:c r="AI200" s="1" t="str">
        <x:v>0</x:v>
      </x:c>
      <x:c r="AJ200" s="1" t="str">
        <x:v>0</x:v>
      </x:c>
      <x:c r="AK200" s="1" t="str">
        <x:v>0.012006311189084301</x:v>
      </x:c>
      <x:c r="AL200" s="28" t="str">
        <x:v>-0.029831306197184802</x:v>
      </x:c>
      <x:c r="AM200" s="1" t="str">
        <x:v>2021</x:v>
      </x:c>
      <x:c r="AN200" s="48" t="str">
        <x:v>BURN_IN_2021</x:v>
      </x:c>
      <x:c r="AO200" s="1" t="str">
        <x:v>198</x:v>
      </x:c>
      <x:c r="AP200" s="1" t="str">
        <x:v>False</x:v>
      </x:c>
    </x:row>
    <x:row r="201" ht="22" customHeight="1">
      <x:c r="A201" s="27" t="n">
        <x:v>44396</x:v>
      </x:c>
      <x:c r="B201" s="27" t="n">
        <x:v>44397</x:v>
      </x:c>
      <x:c r="C201" s="1" t="str">
        <x:v>0.99991611941355285</x:v>
      </x:c>
      <x:c r="D201" s="1" t="str">
        <x:v>2.179255114127605e-15</x:v>
      </x:c>
      <x:c r="E201" s="1" t="str">
        <x:v>8.3880586444794571e-05</x:v>
      </x:c>
      <x:c r="F201" s="1" t="str">
        <x:v>bear</x:v>
      </x:c>
      <x:c r="G201" s="1" t="str">
        <x:v>0.00079299132386220002</x:v>
      </x:c>
      <x:c r="H201" s="1" t="str">
        <x:v>0.0001436629160856</x:v>
      </x:c>
      <x:c r="I201" s="1" t="str">
        <x:v>-0.068728294023495201</x:v>
      </x:c>
      <x:c r="J201" s="1" t="str">
        <x:v>-0.13167424127230851</x:v>
      </x:c>
      <x:c r="K201" s="1" t="str">
        <x:v>0.73571890276522844</x:v>
      </x:c>
      <x:c r="L201" s="1" t="str">
        <x:v>-0.47591523467839097</x:v>
      </x:c>
      <x:c r="M201" s="1" t="str">
        <x:v>CASH</x:v>
      </x:c>
      <x:c r="N201" s="1" t="str">
        <x:v>0.99991611941355285</x:v>
      </x:c>
      <x:c r="O201" s="48" t="str">
        <x:v>HIGH_VOLATILITY|BEARISH_ROUTER</x:v>
      </x:c>
      <x:c r="P201" s="48" t="str">
        <x:v>episode-000199|episode-000198|episode-000197|episode-000194|episode-000195</x:v>
      </x:c>
      <x:c r="Q201" s="1" t="str">
        <x:v>True</x:v>
      </x:c>
      <x:c r="R201" s="1" t="str">
        <x:v>5</x:v>
      </x:c>
      <x:c r="S201" s="1" t="str">
        <x:v>0.10000000000000001</x:v>
      </x:c>
      <x:c r="T201" s="1" t="str">
        <x:v>0.48691091261280173</x:v>
      </x:c>
      <x:c r="U201" s="1" t="str">
        <x:v>0.40000000000000002</x:v>
      </x:c>
      <x:c r="V201" s="1" t="str">
        <x:v>-0.0135414506323056</x:v>
      </x:c>
      <x:c r="W201" s="28" t="str">
        <x:v>0.40000000000000002</x:v>
      </x:c>
      <x:c r="X201" s="28" t="str">
        <x:v>0.0072459762619514001</x:v>
      </x:c>
      <x:c r="Y201" s="28" t="str">
        <x:v>-0.0135414506323056</x:v>
      </x:c>
      <x:c r="Z201" s="1" t="str">
        <x:v>0.40000000000000002</x:v>
      </x:c>
      <x:c r="AA201" s="1" t="str">
        <x:v>0.0072459762619514001</x:v>
      </x:c>
      <x:c r="AB201" s="1" t="str">
        <x:v>-0.0135414506323056</x:v>
      </x:c>
      <x:c r="AC201" s="1" t="str">
        <x:v>CASH</x:v>
      </x:c>
      <x:c r="AD201" s="1" t="str">
        <x:v>0.10000000000000001</x:v>
      </x:c>
      <x:c r="AE201" s="1" t="str">
        <x:v>0.40000000000000002</x:v>
      </x:c>
      <x:c r="AF201" s="1" t="str">
        <x:v>0.0072459762619514001</x:v>
      </x:c>
      <x:c r="AG201" s="1" t="str">
        <x:v>-0.0135414506323056</x:v>
      </x:c>
      <x:c r="AH201" s="1" t="str">
        <x:v>0</x:v>
      </x:c>
      <x:c r="AI201" s="1" t="str">
        <x:v>0</x:v>
      </x:c>
      <x:c r="AJ201" s="1" t="str">
        <x:v>0</x:v>
      </x:c>
      <x:c r="AK201" s="1" t="str">
        <x:v>0.0136339722758417</x:v>
      </x:c>
      <x:c r="AL201" s="28" t="str">
        <x:v>-0.033835756813199599</x:v>
      </x:c>
      <x:c r="AM201" s="1" t="str">
        <x:v>2021</x:v>
      </x:c>
      <x:c r="AN201" s="48" t="str">
        <x:v>BURN_IN_2021</x:v>
      </x:c>
      <x:c r="AO201" s="1" t="str">
        <x:v>199</x:v>
      </x:c>
      <x:c r="AP201" s="1" t="str">
        <x:v>False</x:v>
      </x:c>
    </x:row>
    <x:row r="202" ht="22" customHeight="1">
      <x:c r="A202" s="27" t="n">
        <x:v>44397</x:v>
      </x:c>
      <x:c r="B202" s="27" t="n">
        <x:v>44398</x:v>
      </x:c>
      <x:c r="C202" s="1" t="str">
        <x:v>0.99997230593510644</x:v>
      </x:c>
      <x:c r="D202" s="1" t="str">
        <x:v>6.0999713305105975e-16</x:v>
      </x:c>
      <x:c r="E202" s="1" t="str">
        <x:v>2.7694064892921622e-05</x:v>
      </x:c>
      <x:c r="F202" s="1" t="str">
        <x:v>bear</x:v>
      </x:c>
      <x:c r="G202" s="1" t="str">
        <x:v>0.00028975035171009998</x:v>
      </x:c>
      <x:c r="H202" s="1" t="str">
        <x:v>0.000112373043107</x:v>
      </x:c>
      <x:c r="I202" s="1" t="str">
        <x:v>-0.089656900339463594</x:v>
      </x:c>
      <x:c r="J202" s="1" t="str">
        <x:v>-0.1629967580444884</x:v>
      </x:c>
      <x:c r="K202" s="1" t="str">
        <x:v>0.74243881660205968</x:v>
      </x:c>
      <x:c r="L202" s="1" t="str">
        <x:v>-0.49364803934731583</x:v>
      </x:c>
      <x:c r="M202" s="1" t="str">
        <x:v>CASH</x:v>
      </x:c>
      <x:c r="N202" s="1" t="str">
        <x:v>0.99997230593510644</x:v>
      </x:c>
      <x:c r="O202" s="48" t="str">
        <x:v>HIGH_VOLATILITY|BEARISH_ROUTER</x:v>
      </x:c>
      <x:c r="P202" s="48" t="str">
        <x:v>episode-000197|episode-000200|episode-000198|episode-000199|episode-000194</x:v>
      </x:c>
      <x:c r="Q202" s="1" t="str">
        <x:v>True</x:v>
      </x:c>
      <x:c r="R202" s="1" t="str">
        <x:v>5</x:v>
      </x:c>
      <x:c r="S202" s="1" t="str">
        <x:v>0.10000000000000001</x:v>
      </x:c>
      <x:c r="T202" s="1" t="str">
        <x:v>0.4869101771208178</x:v>
      </x:c>
      <x:c r="U202" s="1" t="str">
        <x:v>0.40000000000000002</x:v>
      </x:c>
      <x:c r="V202" s="1" t="str">
        <x:v>0.0313752203583713</x:v>
      </x:c>
      <x:c r="W202" s="28" t="str">
        <x:v>0.40000000000000002</x:v>
      </x:c>
      <x:c r="X202" s="28" t="str">
        <x:v>0.0082319959605310009</x:v>
      </x:c>
      <x:c r="Y202" s="28" t="str">
        <x:v>0.031375220358371397</x:v>
      </x:c>
      <x:c r="Z202" s="1" t="str">
        <x:v>0.40000000000000002</x:v>
      </x:c>
      <x:c r="AA202" s="1" t="str">
        <x:v>0.0082319959605310009</x:v>
      </x:c>
      <x:c r="AB202" s="1" t="str">
        <x:v>0.031375220358371397</x:v>
      </x:c>
      <x:c r="AC202" s="1" t="str">
        <x:v>CASH</x:v>
      </x:c>
      <x:c r="AD202" s="1" t="str">
        <x:v>0.10000000000000001</x:v>
      </x:c>
      <x:c r="AE202" s="1" t="str">
        <x:v>0.40000000000000002</x:v>
      </x:c>
      <x:c r="AF202" s="1" t="str">
        <x:v>0.0082319959605310009</x:v>
      </x:c>
      <x:c r="AG202" s="1" t="str">
        <x:v>0.031375220358371397</x:v>
      </x:c>
      <x:c r="AH202" s="1" t="str">
        <x:v>0</x:v>
      </x:c>
      <x:c r="AI202" s="1" t="str">
        <x:v>0</x:v>
      </x:c>
      <x:c r="AJ202" s="1" t="str">
        <x:v>0</x:v>
      </x:c>
      <x:c r="AK202" s="1" t="str">
        <x:v>-0.030893077097294799</x:v>
      </x:c>
      <x:c r="AL202" s="28" t="str">
        <x:v>0.078459276762279304</x:v>
      </x:c>
      <x:c r="AM202" s="1" t="str">
        <x:v>2021</x:v>
      </x:c>
      <x:c r="AN202" s="48" t="str">
        <x:v>BURN_IN_2021</x:v>
      </x:c>
      <x:c r="AO202" s="1" t="str">
        <x:v>200</x:v>
      </x:c>
      <x:c r="AP202" s="1" t="str">
        <x:v>False</x:v>
      </x:c>
    </x:row>
    <x:row r="203" ht="22" customHeight="1">
      <x:c r="A203" s="27" t="n">
        <x:v>44398</x:v>
      </x:c>
      <x:c r="B203" s="27" t="n">
        <x:v>44399</x:v>
      </x:c>
      <x:c r="C203" s="1" t="str">
        <x:v>0.99999115026507124</x:v>
      </x:c>
      <x:c r="D203" s="1" t="str">
        <x:v>7.2024799272930011e-17</x:v>
      </x:c>
      <x:c r="E203" s="1" t="str">
        <x:v>8.8497349285132382e-06</x:v>
      </x:c>
      <x:c r="F203" s="1" t="str">
        <x:v>bear</x:v>
      </x:c>
      <x:c r="G203" s="1" t="str">
        <x:v>0.00010178062978860001</x:v>
      </x:c>
      <x:c r="H203" s="1" t="str">
        <x:v>3.7688659929741925e-05</x:v>
      </x:c>
      <x:c r="I203" s="1" t="str">
        <x:v>-0.0210019895980279</x:v>
      </x:c>
      <x:c r="J203" s="1" t="str">
        <x:v>0.0138646977155119</x:v>
      </x:c>
      <x:c r="K203" s="1" t="str">
        <x:v>0.68288381515237262</x:v>
      </x:c>
      <x:c r="L203" s="1" t="str">
        <x:v>-0.4539200307273441</x:v>
      </x:c>
      <x:c r="M203" s="1" t="str">
        <x:v>CASH</x:v>
      </x:c>
      <x:c r="N203" s="1" t="str">
        <x:v>0.99999115026507124</x:v>
      </x:c>
      <x:c r="O203" s="48" t="str">
        <x:v>HIGH_VOLATILITY|BEARISH_ROUTER</x:v>
      </x:c>
      <x:c r="P203" s="48" t="str">
        <x:v>episode-000193|episode-000188|episode-000192</x:v>
      </x:c>
      <x:c r="Q203" s="1" t="str">
        <x:v>True</x:v>
      </x:c>
      <x:c r="R203" s="1" t="str">
        <x:v>5</x:v>
      </x:c>
      <x:c r="S203" s="1" t="str">
        <x:v>0.10000000000000001</x:v>
      </x:c>
      <x:c r="T203" s="1" t="str">
        <x:v>0.48690993044504483</x:v>
      </x:c>
      <x:c r="U203" s="1" t="str">
        <x:v>0.40000000000000002</x:v>
      </x:c>
      <x:c r="V203" s="1" t="str">
        <x:v>0.0020668923819423001</x:v>
      </x:c>
      <x:c r="W203" s="28" t="str">
        <x:v>0.40000000000000002</x:v>
      </x:c>
      <x:c r="X203" s="28" t="str">
        <x:v>0.018257246287201202</x:v>
      </x:c>
      <x:c r="Y203" s="28" t="str">
        <x:v>0.0020668923819423999</x:v>
      </x:c>
      <x:c r="Z203" s="1" t="str">
        <x:v>0.40000000000000002</x:v>
      </x:c>
      <x:c r="AA203" s="1" t="str">
        <x:v>0.018257246287201202</x:v>
      </x:c>
      <x:c r="AB203" s="1" t="str">
        <x:v>0.0020668923819423999</x:v>
      </x:c>
      <x:c r="AC203" s="1" t="str">
        <x:v>CASH</x:v>
      </x:c>
      <x:c r="AD203" s="1" t="str">
        <x:v>0.10000000000000001</x:v>
      </x:c>
      <x:c r="AE203" s="1" t="str">
        <x:v>0.40000000000000002</x:v>
      </x:c>
      <x:c r="AF203" s="1" t="str">
        <x:v>0.018257246287201202</x:v>
      </x:c>
      <x:c r="AG203" s="1" t="str">
        <x:v>0.0020668923819423999</x:v>
      </x:c>
      <x:c r="AH203" s="1" t="str">
        <x:v>0</x:v>
      </x:c>
      <x:c r="AI203" s="1" t="str">
        <x:v>0</x:v>
      </x:c>
      <x:c r="AJ203" s="1" t="str">
        <x:v>0</x:v>
      </x:c>
      <x:c r="AK203" s="1" t="str">
        <x:v>-0.0020647592986131999</x:v>
      </x:c>
      <x:c r="AL203" s="28" t="str">
        <x:v>0.0052129692450375003</x:v>
      </x:c>
      <x:c r="AM203" s="1" t="str">
        <x:v>2021</x:v>
      </x:c>
      <x:c r="AN203" s="48" t="str">
        <x:v>BURN_IN_2021</x:v>
      </x:c>
      <x:c r="AO203" s="1" t="str">
        <x:v>201</x:v>
      </x:c>
      <x:c r="AP203" s="1" t="str">
        <x:v>False</x:v>
      </x:c>
    </x:row>
    <x:row r="204" ht="22" customHeight="1">
      <x:c r="A204" s="27" t="n">
        <x:v>44399</x:v>
      </x:c>
      <x:c r="B204" s="27" t="n">
        <x:v>44400</x:v>
      </x:c>
      <x:c r="C204" s="1" t="str">
        <x:v>0.99933185152574444</x:v>
      </x:c>
      <x:c r="D204" s="1" t="str">
        <x:v>6.7250347250421103e-14</x:v>
      </x:c>
      <x:c r="E204" s="1" t="str">
        <x:v>0.00066814847418820002</x:v>
      </x:c>
      <x:c r="F204" s="1" t="str">
        <x:v>bear</x:v>
      </x:c>
      <x:c r="G204" s="1" t="str">
        <x:v>0.0050543388805748997</x:v>
      </x:c>
      <x:c r="H204" s="1" t="str">
        <x:v>0.0013185974786536</x:v>
      </x:c>
      <x:c r="I204" s="1" t="str">
        <x:v>0.014396758844867401</x:v>
      </x:c>
      <x:c r="J204" s="1" t="str">
        <x:v>-0.0060775962875886996</x:v>
      </x:c>
      <x:c r="K204" s="1" t="str">
        <x:v>0.67736402153323083</x:v>
      </x:c>
      <x:c r="L204" s="1" t="str">
        <x:v>-0.45107333264219462</x:v>
      </x:c>
      <x:c r="M204" s="1" t="str">
        <x:v>CASH</x:v>
      </x:c>
      <x:c r="N204" s="1" t="str">
        <x:v>0.99933185152574444</x:v>
      </x:c>
      <x:c r="O204" s="48" t="str">
        <x:v>HIGH_VOLATILITY|BEARISH_ROUTER</x:v>
      </x:c>
      <x:c r="P204" s="48" t="str">
        <x:v>episode-000202|episode-000193|episode-000190|episode-000185|episode-000192</x:v>
      </x:c>
      <x:c r="Q204" s="1" t="str">
        <x:v>True</x:v>
      </x:c>
      <x:c r="R204" s="1" t="str">
        <x:v>5</x:v>
      </x:c>
      <x:c r="S204" s="1" t="str">
        <x:v>0.10000000000000001</x:v>
      </x:c>
      <x:c r="T204" s="1" t="str">
        <x:v>0.48691856078777451</x:v>
      </x:c>
      <x:c r="U204" s="1" t="str">
        <x:v>0.40000000000000002</x:v>
      </x:c>
      <x:c r="V204" s="1" t="str">
        <x:v>0.016152841833704301</x:v>
      </x:c>
      <x:c r="W204" s="28" t="str">
        <x:v>0.40000000000000002</x:v>
      </x:c>
      <x:c r="X204" s="28" t="str">
        <x:v>0.0012485092426952</x:v>
      </x:c>
      <x:c r="Y204" s="28" t="str">
        <x:v>0.016152841833704398</x:v>
      </x:c>
      <x:c r="Z204" s="1" t="str">
        <x:v>0.40000000000000002</x:v>
      </x:c>
      <x:c r="AA204" s="1" t="str">
        <x:v>0.0012485092426952</x:v>
      </x:c>
      <x:c r="AB204" s="1" t="str">
        <x:v>0.016152841833704398</x:v>
      </x:c>
      <x:c r="AC204" s="1" t="str">
        <x:v>CASH</x:v>
      </x:c>
      <x:c r="AD204" s="1" t="str">
        <x:v>0.10000000000000001</x:v>
      </x:c>
      <x:c r="AE204" s="1" t="str">
        <x:v>0.40000000000000002</x:v>
      </x:c>
      <x:c r="AF204" s="1" t="str">
        <x:v>0.0012485092426952</x:v>
      </x:c>
      <x:c r="AG204" s="1" t="str">
        <x:v>0.016152841833704398</x:v>
      </x:c>
      <x:c r="AH204" s="1" t="str">
        <x:v>0</x:v>
      </x:c>
      <x:c r="AI204" s="1" t="str">
        <x:v>0</x:v>
      </x:c>
      <x:c r="AJ204" s="1" t="str">
        <x:v>0</x:v>
      </x:c>
      <x:c r="AK204" s="1" t="str">
        <x:v>-0.016023772717792199</x:v>
      </x:c>
      <x:c r="AL204" s="28" t="str">
        <x:v>0.0403852762787585</x:v>
      </x:c>
      <x:c r="AM204" s="1" t="str">
        <x:v>2021</x:v>
      </x:c>
      <x:c r="AN204" s="48" t="str">
        <x:v>BURN_IN_2021</x:v>
      </x:c>
      <x:c r="AO204" s="1" t="str">
        <x:v>202</x:v>
      </x:c>
      <x:c r="AP204" s="1" t="str">
        <x:v>False</x:v>
      </x:c>
    </x:row>
    <x:row r="205" ht="22" customHeight="1">
      <x:c r="A205" s="27" t="n">
        <x:v>44400</x:v>
      </x:c>
      <x:c r="B205" s="27" t="n">
        <x:v>44401</x:v>
      </x:c>
      <x:c r="C205" s="1" t="str">
        <x:v>0.99875571638469041</x:v>
      </x:c>
      <x:c r="D205" s="1" t="str">
        <x:v>4.9348454213437281e-13</x:v>
      </x:c>
      <x:c r="E205" s="1" t="str">
        <x:v>0.0012442836148160001</x:v>
      </x:c>
      <x:c r="F205" s="1" t="str">
        <x:v>bear</x:v>
      </x:c>
      <x:c r="G205" s="1" t="str">
        <x:v>0.0087080450713806004</x:v>
      </x:c>
      <x:c r="H205" s="1" t="str">
        <x:v>0.0011522702821080001</x:v>
      </x:c>
      <x:c r="I205" s="1" t="str">
        <x:v>0.070373319742626103</x:v>
      </x:c>
      <x:c r="J205" s="1" t="str">
        <x:v>-0.0021084328404747002</x:v>
      </x:c>
      <x:c r="K205" s="1" t="str">
        <x:v>0.68015465741711945</x:v>
      </x:c>
      <x:c r="L205" s="1" t="str">
        <x:v>-0.42890477752417128</x:v>
      </x:c>
      <x:c r="M205" s="1" t="str">
        <x:v>CASH</x:v>
      </x:c>
      <x:c r="N205" s="1" t="str">
        <x:v>0.99875571638469041</x:v>
      </x:c>
      <x:c r="O205" s="48" t="str">
        <x:v>HIGH_VOLATILITY|BEARISH_ROUTER</x:v>
      </x:c>
      <x:c r="P205" s="48" t="str">
        <x:v>episode-000203|episode-000179|episode-000180|episode-000181|episode-000185</x:v>
      </x:c>
      <x:c r="Q205" s="1" t="str">
        <x:v>True</x:v>
      </x:c>
      <x:c r="R205" s="1" t="str">
        <x:v>5</x:v>
      </x:c>
      <x:c r="S205" s="1" t="str">
        <x:v>0.10000000000000001</x:v>
      </x:c>
      <x:c r="T205" s="1" t="str">
        <x:v>0.48692610250357371</x:v>
      </x:c>
      <x:c r="U205" s="1" t="str">
        <x:v>0.40000000000000002</x:v>
      </x:c>
      <x:c r="V205" s="1" t="str">
        <x:v>0.0026270822740585001</x:v>
      </x:c>
      <x:c r="W205" s="28" t="str">
        <x:v>0.40000000000000002</x:v>
      </x:c>
      <x:c r="X205" s="28" t="str">
        <x:v>0.0095383822263171002</x:v>
      </x:c>
      <x:c r="Y205" s="28" t="str">
        <x:v>0.0026270822740583001</x:v>
      </x:c>
      <x:c r="Z205" s="1" t="str">
        <x:v>0.40000000000000002</x:v>
      </x:c>
      <x:c r="AA205" s="1" t="str">
        <x:v>0.0095383822263171002</x:v>
      </x:c>
      <x:c r="AB205" s="1" t="str">
        <x:v>0.0026270822740583001</x:v>
      </x:c>
      <x:c r="AC205" s="1" t="str">
        <x:v>CASH</x:v>
      </x:c>
      <x:c r="AD205" s="1" t="str">
        <x:v>0.10000000000000001</x:v>
      </x:c>
      <x:c r="AE205" s="1" t="str">
        <x:v>0.40000000000000002</x:v>
      </x:c>
      <x:c r="AF205" s="1" t="str">
        <x:v>0.0095383822263171002</x:v>
      </x:c>
      <x:c r="AG205" s="1" t="str">
        <x:v>0.0026270822740583001</x:v>
      </x:c>
      <x:c r="AH205" s="1" t="str">
        <x:v>0</x:v>
      </x:c>
      <x:c r="AI205" s="1" t="str">
        <x:v>0</x:v>
      </x:c>
      <x:c r="AJ205" s="1" t="str">
        <x:v>0</x:v>
      </x:c>
      <x:c r="AK205" s="1" t="str">
        <x:v>-0.0026236375251947001</x:v>
      </x:c>
      <x:c r="AL205" s="28" t="str">
        <x:v>0.0065916145140507004</x:v>
      </x:c>
      <x:c r="AM205" s="1" t="str">
        <x:v>2021</x:v>
      </x:c>
      <x:c r="AN205" s="48" t="str">
        <x:v>BURN_IN_2021</x:v>
      </x:c>
      <x:c r="AO205" s="1" t="str">
        <x:v>203</x:v>
      </x:c>
      <x:c r="AP205" s="1" t="str">
        <x:v>False</x:v>
      </x:c>
    </x:row>
    <x:row r="206" ht="22" customHeight="1">
      <x:c r="A206" s="27" t="n">
        <x:v>44401</x:v>
      </x:c>
      <x:c r="B206" s="27" t="n">
        <x:v>44402</x:v>
      </x:c>
      <x:c r="C206" s="1" t="str">
        <x:v>0.99572384679303116</x:v>
      </x:c>
      <x:c r="D206" s="1" t="str">
        <x:v>1.5670063566488478e-12</x:v>
      </x:c>
      <x:c r="E206" s="1" t="str">
        <x:v>0.0042761532054017004</x:v>
      </x:c>
      <x:c r="F206" s="1" t="str">
        <x:v>bear</x:v>
      </x:c>
      <x:c r="G206" s="1" t="str">
        <x:v>0.025115445050469101</x:v>
      </x:c>
      <x:c r="H206" s="1" t="str">
        <x:v>0.0060637391833183998</x:v>
      </x:c>
      <x:c r="I206" s="1" t="str">
        <x:v>0.073169493568876906</x:v>
      </x:c>
      <x:c r="J206" s="1" t="str">
        <x:v>-0.024260221890162598</x:v>
      </x:c>
      <x:c r="K206" s="1" t="str">
        <x:v>0.67253011818951836</x:v>
      </x:c>
      <x:c r="L206" s="1" t="str">
        <x:v>-0.42514033796679468</x:v>
      </x:c>
      <x:c r="M206" s="1" t="str">
        <x:v>CASH</x:v>
      </x:c>
      <x:c r="N206" s="1" t="str">
        <x:v>0.99572384679303116</x:v>
      </x:c>
      <x:c r="O206" s="48" t="str">
        <x:v>HIGH_VOLATILITY|BEARISH_ROUTER</x:v>
      </x:c>
      <x:c r="P206" s="48" t="str">
        <x:v>episode-000204|episode-000203|episode-000179|episode-000180|episode-000181</x:v>
      </x:c>
      <x:c r="Q206" s="1" t="str">
        <x:v>True</x:v>
      </x:c>
      <x:c r="R206" s="1" t="str">
        <x:v>5</x:v>
      </x:c>
      <x:c r="S206" s="1" t="str">
        <x:v>0.10000000000000001</x:v>
      </x:c>
      <x:c r="T206" s="1" t="str">
        <x:v>0.48696579023860492</x:v>
      </x:c>
      <x:c r="U206" s="1" t="str">
        <x:v>0.40000000000000002</x:v>
      </x:c>
      <x:c r="V206" s="1" t="str">
        <x:v>0.018520897145478499</x:v>
      </x:c>
      <x:c r="W206" s="28" t="str">
        <x:v>0.40000000000000002</x:v>
      </x:c>
      <x:c r="X206" s="28" t="str">
        <x:v>0.0015778273116090001</x:v>
      </x:c>
      <x:c r="Y206" s="28" t="str">
        <x:v>0.018520897145478402</x:v>
      </x:c>
      <x:c r="Z206" s="1" t="str">
        <x:v>0.40000000000000002</x:v>
      </x:c>
      <x:c r="AA206" s="1" t="str">
        <x:v>0.0015778273116090001</x:v>
      </x:c>
      <x:c r="AB206" s="1" t="str">
        <x:v>0.018520897145478402</x:v>
      </x:c>
      <x:c r="AC206" s="1" t="str">
        <x:v>CASH</x:v>
      </x:c>
      <x:c r="AD206" s="1" t="str">
        <x:v>0.10000000000000001</x:v>
      </x:c>
      <x:c r="AE206" s="1" t="str">
        <x:v>0.40000000000000002</x:v>
      </x:c>
      <x:c r="AF206" s="1" t="str">
        <x:v>0.0015778273116090001</x:v>
      </x:c>
      <x:c r="AG206" s="1" t="str">
        <x:v>0.018520897145478402</x:v>
      </x:c>
      <x:c r="AH206" s="1" t="str">
        <x:v>0</x:v>
      </x:c>
      <x:c r="AI206" s="1" t="str">
        <x:v>0</x:v>
      </x:c>
      <x:c r="AJ206" s="1" t="str">
        <x:v>0</x:v>
      </x:c>
      <x:c r="AK206" s="1" t="str">
        <x:v>-0.0183514740446667</x:v>
      </x:c>
      <x:c r="AL206" s="28" t="str">
        <x:v>0.046306260495257601</x:v>
      </x:c>
      <x:c r="AM206" s="1" t="str">
        <x:v>2021</x:v>
      </x:c>
      <x:c r="AN206" s="48" t="str">
        <x:v>BURN_IN_2021</x:v>
      </x:c>
      <x:c r="AO206" s="1" t="str">
        <x:v>204</x:v>
      </x:c>
      <x:c r="AP206" s="1" t="str">
        <x:v>False</x:v>
      </x:c>
    </x:row>
    <x:row r="207" ht="22" customHeight="1">
      <x:c r="A207" s="27" t="n">
        <x:v>44402</x:v>
      </x:c>
      <x:c r="B207" s="27" t="n">
        <x:v>44403</x:v>
      </x:c>
      <x:c r="C207" s="1" t="str">
        <x:v>0.99248266619466319</x:v>
      </x:c>
      <x:c r="D207" s="1" t="str">
        <x:v>7.7952652504007919e-12</x:v>
      </x:c>
      <x:c r="E207" s="1" t="str">
        <x:v>0.0075173337975411002</x:v>
      </x:c>
      <x:c r="F207" s="1" t="str">
        <x:v>bear</x:v>
      </x:c>
      <x:c r="G207" s="1" t="str">
        <x:v>0.040280686894600397</x:v>
      </x:c>
      <x:c r="H207" s="1" t="str">
        <x:v>0.0064823611967356996</x:v>
      </x:c>
      <x:c r="I207" s="1" t="str">
        <x:v>0.1134388744517922</x:v>
      </x:c>
      <x:c r="J207" s="1" t="str">
        <x:v>0.12018421219218831</x:v>
      </x:c>
      <x:c r="K207" s="1" t="str">
        <x:v>0.60375208030406236</x:v>
      </x:c>
      <x:c r="L207" s="1" t="str">
        <x:v>-0.39852073670846921</x:v>
      </x:c>
      <x:c r="M207" s="1" t="str">
        <x:v>CASH</x:v>
      </x:c>
      <x:c r="N207" s="1" t="str">
        <x:v>0.99248266619466319</x:v>
      </x:c>
      <x:c r="O207" s="48" t="str">
        <x:v>HIGH_VOLATILITY|BEARISH_ROUTER</x:v>
      </x:c>
      <x:c r="P207" s="48" t="str">
        <x:v>episode-000204|episode-000205</x:v>
      </x:c>
      <x:c r="Q207" s="1" t="str">
        <x:v>True</x:v>
      </x:c>
      <x:c r="R207" s="1" t="str">
        <x:v>5</x:v>
      </x:c>
      <x:c r="S207" s="1" t="str">
        <x:v>0.10000000000000001</x:v>
      </x:c>
      <x:c r="T207" s="1" t="str">
        <x:v>0.48700821789337112</x:v>
      </x:c>
      <x:c r="U207" s="1" t="str">
        <x:v>0.40000000000000002</x:v>
      </x:c>
      <x:c r="V207" s="1" t="str">
        <x:v>0.021299298533054001</x:v>
      </x:c>
      <x:c r="W207" s="28" t="str">
        <x:v>0.40000000000000002</x:v>
      </x:c>
      <x:c r="X207" s="28" t="str">
        <x:v>0.010911396138087</x:v>
      </x:c>
      <x:c r="Y207" s="28" t="str">
        <x:v>0.021299298533054001</x:v>
      </x:c>
      <x:c r="Z207" s="1" t="str">
        <x:v>0.40000000000000002</x:v>
      </x:c>
      <x:c r="AA207" s="1" t="str">
        <x:v>0.010911396138087</x:v>
      </x:c>
      <x:c r="AB207" s="1" t="str">
        <x:v>0.021299298533054001</x:v>
      </x:c>
      <x:c r="AC207" s="1" t="str">
        <x:v>CASH</x:v>
      </x:c>
      <x:c r="AD207" s="1" t="str">
        <x:v>0.10000000000000001</x:v>
      </x:c>
      <x:c r="AE207" s="1" t="str">
        <x:v>0.40000000000000002</x:v>
      </x:c>
      <x:c r="AF207" s="1" t="str">
        <x:v>0.010911396138087</x:v>
      </x:c>
      <x:c r="AG207" s="1" t="str">
        <x:v>0.021299298533054001</x:v>
      </x:c>
      <x:c r="AH207" s="1" t="str">
        <x:v>0</x:v>
      </x:c>
      <x:c r="AI207" s="1" t="str">
        <x:v>0</x:v>
      </x:c>
      <x:c r="AJ207" s="1" t="str">
        <x:v>0</x:v>
      </x:c>
      <x:c r="AK207" s="1" t="str">
        <x:v>-0.021075638764368999</x:v>
      </x:c>
      <x:c r="AL207" s="28" t="str">
        <x:v>0.053276106139679001</x:v>
      </x:c>
      <x:c r="AM207" s="1" t="str">
        <x:v>2021</x:v>
      </x:c>
      <x:c r="AN207" s="48" t="str">
        <x:v>BURN_IN_2021</x:v>
      </x:c>
      <x:c r="AO207" s="1" t="str">
        <x:v>205</x:v>
      </x:c>
      <x:c r="AP207" s="1" t="str">
        <x:v>False</x:v>
      </x:c>
    </x:row>
    <x:row r="208" ht="22" customHeight="1">
      <x:c r="A208" s="27" t="n">
        <x:v>44403</x:v>
      </x:c>
      <x:c r="B208" s="27" t="n">
        <x:v>44404</x:v>
      </x:c>
      <x:c r="C208" s="1" t="str">
        <x:v>0.90072721142989476</x:v>
      </x:c>
      <x:c r="D208" s="1" t="str">
        <x:v>9.341487351031891e-10</x:v>
      </x:c>
      <x:c r="E208" s="1" t="str">
        <x:v>0.0992727876359559</x:v>
      </x:c>
      <x:c r="F208" s="1" t="str">
        <x:v>bear</x:v>
      </x:c>
      <x:c r="G208" s="1" t="str">
        <x:v>0.29444618794615091</x:v>
      </x:c>
      <x:c r="H208" s="1" t="str">
        <x:v>0.18351090952953661</x:v>
      </x:c>
      <x:c r="I208" s="1" t="str">
        <x:v>0.20881921834667211</x:v>
      </x:c>
      <x:c r="J208" s="1" t="str">
        <x:v>0.1561001631341607</x:v>
      </x:c>
      <x:c r="K208" s="1" t="str">
        <x:v>0.62434748953186225</x:v>
      </x:c>
      <x:c r="L208" s="1" t="str">
        <x:v>-0.36647626363653357</x:v>
      </x:c>
      <x:c r="M208" s="1" t="str">
        <x:v>CASH</x:v>
      </x:c>
      <x:c r="N208" s="1" t="str">
        <x:v>0.90072721142989476</x:v>
      </x:c>
      <x:c r="O208" s="48" t="str">
        <x:v>HIGH_VOLATILITY|BEARISH_ROUTER</x:v>
      </x:c>
      <x:c r="P208" s="48" t="str">
        <x:v>episode-000206|episode-000205|episode-000204|episode-000180|episode-000179</x:v>
      </x:c>
      <x:c r="Q208" s="1" t="str">
        <x:v>True</x:v>
      </x:c>
      <x:c r="R208" s="1" t="str">
        <x:v>5</x:v>
      </x:c>
      <x:c r="S208" s="1" t="str">
        <x:v>0.10000000000000001</x:v>
      </x:c>
      <x:c r="T208" s="1" t="str">
        <x:v>0.48820931378087651</x:v>
      </x:c>
      <x:c r="U208" s="1" t="str">
        <x:v>0.40000000000000002</x:v>
      </x:c>
      <x:c r="V208" s="1" t="str">
        <x:v>0.023330518952412699</x:v>
      </x:c>
      <x:c r="W208" s="28" t="str">
        <x:v>0.40000000000000002</x:v>
      </x:c>
      <x:c r="X208" s="28" t="str">
        <x:v>0.012519470027915</x:v>
      </x:c>
      <x:c r="Y208" s="28" t="str">
        <x:v>0.023330518952412799</x:v>
      </x:c>
      <x:c r="Z208" s="1" t="str">
        <x:v>0.40000000000000002</x:v>
      </x:c>
      <x:c r="AA208" s="1" t="str">
        <x:v>0.012519470027915</x:v>
      </x:c>
      <x:c r="AB208" s="1" t="str">
        <x:v>0.023330518952412799</x:v>
      </x:c>
      <x:c r="AC208" s="1" t="str">
        <x:v>CASH</x:v>
      </x:c>
      <x:c r="AD208" s="1" t="str">
        <x:v>0.10000000000000001</x:v>
      </x:c>
      <x:c r="AE208" s="1" t="str">
        <x:v>0.40000000000000002</x:v>
      </x:c>
      <x:c r="AF208" s="1" t="str">
        <x:v>0.012519470027915</x:v>
      </x:c>
      <x:c r="AG208" s="1" t="str">
        <x:v>0.023330518952412799</x:v>
      </x:c>
      <x:c r="AH208" s="1" t="str">
        <x:v>0</x:v>
      </x:c>
      <x:c r="AI208" s="1" t="str">
        <x:v>0</x:v>
      </x:c>
      <x:c r="AJ208" s="1" t="str">
        <x:v>0</x:v>
      </x:c>
      <x:c r="AK208" s="1" t="str">
        <x:v>-0.023062522717845601</x:v>
      </x:c>
      <x:c r="AL208" s="28" t="str">
        <x:v>0.058358326671424002</x:v>
      </x:c>
      <x:c r="AM208" s="1" t="str">
        <x:v>2021</x:v>
      </x:c>
      <x:c r="AN208" s="48" t="str">
        <x:v>BURN_IN_2021</x:v>
      </x:c>
      <x:c r="AO208" s="1" t="str">
        <x:v>206</x:v>
      </x:c>
      <x:c r="AP208" s="1" t="str">
        <x:v>False</x:v>
      </x:c>
    </x:row>
    <x:row r="209" ht="22" customHeight="1">
      <x:c r="A209" s="27" t="n">
        <x:v>44404</x:v>
      </x:c>
      <x:c r="B209" s="27" t="n">
        <x:v>44405</x:v>
      </x:c>
      <x:c r="C209" s="1" t="str">
        <x:v>0.90291281270639279</x:v>
      </x:c>
      <x:c r="D209" s="1" t="str">
        <x:v>4.1957425577477341e-09</x:v>
      </x:c>
      <x:c r="E209" s="1" t="str">
        <x:v>0.097087183097864502</x:v>
      </x:c>
      <x:c r="F209" s="1" t="str">
        <x:v>bear</x:v>
      </x:c>
      <x:c r="G209" s="1" t="str">
        <x:v>0.29003443657208722</x:v>
      </x:c>
      <x:c r="H209" s="1" t="str">
        <x:v>0.0043712090761833002</x:v>
      </x:c>
      <x:c r="I209" s="1" t="str">
        <x:v>0.3241681155139659</x:v>
      </x:c>
      <x:c r="J209" s="1" t="str">
        <x:v>0.1376501290424903</x:v>
      </x:c>
      <x:c r="K209" s="1" t="str">
        <x:v>0.60449650830767265</x:v>
      </x:c>
      <x:c r="L209" s="1" t="str">
        <x:v>-0.3295048784757334</x:v>
      </x:c>
      <x:c r="M209" s="1" t="str">
        <x:v>CASH</x:v>
      </x:c>
      <x:c r="N209" s="1" t="str">
        <x:v>0.90291281270639279</x:v>
      </x:c>
      <x:c r="O209" s="48" t="str">
        <x:v>HIGH_VOLATILITY|BEARISH_ROUTER</x:v>
      </x:c>
      <x:c r="P209" s="48" t="str">
        <x:v>episode-000207|episode-000206</x:v>
      </x:c>
      <x:c r="Q209" s="1" t="str">
        <x:v>True</x:v>
      </x:c>
      <x:c r="R209" s="1" t="str">
        <x:v>5</x:v>
      </x:c>
      <x:c r="S209" s="1" t="str">
        <x:v>0.10000000000000001</x:v>
      </x:c>
      <x:c r="T209" s="1" t="str">
        <x:v>0.48818070376062328</x:v>
      </x:c>
      <x:c r="U209" s="1" t="str">
        <x:v>0.40000000000000002</x:v>
      </x:c>
      <x:c r="V209" s="1" t="str">
        <x:v>0.0055748003198429</x:v>
      </x:c>
      <x:c r="W209" s="28" t="str">
        <x:v>0.40000000000000002</x:v>
      </x:c>
      <x:c r="X209" s="28" t="str">
        <x:v>0.013686509679983401</x:v>
      </x:c>
      <x:c r="Y209" s="28" t="str">
        <x:v>0.0055748003198429997</x:v>
      </x:c>
      <x:c r="Z209" s="1" t="str">
        <x:v>0.40000000000000002</x:v>
      </x:c>
      <x:c r="AA209" s="1" t="str">
        <x:v>0.013686509679983401</x:v>
      </x:c>
      <x:c r="AB209" s="1" t="str">
        <x:v>0.0055748003198429997</x:v>
      </x:c>
      <x:c r="AC209" s="1" t="str">
        <x:v>CASH</x:v>
      </x:c>
      <x:c r="AD209" s="1" t="str">
        <x:v>0.10000000000000001</x:v>
      </x:c>
      <x:c r="AE209" s="1" t="str">
        <x:v>0.40000000000000002</x:v>
      </x:c>
      <x:c r="AF209" s="1" t="str">
        <x:v>0.013686509679983401</x:v>
      </x:c>
      <x:c r="AG209" s="1" t="str">
        <x:v>0.0055748003198429997</x:v>
      </x:c>
      <x:c r="AH209" s="1" t="str">
        <x:v>0</x:v>
      </x:c>
      <x:c r="AI209" s="1" t="str">
        <x:v>0</x:v>
      </x:c>
      <x:c r="AJ209" s="1" t="str">
        <x:v>0</x:v>
      </x:c>
      <x:c r="AK209" s="1" t="str">
        <x:v>-0.0055593186321005999</x:v>
      </x:c>
      <x:c r="AL209" s="28" t="str">
        <x:v>0.0139714082936226</x:v>
      </x:c>
      <x:c r="AM209" s="1" t="str">
        <x:v>2021</x:v>
      </x:c>
      <x:c r="AN209" s="48" t="str">
        <x:v>BURN_IN_2021</x:v>
      </x:c>
      <x:c r="AO209" s="1" t="str">
        <x:v>207</x:v>
      </x:c>
      <x:c r="AP209" s="1" t="str">
        <x:v>False</x:v>
      </x:c>
    </x:row>
    <x:row r="210" ht="22" customHeight="1">
      <x:c r="A210" s="27" t="n">
        <x:v>44405</x:v>
      </x:c>
      <x:c r="B210" s="27" t="n">
        <x:v>44406</x:v>
      </x:c>
      <x:c r="C210" s="1" t="str">
        <x:v>0.59845544294660613</x:v>
      </x:c>
      <x:c r="D210" s="1" t="str">
        <x:v>8.5921897529190534e-08</x:v>
      </x:c>
      <x:c r="E210" s="1" t="str">
        <x:v>0.40154447113149633</x:v>
      </x:c>
      <x:c r="F210" s="1" t="str">
        <x:v>bear</x:v>
      </x:c>
      <x:c r="G210" s="1" t="str">
        <x:v>0.61316842658085124</x:v>
      </x:c>
      <x:c r="H210" s="1" t="str">
        <x:v>0.60891473951957342</x:v>
      </x:c>
      <x:c r="I210" s="1" t="str">
        <x:v>0.24498776897365171</x:v>
      </x:c>
      <x:c r="J210" s="1" t="str">
        <x:v>0.16032358836172511</x:v>
      </x:c>
      <x:c r="K210" s="1" t="str">
        <x:v>0.60424150802915855</x:v>
      </x:c>
      <x:c r="L210" s="1" t="str">
        <x:v>-0.32013711737403572</x:v>
      </x:c>
      <x:c r="M210" s="1" t="str">
        <x:v>CASH</x:v>
      </x:c>
      <x:c r="N210" s="1" t="str">
        <x:v>0.59845544294660613</x:v>
      </x:c>
      <x:c r="O210" s="48" t="str">
        <x:v>HIGH_VOLATILITY|BEARISH_ROUTER</x:v>
      </x:c>
      <x:c r="P210" s="48" t="str">
        <x:v>episode-000207|episode-000208|episode-000206|episode-000205|episode-000204</x:v>
      </x:c>
      <x:c r="Q210" s="1" t="str">
        <x:v>True</x:v>
      </x:c>
      <x:c r="R210" s="1" t="str">
        <x:v>5</x:v>
      </x:c>
      <x:c r="S210" s="1" t="str">
        <x:v>0.10000000000000001</x:v>
      </x:c>
      <x:c r="T210" s="1" t="str">
        <x:v>0.49216610481332562</x:v>
      </x:c>
      <x:c r="U210" s="1" t="str">
        <x:v>0.40000000000000002</x:v>
      </x:c>
      <x:c r="V210" s="1" t="str">
        <x:v>-2.1333003008772167e-05</x:v>
      </x:c>
      <x:c r="W210" s="28" t="str">
        <x:v>0.40000000000000002</x:v>
      </x:c>
      <x:c r="X210" s="28" t="str">
        <x:v>0.0033345029098255999</x:v>
      </x:c>
      <x:c r="Y210" s="28" t="str">
        <x:v>-2.1333003008772167e-05</x:v>
      </x:c>
      <x:c r="Z210" s="1" t="str">
        <x:v>0.40000000000000002</x:v>
      </x:c>
      <x:c r="AA210" s="1" t="str">
        <x:v>0.0033345029098255999</x:v>
      </x:c>
      <x:c r="AB210" s="1" t="str">
        <x:v>-2.1333003008772167e-05</x:v>
      </x:c>
      <x:c r="AC210" s="1" t="str">
        <x:v>CASH</x:v>
      </x:c>
      <x:c r="AD210" s="1" t="str">
        <x:v>0.10000000000000001</x:v>
      </x:c>
      <x:c r="AE210" s="1" t="str">
        <x:v>0.40000000000000002</x:v>
      </x:c>
      <x:c r="AF210" s="1" t="str">
        <x:v>0.0033345029098255999</x:v>
      </x:c>
      <x:c r="AG210" s="1" t="str">
        <x:v>-2.1333003008772167e-05</x:v>
      </x:c>
      <x:c r="AH210" s="1" t="str">
        <x:v>0</x:v>
      </x:c>
      <x:c r="AI210" s="1" t="str">
        <x:v>0</x:v>
      </x:c>
      <x:c r="AJ210" s="1" t="str">
        <x:v>0</x:v>
      </x:c>
      <x:c r="AK210" s="1" t="str">
        <x:v>2.13332305605171e-05</x:v>
      </x:c>
      <x:c r="AL210" s="28" t="str">
        <x:v>-4.4996400287877769e-05</x:v>
      </x:c>
      <x:c r="AM210" s="1" t="str">
        <x:v>2021</x:v>
      </x:c>
      <x:c r="AN210" s="48" t="str">
        <x:v>BURN_IN_2021</x:v>
      </x:c>
      <x:c r="AO210" s="1" t="str">
        <x:v>208</x:v>
      </x:c>
      <x:c r="AP210" s="1" t="str">
        <x:v>False</x:v>
      </x:c>
    </x:row>
    <x:row r="211" ht="22" customHeight="1">
      <x:c r="A211" s="27" t="n">
        <x:v>44406</x:v>
      </x:c>
      <x:c r="B211" s="27" t="n">
        <x:v>44407</x:v>
      </x:c>
      <x:c r="C211" s="1" t="str">
        <x:v>0.4833425026464202</x:v>
      </x:c>
      <x:c r="D211" s="1" t="str">
        <x:v>9.3281772383685204e-07</x:v>
      </x:c>
      <x:c r="E211" s="1" t="str">
        <x:v>0.51665656453585584</x:v>
      </x:c>
      <x:c r="F211" s="1" t="str">
        <x:v>mix</x:v>
      </x:c>
      <x:c r="G211" s="1" t="str">
        <x:v>0.63043660589036132</x:v>
      </x:c>
      <x:c r="H211" s="1" t="str">
        <x:v>0.23022588060037169</x:v>
      </x:c>
      <x:c r="I211" s="1" t="str">
        <x:v>0.23847561372059101</x:v>
      </x:c>
      <x:c r="J211" s="1" t="str">
        <x:v>0.116275565304021</x:v>
      </x:c>
      <x:c r="K211" s="1" t="str">
        <x:v>0.59202249871371404</x:v>
      </x:c>
      <x:c r="L211" s="1" t="str">
        <x:v>-0.32016770875644318</x:v>
      </x:c>
      <x:c r="M211" s="1" t="str">
        <x:v>ABSTAIN</x:v>
      </x:c>
      <x:c r="N211" s="1" t="str">
        <x:v>0.51665656453585584</x:v>
      </x:c>
      <x:c r="O211" s="48" t="str">
        <x:v>HIGH_VOLATILITY|NEGATIVE_MOMENTUM</x:v>
      </x:c>
      <x:c r="P211" s="48" t="str"/>
      <x:c r="Q211" s="1" t="str">
        <x:v>True</x:v>
      </x:c>
      <x:c r="R211" s="1" t="str">
        <x:v>5</x:v>
      </x:c>
      <x:c r="S211" s="1" t="str">
        <x:v>0.050000000000000003</x:v>
      </x:c>
      <x:c r="T211" s="1" t="str">
        <x:v>0.49367293004928942</x:v>
      </x:c>
      <x:c r="U211" s="1" t="str">
        <x:v>0.40000000000000002</x:v>
      </x:c>
      <x:c r="V211" s="1" t="str">
        <x:v>0.0220192182898502</x:v>
      </x:c>
      <x:c r="W211" s="28" t="str">
        <x:v>0.40000000000000002</x:v>
      </x:c>
      <x:c r="X211" s="28" t="str">
        <x:v>1.0799330441457757e-05</x:v>
      </x:c>
      <x:c r="Y211" s="28" t="str">
        <x:v>0.022019218289849901</x:v>
      </x:c>
      <x:c r="Z211" s="1" t="str">
        <x:v>0.40000000000000002</x:v>
      </x:c>
      <x:c r="AA211" s="1" t="str">
        <x:v>1.0799330441457757e-05</x:v>
      </x:c>
      <x:c r="AB211" s="1" t="str">
        <x:v>0.022019218289849901</x:v>
      </x:c>
      <x:c r="AC211" s="1" t="str">
        <x:v>CASH</x:v>
      </x:c>
      <x:c r="AD211" s="1" t="str">
        <x:v>0.050000000000000003</x:v>
      </x:c>
      <x:c r="AE211" s="1" t="str">
        <x:v>0.40000000000000002</x:v>
      </x:c>
      <x:c r="AF211" s="1" t="str">
        <x:v>1.0799330441457757e-05</x:v>
      </x:c>
      <x:c r="AG211" s="1" t="str">
        <x:v>0.022019218289849901</x:v>
      </x:c>
      <x:c r="AH211" s="1" t="str">
        <x:v>0.34999999999999998</x:v>
      </x:c>
      <x:c r="AI211" s="1" t="str">
        <x:v>0.34999999999999998</x:v>
      </x:c>
      <x:c r="AJ211" s="1" t="str">
        <x:v>0.018910082272120599</x:v>
      </x:c>
      <x:c r="AK211" s="1" t="str">
        <x:v>-0.0030467869925976999</x:v>
      </x:c>
      <x:c r="AL211" s="28" t="str">
        <x:v>0.0550480733174337</x:v>
      </x:c>
      <x:c r="AM211" s="1" t="str">
        <x:v>2021</x:v>
      </x:c>
      <x:c r="AN211" s="48" t="str">
        <x:v>BURN_IN_2021</x:v>
      </x:c>
      <x:c r="AO211" s="1" t="str">
        <x:v>209</x:v>
      </x:c>
      <x:c r="AP211" s="1" t="str">
        <x:v>False</x:v>
      </x:c>
    </x:row>
    <x:row r="212" ht="22" customHeight="1">
      <x:c r="A212" s="27" t="n">
        <x:v>44407</x:v>
      </x:c>
      <x:c r="B212" s="27" t="n">
        <x:v>44408</x:v>
      </x:c>
      <x:c r="C212" s="1" t="str">
        <x:v>0.59412788621900303</x:v>
      </x:c>
      <x:c r="D212" s="1" t="str">
        <x:v>6.3502725622832169e-07</x:v>
      </x:c>
      <x:c r="E212" s="1" t="str">
        <x:v>0.40587147875374052</x:v>
      </x:c>
      <x:c r="F212" s="1" t="str">
        <x:v>bear</x:v>
      </x:c>
      <x:c r="G212" s="1" t="str">
        <x:v>0.61471186284962798</x:v>
      </x:c>
      <x:c r="H212" s="1" t="str">
        <x:v>0.22157076714516569</x:v>
      </x:c>
      <x:c r="I212" s="1" t="str">
        <x:v>0.25593022113899511</x:v>
      </x:c>
      <x:c r="J212" s="1" t="str">
        <x:v>0.20488538808744119</x:v>
      </x:c>
      <x:c r="K212" s="1" t="str">
        <x:v>0.60877283961424711</x:v>
      </x:c>
      <x:c r="L212" s="1" t="str">
        <x:v>-0.28274425094450878</x:v>
      </x:c>
      <x:c r="M212" s="1" t="str">
        <x:v>CASH</x:v>
      </x:c>
      <x:c r="N212" s="1" t="str">
        <x:v>0.59412788621900303</x:v>
      </x:c>
      <x:c r="O212" s="48" t="str">
        <x:v>HIGH_VOLATILITY|BEARISH_ROUTER</x:v>
      </x:c>
      <x:c r="P212" s="48" t="str">
        <x:v>episode-000209|episode-000207|episode-000208|episode-000206|episode-000205</x:v>
      </x:c>
      <x:c r="Q212" s="1" t="str">
        <x:v>True</x:v>
      </x:c>
      <x:c r="R212" s="1" t="str">
        <x:v>5</x:v>
      </x:c>
      <x:c r="S212" s="1" t="str">
        <x:v>0.10000000000000001</x:v>
      </x:c>
      <x:c r="T212" s="1" t="str">
        <x:v>0.49222273745164152</x:v>
      </x:c>
      <x:c r="U212" s="1" t="str">
        <x:v>0.40000000000000002</x:v>
      </x:c>
      <x:c r="V212" s="1" t="str">
        <x:v>-0.0061706450090425</x:v>
      </x:c>
      <x:c r="W212" s="28" t="str">
        <x:v>0.40000000000000002</x:v>
      </x:c>
      <x:c r="X212" s="28" t="str">
        <x:v>0.012926897280479001</x:v>
      </x:c>
      <x:c r="Y212" s="28" t="str">
        <x:v>-0.0061706450090425</x:v>
      </x:c>
      <x:c r="Z212" s="1" t="str">
        <x:v>0.40000000000000002</x:v>
      </x:c>
      <x:c r="AA212" s="1" t="str">
        <x:v>0.012926897280479001</x:v>
      </x:c>
      <x:c r="AB212" s="1" t="str">
        <x:v>-0.0061706450090425</x:v>
      </x:c>
      <x:c r="AC212" s="1" t="str">
        <x:v>CASH</x:v>
      </x:c>
      <x:c r="AD212" s="1" t="str">
        <x:v>0.10000000000000001</x:v>
      </x:c>
      <x:c r="AE212" s="1" t="str">
        <x:v>0.40000000000000002</x:v>
      </x:c>
      <x:c r="AF212" s="1" t="str">
        <x:v>0.012926897280479001</x:v>
      </x:c>
      <x:c r="AG212" s="1" t="str">
        <x:v>-0.0061706450090425</x:v>
      </x:c>
      <x:c r="AH212" s="1" t="str">
        <x:v>0.050000000000000003</x:v>
      </x:c>
      <x:c r="AI212" s="1" t="str">
        <x:v>0.31228671076544989</x:v>
      </x:c>
      <x:c r="AJ212" s="1" t="str">
        <x:v>-0.0010817710500886999</x:v>
      </x:c>
      <x:c r="AK212" s="1" t="str">
        <x:v>0.0051074055361047003</x:v>
      </x:c>
      <x:c r="AL212" s="28" t="str">
        <x:v>-0.0153944942824513</x:v>
      </x:c>
      <x:c r="AM212" s="1" t="str">
        <x:v>2021</x:v>
      </x:c>
      <x:c r="AN212" s="48" t="str">
        <x:v>BURN_IN_2021</x:v>
      </x:c>
      <x:c r="AO212" s="1" t="str">
        <x:v>210</x:v>
      </x:c>
      <x:c r="AP212" s="1" t="str">
        <x:v>False</x:v>
      </x:c>
    </x:row>
    <x:row r="213" ht="22" customHeight="1">
      <x:c r="A213" s="27" t="n">
        <x:v>44408</x:v>
      </x:c>
      <x:c r="B213" s="27" t="n">
        <x:v>44409</x:v>
      </x:c>
      <x:c r="C213" s="1" t="str">
        <x:v>0.1058028204785456</x:v>
      </x:c>
      <x:c r="D213" s="1" t="str">
        <x:v>1.752060902516351e-05</x:v>
      </x:c>
      <x:c r="E213" s="1" t="str">
        <x:v>0.89417965891242923</x:v>
      </x:c>
      <x:c r="F213" s="1" t="str">
        <x:v>mix</x:v>
      </x:c>
      <x:c r="G213" s="1" t="str">
        <x:v>0.30753030898255562</x:v>
      </x:c>
      <x:c r="H213" s="1" t="str">
        <x:v>0.97665013148091495</x:v>
      </x:c>
      <x:c r="I213" s="1" t="str">
        <x:v>0.2284980251176649</x:v>
      </x:c>
      <x:c r="J213" s="1" t="str">
        <x:v>0.23879667060184359</x:v>
      </x:c>
      <x:c r="K213" s="1" t="str">
        <x:v>0.58769646451654844</x:v>
      </x:c>
      <x:c r="L213" s="1" t="str">
        <x:v>-0.29378604047239892</x:v>
      </x:c>
      <x:c r="M213" s="1" t="str">
        <x:v>ABSTAIN</x:v>
      </x:c>
      <x:c r="N213" s="1" t="str">
        <x:v>0.63140246437846181</x:v>
      </x:c>
      <x:c r="O213" s="48" t="str">
        <x:v>INSUFFICIENT_EVIDENCE</x:v>
      </x:c>
      <x:c r="P213" s="48" t="str">
        <x:v>episode-000125|episode-000131|episode-000126|episode-000120|episode-000121</x:v>
      </x:c>
      <x:c r="Q213" s="1" t="str">
        <x:v>True</x:v>
      </x:c>
      <x:c r="R213" s="1" t="str">
        <x:v>5</x:v>
      </x:c>
      <x:c r="S213" s="1" t="str">
        <x:v>0.050000000000000003</x:v>
      </x:c>
      <x:c r="T213" s="1" t="str">
        <x:v>0.49808926053714442</x:v>
      </x:c>
      <x:c r="U213" s="1" t="str">
        <x:v>0.40000000000000002</x:v>
      </x:c>
      <x:c r="V213" s="1" t="str">
        <x:v>-0.016131222669688298</x:v>
      </x:c>
      <x:c r="W213" s="28" t="str">
        <x:v>0.40000000000000002</x:v>
      </x:c>
      <x:c r="X213" s="28" t="str">
        <x:v>0.0037175706759948</x:v>
      </x:c>
      <x:c r="Y213" s="28" t="str">
        <x:v>-0.016131222669688399</x:v>
      </x:c>
      <x:c r="Z213" s="1" t="str">
        <x:v>0.40000000000000002</x:v>
      </x:c>
      <x:c r="AA213" s="1" t="str">
        <x:v>0.0037175706759948</x:v>
      </x:c>
      <x:c r="AB213" s="1" t="str">
        <x:v>-0.016131222669688399</x:v>
      </x:c>
      <x:c r="AC213" s="1" t="str">
        <x:v>CASH</x:v>
      </x:c>
      <x:c r="AD213" s="1" t="str">
        <x:v>0.050000000000000003</x:v>
      </x:c>
      <x:c r="AE213" s="1" t="str">
        <x:v>0.40000000000000002</x:v>
      </x:c>
      <x:c r="AF213" s="1" t="str">
        <x:v>0.0037175706759948</x:v>
      </x:c>
      <x:c r="AG213" s="1" t="str">
        <x:v>-0.016131222669688399</x:v>
      </x:c>
      <x:c r="AH213" s="1" t="str">
        <x:v>0.34999999999999998</x:v>
      </x:c>
      <x:c r="AI213" s="1" t="str">
        <x:v>0.30073180176432018</x:v>
      </x:c>
      <x:c r="AJ213" s="1" t="str">
        <x:v>-0.014408107411607999</x:v>
      </x:c>
      <x:c r="AK213" s="1" t="str">
        <x:v>0.0017498350935049999</x:v>
      </x:c>
      <x:c r="AL213" s="28" t="str">
        <x:v>-0.0403189126359383</x:v>
      </x:c>
      <x:c r="AM213" s="1" t="str">
        <x:v>2021</x:v>
      </x:c>
      <x:c r="AN213" s="48" t="str">
        <x:v>BURN_IN_2021</x:v>
      </x:c>
      <x:c r="AO213" s="1" t="str">
        <x:v>211</x:v>
      </x:c>
      <x:c r="AP213" s="1" t="str">
        <x:v>False</x:v>
      </x:c>
    </x:row>
    <x:row r="214" ht="22" customHeight="1">
      <x:c r="A214" s="27" t="n">
        <x:v>44409</x:v>
      </x:c>
      <x:c r="B214" s="27" t="n">
        <x:v>44410</x:v>
      </x:c>
      <x:c r="C214" s="1" t="str">
        <x:v>0.1342205282275756</x:v>
      </x:c>
      <x:c r="D214" s="1" t="str">
        <x:v>2.2514915379529173e-05</x:v>
      </x:c>
      <x:c r="E214" s="1" t="str">
        <x:v>0.86575695685704446</x:v>
      </x:c>
      <x:c r="F214" s="1" t="str">
        <x:v>mix</x:v>
      </x:c>
      <x:c r="G214" s="1" t="str">
        <x:v>0.35917305356340018</x:v>
      </x:c>
      <x:c r="H214" s="1" t="str">
        <x:v>0.056845404110769</x:v>
      </x:c>
      <x:c r="I214" s="1" t="str">
        <x:v>0.12678893846192979</x:v>
      </x:c>
      <x:c r="J214" s="1" t="str">
        <x:v>0.1793638025161623</x:v>
      </x:c>
      <x:c r="K214" s="1" t="str">
        <x:v>0.61133922891526515</x:v>
      </x:c>
      <x:c r="L214" s="1" t="str">
        <x:v>-0.32225981940887238</x:v>
      </x:c>
      <x:c r="M214" s="1" t="str">
        <x:v>ABSTAIN</x:v>
      </x:c>
      <x:c r="N214" s="1" t="str">
        <x:v>0.63140246437846181</x:v>
      </x:c>
      <x:c r="O214" s="48" t="str">
        <x:v>HIGH_VOLATILITY|NEGATIVE_MOMENTUM</x:v>
      </x:c>
      <x:c r="P214" s="48" t="str">
        <x:v>episode-000131|episode-000125|episode-000116|episode-000127|episode-000120</x:v>
      </x:c>
      <x:c r="Q214" s="1" t="str">
        <x:v>True</x:v>
      </x:c>
      <x:c r="R214" s="1" t="str">
        <x:v>5</x:v>
      </x:c>
      <x:c r="S214" s="1" t="str">
        <x:v>0.050000000000000003</x:v>
      </x:c>
      <x:c r="T214" s="1" t="str">
        <x:v>0.49757604436765118</x:v>
      </x:c>
      <x:c r="U214" s="1" t="str">
        <x:v>0.40000000000000002</x:v>
      </x:c>
      <x:c r="V214" s="1" t="str">
        <x:v>-0.0071304297454175001</x:v>
      </x:c>
      <x:c r="W214" s="28" t="str">
        <x:v>0.40000000000000002</x:v>
      </x:c>
      <x:c r="X214" s="28" t="str">
        <x:v>0.0098351561533076004</x:v>
      </x:c>
      <x:c r="Y214" s="28" t="str">
        <x:v>-0.0071304297454175001</x:v>
      </x:c>
      <x:c r="Z214" s="1" t="str">
        <x:v>0.40000000000000002</x:v>
      </x:c>
      <x:c r="AA214" s="1" t="str">
        <x:v>0.0098351561533076004</x:v>
      </x:c>
      <x:c r="AB214" s="1" t="str">
        <x:v>-0.0071304297454175001</x:v>
      </x:c>
      <x:c r="AC214" s="1" t="str">
        <x:v>CASH</x:v>
      </x:c>
      <x:c r="AD214" s="1" t="str">
        <x:v>0.050000000000000003</x:v>
      </x:c>
      <x:c r="AE214" s="1" t="str">
        <x:v>0.40000000000000002</x:v>
      </x:c>
      <x:c r="AF214" s="1" t="str">
        <x:v>0.0098351561533076004</x:v>
      </x:c>
      <x:c r="AG214" s="1" t="str">
        <x:v>-0.0071304297454175001</x:v>
      </x:c>
      <x:c r="AH214" s="1" t="str">
        <x:v>0.40000000000000002</x:v>
      </x:c>
      <x:c r="AI214" s="1" t="str">
        <x:v>0.0593038449436879</x:v>
      </x:c>
      <x:c r="AJ214" s="1" t="str">
        <x:v>-0.0071795461842657999</x:v>
      </x:c>
      <x:c r="AK214" s="1" t="str">
        <x:v>-4.9470398967607458e-05</x:v>
      </x:c>
      <x:c r="AL214" s="28" t="str">
        <x:v>-0.0178016615552819</x:v>
      </x:c>
      <x:c r="AM214" s="1" t="str">
        <x:v>2021</x:v>
      </x:c>
      <x:c r="AN214" s="48" t="str">
        <x:v>BURN_IN_2021</x:v>
      </x:c>
      <x:c r="AO214" s="1" t="str">
        <x:v>212</x:v>
      </x:c>
      <x:c r="AP214" s="1" t="str">
        <x:v>False</x:v>
      </x:c>
    </x:row>
    <x:row r="215" ht="22" customHeight="1">
      <x:c r="A215" s="27" t="n">
        <x:v>44410</x:v>
      </x:c>
      <x:c r="B215" s="27" t="n">
        <x:v>44411</x:v>
      </x:c>
      <x:c r="C215" s="1" t="str">
        <x:v>0.55130401477239865</x:v>
      </x:c>
      <x:c r="D215" s="1" t="str">
        <x:v>1.2225768896196009e-06</x:v>
      </x:c>
      <x:c r="E215" s="1" t="str">
        <x:v>0.4486947626507114</x:v>
      </x:c>
      <x:c r="F215" s="1" t="str">
        <x:v>bear</x:v>
      </x:c>
      <x:c r="G215" s="1" t="str">
        <x:v>0.62614499674973978</x:v>
      </x:c>
      <x:c r="H215" s="1" t="str">
        <x:v>0.83416697308964616</x:v>
      </x:c>
      <x:c r="I215" s="1" t="str">
        <x:v>0.050750336672335999</x:v>
      </x:c>
      <x:c r="J215" s="1" t="str">
        <x:v>0.1273817884568888</x:v>
      </x:c>
      <x:c r="K215" s="1" t="str">
        <x:v>0.61149829320705595</x:v>
      </x:c>
      <x:c r="L215" s="1" t="str">
        <x:v>-0.33432472072617131</x:v>
      </x:c>
      <x:c r="M215" s="1" t="str">
        <x:v>CASH</x:v>
      </x:c>
      <x:c r="N215" s="1" t="str">
        <x:v>0.55130401477239865</x:v>
      </x:c>
      <x:c r="O215" s="48" t="str">
        <x:v>HIGH_VOLATILITY|BEARISH_ROUTER</x:v>
      </x:c>
      <x:c r="P215" s="48" t="str">
        <x:v>episode-000209|episode-000211</x:v>
      </x:c>
      <x:c r="Q215" s="1" t="str">
        <x:v>True</x:v>
      </x:c>
      <x:c r="R215" s="1" t="str">
        <x:v>5</x:v>
      </x:c>
      <x:c r="S215" s="1" t="str">
        <x:v>0.074999999999999997</x:v>
      </x:c>
      <x:c r="T215" s="1" t="str">
        <x:v>0.49004636450648442</x:v>
      </x:c>
      <x:c r="U215" s="1" t="str">
        <x:v>0.40000000000000002</x:v>
      </x:c>
      <x:c r="V215" s="1" t="str">
        <x:v>-0.010605660592963201</x:v>
      </x:c>
      <x:c r="W215" s="28" t="str">
        <x:v>0.40000000000000002</x:v>
      </x:c>
      <x:c r="X215" s="28" t="str">
        <x:v>0.0043030392727849004</x:v>
      </x:c>
      <x:c r="Y215" s="28" t="str">
        <x:v>-0.010605660592963299</x:v>
      </x:c>
      <x:c r="Z215" s="1" t="str">
        <x:v>0.40000000000000002</x:v>
      </x:c>
      <x:c r="AA215" s="1" t="str">
        <x:v>0.0043030392727849004</x:v>
      </x:c>
      <x:c r="AB215" s="1" t="str">
        <x:v>-0.010605660592963299</x:v>
      </x:c>
      <x:c r="AC215" s="1" t="str">
        <x:v>CASH</x:v>
      </x:c>
      <x:c r="AD215" s="1" t="str">
        <x:v>0.074999999999999997</x:v>
      </x:c>
      <x:c r="AE215" s="1" t="str">
        <x:v>0.40000000000000002</x:v>
      </x:c>
      <x:c r="AF215" s="1" t="str">
        <x:v>0.0043030392727849004</x:v>
      </x:c>
      <x:c r="AG215" s="1" t="str">
        <x:v>-0.010605660592963299</x:v>
      </x:c>
      <x:c r="AH215" s="1" t="str">
        <x:v>0.050000000000000003</x:v>
      </x:c>
      <x:c r="AI215" s="1" t="str">
        <x:v>0.34569696072721512</x:v>
      </x:c>
      <x:c r="AJ215" s="1" t="str">
        <x:v>-0.0016704142481132999</x:v>
      </x:c>
      <x:c r="AK215" s="1" t="str">
        <x:v>0.0089904904973964004</x:v>
      </x:c>
      <x:c r="AL215" s="28" t="str">
        <x:v>-0.026503507929861701</x:v>
      </x:c>
      <x:c r="AM215" s="1" t="str">
        <x:v>2021</x:v>
      </x:c>
      <x:c r="AN215" s="48" t="str">
        <x:v>BURN_IN_2021</x:v>
      </x:c>
      <x:c r="AO215" s="1" t="str">
        <x:v>213</x:v>
      </x:c>
      <x:c r="AP215" s="1" t="str">
        <x:v>False</x:v>
      </x:c>
    </x:row>
    <x:row r="216" ht="22" customHeight="1">
      <x:c r="A216" s="27" t="n">
        <x:v>44411</x:v>
      </x:c>
      <x:c r="B216" s="27" t="n">
        <x:v>44412</x:v>
      </x:c>
      <x:c r="C216" s="1" t="str">
        <x:v>0.79296332152503535</x:v>
      </x:c>
      <x:c r="D216" s="1" t="str">
        <x:v>1.9864210918919546e-07</x:v>
      </x:c>
      <x:c r="E216" s="1" t="str">
        <x:v>0.207036479832855</x:v>
      </x:c>
      <x:c r="F216" s="1" t="str">
        <x:v>bear</x:v>
      </x:c>
      <x:c r="G216" s="1" t="str">
        <x:v>0.46422827180353671</x:v>
      </x:c>
      <x:c r="H216" s="1" t="str">
        <x:v>0.4833186135052735</x:v>
      </x:c>
      <x:c r="I216" s="1" t="str">
        <x:v>-0.033501470140930599</x:v>
      </x:c>
      <x:c r="J216" s="1" t="str">
        <x:v>0.080233552985704698</x:v>
      </x:c>
      <x:c r="K216" s="1" t="str">
        <x:v>0.61918026439035057</x:v>
      </x:c>
      <x:c r="L216" s="1" t="str">
        <x:v>-0.35196745076911817</x:v>
      </x:c>
      <x:c r="M216" s="1" t="str">
        <x:v>CASH</x:v>
      </x:c>
      <x:c r="N216" s="1" t="str">
        <x:v>0.79296332152503535</x:v>
      </x:c>
      <x:c r="O216" s="48" t="str">
        <x:v>HIGH_VOLATILITY|BEARISH_ROUTER</x:v>
      </x:c>
      <x:c r="P216" s="48" t="str">
        <x:v>episode-000214|episode-000207|episode-000202|episode-000203|episode-000205</x:v>
      </x:c>
      <x:c r="Q216" s="1" t="str">
        <x:v>True</x:v>
      </x:c>
      <x:c r="R216" s="1" t="str">
        <x:v>5</x:v>
      </x:c>
      <x:c r="S216" s="1" t="str">
        <x:v>0.074999999999999997</x:v>
      </x:c>
      <x:c r="T216" s="1" t="str">
        <x:v>0.48568332031188582</x:v>
      </x:c>
      <x:c r="U216" s="1" t="str">
        <x:v>0.40000000000000002</x:v>
      </x:c>
      <x:c r="V216" s="1" t="str">
        <x:v>0.016847250843408199</x:v>
      </x:c>
      <x:c r="W216" s="28" t="str">
        <x:v>0.40000000000000002</x:v>
      </x:c>
      <x:c r="X216" s="28" t="str">
        <x:v>0.0064289983062025997</x:v>
      </x:c>
      <x:c r="Y216" s="28" t="str">
        <x:v>0.016847250843408299</x:v>
      </x:c>
      <x:c r="Z216" s="1" t="str">
        <x:v>0.40000000000000002</x:v>
      </x:c>
      <x:c r="AA216" s="1" t="str">
        <x:v>0.0064289983062025997</x:v>
      </x:c>
      <x:c r="AB216" s="1" t="str">
        <x:v>0.016847250843408299</x:v>
      </x:c>
      <x:c r="AC216" s="1" t="str">
        <x:v>CASH</x:v>
      </x:c>
      <x:c r="AD216" s="1" t="str">
        <x:v>0.074999999999999997</x:v>
      </x:c>
      <x:c r="AE216" s="1" t="str">
        <x:v>0.40000000000000002</x:v>
      </x:c>
      <x:c r="AF216" s="1" t="str">
        <x:v>0.0064289983062025997</x:v>
      </x:c>
      <x:c r="AG216" s="1" t="str">
        <x:v>0.016847250843408299</x:v>
      </x:c>
      <x:c r="AH216" s="1" t="str">
        <x:v>0</x:v>
      </x:c>
      <x:c r="AI216" s="1" t="str">
        <x:v>0.048739412874287402</x:v>
      </x:c>
      <x:c r="AJ216" s="1" t="str">
        <x:v>-4.8739412874310162e-05</x:v>
      </x:c>
      <x:c r="AK216" s="1" t="str">
        <x:v>-0.0167556505590543</x:v>
      </x:c>
      <x:c r="AL216" s="28" t="str">
        <x:v>0.0421344704867255</x:v>
      </x:c>
      <x:c r="AM216" s="1" t="str">
        <x:v>2021</x:v>
      </x:c>
      <x:c r="AN216" s="48" t="str">
        <x:v>BURN_IN_2021</x:v>
      </x:c>
      <x:c r="AO216" s="1" t="str">
        <x:v>214</x:v>
      </x:c>
      <x:c r="AP216" s="1" t="str">
        <x:v>False</x:v>
      </x:c>
    </x:row>
    <x:row r="217" ht="22" customHeight="1">
      <x:c r="A217" s="27" t="n">
        <x:v>44412</x:v>
      </x:c>
      <x:c r="B217" s="27" t="n">
        <x:v>44413</x:v>
      </x:c>
      <x:c r="C217" s="1" t="str">
        <x:v>0.9201642862370224</x:v>
      </x:c>
      <x:c r="D217" s="1" t="str">
        <x:v>3.5933240533002131e-08</x:v>
      </x:c>
      <x:c r="E217" s="1" t="str">
        <x:v>0.079835677829736801</x:v>
      </x:c>
      <x:c r="F217" s="1" t="str">
        <x:v>bear</x:v>
      </x:c>
      <x:c r="G217" s="1" t="str">
        <x:v>0.25338193302638251</x:v>
      </x:c>
      <x:c r="H217" s="1" t="str">
        <x:v>0.25440192942397372</x:v>
      </x:c>
      <x:c r="I217" s="1" t="str">
        <x:v>-0.0066569674426043999</x:v>
      </x:c>
      <x:c r="J217" s="1" t="str">
        <x:v>0.17956352151223881</x:v>
      </x:c>
      <x:c r="K217" s="1" t="str">
        <x:v>0.60697958357076287</x:v>
      </x:c>
      <x:c r="L217" s="1" t="str">
        <x:v>-0.32466294244911198</x:v>
      </x:c>
      <x:c r="M217" s="1" t="str">
        <x:v>CASH</x:v>
      </x:c>
      <x:c r="N217" s="1" t="str">
        <x:v>0.9201642862370224</x:v>
      </x:c>
      <x:c r="O217" s="48" t="str">
        <x:v>HIGH_VOLATILITY|BEARISH_ROUTER</x:v>
      </x:c>
      <x:c r="P217" s="48" t="str">
        <x:v>episode-000215|episode-000206|episode-000202|episode-000203|episode-000205</x:v>
      </x:c>
      <x:c r="Q217" s="1" t="str">
        <x:v>True</x:v>
      </x:c>
      <x:c r="R217" s="1" t="str">
        <x:v>5</x:v>
      </x:c>
      <x:c r="S217" s="1" t="str">
        <x:v>0.074999999999999997</x:v>
      </x:c>
      <x:c r="T217" s="1" t="str">
        <x:v>0.48338675632726802</x:v>
      </x:c>
      <x:c r="U217" s="1" t="str">
        <x:v>0.40000000000000002</x:v>
      </x:c>
      <x:c r="V217" s="1" t="str">
        <x:v>0.0113677799112439</x:v>
      </x:c>
      <x:c r="W217" s="28" t="str">
        <x:v>0.40000000000000002</x:v>
      </x:c>
      <x:c r="X217" s="28" t="str">
        <x:v>0.0099446675954931001</x:v>
      </x:c>
      <x:c r="Y217" s="28" t="str">
        <x:v>0.0113677799112439</x:v>
      </x:c>
      <x:c r="Z217" s="1" t="str">
        <x:v>0.40000000000000002</x:v>
      </x:c>
      <x:c r="AA217" s="1" t="str">
        <x:v>0.0099446675954931001</x:v>
      </x:c>
      <x:c r="AB217" s="1" t="str">
        <x:v>0.0113677799112439</x:v>
      </x:c>
      <x:c r="AC217" s="1" t="str">
        <x:v>CASH</x:v>
      </x:c>
      <x:c r="AD217" s="1" t="str">
        <x:v>0.074999999999999997</x:v>
      </x:c>
      <x:c r="AE217" s="1" t="str">
        <x:v>0.40000000000000002</x:v>
      </x:c>
      <x:c r="AF217" s="1" t="str">
        <x:v>0.0099446675954931001</x:v>
      </x:c>
      <x:c r="AG217" s="1" t="str">
        <x:v>0.0113677799112439</x:v>
      </x:c>
      <x:c r="AH217" s="1" t="str">
        <x:v>0</x:v>
      </x:c>
      <x:c r="AI217" s="1" t="str">
        <x:v>0</x:v>
      </x:c>
      <x:c r="AJ217" s="1" t="str">
        <x:v>0</x:v>
      </x:c>
      <x:c r="AK217" s="1" t="str">
        <x:v>-0.0113036522364335</x:v>
      </x:c>
      <x:c r="AL217" s="28" t="str">
        <x:v>0.028444594319134001</x:v>
      </x:c>
      <x:c r="AM217" s="1" t="str">
        <x:v>2021</x:v>
      </x:c>
      <x:c r="AN217" s="48" t="str">
        <x:v>BURN_IN_2021</x:v>
      </x:c>
      <x:c r="AO217" s="1" t="str">
        <x:v>215</x:v>
      </x:c>
      <x:c r="AP217" s="1" t="str">
        <x:v>False</x:v>
      </x:c>
    </x:row>
    <x:row r="218" ht="22" customHeight="1">
      <x:c r="A218" s="27" t="n">
        <x:v>44413</x:v>
      </x:c>
      <x:c r="B218" s="27" t="n">
        <x:v>44414</x:v>
      </x:c>
      <x:c r="C218" s="1" t="str">
        <x:v>0.48468156794539552</x:v>
      </x:c>
      <x:c r="D218" s="1" t="str">
        <x:v>1.5198063967845869e-06</x:v>
      </x:c>
      <x:c r="E218" s="1" t="str">
        <x:v>0.51531691224820753</x:v>
      </x:c>
      <x:c r="F218" s="1" t="str">
        <x:v>mix</x:v>
      </x:c>
      <x:c r="G218" s="1" t="str">
        <x:v>0.63052150289346021</x:v>
      </x:c>
      <x:c r="H218" s="1" t="str">
        <x:v>0.87096543658325365</x:v>
      </x:c>
      <x:c r="I218" s="1" t="str">
        <x:v>0.021644242451514101</x:v>
      </x:c>
      <x:c r="J218" s="1" t="str">
        <x:v>0.19405357393296249</x:v>
      </x:c>
      <x:c r="K218" s="1" t="str">
        <x:v>0.61107868839041668</x:v>
      </x:c>
      <x:c r="L218" s="1" t="str">
        <x:v>-0.30545325381839927</x:v>
      </x:c>
      <x:c r="M218" s="1" t="str">
        <x:v>ABSTAIN</x:v>
      </x:c>
      <x:c r="N218" s="1" t="str">
        <x:v>0.51531691224820753</x:v>
      </x:c>
      <x:c r="O218" s="48" t="str">
        <x:v>HIGH_VOLATILITY|NEGATIVE_MOMENTUM</x:v>
      </x:c>
      <x:c r="P218" s="48" t="str"/>
      <x:c r="Q218" s="1" t="str">
        <x:v>True</x:v>
      </x:c>
      <x:c r="R218" s="1" t="str">
        <x:v>5</x:v>
      </x:c>
      <x:c r="S218" s="1" t="str">
        <x:v>0.050000000000000003</x:v>
      </x:c>
      <x:c r="T218" s="1" t="str">
        <x:v>0.49124920076103662</x:v>
      </x:c>
      <x:c r="U218" s="1" t="str">
        <x:v>0.40000000000000002</x:v>
      </x:c>
      <x:c r="V218" s="1" t="str">
        <x:v>0.0188659596029363</x:v>
      </x:c>
      <x:c r="W218" s="28" t="str">
        <x:v>0.40000000000000002</x:v>
      </x:c>
      <x:c r="X218" s="28" t="str">
        <x:v>0.0067499033318055004</x:v>
      </x:c>
      <x:c r="Y218" s="28" t="str">
        <x:v>0.0188659596029363</x:v>
      </x:c>
      <x:c r="Z218" s="1" t="str">
        <x:v>0.40000000000000002</x:v>
      </x:c>
      <x:c r="AA218" s="1" t="str">
        <x:v>0.0067499033318055004</x:v>
      </x:c>
      <x:c r="AB218" s="1" t="str">
        <x:v>0.0188659596029363</x:v>
      </x:c>
      <x:c r="AC218" s="1" t="str">
        <x:v>CASH</x:v>
      </x:c>
      <x:c r="AD218" s="1" t="str">
        <x:v>0.050000000000000003</x:v>
      </x:c>
      <x:c r="AE218" s="1" t="str">
        <x:v>0.40000000000000002</x:v>
      </x:c>
      <x:c r="AF218" s="1" t="str">
        <x:v>0.0067499033318055004</x:v>
      </x:c>
      <x:c r="AG218" s="1" t="str">
        <x:v>0.0188659596029363</x:v>
      </x:c>
      <x:c r="AH218" s="1" t="str">
        <x:v>0.34999999999999998</x:v>
      </x:c>
      <x:c r="AI218" s="1" t="str">
        <x:v>0.34999999999999998</x:v>
      </x:c>
      <x:c r="AJ218" s="1" t="str">
        <x:v>0.016157952477781699</x:v>
      </x:c>
      <x:c r="AK218" s="1" t="str">
        <x:v>-0.0026614023623936999</x:v>
      </x:c>
      <x:c r="AL218" s="28" t="str">
        <x:v>0.047182092240231802</x:v>
      </x:c>
      <x:c r="AM218" s="1" t="str">
        <x:v>2021</x:v>
      </x:c>
      <x:c r="AN218" s="48" t="str">
        <x:v>BURN_IN_2021</x:v>
      </x:c>
      <x:c r="AO218" s="1" t="str">
        <x:v>216</x:v>
      </x:c>
      <x:c r="AP218" s="1" t="str">
        <x:v>False</x:v>
      </x:c>
    </x:row>
    <x:row r="219" ht="22" customHeight="1">
      <x:c r="A219" s="27" t="n">
        <x:v>44414</x:v>
      </x:c>
      <x:c r="B219" s="27" t="n">
        <x:v>44415</x:v>
      </x:c>
      <x:c r="C219" s="1" t="str">
        <x:v>0.2133302342102989</x:v>
      </x:c>
      <x:c r="D219" s="1" t="str">
        <x:v>9.8750668347362752e-06</x:v>
      </x:c>
      <x:c r="E219" s="1" t="str">
        <x:v>0.78665989072286635</x:v>
      </x:c>
      <x:c r="F219" s="1" t="str">
        <x:v>mix</x:v>
      </x:c>
      <x:c r="G219" s="1" t="str">
        <x:v>0.47191990472700179</x:v>
      </x:c>
      <x:c r="H219" s="1" t="str">
        <x:v>0.54270266747019325</x:v>
      </x:c>
      <x:c r="I219" s="1" t="str">
        <x:v>0.014027305856873999</x:v>
      </x:c>
      <x:c r="J219" s="1" t="str">
        <x:v>0.26360141491328032</x:v>
      </x:c>
      <x:c r="K219" s="1" t="str">
        <x:v>0.62371479069207691</x:v>
      </x:c>
      <x:c r="L219" s="1" t="str">
        <x:v>-0.26516742418648892</x:v>
      </x:c>
      <x:c r="M219" s="1" t="str">
        <x:v>ABSTAIN</x:v>
      </x:c>
      <x:c r="N219" s="1" t="str">
        <x:v>0.63140246437846181</x:v>
      </x:c>
      <x:c r="O219" s="48" t="str">
        <x:v>INSUFFICIENT_EVIDENCE</x:v>
      </x:c>
      <x:c r="P219" s="48" t="str"/>
      <x:c r="Q219" s="1" t="str">
        <x:v>True</x:v>
      </x:c>
      <x:c r="R219" s="1" t="str">
        <x:v>5</x:v>
      </x:c>
      <x:c r="S219" s="1" t="str">
        <x:v>0.050000000000000003</x:v>
      </x:c>
      <x:c r="T219" s="1" t="str">
        <x:v>0.496148112021006</x:v>
      </x:c>
      <x:c r="U219" s="1" t="str">
        <x:v>0.40000000000000002</x:v>
      </x:c>
      <x:c r="V219" s="1" t="str">
        <x:v>0.016988655052350699</x:v>
      </x:c>
      <x:c r="W219" s="28" t="str">
        <x:v>0.40000000000000002</x:v>
      </x:c>
      <x:c r="X219" s="28" t="str">
        <x:v>0.011113950365143</x:v>
      </x:c>
      <x:c r="Y219" s="28" t="str">
        <x:v>0.016988655052350799</x:v>
      </x:c>
      <x:c r="Z219" s="1" t="str">
        <x:v>0.40000000000000002</x:v>
      </x:c>
      <x:c r="AA219" s="1" t="str">
        <x:v>0.011113950365143</x:v>
      </x:c>
      <x:c r="AB219" s="1" t="str">
        <x:v>0.016988655052350799</x:v>
      </x:c>
      <x:c r="AC219" s="1" t="str">
        <x:v>CASH</x:v>
      </x:c>
      <x:c r="AD219" s="1" t="str">
        <x:v>0.050000000000000003</x:v>
      </x:c>
      <x:c r="AE219" s="1" t="str">
        <x:v>0.40000000000000002</x:v>
      </x:c>
      <x:c r="AF219" s="1" t="str">
        <x:v>0.011113950365143</x:v>
      </x:c>
      <x:c r="AG219" s="1" t="str">
        <x:v>0.016988655052350799</x:v>
      </x:c>
      <x:c r="AH219" s="1" t="str">
        <x:v>0.40000000000000002</x:v>
      </x:c>
      <x:c r="AI219" s="1" t="str">
        <x:v>0.0394404515711421</x:v>
      </x:c>
      <x:c r="AJ219" s="1" t="str">
        <x:v>0.0169598470018157</x:v>
      </x:c>
      <x:c r="AK219" s="1" t="str">
        <x:v>-2.8327217240640277e-05</x:v>
      </x:c>
      <x:c r="AL219" s="28" t="str">
        <x:v>0.042499894848511501</x:v>
      </x:c>
      <x:c r="AM219" s="1" t="str">
        <x:v>2021</x:v>
      </x:c>
      <x:c r="AN219" s="48" t="str">
        <x:v>BURN_IN_2021</x:v>
      </x:c>
      <x:c r="AO219" s="1" t="str">
        <x:v>217</x:v>
      </x:c>
      <x:c r="AP219" s="1" t="str">
        <x:v>False</x:v>
      </x:c>
    </x:row>
    <x:row r="220" ht="22" customHeight="1">
      <x:c r="A220" s="27" t="n">
        <x:v>44415</x:v>
      </x:c>
      <x:c r="B220" s="27" t="n">
        <x:v>44416</x:v>
      </x:c>
      <x:c r="C220" s="1" t="str">
        <x:v>0.032370771763625503</x:v>
      </x:c>
      <x:c r="D220" s="1" t="str">
        <x:v>0.0001108685872465</x:v>
      </x:c>
      <x:c r="E220" s="1" t="str">
        <x:v>0.96751835964912802</x:v>
      </x:c>
      <x:c r="F220" s="1" t="str">
        <x:v>mix</x:v>
      </x:c>
      <x:c r="G220" s="1" t="str">
        <x:v>0.13107983382045749</x:v>
      </x:c>
      <x:c r="H220" s="1" t="str">
        <x:v>0.36191892489334682</x:v>
      </x:c>
      <x:c r="I220" s="1" t="str">
        <x:v>0.073651684446872395</x:v>
      </x:c>
      <x:c r="J220" s="1" t="str">
        <x:v>0.35744516419554362</x:v>
      </x:c>
      <x:c r="K220" s="1" t="str">
        <x:v>0.61908216919729142</x:v>
      </x:c>
      <x:c r="L220" s="1" t="str">
        <x:v>-0.21309376196078361</x:v>
      </x:c>
      <x:c r="M220" s="1" t="str">
        <x:v>ABSTAIN</x:v>
      </x:c>
      <x:c r="N220" s="1" t="str">
        <x:v>0.63140246437846181</x:v>
      </x:c>
      <x:c r="O220" s="48" t="str">
        <x:v>HIGH_VOLATILITY|NEGATIVE_MOMENTUM</x:v>
      </x:c>
      <x:c r="P220" s="48" t="str">
        <x:v>episode-000213|episode-000126|episode-000128|episode-000123|episode-000127</x:v>
      </x:c>
      <x:c r="Q220" s="1" t="str">
        <x:v>True</x:v>
      </x:c>
      <x:c r="R220" s="1" t="str">
        <x:v>5</x:v>
      </x:c>
      <x:c r="S220" s="1" t="str">
        <x:v>0.050000000000000003</x:v>
      </x:c>
      <x:c r="T220" s="1" t="str">
        <x:v>0.49941235048619093</x:v>
      </x:c>
      <x:c r="U220" s="1" t="str">
        <x:v>0.40000000000000002</x:v>
      </x:c>
      <x:c r="V220" s="1" t="str">
        <x:v>-0.0073744270138319003</x:v>
      </x:c>
      <x:c r="W220" s="28" t="str">
        <x:v>0.40000000000000002</x:v>
      </x:c>
      <x:c r="X220" s="28" t="str">
        <x:v>0.010029474125357299</x:v>
      </x:c>
      <x:c r="Y220" s="28" t="str">
        <x:v>-0.0073744270138319003</x:v>
      </x:c>
      <x:c r="Z220" s="1" t="str">
        <x:v>0.40000000000000002</x:v>
      </x:c>
      <x:c r="AA220" s="1" t="str">
        <x:v>0.010029474125357299</x:v>
      </x:c>
      <x:c r="AB220" s="1" t="str">
        <x:v>-0.0073744270138319003</x:v>
      </x:c>
      <x:c r="AC220" s="1" t="str">
        <x:v>ABSTAIN</x:v>
      </x:c>
      <x:c r="AD220" s="1" t="str">
        <x:v>0.050000000000000003</x:v>
      </x:c>
      <x:c r="AE220" s="1" t="str">
        <x:v>0.40000000000000002</x:v>
      </x:c>
      <x:c r="AF220" s="1" t="str">
        <x:v>0.010029474125357299</x:v>
      </x:c>
      <x:c r="AG220" s="1" t="str">
        <x:v>-0.0073744270138319003</x:v>
      </x:c>
      <x:c r="AH220" s="1" t="str">
        <x:v>0.40000000000000002</x:v>
      </x:c>
      <x:c r="AI220" s="1" t="str">
        <x:v>0.010029474125357299</x:v>
      </x:c>
      <x:c r="AJ220" s="1" t="str">
        <x:v>-0.0073744270138319003</x:v>
      </x:c>
      <x:c r="AK220" s="1" t="str">
        <x:v>-5.2909066017292616e-17</x:v>
      </x:c>
      <x:c r="AL220" s="28" t="str">
        <x:v>-0.018411178503704901</x:v>
      </x:c>
      <x:c r="AM220" s="1" t="str">
        <x:v>2021</x:v>
      </x:c>
      <x:c r="AN220" s="48" t="str">
        <x:v>BURN_IN_2021</x:v>
      </x:c>
      <x:c r="AO220" s="1" t="str">
        <x:v>218</x:v>
      </x:c>
      <x:c r="AP220" s="1" t="str">
        <x:v>False</x:v>
      </x:c>
    </x:row>
    <x:row r="221" ht="22" customHeight="1">
      <x:c r="A221" s="27" t="n">
        <x:v>44416</x:v>
      </x:c>
      <x:c r="B221" s="27" t="n">
        <x:v>44417</x:v>
      </x:c>
      <x:c r="C221" s="1" t="str">
        <x:v>0.0029012816187667001</x:v>
      </x:c>
      <x:c r="D221" s="1" t="str">
        <x:v>0.0020712912725230001</x:v>
      </x:c>
      <x:c r="E221" s="1" t="str">
        <x:v>0.99502742710870995</x:v>
      </x:c>
      <x:c r="F221" s="1" t="str">
        <x:v>mix</x:v>
      </x:c>
      <x:c r="G221" s="1" t="str">
        <x:v>0.031595260454446897</x:v>
      </x:c>
      <x:c r="H221" s="1" t="str">
        <x:v>0.058938980289717197</x:v>
      </x:c>
      <x:c r="I221" s="1" t="str">
        <x:v>0.0981611553150461</x:v>
      </x:c>
      <x:c r="J221" s="1" t="str">
        <x:v>0.29574464307905329</x:v>
      </x:c>
      <x:c r="K221" s="1" t="str">
        <x:v>0.62354711505794935</x:v>
      </x:c>
      <x:c r="L221" s="1" t="str">
        <x:v>-0.22758163317500249</x:v>
      </x:c>
      <x:c r="M221" s="1" t="str">
        <x:v>ABSTAIN</x:v>
      </x:c>
      <x:c r="N221" s="1" t="str">
        <x:v>0.63140246437846181</x:v>
      </x:c>
      <x:c r="O221" s="48" t="str">
        <x:v>HIGH_VOLATILITY|NEGATIVE_MOMENTUM</x:v>
      </x:c>
      <x:c r="P221" s="48" t="str">
        <x:v>episode-000219|episode-000123|episode-000120|episode-000121|episode-000129</x:v>
      </x:c>
      <x:c r="Q221" s="1" t="str">
        <x:v>True</x:v>
      </x:c>
      <x:c r="R221" s="1" t="str">
        <x:v>5</x:v>
      </x:c>
      <x:c r="S221" s="1" t="str">
        <x:v>0.050000000000000003</x:v>
      </x:c>
      <x:c r="T221" s="1" t="str">
        <x:v>0.49988771117216613</x:v>
      </x:c>
      <x:c r="U221" s="1" t="str">
        <x:v>0.40000000000000002</x:v>
      </x:c>
      <x:c r="V221" s="1" t="str">
        <x:v>0.0227526127931925</x:v>
      </x:c>
      <x:c r="W221" s="28" t="str">
        <x:v>0.40000000000000002</x:v>
      </x:c>
      <x:c r="X221" s="28" t="str">
        <x:v>0.0044514655314905</x:v>
      </x:c>
      <x:c r="Y221" s="28" t="str">
        <x:v>0.0227526127931925</x:v>
      </x:c>
      <x:c r="Z221" s="1" t="str">
        <x:v>0.40000000000000002</x:v>
      </x:c>
      <x:c r="AA221" s="1" t="str">
        <x:v>0.0044514655314905</x:v>
      </x:c>
      <x:c r="AB221" s="1" t="str">
        <x:v>0.0227526127931925</x:v>
      </x:c>
      <x:c r="AC221" s="1" t="str">
        <x:v>ABSTAIN</x:v>
      </x:c>
      <x:c r="AD221" s="1" t="str">
        <x:v>0.050000000000000003</x:v>
      </x:c>
      <x:c r="AE221" s="1" t="str">
        <x:v>0.40000000000000002</x:v>
      </x:c>
      <x:c r="AF221" s="1" t="str">
        <x:v>0.0044514655314905</x:v>
      </x:c>
      <x:c r="AG221" s="1" t="str">
        <x:v>0.0227526127931925</x:v>
      </x:c>
      <x:c r="AH221" s="1" t="str">
        <x:v>0.40000000000000002</x:v>
      </x:c>
      <x:c r="AI221" s="1" t="str">
        <x:v>0.0044514655314905</x:v>
      </x:c>
      <x:c r="AJ221" s="1" t="str">
        <x:v>0.0227526127931925</x:v>
      </x:c>
      <x:c r="AK221" s="1" t="str">
        <x:v>1.7347234759768074e-17</x:v>
      </x:c>
      <x:c r="AL221" s="28" t="str">
        <x:v>0.0568929139036553</x:v>
      </x:c>
      <x:c r="AM221" s="1" t="str">
        <x:v>2021</x:v>
      </x:c>
      <x:c r="AN221" s="48" t="str">
        <x:v>BURN_IN_2021</x:v>
      </x:c>
      <x:c r="AO221" s="1" t="str">
        <x:v>219</x:v>
      </x:c>
      <x:c r="AP221" s="1" t="str">
        <x:v>False</x:v>
      </x:c>
    </x:row>
    <x:row r="222" ht="22" customHeight="1">
      <x:c r="A222" s="27" t="n">
        <x:v>44417</x:v>
      </x:c>
      <x:c r="B222" s="27" t="n">
        <x:v>44418</x:v>
      </x:c>
      <x:c r="C222" s="1" t="str">
        <x:v>0.0154293190929918</x:v>
      </x:c>
      <x:c r="D222" s="1" t="str">
        <x:v>0.00060411913011170003</x:v>
      </x:c>
      <x:c r="E222" s="1" t="str">
        <x:v>0.98396656177689645</x:v>
      </x:c>
      <x:c r="F222" s="1" t="str">
        <x:v>mix</x:v>
      </x:c>
      <x:c r="G222" s="1" t="str">
        <x:v>0.077138194270438096</x:v>
      </x:c>
      <x:c r="H222" s="1" t="str">
        <x:v>0.0250560749484499</x:v>
      </x:c>
      <x:c r="I222" s="1" t="str">
        <x:v>0.18167451312792951</x:v>
      </x:c>
      <x:c r="J222" s="1" t="str">
        <x:v>0.38118386421013062</x:v>
      </x:c>
      <x:c r="K222" s="1" t="str">
        <x:v>0.64098034822772254</x:v>
      </x:c>
      <x:c r="L222" s="1" t="str">
        <x:v>-0.071338568774353003</x:v>
      </x:c>
      <x:c r="M222" s="1" t="str">
        <x:v>ABSTAIN</x:v>
      </x:c>
      <x:c r="N222" s="1" t="str">
        <x:v>0.63140246437846181</x:v>
      </x:c>
      <x:c r="O222" s="48" t="str">
        <x:v>HIGH_VOLATILITY|NEGATIVE_MOMENTUM</x:v>
      </x:c>
      <x:c r="P222" s="48" t="str">
        <x:v>episode-000220|episode-000219|episode-000121|episode-000120|episode-000122</x:v>
      </x:c>
      <x:c r="Q222" s="1" t="str">
        <x:v>True</x:v>
      </x:c>
      <x:c r="R222" s="1" t="str">
        <x:v>5</x:v>
      </x:c>
      <x:c r="S222" s="1" t="str">
        <x:v>0.050000000000000003</x:v>
      </x:c>
      <x:c r="T222" s="1" t="str">
        <x:v>0.49970395635002463</x:v>
      </x:c>
      <x:c r="U222" s="1" t="str">
        <x:v>0.40000000000000002</x:v>
      </x:c>
      <x:c r="V222" s="1" t="str">
        <x:v>-0.0059807371015715002</x:v>
      </x:c>
      <x:c r="W222" s="28" t="str">
        <x:v>0.40000000000000002</x:v>
      </x:c>
      <x:c r="X222" s="28" t="str">
        <x:v>0.013350480247558499</x:v>
      </x:c>
      <x:c r="Y222" s="28" t="str">
        <x:v>-0.0059807371015715999</x:v>
      </x:c>
      <x:c r="Z222" s="1" t="str">
        <x:v>0.40000000000000002</x:v>
      </x:c>
      <x:c r="AA222" s="1" t="str">
        <x:v>0.013350480247558499</x:v>
      </x:c>
      <x:c r="AB222" s="1" t="str">
        <x:v>-0.0059807371015715999</x:v>
      </x:c>
      <x:c r="AC222" s="1" t="str">
        <x:v>ABSTAIN</x:v>
      </x:c>
      <x:c r="AD222" s="1" t="str">
        <x:v>0.050000000000000003</x:v>
      </x:c>
      <x:c r="AE222" s="1" t="str">
        <x:v>0.40000000000000002</x:v>
      </x:c>
      <x:c r="AF222" s="1" t="str">
        <x:v>0.013350480247558499</x:v>
      </x:c>
      <x:c r="AG222" s="1" t="str">
        <x:v>-0.0059807371015715999</x:v>
      </x:c>
      <x:c r="AH222" s="1" t="str">
        <x:v>0.40000000000000002</x:v>
      </x:c>
      <x:c r="AI222" s="1" t="str">
        <x:v>0.013350480247558499</x:v>
      </x:c>
      <x:c r="AJ222" s="1" t="str">
        <x:v>-0.0059807371015715999</x:v>
      </x:c>
      <x:c r="AK222" s="1" t="str">
        <x:v>-5.377642775528102e-17</x:v>
      </x:c>
      <x:c r="AL222" s="28" t="str">
        <x:v>-0.0149186657246626</x:v>
      </x:c>
      <x:c r="AM222" s="1" t="str">
        <x:v>2021</x:v>
      </x:c>
      <x:c r="AN222" s="48" t="str">
        <x:v>BURN_IN_2021</x:v>
      </x:c>
      <x:c r="AO222" s="1" t="str">
        <x:v>220</x:v>
      </x:c>
      <x:c r="AP222" s="1" t="str">
        <x:v>False</x:v>
      </x:c>
    </x:row>
    <x:row r="223" ht="22" customHeight="1">
      <x:c r="A223" s="27" t="n">
        <x:v>44418</x:v>
      </x:c>
      <x:c r="B223" s="27" t="n">
        <x:v>44419</x:v>
      </x:c>
      <x:c r="C223" s="1" t="str">
        <x:v>0.0010941996220808</x:v>
      </x:c>
      <x:c r="D223" s="1" t="str">
        <x:v>0.0051338613001712004</x:v>
      </x:c>
      <x:c r="E223" s="1" t="str">
        <x:v>0.99377193907774763</x:v>
      </x:c>
      <x:c r="F223" s="1" t="str">
        <x:v>mix</x:v>
      </x:c>
      <x:c r="G223" s="1" t="str">
        <x:v>0.037077479992278298</x:v>
      </x:c>
      <x:c r="H223" s="1" t="str">
        <x:v>0.0286702389418215</x:v>
      </x:c>
      <x:c r="I223" s="1" t="str">
        <x:v>0.1957367238128207</x:v>
      </x:c>
      <x:c r="J223" s="1" t="str">
        <x:v>0.33207314543483801</x:v>
      </x:c>
      <x:c r="K223" s="1" t="str">
        <x:v>0.64600451374607426</x:v>
      </x:c>
      <x:c r="L223" s="1" t="str">
        <x:v>-0.085192958238195102</x:v>
      </x:c>
      <x:c r="M223" s="1" t="str">
        <x:v>ABSTAIN</x:v>
      </x:c>
      <x:c r="N223" s="1" t="str">
        <x:v>0.63140246437846181</x:v>
      </x:c>
      <x:c r="O223" s="48" t="str">
        <x:v>INSUFFICIENT_EVIDENCE</x:v>
      </x:c>
      <x:c r="P223" s="48" t="str"/>
      <x:c r="Q223" s="1" t="str">
        <x:v>True</x:v>
      </x:c>
      <x:c r="R223" s="1" t="str">
        <x:v>5</x:v>
      </x:c>
      <x:c r="S223" s="1" t="str">
        <x:v>0.050000000000000003</x:v>
      </x:c>
      <x:c r="T223" s="1" t="str">
        <x:v>0.49983175979689121</x:v>
      </x:c>
      <x:c r="U223" s="1" t="str">
        <x:v>0.45000000000000001</x:v>
      </x:c>
      <x:c r="V223" s="1" t="str">
        <x:v>-0.0003447443761165</x:v>
      </x:c>
      <x:c r="W223" s="28" t="str">
        <x:v>0.45000000000000001</x:v>
      </x:c>
      <x:c r="X223" s="28" t="str">
        <x:v>0.053601974434936403</x:v>
      </x:c>
      <x:c r="Y223" s="28" t="str">
        <x:v>-0.0003447443761165</x:v>
      </x:c>
      <x:c r="Z223" s="1" t="str">
        <x:v>0.45000000000000001</x:v>
      </x:c>
      <x:c r="AA223" s="1" t="str">
        <x:v>0.053601974434936403</x:v>
      </x:c>
      <x:c r="AB223" s="1" t="str">
        <x:v>-0.0003447443761165</x:v>
      </x:c>
      <x:c r="AC223" s="1" t="str">
        <x:v>ABSTAIN</x:v>
      </x:c>
      <x:c r="AD223" s="1" t="str">
        <x:v>0.050000000000000003</x:v>
      </x:c>
      <x:c r="AE223" s="1" t="str">
        <x:v>0.45000000000000001</x:v>
      </x:c>
      <x:c r="AF223" s="1" t="str">
        <x:v>0.053601974434936403</x:v>
      </x:c>
      <x:c r="AG223" s="1" t="str">
        <x:v>-0.0003447443761165</x:v>
      </x:c>
      <x:c r="AH223" s="1" t="str">
        <x:v>0.45000000000000001</x:v>
      </x:c>
      <x:c r="AI223" s="1" t="str">
        <x:v>0.053601974434936403</x:v>
      </x:c>
      <x:c r="AJ223" s="1" t="str">
        <x:v>-0.0003447443761165</x:v>
      </x:c>
      <x:c r="AK223" s="1" t="str">
        <x:v>-3.4748679628160417e-17</x:v>
      </x:c>
      <x:c r="AL223" s="28" t="str">
        <x:v>-0.00064701779627910001</x:v>
      </x:c>
      <x:c r="AM223" s="1" t="str">
        <x:v>2021</x:v>
      </x:c>
      <x:c r="AN223" s="48" t="str">
        <x:v>BURN_IN_2021</x:v>
      </x:c>
      <x:c r="AO223" s="1" t="str">
        <x:v>221</x:v>
      </x:c>
      <x:c r="AP223" s="1" t="str">
        <x:v>False</x:v>
      </x:c>
    </x:row>
    <x:row r="224" ht="22" customHeight="1">
      <x:c r="A224" s="27" t="n">
        <x:v>44419</x:v>
      </x:c>
      <x:c r="B224" s="27" t="n">
        <x:v>44420</x:v>
      </x:c>
      <x:c r="C224" s="1" t="str">
        <x:v>0.0023262303805283002</x:v>
      </x:c>
      <x:c r="D224" s="1" t="str">
        <x:v>0.0034528319781978001</x:v>
      </x:c>
      <x:c r="E224" s="1" t="str">
        <x:v>0.99422093764127384</x:v>
      </x:c>
      <x:c r="F224" s="1" t="str">
        <x:v>mix</x:v>
      </x:c>
      <x:c r="G224" s="1" t="str">
        <x:v>0.035899862999939497</x:v>
      </x:c>
      <x:c r="H224" s="1" t="str">
        <x:v>0.0033620586439470001</x:v>
      </x:c>
      <x:c r="I224" s="1" t="str">
        <x:v>0.14664958766285241</x:v>
      </x:c>
      <x:c r="J224" s="1" t="str">
        <x:v>0.37602452209102161</x:v>
      </x:c>
      <x:c r="K224" s="1" t="str">
        <x:v>0.62869894240738877</x:v>
      </x:c>
      <x:c r="L224" s="1" t="str">
        <x:v>-0.085784854674376604</x:v>
      </x:c>
      <x:c r="M224" s="1" t="str">
        <x:v>ABSTAIN</x:v>
      </x:c>
      <x:c r="N224" s="1" t="str">
        <x:v>0.63140246437846181</x:v>
      </x:c>
      <x:c r="O224" s="48" t="str">
        <x:v>HIGH_VOLATILITY</x:v>
      </x:c>
      <x:c r="P224" s="48" t="str">
        <x:v>episode-000221|episode-000222|episode-000220|episode-000219|episode-000121</x:v>
      </x:c>
      <x:c r="Q224" s="1" t="str">
        <x:v>True</x:v>
      </x:c>
      <x:c r="R224" s="1" t="str">
        <x:v>5</x:v>
      </x:c>
      <x:c r="S224" s="1" t="str">
        <x:v>0.050000000000000003</x:v>
      </x:c>
      <x:c r="T224" s="1" t="str">
        <x:v>0.49985813571788412</x:v>
      </x:c>
      <x:c r="U224" s="1" t="str">
        <x:v>0.45000000000000001</x:v>
      </x:c>
      <x:c r="V224" s="1" t="str">
        <x:v>-0.0114653844121458</x:v>
      </x:c>
      <x:c r="W224" s="28" t="str">
        <x:v>0.45000000000000001</x:v>
      </x:c>
      <x:c r="X224" s="28" t="str">
        <x:v>0.0001601835433004</x:v>
      </x:c>
      <x:c r="Y224" s="28" t="str">
        <x:v>-0.0114653844121458</x:v>
      </x:c>
      <x:c r="Z224" s="1" t="str">
        <x:v>0.45000000000000001</x:v>
      </x:c>
      <x:c r="AA224" s="1" t="str">
        <x:v>0.0001601835433004</x:v>
      </x:c>
      <x:c r="AB224" s="1" t="str">
        <x:v>-0.0114653844121458</x:v>
      </x:c>
      <x:c r="AC224" s="1" t="str">
        <x:v>ABSTAIN</x:v>
      </x:c>
      <x:c r="AD224" s="1" t="str">
        <x:v>0.050000000000000003</x:v>
      </x:c>
      <x:c r="AE224" s="1" t="str">
        <x:v>0.45000000000000001</x:v>
      </x:c>
      <x:c r="AF224" s="1" t="str">
        <x:v>0.0001601835433004</x:v>
      </x:c>
      <x:c r="AG224" s="1" t="str">
        <x:v>-0.0114653844121458</x:v>
      </x:c>
      <x:c r="AH224" s="1" t="str">
        <x:v>0.45000000000000001</x:v>
      </x:c>
      <x:c r="AI224" s="1" t="str">
        <x:v>0.0001601835433004</x:v>
      </x:c>
      <x:c r="AJ224" s="1" t="str">
        <x:v>-0.0114653844121458</x:v>
      </x:c>
      <x:c r="AK224" s="1" t="str">
        <x:v>-3.9898639947466563e-17</x:v>
      </x:c>
      <x:c r="AL224" s="28" t="str">
        <x:v>-0.0254782801447625</x:v>
      </x:c>
      <x:c r="AM224" s="1" t="str">
        <x:v>2021</x:v>
      </x:c>
      <x:c r="AN224" s="48" t="str">
        <x:v>BURN_IN_2021</x:v>
      </x:c>
      <x:c r="AO224" s="1" t="str">
        <x:v>222</x:v>
      </x:c>
      <x:c r="AP224" s="1" t="str">
        <x:v>False</x:v>
      </x:c>
    </x:row>
    <x:row r="225" ht="22" customHeight="1">
      <x:c r="A225" s="27" t="n">
        <x:v>44420</x:v>
      </x:c>
      <x:c r="B225" s="27" t="n">
        <x:v>44421</x:v>
      </x:c>
      <x:c r="C225" s="1" t="str">
        <x:v>0.0018444205130681</x:v>
      </x:c>
      <x:c r="D225" s="1" t="str">
        <x:v>0.0048418307035659001</x:v>
      </x:c>
      <x:c r="E225" s="1" t="str">
        <x:v>0.99331374878336565</x:v>
      </x:c>
      <x:c r="F225" s="1" t="str">
        <x:v>mix</x:v>
      </x:c>
      <x:c r="G225" s="1" t="str">
        <x:v>0.040127678105159</x:v>
      </x:c>
      <x:c r="H225" s="1" t="str">
        <x:v>0.0027779974507364</x:v>
      </x:c>
      <x:c r="I225" s="1" t="str">
        <x:v>0.086529050191840901</x:v>
      </x:c>
      <x:c r="J225" s="1" t="str">
        <x:v>0.3567362602778652</x:v>
      </x:c>
      <x:c r="K225" s="1" t="str">
        <x:v>0.63689055066165978</x:v>
      </x:c>
      <x:c r="L225" s="1" t="str">
        <x:v>-0.049356866372075398</x:v>
      </x:c>
      <x:c r="M225" s="1" t="str">
        <x:v>ABSTAIN</x:v>
      </x:c>
      <x:c r="N225" s="1" t="str">
        <x:v>0.63140246437846181</x:v>
      </x:c>
      <x:c r="O225" s="48" t="str">
        <x:v>HIGH_VOLATILITY|NEGATIVE_MOMENTUM</x:v>
      </x:c>
      <x:c r="P225" s="48" t="str">
        <x:v>episode-000223|episode-000220|episode-000221|episode-000222|episode-000219</x:v>
      </x:c>
      <x:c r="Q225" s="1" t="str">
        <x:v>True</x:v>
      </x:c>
      <x:c r="R225" s="1" t="str">
        <x:v>5</x:v>
      </x:c>
      <x:c r="S225" s="1" t="str">
        <x:v>0.050000000000000003</x:v>
      </x:c>
      <x:c r="T225" s="1" t="str">
        <x:v>0.49982666111783253</x:v>
      </x:c>
      <x:c r="U225" s="1" t="str">
        <x:v>0.45000000000000001</x:v>
      </x:c>
      <x:c r="V225" s="1" t="str">
        <x:v>0.034507987540762702</x:v>
      </x:c>
      <x:c r="W225" s="28" t="str">
        <x:v>0.45000000000000001</x:v>
      </x:c>
      <x:c r="X225" s="28" t="str">
        <x:v>0.0063790111406280001</x:v>
      </x:c>
      <x:c r="Y225" s="28" t="str">
        <x:v>0.034507987540762702</x:v>
      </x:c>
      <x:c r="Z225" s="1" t="str">
        <x:v>0.45000000000000001</x:v>
      </x:c>
      <x:c r="AA225" s="1" t="str">
        <x:v>0.0063790111406280001</x:v>
      </x:c>
      <x:c r="AB225" s="1" t="str">
        <x:v>0.034507987540762702</x:v>
      </x:c>
      <x:c r="AC225" s="1" t="str">
        <x:v>ABSTAIN</x:v>
      </x:c>
      <x:c r="AD225" s="1" t="str">
        <x:v>0.050000000000000003</x:v>
      </x:c>
      <x:c r="AE225" s="1" t="str">
        <x:v>0.45000000000000001</x:v>
      </x:c>
      <x:c r="AF225" s="1" t="str">
        <x:v>0.0063790111406280001</x:v>
      </x:c>
      <x:c r="AG225" s="1" t="str">
        <x:v>0.034507987540762702</x:v>
      </x:c>
      <x:c r="AH225" s="1" t="str">
        <x:v>0.45000000000000001</x:v>
      </x:c>
      <x:c r="AI225" s="1" t="str">
        <x:v>0.0063790111406280001</x:v>
      </x:c>
      <x:c r="AJ225" s="1" t="str">
        <x:v>0.034507987540762702</x:v>
      </x:c>
      <x:c r="AK225" s="1" t="str">
        <x:v>7.6327832942979512e-17</x:v>
      </x:c>
      <x:c r="AL225" s="28" t="str">
        <x:v>0.076699081601859301</x:v>
      </x:c>
      <x:c r="AM225" s="1" t="str">
        <x:v>2021</x:v>
      </x:c>
      <x:c r="AN225" s="48" t="str">
        <x:v>BURN_IN_2021</x:v>
      </x:c>
      <x:c r="AO225" s="1" t="str">
        <x:v>223</x:v>
      </x:c>
      <x:c r="AP225" s="1" t="str">
        <x:v>False</x:v>
      </x:c>
    </x:row>
    <x:row r="226" ht="22" customHeight="1">
      <x:c r="A226" s="27" t="n">
        <x:v>44421</x:v>
      </x:c>
      <x:c r="B226" s="27" t="n">
        <x:v>44422</x:v>
      </x:c>
      <x:c r="C226" s="1" t="str">
        <x:v>0.0030403379713155</x:v>
      </x:c>
      <x:c r="D226" s="1" t="str">
        <x:v>0.0040075225584558002</x:v>
      </x:c>
      <x:c r="E226" s="1" t="str">
        <x:v>0.99295213947022842</x:v>
      </x:c>
      <x:c r="F226" s="1" t="str">
        <x:v>mix</x:v>
      </x:c>
      <x:c r="G226" s="1" t="str">
        <x:v>0.042566395719389201</x:v>
      </x:c>
      <x:c r="H226" s="1" t="str">
        <x:v>0.0023918349164946998</x:v>
      </x:c>
      <x:c r="I226" s="1" t="str">
        <x:v>0.1171551148020582</x:v>
      </x:c>
      <x:c r="J226" s="1" t="str">
        <x:v>0.45667520802420419</x:v>
      </x:c>
      <x:c r="K226" s="1" t="str">
        <x:v>0.67378366086387875</x:v>
      </x:c>
      <x:c r="L226" s="1" t="str">
        <x:v>0</x:v>
      </x:c>
      <x:c r="M226" s="1" t="str">
        <x:v>ABSTAIN</x:v>
      </x:c>
      <x:c r="N226" s="1" t="str">
        <x:v>0.63140246437846181</x:v>
      </x:c>
      <x:c r="O226" s="48" t="str">
        <x:v>HIGH_VOLATILITY</x:v>
      </x:c>
      <x:c r="P226" s="48" t="str">
        <x:v>episode-000224|episode-000223|episode-000221|episode-000222|episode-000220</x:v>
      </x:c>
      <x:c r="Q226" s="1" t="str">
        <x:v>True</x:v>
      </x:c>
      <x:c r="R226" s="1" t="str">
        <x:v>5</x:v>
      </x:c>
      <x:c r="S226" s="1" t="str">
        <x:v>0.050000000000000003</x:v>
      </x:c>
      <x:c r="T226" s="1" t="str">
        <x:v>0.49982919964138761</x:v>
      </x:c>
      <x:c r="U226" s="1" t="str">
        <x:v>0.45000000000000001</x:v>
      </x:c>
      <x:c r="V226" s="1" t="str">
        <x:v>-0.0068667110266072001</x:v>
      </x:c>
      <x:c r="W226" s="28" t="str">
        <x:v>0.45000000000000001</x:v>
      </x:c>
      <x:c r="X226" s="28" t="str">
        <x:v>0.0183496907053111</x:v>
      </x:c>
      <x:c r="Y226" s="28" t="str">
        <x:v>-0.0068667110266072001</x:v>
      </x:c>
      <x:c r="Z226" s="1" t="str">
        <x:v>0.45000000000000001</x:v>
      </x:c>
      <x:c r="AA226" s="1" t="str">
        <x:v>0.0183496907053111</x:v>
      </x:c>
      <x:c r="AB226" s="1" t="str">
        <x:v>-0.0068667110266072001</x:v>
      </x:c>
      <x:c r="AC226" s="1" t="str">
        <x:v>ABSTAIN</x:v>
      </x:c>
      <x:c r="AD226" s="1" t="str">
        <x:v>0.050000000000000003</x:v>
      </x:c>
      <x:c r="AE226" s="1" t="str">
        <x:v>0.45000000000000001</x:v>
      </x:c>
      <x:c r="AF226" s="1" t="str">
        <x:v>0.0183496907053111</x:v>
      </x:c>
      <x:c r="AG226" s="1" t="str">
        <x:v>-0.0068667110266072001</x:v>
      </x:c>
      <x:c r="AH226" s="1" t="str">
        <x:v>0.45000000000000001</x:v>
      </x:c>
      <x:c r="AI226" s="1" t="str">
        <x:v>0.0183496907053111</x:v>
      </x:c>
      <x:c r="AJ226" s="1" t="str">
        <x:v>-0.0068667110266072001</x:v>
      </x:c>
      <x:c r="AK226" s="1" t="str">
        <x:v>-9.8011876392689601e-17</x:v>
      </x:c>
      <x:c r="AL226" s="28" t="str">
        <x:v>-0.0152188600078227</x:v>
      </x:c>
      <x:c r="AM226" s="1" t="str">
        <x:v>2021</x:v>
      </x:c>
      <x:c r="AN226" s="48" t="str">
        <x:v>BURN_IN_2021</x:v>
      </x:c>
      <x:c r="AO226" s="1" t="str">
        <x:v>224</x:v>
      </x:c>
      <x:c r="AP226" s="1" t="str">
        <x:v>False</x:v>
      </x:c>
    </x:row>
    <x:row r="227" ht="22" customHeight="1">
      <x:c r="A227" s="27" t="n">
        <x:v>44422</x:v>
      </x:c>
      <x:c r="B227" s="27" t="n">
        <x:v>44423</x:v>
      </x:c>
      <x:c r="C227" s="1" t="str">
        <x:v>0.0002172020712169</x:v>
      </x:c>
      <x:c r="D227" s="1" t="str">
        <x:v>0.023423491182517402</x:v>
      </x:c>
      <x:c r="E227" s="1" t="str">
        <x:v>0.97635930674626525</x:v>
      </x:c>
      <x:c r="F227" s="1" t="str">
        <x:v>mix</x:v>
      </x:c>
      <x:c r="G227" s="1" t="str">
        <x:v>0.102969184614793</x:v>
      </x:c>
      <x:c r="H227" s="1" t="str">
        <x:v>0.038831937248123401</x:v>
      </x:c>
      <x:c r="I227" s="1" t="str">
        <x:v>0.055303020114672002</x:v>
      </x:c>
      <x:c r="J227" s="1" t="str">
        <x:v>0.47866710635825432</x:v>
      </x:c>
      <x:c r="K227" s="1" t="str">
        <x:v>0.66373252267305183</x:v>
      </x:c>
      <x:c r="L227" s="1" t="str">
        <x:v>-0.0152188600078227</x:v>
      </x:c>
      <x:c r="M227" s="1" t="str">
        <x:v>ABSTAIN</x:v>
      </x:c>
      <x:c r="N227" s="1" t="str">
        <x:v>0.63140246437846181</x:v>
      </x:c>
      <x:c r="O227" s="48" t="str">
        <x:v>HIGH_VOLATILITY</x:v>
      </x:c>
      <x:c r="P227" s="48" t="str">
        <x:v>episode-000225|episode-000224|episode-000223|episode-000221|episode-000219</x:v>
      </x:c>
      <x:c r="Q227" s="1" t="str">
        <x:v>True</x:v>
      </x:c>
      <x:c r="R227" s="1" t="str">
        <x:v>5</x:v>
      </x:c>
      <x:c r="S227" s="1" t="str">
        <x:v>0.050000000000000003</x:v>
      </x:c>
      <x:c r="T227" s="1" t="str">
        <x:v>0.49931860932880218</x:v>
      </x:c>
      <x:c r="U227" s="1" t="str">
        <x:v>0.45000000000000001</x:v>
      </x:c>
      <x:c r="V227" s="1" t="str">
        <x:v>-0.00086591143691900003</x:v>
      </x:c>
      <x:c r="W227" s="28" t="str">
        <x:v>0.45000000000000001</x:v>
      </x:c>
      <x:c r="X227" s="28" t="str">
        <x:v>0.0037926417093917999</x:v>
      </x:c>
      <x:c r="Y227" s="28" t="str">
        <x:v>-0.00086591143691909999</x:v>
      </x:c>
      <x:c r="Z227" s="1" t="str">
        <x:v>0.45000000000000001</x:v>
      </x:c>
      <x:c r="AA227" s="1" t="str">
        <x:v>0.0037926417093917999</x:v>
      </x:c>
      <x:c r="AB227" s="1" t="str">
        <x:v>-0.00086591143691909999</x:v>
      </x:c>
      <x:c r="AC227" s="1" t="str">
        <x:v>ABSTAIN</x:v>
      </x:c>
      <x:c r="AD227" s="1" t="str">
        <x:v>0.050000000000000003</x:v>
      </x:c>
      <x:c r="AE227" s="1" t="str">
        <x:v>0.45000000000000001</x:v>
      </x:c>
      <x:c r="AF227" s="1" t="str">
        <x:v>0.0037926417093917999</x:v>
      </x:c>
      <x:c r="AG227" s="1" t="str">
        <x:v>-0.00086591143691909999</x:v>
      </x:c>
      <x:c r="AH227" s="1" t="str">
        <x:v>0.45000000000000001</x:v>
      </x:c>
      <x:c r="AI227" s="1" t="str">
        <x:v>0.0037926417093917999</x:v>
      </x:c>
      <x:c r="AJ227" s="1" t="str">
        <x:v>-0.00086591143691909999</x:v>
      </x:c>
      <x:c r="AK227" s="1" t="str">
        <x:v>-6.4618449480136064e-17</x:v>
      </x:c>
      <x:c r="AL227" s="28" t="str">
        <x:v>-0.0019158268109551999</x:v>
      </x:c>
      <x:c r="AM227" s="1" t="str">
        <x:v>2021</x:v>
      </x:c>
      <x:c r="AN227" s="48" t="str">
        <x:v>BURN_IN_2021</x:v>
      </x:c>
      <x:c r="AO227" s="1" t="str">
        <x:v>225</x:v>
      </x:c>
      <x:c r="AP227" s="1" t="str">
        <x:v>False</x:v>
      </x:c>
    </x:row>
    <x:row r="228" ht="22" customHeight="1">
      <x:c r="A228" s="27" t="n">
        <x:v>44423</x:v>
      </x:c>
      <x:c r="B228" s="27" t="n">
        <x:v>44424</x:v>
      </x:c>
      <x:c r="C228" s="1" t="str">
        <x:v>0.0001661836534125</x:v>
      </x:c>
      <x:c r="D228" s="1" t="str">
        <x:v>0.065059591741915002</x:v>
      </x:c>
      <x:c r="E228" s="1" t="str">
        <x:v>0.93477422460467197</x:v>
      </x:c>
      <x:c r="F228" s="1" t="str">
        <x:v>mix</x:v>
      </x:c>
      <x:c r="G228" s="1" t="str">
        <x:v>0.22052287660717931</x:v>
      </x:c>
      <x:c r="H228" s="1" t="str">
        <x:v>0.0832722011187952</x:v>
      </x:c>
      <x:c r="I228" s="1" t="str">
        <x:v>0.073037120257211305</x:v>
      </x:c>
      <x:c r="J228" s="1" t="str">
        <x:v>0.49682423393005032</x:v>
      </x:c>
      <x:c r="K228" s="1" t="str">
        <x:v>0.65879015454883927</x:v>
      </x:c>
      <x:c r="L228" s="1" t="str">
        <x:v>-0.017105530118742902</x:v>
      </x:c>
      <x:c r="M228" s="1" t="str">
        <x:v>ABSTAIN</x:v>
      </x:c>
      <x:c r="N228" s="1" t="str">
        <x:v>0.63140246437846181</x:v>
      </x:c>
      <x:c r="O228" s="48" t="str">
        <x:v>HIGH_VOLATILITY</x:v>
      </x:c>
      <x:c r="P228" s="48" t="str"/>
      <x:c r="Q228" s="1" t="str">
        <x:v>True</x:v>
      </x:c>
      <x:c r="R228" s="1" t="str">
        <x:v>5</x:v>
      </x:c>
      <x:c r="S228" s="1" t="str">
        <x:v>0.050000000000000003</x:v>
      </x:c>
      <x:c r="T228" s="1" t="str">
        <x:v>0.49811530456995112</x:v>
      </x:c>
      <x:c r="U228" s="1" t="str">
        <x:v>0.45000000000000001</x:v>
      </x:c>
      <x:c r="V228" s="1" t="str">
        <x:v>-0.0095288295591894005</x:v>
      </x:c>
      <x:c r="W228" s="28" t="str">
        <x:v>0.45000000000000001</x:v>
      </x:c>
      <x:c r="X228" s="28" t="str">
        <x:v>0.00047457627839250002</x:v>
      </x:c>
      <x:c r="Y228" s="28" t="str">
        <x:v>-0.0095288295591894993</x:v>
      </x:c>
      <x:c r="Z228" s="1" t="str">
        <x:v>0.45000000000000001</x:v>
      </x:c>
      <x:c r="AA228" s="1" t="str">
        <x:v>0.00047457627839250002</x:v>
      </x:c>
      <x:c r="AB228" s="1" t="str">
        <x:v>-0.0095288295591894993</x:v>
      </x:c>
      <x:c r="AC228" s="1" t="str">
        <x:v>ABSTAIN</x:v>
      </x:c>
      <x:c r="AD228" s="1" t="str">
        <x:v>0.050000000000000003</x:v>
      </x:c>
      <x:c r="AE228" s="1" t="str">
        <x:v>0.45000000000000001</x:v>
      </x:c>
      <x:c r="AF228" s="1" t="str">
        <x:v>0.00047457627839250002</x:v>
      </x:c>
      <x:c r="AG228" s="1" t="str">
        <x:v>-0.0095288295591894993</x:v>
      </x:c>
      <x:c r="AH228" s="1" t="str">
        <x:v>0.45000000000000001</x:v>
      </x:c>
      <x:c r="AI228" s="1" t="str">
        <x:v>0.00047457627839250002</x:v>
      </x:c>
      <x:c r="AJ228" s="1" t="str">
        <x:v>-0.0095288295591894993</x:v>
      </x:c>
      <x:c r="AK228" s="1" t="str">
        <x:v>-4.5102810375396978e-17</x:v>
      </x:c>
      <x:c r="AL228" s="28" t="str">
        <x:v>-0.021174132232987801</x:v>
      </x:c>
      <x:c r="AM228" s="1" t="str">
        <x:v>2021</x:v>
      </x:c>
      <x:c r="AN228" s="48" t="str">
        <x:v>BURN_IN_2021</x:v>
      </x:c>
      <x:c r="AO228" s="1" t="str">
        <x:v>226</x:v>
      </x:c>
      <x:c r="AP228" s="1" t="str">
        <x:v>False</x:v>
      </x:c>
    </x:row>
    <x:row r="229" ht="22" customHeight="1">
      <x:c r="A229" s="27" t="n">
        <x:v>44424</x:v>
      </x:c>
      <x:c r="B229" s="27" t="n">
        <x:v>44425</x:v>
      </x:c>
      <x:c r="C229" s="1" t="str">
        <x:v>5.4431261483907431e-05</x:v>
      </x:c>
      <x:c r="D229" s="1" t="str">
        <x:v>0.0746109040767408</x:v>
      </x:c>
      <x:c r="E229" s="1" t="str">
        <x:v>0.92533466466177516</x:v>
      </x:c>
      <x:c r="F229" s="1" t="str">
        <x:v>mix</x:v>
      </x:c>
      <x:c r="G229" s="1" t="str">
        <x:v>0.2421149767930306</x:v>
      </x:c>
      <x:c r="H229" s="1" t="str">
        <x:v>0.019102624669651</x:v>
      </x:c>
      <x:c r="I229" s="1" t="str">
        <x:v>-0.0062224123514884998</x:v>
      </x:c>
      <x:c r="J229" s="1" t="str">
        <x:v>0.45933829548266741</x:v>
      </x:c>
      <x:c r="K229" s="1" t="str">
        <x:v>0.66924966917158935</x:v>
      </x:c>
      <x:c r="L229" s="1" t="str">
        <x:v>-0.037917467595081099</x:v>
      </x:c>
      <x:c r="M229" s="1" t="str">
        <x:v>ABSTAIN</x:v>
      </x:c>
      <x:c r="N229" s="1" t="str">
        <x:v>0.63140246437846181</x:v>
      </x:c>
      <x:c r="O229" s="48" t="str">
        <x:v>HIGH_VOLATILITY</x:v>
      </x:c>
      <x:c r="P229" s="48" t="str">
        <x:v>episode-000227|episode-000226|episode-000224|episode-000225|episode-000219</x:v>
      </x:c>
      <x:c r="Q229" s="1" t="str">
        <x:v>True</x:v>
      </x:c>
      <x:c r="R229" s="1" t="str">
        <x:v>5</x:v>
      </x:c>
      <x:c r="S229" s="1" t="str">
        <x:v>0.050000000000000003</x:v>
      </x:c>
      <x:c r="T229" s="1" t="str">
        <x:v>0.49784107306774172</x:v>
      </x:c>
      <x:c r="U229" s="1" t="str">
        <x:v>0.45000000000000001</x:v>
      </x:c>
      <x:c r="V229" s="1" t="str">
        <x:v>-0.0127696197424732</x:v>
      </x:c>
      <x:c r="W229" s="28" t="str">
        <x:v>0.45000000000000001</x:v>
      </x:c>
      <x:c r="X229" s="28" t="str">
        <x:v>0.0052910123959173001</x:v>
      </x:c>
      <x:c r="Y229" s="28" t="str">
        <x:v>-0.0127696197424732</x:v>
      </x:c>
      <x:c r="Z229" s="1" t="str">
        <x:v>0.45000000000000001</x:v>
      </x:c>
      <x:c r="AA229" s="1" t="str">
        <x:v>0.0052910123959173001</x:v>
      </x:c>
      <x:c r="AB229" s="1" t="str">
        <x:v>-0.0127696197424732</x:v>
      </x:c>
      <x:c r="AC229" s="1" t="str">
        <x:v>ABSTAIN</x:v>
      </x:c>
      <x:c r="AD229" s="1" t="str">
        <x:v>0.050000000000000003</x:v>
      </x:c>
      <x:c r="AE229" s="1" t="str">
        <x:v>0.45000000000000001</x:v>
      </x:c>
      <x:c r="AF229" s="1" t="str">
        <x:v>0.0052910123959173001</x:v>
      </x:c>
      <x:c r="AG229" s="1" t="str">
        <x:v>-0.0127696197424732</x:v>
      </x:c>
      <x:c r="AH229" s="1" t="str">
        <x:v>0.45000000000000001</x:v>
      </x:c>
      <x:c r="AI229" s="1" t="str">
        <x:v>0.0052910123959173001</x:v>
      </x:c>
      <x:c r="AJ229" s="1" t="str">
        <x:v>-0.0127696197424732</x:v>
      </x:c>
      <x:c r="AK229" s="1" t="str">
        <x:v>-6.0715321659188248e-17</x:v>
      </x:c>
      <x:c r="AL229" s="28" t="str">
        <x:v>-0.028365325037013799</x:v>
      </x:c>
      <x:c r="AM229" s="1" t="str">
        <x:v>2021</x:v>
      </x:c>
      <x:c r="AN229" s="48" t="str">
        <x:v>BURN_IN_2021</x:v>
      </x:c>
      <x:c r="AO229" s="1" t="str">
        <x:v>227</x:v>
      </x:c>
      <x:c r="AP229" s="1" t="str">
        <x:v>False</x:v>
      </x:c>
    </x:row>
    <x:row r="230" ht="22" customHeight="1">
      <x:c r="A230" s="27" t="n">
        <x:v>44425</x:v>
      </x:c>
      <x:c r="B230" s="27" t="n">
        <x:v>44426</x:v>
      </x:c>
      <x:c r="C230" s="1" t="str">
        <x:v>0.0003731771530042</x:v>
      </x:c>
      <x:c r="D230" s="1" t="str">
        <x:v>0.029925540913477901</x:v>
      </x:c>
      <x:c r="E230" s="1" t="str">
        <x:v>0.96970128193351757</x:v>
      </x:c>
      <x:c r="F230" s="1" t="str">
        <x:v>mix</x:v>
      </x:c>
      <x:c r="G230" s="1" t="str">
        <x:v>0.12542247377618621</x:v>
      </x:c>
      <x:c r="H230" s="1" t="str">
        <x:v>0.089370726326525499</x:v>
      </x:c>
      <x:c r="I230" s="1" t="str">
        <x:v>-0.019787778162820499</x:v>
      </x:c>
      <x:c r="J230" s="1" t="str">
        <x:v>0.40604176760399419</x:v>
      </x:c>
      <x:c r="K230" s="1" t="str">
        <x:v>0.68458436972720105</x:v>
      </x:c>
      <x:c r="L230" s="1" t="str">
        <x:v>-0.065207251339180095</x:v>
      </x:c>
      <x:c r="M230" s="1" t="str">
        <x:v>ABSTAIN</x:v>
      </x:c>
      <x:c r="N230" s="1" t="str">
        <x:v>0.63140246437846181</x:v>
      </x:c>
      <x:c r="O230" s="48" t="str">
        <x:v>HIGH_VOLATILITY</x:v>
      </x:c>
      <x:c r="P230" s="48" t="str"/>
      <x:c r="Q230" s="1" t="str">
        <x:v>True</x:v>
      </x:c>
      <x:c r="R230" s="1" t="str">
        <x:v>5</x:v>
      </x:c>
      <x:c r="S230" s="1" t="str">
        <x:v>0.050000000000000003</x:v>
      </x:c>
      <x:c r="T230" s="1" t="str">
        <x:v>0.49912773682069622</x:v>
      </x:c>
      <x:c r="U230" s="1" t="str">
        <x:v>0.5</x:v>
      </x:c>
      <x:c r="V230" s="1" t="str">
        <x:v>0.00030311490619470001</x:v>
      </x:c>
      <x:c r="W230" s="28" t="str">
        <x:v>0.5</x:v>
      </x:c>
      <x:c r="X230" s="28" t="str">
        <x:v>0.057111187967808702</x:v>
      </x:c>
      <x:c r="Y230" s="28" t="str">
        <x:v>0.00030311490619470001</x:v>
      </x:c>
      <x:c r="Z230" s="1" t="str">
        <x:v>0.5</x:v>
      </x:c>
      <x:c r="AA230" s="1" t="str">
        <x:v>0.057111187967808702</x:v>
      </x:c>
      <x:c r="AB230" s="1" t="str">
        <x:v>0.00030311490619470001</x:v>
      </x:c>
      <x:c r="AC230" s="1" t="str">
        <x:v>ABSTAIN</x:v>
      </x:c>
      <x:c r="AD230" s="1" t="str">
        <x:v>0.050000000000000003</x:v>
      </x:c>
      <x:c r="AE230" s="1" t="str">
        <x:v>0.5</x:v>
      </x:c>
      <x:c r="AF230" s="1" t="str">
        <x:v>0.057111187967808702</x:v>
      </x:c>
      <x:c r="AG230" s="1" t="str">
        <x:v>0.00030311490619470001</x:v>
      </x:c>
      <x:c r="AH230" s="1" t="str">
        <x:v>0.5</x:v>
      </x:c>
      <x:c r="AI230" s="1" t="str">
        <x:v>0.057111187967808702</x:v>
      </x:c>
      <x:c r="AJ230" s="1" t="str">
        <x:v>0.00030311490619470001</x:v>
      </x:c>
      <x:c r="AK230" s="1" t="str">
        <x:v>2.3581397251559721e-17</x:v>
      </x:c>
      <x:c r="AL230" s="28" t="str">
        <x:v>0.00072049333655530002</x:v>
      </x:c>
      <x:c r="AM230" s="1" t="str">
        <x:v>2021</x:v>
      </x:c>
      <x:c r="AN230" s="48" t="str">
        <x:v>BURN_IN_2021</x:v>
      </x:c>
      <x:c r="AO230" s="1" t="str">
        <x:v>228</x:v>
      </x:c>
      <x:c r="AP230" s="1" t="str">
        <x:v>False</x:v>
      </x:c>
    </x:row>
    <x:row r="231" ht="22" customHeight="1">
      <x:c r="A231" s="27" t="n">
        <x:v>44426</x:v>
      </x:c>
      <x:c r="B231" s="27" t="n">
        <x:v>44427</x:v>
      </x:c>
      <x:c r="C231" s="1" t="str">
        <x:v>0.0010247962504734</x:v>
      </x:c>
      <x:c r="D231" s="1" t="str">
        <x:v>0.011652669244441</x:v>
      </x:c>
      <x:c r="E231" s="1" t="str">
        <x:v>0.98732253450508545</x:v>
      </x:c>
      <x:c r="F231" s="1" t="str">
        <x:v>mix</x:v>
      </x:c>
      <x:c r="G231" s="1" t="str">
        <x:v>0.065110278743728295</x:v>
      </x:c>
      <x:c r="H231" s="1" t="str">
        <x:v>0.036545743338073901</x:v>
      </x:c>
      <x:c r="I231" s="1" t="str">
        <x:v>-0.018446459179664799</x:v>
      </x:c>
      <x:c r="J231" s="1" t="str">
        <x:v>0.4503197436861972</x:v>
      </x:c>
      <x:c r="K231" s="1" t="str">
        <x:v>0.66920467791721916</x:v>
      </x:c>
      <x:c r="L231" s="1" t="str">
        <x:v>-0.064533739392709594</x:v>
      </x:c>
      <x:c r="M231" s="1" t="str">
        <x:v>ABSTAIN</x:v>
      </x:c>
      <x:c r="N231" s="1" t="str">
        <x:v>0.63140246437846181</x:v>
      </x:c>
      <x:c r="O231" s="48" t="str">
        <x:v>INSUFFICIENT_EVIDENCE</x:v>
      </x:c>
      <x:c r="P231" s="48" t="str"/>
      <x:c r="Q231" s="1" t="str">
        <x:v>True</x:v>
      </x:c>
      <x:c r="R231" s="1" t="str">
        <x:v>5</x:v>
      </x:c>
      <x:c r="S231" s="1" t="str">
        <x:v>0.050000000000000003</x:v>
      </x:c>
      <x:c r="T231" s="1" t="str">
        <x:v>0.4996444717257692</x:v>
      </x:c>
      <x:c r="U231" s="1" t="str">
        <x:v>0.5</x:v>
      </x:c>
      <x:c r="V231" s="1" t="str">
        <x:v>0.022718144794329698</x:v>
      </x:c>
      <x:c r="W231" s="28" t="str">
        <x:v>0.5</x:v>
      </x:c>
      <x:c r="X231" s="28" t="str">
        <x:v>0.00018005846867540001</x:v>
      </x:c>
      <x:c r="Y231" s="28" t="str">
        <x:v>0.022718144794329799</x:v>
      </x:c>
      <x:c r="Z231" s="1" t="str">
        <x:v>0.5</x:v>
      </x:c>
      <x:c r="AA231" s="1" t="str">
        <x:v>0.00018005846867540001</x:v>
      </x:c>
      <x:c r="AB231" s="1" t="str">
        <x:v>0.022718144794329799</x:v>
      </x:c>
      <x:c r="AC231" s="1" t="str">
        <x:v>ABSTAIN</x:v>
      </x:c>
      <x:c r="AD231" s="1" t="str">
        <x:v>0.050000000000000003</x:v>
      </x:c>
      <x:c r="AE231" s="1" t="str">
        <x:v>0.5</x:v>
      </x:c>
      <x:c r="AF231" s="1" t="str">
        <x:v>0.00018005846867540001</x:v>
      </x:c>
      <x:c r="AG231" s="1" t="str">
        <x:v>0.022718144794329799</x:v>
      </x:c>
      <x:c r="AH231" s="1" t="str">
        <x:v>0.5</x:v>
      </x:c>
      <x:c r="AI231" s="1" t="str">
        <x:v>0.00018005846867540001</x:v>
      </x:c>
      <x:c r="AJ231" s="1" t="str">
        <x:v>0.022718144794329799</x:v>
      </x:c>
      <x:c r="AK231" s="1" t="str">
        <x:v>7.6327832942979512e-17</x:v>
      </x:c>
      <x:c r="AL231" s="28" t="str">
        <x:v>0.045436657886852</x:v>
      </x:c>
      <x:c r="AM231" s="1" t="str">
        <x:v>2021</x:v>
      </x:c>
      <x:c r="AN231" s="48" t="str">
        <x:v>BURN_IN_2021</x:v>
      </x:c>
      <x:c r="AO231" s="1" t="str">
        <x:v>229</x:v>
      </x:c>
      <x:c r="AP231" s="1" t="str">
        <x:v>False</x:v>
      </x:c>
    </x:row>
    <x:row r="232" ht="22" customHeight="1">
      <x:c r="A232" s="27" t="n">
        <x:v>44427</x:v>
      </x:c>
      <x:c r="B232" s="27" t="n">
        <x:v>44428</x:v>
      </x:c>
      <x:c r="C232" s="1" t="str">
        <x:v>0.00066231928886140005</x:v>
      </x:c>
      <x:c r="D232" s="1" t="str">
        <x:v>0.0128250898956867</x:v>
      </x:c>
      <x:c r="E232" s="1" t="str">
        <x:v>0.98651259081545162</x:v>
      </x:c>
      <x:c r="F232" s="1" t="str">
        <x:v>mix</x:v>
      </x:c>
      <x:c r="G232" s="1" t="str">
        <x:v>0.067462077119568004</x:v>
      </x:c>
      <x:c r="H232" s="1" t="str">
        <x:v>0.0023448413024915</x:v>
      </x:c>
      <x:c r="I232" s="1" t="str">
        <x:v>0.052980177193638199</x:v>
      </x:c>
      <x:c r="J232" s="1" t="str">
        <x:v>0.5693164349629789</x:v>
      </x:c>
      <x:c r="K232" s="1" t="str">
        <x:v>0.65616512684809658</x:v>
      </x:c>
      <x:c r="L232" s="1" t="str">
        <x:v>-0.022029278944803301</x:v>
      </x:c>
      <x:c r="M232" s="1" t="str">
        <x:v>ABSTAIN</x:v>
      </x:c>
      <x:c r="N232" s="1" t="str">
        <x:v>0.63140246437846181</x:v>
      </x:c>
      <x:c r="O232" s="48" t="str">
        <x:v>INSUFFICIENT_EVIDENCE</x:v>
      </x:c>
      <x:c r="P232" s="48" t="str"/>
      <x:c r="Q232" s="1" t="str">
        <x:v>True</x:v>
      </x:c>
      <x:c r="R232" s="1" t="str">
        <x:v>5</x:v>
      </x:c>
      <x:c r="S232" s="1" t="str">
        <x:v>0.050000000000000003</x:v>
      </x:c>
      <x:c r="T232" s="1" t="str">
        <x:v>0.49961710662137387</x:v>
      </x:c>
      <x:c r="U232" s="1" t="str">
        <x:v>0.5</x:v>
      </x:c>
      <x:c r="V232" s="1" t="str">
        <x:v>0.027451432400342</x:v>
      </x:c>
      <x:c r="W232" s="28" t="str">
        <x:v>0.5</x:v>
      </x:c>
      <x:c r="X232" s="28" t="str">
        <x:v>0.0111068357242097</x:v>
      </x:c>
      <x:c r="Y232" s="28" t="str">
        <x:v>0.027451432400341799</x:v>
      </x:c>
      <x:c r="Z232" s="1" t="str">
        <x:v>0.5</x:v>
      </x:c>
      <x:c r="AA232" s="1" t="str">
        <x:v>0.0111068357242097</x:v>
      </x:c>
      <x:c r="AB232" s="1" t="str">
        <x:v>0.027451432400341799</x:v>
      </x:c>
      <x:c r="AC232" s="1" t="str">
        <x:v>ABSTAIN</x:v>
      </x:c>
      <x:c r="AD232" s="1" t="str">
        <x:v>0.050000000000000003</x:v>
      </x:c>
      <x:c r="AE232" s="1" t="str">
        <x:v>0.5</x:v>
      </x:c>
      <x:c r="AF232" s="1" t="str">
        <x:v>0.0111068357242097</x:v>
      </x:c>
      <x:c r="AG232" s="1" t="str">
        <x:v>0.027451432400341799</x:v>
      </x:c>
      <x:c r="AH232" s="1" t="str">
        <x:v>0.5</x:v>
      </x:c>
      <x:c r="AI232" s="1" t="str">
        <x:v>0.0111068357242097</x:v>
      </x:c>
      <x:c r="AJ232" s="1" t="str">
        <x:v>0.027451432400341799</x:v>
      </x:c>
      <x:c r="AK232" s="1" t="str">
        <x:v>-1.2836953722228372e-16</x:v>
      </x:c>
      <x:c r="AL232" s="28" t="str">
        <x:v>0.054925688522731803</x:v>
      </x:c>
      <x:c r="AM232" s="1" t="str">
        <x:v>2021</x:v>
      </x:c>
      <x:c r="AN232" s="48" t="str">
        <x:v>BURN_IN_2021</x:v>
      </x:c>
      <x:c r="AO232" s="1" t="str">
        <x:v>230</x:v>
      </x:c>
      <x:c r="AP232" s="1" t="str">
        <x:v>False</x:v>
      </x:c>
    </x:row>
    <x:row r="233" ht="22" customHeight="1">
      <x:c r="A233" s="27" t="n">
        <x:v>44428</x:v>
      </x:c>
      <x:c r="B233" s="27" t="n">
        <x:v>44429</x:v>
      </x:c>
      <x:c r="C233" s="1" t="str">
        <x:v>2.5841844396640648e-05</x:v>
      </x:c>
      <x:c r="D233" s="1" t="str">
        <x:v>0.1779399537051829</x:v>
      </x:c>
      <x:c r="E233" s="1" t="str">
        <x:v>0.82203420445042041</x:v>
      </x:c>
      <x:c r="F233" s="1" t="str">
        <x:v>mix</x:v>
      </x:c>
      <x:c r="G233" s="1" t="str">
        <x:v>0.42649175257606708</x:v>
      </x:c>
      <x:c r="H233" s="1" t="str">
        <x:v>0.33022972761899211</x:v>
      </x:c>
      <x:c r="I233" s="1" t="str">
        <x:v>0.031686436264225903</x:v>
      </x:c>
      <x:c r="J233" s="1" t="str">
        <x:v>0.53507161219243482</x:v>
      </x:c>
      <x:c r="K233" s="1" t="str">
        <x:v>0.63470379890192574</x:v>
      </x:c>
      <x:c r="L233" s="1" t="str">
        <x:v>0</x:v>
      </x:c>
      <x:c r="M233" s="1" t="str">
        <x:v>ABSTAIN</x:v>
      </x:c>
      <x:c r="N233" s="1" t="str">
        <x:v>0.63140246437846181</x:v>
      </x:c>
      <x:c r="O233" s="48" t="str">
        <x:v>INSUFFICIENT_EVIDENCE</x:v>
      </x:c>
      <x:c r="P233" s="48" t="str">
        <x:v>episode-000227|episode-000228|episode-000226|episode-000229|episode-000231</x:v>
      </x:c>
      <x:c r="Q233" s="1" t="str">
        <x:v>True</x:v>
      </x:c>
      <x:c r="R233" s="1" t="str">
        <x:v>5</x:v>
      </x:c>
      <x:c r="S233" s="1" t="str">
        <x:v>0.050000000000000003</x:v>
      </x:c>
      <x:c r="T233" s="1" t="str">
        <x:v>0.49485304050700202</x:v>
      </x:c>
      <x:c r="U233" s="1" t="str">
        <x:v>0.5</x:v>
      </x:c>
      <x:c r="V233" s="1" t="str">
        <x:v>-0.0045567308124523</x:v>
      </x:c>
      <x:c r="W233" s="28" t="str">
        <x:v>0.5</x:v>
      </x:c>
      <x:c r="X233" s="28" t="str">
        <x:v>0.013364397756450701</x:v>
      </x:c>
      <x:c r="Y233" s="28" t="str">
        <x:v>-0.0045567308124523</x:v>
      </x:c>
      <x:c r="Z233" s="1" t="str">
        <x:v>0.5</x:v>
      </x:c>
      <x:c r="AA233" s="1" t="str">
        <x:v>0.013364397756450701</x:v>
      </x:c>
      <x:c r="AB233" s="1" t="str">
        <x:v>-0.0045567308124523</x:v>
      </x:c>
      <x:c r="AC233" s="1" t="str">
        <x:v>ABSTAIN</x:v>
      </x:c>
      <x:c r="AD233" s="1" t="str">
        <x:v>0.050000000000000003</x:v>
      </x:c>
      <x:c r="AE233" s="1" t="str">
        <x:v>0.5</x:v>
      </x:c>
      <x:c r="AF233" s="1" t="str">
        <x:v>0.013364397756450701</x:v>
      </x:c>
      <x:c r="AG233" s="1" t="str">
        <x:v>-0.0045567308124523</x:v>
      </x:c>
      <x:c r="AH233" s="1" t="str">
        <x:v>0.5</x:v>
      </x:c>
      <x:c r="AI233" s="1" t="str">
        <x:v>0.013364397756450701</x:v>
      </x:c>
      <x:c r="AJ233" s="1" t="str">
        <x:v>-0.0045567308124523</x:v>
      </x:c>
      <x:c r="AK233" s="1" t="str">
        <x:v>-3.6429192995512955e-17</x:v>
      </x:c>
      <x:c r="AL233" s="28" t="str">
        <x:v>-0.0090868542697266005</x:v>
      </x:c>
      <x:c r="AM233" s="1" t="str">
        <x:v>2021</x:v>
      </x:c>
      <x:c r="AN233" s="48" t="str">
        <x:v>BURN_IN_2021</x:v>
      </x:c>
      <x:c r="AO233" s="1" t="str">
        <x:v>231</x:v>
      </x:c>
      <x:c r="AP233" s="1" t="str">
        <x:v>False</x:v>
      </x:c>
    </x:row>
    <x:row r="234" ht="22" customHeight="1">
      <x:c r="A234" s="27" t="n">
        <x:v>44429</x:v>
      </x:c>
      <x:c r="B234" s="27" t="n">
        <x:v>44430</x:v>
      </x:c>
      <x:c r="C234" s="1" t="str">
        <x:v>1.7243869738623281e-06</x:v>
      </x:c>
      <x:c r="D234" s="1" t="str">
        <x:v>0.61772152864488794</x:v>
      </x:c>
      <x:c r="E234" s="1" t="str">
        <x:v>0.38227674696813813</x:v>
      </x:c>
      <x:c r="F234" s="1" t="str">
        <x:v>bull</x:v>
      </x:c>
      <x:c r="G234" s="1" t="str">
        <x:v>0.60548338659322942</x:v>
      </x:c>
      <x:c r="H234" s="1" t="str">
        <x:v>0.87956314987940998</x:v>
      </x:c>
      <x:c r="I234" s="1" t="str">
        <x:v>0.038110510497753901</x:v>
      </x:c>
      <x:c r="J234" s="1" t="str">
        <x:v>0.51323419683023253</x:v>
      </x:c>
      <x:c r="K234" s="1" t="str">
        <x:v>0.63923993878532126</x:v>
      </x:c>
      <x:c r="L234" s="1" t="str">
        <x:v>-0.0090868542697266005</x:v>
      </x:c>
      <x:c r="M234" s="1" t="str">
        <x:v>ABSTAIN</x:v>
      </x:c>
      <x:c r="N234" s="1" t="str">
        <x:v>0.5</x:v>
      </x:c>
      <x:c r="O234" s="48" t="str">
        <x:v>INSUFFICIENT_EVIDENCE</x:v>
      </x:c>
      <x:c r="P234" s="48" t="str"/>
      <x:c r="Q234" s="1" t="str">
        <x:v>True</x:v>
      </x:c>
      <x:c r="R234" s="1" t="str">
        <x:v>5</x:v>
      </x:c>
      <x:c r="S234" s="1" t="str">
        <x:v>0</x:v>
      </x:c>
      <x:c r="T234" s="1" t="str">
        <x:v>0.48213383249781627</x:v>
      </x:c>
      <x:c r="U234" s="1" t="str">
        <x:v>0.5</x:v>
      </x:c>
      <x:c r="V234" s="1" t="str">
        <x:v>0.0038718144624199</x:v>
      </x:c>
      <x:c r="W234" s="28" t="str">
        <x:v>0.5</x:v>
      </x:c>
      <x:c r="X234" s="28" t="str">
        <x:v>0.0022820820409001998</x:v>
      </x:c>
      <x:c r="Y234" s="28" t="str">
        <x:v>0.0038718144624199</x:v>
      </x:c>
      <x:c r="Z234" s="1" t="str">
        <x:v>0.5</x:v>
      </x:c>
      <x:c r="AA234" s="1" t="str">
        <x:v>0.0022820820409001998</x:v>
      </x:c>
      <x:c r="AB234" s="1" t="str">
        <x:v>0.0038718144624199</x:v>
      </x:c>
      <x:c r="AC234" s="1" t="str">
        <x:v>ABSTAIN</x:v>
      </x:c>
      <x:c r="AD234" s="1" t="str">
        <x:v>0</x:v>
      </x:c>
      <x:c r="AE234" s="1" t="str">
        <x:v>0.5</x:v>
      </x:c>
      <x:c r="AF234" s="1" t="str">
        <x:v>0.0022820820409001998</x:v>
      </x:c>
      <x:c r="AG234" s="1" t="str">
        <x:v>0.0038718144624199</x:v>
      </x:c>
      <x:c r="AH234" s="1" t="str">
        <x:v>0.5</x:v>
      </x:c>
      <x:c r="AI234" s="1" t="str">
        <x:v>0.0022820820409001998</x:v>
      </x:c>
      <x:c r="AJ234" s="1" t="str">
        <x:v>0.0038718144624199</x:v>
      </x:c>
      <x:c r="AK234" s="1" t="str">
        <x:v>9.1072982488782372e-18</x:v>
      </x:c>
      <x:c r="AL234" s="28" t="str">
        <x:v>0.0077482107709743999</x:v>
      </x:c>
      <x:c r="AM234" s="1" t="str">
        <x:v>2021</x:v>
      </x:c>
      <x:c r="AN234" s="48" t="str">
        <x:v>BURN_IN_2021</x:v>
      </x:c>
      <x:c r="AO234" s="1" t="str">
        <x:v>232</x:v>
      </x:c>
      <x:c r="AP234" s="1" t="str">
        <x:v>False</x:v>
      </x:c>
    </x:row>
    <x:row r="235" ht="22" customHeight="1">
      <x:c r="A235" s="27" t="n">
        <x:v>44430</x:v>
      </x:c>
      <x:c r="B235" s="27" t="n">
        <x:v>44431</x:v>
      </x:c>
      <x:c r="C235" s="1" t="str">
        <x:v>5.0936495601136312e-06</x:v>
      </x:c>
      <x:c r="D235" s="1" t="str">
        <x:v>0.54776605269502321</x:v>
      </x:c>
      <x:c r="E235" s="1" t="str">
        <x:v>0.45222885365541671</x:v>
      </x:c>
      <x:c r="F235" s="1" t="str">
        <x:v>bull</x:v>
      </x:c>
      <x:c r="G235" s="1" t="str">
        <x:v>0.6268272803575089</x:v>
      </x:c>
      <x:c r="H235" s="1" t="str">
        <x:v>0.13991095189972949</x:v>
      </x:c>
      <x:c r="I235" s="1" t="str">
        <x:v>0.048162106602711502</x:v>
      </x:c>
      <x:c r="J235" s="1" t="str">
        <x:v>0.4657637791526425</x:v>
      </x:c>
      <x:c r="K235" s="1" t="str">
        <x:v>0.63268939964590665</x:v>
      </x:c>
      <x:c r="L235" s="1" t="str">
        <x:v>-0.0014090503608791001</x:v>
      </x:c>
      <x:c r="M235" s="1" t="str">
        <x:v>ABSTAIN</x:v>
      </x:c>
      <x:c r="N235" s="1" t="str">
        <x:v>0.5</x:v>
      </x:c>
      <x:c r="O235" s="48" t="str">
        <x:v>INSUFFICIENT_EVIDENCE</x:v>
      </x:c>
      <x:c r="P235" s="48" t="str"/>
      <x:c r="Q235" s="1" t="str">
        <x:v>True</x:v>
      </x:c>
      <x:c r="R235" s="1" t="str">
        <x:v>5</x:v>
      </x:c>
      <x:c r="S235" s="1" t="str">
        <x:v>0</x:v>
      </x:c>
      <x:c r="T235" s="1" t="str">
        <x:v>0.48415706859789642</x:v>
      </x:c>
      <x:c r="U235" s="1" t="str">
        <x:v>0.5</x:v>
      </x:c>
      <x:c r="V235" s="1" t="str">
        <x:v>0.0028932317753058</x:v>
      </x:c>
      <x:c r="W235" s="28" t="str">
        <x:v>0.5</x:v>
      </x:c>
      <x:c r="X235" s="28" t="str">
        <x:v>0.0019295773069072</x:v>
      </x:c>
      <x:c r="Y235" s="28" t="str">
        <x:v>0.0028932317753058</x:v>
      </x:c>
      <x:c r="Z235" s="1" t="str">
        <x:v>0.5</x:v>
      </x:c>
      <x:c r="AA235" s="1" t="str">
        <x:v>0.0019295773069072</x:v>
      </x:c>
      <x:c r="AB235" s="1" t="str">
        <x:v>0.0028932317753058</x:v>
      </x:c>
      <x:c r="AC235" s="1" t="str">
        <x:v>ABSTAIN</x:v>
      </x:c>
      <x:c r="AD235" s="1" t="str">
        <x:v>0</x:v>
      </x:c>
      <x:c r="AE235" s="1" t="str">
        <x:v>0.5</x:v>
      </x:c>
      <x:c r="AF235" s="1" t="str">
        <x:v>0.0019295773069072</x:v>
      </x:c>
      <x:c r="AG235" s="1" t="str">
        <x:v>0.0028932317753058</x:v>
      </x:c>
      <x:c r="AH235" s="1" t="str">
        <x:v>0.5</x:v>
      </x:c>
      <x:c r="AI235" s="1" t="str">
        <x:v>0.0019295773069072</x:v>
      </x:c>
      <x:c r="AJ235" s="1" t="str">
        <x:v>0.0028932317753058</x:v>
      </x:c>
      <x:c r="AK235" s="1" t="str">
        <x:v>7.0689981646054889e-17</x:v>
      </x:c>
      <x:c r="AL235" s="28" t="str">
        <x:v>0.0057903338781225</x:v>
      </x:c>
      <x:c r="AM235" s="1" t="str">
        <x:v>2021</x:v>
      </x:c>
      <x:c r="AN235" s="48" t="str">
        <x:v>BURN_IN_2021</x:v>
      </x:c>
      <x:c r="AO235" s="1" t="str">
        <x:v>233</x:v>
      </x:c>
      <x:c r="AP235" s="1" t="str">
        <x:v>False</x:v>
      </x:c>
    </x:row>
    <x:row r="236" ht="22" customHeight="1">
      <x:c r="A236" s="27" t="n">
        <x:v>44431</x:v>
      </x:c>
      <x:c r="B236" s="27" t="n">
        <x:v>44432</x:v>
      </x:c>
      <x:c r="C236" s="1" t="str">
        <x:v>6.1618998008160531e-06</x:v>
      </x:c>
      <x:c r="D236" s="1" t="str">
        <x:v>0.43802474452320772</x:v>
      </x:c>
      <x:c r="E236" s="1" t="str">
        <x:v>0.56196909357699132</x:v>
      </x:c>
      <x:c r="F236" s="1" t="str">
        <x:v>mix</x:v>
      </x:c>
      <x:c r="G236" s="1" t="str">
        <x:v>0.62398906936987941</x:v>
      </x:c>
      <x:c r="H236" s="1" t="str">
        <x:v>0.2194826163436307</x:v>
      </x:c>
      <x:c r="I236" s="1" t="str">
        <x:v>0.077036631207292497</x:v>
      </x:c>
      <x:c r="J236" s="1" t="str">
        <x:v>0.46459698209597672</x:v>
      </x:c>
      <x:c r="K236" s="1" t="str">
        <x:v>0.63279339813208091</x:v>
      </x:c>
      <x:c r="L236" s="1" t="str">
        <x:v>0</x:v>
      </x:c>
      <x:c r="M236" s="1" t="str">
        <x:v>ABSTAIN</x:v>
      </x:c>
      <x:c r="N236" s="1" t="str">
        <x:v>0.56196909357699132</x:v>
      </x:c>
      <x:c r="O236" s="48" t="str">
        <x:v>HIGH_VOLATILITY</x:v>
      </x:c>
      <x:c r="P236" s="48" t="str"/>
      <x:c r="Q236" s="1" t="str">
        <x:v>True</x:v>
      </x:c>
      <x:c r="R236" s="1" t="str">
        <x:v>5</x:v>
      </x:c>
      <x:c r="S236" s="1" t="str">
        <x:v>0.050000000000000003</x:v>
      </x:c>
      <x:c r="T236" s="1" t="str">
        <x:v>0.48733105747843092</x:v>
      </x:c>
      <x:c r="U236" s="1" t="str">
        <x:v>0.5</x:v>
      </x:c>
      <x:c r="V236" s="1" t="str">
        <x:v>-0.018420987384316401</x:v>
      </x:c>
      <x:c r="W236" s="28" t="str">
        <x:v>0.5</x:v>
      </x:c>
      <x:c r="X236" s="28" t="str">
        <x:v>0.0014434045723331001</x:v>
      </x:c>
      <x:c r="Y236" s="28" t="str">
        <x:v>-0.018420987384316401</x:v>
      </x:c>
      <x:c r="Z236" s="1" t="str">
        <x:v>0.5</x:v>
      </x:c>
      <x:c r="AA236" s="1" t="str">
        <x:v>0.0014434045723331001</x:v>
      </x:c>
      <x:c r="AB236" s="1" t="str">
        <x:v>-0.018420987384316401</x:v>
      </x:c>
      <x:c r="AC236" s="1" t="str">
        <x:v>ABSTAIN</x:v>
      </x:c>
      <x:c r="AD236" s="1" t="str">
        <x:v>0.050000000000000003</x:v>
      </x:c>
      <x:c r="AE236" s="1" t="str">
        <x:v>0.5</x:v>
      </x:c>
      <x:c r="AF236" s="1" t="str">
        <x:v>0.0014434045723331001</x:v>
      </x:c>
      <x:c r="AG236" s="1" t="str">
        <x:v>-0.018420987384316401</x:v>
      </x:c>
      <x:c r="AH236" s="1" t="str">
        <x:v>0.5</x:v>
      </x:c>
      <x:c r="AI236" s="1" t="str">
        <x:v>0.0014434045723331001</x:v>
      </x:c>
      <x:c r="AJ236" s="1" t="str">
        <x:v>-0.018420987384316401</x:v>
      </x:c>
      <x:c r="AK236" s="1" t="str">
        <x:v>-1.0408340855860844e-17</x:v>
      </x:c>
      <x:c r="AL236" s="28" t="str">
        <x:v>-0.036839141133272801</x:v>
      </x:c>
      <x:c r="AM236" s="1" t="str">
        <x:v>2021</x:v>
      </x:c>
      <x:c r="AN236" s="48" t="str">
        <x:v>BURN_IN_2021</x:v>
      </x:c>
      <x:c r="AO236" s="1" t="str">
        <x:v>234</x:v>
      </x:c>
      <x:c r="AP236" s="1" t="str">
        <x:v>False</x:v>
      </x:c>
    </x:row>
    <x:row r="237" ht="22" customHeight="1">
      <x:c r="A237" s="27" t="n">
        <x:v>44432</x:v>
      </x:c>
      <x:c r="B237" s="27" t="n">
        <x:v>44433</x:v>
      </x:c>
      <x:c r="C237" s="1" t="str">
        <x:v>1.9626041859358629e-05</x:v>
      </x:c>
      <x:c r="D237" s="1" t="str">
        <x:v>0.31870984061262853</x:v>
      </x:c>
      <x:c r="E237" s="1" t="str">
        <x:v>0.68127053334551202</x:v>
      </x:c>
      <x:c r="F237" s="1" t="str">
        <x:v>mix</x:v>
      </x:c>
      <x:c r="G237" s="1" t="str">
        <x:v>0.56991712601846145</x:v>
      </x:c>
      <x:c r="H237" s="1" t="str">
        <x:v>0.2386298078211585</x:v>
      </x:c>
      <x:c r="I237" s="1" t="str">
        <x:v>0.067643584029213499</x:v>
      </x:c>
      <x:c r="J237" s="1" t="str">
        <x:v>0.34821183856958382</x:v>
      </x:c>
      <x:c r="K237" s="1" t="str">
        <x:v>0.64499267765468105</x:v>
      </x:c>
      <x:c r="L237" s="1" t="str">
        <x:v>-0.036839141133272899</x:v>
      </x:c>
      <x:c r="M237" s="1" t="str">
        <x:v>ABSTAIN</x:v>
      </x:c>
      <x:c r="N237" s="1" t="str">
        <x:v>0.68127053334551202</x:v>
      </x:c>
      <x:c r="O237" s="48" t="str">
        <x:v>HIGH_VOLATILITY</x:v>
      </x:c>
      <x:c r="P237" s="48" t="str"/>
      <x:c r="Q237" s="1" t="str">
        <x:v>True</x:v>
      </x:c>
      <x:c r="R237" s="1" t="str">
        <x:v>5</x:v>
      </x:c>
      <x:c r="S237" s="1" t="str">
        <x:v>0.050000000000000003</x:v>
      </x:c>
      <x:c r="T237" s="1" t="str">
        <x:v>0.49078171620268107</x:v>
      </x:c>
      <x:c r="U237" s="1" t="str">
        <x:v>0.5</x:v>
      </x:c>
      <x:c r="V237" s="1" t="str">
        <x:v>0.0134014529631161</x:v>
      </x:c>
      <x:c r="W237" s="28" t="str">
        <x:v>0.5</x:v>
      </x:c>
      <x:c r="X237" s="28" t="str">
        <x:v>0.0093826089102395007</x:v>
      </x:c>
      <x:c r="Y237" s="28" t="str">
        <x:v>0.013401452963115901</x:v>
      </x:c>
      <x:c r="Z237" s="1" t="str">
        <x:v>0.5</x:v>
      </x:c>
      <x:c r="AA237" s="1" t="str">
        <x:v>0.0093826089102395007</x:v>
      </x:c>
      <x:c r="AB237" s="1" t="str">
        <x:v>0.013401452963115901</x:v>
      </x:c>
      <x:c r="AC237" s="1" t="str">
        <x:v>ABSTAIN</x:v>
      </x:c>
      <x:c r="AD237" s="1" t="str">
        <x:v>0.050000000000000003</x:v>
      </x:c>
      <x:c r="AE237" s="1" t="str">
        <x:v>0.5</x:v>
      </x:c>
      <x:c r="AF237" s="1" t="str">
        <x:v>0.0093826089102395007</x:v>
      </x:c>
      <x:c r="AG237" s="1" t="str">
        <x:v>0.013401452963115901</x:v>
      </x:c>
      <x:c r="AH237" s="1" t="str">
        <x:v>0.5</x:v>
      </x:c>
      <x:c r="AI237" s="1" t="str">
        <x:v>0.0093826089102395007</x:v>
      </x:c>
      <x:c r="AJ237" s="1" t="str">
        <x:v>0.013401452963115901</x:v>
      </x:c>
      <x:c r="AK237" s="1" t="str">
        <x:v>-1.960237527853792e-16</x:v>
      </x:c>
      <x:c r="AL237" s="28" t="str">
        <x:v>0.0268219228036643</x:v>
      </x:c>
      <x:c r="AM237" s="1" t="str">
        <x:v>2021</x:v>
      </x:c>
      <x:c r="AN237" s="48" t="str">
        <x:v>BURN_IN_2021</x:v>
      </x:c>
      <x:c r="AO237" s="1" t="str">
        <x:v>235</x:v>
      </x:c>
      <x:c r="AP237" s="1" t="str">
        <x:v>False</x:v>
      </x:c>
    </x:row>
    <x:row r="238" ht="22" customHeight="1">
      <x:c r="A238" s="27" t="n">
        <x:v>44433</x:v>
      </x:c>
      <x:c r="B238" s="27" t="n">
        <x:v>44434</x:v>
      </x:c>
      <x:c r="C238" s="1" t="str">
        <x:v>0.00020918989927900001</x:v>
      </x:c>
      <x:c r="D238" s="1" t="str">
        <x:v>0.053307250308441301</x:v>
      </x:c>
      <x:c r="E238" s="1" t="str">
        <x:v>0.94648355979227961</x:v>
      </x:c>
      <x:c r="F238" s="1" t="str">
        <x:v>mix</x:v>
      </x:c>
      <x:c r="G238" s="1" t="str">
        <x:v>0.1912507758529505</x:v>
      </x:c>
      <x:c r="H238" s="1" t="str">
        <x:v>0.53080518060837445</x:v>
      </x:c>
      <x:c r="I238" s="1" t="str">
        <x:v>0.095490544184528098</x:v>
      </x:c>
      <x:c r="J238" s="1" t="str">
        <x:v>0.31435002119291988</x:v>
      </x:c>
      <x:c r="K238" s="1" t="str">
        <x:v>0.63009236858422091</x:v>
      </x:c>
      <x:c r="L238" s="1" t="str">
        <x:v>-0.011005314929238501</x:v>
      </x:c>
      <x:c r="M238" s="1" t="str">
        <x:v>ABSTAIN</x:v>
      </x:c>
      <x:c r="N238" s="1" t="str">
        <x:v>0.63140246437846181</x:v>
      </x:c>
      <x:c r="O238" s="48" t="str">
        <x:v>INSUFFICIENT_EVIDENCE</x:v>
      </x:c>
      <x:c r="P238" s="48" t="str"/>
      <x:c r="Q238" s="1" t="str">
        <x:v>True</x:v>
      </x:c>
      <x:c r="R238" s="1" t="str">
        <x:v>5</x:v>
      </x:c>
      <x:c r="S238" s="1" t="str">
        <x:v>0.050000000000000003</x:v>
      </x:c>
      <x:c r="T238" s="1" t="str">
        <x:v>0.49845443682825458</x:v>
      </x:c>
      <x:c r="U238" s="1" t="str">
        <x:v>0.5</x:v>
      </x:c>
      <x:c r="V238" s="1" t="str">
        <x:v>-0.022079356425246999</x:v>
      </x:c>
      <x:c r="W238" s="28" t="str">
        <x:v>0.5</x:v>
      </x:c>
      <x:c r="X238" s="28" t="str">
        <x:v>0.0066167438051396004</x:v>
      </x:c>
      <x:c r="Y238" s="28" t="str">
        <x:v>-0.022079356425247099</x:v>
      </x:c>
      <x:c r="Z238" s="1" t="str">
        <x:v>0.5</x:v>
      </x:c>
      <x:c r="AA238" s="1" t="str">
        <x:v>0.0066167438051396004</x:v>
      </x:c>
      <x:c r="AB238" s="1" t="str">
        <x:v>-0.022079356425247099</x:v>
      </x:c>
      <x:c r="AC238" s="1" t="str">
        <x:v>ABSTAIN</x:v>
      </x:c>
      <x:c r="AD238" s="1" t="str">
        <x:v>0.050000000000000003</x:v>
      </x:c>
      <x:c r="AE238" s="1" t="str">
        <x:v>0.5</x:v>
      </x:c>
      <x:c r="AF238" s="1" t="str">
        <x:v>0.0066167438051396004</x:v>
      </x:c>
      <x:c r="AG238" s="1" t="str">
        <x:v>-0.022079356425247099</x:v>
      </x:c>
      <x:c r="AH238" s="1" t="str">
        <x:v>0.5</x:v>
      </x:c>
      <x:c r="AI238" s="1" t="str">
        <x:v>0.0066167438051396004</x:v>
      </x:c>
      <x:c r="AJ238" s="1" t="str">
        <x:v>-0.022079356425247099</x:v>
      </x:c>
      <x:c r="AK238" s="1" t="str">
        <x:v>-6.9388939039072296e-17</x:v>
      </x:c>
      <x:c r="AL238" s="28" t="str">
        <x:v>-0.044145771464144001</x:v>
      </x:c>
      <x:c r="AM238" s="1" t="str">
        <x:v>2021</x:v>
      </x:c>
      <x:c r="AN238" s="48" t="str">
        <x:v>BURN_IN_2021</x:v>
      </x:c>
      <x:c r="AO238" s="1" t="str">
        <x:v>236</x:v>
      </x:c>
      <x:c r="AP238" s="1" t="str">
        <x:v>False</x:v>
      </x:c>
    </x:row>
    <x:row r="239" ht="22" customHeight="1">
      <x:c r="A239" s="27" t="n">
        <x:v>44434</x:v>
      </x:c>
      <x:c r="B239" s="27" t="n">
        <x:v>44435</x:v>
      </x:c>
      <x:c r="C239" s="1" t="str">
        <x:v>0.00011652919913310001</x:v>
      </x:c>
      <x:c r="D239" s="1" t="str">
        <x:v>0.079661149402638201</x:v>
      </x:c>
      <x:c r="E239" s="1" t="str">
        <x:v>0.92022232139822835</x:v>
      </x:c>
      <x:c r="F239" s="1" t="str">
        <x:v>mix</x:v>
      </x:c>
      <x:c r="G239" s="1" t="str">
        <x:v>0.25405076852156872</x:v>
      </x:c>
      <x:c r="H239" s="1" t="str">
        <x:v>0.052707798188394099</x:v>
      </x:c>
      <x:c r="I239" s="1" t="str">
        <x:v>0.0016190470079711001</x:v>
      </x:c>
      <x:c r="J239" s="1" t="str">
        <x:v>0.1870526209064178</x:v>
      </x:c>
      <x:c r="K239" s="1" t="str">
        <x:v>0.63340081094787071</x:v>
      </x:c>
      <x:c r="L239" s="1" t="str">
        <x:v>-0.0546652482756253</x:v>
      </x:c>
      <x:c r="M239" s="1" t="str">
        <x:v>ABSTAIN</x:v>
      </x:c>
      <x:c r="N239" s="1" t="str">
        <x:v>0.63140246437846181</x:v>
      </x:c>
      <x:c r="O239" s="48" t="str">
        <x:v>INSUFFICIENT_EVIDENCE</x:v>
      </x:c>
      <x:c r="P239" s="48" t="str"/>
      <x:c r="Q239" s="1" t="str">
        <x:v>True</x:v>
      </x:c>
      <x:c r="R239" s="1" t="str">
        <x:v>5</x:v>
      </x:c>
      <x:c r="S239" s="1" t="str">
        <x:v>0.050000000000000003</x:v>
      </x:c>
      <x:c r="T239" s="1" t="str">
        <x:v>0.49769388549221422</x:v>
      </x:c>
      <x:c r="U239" s="1" t="str">
        <x:v>0.5</x:v>
      </x:c>
      <x:c r="V239" s="1" t="str">
        <x:v>0.023825982480513101</x:v>
      </x:c>
      <x:c r="W239" s="28" t="str">
        <x:v>0.5</x:v>
      </x:c>
      <x:c r="X239" s="28" t="str">
        <x:v>0.0112855474656696</x:v>
      </x:c>
      <x:c r="Y239" s="28" t="str">
        <x:v>0.023825982480512899</x:v>
      </x:c>
      <x:c r="Z239" s="1" t="str">
        <x:v>0.5</x:v>
      </x:c>
      <x:c r="AA239" s="1" t="str">
        <x:v>0.0112855474656696</x:v>
      </x:c>
      <x:c r="AB239" s="1" t="str">
        <x:v>0.023825982480512899</x:v>
      </x:c>
      <x:c r="AC239" s="1" t="str">
        <x:v>ABSTAIN</x:v>
      </x:c>
      <x:c r="AD239" s="1" t="str">
        <x:v>0.050000000000000003</x:v>
      </x:c>
      <x:c r="AE239" s="1" t="str">
        <x:v>0.5</x:v>
      </x:c>
      <x:c r="AF239" s="1" t="str">
        <x:v>0.0112855474656696</x:v>
      </x:c>
      <x:c r="AG239" s="1" t="str">
        <x:v>0.023825982480512899</x:v>
      </x:c>
      <x:c r="AH239" s="1" t="str">
        <x:v>0.5</x:v>
      </x:c>
      <x:c r="AI239" s="1" t="str">
        <x:v>0.0112855474656696</x:v>
      </x:c>
      <x:c r="AJ239" s="1" t="str">
        <x:v>0.023825982480512899</x:v>
      </x:c>
      <x:c r="AK239" s="1" t="str">
        <x:v>-1.6653345369377348e-16</x:v>
      </x:c>
      <x:c r="AL239" s="28" t="str">
        <x:v>0.047675074095269103</x:v>
      </x:c>
      <x:c r="AM239" s="1" t="str">
        <x:v>2021</x:v>
      </x:c>
      <x:c r="AN239" s="48" t="str">
        <x:v>BURN_IN_2021</x:v>
      </x:c>
      <x:c r="AO239" s="1" t="str">
        <x:v>237</x:v>
      </x:c>
      <x:c r="AP239" s="1" t="str">
        <x:v>False</x:v>
      </x:c>
    </x:row>
    <x:row r="240" ht="22" customHeight="1">
      <x:c r="A240" s="27" t="n">
        <x:v>44435</x:v>
      </x:c>
      <x:c r="B240" s="27" t="n">
        <x:v>44436</x:v>
      </x:c>
      <x:c r="C240" s="1" t="str">
        <x:v>0.0024553393773336001</x:v>
      </x:c>
      <x:c r="D240" s="1" t="str">
        <x:v>0.0092269771741801</x:v>
      </x:c>
      <x:c r="E240" s="1" t="str">
        <x:v>0.98831768344848603</x:v>
      </x:c>
      <x:c r="F240" s="1" t="str">
        <x:v>mix</x:v>
      </x:c>
      <x:c r="G240" s="1" t="str">
        <x:v>0.063355647451672201</x:v>
      </x:c>
      <x:c r="H240" s="1" t="str">
        <x:v>0.14086834445691629</x:v>
      </x:c>
      <x:c r="I240" s="1" t="str">
        <x:v>-0.0052651853053278996</x:v>
      </x:c>
      <x:c r="J240" s="1" t="str">
        <x:v>0.22650937924966011</x:v>
      </x:c>
      <x:c r="K240" s="1" t="str">
        <x:v>0.64879465071470344</x:v>
      </x:c>
      <x:c r="L240" s="1" t="str">
        <x:v>-0.0095963439423328994</x:v>
      </x:c>
      <x:c r="M240" s="1" t="str">
        <x:v>ABSTAIN</x:v>
      </x:c>
      <x:c r="N240" s="1" t="str">
        <x:v>0.63140246437846181</x:v>
      </x:c>
      <x:c r="O240" s="48" t="str">
        <x:v>HIGH_VOLATILITY</x:v>
      </x:c>
      <x:c r="P240" s="48" t="str"/>
      <x:c r="Q240" s="1" t="str">
        <x:v>True</x:v>
      </x:c>
      <x:c r="R240" s="1" t="str">
        <x:v>5</x:v>
      </x:c>
      <x:c r="S240" s="1" t="str">
        <x:v>0.050000000000000003</x:v>
      </x:c>
      <x:c r="T240" s="1" t="str">
        <x:v>0.49968880118710812</x:v>
      </x:c>
      <x:c r="U240" s="1" t="str">
        <x:v>0.5</x:v>
      </x:c>
      <x:c r="V240" s="1" t="str">
        <x:v>-0.0017155079665032</x:v>
      </x:c>
      <x:c r="W240" s="28" t="str">
        <x:v>0.5</x:v>
      </x:c>
      <x:c r="X240" s="28" t="str">
        <x:v>0.0116412693347682</x:v>
      </x:c>
      <x:c r="Y240" s="28" t="str">
        <x:v>-0.0017155079665032999</x:v>
      </x:c>
      <x:c r="Z240" s="1" t="str">
        <x:v>0.5</x:v>
      </x:c>
      <x:c r="AA240" s="1" t="str">
        <x:v>0.0116412693347682</x:v>
      </x:c>
      <x:c r="AB240" s="1" t="str">
        <x:v>-0.0017155079665032999</x:v>
      </x:c>
      <x:c r="AC240" s="1" t="str">
        <x:v>ABSTAIN</x:v>
      </x:c>
      <x:c r="AD240" s="1" t="str">
        <x:v>0.050000000000000003</x:v>
      </x:c>
      <x:c r="AE240" s="1" t="str">
        <x:v>0.5</x:v>
      </x:c>
      <x:c r="AF240" s="1" t="str">
        <x:v>0.0116412693347682</x:v>
      </x:c>
      <x:c r="AG240" s="1" t="str">
        <x:v>-0.0017155079665032999</x:v>
      </x:c>
      <x:c r="AH240" s="1" t="str">
        <x:v>0.5</x:v>
      </x:c>
      <x:c r="AI240" s="1" t="str">
        <x:v>0.0116412693347682</x:v>
      </x:c>
      <x:c r="AJ240" s="1" t="str">
        <x:v>-0.0017155079665032999</x:v>
      </x:c>
      <x:c r="AK240" s="1" t="str">
        <x:v>-2.688821387764051e-17</x:v>
      </x:c>
      <x:c r="AL240" s="28" t="str">
        <x:v>-0.0034077730651411002</x:v>
      </x:c>
      <x:c r="AM240" s="1" t="str">
        <x:v>2021</x:v>
      </x:c>
      <x:c r="AN240" s="48" t="str">
        <x:v>BURN_IN_2021</x:v>
      </x:c>
      <x:c r="AO240" s="1" t="str">
        <x:v>238</x:v>
      </x:c>
      <x:c r="AP240" s="1" t="str">
        <x:v>False</x:v>
      </x:c>
    </x:row>
    <x:row r="241" ht="22" customHeight="1">
      <x:c r="A241" s="27" t="n">
        <x:v>44436</x:v>
      </x:c>
      <x:c r="B241" s="27" t="n">
        <x:v>44437</x:v>
      </x:c>
      <x:c r="C241" s="1" t="str">
        <x:v>0.00049754413853470003</x:v>
      </x:c>
      <x:c r="D241" s="1" t="str">
        <x:v>0.017690812182005002</x:v>
      </x:c>
      <x:c r="E241" s="1" t="str">
        <x:v>0.98181164367946006</x:v>
      </x:c>
      <x:c r="F241" s="1" t="str">
        <x:v>mix</x:v>
      </x:c>
      <x:c r="G241" s="1" t="str">
        <x:v>0.084819244879825395</x:v>
      </x:c>
      <x:c r="H241" s="1" t="str">
        <x:v>0.016927670015649699</x:v>
      </x:c>
      <x:c r="I241" s="1" t="str">
        <x:v>0.00043579849332379999</x:v>
      </x:c>
      <x:c r="J241" s="1" t="str">
        <x:v>0.22238471653492101</x:v>
      </x:c>
      <x:c r="K241" s="1" t="str">
        <x:v>0.64934887748820092</x:v>
      </x:c>
      <x:c r="L241" s="1" t="str">
        <x:v>-0.012971414845063501</x:v>
      </x:c>
      <x:c r="M241" s="1" t="str">
        <x:v>ABSTAIN</x:v>
      </x:c>
      <x:c r="N241" s="1" t="str">
        <x:v>0.63140246437846181</x:v>
      </x:c>
      <x:c r="O241" s="48" t="str">
        <x:v>HIGH_VOLATILITY</x:v>
      </x:c>
      <x:c r="P241" s="48" t="str">
        <x:v>episode-000239|episode-000238|episode-000229|episode-000128|episode-000224</x:v>
      </x:c>
      <x:c r="Q241" s="1" t="str">
        <x:v>True</x:v>
      </x:c>
      <x:c r="R241" s="1" t="str">
        <x:v>5</x:v>
      </x:c>
      <x:c r="S241" s="1" t="str">
        <x:v>0.050000000000000003</x:v>
      </x:c>
      <x:c r="T241" s="1" t="str">
        <x:v>0.49947935205281452</x:v>
      </x:c>
      <x:c r="U241" s="1" t="str">
        <x:v>0.5</x:v>
      </x:c>
      <x:c r="V241" s="1" t="str">
        <x:v>-0.001224851322065</x:v>
      </x:c>
      <x:c r="W241" s="28" t="str">
        <x:v>0.5</x:v>
      </x:c>
      <x:c r="X241" s="28" t="str">
        <x:v>0.00085339735855129997</x:v>
      </x:c>
      <x:c r="Y241" s="28" t="str">
        <x:v>-0.001224851322065</x:v>
      </x:c>
      <x:c r="Z241" s="1" t="str">
        <x:v>0.5</x:v>
      </x:c>
      <x:c r="AA241" s="1" t="str">
        <x:v>0.00085339735855129997</x:v>
      </x:c>
      <x:c r="AB241" s="1" t="str">
        <x:v>-0.001224851322065</x:v>
      </x:c>
      <x:c r="AC241" s="1" t="str">
        <x:v>ABSTAIN</x:v>
      </x:c>
      <x:c r="AD241" s="1" t="str">
        <x:v>0.050000000000000003</x:v>
      </x:c>
      <x:c r="AE241" s="1" t="str">
        <x:v>0.5</x:v>
      </x:c>
      <x:c r="AF241" s="1" t="str">
        <x:v>0.00085339735855129997</x:v>
      </x:c>
      <x:c r="AG241" s="1" t="str">
        <x:v>-0.001224851322065</x:v>
      </x:c>
      <x:c r="AH241" s="1" t="str">
        <x:v>0.5</x:v>
      </x:c>
      <x:c r="AI241" s="1" t="str">
        <x:v>0.00085339735855129997</x:v>
      </x:c>
      <x:c r="AJ241" s="1" t="str">
        <x:v>-0.001224851322065</x:v>
      </x:c>
      <x:c r="AK241" s="1" t="str">
        <x:v>-6.8087896432089678e-17</x:v>
      </x:c>
      <x:c r="AL241" s="28" t="str">
        <x:v>-0.002447997938528</x:v>
      </x:c>
      <x:c r="AM241" s="1" t="str">
        <x:v>2021</x:v>
      </x:c>
      <x:c r="AN241" s="48" t="str">
        <x:v>BURN_IN_2021</x:v>
      </x:c>
      <x:c r="AO241" s="1" t="str">
        <x:v>239</x:v>
      </x:c>
      <x:c r="AP241" s="1" t="str">
        <x:v>False</x:v>
      </x:c>
    </x:row>
    <x:row r="242" ht="22" customHeight="1">
      <x:c r="A242" s="27" t="n">
        <x:v>44437</x:v>
      </x:c>
      <x:c r="B242" s="27" t="n">
        <x:v>44438</x:v>
      </x:c>
      <x:c r="C242" s="1" t="str">
        <x:v>0.000872072720407</x:v>
      </x:c>
      <x:c r="D242" s="1" t="str">
        <x:v>0.0136854409265364</x:v>
      </x:c>
      <x:c r="E242" s="1" t="str">
        <x:v>0.98544248635305642</x:v>
      </x:c>
      <x:c r="F242" s="1" t="str">
        <x:v>mix</x:v>
      </x:c>
      <x:c r="G242" s="1" t="str">
        <x:v>0.072204256590361698</x:v>
      </x:c>
      <x:c r="H242" s="1" t="str">
        <x:v>0.0080107425109372001</x:v>
      </x:c>
      <x:c r="I242" s="1" t="str">
        <x:v>-0.0096864245906464995</x:v>
      </x:c>
      <x:c r="J242" s="1" t="str">
        <x:v>0.15576944037684171</x:v>
      </x:c>
      <x:c r="K242" s="1" t="str">
        <x:v>0.62745001866310557</x:v>
      </x:c>
      <x:c r="L242" s="1" t="str">
        <x:v>-0.0153876587867911</x:v>
      </x:c>
      <x:c r="M242" s="1" t="str">
        <x:v>ABSTAIN</x:v>
      </x:c>
      <x:c r="N242" s="1" t="str">
        <x:v>0.63140246437846181</x:v>
      </x:c>
      <x:c r="O242" s="48" t="str">
        <x:v>HIGH_VOLATILITY|NEGATIVE_MOMENTUM</x:v>
      </x:c>
      <x:c r="P242" s="48" t="str">
        <x:v>episode-000240|episode-000239|episode-000128|episode-000129|episode-000127</x:v>
      </x:c>
      <x:c r="Q242" s="1" t="str">
        <x:v>True</x:v>
      </x:c>
      <x:c r="R242" s="1" t="str">
        <x:v>5</x:v>
      </x:c>
      <x:c r="S242" s="1" t="str">
        <x:v>0.050000000000000003</x:v>
      </x:c>
      <x:c r="T242" s="1" t="str">
        <x:v>0.49958843597521002</x:v>
      </x:c>
      <x:c r="U242" s="1" t="str">
        <x:v>0.5</x:v>
      </x:c>
      <x:c r="V242" s="1" t="str">
        <x:v>-0.018294934570926898</x:v>
      </x:c>
      <x:c r="W242" s="28" t="str">
        <x:v>0.5</x:v>
      </x:c>
      <x:c r="X242" s="28" t="str">
        <x:v>0.00061274948937540001</x:v>
      </x:c>
      <x:c r="Y242" s="28" t="str">
        <x:v>-0.018294934570926999</x:v>
      </x:c>
      <x:c r="Z242" s="1" t="str">
        <x:v>0.5</x:v>
      </x:c>
      <x:c r="AA242" s="1" t="str">
        <x:v>0.00061274948937540001</x:v>
      </x:c>
      <x:c r="AB242" s="1" t="str">
        <x:v>-0.018294934570926999</x:v>
      </x:c>
      <x:c r="AC242" s="1" t="str">
        <x:v>ABSTAIN</x:v>
      </x:c>
      <x:c r="AD242" s="1" t="str">
        <x:v>0.050000000000000003</x:v>
      </x:c>
      <x:c r="AE242" s="1" t="str">
        <x:v>0.5</x:v>
      </x:c>
      <x:c r="AF242" s="1" t="str">
        <x:v>0.00061274948937540001</x:v>
      </x:c>
      <x:c r="AG242" s="1" t="str">
        <x:v>-0.018294934570926999</x:v>
      </x:c>
      <x:c r="AH242" s="1" t="str">
        <x:v>0.5</x:v>
      </x:c>
      <x:c r="AI242" s="1" t="str">
        <x:v>0.00061274948937540001</x:v>
      </x:c>
      <x:c r="AJ242" s="1" t="str">
        <x:v>-0.018294934570926999</x:v>
      </x:c>
      <x:c r="AK242" s="1" t="str">
        <x:v>-1.3877787807814457e-17</x:v>
      </x:c>
      <x:c r="AL242" s="28" t="str">
        <x:v>-0.036588666062561802</x:v>
      </x:c>
      <x:c r="AM242" s="1" t="str">
        <x:v>2021</x:v>
      </x:c>
      <x:c r="AN242" s="48" t="str">
        <x:v>BURN_IN_2021</x:v>
      </x:c>
      <x:c r="AO242" s="1" t="str">
        <x:v>240</x:v>
      </x:c>
      <x:c r="AP242" s="1" t="str">
        <x:v>False</x:v>
      </x:c>
    </x:row>
    <x:row r="243" ht="22" customHeight="1">
      <x:c r="A243" s="27" t="n">
        <x:v>44438</x:v>
      </x:c>
      <x:c r="B243" s="27" t="n">
        <x:v>44439</x:v>
      </x:c>
      <x:c r="C243" s="1" t="str">
        <x:v>0.0020498326048514</x:v>
      </x:c>
      <x:c r="D243" s="1" t="str">
        <x:v>0.0035443114137715002</x:v>
      </x:c>
      <x:c r="E243" s="1" t="str">
        <x:v>0.99440585598137721</x:v>
      </x:c>
      <x:c r="F243" s="1" t="str">
        <x:v>mix</x:v>
      </x:c>
      <x:c r="G243" s="1" t="str">
        <x:v>0.034830657690444203</x:v>
      </x:c>
      <x:c r="H243" s="1" t="str">
        <x:v>0.020282259025529999</x:v>
      </x:c>
      <x:c r="I243" s="1" t="str">
        <x:v>-0.051413310940518299</x:v>
      </x:c>
      <x:c r="J243" s="1" t="str">
        <x:v>0.13089087133035091</x:v>
      </x:c>
      <x:c r="K243" s="1" t="str">
        <x:v>0.64078682601109416</x:v>
      </x:c>
      <x:c r="L243" s="1" t="str">
        <x:v>-0.051413310940518299</x:v>
      </x:c>
      <x:c r="M243" s="1" t="str">
        <x:v>ABSTAIN</x:v>
      </x:c>
      <x:c r="N243" s="1" t="str">
        <x:v>0.63140246437846181</x:v>
      </x:c>
      <x:c r="O243" s="48" t="str">
        <x:v>HIGH_VOLATILITY|NEGATIVE_MOMENTUM</x:v>
      </x:c>
      <x:c r="P243" s="48" t="str"/>
      <x:c r="Q243" s="1" t="str">
        <x:v>True</x:v>
      </x:c>
      <x:c r="R243" s="1" t="str">
        <x:v>5</x:v>
      </x:c>
      <x:c r="S243" s="1" t="str">
        <x:v>0.050000000000000003</x:v>
      </x:c>
      <x:c r="T243" s="1" t="str">
        <x:v>0.49986048015590412</x:v>
      </x:c>
      <x:c r="U243" s="1" t="str">
        <x:v>0.5</x:v>
      </x:c>
      <x:c r="V243" s="1" t="str">
        <x:v>0.0014557899006704001</x:v>
      </x:c>
      <x:c r="W243" s="28" t="str">
        <x:v>0.5</x:v>
      </x:c>
      <x:c r="X243" s="28" t="str">
        <x:v>0.0093176262737534998</x:v>
      </x:c>
      <x:c r="Y243" s="28" t="str">
        <x:v>0.0014557899006704001</x:v>
      </x:c>
      <x:c r="Z243" s="1" t="str">
        <x:v>0.5</x:v>
      </x:c>
      <x:c r="AA243" s="1" t="str">
        <x:v>0.0093176262737534998</x:v>
      </x:c>
      <x:c r="AB243" s="1" t="str">
        <x:v>0.0014557899006704001</x:v>
      </x:c>
      <x:c r="AC243" s="1" t="str">
        <x:v>ABSTAIN</x:v>
      </x:c>
      <x:c r="AD243" s="1" t="str">
        <x:v>0.050000000000000003</x:v>
      </x:c>
      <x:c r="AE243" s="1" t="str">
        <x:v>0.5</x:v>
      </x:c>
      <x:c r="AF243" s="1" t="str">
        <x:v>0.0093176262737534998</x:v>
      </x:c>
      <x:c r="AG243" s="1" t="str">
        <x:v>0.0014557899006704001</x:v>
      </x:c>
      <x:c r="AH243" s="1" t="str">
        <x:v>0.5</x:v>
      </x:c>
      <x:c r="AI243" s="1" t="str">
        <x:v>0.0093176262737534998</x:v>
      </x:c>
      <x:c r="AJ243" s="1" t="str">
        <x:v>0.0014557899006704001</x:v>
      </x:c>
      <x:c r="AK243" s="1" t="str">
        <x:v>1.214306433183765e-17</x:v>
      </x:c>
      <x:c r="AL243" s="28" t="str">
        <x:v>0.0029302423567916002</x:v>
      </x:c>
      <x:c r="AM243" s="1" t="str">
        <x:v>2021</x:v>
      </x:c>
      <x:c r="AN243" s="48" t="str">
        <x:v>BURN_IN_2021</x:v>
      </x:c>
      <x:c r="AO243" s="1" t="str">
        <x:v>241</x:v>
      </x:c>
      <x:c r="AP243" s="1" t="str">
        <x:v>False</x:v>
      </x:c>
    </x:row>
    <x:row r="244" ht="22" customHeight="1">
      <x:c r="A244" s="27" t="n">
        <x:v>44439</x:v>
      </x:c>
      <x:c r="B244" s="27" t="n">
        <x:v>44440</x:v>
      </x:c>
      <x:c r="C244" s="1" t="str">
        <x:v>0.0083188006681732003</x:v>
      </x:c>
      <x:c r="D244" s="1" t="str">
        <x:v>0.0014427105560680001</x:v>
      </x:c>
      <x:c r="E244" s="1" t="str">
        <x:v>0.9902384887757586</x:v>
      </x:c>
      <x:c r="F244" s="1" t="str">
        <x:v>mix</x:v>
      </x:c>
      <x:c r="G244" s="1" t="str">
        <x:v>0.053696400337226197</x:v>
      </x:c>
      <x:c r="H244" s="1" t="str">
        <x:v>0.012537936126644</x:v>
      </x:c>
      <x:c r="I244" s="1" t="str">
        <x:v>-0.012245702058275401</x:v>
      </x:c>
      <x:c r="J244" s="1" t="str">
        <x:v>0.18185579626012119</x:v>
      </x:c>
      <x:c r="K244" s="1" t="str">
        <x:v>0.61968993206877621</x:v>
      </x:c>
      <x:c r="L244" s="1" t="str">
        <x:v>-0.048633722045147501</x:v>
      </x:c>
      <x:c r="M244" s="1" t="str">
        <x:v>ABSTAIN</x:v>
      </x:c>
      <x:c r="N244" s="1" t="str">
        <x:v>0.63140246437846181</x:v>
      </x:c>
      <x:c r="O244" s="48" t="str">
        <x:v>HIGH_VOLATILITY</x:v>
      </x:c>
      <x:c r="P244" s="48" t="str"/>
      <x:c r="Q244" s="1" t="str">
        <x:v>True</x:v>
      </x:c>
      <x:c r="R244" s="1" t="str">
        <x:v>5</x:v>
      </x:c>
      <x:c r="S244" s="1" t="str">
        <x:v>0.050000000000000003</x:v>
      </x:c>
      <x:c r="T244" s="1" t="str">
        <x:v>0.49476327638138973</x:v>
      </x:c>
      <x:c r="U244" s="1" t="str">
        <x:v>0.5</x:v>
      </x:c>
      <x:c r="V244" s="1" t="str">
        <x:v>0.017917626561511</x:v>
      </x:c>
      <x:c r="W244" s="28" t="str">
        <x:v>0.5</x:v>
      </x:c>
      <x:c r="X244" s="28" t="str">
        <x:v>0.00073148886936359996</x:v>
      </x:c>
      <x:c r="Y244" s="28" t="str">
        <x:v>0.017917626561511</x:v>
      </x:c>
      <x:c r="Z244" s="1" t="str">
        <x:v>0.5</x:v>
      </x:c>
      <x:c r="AA244" s="1" t="str">
        <x:v>0.00073148886936359996</x:v>
      </x:c>
      <x:c r="AB244" s="1" t="str">
        <x:v>0.017917626561511</x:v>
      </x:c>
      <x:c r="AC244" s="1" t="str">
        <x:v>ABSTAIN</x:v>
      </x:c>
      <x:c r="AD244" s="1" t="str">
        <x:v>0.050000000000000003</x:v>
      </x:c>
      <x:c r="AE244" s="1" t="str">
        <x:v>0.5</x:v>
      </x:c>
      <x:c r="AF244" s="1" t="str">
        <x:v>0.00073148886936359996</x:v>
      </x:c>
      <x:c r="AG244" s="1" t="str">
        <x:v>0.017917626561511</x:v>
      </x:c>
      <x:c r="AH244" s="1" t="str">
        <x:v>0.5</x:v>
      </x:c>
      <x:c r="AI244" s="1" t="str">
        <x:v>0.00073148886936359996</x:v>
      </x:c>
      <x:c r="AJ244" s="1" t="str">
        <x:v>0.017917626561511</x:v>
      </x:c>
      <x:c r="AK244" s="1" t="str">
        <x:v>7.9797279894933126e-17</x:v>
      </x:c>
      <x:c r="AL244" s="28" t="str">
        <x:v>0.035836742314939003</x:v>
      </x:c>
      <x:c r="AM244" s="1" t="str">
        <x:v>2021</x:v>
      </x:c>
      <x:c r="AN244" s="48" t="str">
        <x:v>BURN_IN_2021</x:v>
      </x:c>
      <x:c r="AO244" s="1" t="str">
        <x:v>242</x:v>
      </x:c>
      <x:c r="AP244" s="1" t="str">
        <x:v>False</x:v>
      </x:c>
    </x:row>
    <x:row r="245" ht="22" customHeight="1">
      <x:c r="A245" s="27" t="n">
        <x:v>44440</x:v>
      </x:c>
      <x:c r="B245" s="27" t="n">
        <x:v>44441</x:v>
      </x:c>
      <x:c r="C245" s="1" t="str">
        <x:v>0.0045865688824233003</x:v>
      </x:c>
      <x:c r="D245" s="1" t="str">
        <x:v>0.0017715317193179</x:v>
      </x:c>
      <x:c r="E245" s="1" t="str">
        <x:v>0.99364189939825864</x:v>
      </x:c>
      <x:c r="F245" s="1" t="str">
        <x:v>mix</x:v>
      </x:c>
      <x:c r="G245" s="1" t="str">
        <x:v>0.038465850703875398</x:v>
      </x:c>
      <x:c r="H245" s="1" t="str">
        <x:v>0.0074644635714998997</x:v>
      </x:c>
      <x:c r="I245" s="1" t="str">
        <x:v>-0.0035738705364887001</x:v>
      </x:c>
      <x:c r="J245" s="1" t="str">
        <x:v>0.24639760623359641</x:v>
      </x:c>
      <x:c r="K245" s="1" t="str">
        <x:v>0.62202847946048345</x:v>
      </x:c>
      <x:c r="L245" s="1" t="str">
        <x:v>-0.0145398538949569</x:v>
      </x:c>
      <x:c r="M245" s="1" t="str">
        <x:v>ABSTAIN</x:v>
      </x:c>
      <x:c r="N245" s="1" t="str">
        <x:v>0.63140246437846181</x:v>
      </x:c>
      <x:c r="O245" s="48" t="str">
        <x:v>HIGH_VOLATILITY|NEGATIVE_MOMENTUM</x:v>
      </x:c>
      <x:c r="P245" s="48" t="str">
        <x:v>episode-000240|episode-000239|episode-000243|episode-000241|episode-000242</x:v>
      </x:c>
      <x:c r="Q245" s="1" t="str">
        <x:v>True</x:v>
      </x:c>
      <x:c r="R245" s="1" t="str">
        <x:v>5</x:v>
      </x:c>
      <x:c r="S245" s="1" t="str">
        <x:v>0.050000000000000003</x:v>
      </x:c>
      <x:c r="T245" s="1" t="str">
        <x:v>0.49480381134737411</x:v>
      </x:c>
      <x:c r="U245" s="1" t="str">
        <x:v>0.5</x:v>
      </x:c>
      <x:c r="V245" s="1" t="str">
        <x:v>0.0046501660253146998</x:v>
      </x:c>
      <x:c r="W245" s="28" t="str">
        <x:v>0.5</x:v>
      </x:c>
      <x:c r="X245" s="28" t="str">
        <x:v>0.0088014774392442992</x:v>
      </x:c>
      <x:c r="Y245" s="28" t="str">
        <x:v>0.0046501660253147996</x:v>
      </x:c>
      <x:c r="Z245" s="1" t="str">
        <x:v>0.5</x:v>
      </x:c>
      <x:c r="AA245" s="1" t="str">
        <x:v>0.0088014774392442992</x:v>
      </x:c>
      <x:c r="AB245" s="1" t="str">
        <x:v>0.0046501660253147996</x:v>
      </x:c>
      <x:c r="AC245" s="1" t="str">
        <x:v>ABSTAIN</x:v>
      </x:c>
      <x:c r="AD245" s="1" t="str">
        <x:v>0.050000000000000003</x:v>
      </x:c>
      <x:c r="AE245" s="1" t="str">
        <x:v>0.5</x:v>
      </x:c>
      <x:c r="AF245" s="1" t="str">
        <x:v>0.0088014774392442992</x:v>
      </x:c>
      <x:c r="AG245" s="1" t="str">
        <x:v>0.0046501660253147996</x:v>
      </x:c>
      <x:c r="AH245" s="1" t="str">
        <x:v>0.5</x:v>
      </x:c>
      <x:c r="AI245" s="1" t="str">
        <x:v>0.0088014774392442992</x:v>
      </x:c>
      <x:c r="AJ245" s="1" t="str">
        <x:v>0.0046501660253147996</x:v>
      </x:c>
      <x:c r="AK245" s="1" t="str">
        <x:v>7.2858385991025898e-17</x:v>
      </x:c>
      <x:c r="AL245" s="28" t="str">
        <x:v>0.0093180170178248003</x:v>
      </x:c>
      <x:c r="AM245" s="1" t="str">
        <x:v>2021</x:v>
      </x:c>
      <x:c r="AN245" s="48" t="str">
        <x:v>BURN_IN_2021</x:v>
      </x:c>
      <x:c r="AO245" s="1" t="str">
        <x:v>243</x:v>
      </x:c>
      <x:c r="AP245" s="1" t="str">
        <x:v>False</x:v>
      </x:c>
    </x:row>
    <x:row r="246" ht="22" customHeight="1">
      <x:c r="A246" s="27" t="n">
        <x:v>44441</x:v>
      </x:c>
      <x:c r="B246" s="27" t="n">
        <x:v>44442</x:v>
      </x:c>
      <x:c r="C246" s="1" t="str">
        <x:v>0.00064308550730200005</x:v>
      </x:c>
      <x:c r="D246" s="1" t="str">
        <x:v>0.014797265287669101</x:v>
      </x:c>
      <x:c r="E246" s="1" t="str">
        <x:v>0.98455964920502881</x:v>
      </x:c>
      <x:c r="F246" s="1" t="str">
        <x:v>mix</x:v>
      </x:c>
      <x:c r="G246" s="1" t="str">
        <x:v>0.074996634301408904</x:v>
      </x:c>
      <x:c r="H246" s="1" t="str">
        <x:v>0.026051467136702301</x:v>
      </x:c>
      <x:c r="I246" s="1" t="str">
        <x:v>0.052159225821880997</x:v>
      </x:c>
      <x:c r="J246" s="1" t="str">
        <x:v>0.29226101027267032</x:v>
      </x:c>
      <x:c r="K246" s="1" t="str">
        <x:v>0.60965916592277225</x:v>
      </x:c>
      <x:c r="L246" s="1" t="str">
        <x:v>-0.0053573194831617998</x:v>
      </x:c>
      <x:c r="M246" s="1" t="str">
        <x:v>ABSTAIN</x:v>
      </x:c>
      <x:c r="N246" s="1" t="str">
        <x:v>0.63140246437846181</x:v>
      </x:c>
      <x:c r="O246" s="48" t="str">
        <x:v>HIGH_VOLATILITY|NEGATIVE_MOMENTUM</x:v>
      </x:c>
      <x:c r="P246" s="48" t="str">
        <x:v>episode-000224|episode-000240|episode-000244|episode-000239|episode-000243</x:v>
      </x:c>
      <x:c r="Q246" s="1" t="str">
        <x:v>True</x:v>
      </x:c>
      <x:c r="R246" s="1" t="str">
        <x:v>5</x:v>
      </x:c>
      <x:c r="S246" s="1" t="str">
        <x:v>0.050000000000000003</x:v>
      </x:c>
      <x:c r="T246" s="1" t="str">
        <x:v>0.4945445408039153</x:v>
      </x:c>
      <x:c r="U246" s="1" t="str">
        <x:v>0.5</x:v>
      </x:c>
      <x:c r="V246" s="1" t="str">
        <x:v>0.0073513963147098004</x:v>
      </x:c>
      <x:c r="W246" s="28" t="str">
        <x:v>0.5</x:v>
      </x:c>
      <x:c r="X246" s="28" t="str">
        <x:v>0.0023187014048812</x:v>
      </x:c>
      <x:c r="Y246" s="28" t="str">
        <x:v>0.0073513963147098004</x:v>
      </x:c>
      <x:c r="Z246" s="1" t="str">
        <x:v>0.5</x:v>
      </x:c>
      <x:c r="AA246" s="1" t="str">
        <x:v>0.0023187014048812</x:v>
      </x:c>
      <x:c r="AB246" s="1" t="str">
        <x:v>0.0073513963147098004</x:v>
      </x:c>
      <x:c r="AC246" s="1" t="str">
        <x:v>ABSTAIN</x:v>
      </x:c>
      <x:c r="AD246" s="1" t="str">
        <x:v>0.050000000000000003</x:v>
      </x:c>
      <x:c r="AE246" s="1" t="str">
        <x:v>0.5</x:v>
      </x:c>
      <x:c r="AF246" s="1" t="str">
        <x:v>0.0023187014048812</x:v>
      </x:c>
      <x:c r="AG246" s="1" t="str">
        <x:v>0.0073513963147098004</x:v>
      </x:c>
      <x:c r="AH246" s="1" t="str">
        <x:v>0.5</x:v>
      </x:c>
      <x:c r="AI246" s="1" t="str">
        <x:v>0.0023187014048812</x:v>
      </x:c>
      <x:c r="AJ246" s="1" t="str">
        <x:v>0.0073513963147098004</x:v>
      </x:c>
      <x:c r="AK246" s="1" t="str">
        <x:v>2.3418766925686896e-17</x:v>
      </x:c>
      <x:c r="AL246" s="28" t="str">
        <x:v>0.0147074641344473</x:v>
      </x:c>
      <x:c r="AM246" s="1" t="str">
        <x:v>2021</x:v>
      </x:c>
      <x:c r="AN246" s="48" t="str">
        <x:v>BURN_IN_2021</x:v>
      </x:c>
      <x:c r="AO246" s="1" t="str">
        <x:v>244</x:v>
      </x:c>
      <x:c r="AP246" s="1" t="str">
        <x:v>False</x:v>
      </x:c>
    </x:row>
    <x:row r="247" ht="22" customHeight="1">
      <x:c r="A247" s="27" t="n">
        <x:v>44442</x:v>
      </x:c>
      <x:c r="B247" s="27" t="n">
        <x:v>44443</x:v>
      </x:c>
      <x:c r="C247" s="1" t="str">
        <x:v>0.00042303107462290002</x:v>
      </x:c>
      <x:c r="D247" s="1" t="str">
        <x:v>0.024704984564971201</x:v>
      </x:c>
      <x:c r="E247" s="1" t="str">
        <x:v>0.97487198436040556</x:v>
      </x:c>
      <x:c r="F247" s="1" t="str">
        <x:v>mix</x:v>
      </x:c>
      <x:c r="G247" s="1" t="str">
        <x:v>0.1087942860905905</x:v>
      </x:c>
      <x:c r="H247" s="1" t="str">
        <x:v>0.019815438554604398</x:v>
      </x:c>
      <x:c r="I247" s="1" t="str">
        <x:v>0.0190505112678667</x:v>
      </x:c>
      <x:c r="J247" s="1" t="str">
        <x:v>0.25825114691885859</x:v>
      </x:c>
      <x:c r="K247" s="1" t="str">
        <x:v>0.59863137330491711</x:v>
      </x:c>
      <x:c r="L247" s="1" t="str">
        <x:v>0</x:v>
      </x:c>
      <x:c r="M247" s="1" t="str">
        <x:v>ABSTAIN</x:v>
      </x:c>
      <x:c r="N247" s="1" t="str">
        <x:v>0.63140246437846181</x:v>
      </x:c>
      <x:c r="O247" s="48" t="str">
        <x:v>HIGH_VOLATILITY</x:v>
      </x:c>
      <x:c r="P247" s="48" t="str">
        <x:v>episode-000240|episode-000245|episode-000244|episode-000239|episode-000241</x:v>
      </x:c>
      <x:c r="Q247" s="1" t="str">
        <x:v>True</x:v>
      </x:c>
      <x:c r="R247" s="1" t="str">
        <x:v>5</x:v>
      </x:c>
      <x:c r="S247" s="1" t="str">
        <x:v>0.050000000000000003</x:v>
      </x:c>
      <x:c r="T247" s="1" t="str">
        <x:v>0.49431131056534022</x:v>
      </x:c>
      <x:c r="U247" s="1" t="str">
        <x:v>0.5</x:v>
      </x:c>
      <x:c r="V247" s="1" t="str">
        <x:v>-0.00080966320307320004</x:v>
      </x:c>
      <x:c r="W247" s="28" t="str">
        <x:v>0.5</x:v>
      </x:c>
      <x:c r="X247" s="28" t="str">
        <x:v>0.0036500247297106998</x:v>
      </x:c>
      <x:c r="Y247" s="28" t="str">
        <x:v>-0.00080966320307320004</x:v>
      </x:c>
      <x:c r="Z247" s="1" t="str">
        <x:v>0.5</x:v>
      </x:c>
      <x:c r="AA247" s="1" t="str">
        <x:v>0.0036500247297106998</x:v>
      </x:c>
      <x:c r="AB247" s="1" t="str">
        <x:v>-0.00080966320307320004</x:v>
      </x:c>
      <x:c r="AC247" s="1" t="str">
        <x:v>ABSTAIN</x:v>
      </x:c>
      <x:c r="AD247" s="1" t="str">
        <x:v>0.050000000000000003</x:v>
      </x:c>
      <x:c r="AE247" s="1" t="str">
        <x:v>0.5</x:v>
      </x:c>
      <x:c r="AF247" s="1" t="str">
        <x:v>0.0036500247297106998</x:v>
      </x:c>
      <x:c r="AG247" s="1" t="str">
        <x:v>-0.00080966320307320004</x:v>
      </x:c>
      <x:c r="AH247" s="1" t="str">
        <x:v>0.5</x:v>
      </x:c>
      <x:c r="AI247" s="1" t="str">
        <x:v>0.0036500247297106998</x:v>
      </x:c>
      <x:c r="AJ247" s="1" t="str">
        <x:v>-0.00080966320307320004</x:v>
      </x:c>
      <x:c r="AK247" s="1" t="str">
        <x:v>-9.6493993351209895e-17</x:v>
      </x:c>
      <x:c r="AL247" s="28" t="str">
        <x:v>-0.0016120322406446</x:v>
      </x:c>
      <x:c r="AM247" s="1" t="str">
        <x:v>2021</x:v>
      </x:c>
      <x:c r="AN247" s="48" t="str">
        <x:v>BURN_IN_2021</x:v>
      </x:c>
      <x:c r="AO247" s="1" t="str">
        <x:v>245</x:v>
      </x:c>
      <x:c r="AP247" s="1" t="str">
        <x:v>False</x:v>
      </x:c>
    </x:row>
    <x:row r="248" ht="22" customHeight="1">
      <x:c r="A248" s="27" t="n">
        <x:v>44443</x:v>
      </x:c>
      <x:c r="B248" s="27" t="n">
        <x:v>44444</x:v>
      </x:c>
      <x:c r="C248" s="1" t="str">
        <x:v>0.0001696923930297</x:v>
      </x:c>
      <x:c r="D248" s="1" t="str">
        <x:v>0.073992095086915399</x:v>
      </x:c>
      <x:c r="E248" s="1" t="str">
        <x:v>0.92583821252005438</x:v>
      </x:c>
      <x:c r="F248" s="1" t="str">
        <x:v>mix</x:v>
      </x:c>
      <x:c r="G248" s="1" t="str">
        <x:v>0.24164554637841451</x:v>
      </x:c>
      <x:c r="H248" s="1" t="str">
        <x:v>0.098574221043888605</x:v>
      </x:c>
      <x:c r="I248" s="1" t="str">
        <x:v>0.0208867192532891</x:v>
      </x:c>
      <x:c r="J248" s="1" t="str">
        <x:v>0.22147834938532621</x:v>
      </x:c>
      <x:c r="K248" s="1" t="str">
        <x:v>0.59484137660019931</x:v>
      </x:c>
      <x:c r="L248" s="1" t="str">
        <x:v>-0.0016120322406446999</x:v>
      </x:c>
      <x:c r="M248" s="1" t="str">
        <x:v>ABSTAIN</x:v>
      </x:c>
      <x:c r="N248" s="1" t="str">
        <x:v>0.63140246437846181</x:v>
      </x:c>
      <x:c r="O248" s="48" t="str">
        <x:v>INSUFFICIENT_EVIDENCE</x:v>
      </x:c>
      <x:c r="P248" s="48" t="str"/>
      <x:c r="Q248" s="1" t="str">
        <x:v>True</x:v>
      </x:c>
      <x:c r="R248" s="1" t="str">
        <x:v>5</x:v>
      </x:c>
      <x:c r="S248" s="1" t="str">
        <x:v>0.050000000000000003</x:v>
      </x:c>
      <x:c r="T248" s="1" t="str">
        <x:v>0.49314017544906741</x:v>
      </x:c>
      <x:c r="U248" s="1" t="str">
        <x:v>0.5</x:v>
      </x:c>
      <x:c r="V248" s="1" t="str">
        <x:v>0.018531833815403301</x:v>
      </x:c>
      <x:c r="W248" s="28" t="str">
        <x:v>0.5</x:v>
      </x:c>
      <x:c r="X248" s="28" t="str">
        <x:v>0.00040333315318439997</x:v>
      </x:c>
      <x:c r="Y248" s="28" t="str">
        <x:v>0.018531833815403201</x:v>
      </x:c>
      <x:c r="Z248" s="1" t="str">
        <x:v>0.5</x:v>
      </x:c>
      <x:c r="AA248" s="1" t="str">
        <x:v>0.00040333315318439997</x:v>
      </x:c>
      <x:c r="AB248" s="1" t="str">
        <x:v>0.018531833815403201</x:v>
      </x:c>
      <x:c r="AC248" s="1" t="str">
        <x:v>ABSTAIN</x:v>
      </x:c>
      <x:c r="AD248" s="1" t="str">
        <x:v>0.050000000000000003</x:v>
      </x:c>
      <x:c r="AE248" s="1" t="str">
        <x:v>0.5</x:v>
      </x:c>
      <x:c r="AF248" s="1" t="str">
        <x:v>0.00040333315318439997</x:v>
      </x:c>
      <x:c r="AG248" s="1" t="str">
        <x:v>0.018531833815403201</x:v>
      </x:c>
      <x:c r="AH248" s="1" t="str">
        <x:v>0.5</x:v>
      </x:c>
      <x:c r="AI248" s="1" t="str">
        <x:v>0.00040333315318439997</x:v>
      </x:c>
      <x:c r="AJ248" s="1" t="str">
        <x:v>0.018531833815403201</x:v>
      </x:c>
      <x:c r="AK248" s="1" t="str">
        <x:v>-1.5612511283791264e-16</x:v>
      </x:c>
      <x:c r="AL248" s="28" t="str">
        <x:v>0.0370644892464502</x:v>
      </x:c>
      <x:c r="AM248" s="1" t="str">
        <x:v>2021</x:v>
      </x:c>
      <x:c r="AN248" s="48" t="str">
        <x:v>BURN_IN_2021</x:v>
      </x:c>
      <x:c r="AO248" s="1" t="str">
        <x:v>246</x:v>
      </x:c>
      <x:c r="AP248" s="1" t="str">
        <x:v>False</x:v>
      </x:c>
    </x:row>
    <x:row r="249" ht="22" customHeight="1">
      <x:c r="A249" s="27" t="n">
        <x:v>44444</x:v>
      </x:c>
      <x:c r="B249" s="27" t="n">
        <x:v>44445</x:v>
      </x:c>
      <x:c r="C249" s="1" t="str">
        <x:v>0.00043753300738730001</x:v>
      </x:c>
      <x:c r="D249" s="1" t="str">
        <x:v>0.043250832386106601</x:v>
      </x:c>
      <x:c r="E249" s="1" t="str">
        <x:v>0.95631163460650603</x:v>
      </x:c>
      <x:c r="F249" s="1" t="str">
        <x:v>mix</x:v>
      </x:c>
      <x:c r="G249" s="1" t="str">
        <x:v>0.16561204125034601</x:v>
      </x:c>
      <x:c r="H249" s="1" t="str">
        <x:v>0.061482525401618103</x:v>
      </x:c>
      <x:c r="I249" s="1" t="str">
        <x:v>0.061323481776396301</x:v>
      </x:c>
      <x:c r="J249" s="1" t="str">
        <x:v>0.20967674095814029</x:v>
      </x:c>
      <x:c r="K249" s="1" t="str">
        <x:v>0.58765627081672178</x:v>
      </x:c>
      <x:c r="L249" s="1" t="str">
        <x:v>0</x:v>
      </x:c>
      <x:c r="M249" s="1" t="str">
        <x:v>ABSTAIN</x:v>
      </x:c>
      <x:c r="N249" s="1" t="str">
        <x:v>0.63140246437846181</x:v>
      </x:c>
      <x:c r="O249" s="48" t="str">
        <x:v>HIGH_VOLATILITY|NEGATIVE_MOMENTUM</x:v>
      </x:c>
      <x:c r="P249" s="48" t="str">
        <x:v>episode-000246|episode-000247|episode-000245|episode-000240|episode-000238</x:v>
      </x:c>
      <x:c r="Q249" s="1" t="str">
        <x:v>True</x:v>
      </x:c>
      <x:c r="R249" s="1" t="str">
        <x:v>5</x:v>
      </x:c>
      <x:c r="S249" s="1" t="str">
        <x:v>0.050000000000000003</x:v>
      </x:c>
      <x:c r="T249" s="1" t="str">
        <x:v>0.49386921022075853</x:v>
      </x:c>
      <x:c r="U249" s="1" t="str">
        <x:v>0.5</x:v>
      </x:c>
      <x:c r="V249" s="1" t="str">
        <x:v>0.0087171552654126006</x:v>
      </x:c>
      <x:c r="W249" s="28" t="str">
        <x:v>0.5</x:v>
      </x:c>
      <x:c r="X249" s="28" t="str">
        <x:v>0.0090975247573437008</x:v>
      </x:c>
      <x:c r="Y249" s="28" t="str">
        <x:v>0.0087171552654126006</x:v>
      </x:c>
      <x:c r="Z249" s="1" t="str">
        <x:v>0.5</x:v>
      </x:c>
      <x:c r="AA249" s="1" t="str">
        <x:v>0.0090975247573437008</x:v>
      </x:c>
      <x:c r="AB249" s="1" t="str">
        <x:v>0.0087171552654126006</x:v>
      </x:c>
      <x:c r="AC249" s="1" t="str">
        <x:v>ABSTAIN</x:v>
      </x:c>
      <x:c r="AD249" s="1" t="str">
        <x:v>0.050000000000000003</x:v>
      </x:c>
      <x:c r="AE249" s="1" t="str">
        <x:v>0.5</x:v>
      </x:c>
      <x:c r="AF249" s="1" t="str">
        <x:v>0.0090975247573437008</x:v>
      </x:c>
      <x:c r="AG249" s="1" t="str">
        <x:v>0.0087171552654126006</x:v>
      </x:c>
      <x:c r="AH249" s="1" t="str">
        <x:v>0.5</x:v>
      </x:c>
      <x:c r="AI249" s="1" t="str">
        <x:v>0.0090975247573437008</x:v>
      </x:c>
      <x:c r="AJ249" s="1" t="str">
        <x:v>0.0087171552654126006</x:v>
      </x:c>
      <x:c r="AK249" s="1" t="str">
        <x:v>1.214306433183765e-17</x:v>
      </x:c>
      <x:c r="AL249" s="28" t="str">
        <x:v>0.0174526643563859</x:v>
      </x:c>
      <x:c r="AM249" s="1" t="str">
        <x:v>2021</x:v>
      </x:c>
      <x:c r="AN249" s="48" t="str">
        <x:v>BURN_IN_2021</x:v>
      </x:c>
      <x:c r="AO249" s="1" t="str">
        <x:v>247</x:v>
      </x:c>
      <x:c r="AP249" s="1" t="str">
        <x:v>False</x:v>
      </x:c>
    </x:row>
    <x:row r="250" ht="22" customHeight="1">
      <x:c r="A250" s="27" t="n">
        <x:v>44445</x:v>
      </x:c>
      <x:c r="B250" s="27" t="n">
        <x:v>44446</x:v>
      </x:c>
      <x:c r="C250" s="1" t="str">
        <x:v>9.1747135289118979e-05</x:v>
      </x:c>
      <x:c r="D250" s="1" t="str">
        <x:v>0.1223062646682378</x:v>
      </x:c>
      <x:c r="E250" s="1" t="str">
        <x:v>0.87760198819647295</x:v>
      </x:c>
      <x:c r="F250" s="1" t="str">
        <x:v>mix</x:v>
      </x:c>
      <x:c r="G250" s="1" t="str">
        <x:v>0.33899831498902439</x:v>
      </x:c>
      <x:c r="H250" s="1" t="str">
        <x:v>0.1581108645642624</x:v>
      </x:c>
      <x:c r="I250" s="1" t="str">
        <x:v>0.12085706928948541</x:v>
      </x:c>
      <x:c r="J250" s="1" t="str">
        <x:v>0.1806128990321467</x:v>
      </x:c>
      <x:c r="K250" s="1" t="str">
        <x:v>0.57526542189203855</x:v>
      </x:c>
      <x:c r="L250" s="1" t="str">
        <x:v>0</x:v>
      </x:c>
      <x:c r="M250" s="1" t="str">
        <x:v>ABSTAIN</x:v>
      </x:c>
      <x:c r="N250" s="1" t="str">
        <x:v>0.63140246437846181</x:v>
      </x:c>
      <x:c r="O250" s="48" t="str">
        <x:v>HIGH_VOLATILITY|NEGATIVE_MOMENTUM</x:v>
      </x:c>
      <x:c r="P250" s="48" t="str">
        <x:v>episode-000247|episode-000248|episode-000238|episode-000237|episode-000246</x:v>
      </x:c>
      <x:c r="Q250" s="1" t="str">
        <x:v>True</x:v>
      </x:c>
      <x:c r="R250" s="1" t="str">
        <x:v>5</x:v>
      </x:c>
      <x:c r="S250" s="1" t="str">
        <x:v>0.050000000000000003</x:v>
      </x:c>
      <x:c r="T250" s="1" t="str">
        <x:v>0.4919899505522507</x:v>
      </x:c>
      <x:c r="U250" s="1" t="str">
        <x:v>0.5</x:v>
      </x:c>
      <x:c r="V250" s="1" t="str">
        <x:v>-0.055939768591668701</x:v>
      </x:c>
      <x:c r="W250" s="28" t="str">
        <x:v>0.5</x:v>
      </x:c>
      <x:c r="X250" s="28" t="str">
        <x:v>0.0043254210283920997</x:v>
      </x:c>
      <x:c r="Y250" s="28" t="str">
        <x:v>-0.055939768591668798</x:v>
      </x:c>
      <x:c r="Z250" s="1" t="str">
        <x:v>0.5</x:v>
      </x:c>
      <x:c r="AA250" s="1" t="str">
        <x:v>0.0043254210283920997</x:v>
      </x:c>
      <x:c r="AB250" s="1" t="str">
        <x:v>-0.055939768591668798</x:v>
      </x:c>
      <x:c r="AC250" s="1" t="str">
        <x:v>ABSTAIN</x:v>
      </x:c>
      <x:c r="AD250" s="1" t="str">
        <x:v>0.050000000000000003</x:v>
      </x:c>
      <x:c r="AE250" s="1" t="str">
        <x:v>0.5</x:v>
      </x:c>
      <x:c r="AF250" s="1" t="str">
        <x:v>0.0043254210283920997</x:v>
      </x:c>
      <x:c r="AG250" s="1" t="str">
        <x:v>-0.055939768591668798</x:v>
      </x:c>
      <x:c r="AH250" s="1" t="str">
        <x:v>0.5</x:v>
      </x:c>
      <x:c r="AI250" s="1" t="str">
        <x:v>0.0043254210283920997</x:v>
      </x:c>
      <x:c r="AJ250" s="1" t="str">
        <x:v>-0.055939768591668798</x:v>
      </x:c>
      <x:c r="AK250" s="1" t="str">
        <x:v>-2.775557561562892e-17</x:v>
      </x:c>
      <x:c r="AL250" s="28" t="str">
        <x:v>-0.1118713702320582</x:v>
      </x:c>
      <x:c r="AM250" s="1" t="str">
        <x:v>2021</x:v>
      </x:c>
      <x:c r="AN250" s="48" t="str">
        <x:v>BURN_IN_2021</x:v>
      </x:c>
      <x:c r="AO250" s="1" t="str">
        <x:v>248</x:v>
      </x:c>
      <x:c r="AP250" s="1" t="str">
        <x:v>False</x:v>
      </x:c>
    </x:row>
    <x:row r="251" ht="22" customHeight="1">
      <x:c r="A251" s="27" t="n">
        <x:v>44446</x:v>
      </x:c>
      <x:c r="B251" s="27" t="n">
        <x:v>44447</x:v>
      </x:c>
      <x:c r="C251" s="1" t="str">
        <x:v>3.8468888207215295e-05</x:v>
      </x:c>
      <x:c r="D251" s="1" t="str">
        <x:v>0.2534124954686478</x:v>
      </x:c>
      <x:c r="E251" s="1" t="str">
        <x:v>0.7465490356431449</x:v>
      </x:c>
      <x:c r="F251" s="1" t="str">
        <x:v>mix</x:v>
      </x:c>
      <x:c r="G251" s="1" t="str">
        <x:v>0.51562456293686065</x:v>
      </x:c>
      <x:c r="H251" s="1" t="str">
        <x:v>0.2622124616008199</x:v>
      </x:c>
      <x:c r="I251" s="1" t="str">
        <x:v>-0.0074431789248552999</x:v>
      </x:c>
      <x:c r="J251" s="1" t="str">
        <x:v>0.068202992272702295</x:v>
      </x:c>
      <x:c r="K251" s="1" t="str">
        <x:v>0.716659578407568</x:v>
      </x:c>
      <x:c r="L251" s="1" t="str">
        <x:v>-0.1118713702320582</x:v>
      </x:c>
      <x:c r="M251" s="1" t="str">
        <x:v>ABSTAIN</x:v>
      </x:c>
      <x:c r="N251" s="1" t="str">
        <x:v>0.63140246437846181</x:v>
      </x:c>
      <x:c r="O251" s="48" t="str">
        <x:v>INSUFFICIENT_EVIDENCE</x:v>
      </x:c>
      <x:c r="P251" s="48" t="str">
        <x:v>episode-000236|episode-000125|episode-000131|episode-000238|episode-000116</x:v>
      </x:c>
      <x:c r="Q251" s="1" t="str">
        <x:v>True</x:v>
      </x:c>
      <x:c r="R251" s="1" t="str">
        <x:v>5</x:v>
      </x:c>
      <x:c r="S251" s="1" t="str">
        <x:v>0.050000000000000003</x:v>
      </x:c>
      <x:c r="T251" s="1" t="str">
        <x:v>0.48886662809080361</x:v>
      </x:c>
      <x:c r="U251" s="1" t="str">
        <x:v>0.45000000000000001</x:v>
      </x:c>
      <x:c r="V251" s="1" t="str">
        <x:v>-0.0069290150502059004</x:v>
      </x:c>
      <x:c r="W251" s="28" t="str">
        <x:v>0.45000000000000001</x:v>
      </x:c>
      <x:c r="X251" s="28" t="str">
        <x:v>0.020375066489562201</x:v>
      </x:c>
      <x:c r="Y251" s="28" t="str">
        <x:v>-0.0069290150502059004</x:v>
      </x:c>
      <x:c r="Z251" s="1" t="str">
        <x:v>0.45000000000000001</x:v>
      </x:c>
      <x:c r="AA251" s="1" t="str">
        <x:v>0.020375066489562201</x:v>
      </x:c>
      <x:c r="AB251" s="1" t="str">
        <x:v>-0.0069290150502059004</x:v>
      </x:c>
      <x:c r="AC251" s="1" t="str">
        <x:v>ABSTAIN</x:v>
      </x:c>
      <x:c r="AD251" s="1" t="str">
        <x:v>0.050000000000000003</x:v>
      </x:c>
      <x:c r="AE251" s="1" t="str">
        <x:v>0.45000000000000001</x:v>
      </x:c>
      <x:c r="AF251" s="1" t="str">
        <x:v>0.020375066489562201</x:v>
      </x:c>
      <x:c r="AG251" s="1" t="str">
        <x:v>-0.0069290150502059004</x:v>
      </x:c>
      <x:c r="AH251" s="1" t="str">
        <x:v>0.45000000000000001</x:v>
      </x:c>
      <x:c r="AI251" s="1" t="str">
        <x:v>0.020375066489562201</x:v>
      </x:c>
      <x:c r="AJ251" s="1" t="str">
        <x:v>-0.0069290150502059004</x:v>
      </x:c>
      <x:c r="AK251" s="1" t="str">
        <x:v>-3.2959746043559335e-17</x:v>
      </x:c>
      <x:c r="AL251" s="28" t="str">
        <x:v>-0.015352846112407901</x:v>
      </x:c>
      <x:c r="AM251" s="1" t="str">
        <x:v>2021</x:v>
      </x:c>
      <x:c r="AN251" s="48" t="str">
        <x:v>BURN_IN_2021</x:v>
      </x:c>
      <x:c r="AO251" s="1" t="str">
        <x:v>249</x:v>
      </x:c>
      <x:c r="AP251" s="1" t="str">
        <x:v>False</x:v>
      </x:c>
    </x:row>
    <x:row r="252" ht="22" customHeight="1">
      <x:c r="A252" s="27" t="n">
        <x:v>44447</x:v>
      </x:c>
      <x:c r="B252" s="27" t="n">
        <x:v>44448</x:v>
      </x:c>
      <x:c r="C252" s="1" t="str">
        <x:v>0.0055978161157144001</x:v>
      </x:c>
      <x:c r="D252" s="1" t="str">
        <x:v>0.0103021362031739</x:v>
      </x:c>
      <x:c r="E252" s="1" t="str">
        <x:v>0.98410004768111115</x:v>
      </x:c>
      <x:c r="F252" s="1" t="str">
        <x:v>mix</x:v>
      </x:c>
      <x:c r="G252" s="1" t="str">
        <x:v>0.0836838488236364</x:v>
      </x:c>
      <x:c r="H252" s="1" t="str">
        <x:v>0.48622071853094728</x:v>
      </x:c>
      <x:c r="I252" s="1" t="str">
        <x:v>-0.056493934788219402</x:v>
      </x:c>
      <x:c r="J252" s="1" t="str">
        <x:v>-0.0048158878928706997</x:v>
      </x:c>
      <x:c r="K252" s="1" t="str">
        <x:v>0.69272723138763193</x:v>
      </x:c>
      <x:c r="L252" s="1" t="str">
        <x:v>-0.12550667241290919</x:v>
      </x:c>
      <x:c r="M252" s="1" t="str">
        <x:v>ABSTAIN</x:v>
      </x:c>
      <x:c r="N252" s="1" t="str">
        <x:v>0.63140246437846181</x:v>
      </x:c>
      <x:c r="O252" s="48" t="str">
        <x:v>HIGH_VOLATILITY|NEGATIVE_MOMENTUM</x:v>
      </x:c>
      <x:c r="P252" s="48" t="str">
        <x:v>episode-000110|episode-000117|episode-000126|episode-000130|episode-000124</x:v>
      </x:c>
      <x:c r="Q252" s="1" t="str">
        <x:v>True</x:v>
      </x:c>
      <x:c r="R252" s="1" t="str">
        <x:v>5</x:v>
      </x:c>
      <x:c r="S252" s="1" t="str">
        <x:v>0.050000000000000003</x:v>
      </x:c>
      <x:c r="T252" s="1" t="str">
        <x:v>0.49458743733337612</x:v>
      </x:c>
      <x:c r="U252" s="1" t="str">
        <x:v>0.45000000000000001</x:v>
      </x:c>
      <x:c r="V252" s="1" t="str">
        <x:v>0.0031634557069247001</x:v>
      </x:c>
      <x:c r="W252" s="28" t="str">
        <x:v>0.45000000000000001</x:v>
      </x:c>
      <x:c r="X252" s="28" t="str">
        <x:v>0.0038262642335039998</x:v>
      </x:c>
      <x:c r="Y252" s="28" t="str">
        <x:v>0.0031634557069247999</x:v>
      </x:c>
      <x:c r="Z252" s="1" t="str">
        <x:v>0.45000000000000001</x:v>
      </x:c>
      <x:c r="AA252" s="1" t="str">
        <x:v>0.0038262642335039998</x:v>
      </x:c>
      <x:c r="AB252" s="1" t="str">
        <x:v>0.0031634557069247999</x:v>
      </x:c>
      <x:c r="AC252" s="1" t="str">
        <x:v>ABSTAIN</x:v>
      </x:c>
      <x:c r="AD252" s="1" t="str">
        <x:v>0.050000000000000003</x:v>
      </x:c>
      <x:c r="AE252" s="1" t="str">
        <x:v>0.45000000000000001</x:v>
      </x:c>
      <x:c r="AF252" s="1" t="str">
        <x:v>0.0038262642335039998</x:v>
      </x:c>
      <x:c r="AG252" s="1" t="str">
        <x:v>0.0031634557069247999</x:v>
      </x:c>
      <x:c r="AH252" s="1" t="str">
        <x:v>0.45000000000000001</x:v>
      </x:c>
      <x:c r="AI252" s="1" t="str">
        <x:v>0.0038262642335039998</x:v>
      </x:c>
      <x:c r="AJ252" s="1" t="str">
        <x:v>0.0031634557069247999</x:v>
      </x:c>
      <x:c r="AK252" s="1" t="str">
        <x:v>8.8904578143811364e-17</x:v>
      </x:c>
      <x:c r="AL252" s="28" t="str">
        <x:v>0.0070384313112497</x:v>
      </x:c>
      <x:c r="AM252" s="1" t="str">
        <x:v>2021</x:v>
      </x:c>
      <x:c r="AN252" s="48" t="str">
        <x:v>BURN_IN_2021</x:v>
      </x:c>
      <x:c r="AO252" s="1" t="str">
        <x:v>250</x:v>
      </x:c>
      <x:c r="AP252" s="1" t="str">
        <x:v>False</x:v>
      </x:c>
    </x:row>
    <x:row r="253" ht="22" customHeight="1">
      <x:c r="A253" s="27" t="n">
        <x:v>44448</x:v>
      </x:c>
      <x:c r="B253" s="27" t="n">
        <x:v>44449</x:v>
      </x:c>
      <x:c r="C253" s="1" t="str">
        <x:v>0.091363045274394802</x:v>
      </x:c>
      <x:c r="D253" s="1" t="str">
        <x:v>0.0003353210609899</x:v>
      </x:c>
      <x:c r="E253" s="1" t="str">
        <x:v>0.90830163366461525</x:v>
      </x:c>
      <x:c r="F253" s="1" t="str">
        <x:v>mix</x:v>
      </x:c>
      <x:c r="G253" s="1" t="str">
        <x:v>0.28095986765280451</x:v>
      </x:c>
      <x:c r="H253" s="1" t="str">
        <x:v>0.17153045831736011</x:v>
      </x:c>
      <x:c r="I253" s="1" t="str">
        <x:v>-0.058624881530534197</x:v>
      </x:c>
      <x:c r="J253" s="1" t="str">
        <x:v>0.017366396308269898</x:v>
      </x:c>
      <x:c r="K253" s="1" t="str">
        <x:v>0.69103570090089717</x:v>
      </x:c>
      <x:c r="L253" s="1" t="str">
        <x:v>-0.1193516111945413</x:v>
      </x:c>
      <x:c r="M253" s="1" t="str">
        <x:v>ABSTAIN</x:v>
      </x:c>
      <x:c r="N253" s="1" t="str">
        <x:v>0.90830163366461525</x:v>
      </x:c>
      <x:c r="O253" s="48" t="str">
        <x:v>HIGH_VOLATILITY|NEGATIVE_MOMENTUM</x:v>
      </x:c>
      <x:c r="P253" s="48" t="str"/>
      <x:c r="Q253" s="1" t="str">
        <x:v>True</x:v>
      </x:c>
      <x:c r="R253" s="1" t="str">
        <x:v>5</x:v>
      </x:c>
      <x:c r="S253" s="1" t="str">
        <x:v>0.050000000000000003</x:v>
      </x:c>
      <x:c r="T253" s="1" t="str">
        <x:v>0.49371340046180312</x:v>
      </x:c>
      <x:c r="U253" s="1" t="str">
        <x:v>0.45000000000000001</x:v>
      </x:c>
      <x:c r="V253" s="1" t="str">
        <x:v>-0.014968855497110901</x:v>
      </x:c>
      <x:c r="W253" s="28" t="str">
        <x:v>0.45000000000000001</x:v>
      </x:c>
      <x:c r="X253" s="28" t="str">
        <x:v>0.0017365117062697001</x:v>
      </x:c>
      <x:c r="Y253" s="28" t="str">
        <x:v>-0.014968855497110901</x:v>
      </x:c>
      <x:c r="Z253" s="1" t="str">
        <x:v>0.45000000000000001</x:v>
      </x:c>
      <x:c r="AA253" s="1" t="str">
        <x:v>0.0017365117062697001</x:v>
      </x:c>
      <x:c r="AB253" s="1" t="str">
        <x:v>-0.014968855497110901</x:v>
      </x:c>
      <x:c r="AC253" s="1" t="str">
        <x:v>ABSTAIN</x:v>
      </x:c>
      <x:c r="AD253" s="1" t="str">
        <x:v>0.050000000000000003</x:v>
      </x:c>
      <x:c r="AE253" s="1" t="str">
        <x:v>0.45000000000000001</x:v>
      </x:c>
      <x:c r="AF253" s="1" t="str">
        <x:v>0.0017365117062697001</x:v>
      </x:c>
      <x:c r="AG253" s="1" t="str">
        <x:v>-0.014968855497110901</x:v>
      </x:c>
      <x:c r="AH253" s="1" t="str">
        <x:v>0.45000000000000001</x:v>
      </x:c>
      <x:c r="AI253" s="1" t="str">
        <x:v>0.0017365117062697001</x:v>
      </x:c>
      <x:c r="AJ253" s="1" t="str">
        <x:v>-0.014968855497110901</x:v>
      </x:c>
      <x:c r="AK253" s="1" t="str">
        <x:v>-1.0408340855860844e-17</x:v>
      </x:c>
      <x:c r="AL253" s="28" t="str">
        <x:v>-0.033260322168948801</x:v>
      </x:c>
      <x:c r="AM253" s="1" t="str">
        <x:v>2021</x:v>
      </x:c>
      <x:c r="AN253" s="48" t="str">
        <x:v>BURN_IN_2021</x:v>
      </x:c>
      <x:c r="AO253" s="1" t="str">
        <x:v>251</x:v>
      </x:c>
      <x:c r="AP253" s="1" t="str">
        <x:v>False</x:v>
      </x:c>
    </x:row>
    <x:row r="254" ht="22" customHeight="1">
      <x:c r="A254" s="27" t="n">
        <x:v>44449</x:v>
      </x:c>
      <x:c r="B254" s="27" t="n">
        <x:v>44450</x:v>
      </x:c>
      <x:c r="C254" s="1" t="str">
        <x:v>0.1256329914815475</x:v>
      </x:c>
      <x:c r="D254" s="1" t="str">
        <x:v>0.0005139126648259</x:v>
      </x:c>
      <x:c r="E254" s="1" t="str">
        <x:v>0.87385309585362625</x:v>
      </x:c>
      <x:c r="F254" s="1" t="str">
        <x:v>mix</x:v>
      </x:c>
      <x:c r="G254" s="1" t="str">
        <x:v>0.34801807928710932</x:v>
      </x:c>
      <x:c r="H254" s="1" t="str">
        <x:v>0.068897075621977596</x:v>
      </x:c>
      <x:c r="I254" s="1" t="str">
        <x:v>-0.1031260625212503</x:v>
      </x:c>
      <x:c r="J254" s="1" t="str">
        <x:v>-0.0158347653755243</x:v>
      </x:c>
      <x:c r="K254" s="1" t="str">
        <x:v>0.7013940112680862</x:v>
      </x:c>
      <x:c r="L254" s="1" t="str">
        <x:v>-0.1486422603237767</x:v>
      </x:c>
      <x:c r="M254" s="1" t="str">
        <x:v>ABSTAIN</x:v>
      </x:c>
      <x:c r="N254" s="1" t="str">
        <x:v>0.87385309585362625</x:v>
      </x:c>
      <x:c r="O254" s="48" t="str">
        <x:v>HIGH_VOLATILITY|NEGATIVE_MOMENTUM</x:v>
      </x:c>
      <x:c r="P254" s="48" t="str"/>
      <x:c r="Q254" s="1" t="str">
        <x:v>True</x:v>
      </x:c>
      <x:c r="R254" s="1" t="str">
        <x:v>5</x:v>
      </x:c>
      <x:c r="S254" s="1" t="str">
        <x:v>0.050000000000000003</x:v>
      </x:c>
      <x:c r="T254" s="1" t="str">
        <x:v>0.49326500253838862</x:v>
      </x:c>
      <x:c r="U254" s="1" t="str">
        <x:v>0.45000000000000001</x:v>
      </x:c>
      <x:c r="V254" s="1" t="str">
        <x:v>0.0031938025331299</x:v>
      </x:c>
      <x:c r="W254" s="28" t="str">
        <x:v>0.45000000000000001</x:v>
      </x:c>
      <x:c r="X254" s="28" t="str">
        <x:v>0.0083570103218683998</x:v>
      </x:c>
      <x:c r="Y254" s="28" t="str">
        <x:v>0.0031938025331299</x:v>
      </x:c>
      <x:c r="Z254" s="1" t="str">
        <x:v>0.45000000000000001</x:v>
      </x:c>
      <x:c r="AA254" s="1" t="str">
        <x:v>0.0083570103218683998</x:v>
      </x:c>
      <x:c r="AB254" s="1" t="str">
        <x:v>0.0031938025331299</x:v>
      </x:c>
      <x:c r="AC254" s="1" t="str">
        <x:v>ABSTAIN</x:v>
      </x:c>
      <x:c r="AD254" s="1" t="str">
        <x:v>0.050000000000000003</x:v>
      </x:c>
      <x:c r="AE254" s="1" t="str">
        <x:v>0.45000000000000001</x:v>
      </x:c>
      <x:c r="AF254" s="1" t="str">
        <x:v>0.0083570103218683998</x:v>
      </x:c>
      <x:c r="AG254" s="1" t="str">
        <x:v>0.0031938025331299</x:v>
      </x:c>
      <x:c r="AH254" s="1" t="str">
        <x:v>0.45000000000000001</x:v>
      </x:c>
      <x:c r="AI254" s="1" t="str">
        <x:v>0.0083570103218683998</x:v>
      </x:c>
      <x:c r="AJ254" s="1" t="str">
        <x:v>0.0031938025331299</x:v>
      </x:c>
      <x:c r="AK254" s="1" t="str">
        <x:v>5.2041704279304213e-17</x:v>
      </x:c>
      <x:c r="AL254" s="28" t="str">
        <x:v>0.0071159695647906003</x:v>
      </x:c>
      <x:c r="AM254" s="1" t="str">
        <x:v>2021</x:v>
      </x:c>
      <x:c r="AN254" s="48" t="str">
        <x:v>BURN_IN_2021</x:v>
      </x:c>
      <x:c r="AO254" s="1" t="str">
        <x:v>252</x:v>
      </x:c>
      <x:c r="AP254" s="1" t="str">
        <x:v>False</x:v>
      </x:c>
    </x:row>
    <x:row r="255" ht="22" customHeight="1">
      <x:c r="A255" s="27" t="n">
        <x:v>44450</x:v>
      </x:c>
      <x:c r="B255" s="27" t="n">
        <x:v>44451</x:v>
      </x:c>
      <x:c r="C255" s="1" t="str">
        <x:v>0.1615342607267215</x:v>
      </x:c>
      <x:c r="D255" s="1" t="str">
        <x:v>0.00038420772651190003</x:v>
      </x:c>
      <x:c r="E255" s="1" t="str">
        <x:v>0.83808153154676635</x:v>
      </x:c>
      <x:c r="F255" s="1" t="str">
        <x:v>mix</x:v>
      </x:c>
      <x:c r="G255" s="1" t="str">
        <x:v>0.40555095562291721</x:v>
      </x:c>
      <x:c r="H255" s="1" t="str">
        <x:v>0.0718025384903479</x:v>
      </x:c>
      <x:c r="I255" s="1" t="str">
        <x:v>-0.0952855059457033</x:v>
      </x:c>
      <x:c r="J255" s="1" t="str">
        <x:v>0.0170820252503187</x:v>
      </x:c>
      <x:c r="K255" s="1" t="str">
        <x:v>0.69583345870879931</x:v>
      </x:c>
      <x:c r="L255" s="1" t="str">
        <x:v>-0.1425840245594916</x:v>
      </x:c>
      <x:c r="M255" s="1" t="str">
        <x:v>ABSTAIN</x:v>
      </x:c>
      <x:c r="N255" s="1" t="str">
        <x:v>0.83808153154676635</x:v>
      </x:c>
      <x:c r="O255" s="48" t="str">
        <x:v>HIGH_VOLATILITY|NEGATIVE_MOMENTUM</x:v>
      </x:c>
      <x:c r="P255" s="48" t="str"/>
      <x:c r="Q255" s="1" t="str">
        <x:v>True</x:v>
      </x:c>
      <x:c r="R255" s="1" t="str">
        <x:v>5</x:v>
      </x:c>
      <x:c r="S255" s="1" t="str">
        <x:v>0.050000000000000003</x:v>
      </x:c>
      <x:c r="T255" s="1" t="str">
        <x:v>0.49280280860393372</x:v>
      </x:c>
      <x:c r="U255" s="1" t="str">
        <x:v>0.45000000000000001</x:v>
      </x:c>
      <x:c r="V255" s="1" t="str">
        <x:v>0.0089699504075465009</x:v>
      </x:c>
      <x:c r="W255" s="28" t="str">
        <x:v>0.45000000000000001</x:v>
      </x:c>
      <x:c r="X255" s="28" t="str">
        <x:v>0.0017555807705862</x:v>
      </x:c>
      <x:c r="Y255" s="28" t="str">
        <x:v>0.0089699504075465997</x:v>
      </x:c>
      <x:c r="Z255" s="1" t="str">
        <x:v>0.45000000000000001</x:v>
      </x:c>
      <x:c r="AA255" s="1" t="str">
        <x:v>0.0017555807705862</x:v>
      </x:c>
      <x:c r="AB255" s="1" t="str">
        <x:v>0.0089699504075465997</x:v>
      </x:c>
      <x:c r="AC255" s="1" t="str">
        <x:v>ABSTAIN</x:v>
      </x:c>
      <x:c r="AD255" s="1" t="str">
        <x:v>0.050000000000000003</x:v>
      </x:c>
      <x:c r="AE255" s="1" t="str">
        <x:v>0.45000000000000001</x:v>
      </x:c>
      <x:c r="AF255" s="1" t="str">
        <x:v>0.0017555807705862</x:v>
      </x:c>
      <x:c r="AG255" s="1" t="str">
        <x:v>0.0089699504075465997</x:v>
      </x:c>
      <x:c r="AH255" s="1" t="str">
        <x:v>0.45000000000000001</x:v>
      </x:c>
      <x:c r="AI255" s="1" t="str">
        <x:v>0.0017555807705862</x:v>
      </x:c>
      <x:c r="AJ255" s="1" t="str">
        <x:v>0.0089699504075465997</x:v>
      </x:c>
      <x:c r="AK255" s="1" t="str">
        <x:v>6.7654215563095489e-17</x:v>
      </x:c>
      <x:c r="AL255" s="28" t="str">
        <x:v>0.0199371594197763</x:v>
      </x:c>
      <x:c r="AM255" s="1" t="str">
        <x:v>2021</x:v>
      </x:c>
      <x:c r="AN255" s="48" t="str">
        <x:v>BURN_IN_2021</x:v>
      </x:c>
      <x:c r="AO255" s="1" t="str">
        <x:v>253</x:v>
      </x:c>
      <x:c r="AP255" s="1" t="str">
        <x:v>False</x:v>
      </x:c>
    </x:row>
    <x:row r="256" ht="22" customHeight="1">
      <x:c r="A256" s="27" t="n">
        <x:v>44451</x:v>
      </x:c>
      <x:c r="B256" s="27" t="n">
        <x:v>44452</x:v>
      </x:c>
      <x:c r="C256" s="1" t="str">
        <x:v>0.1426289450923475</x:v>
      </x:c>
      <x:c r="D256" s="1" t="str">
        <x:v>0.00030485658086890001</x:v>
      </x:c>
      <x:c r="E256" s="1" t="str">
        <x:v>0.85706619832678343</x:v>
      </x:c>
      <x:c r="F256" s="1" t="str">
        <x:v>mix</x:v>
      </x:c>
      <x:c r="G256" s="1" t="str">
        <x:v>0.37541282032855711</x:v>
      </x:c>
      <x:c r="H256" s="1" t="str">
        <x:v>0.037969333560033999</x:v>
      </x:c>
      <x:c r="I256" s="1" t="str">
        <x:v>-0.1102270488288266</x:v>
      </x:c>
      <x:c r="J256" s="1" t="str">
        <x:v>-0.0365369772700175</x:v>
      </x:c>
      <x:c r="K256" s="1" t="str">
        <x:v>0.64795709557533832</x:v>
      </x:c>
      <x:c r="L256" s="1" t="str">
        <x:v>-0.1254895855680711</x:v>
      </x:c>
      <x:c r="M256" s="1" t="str">
        <x:v>ABSTAIN</x:v>
      </x:c>
      <x:c r="N256" s="1" t="str">
        <x:v>0.85706619832678343</x:v>
      </x:c>
      <x:c r="O256" s="48" t="str">
        <x:v>HIGH_VOLATILITY|NEGATIVE_MOMENTUM</x:v>
      </x:c>
      <x:c r="P256" s="48" t="str"/>
      <x:c r="Q256" s="1" t="str">
        <x:v>True</x:v>
      </x:c>
      <x:c r="R256" s="1" t="str">
        <x:v>5</x:v>
      </x:c>
      <x:c r="S256" s="1" t="str">
        <x:v>0.050000000000000003</x:v>
      </x:c>
      <x:c r="T256" s="1" t="str">
        <x:v>0.49304971444509588</x:v>
      </x:c>
      <x:c r="U256" s="1" t="str">
        <x:v>0.45000000000000001</x:v>
      </x:c>
      <x:c r="V256" s="1" t="str">
        <x:v>-0.010876200752160401</x:v>
      </x:c>
      <x:c r="W256" s="28" t="str">
        <x:v>0.45000000000000001</x:v>
      </x:c>
      <x:c r="X256" s="28" t="str">
        <x:v>0.0048905701221143997</x:v>
      </x:c>
      <x:c r="Y256" s="28" t="str">
        <x:v>-0.010876200752160401</x:v>
      </x:c>
      <x:c r="Z256" s="1" t="str">
        <x:v>0.45000000000000001</x:v>
      </x:c>
      <x:c r="AA256" s="1" t="str">
        <x:v>0.0048905701221143997</x:v>
      </x:c>
      <x:c r="AB256" s="1" t="str">
        <x:v>-0.010876200752160401</x:v>
      </x:c>
      <x:c r="AC256" s="1" t="str">
        <x:v>ABSTAIN</x:v>
      </x:c>
      <x:c r="AD256" s="1" t="str">
        <x:v>0.050000000000000003</x:v>
      </x:c>
      <x:c r="AE256" s="1" t="str">
        <x:v>0.45000000000000001</x:v>
      </x:c>
      <x:c r="AF256" s="1" t="str">
        <x:v>0.0048905701221143997</x:v>
      </x:c>
      <x:c r="AG256" s="1" t="str">
        <x:v>-0.010876200752160401</x:v>
      </x:c>
      <x:c r="AH256" s="1" t="str">
        <x:v>0.45000000000000001</x:v>
      </x:c>
      <x:c r="AI256" s="1" t="str">
        <x:v>0.0048905701221143997</x:v>
      </x:c>
      <x:c r="AJ256" s="1" t="str">
        <x:v>-0.010876200752160401</x:v>
      </x:c>
      <x:c r="AK256" s="1" t="str">
        <x:v>-4.6837533851373792e-17</x:v>
      </x:c>
      <x:c r="AL256" s="28" t="str">
        <x:v>-0.0241585852204514</x:v>
      </x:c>
      <x:c r="AM256" s="1" t="str">
        <x:v>2021</x:v>
      </x:c>
      <x:c r="AN256" s="48" t="str">
        <x:v>BURN_IN_2021</x:v>
      </x:c>
      <x:c r="AO256" s="1" t="str">
        <x:v>254</x:v>
      </x:c>
      <x:c r="AP256" s="1" t="str">
        <x:v>False</x:v>
      </x:c>
    </x:row>
    <x:row r="257" ht="22" customHeight="1">
      <x:c r="A257" s="27" t="n">
        <x:v>44452</x:v>
      </x:c>
      <x:c r="B257" s="27" t="n">
        <x:v>44453</x:v>
      </x:c>
      <x:c r="C257" s="1" t="str">
        <x:v>0.068998079309002605</x:v>
      </x:c>
      <x:c r="D257" s="1" t="str">
        <x:v>0.00070830042837020002</x:v>
      </x:c>
      <x:c r="E257" s="1" t="str">
        <x:v>0.93029362026262685</x:v>
      </x:c>
      <x:c r="F257" s="1" t="str">
        <x:v>mix</x:v>
      </x:c>
      <x:c r="G257" s="1" t="str">
        <x:v>0.23378036914199771</x:v>
      </x:c>
      <x:c r="H257" s="1" t="str">
        <x:v>0.14726173156668951</x:v>
      </x:c>
      <x:c r="I257" s="1" t="str">
        <x:v>-0.14661651994129721</x:v>
      </x:c>
      <x:c r="J257" s="1" t="str">
        <x:v>-0.045283179168038298</x:v>
      </x:c>
      <x:c r="K257" s="1" t="str">
        <x:v>0.6512286359370556</x:v>
      </x:c>
      <x:c r="L257" s="1" t="str">
        <x:v>-0.14661651994129721</x:v>
      </x:c>
      <x:c r="M257" s="1" t="str">
        <x:v>ABSTAIN</x:v>
      </x:c>
      <x:c r="N257" s="1" t="str">
        <x:v>0.63140246437846181</x:v>
      </x:c>
      <x:c r="O257" s="48" t="str">
        <x:v>HIGH_VOLATILITY|NEGATIVE_MOMENTUM</x:v>
      </x:c>
      <x:c r="P257" s="48" t="str">
        <x:v>episode-000113|episode-000111|episode-000112|episode-000114|episode-000110</x:v>
      </x:c>
      <x:c r="Q257" s="1" t="str">
        <x:v>True</x:v>
      </x:c>
      <x:c r="R257" s="1" t="str">
        <x:v>5</x:v>
      </x:c>
      <x:c r="S257" s="1" t="str">
        <x:v>0.050000000000000003</x:v>
      </x:c>
      <x:c r="T257" s="1" t="str">
        <x:v>0.49399436558842802</x:v>
      </x:c>
      <x:c r="U257" s="1" t="str">
        <x:v>0.45000000000000001</x:v>
      </x:c>
      <x:c r="V257" s="1" t="str">
        <x:v>0.021297733970372101</x:v>
      </x:c>
      <x:c r="W257" s="28" t="str">
        <x:v>0.45000000000000001</x:v>
      </x:c>
      <x:c r="X257" s="28" t="str">
        <x:v>0.0060449668733759997</x:v>
      </x:c>
      <x:c r="Y257" s="28" t="str">
        <x:v>0.021297733970372101</x:v>
      </x:c>
      <x:c r="Z257" s="1" t="str">
        <x:v>0.45000000000000001</x:v>
      </x:c>
      <x:c r="AA257" s="1" t="str">
        <x:v>0.0060449668733759997</x:v>
      </x:c>
      <x:c r="AB257" s="1" t="str">
        <x:v>0.021297733970372101</x:v>
      </x:c>
      <x:c r="AC257" s="1" t="str">
        <x:v>ABSTAIN</x:v>
      </x:c>
      <x:c r="AD257" s="1" t="str">
        <x:v>0.050000000000000003</x:v>
      </x:c>
      <x:c r="AE257" s="1" t="str">
        <x:v>0.45000000000000001</x:v>
      </x:c>
      <x:c r="AF257" s="1" t="str">
        <x:v>0.0060449668733759997</x:v>
      </x:c>
      <x:c r="AG257" s="1" t="str">
        <x:v>0.021297733970372101</x:v>
      </x:c>
      <x:c r="AH257" s="1" t="str">
        <x:v>0.45000000000000001</x:v>
      </x:c>
      <x:c r="AI257" s="1" t="str">
        <x:v>0.0060449668733759997</x:v>
      </x:c>
      <x:c r="AJ257" s="1" t="str">
        <x:v>0.021297733970372101</x:v>
      </x:c>
      <x:c r="AK257" s="1" t="str">
        <x:v>5.5511151231257839e-17</x:v>
      </x:c>
      <x:c r="AL257" s="28" t="str">
        <x:v>0.0473420171525821</x:v>
      </x:c>
      <x:c r="AM257" s="1" t="str">
        <x:v>2021</x:v>
      </x:c>
      <x:c r="AN257" s="48" t="str">
        <x:v>BURN_IN_2021</x:v>
      </x:c>
      <x:c r="AO257" s="1" t="str">
        <x:v>255</x:v>
      </x:c>
      <x:c r="AP257" s="1" t="str">
        <x:v>False</x:v>
      </x:c>
    </x:row>
    <x:row r="258" ht="22" customHeight="1">
      <x:c r="A258" s="27" t="n">
        <x:v>44453</x:v>
      </x:c>
      <x:c r="B258" s="27" t="n">
        <x:v>44454</x:v>
      </x:c>
      <x:c r="C258" s="1" t="str">
        <x:v>0.083760860526660999</x:v>
      </x:c>
      <x:c r="D258" s="1" t="str">
        <x:v>0.00076605495566790002</x:v>
      </x:c>
      <x:c r="E258" s="1" t="str">
        <x:v>0.91547308451767084</x:v>
      </x:c>
      <x:c r="F258" s="1" t="str">
        <x:v>mix</x:v>
      </x:c>
      <x:c r="G258" s="1" t="str">
        <x:v>0.26765998671476832</x:v>
      </x:c>
      <x:c r="H258" s="1" t="str">
        <x:v>0.029641071489912098</x:v>
      </x:c>
      <x:c r="I258" s="1" t="str">
        <x:v>0.0063681604802092</x:v>
      </x:c>
      <x:c r="J258" s="1" t="str">
        <x:v>0.0018343821090285001</x:v>
      </x:c>
      <x:c r="K258" s="1" t="str">
        <x:v>0.67223518647166736</x:v>
      </x:c>
      <x:c r="L258" s="1" t="str">
        <x:v>-0.1062156245906276</x:v>
      </x:c>
      <x:c r="M258" s="1" t="str">
        <x:v>ABSTAIN</x:v>
      </x:c>
      <x:c r="N258" s="1" t="str">
        <x:v>0.91547308451767084</x:v>
      </x:c>
      <x:c r="O258" s="48" t="str">
        <x:v>HIGH_VOLATILITY|NEGATIVE_MOMENTUM</x:v>
      </x:c>
      <x:c r="P258" s="48" t="str"/>
      <x:c r="Q258" s="1" t="str">
        <x:v>True</x:v>
      </x:c>
      <x:c r="R258" s="1" t="str">
        <x:v>5</x:v>
      </x:c>
      <x:c r="S258" s="1" t="str">
        <x:v>0.050000000000000003</x:v>
      </x:c>
      <x:c r="T258" s="1" t="str">
        <x:v>0.49380166207377441</x:v>
      </x:c>
      <x:c r="U258" s="1" t="str">
        <x:v>0.45000000000000001</x:v>
      </x:c>
      <x:c r="V258" s="1" t="str">
        <x:v>0.0100546854747798</x:v>
      </x:c>
      <x:c r="W258" s="28" t="str">
        <x:v>0.45000000000000001</x:v>
      </x:c>
      <x:c r="X258" s="28" t="str">
        <x:v>0.0114727351542571</x:v>
      </x:c>
      <x:c r="Y258" s="28" t="str">
        <x:v>0.0100546854747798</x:v>
      </x:c>
      <x:c r="Z258" s="1" t="str">
        <x:v>0.45000000000000001</x:v>
      </x:c>
      <x:c r="AA258" s="1" t="str">
        <x:v>0.0114727351542571</x:v>
      </x:c>
      <x:c r="AB258" s="1" t="str">
        <x:v>0.0100546854747798</x:v>
      </x:c>
      <x:c r="AC258" s="1" t="str">
        <x:v>ABSTAIN</x:v>
      </x:c>
      <x:c r="AD258" s="1" t="str">
        <x:v>0.050000000000000003</x:v>
      </x:c>
      <x:c r="AE258" s="1" t="str">
        <x:v>0.45000000000000001</x:v>
      </x:c>
      <x:c r="AF258" s="1" t="str">
        <x:v>0.0114727351542571</x:v>
      </x:c>
      <x:c r="AG258" s="1" t="str">
        <x:v>0.0100546854747798</x:v>
      </x:c>
      <x:c r="AH258" s="1" t="str">
        <x:v>0.45000000000000001</x:v>
      </x:c>
      <x:c r="AI258" s="1" t="str">
        <x:v>0.0114727351542571</x:v>
      </x:c>
      <x:c r="AJ258" s="1" t="str">
        <x:v>0.0100546854747798</x:v>
      </x:c>
      <x:c r="AK258" s="1" t="str">
        <x:v>3.4694469519536148e-17</x:v>
      </x:c>
      <x:c r="AL258" s="28" t="str">
        <x:v>0.022369497105835998</x:v>
      </x:c>
      <x:c r="AM258" s="1" t="str">
        <x:v>2021</x:v>
      </x:c>
      <x:c r="AN258" s="48" t="str">
        <x:v>BURN_IN_2021</x:v>
      </x:c>
      <x:c r="AO258" s="1" t="str">
        <x:v>256</x:v>
      </x:c>
      <x:c r="AP258" s="1" t="str">
        <x:v>False</x:v>
      </x:c>
    </x:row>
    <x:row r="259" ht="22" customHeight="1">
      <x:c r="A259" s="27" t="n">
        <x:v>44454</x:v>
      </x:c>
      <x:c r="B259" s="27" t="n">
        <x:v>44455</x:v>
      </x:c>
      <x:c r="C259" s="1" t="str">
        <x:v>0.018144214437399001</x:v>
      </x:c>
      <x:c r="D259" s="1" t="str">
        <x:v>0.0014935981031527</x:v>
      </x:c>
      <x:c r="E259" s="1" t="str">
        <x:v>0.98036218745944781</x:v>
      </x:c>
      <x:c r="F259" s="1" t="str">
        <x:v>mix</x:v>
      </x:c>
      <x:c r="G259" s="1" t="str">
        <x:v>0.092761924254475395</x:v>
      </x:c>
      <x:c r="H259" s="1" t="str">
        <x:v>0.13123329217852381</x:v>
      </x:c>
      <x:c r="I259" s="1" t="str">
        <x:v>0.044922646728063002</x:v>
      </x:c>
      <x:c r="J259" s="1" t="str">
        <x:v>0.046401558386217803</x:v>
      </x:c>
      <x:c r="K259" s="1" t="str">
        <x:v>0.67188789408354721</x:v>
      </x:c>
      <x:c r="L259" s="1" t="str">
        <x:v>-0.086222117591666203</x:v>
      </x:c>
      <x:c r="M259" s="1" t="str">
        <x:v>ABSTAIN</x:v>
      </x:c>
      <x:c r="N259" s="1" t="str">
        <x:v>0.63140246437846181</x:v>
      </x:c>
      <x:c r="O259" s="48" t="str">
        <x:v>HIGH_VOLATILITY</x:v>
      </x:c>
      <x:c r="P259" s="48" t="str">
        <x:v>episode-000128|episode-000129|episode-000123|episode-000126|episode-000118</x:v>
      </x:c>
      <x:c r="Q259" s="1" t="str">
        <x:v>True</x:v>
      </x:c>
      <x:c r="R259" s="1" t="str">
        <x:v>5</x:v>
      </x:c>
      <x:c r="S259" s="1" t="str">
        <x:v>0.050000000000000003</x:v>
      </x:c>
      <x:c r="T259" s="1" t="str">
        <x:v>0.49463472534092601</x:v>
      </x:c>
      <x:c r="U259" s="1" t="str">
        <x:v>0.45000000000000001</x:v>
      </x:c>
      <x:c r="V259" s="1" t="str">
        <x:v>-0.0035826038595109001</x:v>
      </x:c>
      <x:c r="W259" s="28" t="str">
        <x:v>0.45000000000000001</x:v>
      </x:c>
      <x:c r="X259" s="28" t="str">
        <x:v>0.0054812745241226996</x:v>
      </x:c>
      <x:c r="Y259" s="28" t="str">
        <x:v>-0.0035826038595109001</x:v>
      </x:c>
      <x:c r="Z259" s="1" t="str">
        <x:v>0.45000000000000001</x:v>
      </x:c>
      <x:c r="AA259" s="1" t="str">
        <x:v>0.0054812745241226996</x:v>
      </x:c>
      <x:c r="AB259" s="1" t="str">
        <x:v>-0.0035826038595109001</x:v>
      </x:c>
      <x:c r="AC259" s="1" t="str">
        <x:v>ABSTAIN</x:v>
      </x:c>
      <x:c r="AD259" s="1" t="str">
        <x:v>0.050000000000000003</x:v>
      </x:c>
      <x:c r="AE259" s="1" t="str">
        <x:v>0.45000000000000001</x:v>
      </x:c>
      <x:c r="AF259" s="1" t="str">
        <x:v>0.0054812745241226996</x:v>
      </x:c>
      <x:c r="AG259" s="1" t="str">
        <x:v>-0.0035826038595109001</x:v>
      </x:c>
      <x:c r="AH259" s="1" t="str">
        <x:v>0.45000000000000001</x:v>
      </x:c>
      <x:c r="AI259" s="1" t="str">
        <x:v>0.0054812745241226996</x:v>
      </x:c>
      <x:c r="AJ259" s="1" t="str">
        <x:v>-0.0035826038595109001</x:v>
      </x:c>
      <x:c r="AK259" s="1" t="str">
        <x:v>-2.4286128663675296e-17</x:v>
      </x:c>
      <x:c r="AL259" s="28" t="str">
        <x:v>-0.0079492048717447004</x:v>
      </x:c>
      <x:c r="AM259" s="1" t="str">
        <x:v>2021</x:v>
      </x:c>
      <x:c r="AN259" s="48" t="str">
        <x:v>BURN_IN_2021</x:v>
      </x:c>
      <x:c r="AO259" s="1" t="str">
        <x:v>257</x:v>
      </x:c>
      <x:c r="AP259" s="1" t="str">
        <x:v>False</x:v>
      </x:c>
    </x:row>
    <x:row r="260" ht="22" customHeight="1">
      <x:c r="A260" s="27" t="n">
        <x:v>44455</x:v>
      </x:c>
      <x:c r="B260" s="27" t="n">
        <x:v>44456</x:v>
      </x:c>
      <x:c r="C260" s="1" t="str">
        <x:v>0.0054008148835311002</x:v>
      </x:c>
      <x:c r="D260" s="1" t="str">
        <x:v>0.0060192219722798</x:v>
      </x:c>
      <x:c r="E260" s="1" t="str">
        <x:v>0.98857996314418883</x:v>
      </x:c>
      <x:c r="F260" s="1" t="str">
        <x:v>mix</x:v>
      </x:c>
      <x:c r="G260" s="1" t="str">
        <x:v>0.064015672291970402</x:v>
      </x:c>
      <x:c r="H260" s="1" t="str">
        <x:v>0.025486799107735901</x:v>
      </x:c>
      <x:c r="I260" s="1" t="str">
        <x:v>0.0293711841606016</x:v>
      </x:c>
      <x:c r="J260" s="1" t="str">
        <x:v>0.068388690492173096</x:v>
      </x:c>
      <x:c r="K260" s="1" t="str">
        <x:v>0.6639527767405512</x:v>
      </x:c>
      <x:c r="L260" s="1" t="str">
        <x:v>-0.093485925186199095</x:v>
      </x:c>
      <x:c r="M260" s="1" t="str">
        <x:v>ABSTAIN</x:v>
      </x:c>
      <x:c r="N260" s="1" t="str">
        <x:v>0.63140246437846181</x:v>
      </x:c>
      <x:c r="O260" s="48" t="str">
        <x:v>HIGH_VOLATILITY|NEGATIVE_MOMENTUM</x:v>
      </x:c>
      <x:c r="P260" s="48" t="str">
        <x:v>episode-000258|episode-000129|episode-000128|episode-000123|episode-000118</x:v>
      </x:c>
      <x:c r="Q260" s="1" t="str">
        <x:v>True</x:v>
      </x:c>
      <x:c r="R260" s="1" t="str">
        <x:v>5</x:v>
      </x:c>
      <x:c r="S260" s="1" t="str">
        <x:v>0.050000000000000003</x:v>
      </x:c>
      <x:c r="T260" s="1" t="str">
        <x:v>0.49469204421927132</x:v>
      </x:c>
      <x:c r="U260" s="1" t="str">
        <x:v>0.45000000000000001</x:v>
      </x:c>
      <x:c r="V260" s="1" t="str">
        <x:v>-0.0043862332384144</x:v>
      </x:c>
      <x:c r="W260" s="28" t="str">
        <x:v>0.45000000000000001</x:v>
      </x:c>
      <x:c r="X260" s="28" t="str">
        <x:v>0.0019744912416857002</x:v>
      </x:c>
      <x:c r="Y260" s="28" t="str">
        <x:v>-0.0043862332384143003</x:v>
      </x:c>
      <x:c r="Z260" s="1" t="str">
        <x:v>0.45000000000000001</x:v>
      </x:c>
      <x:c r="AA260" s="1" t="str">
        <x:v>0.0019744912416857002</x:v>
      </x:c>
      <x:c r="AB260" s="1" t="str">
        <x:v>-0.0043862332384143003</x:v>
      </x:c>
      <x:c r="AC260" s="1" t="str">
        <x:v>ABSTAIN</x:v>
      </x:c>
      <x:c r="AD260" s="1" t="str">
        <x:v>0.050000000000000003</x:v>
      </x:c>
      <x:c r="AE260" s="1" t="str">
        <x:v>0.45000000000000001</x:v>
      </x:c>
      <x:c r="AF260" s="1" t="str">
        <x:v>0.0019744912416857002</x:v>
      </x:c>
      <x:c r="AG260" s="1" t="str">
        <x:v>-0.0043862332384143003</x:v>
      </x:c>
      <x:c r="AH260" s="1" t="str">
        <x:v>0.45000000000000001</x:v>
      </x:c>
      <x:c r="AI260" s="1" t="str">
        <x:v>0.0019744912416857002</x:v>
      </x:c>
      <x:c r="AJ260" s="1" t="str">
        <x:v>-0.0043862332384143003</x:v>
      </x:c>
      <x:c r="AK260" s="1" t="str">
        <x:v>3.903127820947816e-17</x:v>
      </x:c>
      <x:c r="AL260" s="28" t="str">
        <x:v>-0.0097428164530450004</x:v>
      </x:c>
      <x:c r="AM260" s="1" t="str">
        <x:v>2021</x:v>
      </x:c>
      <x:c r="AN260" s="48" t="str">
        <x:v>BURN_IN_2021</x:v>
      </x:c>
      <x:c r="AO260" s="1" t="str">
        <x:v>258</x:v>
      </x:c>
      <x:c r="AP260" s="1" t="str">
        <x:v>False</x:v>
      </x:c>
    </x:row>
    <x:row r="261" ht="22" customHeight="1">
      <x:c r="A261" s="27" t="n">
        <x:v>44456</x:v>
      </x:c>
      <x:c r="B261" s="27" t="n">
        <x:v>44457</x:v>
      </x:c>
      <x:c r="C261" s="1" t="str">
        <x:v>0.0094232974266118003</x:v>
      </x:c>
      <x:c r="D261" s="1" t="str">
        <x:v>0.0061222739499523001</x:v>
      </x:c>
      <x:c r="E261" s="1" t="str">
        <x:v>0.98445442862343557</x:v>
      </x:c>
      <x:c r="F261" s="1" t="str">
        <x:v>mix</x:v>
      </x:c>
      <x:c r="G261" s="1" t="str">
        <x:v>0.082447427251260905</x:v>
      </x:c>
      <x:c r="H261" s="1" t="str">
        <x:v>0.0082510690415064005</x:v>
      </x:c>
      <x:c r="I261" s="1" t="str">
        <x:v>0.054412302532402097</x:v>
      </x:c>
      <x:c r="J261" s="1" t="str">
        <x:v>0.057217857158828198</x:v>
      </x:c>
      <x:c r="K261" s="1" t="str">
        <x:v>0.66526045931173705</x:v>
      </x:c>
      <x:c r="L261" s="1" t="str">
        <x:v>-0.10231792542921191</x:v>
      </x:c>
      <x:c r="M261" s="1" t="str">
        <x:v>ABSTAIN</x:v>
      </x:c>
      <x:c r="N261" s="1" t="str">
        <x:v>0.63140246437846181</x:v>
      </x:c>
      <x:c r="O261" s="48" t="str">
        <x:v>HIGH_VOLATILITY|NEGATIVE_MOMENTUM</x:v>
      </x:c>
      <x:c r="P261" s="48" t="str">
        <x:v>episode-000259|episode-000123|episode-000258|episode-000129|episode-000128</x:v>
      </x:c>
      <x:c r="Q261" s="1" t="str">
        <x:v>True</x:v>
      </x:c>
      <x:c r="R261" s="1" t="str">
        <x:v>5</x:v>
      </x:c>
      <x:c r="S261" s="1" t="str">
        <x:v>0.050000000000000003</x:v>
      </x:c>
      <x:c r="T261" s="1" t="str">
        <x:v>0.49463745685197641</x:v>
      </x:c>
      <x:c r="U261" s="1" t="str">
        <x:v>0.45000000000000001</x:v>
      </x:c>
      <x:c r="V261" s="1" t="str">
        <x:v>0.0097422184547308003</x:v>
      </x:c>
      <x:c r="W261" s="28" t="str">
        <x:v>0.45000000000000001</x:v>
      </x:c>
      <x:c r="X261" s="28" t="str">
        <x:v>0.0024219656170366998</x:v>
      </x:c>
      <x:c r="Y261" s="28" t="str">
        <x:v>0.0097422184547308003</x:v>
      </x:c>
      <x:c r="Z261" s="1" t="str">
        <x:v>0.45000000000000001</x:v>
      </x:c>
      <x:c r="AA261" s="1" t="str">
        <x:v>0.0024219656170366998</x:v>
      </x:c>
      <x:c r="AB261" s="1" t="str">
        <x:v>0.0097422184547308003</x:v>
      </x:c>
      <x:c r="AC261" s="1" t="str">
        <x:v>ABSTAIN</x:v>
      </x:c>
      <x:c r="AD261" s="1" t="str">
        <x:v>0.050000000000000003</x:v>
      </x:c>
      <x:c r="AE261" s="1" t="str">
        <x:v>0.45000000000000001</x:v>
      </x:c>
      <x:c r="AF261" s="1" t="str">
        <x:v>0.0024219656170366998</x:v>
      </x:c>
      <x:c r="AG261" s="1" t="str">
        <x:v>0.0097422184547308003</x:v>
      </x:c>
      <x:c r="AH261" s="1" t="str">
        <x:v>0.45000000000000001</x:v>
      </x:c>
      <x:c r="AI261" s="1" t="str">
        <x:v>0.0024219656170366998</x:v>
      </x:c>
      <x:c r="AJ261" s="1" t="str">
        <x:v>0.0097422184547308003</x:v>
      </x:c>
      <x:c r="AK261" s="1" t="str">
        <x:v>8.8470897274817162e-17</x:v>
      </x:c>
      <x:c r="AL261" s="28" t="str">
        <x:v>0.021654808936864701</x:v>
      </x:c>
      <x:c r="AM261" s="1" t="str">
        <x:v>2021</x:v>
      </x:c>
      <x:c r="AN261" s="48" t="str">
        <x:v>BURN_IN_2021</x:v>
      </x:c>
      <x:c r="AO261" s="1" t="str">
        <x:v>259</x:v>
      </x:c>
      <x:c r="AP261" s="1" t="str">
        <x:v>False</x:v>
      </x:c>
    </x:row>
    <x:row r="262" ht="22" customHeight="1">
      <x:c r="A262" s="27" t="n">
        <x:v>44457</x:v>
      </x:c>
      <x:c r="B262" s="27" t="n">
        <x:v>44458</x:v>
      </x:c>
      <x:c r="C262" s="1" t="str">
        <x:v>0.017457275347819701</x:v>
      </x:c>
      <x:c r="D262" s="1" t="str">
        <x:v>0.0041668952612323</x:v>
      </x:c>
      <x:c r="E262" s="1" t="str">
        <x:v>0.9783758293909478</x:v>
      </x:c>
      <x:c r="F262" s="1" t="str">
        <x:v>mix</x:v>
      </x:c>
      <x:c r="G262" s="1" t="str">
        <x:v>0.1045798549399591</x:v>
      </x:c>
      <x:c r="H262" s="1" t="str">
        <x:v>0.0160679558424155</x:v>
      </x:c>
      <x:c r="I262" s="1" t="str">
        <x:v>0.069633917084976404</x:v>
      </x:c>
      <x:c r="J262" s="1" t="str">
        <x:v>0.033168006604513897</x:v>
      </x:c>
      <x:c r="K262" s="1" t="str">
        <x:v>0.6514117094541183</x:v>
      </x:c>
      <x:c r="L262" s="1" t="str">
        <x:v>-0.0828787916183331</x:v>
      </x:c>
      <x:c r="M262" s="1" t="str">
        <x:v>ABSTAIN</x:v>
      </x:c>
      <x:c r="N262" s="1" t="str">
        <x:v>0.63140246437846181</x:v>
      </x:c>
      <x:c r="O262" s="48" t="str">
        <x:v>HIGH_VOLATILITY|NEGATIVE_MOMENTUM</x:v>
      </x:c>
      <x:c r="P262" s="48" t="str">
        <x:v>episode-000260|episode-000123|episode-000258|episode-000259|episode-000129</x:v>
      </x:c>
      <x:c r="Q262" s="1" t="str">
        <x:v>True</x:v>
      </x:c>
      <x:c r="R262" s="1" t="str">
        <x:v>5</x:v>
      </x:c>
      <x:c r="S262" s="1" t="str">
        <x:v>0.050000000000000003</x:v>
      </x:c>
      <x:c r="T262" s="1" t="str">
        <x:v>0.49457992854638022</x:v>
      </x:c>
      <x:c r="U262" s="1" t="str">
        <x:v>0.45000000000000001</x:v>
      </x:c>
      <x:c r="V262" s="1" t="str">
        <x:v>-0.0099541855143451992</x:v>
      </x:c>
      <x:c r="W262" s="28" t="str">
        <x:v>0.45000000000000001</x:v>
      </x:c>
      <x:c r="X262" s="28" t="str">
        <x:v>0.0053078420741814996</x:v>
      </x:c>
      <x:c r="Y262" s="28" t="str">
        <x:v>-0.0099541855143451992</x:v>
      </x:c>
      <x:c r="Z262" s="1" t="str">
        <x:v>0.45000000000000001</x:v>
      </x:c>
      <x:c r="AA262" s="1" t="str">
        <x:v>0.0053078420741814996</x:v>
      </x:c>
      <x:c r="AB262" s="1" t="str">
        <x:v>-0.0099541855143451992</x:v>
      </x:c>
      <x:c r="AC262" s="1" t="str">
        <x:v>ABSTAIN</x:v>
      </x:c>
      <x:c r="AD262" s="1" t="str">
        <x:v>0.050000000000000003</x:v>
      </x:c>
      <x:c r="AE262" s="1" t="str">
        <x:v>0.45000000000000001</x:v>
      </x:c>
      <x:c r="AF262" s="1" t="str">
        <x:v>0.0053078420741814996</x:v>
      </x:c>
      <x:c r="AG262" s="1" t="str">
        <x:v>-0.0099541855143451992</x:v>
      </x:c>
      <x:c r="AH262" s="1" t="str">
        <x:v>0.45000000000000001</x:v>
      </x:c>
      <x:c r="AI262" s="1" t="str">
        <x:v>0.0053078420741814996</x:v>
      </x:c>
      <x:c r="AJ262" s="1" t="str">
        <x:v>-0.0099541855143451992</x:v>
      </x:c>
      <x:c r="AK262" s="1" t="str">
        <x:v>6.2450045135165055e-17</x:v>
      </x:c>
      <x:c r="AL262" s="28" t="str">
        <x:v>-0.022108734399162</x:v>
      </x:c>
      <x:c r="AM262" s="1" t="str">
        <x:v>2021</x:v>
      </x:c>
      <x:c r="AN262" s="48" t="str">
        <x:v>BURN_IN_2021</x:v>
      </x:c>
      <x:c r="AO262" s="1" t="str">
        <x:v>260</x:v>
      </x:c>
      <x:c r="AP262" s="1" t="str">
        <x:v>False</x:v>
      </x:c>
    </x:row>
    <x:row r="263" ht="22" customHeight="1">
      <x:c r="A263" s="27" t="n">
        <x:v>44458</x:v>
      </x:c>
      <x:c r="B263" s="27" t="n">
        <x:v>44459</x:v>
      </x:c>
      <x:c r="C263" s="1" t="str">
        <x:v>0.0051916796416889002</x:v>
      </x:c>
      <x:c r="D263" s="1" t="str">
        <x:v>0.020785831006902601</x:v>
      </x:c>
      <x:c r="E263" s="1" t="str">
        <x:v>0.97402248935140845</x:v>
      </x:c>
      <x:c r="F263" s="1" t="str">
        <x:v>mix</x:v>
      </x:c>
      <x:c r="G263" s="1" t="str">
        <x:v>0.1214828680408629</x:v>
      </x:c>
      <x:c r="H263" s="1" t="str">
        <x:v>0.033237871491340401</x:v>
      </x:c>
      <x:c r="I263" s="1" t="str">
        <x:v>0.025539323915653101</x:v>
      </x:c>
      <x:c r="J263" s="1" t="str">
        <x:v>-0.042277593058146101</x:v>
      </x:c>
      <x:c r="K263" s="1" t="str">
        <x:v>0.62792233982480428</x:v>
      </x:c>
      <x:c r="L263" s="1" t="str">
        <x:v>-0.10315518082628181</x:v>
      </x:c>
      <x:c r="M263" s="1" t="str">
        <x:v>ABSTAIN</x:v>
      </x:c>
      <x:c r="N263" s="1" t="str">
        <x:v>0.63140246437846181</x:v>
      </x:c>
      <x:c r="O263" s="48" t="str">
        <x:v>HIGH_VOLATILITY|NEGATIVE_MOMENTUM</x:v>
      </x:c>
      <x:c r="P263" s="48" t="str">
        <x:v>episode-000118|episode-000129|episode-000128|episode-000119|episode-000123</x:v>
      </x:c>
      <x:c r="Q263" s="1" t="str">
        <x:v>True</x:v>
      </x:c>
      <x:c r="R263" s="1" t="str">
        <x:v>5</x:v>
      </x:c>
      <x:c r="S263" s="1" t="str">
        <x:v>0.050000000000000003</x:v>
      </x:c>
      <x:c r="T263" s="1" t="str">
        <x:v>0.49434289433437922</x:v>
      </x:c>
      <x:c r="U263" s="1" t="str">
        <x:v>0.45000000000000001</x:v>
      </x:c>
      <x:c r="V263" s="1" t="str">
        <x:v>-0.041616200690946903</x:v>
      </x:c>
      <x:c r="W263" s="28" t="str">
        <x:v>0.45000000000000001</x:v>
      </x:c>
      <x:c r="X263" s="28" t="str">
        <x:v>0.0055268984926639996</x:v>
      </x:c>
      <x:c r="Y263" s="28" t="str">
        <x:v>-0.041616200690946903</x:v>
      </x:c>
      <x:c r="Z263" s="1" t="str">
        <x:v>0.45000000000000001</x:v>
      </x:c>
      <x:c r="AA263" s="1" t="str">
        <x:v>0.0055268984926639996</x:v>
      </x:c>
      <x:c r="AB263" s="1" t="str">
        <x:v>-0.041616200690946903</x:v>
      </x:c>
      <x:c r="AC263" s="1" t="str">
        <x:v>ABSTAIN</x:v>
      </x:c>
      <x:c r="AD263" s="1" t="str">
        <x:v>0.050000000000000003</x:v>
      </x:c>
      <x:c r="AE263" s="1" t="str">
        <x:v>0.45000000000000001</x:v>
      </x:c>
      <x:c r="AF263" s="1" t="str">
        <x:v>0.0055268984926639996</x:v>
      </x:c>
      <x:c r="AG263" s="1" t="str">
        <x:v>-0.041616200690946903</x:v>
      </x:c>
      <x:c r="AH263" s="1" t="str">
        <x:v>0.45000000000000001</x:v>
      </x:c>
      <x:c r="AI263" s="1" t="str">
        <x:v>0.0055268984926639996</x:v>
      </x:c>
      <x:c r="AJ263" s="1" t="str">
        <x:v>-0.041616200690946903</x:v>
      </x:c>
      <x:c r="AK263" s="1" t="str">
        <x:v>-5.5511151231257839e-17</x:v>
      </x:c>
      <x:c r="AL263" s="28" t="str">
        <x:v>-0.092468675048212504</x:v>
      </x:c>
      <x:c r="AM263" s="1" t="str">
        <x:v>2021</x:v>
      </x:c>
      <x:c r="AN263" s="48" t="str">
        <x:v>BURN_IN_2021</x:v>
      </x:c>
      <x:c r="AO263" s="1" t="str">
        <x:v>261</x:v>
      </x:c>
      <x:c r="AP263" s="1" t="str">
        <x:v>False</x:v>
      </x:c>
    </x:row>
    <x:row r="264" ht="22" customHeight="1">
      <x:c r="A264" s="27" t="n">
        <x:v>44459</x:v>
      </x:c>
      <x:c r="B264" s="27" t="n">
        <x:v>44460</x:v>
      </x:c>
      <x:c r="C264" s="1" t="str">
        <x:v>0.0362914453135567</x:v>
      </x:c>
      <x:c r="D264" s="1" t="str">
        <x:v>0.0043506006840354</x:v>
      </x:c>
      <x:c r="E264" s="1" t="str">
        <x:v>0.95935795400240764</x:v>
      </x:c>
      <x:c r="F264" s="1" t="str">
        <x:v>mix</x:v>
      </x:c>
      <x:c r="G264" s="1" t="str">
        <x:v>0.1673107008339435</x:v>
      </x:c>
      <x:c r="H264" s="1" t="str">
        <x:v>0.062199531343735799</x:v>
      </x:c>
      <x:c r="I264" s="1" t="str">
        <x:v>-0.046249680196665102</x:v>
      </x:c>
      <x:c r="J264" s="1" t="str">
        <x:v>-0.1228665310849133</x:v>
      </x:c>
      <x:c r="K264" s="1" t="str">
        <x:v>0.71089825238257864</x:v>
      </x:c>
      <x:c r="L264" s="1" t="str">
        <x:v>-0.18608523297912929</x:v>
      </x:c>
      <x:c r="M264" s="1" t="str">
        <x:v>ABSTAIN</x:v>
      </x:c>
      <x:c r="N264" s="1" t="str">
        <x:v>0.63140246437846181</x:v>
      </x:c>
      <x:c r="O264" s="48" t="str">
        <x:v>HIGH_VOLATILITY|NEGATIVE_MOMENTUM</x:v>
      </x:c>
      <x:c r="P264" s="48" t="str">
        <x:v>episode-000130|episode-000124|episode-000117|episode-000127|episode-000262</x:v>
      </x:c>
      <x:c r="Q264" s="1" t="str">
        <x:v>True</x:v>
      </x:c>
      <x:c r="R264" s="1" t="str">
        <x:v>5</x:v>
      </x:c>
      <x:c r="S264" s="1" t="str">
        <x:v>0.050000000000000003</x:v>
      </x:c>
      <x:c r="T264" s="1" t="str">
        <x:v>0.49433145819661423</x:v>
      </x:c>
      <x:c r="U264" s="1" t="str">
        <x:v>0.45000000000000001</x:v>
      </x:c>
      <x:c r="V264" s="1" t="str">
        <x:v>-0.023318658631183702</x:v>
      </x:c>
      <x:c r="W264" s="28" t="str">
        <x:v>0.45000000000000001</x:v>
      </x:c>
      <x:c r="X264" s="28" t="str">
        <x:v>0.023879650931442498</x:v>
      </x:c>
      <x:c r="Y264" s="28" t="str">
        <x:v>-0.023318658631183702</x:v>
      </x:c>
      <x:c r="Z264" s="1" t="str">
        <x:v>0.45000000000000001</x:v>
      </x:c>
      <x:c r="AA264" s="1" t="str">
        <x:v>0.023879650931442498</x:v>
      </x:c>
      <x:c r="AB264" s="1" t="str">
        <x:v>-0.023318658631183702</x:v>
      </x:c>
      <x:c r="AC264" s="1" t="str">
        <x:v>ABSTAIN</x:v>
      </x:c>
      <x:c r="AD264" s="1" t="str">
        <x:v>0.050000000000000003</x:v>
      </x:c>
      <x:c r="AE264" s="1" t="str">
        <x:v>0.45000000000000001</x:v>
      </x:c>
      <x:c r="AF264" s="1" t="str">
        <x:v>0.023879650931442498</x:v>
      </x:c>
      <x:c r="AG264" s="1" t="str">
        <x:v>-0.023318658631183702</x:v>
      </x:c>
      <x:c r="AH264" s="1" t="str">
        <x:v>0.45000000000000001</x:v>
      </x:c>
      <x:c r="AI264" s="1" t="str">
        <x:v>0.023879650931442498</x:v>
      </x:c>
      <x:c r="AJ264" s="1" t="str">
        <x:v>-0.023318658631183702</x:v>
      </x:c>
      <x:c r="AK264" s="1" t="str">
        <x:v>-6.2450045135165055e-17</x:v>
      </x:c>
      <x:c r="AL264" s="28" t="str">
        <x:v>-0.0517674116993928</x:v>
      </x:c>
      <x:c r="AM264" s="1" t="str">
        <x:v>2021</x:v>
      </x:c>
      <x:c r="AN264" s="48" t="str">
        <x:v>BURN_IN_2021</x:v>
      </x:c>
      <x:c r="AO264" s="1" t="str">
        <x:v>262</x:v>
      </x:c>
      <x:c r="AP264" s="1" t="str">
        <x:v>False</x:v>
      </x:c>
    </x:row>
    <x:row r="265" ht="22" customHeight="1">
      <x:c r="A265" s="27" t="n">
        <x:v>44460</x:v>
      </x:c>
      <x:c r="B265" s="27" t="n">
        <x:v>44461</x:v>
      </x:c>
      <x:c r="C265" s="1" t="str">
        <x:v>0.6125581811100923</x:v>
      </x:c>
      <x:c r="D265" s="1" t="str">
        <x:v>0.0001407871974064</x:v>
      </x:c>
      <x:c r="E265" s="1" t="str">
        <x:v>0.38730103169250102</x:v>
      </x:c>
      <x:c r="F265" s="1" t="str">
        <x:v>bear</x:v>
      </x:c>
      <x:c r="G265" s="1" t="str">
        <x:v>0.60880970398041245</x:v>
      </x:c>
      <x:c r="H265" s="1" t="str">
        <x:v>1.1525334715930713</x:v>
      </x:c>
      <x:c r="I265" s="1" t="str">
        <x:v>-0.1365025755403324</x:v>
      </x:c>
      <x:c r="J265" s="1" t="str">
        <x:v>-0.1746683044188854</x:v>
      </x:c>
      <x:c r="K265" s="1" t="str">
        <x:v>0.72935334349567882</x:v>
      </x:c>
      <x:c r="L265" s="1" t="str">
        <x:v>-0.22821949381171419</x:v>
      </x:c>
      <x:c r="M265" s="1" t="str">
        <x:v>CASH</x:v>
      </x:c>
      <x:c r="N265" s="1" t="str">
        <x:v>0.6125581811100923</x:v>
      </x:c>
      <x:c r="O265" s="48" t="str">
        <x:v>HIGH_VOLATILITY|BEARISH_ROUTER</x:v>
      </x:c>
      <x:c r="P265" s="48" t="str">
        <x:v>episode-000214|episode-000215|episode-000133|episode-000216|episode-000209</x:v>
      </x:c>
      <x:c r="Q265" s="1" t="str">
        <x:v>True</x:v>
      </x:c>
      <x:c r="R265" s="1" t="str">
        <x:v>5</x:v>
      </x:c>
      <x:c r="S265" s="1" t="str">
        <x:v>0.050000000000000003</x:v>
      </x:c>
      <x:c r="T265" s="1" t="str">
        <x:v>0.48696328723908161</x:v>
      </x:c>
      <x:c r="U265" s="1" t="str">
        <x:v>0.45000000000000001</x:v>
      </x:c>
      <x:c r="V265" s="1" t="str">
        <x:v>0.0320920761332276</x:v>
      </x:c>
      <x:c r="W265" s="28" t="str">
        <x:v>0.45000000000000001</x:v>
      </x:c>
      <x:c r="X265" s="28" t="str">
        <x:v>0.013118023142719801</x:v>
      </x:c>
      <x:c r="Y265" s="28" t="str">
        <x:v>0.032092076133227697</x:v>
      </x:c>
      <x:c r="Z265" s="1" t="str">
        <x:v>0.45000000000000001</x:v>
      </x:c>
      <x:c r="AA265" s="1" t="str">
        <x:v>0.013118023142719801</x:v>
      </x:c>
      <x:c r="AB265" s="1" t="str">
        <x:v>0.032092076133227697</x:v>
      </x:c>
      <x:c r="AC265" s="1" t="str">
        <x:v>CASH</x:v>
      </x:c>
      <x:c r="AD265" s="1" t="str">
        <x:v>0.050000000000000003</x:v>
      </x:c>
      <x:c r="AE265" s="1" t="str">
        <x:v>0.45000000000000001</x:v>
      </x:c>
      <x:c r="AF265" s="1" t="str">
        <x:v>0.013118023142719801</x:v>
      </x:c>
      <x:c r="AG265" s="1" t="str">
        <x:v>0.032092076133227697</x:v>
      </x:c>
      <x:c r="AH265" s="1" t="str">
        <x:v>0.10000000000000001</x:v>
      </x:c>
      <x:c r="AI265" s="1" t="str">
        <x:v>0.33688197685728011</x:v>
      </x:c>
      <x:c r="AJ265" s="1" t="str">
        <x:v>0.0067952956932357004</x:v>
      </x:c>
      <x:c r="AK265" s="1" t="str">
        <x:v>-0.024815572404166899</x:v>
      </x:c>
      <x:c r="AL265" s="28" t="str">
        <x:v>0.071345811819055999</x:v>
      </x:c>
      <x:c r="AM265" s="1" t="str">
        <x:v>2021</x:v>
      </x:c>
      <x:c r="AN265" s="48" t="str">
        <x:v>BURN_IN_2021</x:v>
      </x:c>
      <x:c r="AO265" s="1" t="str">
        <x:v>263</x:v>
      </x:c>
      <x:c r="AP265" s="1" t="str">
        <x:v>False</x:v>
      </x:c>
    </x:row>
    <x:row r="266" ht="22" customHeight="1">
      <x:c r="A266" s="27" t="n">
        <x:v>44461</x:v>
      </x:c>
      <x:c r="B266" s="27" t="n">
        <x:v>44462</x:v>
      </x:c>
      <x:c r="C266" s="1" t="str">
        <x:v>0.98793752786338518</x:v>
      </x:c>
      <x:c r="D266" s="1" t="str">
        <x:v>1.9184990954666345e-07</x:v>
      </x:c>
      <x:c r="E266" s="1" t="str">
        <x:v>0.012062280286705101</x:v>
      </x:c>
      <x:c r="F266" s="1" t="str">
        <x:v>bear</x:v>
      </x:c>
      <x:c r="G266" s="1" t="str">
        <x:v>0.0594200450478602</x:v>
      </x:c>
      <x:c r="H266" s="1" t="str">
        <x:v>0.75075869350658564</x:v>
      </x:c>
      <x:c r="I266" s="1" t="str">
        <x:v>-0.095136981462936199</x:v>
      </x:c>
      <x:c r="J266" s="1" t="str">
        <x:v>-0.12087477316172671</x:v>
      </x:c>
      <x:c r="K266" s="1" t="str">
        <x:v>0.77450488550732977</x:v>
      </x:c>
      <x:c r="L266" s="1" t="str">
        <x:v>-0.17315618705158889</x:v>
      </x:c>
      <x:c r="M266" s="1" t="str">
        <x:v>CASH</x:v>
      </x:c>
      <x:c r="N266" s="1" t="str">
        <x:v>0.98793752786338518</x:v>
      </x:c>
      <x:c r="O266" s="48" t="str">
        <x:v>HIGH_VOLATILITY|BEARISH_ROUTER</x:v>
      </x:c>
      <x:c r="P266" s="48" t="str">
        <x:v>episode-000134|episode-000136|episode-000135|episode-000133|episode-000199</x:v>
      </x:c>
      <x:c r="Q266" s="1" t="str">
        <x:v>True</x:v>
      </x:c>
      <x:c r="R266" s="1" t="str">
        <x:v>5</x:v>
      </x:c>
      <x:c r="S266" s="1" t="str">
        <x:v>0.050000000000000003</x:v>
      </x:c>
      <x:c r="T266" s="1" t="str">
        <x:v>0.48210167807461718</x:v>
      </x:c>
      <x:c r="U266" s="1" t="str">
        <x:v>0.45000000000000001</x:v>
      </x:c>
      <x:c r="V266" s="1" t="str">
        <x:v>0.0135968538524788</x:v>
      </x:c>
      <x:c r="W266" s="28" t="str">
        <x:v>0.45000000000000001</x:v>
      </x:c>
      <x:c r="X266" s="28" t="str">
        <x:v>0.017108799877778001</x:v>
      </x:c>
      <x:c r="Y266" s="28" t="str">
        <x:v>0.0135968538524788</x:v>
      </x:c>
      <x:c r="Z266" s="1" t="str">
        <x:v>0.45000000000000001</x:v>
      </x:c>
      <x:c r="AA266" s="1" t="str">
        <x:v>0.017108799877778001</x:v>
      </x:c>
      <x:c r="AB266" s="1" t="str">
        <x:v>0.0135968538524788</x:v>
      </x:c>
      <x:c r="AC266" s="1" t="str">
        <x:v>CASH</x:v>
      </x:c>
      <x:c r="AD266" s="1" t="str">
        <x:v>0.050000000000000003</x:v>
      </x:c>
      <x:c r="AE266" s="1" t="str">
        <x:v>0.45000000000000001</x:v>
      </x:c>
      <x:c r="AF266" s="1" t="str">
        <x:v>0.017108799877778001</x:v>
      </x:c>
      <x:c r="AG266" s="1" t="str">
        <x:v>0.0135968538524788</x:v>
      </x:c>
      <x:c r="AH266" s="1" t="str">
        <x:v>0</x:v>
      </x:c>
      <x:c r="AI266" s="1" t="str">
        <x:v>0.1063756355741252</x:v>
      </x:c>
      <x:c r="AJ266" s="1" t="str">
        <x:v>-0.00010637563557410001</x:v>
      </x:c>
      <x:c r="AK266" s="1" t="str">
        <x:v>-0.0136116273798198</x:v>
      </x:c>
      <x:c r="AL266" s="28" t="str">
        <x:v>0.0302537679442316</x:v>
      </x:c>
      <x:c r="AM266" s="1" t="str">
        <x:v>2021</x:v>
      </x:c>
      <x:c r="AN266" s="48" t="str">
        <x:v>BURN_IN_2021</x:v>
      </x:c>
      <x:c r="AO266" s="1" t="str">
        <x:v>264</x:v>
      </x:c>
      <x:c r="AP266" s="1" t="str">
        <x:v>False</x:v>
      </x:c>
    </x:row>
    <x:row r="267" ht="22" customHeight="1">
      <x:c r="A267" s="27" t="n">
        <x:v>44462</x:v>
      </x:c>
      <x:c r="B267" s="27" t="n">
        <x:v>44463</x:v>
      </x:c>
      <x:c r="C267" s="1" t="str">
        <x:v>0.954239761372496</x:v>
      </x:c>
      <x:c r="D267" s="1" t="str">
        <x:v>6.006737138225094e-07</x:v>
      </x:c>
      <x:c r="E267" s="1" t="str">
        <x:v>0.045759637953790101</x:v>
      </x:c>
      <x:c r="F267" s="1" t="str">
        <x:v>bear</x:v>
      </x:c>
      <x:c r="G267" s="1" t="str">
        <x:v>0.16916283295491569</x:v>
      </x:c>
      <x:c r="H267" s="1" t="str">
        <x:v>0.067395532981778403</x:v>
      </x:c>
      <x:c r="I267" s="1" t="str">
        <x:v>-0.060291530535310403</x:v>
      </x:c>
      <x:c r="J267" s="1" t="str">
        <x:v>-0.059635709749825502</x:v>
      </x:c>
      <x:c r="K267" s="1" t="str">
        <x:v>0.7737457237020452</x:v>
      </x:c>
      <x:c r="L267" s="1" t="str">
        <x:v>-0.148141046208524</x:v>
      </x:c>
      <x:c r="M267" s="1" t="str">
        <x:v>CASH</x:v>
      </x:c>
      <x:c r="N267" s="1" t="str">
        <x:v>0.94999999999999996</x:v>
      </x:c>
      <x:c r="O267" s="48" t="str">
        <x:v>HIGH_VOLATILITY|BEARISH_ROUTER</x:v>
      </x:c>
      <x:c r="P267" s="48" t="str">
        <x:v>episode-000134|episode-000216|episode-000171|episode-000199|episode-000192</x:v>
      </x:c>
      <x:c r="Q267" s="1" t="str">
        <x:v>True</x:v>
      </x:c>
      <x:c r="R267" s="1" t="str">
        <x:v>5</x:v>
      </x:c>
      <x:c r="S267" s="1" t="str">
        <x:v>0.050000000000000003</x:v>
      </x:c>
      <x:c r="T267" s="1" t="str">
        <x:v>0.48253839524256398</x:v>
      </x:c>
      <x:c r="U267" s="1" t="str">
        <x:v>0.45000000000000001</x:v>
      </x:c>
      <x:c r="V267" s="1" t="str">
        <x:v>-0.020559975372502499</x:v>
      </x:c>
      <x:c r="W267" s="28" t="str">
        <x:v>0.45000000000000001</x:v>
      </x:c>
      <x:c r="X267" s="28" t="str">
        <x:v>0.0073872362866329996</x:v>
      </x:c>
      <x:c r="Y267" s="28" t="str">
        <x:v>-0.020559975372502599</x:v>
      </x:c>
      <x:c r="Z267" s="1" t="str">
        <x:v>0.45000000000000001</x:v>
      </x:c>
      <x:c r="AA267" s="1" t="str">
        <x:v>0.0073872362866329996</x:v>
      </x:c>
      <x:c r="AB267" s="1" t="str">
        <x:v>-0.020559975372502599</x:v>
      </x:c>
      <x:c r="AC267" s="1" t="str">
        <x:v>CASH</x:v>
      </x:c>
      <x:c r="AD267" s="1" t="str">
        <x:v>0.050000000000000003</x:v>
      </x:c>
      <x:c r="AE267" s="1" t="str">
        <x:v>0.45000000000000001</x:v>
      </x:c>
      <x:c r="AF267" s="1" t="str">
        <x:v>0.0073872362866329996</x:v>
      </x:c>
      <x:c r="AG267" s="1" t="str">
        <x:v>-0.020559975372502599</x:v>
      </x:c>
      <x:c r="AH267" s="1" t="str">
        <x:v>0</x:v>
      </x:c>
      <x:c r="AI267" s="1" t="str">
        <x:v>0</x:v>
      </x:c>
      <x:c r="AJ267" s="1" t="str">
        <x:v>0</x:v>
      </x:c>
      <x:c r="AK267" s="1" t="str">
        <x:v>0.020774274072009699</x:v>
      </x:c>
      <x:c r="AL267" s="28" t="str">
        <x:v>-0.045672755475916503</x:v>
      </x:c>
      <x:c r="AM267" s="1" t="str">
        <x:v>2021</x:v>
      </x:c>
      <x:c r="AN267" s="48" t="str">
        <x:v>BURN_IN_2021</x:v>
      </x:c>
      <x:c r="AO267" s="1" t="str">
        <x:v>265</x:v>
      </x:c>
      <x:c r="AP267" s="1" t="str">
        <x:v>False</x:v>
      </x:c>
    </x:row>
    <x:row r="268" ht="22" customHeight="1">
      <x:c r="A268" s="27" t="n">
        <x:v>44463</x:v>
      </x:c>
      <x:c r="B268" s="27" t="n">
        <x:v>44464</x:v>
      </x:c>
      <x:c r="C268" s="1" t="str">
        <x:v>0.70981654950568174</x:v>
      </x:c>
      <x:c r="D268" s="1" t="str">
        <x:v>2.9874352651427241e-05</x:v>
      </x:c>
      <x:c r="E268" s="1" t="str">
        <x:v>0.29015357614166681</x:v>
      </x:c>
      <x:c r="F268" s="1" t="str">
        <x:v>bear</x:v>
      </x:c>
      <x:c r="G268" s="1" t="str">
        <x:v>0.54852837802806997</x:v>
      </x:c>
      <x:c r="H268" s="1" t="str">
        <x:v>0.48884642373362852</x:v>
      </x:c>
      <x:c r="I268" s="1" t="str">
        <x:v>-0.094387388225739596</x:v>
      </x:c>
      <x:c r="J268" s="1" t="str">
        <x:v>-0.1260263907173253</x:v>
      </x:c>
      <x:c r="K268" s="1" t="str">
        <x:v>0.78189079579335286</x:v>
      </x:c>
      <x:c r="L268" s="1" t="str">
        <x:v>-0.18704779190501231</x:v>
      </x:c>
      <x:c r="M268" s="1" t="str">
        <x:v>CASH</x:v>
      </x:c>
      <x:c r="N268" s="1" t="str">
        <x:v>0.70981654950568174</x:v>
      </x:c>
      <x:c r="O268" s="48" t="str">
        <x:v>HIGH_VOLATILITY|BEARISH_ROUTER</x:v>
      </x:c>
      <x:c r="P268" s="48" t="str">
        <x:v>episode-000214|episode-000215|episode-000264|episode-000266</x:v>
      </x:c>
      <x:c r="Q268" s="1" t="str">
        <x:v>True</x:v>
      </x:c>
      <x:c r="R268" s="1" t="str">
        <x:v>5</x:v>
      </x:c>
      <x:c r="S268" s="1" t="str">
        <x:v>0.050000000000000003</x:v>
      </x:c>
      <x:c r="T268" s="1" t="str">
        <x:v>0.48570545049914943</x:v>
      </x:c>
      <x:c r="U268" s="1" t="str">
        <x:v>0.45000000000000001</x:v>
      </x:c>
      <x:c r="V268" s="1" t="str">
        <x:v>-0.0014102905942736999</x:v>
      </x:c>
      <x:c r="W268" s="28" t="str">
        <x:v>0.45000000000000001</x:v>
      </x:c>
      <x:c r="X268" s="28" t="str">
        <x:v>0.0115412104781177</x:v>
      </x:c>
      <x:c r="Y268" s="28" t="str">
        <x:v>-0.0014102905942737999</x:v>
      </x:c>
      <x:c r="Z268" s="1" t="str">
        <x:v>0.45000000000000001</x:v>
      </x:c>
      <x:c r="AA268" s="1" t="str">
        <x:v>0.0115412104781177</x:v>
      </x:c>
      <x:c r="AB268" s="1" t="str">
        <x:v>-0.0014102905942737999</x:v>
      </x:c>
      <x:c r="AC268" s="1" t="str">
        <x:v>CASH</x:v>
      </x:c>
      <x:c r="AD268" s="1" t="str">
        <x:v>0.050000000000000003</x:v>
      </x:c>
      <x:c r="AE268" s="1" t="str">
        <x:v>0.45000000000000001</x:v>
      </x:c>
      <x:c r="AF268" s="1" t="str">
        <x:v>0.0115412104781177</x:v>
      </x:c>
      <x:c r="AG268" s="1" t="str">
        <x:v>-0.0014102905942737999</x:v>
      </x:c>
      <x:c r="AH268" s="1" t="str">
        <x:v>0</x:v>
      </x:c>
      <x:c r="AI268" s="1" t="str">
        <x:v>0</x:v>
      </x:c>
      <x:c r="AJ268" s="1" t="str">
        <x:v>0</x:v>
      </x:c>
      <x:c r="AK268" s="1" t="str">
        <x:v>0.0014112859900288</x:v>
      </x:c>
      <x:c r="AL268" s="28" t="str">
        <x:v>-0.0031083678383181002</x:v>
      </x:c>
      <x:c r="AM268" s="1" t="str">
        <x:v>2021</x:v>
      </x:c>
      <x:c r="AN268" s="48" t="str">
        <x:v>BURN_IN_2021</x:v>
      </x:c>
      <x:c r="AO268" s="1" t="str">
        <x:v>266</x:v>
      </x:c>
      <x:c r="AP268" s="1" t="str">
        <x:v>False</x:v>
      </x:c>
    </x:row>
    <x:row r="269" ht="22" customHeight="1">
      <x:c r="A269" s="27" t="n">
        <x:v>44464</x:v>
      </x:c>
      <x:c r="B269" s="27" t="n">
        <x:v>44465</x:v>
      </x:c>
      <x:c r="C269" s="1" t="str">
        <x:v>0.94732569905221276</x:v>
      </x:c>
      <x:c r="D269" s="1" t="str">
        <x:v>9.967495074537666e-07</x:v>
      </x:c>
      <x:c r="E269" s="1" t="str">
        <x:v>0.052673304198279501</x:v>
      </x:c>
      <x:c r="F269" s="1" t="str">
        <x:v>bear</x:v>
      </x:c>
      <x:c r="G269" s="1" t="str">
        <x:v>0.18780724870498</x:v>
      </x:c>
      <x:c r="H269" s="1" t="str">
        <x:v>0.4750182990930622</x:v>
      </x:c>
      <x:c r="I269" s="1" t="str">
        <x:v>-0.1163378992976128</x:v>
      </x:c>
      <x:c r="J269" s="1" t="str">
        <x:v>-0.088504343221243606</x:v>
      </x:c>
      <x:c r="K269" s="1" t="str">
        <x:v>0.76799305318558675</x:v>
      </x:c>
      <x:c r="L269" s="1" t="str">
        <x:v>-0.18957474640274441</x:v>
      </x:c>
      <x:c r="M269" s="1" t="str">
        <x:v>CASH</x:v>
      </x:c>
      <x:c r="N269" s="1" t="str">
        <x:v>0.94732569905221276</x:v>
      </x:c>
      <x:c r="O269" s="48" t="str">
        <x:v>HIGH_VOLATILITY|BEARISH_ROUTER</x:v>
      </x:c>
      <x:c r="P269" s="48" t="str">
        <x:v>episode-000265|episode-000266|episode-000134|episode-000135|episode-000136</x:v>
      </x:c>
      <x:c r="Q269" s="1" t="str">
        <x:v>True</x:v>
      </x:c>
      <x:c r="R269" s="1" t="str">
        <x:v>5</x:v>
      </x:c>
      <x:c r="S269" s="1" t="str">
        <x:v>0.050000000000000003</x:v>
      </x:c>
      <x:c r="T269" s="1" t="str">
        <x:v>0.48262799284361141</x:v>
      </x:c>
      <x:c r="U269" s="1" t="str">
        <x:v>0.45000000000000001</x:v>
      </x:c>
      <x:c r="V269" s="1" t="str">
        <x:v>0.0054451712251201</x:v>
      </x:c>
      <x:c r="W269" s="28" t="str">
        <x:v>0.45000000000000001</x:v>
      </x:c>
      <x:c r="X269" s="28" t="str">
        <x:v>0.00077039864705339995</x:v>
      </x:c>
      <x:c r="Y269" s="28" t="str">
        <x:v>0.0054451712251200003</x:v>
      </x:c>
      <x:c r="Z269" s="1" t="str">
        <x:v>0.45000000000000001</x:v>
      </x:c>
      <x:c r="AA269" s="1" t="str">
        <x:v>0.00077039864705339995</x:v>
      </x:c>
      <x:c r="AB269" s="1" t="str">
        <x:v>0.0054451712251200003</x:v>
      </x:c>
      <x:c r="AC269" s="1" t="str">
        <x:v>CASH</x:v>
      </x:c>
      <x:c r="AD269" s="1" t="str">
        <x:v>0.050000000000000003</x:v>
      </x:c>
      <x:c r="AE269" s="1" t="str">
        <x:v>0.45000000000000001</x:v>
      </x:c>
      <x:c r="AF269" s="1" t="str">
        <x:v>0.00077039864705339995</x:v>
      </x:c>
      <x:c r="AG269" s="1" t="str">
        <x:v>0.0054451712251200003</x:v>
      </x:c>
      <x:c r="AH269" s="1" t="str">
        <x:v>0</x:v>
      </x:c>
      <x:c r="AI269" s="1" t="str">
        <x:v>0</x:v>
      </x:c>
      <x:c r="AJ269" s="1" t="str">
        <x:v>0</x:v>
      </x:c>
      <x:c r="AK269" s="1" t="str">
        <x:v>-0.0054303998777007999</x:v>
      </x:c>
      <x:c r="AL269" s="28" t="str">
        <x:v>0.0121021018207032</x:v>
      </x:c>
      <x:c r="AM269" s="1" t="str">
        <x:v>2021</x:v>
      </x:c>
      <x:c r="AN269" s="48" t="str">
        <x:v>BURN_IN_2021</x:v>
      </x:c>
      <x:c r="AO269" s="1" t="str">
        <x:v>267</x:v>
      </x:c>
      <x:c r="AP269" s="1" t="str">
        <x:v>False</x:v>
      </x:c>
    </x:row>
    <x:row r="270" ht="22" customHeight="1">
      <x:c r="A270" s="27" t="n">
        <x:v>44465</x:v>
      </x:c>
      <x:c r="B270" s="27" t="n">
        <x:v>44466</x:v>
      </x:c>
      <x:c r="C270" s="1" t="str">
        <x:v>0.97277776711745956</x:v>
      </x:c>
      <x:c r="D270" s="1" t="str">
        <x:v>2.4265550219758893e-07</x:v>
      </x:c>
      <x:c r="E270" s="1" t="str">
        <x:v>0.027221990227038001</x:v>
      </x:c>
      <x:c r="F270" s="1" t="str">
        <x:v>bear</x:v>
      </x:c>
      <x:c r="G270" s="1" t="str">
        <x:v>0.11373685143224441</x:v>
      </x:c>
      <x:c r="H270" s="1" t="str">
        <x:v>0.050904136130493501</x:v>
      </x:c>
      <x:c r="I270" s="1" t="str">
        <x:v>-0.085423603951844396</x:v>
      </x:c>
      <x:c r="J270" s="1" t="str">
        <x:v>-0.1194534518988348</x:v>
      </x:c>
      <x:c r="K270" s="1" t="str">
        <x:v>0.74908460738015015</x:v>
      </x:c>
      <x:c r="L270" s="1" t="str">
        <x:v>-0.17976689746564109</x:v>
      </x:c>
      <x:c r="M270" s="1" t="str">
        <x:v>CASH</x:v>
      </x:c>
      <x:c r="N270" s="1" t="str">
        <x:v>0.96999999999999997</x:v>
      </x:c>
      <x:c r="O270" s="48" t="str">
        <x:v>HIGH_VOLATILITY|BEARISH_ROUTER</x:v>
      </x:c>
      <x:c r="P270" s="48" t="str">
        <x:v>episode-000266|episode-000134</x:v>
      </x:c>
      <x:c r="Q270" s="1" t="str">
        <x:v>True</x:v>
      </x:c>
      <x:c r="R270" s="1" t="str">
        <x:v>5</x:v>
      </x:c>
      <x:c r="S270" s="1" t="str">
        <x:v>0.050000000000000003</x:v>
      </x:c>
      <x:c r="T270" s="1" t="str">
        <x:v>0.48229814909787361</x:v>
      </x:c>
      <x:c r="U270" s="1" t="str">
        <x:v>0.45000000000000001</x:v>
      </x:c>
      <x:c r="V270" s="1" t="str">
        <x:v>-0.010739602046968</x:v>
      </x:c>
      <x:c r="W270" s="28" t="str">
        <x:v>0.45000000000000001</x:v>
      </x:c>
      <x:c r="X270" s="28" t="str">
        <x:v>0.0029790464749283999</x:v>
      </x:c>
      <x:c r="Y270" s="28" t="str">
        <x:v>-0.010739602046968</x:v>
      </x:c>
      <x:c r="Z270" s="1" t="str">
        <x:v>0.45000000000000001</x:v>
      </x:c>
      <x:c r="AA270" s="1" t="str">
        <x:v>0.0029790464749283999</x:v>
      </x:c>
      <x:c r="AB270" s="1" t="str">
        <x:v>-0.010739602046968</x:v>
      </x:c>
      <x:c r="AC270" s="1" t="str">
        <x:v>CASH</x:v>
      </x:c>
      <x:c r="AD270" s="1" t="str">
        <x:v>0.050000000000000003</x:v>
      </x:c>
      <x:c r="AE270" s="1" t="str">
        <x:v>0.45000000000000001</x:v>
      </x:c>
      <x:c r="AF270" s="1" t="str">
        <x:v>0.0029790464749283999</x:v>
      </x:c>
      <x:c r="AG270" s="1" t="str">
        <x:v>-0.010739602046968</x:v>
      </x:c>
      <x:c r="AH270" s="1" t="str">
        <x:v>0</x:v>
      </x:c>
      <x:c r="AI270" s="1" t="str">
        <x:v>0</x:v>
      </x:c>
      <x:c r="AJ270" s="1" t="str">
        <x:v>0</x:v>
      </x:c>
      <x:c r="AK270" s="1" t="str">
        <x:v>0.0107976878261447</x:v>
      </x:c>
      <x:c r="AL270" s="28" t="str">
        <x:v>-0.023859233301082802</x:v>
      </x:c>
      <x:c r="AM270" s="1" t="str">
        <x:v>2021</x:v>
      </x:c>
      <x:c r="AN270" s="48" t="str">
        <x:v>BURN_IN_2021</x:v>
      </x:c>
      <x:c r="AO270" s="1" t="str">
        <x:v>268</x:v>
      </x:c>
      <x:c r="AP270" s="1" t="str">
        <x:v>False</x:v>
      </x:c>
    </x:row>
    <x:row r="271" ht="22" customHeight="1">
      <x:c r="A271" s="27" t="n">
        <x:v>44466</x:v>
      </x:c>
      <x:c r="B271" s="27" t="n">
        <x:v>44467</x:v>
      </x:c>
      <x:c r="C271" s="1" t="str">
        <x:v>0.96916295985861756</x:v>
      </x:c>
      <x:c r="D271" s="1" t="str">
        <x:v>2.4578538789058e-07</x:v>
      </x:c>
      <x:c r="E271" s="1" t="str">
        <x:v>0.030836794355994301</x:v>
      </x:c>
      <x:c r="F271" s="1" t="str">
        <x:v>bear</x:v>
      </x:c>
      <x:c r="G271" s="1" t="str">
        <x:v>0.12528805983083799</x:v>
      </x:c>
      <x:c r="H271" s="1" t="str">
        <x:v>0.0072296145176838997</x:v>
      </x:c>
      <x:c r="I271" s="1" t="str">
        <x:v>-0.016281554258629399</x:v>
      </x:c>
      <x:c r="J271" s="1" t="str">
        <x:v>-0.1375234932132989</x:v>
      </x:c>
      <x:c r="K271" s="1" t="str">
        <x:v>0.75228342933323467</x:v>
      </x:c>
      <x:c r="L271" s="1" t="str">
        <x:v>-0.19933703042027931</x:v>
      </x:c>
      <x:c r="M271" s="1" t="str">
        <x:v>CASH</x:v>
      </x:c>
      <x:c r="N271" s="1" t="str">
        <x:v>0.96999999999999997</x:v>
      </x:c>
      <x:c r="O271" s="48" t="str">
        <x:v>HIGH_VOLATILITY|BEARISH_ROUTER</x:v>
      </x:c>
      <x:c r="P271" s="48" t="str">
        <x:v>episode-000269|episode-000134</x:v>
      </x:c>
      <x:c r="Q271" s="1" t="str">
        <x:v>True</x:v>
      </x:c>
      <x:c r="R271" s="1" t="str">
        <x:v>5</x:v>
      </x:c>
      <x:c r="S271" s="1" t="str">
        <x:v>0.050000000000000003</x:v>
      </x:c>
      <x:c r="T271" s="1" t="str">
        <x:v>0.48234499733897762</x:v>
      </x:c>
      <x:c r="U271" s="1" t="str">
        <x:v>0.45000000000000001</x:v>
      </x:c>
      <x:c r="V271" s="1" t="str">
        <x:v>-0.0122800977151197</x:v>
      </x:c>
      <x:c r="W271" s="28" t="str">
        <x:v>0.45000000000000001</x:v>
      </x:c>
      <x:c r="X271" s="28" t="str">
        <x:v>0.0059692500200049002</x:v>
      </x:c>
      <x:c r="Y271" s="28" t="str">
        <x:v>-0.0122800977151197</x:v>
      </x:c>
      <x:c r="Z271" s="1" t="str">
        <x:v>0.45000000000000001</x:v>
      </x:c>
      <x:c r="AA271" s="1" t="str">
        <x:v>0.0059692500200049002</x:v>
      </x:c>
      <x:c r="AB271" s="1" t="str">
        <x:v>-0.0122800977151197</x:v>
      </x:c>
      <x:c r="AC271" s="1" t="str">
        <x:v>CASH</x:v>
      </x:c>
      <x:c r="AD271" s="1" t="str">
        <x:v>0.050000000000000003</x:v>
      </x:c>
      <x:c r="AE271" s="1" t="str">
        <x:v>0.45000000000000001</x:v>
      </x:c>
      <x:c r="AF271" s="1" t="str">
        <x:v>0.0059692500200049002</x:v>
      </x:c>
      <x:c r="AG271" s="1" t="str">
        <x:v>-0.0122800977151197</x:v>
      </x:c>
      <x:c r="AH271" s="1" t="str">
        <x:v>0</x:v>
      </x:c>
      <x:c r="AI271" s="1" t="str">
        <x:v>0</x:v>
      </x:c>
      <x:c r="AJ271" s="1" t="str">
        <x:v>0</x:v>
      </x:c>
      <x:c r="AK271" s="1" t="str">
        <x:v>0.0123561211395688</x:v>
      </x:c>
      <x:c r="AL271" s="28" t="str">
        <x:v>-0.0272760038508413</x:v>
      </x:c>
      <x:c r="AM271" s="1" t="str">
        <x:v>2021</x:v>
      </x:c>
      <x:c r="AN271" s="48" t="str">
        <x:v>BURN_IN_2021</x:v>
      </x:c>
      <x:c r="AO271" s="1" t="str">
        <x:v>269</x:v>
      </x:c>
      <x:c r="AP271" s="1" t="str">
        <x:v>False</x:v>
      </x:c>
    </x:row>
    <x:row r="272" ht="22" customHeight="1">
      <x:c r="A272" s="27" t="n">
        <x:v>44467</x:v>
      </x:c>
      <x:c r="B272" s="27" t="n">
        <x:v>44468</x:v>
      </x:c>
      <x:c r="C272" s="1" t="str">
        <x:v>0.99205333364966997</x:v>
      </x:c>
      <x:c r="D272" s="1" t="str">
        <x:v>1.2322399730114568e-08</x:v>
      </x:c>
      <x:c r="E272" s="1" t="str">
        <x:v>0.0079466540279301001</x:v>
      </x:c>
      <x:c r="F272" s="1" t="str">
        <x:v>bear</x:v>
      </x:c>
      <x:c r="G272" s="1" t="str">
        <x:v>0.042178063215734099</x:v>
      </x:c>
      <x:c r="H272" s="1" t="str">
        <x:v>0.045780747582104701</x:v>
      </x:c>
      <x:c r="I272" s="1" t="str">
        <x:v>0.0091263994017411997</x:v>
      </x:c>
      <x:c r="J272" s="1" t="str">
        <x:v>-0.15898961404256881</x:v>
      </x:c>
      <x:c r="K272" s="1" t="str">
        <x:v>0.75636598235748498</x:v>
      </x:c>
      <x:c r="L272" s="1" t="str">
        <x:v>-0.22117591666176201</x:v>
      </x:c>
      <x:c r="M272" s="1" t="str">
        <x:v>CASH</x:v>
      </x:c>
      <x:c r="N272" s="1" t="str">
        <x:v>0.99205333364966997</x:v>
      </x:c>
      <x:c r="O272" s="48" t="str">
        <x:v>HIGH_VOLATILITY|BEARISH_ROUTER</x:v>
      </x:c>
      <x:c r="P272" s="48" t="str">
        <x:v>episode-000270|episode-000269|episode-000266</x:v>
      </x:c>
      <x:c r="Q272" s="1" t="str">
        <x:v>True</x:v>
      </x:c>
      <x:c r="R272" s="1" t="str">
        <x:v>5</x:v>
      </x:c>
      <x:c r="S272" s="1" t="str">
        <x:v>0.050000000000000003</x:v>
      </x:c>
      <x:c r="T272" s="1" t="str">
        <x:v>0.48204834103849392</x:v>
      </x:c>
      <x:c r="U272" s="1" t="str">
        <x:v>0.45000000000000001</x:v>
      </x:c>
      <x:c r="V272" s="1" t="str">
        <x:v>0.0056370082228969004</x:v>
      </x:c>
      <x:c r="W272" s="28" t="str">
        <x:v>0.45000000000000001</x:v>
      </x:c>
      <x:c r="X272" s="28" t="str">
        <x:v>0.0068347014575571999</x:v>
      </x:c>
      <x:c r="Y272" s="28" t="str">
        <x:v>0.0056370082228969004</x:v>
      </x:c>
      <x:c r="Z272" s="1" t="str">
        <x:v>0.45000000000000001</x:v>
      </x:c>
      <x:c r="AA272" s="1" t="str">
        <x:v>0.0068347014575571999</x:v>
      </x:c>
      <x:c r="AB272" s="1" t="str">
        <x:v>0.0056370082228969004</x:v>
      </x:c>
      <x:c r="AC272" s="1" t="str">
        <x:v>CASH</x:v>
      </x:c>
      <x:c r="AD272" s="1" t="str">
        <x:v>0.050000000000000003</x:v>
      </x:c>
      <x:c r="AE272" s="1" t="str">
        <x:v>0.45000000000000001</x:v>
      </x:c>
      <x:c r="AF272" s="1" t="str">
        <x:v>0.0068347014575571999</x:v>
      </x:c>
      <x:c r="AG272" s="1" t="str">
        <x:v>0.0056370082228969004</x:v>
      </x:c>
      <x:c r="AH272" s="1" t="str">
        <x:v>0</x:v>
      </x:c>
      <x:c r="AI272" s="1" t="str">
        <x:v>0</x:v>
      </x:c>
      <x:c r="AJ272" s="1" t="str">
        <x:v>0</x:v>
      </x:c>
      <x:c r="AK272" s="1" t="str">
        <x:v>-0.0056211797476823002</x:v>
      </x:c>
      <x:c r="AL272" s="28" t="str">
        <x:v>0.0125419588857766</x:v>
      </x:c>
      <x:c r="AM272" s="1" t="str">
        <x:v>2021</x:v>
      </x:c>
      <x:c r="AN272" s="48" t="str">
        <x:v>BURN_IN_2021</x:v>
      </x:c>
      <x:c r="AO272" s="1" t="str">
        <x:v>270</x:v>
      </x:c>
      <x:c r="AP272" s="1" t="str">
        <x:v>False</x:v>
      </x:c>
    </x:row>
    <x:row r="273" ht="22" customHeight="1">
      <x:c r="A273" s="27" t="n">
        <x:v>44468</x:v>
      </x:c>
      <x:c r="B273" s="27" t="n">
        <x:v>44469</x:v>
      </x:c>
      <x:c r="C273" s="1" t="str">
        <x:v>0.99756651862561119</x:v>
      </x:c>
      <x:c r="D273" s="1" t="str">
        <x:v>8.5407449640978304e-10</x:v>
      </x:c>
      <x:c r="E273" s="1" t="str">
        <x:v>0.0024334805203142002</x:v>
      </x:c>
      <x:c r="F273" s="1" t="str">
        <x:v>bear</x:v>
      </x:c>
      <x:c r="G273" s="1" t="str">
        <x:v>0.015543495083577399</x:v>
      </x:c>
      <x:c r="H273" s="1" t="str">
        <x:v>0.0110263699518823</x:v>
      </x:c>
      <x:c r="I273" s="1" t="str">
        <x:v>-0.046262364643319502</x:v>
      </x:c>
      <x:c r="J273" s="1" t="str">
        <x:v>-0.1161010114336906</x:v>
      </x:c>
      <x:c r="K273" s="1" t="str">
        <x:v>0.75015962370246037</x:v>
      </x:c>
      <x:c r="L273" s="1" t="str">
        <x:v>-0.21140793702928101</x:v>
      </x:c>
      <x:c r="M273" s="1" t="str">
        <x:v>CASH</x:v>
      </x:c>
      <x:c r="N273" s="1" t="str">
        <x:v>0.99756651862561119</x:v>
      </x:c>
      <x:c r="O273" s="48" t="str">
        <x:v>HIGH_VOLATILITY|BEARISH_ROUTER</x:v>
      </x:c>
      <x:c r="P273" s="48" t="str">
        <x:v>episode-000271|episode-000270|episode-000269|episode-000266|episode-000134</x:v>
      </x:c>
      <x:c r="Q273" s="1" t="str">
        <x:v>True</x:v>
      </x:c>
      <x:c r="R273" s="1" t="str">
        <x:v>5</x:v>
      </x:c>
      <x:c r="S273" s="1" t="str">
        <x:v>0.050000000000000003</x:v>
      </x:c>
      <x:c r="T273" s="1" t="str">
        <x:v>0.481976889803652</x:v>
      </x:c>
      <x:c r="U273" s="1" t="str">
        <x:v>0.45000000000000001</x:v>
      </x:c>
      <x:c r="V273" s="1" t="str">
        <x:v>0.0247682443469452</x:v>
      </x:c>
      <x:c r="W273" s="28" t="str">
        <x:v>0.45000000000000001</x:v>
      </x:c>
      <x:c r="X273" s="28" t="str">
        <x:v>0.0030867137774497001</x:v>
      </x:c>
      <x:c r="Y273" s="28" t="str">
        <x:v>0.024768244346944999</x:v>
      </x:c>
      <x:c r="Z273" s="1" t="str">
        <x:v>0.45000000000000001</x:v>
      </x:c>
      <x:c r="AA273" s="1" t="str">
        <x:v>0.0030867137774497001</x:v>
      </x:c>
      <x:c r="AB273" s="1" t="str">
        <x:v>0.024768244346944999</x:v>
      </x:c>
      <x:c r="AC273" s="1" t="str">
        <x:v>CASH</x:v>
      </x:c>
      <x:c r="AD273" s="1" t="str">
        <x:v>0.050000000000000003</x:v>
      </x:c>
      <x:c r="AE273" s="1" t="str">
        <x:v>0.45000000000000001</x:v>
      </x:c>
      <x:c r="AF273" s="1" t="str">
        <x:v>0.0030867137774497001</x:v>
      </x:c>
      <x:c r="AG273" s="1" t="str">
        <x:v>0.024768244346944999</x:v>
      </x:c>
      <x:c r="AH273" s="1" t="str">
        <x:v>0</x:v>
      </x:c>
      <x:c r="AI273" s="1" t="str">
        <x:v>0</x:v>
      </x:c>
      <x:c r="AJ273" s="1" t="str">
        <x:v>0</x:v>
      </x:c>
      <x:c r="AK273" s="1" t="str">
        <x:v>-0.024466483949066298</x:v>
      </x:c>
      <x:c r="AL273" s="28" t="str">
        <x:v>0.055047572273261201</x:v>
      </x:c>
      <x:c r="AM273" s="1" t="str">
        <x:v>2021</x:v>
      </x:c>
      <x:c r="AN273" s="48" t="str">
        <x:v>BURN_IN_2021</x:v>
      </x:c>
      <x:c r="AO273" s="1" t="str">
        <x:v>271</x:v>
      </x:c>
      <x:c r="AP273" s="1" t="str">
        <x:v>False</x:v>
      </x:c>
    </x:row>
    <x:row r="274" ht="22" customHeight="1">
      <x:c r="A274" s="27" t="n">
        <x:v>44469</x:v>
      </x:c>
      <x:c r="B274" s="27" t="n">
        <x:v>44470</x:v>
      </x:c>
      <x:c r="C274" s="1" t="str">
        <x:v>0.99418281793989682</x:v>
      </x:c>
      <x:c r="D274" s="1" t="str">
        <x:v>5.996987256035587e-09</x:v>
      </x:c>
      <x:c r="E274" s="1" t="str">
        <x:v>0.0058171760631159</x:v>
      </x:c>
      <x:c r="F274" s="1" t="str">
        <x:v>bear</x:v>
      </x:c>
      <x:c r="G274" s="1" t="str">
        <x:v>0.032532861177489103</x:v>
      </x:c>
      <x:c r="H274" s="1" t="str">
        <x:v>0.0067674013714288002</x:v>
      </x:c>
      <x:c r="I274" s="1" t="str">
        <x:v>-0.0233099765540726</x:v>
      </x:c>
      <x:c r="J274" s="1" t="str">
        <x:v>-0.070169147726308195</x:v>
      </x:c>
      <x:c r="K274" s="1" t="str">
        <x:v>0.77651085011358523</x:v>
      </x:c>
      <x:c r="L274" s="1" t="str">
        <x:v>-0.16799785844878021</x:v>
      </x:c>
      <x:c r="M274" s="1" t="str">
        <x:v>CASH</x:v>
      </x:c>
      <x:c r="N274" s="1" t="str">
        <x:v>0.99418281793989682</x:v>
      </x:c>
      <x:c r="O274" s="48" t="str">
        <x:v>HIGH_VOLATILITY|BEARISH_ROUTER</x:v>
      </x:c>
      <x:c r="P274" s="48" t="str">
        <x:v>episode-000272|episode-000271|episode-000270|episode-000269|episode-000266</x:v>
      </x:c>
      <x:c r="Q274" s="1" t="str">
        <x:v>True</x:v>
      </x:c>
      <x:c r="R274" s="1" t="str">
        <x:v>5</x:v>
      </x:c>
      <x:c r="S274" s="1" t="str">
        <x:v>0.050000000000000003</x:v>
      </x:c>
      <x:c r="T274" s="1" t="str">
        <x:v>0.48193764230076153</x:v>
      </x:c>
      <x:c r="U274" s="1" t="str">
        <x:v>0.45000000000000001</x:v>
      </x:c>
      <x:c r="V274" s="1" t="str">
        <x:v>0.044373803669506003</x:v>
      </x:c>
      <x:c r="W274" s="28" t="str">
        <x:v>0.45000000000000001</x:v>
      </x:c>
      <x:c r="X274" s="28" t="str">
        <x:v>0.013294939766678501</x:v>
      </x:c>
      <x:c r="Y274" s="28" t="str">
        <x:v>0.044373803669506003</x:v>
      </x:c>
      <x:c r="Z274" s="1" t="str">
        <x:v>0.45000000000000001</x:v>
      </x:c>
      <x:c r="AA274" s="1" t="str">
        <x:v>0.013294939766678501</x:v>
      </x:c>
      <x:c r="AB274" s="1" t="str">
        <x:v>0.044373803669506003</x:v>
      </x:c>
      <x:c r="AC274" s="1" t="str">
        <x:v>CASH</x:v>
      </x:c>
      <x:c r="AD274" s="1" t="str">
        <x:v>0.050000000000000003</x:v>
      </x:c>
      <x:c r="AE274" s="1" t="str">
        <x:v>0.45000000000000001</x:v>
      </x:c>
      <x:c r="AF274" s="1" t="str">
        <x:v>0.013294939766678501</x:v>
      </x:c>
      <x:c r="AG274" s="1" t="str">
        <x:v>0.044373803669506003</x:v>
      </x:c>
      <x:c r="AH274" s="1" t="str">
        <x:v>0</x:v>
      </x:c>
      <x:c r="AI274" s="1" t="str">
        <x:v>0</x:v>
      </x:c>
      <x:c r="AJ274" s="1" t="str">
        <x:v>0</x:v>
      </x:c>
      <x:c r="AK274" s="1" t="str">
        <x:v>-0.043417474867888099</x:v>
      </x:c>
      <x:c r="AL274" s="28" t="str">
        <x:v>0.098639308313157398</x:v>
      </x:c>
      <x:c r="AM274" s="1" t="str">
        <x:v>2021</x:v>
      </x:c>
      <x:c r="AN274" s="48" t="str">
        <x:v>BURN_IN_2021</x:v>
      </x:c>
      <x:c r="AO274" s="1" t="str">
        <x:v>272</x:v>
      </x:c>
      <x:c r="AP274" s="1" t="str">
        <x:v>False</x:v>
      </x:c>
    </x:row>
    <x:row r="275" ht="22" customHeight="1">
      <x:c r="A275" s="27" t="n">
        <x:v>44470</x:v>
      </x:c>
      <x:c r="B275" s="27" t="n">
        <x:v>44471</x:v>
      </x:c>
      <x:c r="C275" s="1" t="str">
        <x:v>0.94330666520855722</x:v>
      </x:c>
      <x:c r="D275" s="1" t="str">
        <x:v>2.9676390103717933e-07</x:v>
      </x:c>
      <x:c r="E275" s="1" t="str">
        <x:v>0.056693038027541602</x:v>
      </x:c>
      <x:c r="F275" s="1" t="str">
        <x:v>bear</x:v>
      </x:c>
      <x:c r="G275" s="1" t="str">
        <x:v>0.19822677795782001</x:v>
      </x:c>
      <x:c r="H275" s="1" t="str">
        <x:v>0.10175230546267899</x:v>
      </x:c>
      <x:c r="I275" s="1" t="str">
        <x:v>0.1243837561507616</x:v>
      </x:c>
      <x:c r="J275" s="1" t="str">
        <x:v>-0.013793696768088099</x:v>
      </x:c>
      <x:c r="K275" s="1" t="str">
        <x:v>0.8372309781154007</x:v>
      </x:c>
      <x:c r="L275" s="1" t="str">
        <x:v>-0.085929742691101998</x:v>
      </x:c>
      <x:c r="M275" s="1" t="str">
        <x:v>CASH</x:v>
      </x:c>
      <x:c r="N275" s="1" t="str">
        <x:v>0.93999999999999995</x:v>
      </x:c>
      <x:c r="O275" s="48" t="str">
        <x:v>HIGH_VOLATILITY|BEARISH_ROUTER</x:v>
      </x:c>
      <x:c r="P275" s="48" t="str">
        <x:v>episode-000270|episode-000271|episode-000273</x:v>
      </x:c>
      <x:c r="Q275" s="1" t="str">
        <x:v>True</x:v>
      </x:c>
      <x:c r="R275" s="1" t="str">
        <x:v>5</x:v>
      </x:c>
      <x:c r="S275" s="1" t="str">
        <x:v>0.025000000000000001</x:v>
      </x:c>
      <x:c r="T275" s="1" t="str">
        <x:v>0.48187021548103071</x:v>
      </x:c>
      <x:c r="U275" s="1" t="str">
        <x:v>0.45000000000000001</x:v>
      </x:c>
      <x:c r="V275" s="1" t="str">
        <x:v>-0.0045012130562991004</x:v>
      </x:c>
      <x:c r="W275" s="28" t="str">
        <x:v>0.45000000000000001</x:v>
      </x:c>
      <x:c r="X275" s="28" t="str">
        <x:v>0.023375638252628402</x:v>
      </x:c>
      <x:c r="Y275" s="28" t="str">
        <x:v>-0.0045012130562991004</x:v>
      </x:c>
      <x:c r="Z275" s="1" t="str">
        <x:v>0.45000000000000001</x:v>
      </x:c>
      <x:c r="AA275" s="1" t="str">
        <x:v>0.023375638252628402</x:v>
      </x:c>
      <x:c r="AB275" s="1" t="str">
        <x:v>-0.0045012130562991004</x:v>
      </x:c>
      <x:c r="AC275" s="1" t="str">
        <x:v>CASH</x:v>
      </x:c>
      <x:c r="AD275" s="1" t="str">
        <x:v>0.025000000000000001</x:v>
      </x:c>
      <x:c r="AE275" s="1" t="str">
        <x:v>0.45000000000000001</x:v>
      </x:c>
      <x:c r="AF275" s="1" t="str">
        <x:v>0.023375638252628402</x:v>
      </x:c>
      <x:c r="AG275" s="1" t="str">
        <x:v>-0.0045012130562991004</x:v>
      </x:c>
      <x:c r="AH275" s="1" t="str">
        <x:v>0</x:v>
      </x:c>
      <x:c r="AI275" s="1" t="str">
        <x:v>0</x:v>
      </x:c>
      <x:c r="AJ275" s="1" t="str">
        <x:v>0</x:v>
      </x:c>
      <x:c r="AK275" s="1" t="str">
        <x:v>0.0045113740183563003</x:v>
      </x:c>
      <x:c r="AL275" s="28" t="str">
        <x:v>-0.0099509824284467006</x:v>
      </x:c>
      <x:c r="AM275" s="1" t="str">
        <x:v>2021</x:v>
      </x:c>
      <x:c r="AN275" s="48" t="str">
        <x:v>BURN_IN_2021</x:v>
      </x:c>
      <x:c r="AO275" s="1" t="str">
        <x:v>273</x:v>
      </x:c>
      <x:c r="AP275" s="1" t="str">
        <x:v>False</x:v>
      </x:c>
    </x:row>
    <x:row r="276" ht="22" customHeight="1">
      <x:c r="A276" s="27" t="n">
        <x:v>44471</x:v>
      </x:c>
      <x:c r="B276" s="27" t="n">
        <x:v>44472</x:v>
      </x:c>
      <x:c r="C276" s="1" t="str">
        <x:v>0.56751356998492641</x:v>
      </x:c>
      <x:c r="D276" s="1" t="str">
        <x:v>1.3209044824502159e-05</x:v>
      </x:c>
      <x:c r="E276" s="1" t="str">
        <x:v>0.43247322097024887</x:v>
      </x:c>
      <x:c r="F276" s="1" t="str">
        <x:v>bear</x:v>
      </x:c>
      <x:c r="G276" s="1" t="str">
        <x:v>0.62274348581672823</x:v>
      </x:c>
      <x:c r="H276" s="1" t="str">
        <x:v>0.7515861904472616</x:v>
      </x:c>
      <x:c r="I276" s="1" t="str">
        <x:v>0.11666604196144929</x:v>
      </x:c>
      <x:c r="J276" s="1" t="str">
        <x:v>-0.032621467986354</x:v>
      </x:c>
      <x:c r="K276" s="1" t="str">
        <x:v>0.83710881071001275</x:v>
      </x:c>
      <x:c r="L276" s="1" t="str">
        <x:v>-0.095025639759948696</x:v>
      </x:c>
      <x:c r="M276" s="1" t="str">
        <x:v>CASH</x:v>
      </x:c>
      <x:c r="N276" s="1" t="str">
        <x:v>0.56751356998492641</x:v>
      </x:c>
      <x:c r="O276" s="48" t="str">
        <x:v>HIGH_VOLATILITY|BEARISH_ROUTER</x:v>
      </x:c>
      <x:c r="P276" s="48" t="str">
        <x:v>episode-000214|episode-000209|episode-000211|episode-000267|episode-000215</x:v>
      </x:c>
      <x:c r="Q276" s="1" t="str">
        <x:v>True</x:v>
      </x:c>
      <x:c r="R276" s="1" t="str">
        <x:v>5</x:v>
      </x:c>
      <x:c r="S276" s="1" t="str">
        <x:v>0.025000000000000001</x:v>
      </x:c>
      <x:c r="T276" s="1" t="str">
        <x:v>0.48137206933416637</x:v>
      </x:c>
      <x:c r="U276" s="1" t="str">
        <x:v>0.45000000000000001</x:v>
      </x:c>
      <x:c r="V276" s="1" t="str">
        <x:v>0.0050311952539087001</x:v>
      </x:c>
      <x:c r="W276" s="28" t="str">
        <x:v>0.45000000000000001</x:v>
      </x:c>
      <x:c r="X276" s="28" t="str">
        <x:v>0.0024739463394894</x:v>
      </x:c>
      <x:c r="Y276" s="28" t="str">
        <x:v>0.0050311952539087998</x:v>
      </x:c>
      <x:c r="Z276" s="1" t="str">
        <x:v>0.45000000000000001</x:v>
      </x:c>
      <x:c r="AA276" s="1" t="str">
        <x:v>0.0024739463394894</x:v>
      </x:c>
      <x:c r="AB276" s="1" t="str">
        <x:v>0.0050311952539087998</x:v>
      </x:c>
      <x:c r="AC276" s="1" t="str">
        <x:v>ABSTAIN</x:v>
      </x:c>
      <x:c r="AD276" s="1" t="str">
        <x:v>0.025000000000000001</x:v>
      </x:c>
      <x:c r="AE276" s="1" t="str">
        <x:v>0.45000000000000001</x:v>
      </x:c>
      <x:c r="AF276" s="1" t="str">
        <x:v>0.0024739463394894</x:v>
      </x:c>
      <x:c r="AG276" s="1" t="str">
        <x:v>0.0050311952539087998</x:v>
      </x:c>
      <x:c r="AH276" s="1" t="str">
        <x:v>0</x:v>
      </x:c>
      <x:c r="AI276" s="1" t="str">
        <x:v>0</x:v>
      </x:c>
      <x:c r="AJ276" s="1" t="str">
        <x:v>0</x:v>
      </x:c>
      <x:c r="AK276" s="1" t="str">
        <x:v>-0.0050185810829471</x:v>
      </x:c>
      <x:c r="AL276" s="28" t="str">
        <x:v>0.0111859592295702</x:v>
      </x:c>
      <x:c r="AM276" s="1" t="str">
        <x:v>2021</x:v>
      </x:c>
      <x:c r="AN276" s="48" t="str">
        <x:v>BURN_IN_2021</x:v>
      </x:c>
      <x:c r="AO276" s="1" t="str">
        <x:v>274</x:v>
      </x:c>
      <x:c r="AP276" s="1" t="str">
        <x:v>False</x:v>
      </x:c>
    </x:row>
    <x:row r="277" ht="22" customHeight="1">
      <x:c r="A277" s="27" t="n">
        <x:v>44472</x:v>
      </x:c>
      <x:c r="B277" s="27" t="n">
        <x:v>44473</x:v>
      </x:c>
      <x:c r="C277" s="1" t="str">
        <x:v>0.80742732285988794</x:v>
      </x:c>
      <x:c r="D277" s="1" t="str">
        <x:v>4.4747615261700329e-06</x:v>
      </x:c>
      <x:c r="E277" s="1" t="str">
        <x:v>0.1925682023785858</x:v>
      </x:c>
      <x:c r="F277" s="1" t="str">
        <x:v>bear</x:v>
      </x:c>
      <x:c r="G277" s="1" t="str">
        <x:v>0.44600280532878089</x:v>
      </x:c>
      <x:c r="H277" s="1" t="str">
        <x:v>0.479827505749923</x:v>
      </x:c>
      <x:c r="I277" s="1" t="str">
        <x:v>0.11565524935537461</x:v>
      </x:c>
      <x:c r="J277" s="1" t="str">
        <x:v>-0.035978719574391402</x:v>
      </x:c>
      <x:c r="K277" s="1" t="str">
        <x:v>0.83637486622408252</x:v>
      </x:c>
      <x:c r="L277" s="1" t="str">
        <x:v>-0.084902633462497198</x:v>
      </x:c>
      <x:c r="M277" s="1" t="str">
        <x:v>CASH</x:v>
      </x:c>
      <x:c r="N277" s="1" t="str">
        <x:v>0.80742732285988794</x:v>
      </x:c>
      <x:c r="O277" s="48" t="str">
        <x:v>HIGH_VOLATILITY|BEARISH_ROUTER</x:v>
      </x:c>
      <x:c r="P277" s="48" t="str">
        <x:v>episode-000274|episode-000275|episode-000215|episode-000207|episode-000267</x:v>
      </x:c>
      <x:c r="Q277" s="1" t="str">
        <x:v>True</x:v>
      </x:c>
      <x:c r="R277" s="1" t="str">
        <x:v>5</x:v>
      </x:c>
      <x:c r="S277" s="1" t="str">
        <x:v>0.025000000000000001</x:v>
      </x:c>
      <x:c r="T277" s="1" t="str">
        <x:v>0.48169010038169302</x:v>
      </x:c>
      <x:c r="U277" s="1" t="str">
        <x:v>0.45000000000000001</x:v>
      </x:c>
      <x:c r="V277" s="1" t="str">
        <x:v>0.0095872405213941001</x:v>
      </x:c>
      <x:c r="W277" s="28" t="str">
        <x:v>0.45000000000000001</x:v>
      </x:c>
      <x:c r="X277" s="28" t="str">
        <x:v>0.0027546588336864</x:v>
      </x:c>
      <x:c r="Y277" s="28" t="str">
        <x:v>0.0095872405213941001</x:v>
      </x:c>
      <x:c r="Z277" s="1" t="str">
        <x:v>0.45000000000000001</x:v>
      </x:c>
      <x:c r="AA277" s="1" t="str">
        <x:v>0.0027546588336864</x:v>
      </x:c>
      <x:c r="AB277" s="1" t="str">
        <x:v>0.0095872405213941001</x:v>
      </x:c>
      <x:c r="AC277" s="1" t="str">
        <x:v>CASH</x:v>
      </x:c>
      <x:c r="AD277" s="1" t="str">
        <x:v>0.025000000000000001</x:v>
      </x:c>
      <x:c r="AE277" s="1" t="str">
        <x:v>0.45000000000000001</x:v>
      </x:c>
      <x:c r="AF277" s="1" t="str">
        <x:v>0.0027546588336864</x:v>
      </x:c>
      <x:c r="AG277" s="1" t="str">
        <x:v>0.0095872405213941001</x:v>
      </x:c>
      <x:c r="AH277" s="1" t="str">
        <x:v>0</x:v>
      </x:c>
      <x:c r="AI277" s="1" t="str">
        <x:v>0</x:v>
      </x:c>
      <x:c r="AJ277" s="1" t="str">
        <x:v>0</x:v>
      </x:c>
      <x:c r="AK277" s="1" t="str">
        <x:v>-0.0095415745726061003</x:v>
      </x:c>
      <x:c r="AL277" s="28" t="str">
        <x:v>0.021311159105479</x:v>
      </x:c>
      <x:c r="AM277" s="1" t="str">
        <x:v>2021</x:v>
      </x:c>
      <x:c r="AN277" s="48" t="str">
        <x:v>BURN_IN_2021</x:v>
      </x:c>
      <x:c r="AO277" s="1" t="str">
        <x:v>275</x:v>
      </x:c>
      <x:c r="AP277" s="1" t="str">
        <x:v>False</x:v>
      </x:c>
    </x:row>
    <x:row r="278" ht="22" customHeight="1">
      <x:c r="A278" s="27" t="n">
        <x:v>44473</x:v>
      </x:c>
      <x:c r="B278" s="27" t="n">
        <x:v>44474</x:v>
      </x:c>
      <x:c r="C278" s="1" t="str">
        <x:v>0.81163080118660302</x:v>
      </x:c>
      <x:c r="D278" s="1" t="str">
        <x:v>6.0051441178129909e-06</x:v>
      </x:c>
      <x:c r="E278" s="1" t="str">
        <x:v>0.1883631936692792</x:v>
      </x:c>
      <x:c r="F278" s="1" t="str">
        <x:v>bear</x:v>
      </x:c>
      <x:c r="G278" s="1" t="str">
        <x:v>0.44048096994894947</x:v>
      </x:c>
      <x:c r="H278" s="1" t="str">
        <x:v>0.0084100174186133008</x:v>
      </x:c>
      <x:c r="I278" s="1" t="str">
        <x:v>0.16728159990135791</x:v>
      </x:c>
      <x:c r="J278" s="1" t="str">
        <x:v>-0.013844594378024801</x:v>
      </x:c>
      <x:c r="K278" s="1" t="str">
        <x:v>0.83998379692668435</x:v>
      </x:c>
      <x:c r="L278" s="1" t="str">
        <x:v>-0.065400847887211497</x:v>
      </x:c>
      <x:c r="M278" s="1" t="str">
        <x:v>CASH</x:v>
      </x:c>
      <x:c r="N278" s="1" t="str">
        <x:v>0.81163080118660302</x:v>
      </x:c>
      <x:c r="O278" s="48" t="str">
        <x:v>HIGH_VOLATILITY|BEARISH_ROUTER</x:v>
      </x:c>
      <x:c r="P278" s="48" t="str">
        <x:v>episode-000276|episode-000274</x:v>
      </x:c>
      <x:c r="Q278" s="1" t="str">
        <x:v>True</x:v>
      </x:c>
      <x:c r="R278" s="1" t="str">
        <x:v>5</x:v>
      </x:c>
      <x:c r="S278" s="1" t="str">
        <x:v>0.025000000000000001</x:v>
      </x:c>
      <x:c r="T278" s="1" t="str">
        <x:v>0.48169565647231483</x:v>
      </x:c>
      <x:c r="U278" s="1" t="str">
        <x:v>0.45000000000000001</x:v>
      </x:c>
      <x:c r="V278" s="1" t="str">
        <x:v>0.020489394005167302</x:v>
      </x:c>
      <x:c r="W278" s="28" t="str">
        <x:v>0.45000000000000001</x:v>
      </x:c>
      <x:c r="X278" s="28" t="str">
        <x:v>0.0052244096769698996</x:v>
      </x:c>
      <x:c r="Y278" s="28" t="str">
        <x:v>0.020489394005167302</x:v>
      </x:c>
      <x:c r="Z278" s="1" t="str">
        <x:v>0.45000000000000001</x:v>
      </x:c>
      <x:c r="AA278" s="1" t="str">
        <x:v>0.0052244096769698996</x:v>
      </x:c>
      <x:c r="AB278" s="1" t="str">
        <x:v>0.020489394005167302</x:v>
      </x:c>
      <x:c r="AC278" s="1" t="str">
        <x:v>CASH</x:v>
      </x:c>
      <x:c r="AD278" s="1" t="str">
        <x:v>0.025000000000000001</x:v>
      </x:c>
      <x:c r="AE278" s="1" t="str">
        <x:v>0.45000000000000001</x:v>
      </x:c>
      <x:c r="AF278" s="1" t="str">
        <x:v>0.0052244096769698996</x:v>
      </x:c>
      <x:c r="AG278" s="1" t="str">
        <x:v>0.020489394005167302</x:v>
      </x:c>
      <x:c r="AH278" s="1" t="str">
        <x:v>0</x:v>
      </x:c>
      <x:c r="AI278" s="1" t="str">
        <x:v>0</x:v>
      </x:c>
      <x:c r="AJ278" s="1" t="str">
        <x:v>0</x:v>
      </x:c>
      <x:c r="AK278" s="1" t="str">
        <x:v>-0.020282310274183899</x:v>
      </x:c>
      <x:c r="AL278" s="28" t="str">
        <x:v>0.0455438344170815</x:v>
      </x:c>
      <x:c r="AM278" s="1" t="str">
        <x:v>2021</x:v>
      </x:c>
      <x:c r="AN278" s="48" t="str">
        <x:v>BURN_IN_2021</x:v>
      </x:c>
      <x:c r="AO278" s="1" t="str">
        <x:v>276</x:v>
      </x:c>
      <x:c r="AP278" s="1" t="str">
        <x:v>False</x:v>
      </x:c>
    </x:row>
    <x:row r="279" ht="22" customHeight="1">
      <x:c r="A279" s="27" t="n">
        <x:v>44474</x:v>
      </x:c>
      <x:c r="B279" s="27" t="n">
        <x:v>44475</x:v>
      </x:c>
      <x:c r="C279" s="1" t="str">
        <x:v>0.52623142383955035</x:v>
      </x:c>
      <x:c r="D279" s="1" t="str">
        <x:v>8.4587468606075583e-05</x:v>
      </x:c>
      <x:c r="E279" s="1" t="str">
        <x:v>0.47368398869184303</x:v>
      </x:c>
      <x:c r="F279" s="1" t="str">
        <x:v>bear</x:v>
      </x:c>
      <x:c r="G279" s="1" t="str">
        <x:v>0.63041803601263835</x:v>
      </x:c>
      <x:c r="H279" s="1" t="str">
        <x:v>0.57079875469410457</x:v>
      </x:c>
      <x:c r="I279" s="1" t="str">
        <x:v>0.25466636439205009</x:v>
      </x:c>
      <x:c r="J279" s="1" t="str">
        <x:v>-0.0057814968919382001</x:v>
      </x:c>
      <x:c r="K279" s="1" t="str">
        <x:v>0.84495005766512354</x:v>
      </x:c>
      <x:c r="L279" s="1" t="str">
        <x:v>-0.022835618857041801</x:v>
      </x:c>
      <x:c r="M279" s="1" t="str">
        <x:v>CASH</x:v>
      </x:c>
      <x:c r="N279" s="1" t="str">
        <x:v>0.52623142383955035</x:v>
      </x:c>
      <x:c r="O279" s="48" t="str">
        <x:v>HIGH_VOLATILITY|BEARISH_ROUTER</x:v>
      </x:c>
      <x:c r="P279" s="48" t="str">
        <x:v>episode-000275|episode-000209|episode-000211|episode-000276|episode-000277</x:v>
      </x:c>
      <x:c r="Q279" s="1" t="str">
        <x:v>True</x:v>
      </x:c>
      <x:c r="R279" s="1" t="str">
        <x:v>5</x:v>
      </x:c>
      <x:c r="S279" s="1" t="str">
        <x:v>0.025000000000000001</x:v>
      </x:c>
      <x:c r="T279" s="1" t="str">
        <x:v>0.48131667868111422</x:v>
      </x:c>
      <x:c r="U279" s="1" t="str">
        <x:v>0.45000000000000001</x:v>
      </x:c>
      <x:c r="V279" s="1" t="str">
        <x:v>0.033683522574184402</x:v>
      </x:c>
      <x:c r="W279" s="28" t="str">
        <x:v>0.45000000000000001</x:v>
      </x:c>
      <x:c r="X279" s="28" t="str">
        <x:v>0.011045720018632001</x:v>
      </x:c>
      <x:c r="Y279" s="28" t="str">
        <x:v>0.033683522574184402</x:v>
      </x:c>
      <x:c r="Z279" s="1" t="str">
        <x:v>0.45000000000000001</x:v>
      </x:c>
      <x:c r="AA279" s="1" t="str">
        <x:v>0.011045720018632001</x:v>
      </x:c>
      <x:c r="AB279" s="1" t="str">
        <x:v>0.033683522574184402</x:v>
      </x:c>
      <x:c r="AC279" s="1" t="str">
        <x:v>ABSTAIN</x:v>
      </x:c>
      <x:c r="AD279" s="1" t="str">
        <x:v>0.025000000000000001</x:v>
      </x:c>
      <x:c r="AE279" s="1" t="str">
        <x:v>0.45000000000000001</x:v>
      </x:c>
      <x:c r="AF279" s="1" t="str">
        <x:v>0.011045720018632001</x:v>
      </x:c>
      <x:c r="AG279" s="1" t="str">
        <x:v>0.033683522574184402</x:v>
      </x:c>
      <x:c r="AH279" s="1" t="str">
        <x:v>0</x:v>
      </x:c>
      <x:c r="AI279" s="1" t="str">
        <x:v>0</x:v>
      </x:c>
      <x:c r="AJ279" s="1" t="str">
        <x:v>0</x:v>
      </x:c>
      <x:c r="AK279" s="1" t="str">
        <x:v>-0.033128658225518498</x:v>
      </x:c>
      <x:c r="AL279" s="28" t="str">
        <x:v>0.074877645509070098</x:v>
      </x:c>
      <x:c r="AM279" s="1" t="str">
        <x:v>2021</x:v>
      </x:c>
      <x:c r="AN279" s="48" t="str">
        <x:v>BURN_IN_2021</x:v>
      </x:c>
      <x:c r="AO279" s="1" t="str">
        <x:v>277</x:v>
      </x:c>
      <x:c r="AP279" s="1" t="str">
        <x:v>False</x:v>
      </x:c>
    </x:row>
    <x:row r="280" ht="22" customHeight="1">
      <x:c r="A280" s="27" t="n">
        <x:v>44475</x:v>
      </x:c>
      <x:c r="B280" s="27" t="n">
        <x:v>44476</x:v>
      </x:c>
      <x:c r="C280" s="1" t="str">
        <x:v>0.32364953740702113</x:v>
      </x:c>
      <x:c r="D280" s="1" t="str">
        <x:v>0.00026181390839470002</x:v>
      </x:c>
      <x:c r="E280" s="1" t="str">
        <x:v>0.67608864868458385</x:v>
      </x:c>
      <x:c r="F280" s="1" t="str">
        <x:v>mix</x:v>
      </x:c>
      <x:c r="G280" s="1" t="str">
        <x:v>0.57518801698789168</x:v>
      </x:c>
      <x:c r="H280" s="1" t="str">
        <x:v>0.40516377286505878</x:v>
      </x:c>
      <x:c r="I280" s="1" t="str">
        <x:v>0.3319080911384602</x:v>
      </x:c>
      <x:c r="J280" s="1" t="str">
        <x:v>0.050332149278270601</x:v>
      </x:c>
      <x:c r="K280" s="1" t="str">
        <x:v>0.88024948291715732</x:v>
      </x:c>
      <x:c r="L280" s="1" t="str">
        <x:v>0</x:v>
      </x:c>
      <x:c r="M280" s="1" t="str">
        <x:v>ABSTAIN</x:v>
      </x:c>
      <x:c r="N280" s="1" t="str">
        <x:v>0.63140246437846181</x:v>
      </x:c>
      <x:c r="O280" s="48" t="str">
        <x:v>INSUFFICIENT_EVIDENCE</x:v>
      </x:c>
      <x:c r="P280" s="48" t="str"/>
      <x:c r="Q280" s="1" t="str">
        <x:v>True</x:v>
      </x:c>
      <x:c r="R280" s="1" t="str">
        <x:v>5</x:v>
      </x:c>
      <x:c r="S280" s="1" t="str">
        <x:v>0.050000000000000003</x:v>
      </x:c>
      <x:c r="T280" s="1" t="str">
        <x:v>0.48104651412499583</x:v>
      </x:c>
      <x:c r="U280" s="1" t="str">
        <x:v>0.45000000000000001</x:v>
      </x:c>
      <x:c r="V280" s="1" t="str">
        <x:v>-0.0125384002186129</x:v>
      </x:c>
      <x:c r="W280" s="28" t="str">
        <x:v>0.45000000000000001</x:v>
      </x:c>
      <x:c r="X280" s="28" t="str">
        <x:v>0.017928129990561599</x:v>
      </x:c>
      <x:c r="Y280" s="28" t="str">
        <x:v>-0.0125384002186129</x:v>
      </x:c>
      <x:c r="Z280" s="1" t="str">
        <x:v>0.45000000000000001</x:v>
      </x:c>
      <x:c r="AA280" s="1" t="str">
        <x:v>0.017928129990561599</x:v>
      </x:c>
      <x:c r="AB280" s="1" t="str">
        <x:v>-0.0125384002186129</x:v>
      </x:c>
      <x:c r="AC280" s="1" t="str">
        <x:v>ABSTAIN</x:v>
      </x:c>
      <x:c r="AD280" s="1" t="str">
        <x:v>0.050000000000000003</x:v>
      </x:c>
      <x:c r="AE280" s="1" t="str">
        <x:v>0.45000000000000001</x:v>
      </x:c>
      <x:c r="AF280" s="1" t="str">
        <x:v>0.017928129990561599</x:v>
      </x:c>
      <x:c r="AG280" s="1" t="str">
        <x:v>-0.0125384002186129</x:v>
      </x:c>
      <x:c r="AH280" s="1" t="str">
        <x:v>0.34999999999999998</x:v>
      </x:c>
      <x:c r="AI280" s="1" t="str">
        <x:v>0.34999999999999998</x:v>
      </x:c>
      <x:c r="AJ280" s="1" t="str">
        <x:v>-0.0100849111358344</x:v>
      </x:c>
      <x:c r="AK280" s="1" t="str">
        <x:v>0.0024815609043486999</x:v>
      </x:c>
      <x:c r="AL280" s="28" t="str">
        <x:v>-0.027823770136217601</x:v>
      </x:c>
      <x:c r="AM280" s="1" t="str">
        <x:v>2021</x:v>
      </x:c>
      <x:c r="AN280" s="48" t="str">
        <x:v>BURN_IN_2021</x:v>
      </x:c>
      <x:c r="AO280" s="1" t="str">
        <x:v>278</x:v>
      </x:c>
      <x:c r="AP280" s="1" t="str">
        <x:v>False</x:v>
      </x:c>
    </x:row>
    <x:row r="281" ht="22" customHeight="1">
      <x:c r="A281" s="27" t="n">
        <x:v>44476</x:v>
      </x:c>
      <x:c r="B281" s="27" t="n">
        <x:v>44477</x:v>
      </x:c>
      <x:c r="C281" s="1" t="str">
        <x:v>0.070594752002625799</x:v>
      </x:c>
      <x:c r="D281" s="1" t="str">
        <x:v>0.0024652444399487</x:v>
      </x:c>
      <x:c r="E281" s="1" t="str">
        <x:v>0.92694000355742523</x:v>
      </x:c>
      <x:c r="F281" s="1" t="str">
        <x:v>mix</x:v>
      </x:c>
      <x:c r="G281" s="1" t="str">
        <x:v>0.2478227365705854</x:v>
      </x:c>
      <x:c r="H281" s="1" t="str">
        <x:v>0.50610957080879038</x:v>
      </x:c>
      <x:c r="I281" s="1" t="str">
        <x:v>0.22729004890092699</x:v>
      </x:c>
      <x:c r="J281" s="1" t="str">
        <x:v>0.1497297967490103</x:v>
      </x:c>
      <x:c r="K281" s="1" t="str">
        <x:v>0.77487632039388854</x:v>
      </x:c>
      <x:c r="L281" s="1" t="str">
        <x:v>-0.027823770136217601</x:v>
      </x:c>
      <x:c r="M281" s="1" t="str">
        <x:v>ABSTAIN</x:v>
      </x:c>
      <x:c r="N281" s="1" t="str">
        <x:v>0.63140246437846181</x:v>
      </x:c>
      <x:c r="O281" s="48" t="str">
        <x:v>INSUFFICIENT_EVIDENCE</x:v>
      </x:c>
      <x:c r="P281" s="48" t="str">
        <x:v>episode-000237|episode-000249|episode-000212|episode-000222|episode-000221</x:v>
      </x:c>
      <x:c r="Q281" s="1" t="str">
        <x:v>True</x:v>
      </x:c>
      <x:c r="R281" s="1" t="str">
        <x:v>5</x:v>
      </x:c>
      <x:c r="S281" s="1" t="str">
        <x:v>0.050000000000000003</x:v>
      </x:c>
      <x:c r="T281" s="1" t="str">
        <x:v>0.48069012441735892</x:v>
      </x:c>
      <x:c r="U281" s="1" t="str">
        <x:v>0.5</x:v>
      </x:c>
      <x:c r="V281" s="1" t="str">
        <x:v>0.0011589342946123</x:v>
      </x:c>
      <x:c r="W281" s="28" t="str">
        <x:v>0.5</x:v>
      </x:c>
      <x:c r="X281" s="28" t="str">
        <x:v>0.0569736986737173</x:v>
      </x:c>
      <x:c r="Y281" s="28" t="str">
        <x:v>0.0011589342946123</x:v>
      </x:c>
      <x:c r="Z281" s="1" t="str">
        <x:v>0.5</x:v>
      </x:c>
      <x:c r="AA281" s="1" t="str">
        <x:v>0.0569736986737173</x:v>
      </x:c>
      <x:c r="AB281" s="1" t="str">
        <x:v>0.0011589342946123</x:v>
      </x:c>
      <x:c r="AC281" s="1" t="str">
        <x:v>ABSTAIN</x:v>
      </x:c>
      <x:c r="AD281" s="1" t="str">
        <x:v>0.050000000000000003</x:v>
      </x:c>
      <x:c r="AE281" s="1" t="str">
        <x:v>0.5</x:v>
      </x:c>
      <x:c r="AF281" s="1" t="str">
        <x:v>0.0569736986737173</x:v>
      </x:c>
      <x:c r="AG281" s="1" t="str">
        <x:v>0.0011589342946123</x:v>
      </x:c>
      <x:c r="AH281" s="1" t="str">
        <x:v>0.5</x:v>
      </x:c>
      <x:c r="AI281" s="1" t="str">
        <x:v>0.1563921565692597</x:v>
      </x:c>
      <x:c r="AJ281" s="1" t="str">
        <x:v>0.0010593949461317001</x:v>
      </x:c>
      <x:c r="AK281" s="1" t="str">
        <x:v>-9.9429065361050163e-05</x:v>
      </x:c>
      <x:c r="AL281" s="28" t="str">
        <x:v>0.0024319545440176001</x:v>
      </x:c>
      <x:c r="AM281" s="1" t="str">
        <x:v>2021</x:v>
      </x:c>
      <x:c r="AN281" s="48" t="str">
        <x:v>BURN_IN_2021</x:v>
      </x:c>
      <x:c r="AO281" s="1" t="str">
        <x:v>279</x:v>
      </x:c>
      <x:c r="AP281" s="1" t="str">
        <x:v>False</x:v>
      </x:c>
    </x:row>
    <x:row r="282" ht="22" customHeight="1">
      <x:c r="A282" s="27" t="n">
        <x:v>44477</x:v>
      </x:c>
      <x:c r="B282" s="27" t="n">
        <x:v>44478</x:v>
      </x:c>
      <x:c r="C282" s="1" t="str">
        <x:v>0.04431413544085</x:v>
      </x:c>
      <x:c r="D282" s="1" t="str">
        <x:v>0.0110366290943671</x:v>
      </x:c>
      <x:c r="E282" s="1" t="str">
        <x:v>0.94464923546478285</x:v>
      </x:c>
      <x:c r="F282" s="1" t="str">
        <x:v>mix</x:v>
      </x:c>
      <x:c r="G282" s="1" t="str">
        <x:v>0.21994079280195389</x:v>
      </x:c>
      <x:c r="H282" s="1" t="str">
        <x:v>0.052561233123551897</x:v>
      </x:c>
      <x:c r="I282" s="1" t="str">
        <x:v>0.11981680721139849</x:v>
      </x:c>
      <x:c r="J282" s="1" t="str">
        <x:v>0.1704963374973405</x:v>
      </x:c>
      <x:c r="K282" s="1" t="str">
        <x:v>0.77153156945564683</x:v>
      </x:c>
      <x:c r="L282" s="1" t="str">
        <x:v>-0.025459481736414401</x:v>
      </x:c>
      <x:c r="M282" s="1" t="str">
        <x:v>ABSTAIN</x:v>
      </x:c>
      <x:c r="N282" s="1" t="str">
        <x:v>0.63140246437846181</x:v>
      </x:c>
      <x:c r="O282" s="48" t="str">
        <x:v>HIGH_VOLATILITY</x:v>
      </x:c>
      <x:c r="P282" s="48" t="str"/>
      <x:c r="Q282" s="1" t="str">
        <x:v>True</x:v>
      </x:c>
      <x:c r="R282" s="1" t="str">
        <x:v>5</x:v>
      </x:c>
      <x:c r="S282" s="1" t="str">
        <x:v>0.050000000000000003</x:v>
      </x:c>
      <x:c r="T282" s="1" t="str">
        <x:v>0.48057350138787702</x:v>
      </x:c>
      <x:c r="U282" s="1" t="str">
        <x:v>0.5</x:v>
      </x:c>
      <x:c r="V282" s="1" t="str">
        <x:v>0.0095311102207735008</x:v>
      </x:c>
      <x:c r="W282" s="28" t="str">
        <x:v>0.5</x:v>
      </x:c>
      <x:c r="X282" s="28" t="str">
        <x:v>0.00060725023352199996</x:v>
      </x:c>
      <x:c r="Y282" s="28" t="str">
        <x:v>0.0095311102207735008</x:v>
      </x:c>
      <x:c r="Z282" s="1" t="str">
        <x:v>0.5</x:v>
      </x:c>
      <x:c r="AA282" s="1" t="str">
        <x:v>0.00060725023352199996</x:v>
      </x:c>
      <x:c r="AB282" s="1" t="str">
        <x:v>0.0095311102207735008</x:v>
      </x:c>
      <x:c r="AC282" s="1" t="str">
        <x:v>ABSTAIN</x:v>
      </x:c>
      <x:c r="AD282" s="1" t="str">
        <x:v>0.050000000000000003</x:v>
      </x:c>
      <x:c r="AE282" s="1" t="str">
        <x:v>0.5</x:v>
      </x:c>
      <x:c r="AF282" s="1" t="str">
        <x:v>0.00060725023352199996</x:v>
      </x:c>
      <x:c r="AG282" s="1" t="str">
        <x:v>0.0095311102207735008</x:v>
      </x:c>
      <x:c r="AH282" s="1" t="str">
        <x:v>0.5</x:v>
      </x:c>
      <x:c r="AI282" s="1" t="str">
        <x:v>0.00060725023352199996</x:v>
      </x:c>
      <x:c r="AJ282" s="1" t="str">
        <x:v>0.0095311102207735008</x:v>
      </x:c>
      <x:c r="AK282" s="1" t="str">
        <x:v>7.2858385991025898e-17</x:v>
      </x:c>
      <x:c r="AL282" s="28" t="str">
        <x:v>0.019063446518296601</x:v>
      </x:c>
      <x:c r="AM282" s="1" t="str">
        <x:v>2021</x:v>
      </x:c>
      <x:c r="AN282" s="48" t="str">
        <x:v>BURN_IN_2021</x:v>
      </x:c>
      <x:c r="AO282" s="1" t="str">
        <x:v>280</x:v>
      </x:c>
      <x:c r="AP282" s="1" t="str">
        <x:v>False</x:v>
      </x:c>
    </x:row>
    <x:row r="283" ht="22" customHeight="1">
      <x:c r="A283" s="27" t="n">
        <x:v>44478</x:v>
      </x:c>
      <x:c r="B283" s="27" t="n">
        <x:v>44479</x:v>
      </x:c>
      <x:c r="C283" s="1" t="str">
        <x:v>0.046505552784251301</x:v>
      </x:c>
      <x:c r="D283" s="1" t="str">
        <x:v>0.0288315478594664</x:v>
      </x:c>
      <x:c r="E283" s="1" t="str">
        <x:v>0.92466289935628199</x:v>
      </x:c>
      <x:c r="F283" s="1" t="str">
        <x:v>mix</x:v>
      </x:c>
      <x:c r="G283" s="1" t="str">
        <x:v>0.28887137700801541</x:v>
      </x:c>
      <x:c r="H283" s="1" t="str">
        <x:v>0.039972672217001397</x:v>
      </x:c>
      <x:c r="I283" s="1" t="str">
        <x:v>0.15263421787445791</x:v>
      </x:c>
      <x:c r="J283" s="1" t="str">
        <x:v>0.18447319857886921</x:v>
      </x:c>
      <x:c r="K283" s="1" t="str">
        <x:v>0.7729841863391238</x:v>
      </x:c>
      <x:c r="L283" s="1" t="str">
        <x:v>-0.0068813806865835004</x:v>
      </x:c>
      <x:c r="M283" s="1" t="str">
        <x:v>ABSTAIN</x:v>
      </x:c>
      <x:c r="N283" s="1" t="str">
        <x:v>0.63140246437846181</x:v>
      </x:c>
      <x:c r="O283" s="48" t="str">
        <x:v>HIGH_VOLATILITY|NEGATIVE_MOMENTUM</x:v>
      </x:c>
      <x:c r="P283" s="48" t="str">
        <x:v>episode-000281|episode-000249|episode-000248|episode-000280|episode-000247</x:v>
      </x:c>
      <x:c r="Q283" s="1" t="str">
        <x:v>True</x:v>
      </x:c>
      <x:c r="R283" s="1" t="str">
        <x:v>5</x:v>
      </x:c>
      <x:c r="S283" s="1" t="str">
        <x:v>0.050000000000000003</x:v>
      </x:c>
      <x:c r="T283" s="1" t="str">
        <x:v>0.4804065934475833</x:v>
      </x:c>
      <x:c r="U283" s="1" t="str">
        <x:v>0.5</x:v>
      </x:c>
      <x:c r="V283" s="1" t="str">
        <x:v>-0.0023234977406161</x:v>
      </x:c>
      <x:c r="W283" s="28" t="str">
        <x:v>0.5</x:v>
      </x:c>
      <x:c r="X283" s="28" t="str">
        <x:v>0.0047208636635887001</x:v>
      </x:c>
      <x:c r="Y283" s="28" t="str">
        <x:v>-0.0023234977406161</x:v>
      </x:c>
      <x:c r="Z283" s="1" t="str">
        <x:v>0.5</x:v>
      </x:c>
      <x:c r="AA283" s="1" t="str">
        <x:v>0.0047208636635887001</x:v>
      </x:c>
      <x:c r="AB283" s="1" t="str">
        <x:v>-0.0023234977406161</x:v>
      </x:c>
      <x:c r="AC283" s="1" t="str">
        <x:v>ABSTAIN</x:v>
      </x:c>
      <x:c r="AD283" s="1" t="str">
        <x:v>0.050000000000000003</x:v>
      </x:c>
      <x:c r="AE283" s="1" t="str">
        <x:v>0.5</x:v>
      </x:c>
      <x:c r="AF283" s="1" t="str">
        <x:v>0.0047208636635887001</x:v>
      </x:c>
      <x:c r="AG283" s="1" t="str">
        <x:v>-0.0023234977406161</x:v>
      </x:c>
      <x:c r="AH283" s="1" t="str">
        <x:v>0.5</x:v>
      </x:c>
      <x:c r="AI283" s="1" t="str">
        <x:v>0.0047208636635887001</x:v>
      </x:c>
      <x:c r="AJ283" s="1" t="str">
        <x:v>-0.0023234977406161</x:v>
      </x:c>
      <x:c r="AK283" s="1" t="str">
        <x:v>-3.1658703436576729e-17</x:v>
      </x:c>
      <x:c r="AL283" s="28" t="str">
        <x:v>-0.0046375756472676003</x:v>
      </x:c>
      <x:c r="AM283" s="1" t="str">
        <x:v>2021</x:v>
      </x:c>
      <x:c r="AN283" s="48" t="str">
        <x:v>BURN_IN_2021</x:v>
      </x:c>
      <x:c r="AO283" s="1" t="str">
        <x:v>281</x:v>
      </x:c>
      <x:c r="AP283" s="1" t="str">
        <x:v>False</x:v>
      </x:c>
    </x:row>
    <x:row r="284" ht="22" customHeight="1">
      <x:c r="A284" s="27" t="n">
        <x:v>44479</x:v>
      </x:c>
      <x:c r="B284" s="27" t="n">
        <x:v>44480</x:v>
      </x:c>
      <x:c r="C284" s="1" t="str">
        <x:v>0.0155025227732955</x:v>
      </x:c>
      <x:c r="D284" s="1" t="str">
        <x:v>0.078421208185147501</x:v>
      </x:c>
      <x:c r="E284" s="1" t="str">
        <x:v>0.9060762690415568</x:v>
      </x:c>
      <x:c r="F284" s="1" t="str">
        <x:v>mix</x:v>
      </x:c>
      <x:c r="G284" s="1" t="str">
        <x:v>0.32185777367129259</x:v>
      </x:c>
      <x:c r="H284" s="1" t="str">
        <x:v>0.099179320651361993</x:v>
      </x:c>
      <x:c r="I284" s="1" t="str">
        <x:v>0.13459723112607649</x:v>
      </x:c>
      <x:c r="J284" s="1" t="str">
        <x:v>0.2195424906562479</x:v>
      </x:c>
      <x:c r="K284" s="1" t="str">
        <x:v>0.76082889771088524</x:v>
      </x:c>
      <x:c r="L284" s="1" t="str">
        <x:v>-0.0114870434103594</x:v>
      </x:c>
      <x:c r="M284" s="1" t="str">
        <x:v>ABSTAIN</x:v>
      </x:c>
      <x:c r="N284" s="1" t="str">
        <x:v>0.63140246437846181</x:v>
      </x:c>
      <x:c r="O284" s="48" t="str">
        <x:v>INSUFFICIENT_EVIDENCE</x:v>
      </x:c>
      <x:c r="P284" s="48" t="str"/>
      <x:c r="Q284" s="1" t="str">
        <x:v>True</x:v>
      </x:c>
      <x:c r="R284" s="1" t="str">
        <x:v>5</x:v>
      </x:c>
      <x:c r="S284" s="1" t="str">
        <x:v>0.050000000000000003</x:v>
      </x:c>
      <x:c r="T284" s="1" t="str">
        <x:v>0.47989228560319003</x:v>
      </x:c>
      <x:c r="U284" s="1" t="str">
        <x:v>0.5</x:v>
      </x:c>
      <x:c r="V284" s="1" t="str">
        <x:v>0.025503629283531198</x:v>
      </x:c>
      <x:c r="W284" s="28" t="str">
        <x:v>0.5</x:v>
      </x:c>
      <x:c r="X284" s="28" t="str">
        <x:v>0.0011620885485933001</x:v>
      </x:c>
      <x:c r="Y284" s="28" t="str">
        <x:v>0.025503629283531299</x:v>
      </x:c>
      <x:c r="Z284" s="1" t="str">
        <x:v>0.5</x:v>
      </x:c>
      <x:c r="AA284" s="1" t="str">
        <x:v>0.0011620885485933001</x:v>
      </x:c>
      <x:c r="AB284" s="1" t="str">
        <x:v>0.025503629283531299</x:v>
      </x:c>
      <x:c r="AC284" s="1" t="str">
        <x:v>ABSTAIN</x:v>
      </x:c>
      <x:c r="AD284" s="1" t="str">
        <x:v>0.050000000000000003</x:v>
      </x:c>
      <x:c r="AE284" s="1" t="str">
        <x:v>0.5</x:v>
      </x:c>
      <x:c r="AF284" s="1" t="str">
        <x:v>0.0011620885485933001</x:v>
      </x:c>
      <x:c r="AG284" s="1" t="str">
        <x:v>0.025503629283531299</x:v>
      </x:c>
      <x:c r="AH284" s="1" t="str">
        <x:v>0.5</x:v>
      </x:c>
      <x:c r="AI284" s="1" t="str">
        <x:v>0.0011620885485933001</x:v>
      </x:c>
      <x:c r="AJ284" s="1" t="str">
        <x:v>0.025503629283531299</x:v>
      </x:c>
      <x:c r="AK284" s="1" t="str">
        <x:v>3.4694469519536148e-17</x:v>
      </x:c>
      <x:c r="AL284" s="28" t="str">
        <x:v>0.051009642021880602</x:v>
      </x:c>
      <x:c r="AM284" s="1" t="str">
        <x:v>2021</x:v>
      </x:c>
      <x:c r="AN284" s="48" t="str">
        <x:v>BURN_IN_2021</x:v>
      </x:c>
      <x:c r="AO284" s="1" t="str">
        <x:v>282</x:v>
      </x:c>
      <x:c r="AP284" s="1" t="str">
        <x:v>False</x:v>
      </x:c>
    </x:row>
    <x:row r="285" ht="22" customHeight="1">
      <x:c r="A285" s="27" t="n">
        <x:v>44480</x:v>
      </x:c>
      <x:c r="B285" s="27" t="n">
        <x:v>44481</x:v>
      </x:c>
      <x:c r="C285" s="1" t="str">
        <x:v>0.0089523878058265002</x:v>
      </x:c>
      <x:c r="D285" s="1" t="str">
        <x:v>0.146686439979514</x:v>
      </x:c>
      <x:c r="E285" s="1" t="str">
        <x:v>0.84436117221465945</x:v>
      </x:c>
      <x:c r="F285" s="1" t="str">
        <x:v>mix</x:v>
      </x:c>
      <x:c r="G285" s="1" t="str">
        <x:v>0.42473692510334038</x:v>
      </x:c>
      <x:c r="H285" s="1" t="str">
        <x:v>0.1365304635887328</x:v>
      </x:c>
      <x:c r="I285" s="1" t="str">
        <x:v>0.16758993485322171</x:v>
      </x:c>
      <x:c r="J285" s="1" t="str">
        <x:v>0.2726944614819129</x:v>
      </x:c>
      <x:c r="K285" s="1" t="str">
        <x:v>0.77558265371811452</x:v>
      </x:c>
      <x:c r="L285" s="1" t="str">
        <x:v>0</x:v>
      </x:c>
      <x:c r="M285" s="1" t="str">
        <x:v>ABSTAIN</x:v>
      </x:c>
      <x:c r="N285" s="1" t="str">
        <x:v>0.63140246437846181</x:v>
      </x:c>
      <x:c r="O285" s="48" t="str">
        <x:v>INSUFFICIENT_EVIDENCE</x:v>
      </x:c>
      <x:c r="P285" s="48" t="str"/>
      <x:c r="Q285" s="1" t="str">
        <x:v>True</x:v>
      </x:c>
      <x:c r="R285" s="1" t="str">
        <x:v>5</x:v>
      </x:c>
      <x:c r="S285" s="1" t="str">
        <x:v>0.050000000000000003</x:v>
      </x:c>
      <x:c r="T285" s="1" t="str">
        <x:v>0.47923216819476128</x:v>
      </x:c>
      <x:c r="U285" s="1" t="str">
        <x:v>0.5</x:v>
      </x:c>
      <x:c r="V285" s="1" t="str">
        <x:v>-0.012725122061241601</x:v>
      </x:c>
      <x:c r="W285" s="28" t="str">
        <x:v>0.5</x:v>
      </x:c>
      <x:c r="X285" s="28" t="str">
        <x:v>0.012435251638211501</x:v>
      </x:c>
      <x:c r="Y285" s="28" t="str">
        <x:v>-0.012725122061241699</x:v>
      </x:c>
      <x:c r="Z285" s="1" t="str">
        <x:v>0.5</x:v>
      </x:c>
      <x:c r="AA285" s="1" t="str">
        <x:v>0.012435251638211501</x:v>
      </x:c>
      <x:c r="AB285" s="1" t="str">
        <x:v>-0.012725122061241699</x:v>
      </x:c>
      <x:c r="AC285" s="1" t="str">
        <x:v>ABSTAIN</x:v>
      </x:c>
      <x:c r="AD285" s="1" t="str">
        <x:v>0.050000000000000003</x:v>
      </x:c>
      <x:c r="AE285" s="1" t="str">
        <x:v>0.5</x:v>
      </x:c>
      <x:c r="AF285" s="1" t="str">
        <x:v>0.012435251638211501</x:v>
      </x:c>
      <x:c r="AG285" s="1" t="str">
        <x:v>-0.012725122061241699</x:v>
      </x:c>
      <x:c r="AH285" s="1" t="str">
        <x:v>0.5</x:v>
      </x:c>
      <x:c r="AI285" s="1" t="str">
        <x:v>0.012435251638211501</x:v>
      </x:c>
      <x:c r="AJ285" s="1" t="str">
        <x:v>-0.012725122061241699</x:v>
      </x:c>
      <x:c r="AK285" s="1" t="str">
        <x:v>-6.7654215563095489e-17</x:v>
      </x:c>
      <x:c r="AL285" s="28" t="str">
        <x:v>-0.025425689794057901</x:v>
      </x:c>
      <x:c r="AM285" s="1" t="str">
        <x:v>2021</x:v>
      </x:c>
      <x:c r="AN285" s="48" t="str">
        <x:v>BURN_IN_2021</x:v>
      </x:c>
      <x:c r="AO285" s="1" t="str">
        <x:v>283</x:v>
      </x:c>
      <x:c r="AP285" s="1" t="str">
        <x:v>False</x:v>
      </x:c>
    </x:row>
    <x:row r="286" ht="22" customHeight="1">
      <x:c r="A286" s="27" t="n">
        <x:v>44481</x:v>
      </x:c>
      <x:c r="B286" s="27" t="n">
        <x:v>44482</x:v>
      </x:c>
      <x:c r="C286" s="1" t="str">
        <x:v>0.0015509680718869001</x:v>
      </x:c>
      <x:c r="D286" s="1" t="str">
        <x:v>0.46647241961749392</x:v>
      </x:c>
      <x:c r="E286" s="1" t="str">
        <x:v>0.5319766123106191</x:v>
      </x:c>
      <x:c r="F286" s="1" t="str">
        <x:v>mix</x:v>
      </x:c>
      <x:c r="G286" s="1" t="str">
        <x:v>0.63853704090364305</x:v>
      </x:c>
      <x:c r="H286" s="1" t="str">
        <x:v>0.63957195927595978</x:v>
      </x:c>
      <x:c r="I286" s="1" t="str">
        <x:v>0.0883361537848774</x:v>
      </x:c>
      <x:c r="J286" s="1" t="str">
        <x:v>0.2160899477446849</x:v>
      </x:c>
      <x:c r="K286" s="1" t="str">
        <x:v>0.78314544953806353</x:v>
      </x:c>
      <x:c r="L286" s="1" t="str">
        <x:v>-0.025425689794057901</x:v>
      </x:c>
      <x:c r="M286" s="1" t="str">
        <x:v>ABSTAIN</x:v>
      </x:c>
      <x:c r="N286" s="1" t="str">
        <x:v>0.5319766123106191</x:v>
      </x:c>
      <x:c r="O286" s="48" t="str">
        <x:v>HIGH_VOLATILITY</x:v>
      </x:c>
      <x:c r="P286" s="48" t="str"/>
      <x:c r="Q286" s="1" t="str">
        <x:v>True</x:v>
      </x:c>
      <x:c r="R286" s="1" t="str">
        <x:v>5</x:v>
      </x:c>
      <x:c r="S286" s="1" t="str">
        <x:v>0.050000000000000003</x:v>
      </x:c>
      <x:c r="T286" s="1" t="str">
        <x:v>0.47617072761492452</x:v>
      </x:c>
      <x:c r="U286" s="1" t="str">
        <x:v>0.5</x:v>
      </x:c>
      <x:c r="V286" s="1" t="str">
        <x:v>0.0121703831037255</x:v>
      </x:c>
      <x:c r="W286" s="28" t="str">
        <x:v>0.5</x:v>
      </x:c>
      <x:c r="X286" s="28" t="str">
        <x:v>0.0064382711915779997</x:v>
      </x:c>
      <x:c r="Y286" s="28" t="str">
        <x:v>0.0121703831037254</x:v>
      </x:c>
      <x:c r="Z286" s="1" t="str">
        <x:v>0.5</x:v>
      </x:c>
      <x:c r="AA286" s="1" t="str">
        <x:v>0.0064382711915779997</x:v>
      </x:c>
      <x:c r="AB286" s="1" t="str">
        <x:v>0.0121703831037254</x:v>
      </x:c>
      <x:c r="AC286" s="1" t="str">
        <x:v>ABSTAIN</x:v>
      </x:c>
      <x:c r="AD286" s="1" t="str">
        <x:v>0.050000000000000003</x:v>
      </x:c>
      <x:c r="AE286" s="1" t="str">
        <x:v>0.5</x:v>
      </x:c>
      <x:c r="AF286" s="1" t="str">
        <x:v>0.0064382711915779997</x:v>
      </x:c>
      <x:c r="AG286" s="1" t="str">
        <x:v>0.0121703831037254</x:v>
      </x:c>
      <x:c r="AH286" s="1" t="str">
        <x:v>0.5</x:v>
      </x:c>
      <x:c r="AI286" s="1" t="str">
        <x:v>0.0064382711915779997</x:v>
      </x:c>
      <x:c r="AJ286" s="1" t="str">
        <x:v>0.0121703831037254</x:v>
      </x:c>
      <x:c r="AK286" s="1" t="str">
        <x:v>-1.7347234759768071e-16</x:v>
      </x:c>
      <x:c r="AL286" s="28" t="str">
        <x:v>0.024353799546200101</x:v>
      </x:c>
      <x:c r="AM286" s="1" t="str">
        <x:v>2021</x:v>
      </x:c>
      <x:c r="AN286" s="48" t="str">
        <x:v>BURN_IN_2021</x:v>
      </x:c>
      <x:c r="AO286" s="1" t="str">
        <x:v>284</x:v>
      </x:c>
      <x:c r="AP286" s="1" t="str">
        <x:v>False</x:v>
      </x:c>
    </x:row>
    <x:row r="287" ht="22" customHeight="1">
      <x:c r="A287" s="27" t="n">
        <x:v>44482</x:v>
      </x:c>
      <x:c r="B287" s="27" t="n">
        <x:v>44483</x:v>
      </x:c>
      <x:c r="C287" s="1" t="str">
        <x:v>0.0077798070023746002</x:v>
      </x:c>
      <x:c r="D287" s="1" t="str">
        <x:v>0.29180690196479192</x:v>
      </x:c>
      <x:c r="E287" s="1" t="str">
        <x:v>0.70041329103283334</x:v>
      </x:c>
      <x:c r="F287" s="1" t="str">
        <x:v>mix</x:v>
      </x:c>
      <x:c r="G287" s="1" t="str">
        <x:v>0.58855586260448234</x:v>
      </x:c>
      <x:c r="H287" s="1" t="str">
        <x:v>0.34933103530540388</x:v>
      </x:c>
      <x:c r="I287" s="1" t="str">
        <x:v>0.037179700378864498</x:v>
      </x:c>
      <x:c r="J287" s="1" t="str">
        <x:v>0.27654590151169639</x:v>
      </x:c>
      <x:c r="K287" s="1" t="str">
        <x:v>0.77725048969369348</x:v>
      </x:c>
      <x:c r="L287" s="1" t="str">
        <x:v>-0.001691102400426</x:v>
      </x:c>
      <x:c r="M287" s="1" t="str">
        <x:v>ABSTAIN</x:v>
      </x:c>
      <x:c r="N287" s="1" t="str">
        <x:v>0.69999999999999984</x:v>
      </x:c>
      <x:c r="O287" s="48" t="str">
        <x:v>HIGH_VOLATILITY</x:v>
      </x:c>
      <x:c r="P287" s="48" t="str"/>
      <x:c r="Q287" s="1" t="str">
        <x:v>True</x:v>
      </x:c>
      <x:c r="R287" s="1" t="str">
        <x:v>5</x:v>
      </x:c>
      <x:c r="S287" s="1" t="str">
        <x:v>0.050000000000000003</x:v>
      </x:c>
      <x:c r="T287" s="1" t="str">
        <x:v>0.47784576859773242</x:v>
      </x:c>
      <x:c r="U287" s="1" t="str">
        <x:v>0.5</x:v>
      </x:c>
      <x:c r="V287" s="1" t="str">
        <x:v>-0.00030489751341440002</x:v>
      </x:c>
      <x:c r="W287" s="28" t="str">
        <x:v>0.5</x:v>
      </x:c>
      <x:c r="X287" s="28" t="str">
        <x:v>0.0060152033581432002</x:v>
      </x:c>
      <x:c r="Y287" s="28" t="str">
        <x:v>-0.00030489751341440002</x:v>
      </x:c>
      <x:c r="Z287" s="1" t="str">
        <x:v>0.5</x:v>
      </x:c>
      <x:c r="AA287" s="1" t="str">
        <x:v>0.0060152033581432002</x:v>
      </x:c>
      <x:c r="AB287" s="1" t="str">
        <x:v>-0.00030489751341440002</x:v>
      </x:c>
      <x:c r="AC287" s="1" t="str">
        <x:v>ABSTAIN</x:v>
      </x:c>
      <x:c r="AD287" s="1" t="str">
        <x:v>0.050000000000000003</x:v>
      </x:c>
      <x:c r="AE287" s="1" t="str">
        <x:v>0.5</x:v>
      </x:c>
      <x:c r="AF287" s="1" t="str">
        <x:v>0.0060152033581432002</x:v>
      </x:c>
      <x:c r="AG287" s="1" t="str">
        <x:v>-0.00030489751341440002</x:v>
      </x:c>
      <x:c r="AH287" s="1" t="str">
        <x:v>0.5</x:v>
      </x:c>
      <x:c r="AI287" s="1" t="str">
        <x:v>0.0060152033581432002</x:v>
      </x:c>
      <x:c r="AJ287" s="1" t="str">
        <x:v>-0.00030489751341440002</x:v>
      </x:c>
      <x:c r="AK287" s="1" t="str">
        <x:v>5.1716443627558562e-17</x:v>
      </x:c>
      <x:c r="AL287" s="28" t="str">
        <x:v>-0.00059776821580990005</x:v>
      </x:c>
      <x:c r="AM287" s="1" t="str">
        <x:v>2021</x:v>
      </x:c>
      <x:c r="AN287" s="48" t="str">
        <x:v>BURN_IN_2021</x:v>
      </x:c>
      <x:c r="AO287" s="1" t="str">
        <x:v>285</x:v>
      </x:c>
      <x:c r="AP287" s="1" t="str">
        <x:v>False</x:v>
      </x:c>
    </x:row>
    <x:row r="288" ht="22" customHeight="1">
      <x:c r="A288" s="27" t="n">
        <x:v>44483</x:v>
      </x:c>
      <x:c r="B288" s="27" t="n">
        <x:v>44484</x:v>
      </x:c>
      <x:c r="C288" s="1" t="str">
        <x:v>0.0005508708481736</x:v>
      </x:c>
      <x:c r="D288" s="1" t="str">
        <x:v>0.72248316719527594</x:v>
      </x:c>
      <x:c r="E288" s="1" t="str">
        <x:v>0.27696596195655032</x:v>
      </x:c>
      <x:c r="F288" s="1" t="str">
        <x:v>bull</x:v>
      </x:c>
      <x:c r="G288" s="1" t="str">
        <x:v>0.5412015358912432</x:v>
      </x:c>
      <x:c r="H288" s="1" t="str">
        <x:v>0.86135253046096805</x:v>
      </x:c>
      <x:c r="I288" s="1" t="str">
        <x:v>0.066226138305329293</x:v>
      </x:c>
      <x:c r="J288" s="1" t="str">
        <x:v>0.21811481068450961</x:v>
      </x:c>
      <x:c r="K288" s="1" t="str">
        <x:v>0.76541425469184565</x:v>
      </x:c>
      <x:c r="L288" s="1" t="str">
        <x:v>-0.0022878597289712</x:v>
      </x:c>
      <x:c r="M288" s="1" t="str">
        <x:v>ABSTAIN</x:v>
      </x:c>
      <x:c r="N288" s="1" t="str">
        <x:v>0.5</x:v>
      </x:c>
      <x:c r="O288" s="48" t="str">
        <x:v>INSUFFICIENT_EVIDENCE</x:v>
      </x:c>
      <x:c r="P288" s="48" t="str"/>
      <x:c r="Q288" s="1" t="str">
        <x:v>True</x:v>
      </x:c>
      <x:c r="R288" s="1" t="str">
        <x:v>5</x:v>
      </x:c>
      <x:c r="S288" s="1" t="str">
        <x:v>0</x:v>
      </x:c>
      <x:c r="T288" s="1" t="str">
        <x:v>0.47372636036603022</x:v>
      </x:c>
      <x:c r="U288" s="1" t="str">
        <x:v>0.45000000000000001</x:v>
      </x:c>
      <x:c r="V288" s="1" t="str">
        <x:v>0.033900638281080801</x:v>
      </x:c>
      <x:c r="W288" s="28" t="str">
        <x:v>0.45000000000000001</x:v>
      </x:c>
      <x:c r="X288" s="28" t="str">
        <x:v>0.049850513266838502</x:v>
      </x:c>
      <x:c r="Y288" s="28" t="str">
        <x:v>0.033900638281080898</x:v>
      </x:c>
      <x:c r="Z288" s="1" t="str">
        <x:v>0.45000000000000001</x:v>
      </x:c>
      <x:c r="AA288" s="1" t="str">
        <x:v>0.049850513266838502</x:v>
      </x:c>
      <x:c r="AB288" s="1" t="str">
        <x:v>0.033900638281080898</x:v>
      </x:c>
      <x:c r="AC288" s="1" t="str">
        <x:v>BTC</x:v>
      </x:c>
      <x:c r="AD288" s="1" t="str">
        <x:v>0</x:v>
      </x:c>
      <x:c r="AE288" s="1" t="str">
        <x:v>0.45000000000000001</x:v>
      </x:c>
      <x:c r="AF288" s="1" t="str">
        <x:v>0.049850513266838502</x:v>
      </x:c>
      <x:c r="AG288" s="1" t="str">
        <x:v>0.033900638281080898</x:v>
      </x:c>
      <x:c r="AH288" s="1" t="str">
        <x:v>0.45000000000000001</x:v>
      </x:c>
      <x:c r="AI288" s="1" t="str">
        <x:v>0.049850513266838502</x:v>
      </x:c>
      <x:c r="AJ288" s="1" t="str">
        <x:v>0.033900638281080898</x:v>
      </x:c>
      <x:c r="AK288" s="1" t="str">
        <x:v>2.0816681711721685e-17</x:v>
      </x:c>
      <x:c r="AL288" s="28" t="str">
        <x:v>0.075449291840030006</x:v>
      </x:c>
      <x:c r="AM288" s="1" t="str">
        <x:v>2021</x:v>
      </x:c>
      <x:c r="AN288" s="48" t="str">
        <x:v>BURN_IN_2021</x:v>
      </x:c>
      <x:c r="AO288" s="1" t="str">
        <x:v>286</x:v>
      </x:c>
      <x:c r="AP288" s="1" t="str">
        <x:v>False</x:v>
      </x:c>
    </x:row>
    <x:row r="289" ht="22" customHeight="1">
      <x:c r="A289" s="27" t="n">
        <x:v>44484</x:v>
      </x:c>
      <x:c r="B289" s="27" t="n">
        <x:v>44485</x:v>
      </x:c>
      <x:c r="C289" s="1" t="str">
        <x:v>0.0031340696083655001</x:v>
      </x:c>
      <x:c r="D289" s="1" t="str">
        <x:v>0.58132208674305286</x:v>
      </x:c>
      <x:c r="E289" s="1" t="str">
        <x:v>0.41554384364858121</x:v>
      </x:c>
      <x:c r="F289" s="1" t="str">
        <x:v>bull</x:v>
      </x:c>
      <x:c r="G289" s="1" t="str">
        <x:v>0.63564238519459093</x:v>
      </x:c>
      <x:c r="H289" s="1" t="str">
        <x:v>0.28232216090444567</x:v>
      </x:c>
      <x:c r="I289" s="1" t="str">
        <x:v>0.1438902562751902</x:v>
      </x:c>
      <x:c r="J289" s="1" t="str">
        <x:v>0.28135739010109989</x:v>
      </x:c>
      <x:c r="K289" s="1" t="str">
        <x:v>0.79804241297964407</x:v>
      </x:c>
      <x:c r="L289" s="1" t="str">
        <x:v>0</x:v>
      </x:c>
      <x:c r="M289" s="1" t="str">
        <x:v>ABSTAIN</x:v>
      </x:c>
      <x:c r="N289" s="1" t="str">
        <x:v>0.5</x:v>
      </x:c>
      <x:c r="O289" s="48" t="str">
        <x:v>INSUFFICIENT_EVIDENCE</x:v>
      </x:c>
      <x:c r="P289" s="48" t="str"/>
      <x:c r="Q289" s="1" t="str">
        <x:v>True</x:v>
      </x:c>
      <x:c r="R289" s="1" t="str">
        <x:v>5</x:v>
      </x:c>
      <x:c r="S289" s="1" t="str">
        <x:v>0</x:v>
      </x:c>
      <x:c r="T289" s="1" t="str">
        <x:v>0.47507684608081158</x:v>
      </x:c>
      <x:c r="U289" s="1" t="str">
        <x:v>0.5</x:v>
      </x:c>
      <x:c r="V289" s="1" t="str">
        <x:v>-0.0066100260339984002</x:v>
      </x:c>
      <x:c r="W289" s="28" t="str">
        <x:v>0.5</x:v>
      </x:c>
      <x:c r="X289" s="28" t="str">
        <x:v>0.031939493849296799</x:v>
      </x:c>
      <x:c r="Y289" s="28" t="str">
        <x:v>-0.0066100260339984002</x:v>
      </x:c>
      <x:c r="Z289" s="1" t="str">
        <x:v>0.5</x:v>
      </x:c>
      <x:c r="AA289" s="1" t="str">
        <x:v>0.031939493849296799</x:v>
      </x:c>
      <x:c r="AB289" s="1" t="str">
        <x:v>-0.0066100260339984002</x:v>
      </x:c>
      <x:c r="AC289" s="1" t="str">
        <x:v>ABSTAIN</x:v>
      </x:c>
      <x:c r="AD289" s="1" t="str">
        <x:v>0</x:v>
      </x:c>
      <x:c r="AE289" s="1" t="str">
        <x:v>0.5</x:v>
      </x:c>
      <x:c r="AF289" s="1" t="str">
        <x:v>0.031939493849296799</x:v>
      </x:c>
      <x:c r="AG289" s="1" t="str">
        <x:v>-0.0066100260339984002</x:v>
      </x:c>
      <x:c r="AH289" s="1" t="str">
        <x:v>0.5</x:v>
      </x:c>
      <x:c r="AI289" s="1" t="str">
        <x:v>0.031939493849296799</x:v>
      </x:c>
      <x:c r="AJ289" s="1" t="str">
        <x:v>-0.0066100260339984002</x:v>
      </x:c>
      <x:c r="AK289" s="1" t="str">
        <x:v>-6.0715321659188248e-18</x:v>
      </x:c>
      <x:c r="AL289" s="28" t="str">
        <x:v>-0.0131565932952287</x:v>
      </x:c>
      <x:c r="AM289" s="1" t="str">
        <x:v>2021</x:v>
      </x:c>
      <x:c r="AN289" s="48" t="str">
        <x:v>BURN_IN_2021</x:v>
      </x:c>
      <x:c r="AO289" s="1" t="str">
        <x:v>287</x:v>
      </x:c>
      <x:c r="AP289" s="1" t="str">
        <x:v>False</x:v>
      </x:c>
    </x:row>
    <x:row r="290" ht="22" customHeight="1">
      <x:c r="A290" s="27" t="n">
        <x:v>44485</x:v>
      </x:c>
      <x:c r="B290" s="27" t="n">
        <x:v>44486</x:v>
      </x:c>
      <x:c r="C290" s="1" t="str">
        <x:v>6.2880540148183716e-05</x:v>
      </x:c>
      <x:c r="D290" s="1" t="str">
        <x:v>0.88984089008399181</x:v>
      </x:c>
      <x:c r="E290" s="1" t="str">
        <x:v>0.11009622937586</x:v>
      </x:c>
      <x:c r="F290" s="1" t="str">
        <x:v>bull</x:v>
      </x:c>
      <x:c r="G290" s="1" t="str">
        <x:v>0.31619921905520681</x:v>
      </x:c>
      <x:c r="H290" s="1" t="str">
        <x:v>0.61703760668187735</x:v>
      </x:c>
      <x:c r="I290" s="1" t="str">
        <x:v>0.1077235291441052</x:v>
      </x:c>
      <x:c r="J290" s="1" t="str">
        <x:v>0.27463139817374532</x:v>
      </x:c>
      <x:c r="K290" s="1" t="str">
        <x:v>0.79960149105435907</x:v>
      </x:c>
      <x:c r="L290" s="1" t="str">
        <x:v>-0.013156593295228799</x:v>
      </x:c>
      <x:c r="M290" s="1" t="str">
        <x:v>BTC</x:v>
      </x:c>
      <x:c r="N290" s="1" t="str">
        <x:v>0.80000000000000004</x:v>
      </x:c>
      <x:c r="O290" s="48" t="str">
        <x:v>HIGH_VOLATILITY|BULLISH_ROUTER</x:v>
      </x:c>
      <x:c r="P290" s="48" t="str">
        <x:v>episode-000104</x:v>
      </x:c>
      <x:c r="Q290" s="1" t="str">
        <x:v>True</x:v>
      </x:c>
      <x:c r="R290" s="1" t="str">
        <x:v>5</x:v>
      </x:c>
      <x:c r="S290" s="1" t="str">
        <x:v>0</x:v>
      </x:c>
      <x:c r="T290" s="1" t="str">
        <x:v>0.47212866381499058</x:v>
      </x:c>
      <x:c r="U290" s="1" t="str">
        <x:v>0.45000000000000001</x:v>
      </x:c>
      <x:c r="V290" s="1" t="str">
        <x:v>0.0048803661228194999</x:v>
      </x:c>
      <x:c r="W290" s="28" t="str">
        <x:v>0.45000000000000001</x:v>
      </x:c>
      <x:c r="X290" s="28" t="str">
        <x:v>0.046689071405720498</x:v>
      </x:c>
      <x:c r="Y290" s="28" t="str">
        <x:v>0.0048803661228195997</x:v>
      </x:c>
      <x:c r="Z290" s="1" t="str">
        <x:v>0.5</x:v>
      </x:c>
      <x:c r="AA290" s="1" t="str">
        <x:v>0.0033109285942793001</x:v>
      </x:c>
      <x:c r="AB290" s="1" t="str">
        <x:v>0.0054714323277482001</x:v>
      </x:c>
      <x:c r="AC290" s="1" t="str">
        <x:v>BTC</x:v>
      </x:c>
      <x:c r="AD290" s="1" t="str">
        <x:v>0</x:v>
      </x:c>
      <x:c r="AE290" s="1" t="str">
        <x:v>0.45000000000000001</x:v>
      </x:c>
      <x:c r="AF290" s="1" t="str">
        <x:v>0.046689071405720498</x:v>
      </x:c>
      <x:c r="AG290" s="1" t="str">
        <x:v>0.0048803661228195997</x:v>
      </x:c>
      <x:c r="AH290" s="1" t="str">
        <x:v>0.5</x:v>
      </x:c>
      <x:c r="AI290" s="1" t="str">
        <x:v>0.0033109285942793001</x:v>
      </x:c>
      <x:c r="AJ290" s="1" t="str">
        <x:v>0.0054714323277482001</x:v>
      </x:c>
      <x:c r="AK290" s="1" t="str">
        <x:v>0.00058802267584739997</x:v>
      </x:c>
      <x:c r="AL290" s="28" t="str">
        <x:v>0.0109495227657732</x:v>
      </x:c>
      <x:c r="AM290" s="1" t="str">
        <x:v>2021</x:v>
      </x:c>
      <x:c r="AN290" s="48" t="str">
        <x:v>BURN_IN_2021</x:v>
      </x:c>
      <x:c r="AO290" s="1" t="str">
        <x:v>288</x:v>
      </x:c>
      <x:c r="AP290" s="1" t="str">
        <x:v>False</x:v>
      </x:c>
    </x:row>
    <x:row r="291" ht="22" customHeight="1">
      <x:c r="A291" s="27" t="n">
        <x:v>44486</x:v>
      </x:c>
      <x:c r="B291" s="27" t="n">
        <x:v>44487</x:v>
      </x:c>
      <x:c r="C291" s="1" t="str">
        <x:v>2.5248854872457203e-05</x:v>
      </x:c>
      <x:c r="D291" s="1" t="str">
        <x:v>0.95816254575818882</x:v>
      </x:c>
      <x:c r="E291" s="1" t="str">
        <x:v>0.041812205386938701</x:v>
      </x:c>
      <x:c r="F291" s="1" t="str">
        <x:v>bull</x:v>
      </x:c>
      <x:c r="G291" s="1" t="str">
        <x:v>0.15833861712048761</x:v>
      </x:c>
      <x:c r="H291" s="1" t="str">
        <x:v>0.136643311348394</x:v>
      </x:c>
      <x:c r="I291" s="1" t="str">
        <x:v>0.12507017117194549</x:v>
      </x:c>
      <x:c r="J291" s="1" t="str">
        <x:v>0.3012659994754962</x:v>
      </x:c>
      <x:c r="K291" s="1" t="str">
        <x:v>0.79702930879083478</x:v>
      </x:c>
      <x:c r="L291" s="1" t="str">
        <x:v>-0.0023511289472617001</x:v>
      </x:c>
      <x:c r="M291" s="1" t="str">
        <x:v>BTC</x:v>
      </x:c>
      <x:c r="N291" s="1" t="str">
        <x:v>0.80000000000000004</x:v>
      </x:c>
      <x:c r="O291" s="48" t="str">
        <x:v>HIGH_VOLATILITY|BULLISH_ROUTER</x:v>
      </x:c>
      <x:c r="P291" s="48" t="str"/>
      <x:c r="Q291" s="1" t="str">
        <x:v>True</x:v>
      </x:c>
      <x:c r="R291" s="1" t="str">
        <x:v>5</x:v>
      </x:c>
      <x:c r="S291" s="1" t="str">
        <x:v>0</x:v>
      </x:c>
      <x:c r="T291" s="1" t="str">
        <x:v>0.4714766387178187</x:v>
      </x:c>
      <x:c r="U291" s="1" t="str">
        <x:v>0.45000000000000001</x:v>
      </x:c>
      <x:c r="V291" s="1" t="str">
        <x:v>0.0038648317563214</x:v>
      </x:c>
      <x:c r="W291" s="28" t="str">
        <x:v>0.45000000000000001</x:v>
      </x:c>
      <x:c r="X291" s="28" t="str">
        <x:v>0.0026967193789243001</x:v>
      </x:c>
      <x:c r="Y291" s="28" t="str">
        <x:v>0.0038648317563214</x:v>
      </x:c>
      <x:c r="Z291" s="1" t="str">
        <x:v>0.5</x:v>
      </x:c>
      <x:c r="AA291" s="1" t="str">
        <x:v>0.0027224757861434002</x:v>
      </x:c>
      <x:c r="AB291" s="1" t="str">
        <x:v>0.0042945312754210001</x:v>
      </x:c>
      <x:c r="AC291" s="1" t="str">
        <x:v>BTC</x:v>
      </x:c>
      <x:c r="AD291" s="1" t="str">
        <x:v>0</x:v>
      </x:c>
      <x:c r="AE291" s="1" t="str">
        <x:v>0.45000000000000001</x:v>
      </x:c>
      <x:c r="AF291" s="1" t="str">
        <x:v>0.0026967193789243001</x:v>
      </x:c>
      <x:c r="AG291" s="1" t="str">
        <x:v>0.0038648317563214</x:v>
      </x:c>
      <x:c r="AH291" s="1" t="str">
        <x:v>0.5</x:v>
      </x:c>
      <x:c r="AI291" s="1" t="str">
        <x:v>0.0027224757861434002</x:v>
      </x:c>
      <x:c r="AJ291" s="1" t="str">
        <x:v>0.0042945312754210001</x:v>
      </x:c>
      <x:c r="AK291" s="1" t="str">
        <x:v>0.00042795361122029997</x:v>
      </x:c>
      <x:c r="AL291" s="28" t="str">
        <x:v>0.0085945309008167003</x:v>
      </x:c>
      <x:c r="AM291" s="1" t="str">
        <x:v>2021</x:v>
      </x:c>
      <x:c r="AN291" s="48" t="str">
        <x:v>BURN_IN_2021</x:v>
      </x:c>
      <x:c r="AO291" s="1" t="str">
        <x:v>289</x:v>
      </x:c>
      <x:c r="AP291" s="1" t="str">
        <x:v>False</x:v>
      </x:c>
    </x:row>
    <x:row r="292" ht="22" customHeight="1">
      <x:c r="A292" s="27" t="n">
        <x:v>44487</x:v>
      </x:c>
      <x:c r="B292" s="27" t="n">
        <x:v>44488</x:v>
      </x:c>
      <x:c r="C292" s="1" t="str">
        <x:v>1.0794451191883722e-06</x:v>
      </x:c>
      <x:c r="D292" s="1" t="str">
        <x:v>0.98828257449273638</x:v>
      </x:c>
      <x:c r="E292" s="1" t="str">
        <x:v>0.0117163460621442</x:v>
      </x:c>
      <x:c r="F292" s="1" t="str">
        <x:v>bull</x:v>
      </x:c>
      <x:c r="G292" s="1" t="str">
        <x:v>0.0580397996930321</x:v>
      </x:c>
      <x:c r="H292" s="1" t="str">
        <x:v>0.060240057469095297</x:v>
      </x:c>
      <x:c r="I292" s="1" t="str">
        <x:v>0.079666233452162893</x:v>
      </x:c>
      <x:c r="J292" s="1" t="str">
        <x:v>0.28463132443325673</x:v>
      </x:c>
      <x:c r="K292" s="1" t="str">
        <x:v>0.79572151675864822</x:v>
      </x:c>
      <x:c r="L292" s="1" t="str">
        <x:v>0</x:v>
      </x:c>
      <x:c r="M292" s="1" t="str">
        <x:v>BTC</x:v>
      </x:c>
      <x:c r="N292" s="1" t="str">
        <x:v>0.98828257449273638</x:v>
      </x:c>
      <x:c r="O292" s="48" t="str">
        <x:v>HIGH_VOLATILITY|BULLISH_ROUTER</x:v>
      </x:c>
      <x:c r="P292" s="48" t="str"/>
      <x:c r="Q292" s="1" t="str">
        <x:v>True</x:v>
      </x:c>
      <x:c r="R292" s="1" t="str">
        <x:v>5</x:v>
      </x:c>
      <x:c r="S292" s="1" t="str">
        <x:v>0</x:v>
      </x:c>
      <x:c r="T292" s="1" t="str">
        <x:v>0.47118917933583021</x:v>
      </x:c>
      <x:c r="U292" s="1" t="str">
        <x:v>0.45000000000000001</x:v>
      </x:c>
      <x:c r="V292" s="1" t="str">
        <x:v>0.016112085103271102</x:v>
      </x:c>
      <x:c r="W292" s="28" t="str">
        <x:v>0.45000000000000001</x:v>
      </x:c>
      <x:c r="X292" s="28" t="str">
        <x:v>0.0021189512714712001</x:v>
      </x:c>
      <x:c r="Y292" s="28" t="str">
        <x:v>0.016112085103271199</x:v>
      </x:c>
      <x:c r="Z292" s="1" t="str">
        <x:v>0.5</x:v>
      </x:c>
      <x:c r="AA292" s="1" t="str">
        <x:v>0.0021394389879580001</x:v>
      </x:c>
      <x:c r="AB292" s="1" t="str">
        <x:v>0.0179025313658993</x:v>
      </x:c>
      <x:c r="AC292" s="1" t="str">
        <x:v>BTC</x:v>
      </x:c>
      <x:c r="AD292" s="1" t="str">
        <x:v>0</x:v>
      </x:c>
      <x:c r="AE292" s="1" t="str">
        <x:v>0.45000000000000001</x:v>
      </x:c>
      <x:c r="AF292" s="1" t="str">
        <x:v>0.0021189512714712001</x:v>
      </x:c>
      <x:c r="AG292" s="1" t="str">
        <x:v>0.016112085103271199</x:v>
      </x:c>
      <x:c r="AH292" s="1" t="str">
        <x:v>0.5</x:v>
      </x:c>
      <x:c r="AI292" s="1" t="str">
        <x:v>0.0021394389879580001</x:v>
      </x:c>
      <x:c r="AJ292" s="1" t="str">
        <x:v>0.0179025313658993</x:v>
      </x:c>
      <x:c r="AK292" s="1" t="str">
        <x:v>0.0017605052693037001</x:v>
      </x:c>
      <x:c r="AL292" s="28" t="str">
        <x:v>0.035809418221840403</x:v>
      </x:c>
      <x:c r="AM292" s="1" t="str">
        <x:v>2021</x:v>
      </x:c>
      <x:c r="AN292" s="48" t="str">
        <x:v>BURN_IN_2021</x:v>
      </x:c>
      <x:c r="AO292" s="1" t="str">
        <x:v>290</x:v>
      </x:c>
      <x:c r="AP292" s="1" t="str">
        <x:v>False</x:v>
      </x:c>
    </x:row>
    <x:row r="293" ht="22" customHeight="1">
      <x:c r="A293" s="27" t="n">
        <x:v>44488</x:v>
      </x:c>
      <x:c r="B293" s="27" t="n">
        <x:v>44489</x:v>
      </x:c>
      <x:c r="C293" s="1" t="str">
        <x:v>1.0527742608477957e-07</x:v>
      </x:c>
      <x:c r="D293" s="1" t="str">
        <x:v>0.99742509791640277</x:v>
      </x:c>
      <x:c r="E293" s="1" t="str">
        <x:v>0.002574796806171</x:v>
      </x:c>
      <x:c r="F293" s="1" t="str">
        <x:v>bull</x:v>
      </x:c>
      <x:c r="G293" s="1" t="str">
        <x:v>0.016315286905887901</x:v>
      </x:c>
      <x:c r="H293" s="1" t="str">
        <x:v>0.018285046847332599</x:v>
      </x:c>
      <x:c r="I293" s="1" t="str">
        <x:v>0.14750454781588801</x:v>
      </x:c>
      <x:c r="J293" s="1" t="str">
        <x:v>0.360716954530925</x:v>
      </x:c>
      <x:c r="K293" s="1" t="str">
        <x:v>0.79308062015640235</x:v>
      </x:c>
      <x:c r="L293" s="1" t="str">
        <x:v>0</x:v>
      </x:c>
      <x:c r="M293" s="1" t="str">
        <x:v>BTC</x:v>
      </x:c>
      <x:c r="N293" s="1" t="str">
        <x:v>0.99742509791640277</x:v>
      </x:c>
      <x:c r="O293" s="48" t="str">
        <x:v>HIGH_VOLATILITY|BULLISH_ROUTER</x:v>
      </x:c>
      <x:c r="P293" s="48" t="str"/>
      <x:c r="Q293" s="1" t="str">
        <x:v>True</x:v>
      </x:c>
      <x:c r="R293" s="1" t="str">
        <x:v>5</x:v>
      </x:c>
      <x:c r="S293" s="1" t="str">
        <x:v>0</x:v>
      </x:c>
      <x:c r="T293" s="1" t="str">
        <x:v>0.47110193339723933</x:v>
      </x:c>
      <x:c r="U293" s="1" t="str">
        <x:v>0.45000000000000001</x:v>
      </x:c>
      <x:c r="V293" s="1" t="str">
        <x:v>0.0118967099441746</x:v>
      </x:c>
      <x:c r="W293" s="28" t="str">
        <x:v>0.45000000000000001</x:v>
      </x:c>
      <x:c r="X293" s="28" t="str">
        <x:v>0.0087222781422756999</x:v>
      </x:c>
      <x:c r="Y293" s="28" t="str">
        <x:v>0.0118967099441746</x:v>
      </x:c>
      <x:c r="Z293" s="1" t="str">
        <x:v>0.5</x:v>
      </x:c>
      <x:c r="AA293" s="1" t="str">
        <x:v>0.0087948847031855005</x:v>
      </x:c>
      <x:c r="AB293" s="1" t="str">
        <x:v>0.013219462179626801</x:v>
      </x:c>
      <x:c r="AC293" s="1" t="str">
        <x:v>BTC</x:v>
      </x:c>
      <x:c r="AD293" s="1" t="str">
        <x:v>0</x:v>
      </x:c>
      <x:c r="AE293" s="1" t="str">
        <x:v>0.45000000000000001</x:v>
      </x:c>
      <x:c r="AF293" s="1" t="str">
        <x:v>0.0087222781422756999</x:v>
      </x:c>
      <x:c r="AG293" s="1" t="str">
        <x:v>0.0118967099441746</x:v>
      </x:c>
      <x:c r="AH293" s="1" t="str">
        <x:v>0.5</x:v>
      </x:c>
      <x:c r="AI293" s="1" t="str">
        <x:v>0.0087948847031855005</x:v>
      </x:c>
      <x:c r="AJ293" s="1" t="str">
        <x:v>0.013219462179626801</x:v>
      </x:c>
      <x:c r="AK293" s="1" t="str">
        <x:v>0.0013063472029617999</x:v>
      </x:c>
      <x:c r="AL293" s="28" t="str">
        <x:v>0.026456746812697801</x:v>
      </x:c>
      <x:c r="AM293" s="1" t="str">
        <x:v>2021</x:v>
      </x:c>
      <x:c r="AN293" s="48" t="str">
        <x:v>BURN_IN_2021</x:v>
      </x:c>
      <x:c r="AO293" s="1" t="str">
        <x:v>291</x:v>
      </x:c>
      <x:c r="AP293" s="1" t="str">
        <x:v>False</x:v>
      </x:c>
    </x:row>
    <x:row r="294" ht="22" customHeight="1">
      <x:c r="A294" s="27" t="n">
        <x:v>44489</x:v>
      </x:c>
      <x:c r="B294" s="27" t="n">
        <x:v>44490</x:v>
      </x:c>
      <x:c r="C294" s="1" t="str">
        <x:v>1.0659534678409676e-08</x:v>
      </x:c>
      <x:c r="D294" s="1" t="str">
        <x:v>0.99897256943204082</x:v>
      </x:c>
      <x:c r="E294" s="1" t="str">
        <x:v>0.0010274199084244001</x:v>
      </x:c>
      <x:c r="F294" s="1" t="str">
        <x:v>bull</x:v>
      </x:c>
      <x:c r="G294" s="1" t="str">
        <x:v>0.0073697255988632001</x:v>
      </x:c>
      <x:c r="H294" s="1" t="str">
        <x:v>0.0030949430312760002</x:v>
      </x:c>
      <x:c r="I294" s="1" t="str">
        <x:v>0.149860317427122</x:v>
      </x:c>
      <x:c r="J294" s="1" t="str">
        <x:v>0.53902907820277768</x:v>
      </x:c>
      <x:c r="K294" s="1" t="str">
        <x:v>0.69338363951437476</x:v>
      </x:c>
      <x:c r="L294" s="1" t="str">
        <x:v>0</x:v>
      </x:c>
      <x:c r="M294" s="1" t="str">
        <x:v>BTC</x:v>
      </x:c>
      <x:c r="N294" s="1" t="str">
        <x:v>0.99897256943204082</x:v>
      </x:c>
      <x:c r="O294" s="48" t="str">
        <x:v>HIGH_VOLATILITY|BULLISH_ROUTER</x:v>
      </x:c>
      <x:c r="P294" s="48" t="str">
        <x:v>episode-000001|episode-000004|episode-000002|episode-000292</x:v>
      </x:c>
      <x:c r="Q294" s="1" t="str">
        <x:v>True</x:v>
      </x:c>
      <x:c r="R294" s="1" t="str">
        <x:v>5</x:v>
      </x:c>
      <x:c r="S294" s="1" t="str">
        <x:v>0</x:v>
      </x:c>
      <x:c r="T294" s="1" t="str">
        <x:v>0.47108716616644802</x:v>
      </x:c>
      <x:c r="U294" s="1" t="str">
        <x:v>0.45000000000000001</x:v>
      </x:c>
      <x:c r="V294" s="1" t="str">
        <x:v>-0.0257114900956361</x:v>
      </x:c>
      <x:c r="W294" s="28" t="str">
        <x:v>0.45000000000000001</x:v>
      </x:c>
      <x:c r="X294" s="28" t="str">
        <x:v>0.0064710040638787996</x:v>
      </x:c>
      <x:c r="Y294" s="28" t="str">
        <x:v>-0.0257114900956361</x:v>
      </x:c>
      <x:c r="Z294" s="1" t="str">
        <x:v>0.5</x:v>
      </x:c>
      <x:c r="AA294" s="1" t="str">
        <x:v>0.0065278340764761003</x:v>
      </x:c>
      <x:c r="AB294" s="1" t="str">
        <x:v>-0.028567658534905699</x:v>
      </x:c>
      <x:c r="AC294" s="1" t="str">
        <x:v>BTC</x:v>
      </x:c>
      <x:c r="AD294" s="1" t="str">
        <x:v>0</x:v>
      </x:c>
      <x:c r="AE294" s="1" t="str">
        <x:v>0.45000000000000001</x:v>
      </x:c>
      <x:c r="AF294" s="1" t="str">
        <x:v>0.0064710040638787996</x:v>
      </x:c>
      <x:c r="AG294" s="1" t="str">
        <x:v>-0.0257114900956361</x:v>
      </x:c>
      <x:c r="AH294" s="1" t="str">
        <x:v>0.5</x:v>
      </x:c>
      <x:c r="AI294" s="1" t="str">
        <x:v>0.0065278340764761003</x:v>
      </x:c>
      <x:c r="AJ294" s="1" t="str">
        <x:v>-0.028567658534905699</x:v>
      </x:c>
      <x:c r="AK294" s="1" t="str">
        <x:v>-0.0029358481600798001</x:v>
      </x:c>
      <x:c r="AL294" s="28" t="str">
        <x:v>-0.057122634288736901</x:v>
      </x:c>
      <x:c r="AM294" s="1" t="str">
        <x:v>2021</x:v>
      </x:c>
      <x:c r="AN294" s="48" t="str">
        <x:v>BURN_IN_2021</x:v>
      </x:c>
      <x:c r="AO294" s="1" t="str">
        <x:v>292</x:v>
      </x:c>
      <x:c r="AP294" s="1" t="str">
        <x:v>False</x:v>
      </x:c>
    </x:row>
    <x:row r="295" ht="22" customHeight="1">
      <x:c r="A295" s="27" t="n">
        <x:v>44490</x:v>
      </x:c>
      <x:c r="B295" s="27" t="n">
        <x:v>44491</x:v>
      </x:c>
      <x:c r="C295" s="1" t="str">
        <x:v>1.1596188479625258e-11</x:v>
      </x:c>
      <x:c r="D295" s="1" t="str">
        <x:v>0.99996851957060962</x:v>
      </x:c>
      <x:c r="E295" s="1" t="str">
        <x:v>3.1480417794384318e-05</x:v>
      </x:c>
      <x:c r="F295" s="1" t="str">
        <x:v>bull</x:v>
      </x:c>
      <x:c r="G295" s="1" t="str">
        <x:v>0.00032569342320310001</x:v>
      </x:c>
      <x:c r="H295" s="1" t="str">
        <x:v>0.0019919002771371999</x:v>
      </x:c>
      <x:c r="I295" s="1" t="str">
        <x:v>0.084825741379490602</x:v>
      </x:c>
      <x:c r="J295" s="1" t="str">
        <x:v>0.53033728318651541</x:v>
      </x:c>
      <x:c r="K295" s="1" t="str">
        <x:v>0.70057483001831822</x:v>
      </x:c>
      <x:c r="L295" s="1" t="str">
        <x:v>-0.057122634288736901</x:v>
      </x:c>
      <x:c r="M295" s="1" t="str">
        <x:v>ABSTAIN</x:v>
      </x:c>
      <x:c r="N295" s="1" t="str">
        <x:v>0.5</x:v>
      </x:c>
      <x:c r="O295" s="48" t="str">
        <x:v>INSUFFICIENT_EVIDENCE</x:v>
      </x:c>
      <x:c r="P295" s="48" t="str"/>
      <x:c r="Q295" s="1" t="str">
        <x:v>True</x:v>
      </x:c>
      <x:c r="R295" s="1" t="str">
        <x:v>5</x:v>
      </x:c>
      <x:c r="S295" s="1" t="str">
        <x:v>0</x:v>
      </x:c>
      <x:c r="T295" s="1" t="str">
        <x:v>0.47107766206743512</x:v>
      </x:c>
      <x:c r="U295" s="1" t="str">
        <x:v>0.45000000000000001</x:v>
      </x:c>
      <x:c r="V295" s="1" t="str">
        <x:v>-0.0110086094964488</x:v>
      </x:c>
      <x:c r="W295" s="28" t="str">
        <x:v>0.45000000000000001</x:v>
      </x:c>
      <x:c r="X295" s="28" t="str">
        <x:v>0.014510856236775701</x:v>
      </x:c>
      <x:c r="Y295" s="28" t="str">
        <x:v>-0.0110086094964488</x:v>
      </x:c>
      <x:c r="Z295" s="1" t="str">
        <x:v>0.45000000000000001</x:v>
      </x:c>
      <x:c r="AA295" s="1" t="str">
        <x:v>0.035299475073192497</x:v>
      </x:c>
      <x:c r="AB295" s="1" t="str">
        <x:v>-0.011029169559842501</x:v>
      </x:c>
      <x:c r="AC295" s="1" t="str">
        <x:v>BTC</x:v>
      </x:c>
      <x:c r="AD295" s="1" t="str">
        <x:v>0</x:v>
      </x:c>
      <x:c r="AE295" s="1" t="str">
        <x:v>0.45000000000000001</x:v>
      </x:c>
      <x:c r="AF295" s="1" t="str">
        <x:v>0.014510856236775701</x:v>
      </x:c>
      <x:c r="AG295" s="1" t="str">
        <x:v>-0.0110086094964488</x:v>
      </x:c>
      <x:c r="AH295" s="1" t="str">
        <x:v>0.45000000000000001</x:v>
      </x:c>
      <x:c r="AI295" s="1" t="str">
        <x:v>0.035299475073192497</x:v>
      </x:c>
      <x:c r="AJ295" s="1" t="str">
        <x:v>-0.011029169559842501</x:v>
      </x:c>
      <x:c r="AK295" s="1" t="str">
        <x:v>-2.0789136594022772e-05</x:v>
      </x:c>
      <x:c r="AL295" s="28" t="str">
        <x:v>-0.0244316848362485</x:v>
      </x:c>
      <x:c r="AM295" s="1" t="str">
        <x:v>2021</x:v>
      </x:c>
      <x:c r="AN295" s="48" t="str">
        <x:v>BURN_IN_2021</x:v>
      </x:c>
      <x:c r="AO295" s="1" t="str">
        <x:v>293</x:v>
      </x:c>
      <x:c r="AP295" s="1" t="str">
        <x:v>False</x:v>
      </x:c>
    </x:row>
    <x:row r="296" ht="22" customHeight="1">
      <x:c r="A296" s="27" t="n">
        <x:v>44491</x:v>
      </x:c>
      <x:c r="B296" s="27" t="n">
        <x:v>44492</x:v>
      </x:c>
      <x:c r="C296" s="1" t="str">
        <x:v>3.7103437315875392e-10</x:v>
      </x:c>
      <x:c r="D296" s="1" t="str">
        <x:v>0.999827371806155</x:v>
      </x:c>
      <x:c r="E296" s="1" t="str">
        <x:v>0.0001726278228105</x:v>
      </x:c>
      <x:c r="F296" s="1" t="str">
        <x:v>bull</x:v>
      </x:c>
      <x:c r="G296" s="1" t="str">
        <x:v>0.0015185822549023001</x:v>
      </x:c>
      <x:c r="H296" s="1" t="str">
        <x:v>0.00028229552890889997</x:v>
      </x:c>
      <x:c r="I296" s="1" t="str">
        <x:v>-0.015926061048279198</x:v>
      </x:c>
      <x:c r="J296" s="1" t="str">
        <x:v>0.3935262998374342</x:v>
      </x:c>
      <x:c r="K296" s="1" t="str">
        <x:v>0.68444823882091832</x:v>
      </x:c>
      <x:c r="L296" s="1" t="str">
        <x:v>-0.080158716927026905</x:v>
      </x:c>
      <x:c r="M296" s="1" t="str">
        <x:v>BTC</x:v>
      </x:c>
      <x:c r="N296" s="1" t="str">
        <x:v>0.999827371806155</x:v>
      </x:c>
      <x:c r="O296" s="48" t="str">
        <x:v>HIGH_VOLATILITY</x:v>
      </x:c>
      <x:c r="P296" s="48" t="str"/>
      <x:c r="Q296" s="1" t="str">
        <x:v>True</x:v>
      </x:c>
      <x:c r="R296" s="1" t="str">
        <x:v>5</x:v>
      </x:c>
      <x:c r="S296" s="1" t="str">
        <x:v>0</x:v>
      </x:c>
      <x:c r="T296" s="1" t="str">
        <x:v>0.4710790090031497</x:v>
      </x:c>
      <x:c r="U296" s="1" t="str">
        <x:v>0.45000000000000001</x:v>
      </x:c>
      <x:c r="V296" s="1" t="str">
        <x:v>0.0046072803049761</x:v>
      </x:c>
      <x:c r="W296" s="28" t="str">
        <x:v>0.45000000000000001</x:v>
      </x:c>
      <x:c r="X296" s="28" t="str">
        <x:v>0.0061140615683598996</x:v>
      </x:c>
      <x:c r="Y296" s="28" t="str">
        <x:v>0.0046072803049761</x:v>
      </x:c>
      <x:c r="Z296" s="1" t="str">
        <x:v>0.5</x:v>
      </x:c>
      <x:c r="AA296" s="1" t="str">
        <x:v>0.056114061568359901</x:v>
      </x:c>
      <x:c r="AB296" s="1" t="str">
        <x:v>0.0050696233777826998</x:v>
      </x:c>
      <x:c r="AC296" s="1" t="str">
        <x:v>BTC</x:v>
      </x:c>
      <x:c r="AD296" s="1" t="str">
        <x:v>0</x:v>
      </x:c>
      <x:c r="AE296" s="1" t="str">
        <x:v>0.45000000000000001</x:v>
      </x:c>
      <x:c r="AF296" s="1" t="str">
        <x:v>0.0061140615683598996</x:v>
      </x:c>
      <x:c r="AG296" s="1" t="str">
        <x:v>0.0046072803049761</x:v>
      </x:c>
      <x:c r="AH296" s="1" t="str">
        <x:v>0.5</x:v>
      </x:c>
      <x:c r="AI296" s="1" t="str">
        <x:v>0.056114061568359901</x:v>
      </x:c>
      <x:c r="AJ296" s="1" t="str">
        <x:v>0.0050696233777826998</x:v>
      </x:c>
      <x:c r="AK296" s="1" t="str">
        <x:v>0.00046011682785039999</x:v>
      </x:c>
      <x:c r="AL296" s="28" t="str">
        <x:v>0.010252050162876</x:v>
      </x:c>
      <x:c r="AM296" s="1" t="str">
        <x:v>2021</x:v>
      </x:c>
      <x:c r="AN296" s="48" t="str">
        <x:v>BURN_IN_2021</x:v>
      </x:c>
      <x:c r="AO296" s="1" t="str">
        <x:v>294</x:v>
      </x:c>
      <x:c r="AP296" s="1" t="str">
        <x:v>False</x:v>
      </x:c>
    </x:row>
    <x:row r="297" ht="22" customHeight="1">
      <x:c r="A297" s="27" t="n">
        <x:v>44492</x:v>
      </x:c>
      <x:c r="B297" s="27" t="n">
        <x:v>44493</x:v>
      </x:c>
      <x:c r="C297" s="1" t="str">
        <x:v>2.8375504091585503e-08</x:v>
      </x:c>
      <x:c r="D297" s="1" t="str">
        <x:v>0.99800889175535001</x:v>
      </x:c>
      <x:c r="E297" s="1" t="str">
        <x:v>0.0019910798691459</x:v>
      </x:c>
      <x:c r="F297" s="1" t="str">
        <x:v>bull</x:v>
      </x:c>
      <x:c r="G297" s="1" t="str">
        <x:v>0.013082230383263199</x:v>
      </x:c>
      <x:c r="H297" s="1" t="str">
        <x:v>0.0036369601016101</x:v>
      </x:c>
      <x:c r="I297" s="1" t="str">
        <x:v>0.0074168886201530998</x:v>
      </x:c>
      <x:c r="J297" s="1" t="str">
        <x:v>0.36647187825947419</x:v>
      </x:c>
      <x:c r="K297" s="1" t="str">
        <x:v>0.6810964543701713</x:v>
      </x:c>
      <x:c r="L297" s="1" t="str">
        <x:v>-0.070728457951078502</x:v>
      </x:c>
      <x:c r="M297" s="1" t="str">
        <x:v>BTC</x:v>
      </x:c>
      <x:c r="N297" s="1" t="str">
        <x:v>0.99800889175535001</x:v>
      </x:c>
      <x:c r="O297" s="48" t="str">
        <x:v>HIGH_VOLATILITY|BULLISH_ROUTER</x:v>
      </x:c>
      <x:c r="P297" s="48" t="str"/>
      <x:c r="Q297" s="1" t="str">
        <x:v>True</x:v>
      </x:c>
      <x:c r="R297" s="1" t="str">
        <x:v>5</x:v>
      </x:c>
      <x:c r="S297" s="1" t="str">
        <x:v>0</x:v>
      </x:c>
      <x:c r="T297" s="1" t="str">
        <x:v>0.47109636230738472</x:v>
      </x:c>
      <x:c r="U297" s="1" t="str">
        <x:v>0.45000000000000001</x:v>
      </x:c>
      <x:c r="V297" s="1" t="str">
        <x:v>-0.0032759119578563002</x:v>
      </x:c>
      <x:c r="W297" s="28" t="str">
        <x:v>0.45000000000000001</x:v>
      </x:c>
      <x:c r="X297" s="28" t="str">
        <x:v>0.0025257301548015998</x:v>
      </x:c>
      <x:c r="Y297" s="28" t="str">
        <x:v>-0.0032759119578563999</x:v>
      </x:c>
      <x:c r="Z297" s="1" t="str">
        <x:v>0.5</x:v>
      </x:c>
      <x:c r="AA297" s="1" t="str">
        <x:v>0.0025499414767529002</x:v>
      </x:c>
      <x:c r="AB297" s="1" t="str">
        <x:v>-0.0036396456619749002</x:v>
      </x:c>
      <x:c r="AC297" s="1" t="str">
        <x:v>BTC</x:v>
      </x:c>
      <x:c r="AD297" s="1" t="str">
        <x:v>0</x:v>
      </x:c>
      <x:c r="AE297" s="1" t="str">
        <x:v>0.45000000000000001</x:v>
      </x:c>
      <x:c r="AF297" s="1" t="str">
        <x:v>0.0025257301548015998</x:v>
      </x:c>
      <x:c r="AG297" s="1" t="str">
        <x:v>-0.0032759119578563999</x:v>
      </x:c>
      <x:c r="AH297" s="1" t="str">
        <x:v>0.5</x:v>
      </x:c>
      <x:c r="AI297" s="1" t="str">
        <x:v>0.0025499414767529002</x:v>
      </x:c>
      <x:c r="AJ297" s="1" t="str">
        <x:v>-0.0036396456619749002</x:v>
      </x:c>
      <x:c r="AK297" s="1" t="str">
        <x:v>-0.00036499578284020001</x:v>
      </x:c>
      <x:c r="AL297" s="28" t="str">
        <x:v>-0.0072742099898061999</x:v>
      </x:c>
      <x:c r="AM297" s="1" t="str">
        <x:v>2021</x:v>
      </x:c>
      <x:c r="AN297" s="48" t="str">
        <x:v>BURN_IN_2021</x:v>
      </x:c>
      <x:c r="AO297" s="1" t="str">
        <x:v>295</x:v>
      </x:c>
      <x:c r="AP297" s="1" t="str">
        <x:v>False</x:v>
      </x:c>
    </x:row>
    <x:row r="298" ht="22" customHeight="1">
      <x:c r="A298" s="27" t="n">
        <x:v>44493</x:v>
      </x:c>
      <x:c r="B298" s="27" t="n">
        <x:v>44494</x:v>
      </x:c>
      <x:c r="C298" s="1" t="str">
        <x:v>6.1218706170108074e-09</x:v>
      </x:c>
      <x:c r="D298" s="1" t="str">
        <x:v>0.99854572554712484</x:v>
      </x:c>
      <x:c r="E298" s="1" t="str">
        <x:v>0.0014542683310044</x:v>
      </x:c>
      <x:c r="F298" s="1" t="str">
        <x:v>bull</x:v>
      </x:c>
      <x:c r="G298" s="1" t="str">
        <x:v>0.0099711557837632997</x:v>
      </x:c>
      <x:c r="H298" s="1" t="str">
        <x:v>0.0010736675835498</x:v>
      </x:c>
      <x:c r="I298" s="1" t="str">
        <x:v>-0.0107431636260209</x:v>
      </x:c>
      <x:c r="J298" s="1" t="str">
        <x:v>0.42145357649130433</x:v>
      </x:c>
      <x:c r="K298" s="1" t="str">
        <x:v>0.65271990626540966</x:v>
      </x:c>
      <x:c r="L298" s="1" t="str">
        <x:v>-0.0774881742854934</x:v>
      </x:c>
      <x:c r="M298" s="1" t="str">
        <x:v>ABSTAIN</x:v>
      </x:c>
      <x:c r="N298" s="1" t="str">
        <x:v>0.5</x:v>
      </x:c>
      <x:c r="O298" s="48" t="str">
        <x:v>INSUFFICIENT_EVIDENCE</x:v>
      </x:c>
      <x:c r="P298" s="48" t="str"/>
      <x:c r="Q298" s="1" t="str">
        <x:v>True</x:v>
      </x:c>
      <x:c r="R298" s="1" t="str">
        <x:v>5</x:v>
      </x:c>
      <x:c r="S298" s="1" t="str">
        <x:v>0</x:v>
      </x:c>
      <x:c r="T298" s="1" t="str">
        <x:v>0.47109123941708142</x:v>
      </x:c>
      <x:c r="U298" s="1" t="str">
        <x:v>0.45000000000000001</x:v>
      </x:c>
      <x:c r="V298" s="1" t="str">
        <x:v>0.016266965727569901</x:v>
      </x:c>
      <x:c r="W298" s="28" t="str">
        <x:v>0.45000000000000001</x:v>
      </x:c>
      <x:c r="X298" s="28" t="str">
        <x:v>0.0018062796383022</x:v>
      </x:c>
      <x:c r="Y298" s="28" t="str">
        <x:v>0.016266965727569999</x:v>
      </x:c>
      <x:c r="Z298" s="1" t="str">
        <x:v>0.45000000000000001</x:v>
      </x:c>
      <x:c r="AA298" s="1" t="str">
        <x:v>0.048174809091578702</x:v>
      </x:c>
      <x:c r="AB298" s="1" t="str">
        <x:v>0.0162198428377202</x:v>
      </x:c>
      <x:c r="AC298" s="1" t="str">
        <x:v>BTC</x:v>
      </x:c>
      <x:c r="AD298" s="1" t="str">
        <x:v>0</x:v>
      </x:c>
      <x:c r="AE298" s="1" t="str">
        <x:v>0.45000000000000001</x:v>
      </x:c>
      <x:c r="AF298" s="1" t="str">
        <x:v>0.0018062796383022</x:v>
      </x:c>
      <x:c r="AG298" s="1" t="str">
        <x:v>0.016266965727569999</x:v>
      </x:c>
      <x:c r="AH298" s="1" t="str">
        <x:v>0.45000000000000001</x:v>
      </x:c>
      <x:c r="AI298" s="1" t="str">
        <x:v>0.048174809091578702</x:v>
      </x:c>
      <x:c r="AJ298" s="1" t="str">
        <x:v>0.0162198428377202</x:v>
      </x:c>
      <x:c r="AK298" s="1" t="str">
        <x:v>-4.6369688265223558e-05</x:v>
      </x:c>
      <x:c r="AL298" s="28" t="str">
        <x:v>0.0361528919849178</x:v>
      </x:c>
      <x:c r="AM298" s="1" t="str">
        <x:v>2021</x:v>
      </x:c>
      <x:c r="AN298" s="48" t="str">
        <x:v>BURN_IN_2021</x:v>
      </x:c>
      <x:c r="AO298" s="1" t="str">
        <x:v>296</x:v>
      </x:c>
      <x:c r="AP298" s="1" t="str">
        <x:v>False</x:v>
      </x:c>
    </x:row>
    <x:row r="299" ht="22" customHeight="1">
      <x:c r="A299" s="27" t="n">
        <x:v>44494</x:v>
      </x:c>
      <x:c r="B299" s="27" t="n">
        <x:v>44495</x:v>
      </x:c>
      <x:c r="C299" s="1" t="str">
        <x:v>2.9948775380979951e-09</x:v>
      </x:c>
      <x:c r="D299" s="1" t="str">
        <x:v>0.99865896588956982</x:v>
      </x:c>
      <x:c r="E299" s="1" t="str">
        <x:v>0.0013410311155525</x:v>
      </x:c>
      <x:c r="F299" s="1" t="str">
        <x:v>bull</x:v>
      </x:c>
      <x:c r="G299" s="1" t="str">
        <x:v>0.0092937222735519995</x:v>
      </x:c>
      <x:c r="H299" s="1" t="str">
        <x:v>0.00022648068488989999</x:v>
      </x:c>
      <x:c r="I299" s="1" t="str">
        <x:v>0.016286823416800499</x:v>
      </x:c>
      <x:c r="J299" s="1" t="str">
        <x:v>0.4774356475538104</x:v>
      </x:c>
      <x:c r="K299" s="1" t="str">
        <x:v>0.65557160466427822</x:v>
      </x:c>
      <x:c r="L299" s="1" t="str">
        <x:v>-0.044136703895627599</x:v>
      </x:c>
      <x:c r="M299" s="1" t="str">
        <x:v>BTC</x:v>
      </x:c>
      <x:c r="N299" s="1" t="str">
        <x:v>0.99865896588956982</x:v>
      </x:c>
      <x:c r="O299" s="48" t="str">
        <x:v>HIGH_VOLATILITY|BULLISH_ROUTER</x:v>
      </x:c>
      <x:c r="P299" s="48" t="str"/>
      <x:c r="Q299" s="1" t="str">
        <x:v>True</x:v>
      </x:c>
      <x:c r="R299" s="1" t="str">
        <x:v>5</x:v>
      </x:c>
      <x:c r="S299" s="1" t="str">
        <x:v>0</x:v>
      </x:c>
      <x:c r="T299" s="1" t="str">
        <x:v>0.4710901587907384</x:v>
      </x:c>
      <x:c r="U299" s="1" t="str">
        <x:v>0.45000000000000001</x:v>
      </x:c>
      <x:c r="V299" s="1" t="str">
        <x:v>-0.019674859426957202</x:v>
      </x:c>
      <x:c r="W299" s="28" t="str">
        <x:v>0.45000000000000001</x:v>
      </x:c>
      <x:c r="X299" s="28" t="str">
        <x:v>0.0088046004698761008</x:v>
      </x:c>
      <x:c r="Y299" s="28" t="str">
        <x:v>-0.019674859426957202</x:v>
      </x:c>
      <x:c r="Z299" s="1" t="str">
        <x:v>0.5</x:v>
      </x:c>
      <x:c r="AA299" s="1" t="str">
        <x:v>0.0411953995301238</x:v>
      </x:c>
      <x:c r="AB299" s="1" t="str">
        <x:v>-0.021891659645806302</x:v>
      </x:c>
      <x:c r="AC299" s="1" t="str">
        <x:v>BTC</x:v>
      </x:c>
      <x:c r="AD299" s="1" t="str">
        <x:v>0</x:v>
      </x:c>
      <x:c r="AE299" s="1" t="str">
        <x:v>0.45000000000000001</x:v>
      </x:c>
      <x:c r="AF299" s="1" t="str">
        <x:v>0.0088046004698761008</x:v>
      </x:c>
      <x:c r="AG299" s="1" t="str">
        <x:v>-0.019674859426957202</x:v>
      </x:c>
      <x:c r="AH299" s="1" t="str">
        <x:v>0.5</x:v>
      </x:c>
      <x:c r="AI299" s="1" t="str">
        <x:v>0.0411953995301238</x:v>
      </x:c>
      <x:c r="AJ299" s="1" t="str">
        <x:v>-0.021891659645806302</x:v>
      </x:c>
      <x:c r="AK299" s="1" t="str">
        <x:v>-0.0022638513763175</x:v>
      </x:c>
      <x:c r="AL299" s="28" t="str">
        <x:v>-0.043702728843927702</x:v>
      </x:c>
      <x:c r="AM299" s="1" t="str">
        <x:v>2021</x:v>
      </x:c>
      <x:c r="AN299" s="48" t="str">
        <x:v>BURN_IN_2021</x:v>
      </x:c>
      <x:c r="AO299" s="1" t="str">
        <x:v>297</x:v>
      </x:c>
      <x:c r="AP299" s="1" t="str">
        <x:v>False</x:v>
      </x:c>
    </x:row>
    <x:row r="300" ht="22" customHeight="1">
      <x:c r="A300" s="27" t="n">
        <x:v>44495</x:v>
      </x:c>
      <x:c r="B300" s="27" t="n">
        <x:v>44496</x:v>
      </x:c>
      <x:c r="C300" s="1" t="str">
        <x:v>1.7916848618224782e-10</x:v>
      </x:c>
      <x:c r="D300" s="1" t="str">
        <x:v>0.99958060968126239</x:v>
      </x:c>
      <x:c r="E300" s="1" t="str">
        <x:v>0.00041939013956890001</x:v>
      </x:c>
      <x:c r="F300" s="1" t="str">
        <x:v>bull</x:v>
      </x:c>
      <x:c r="G300" s="1" t="str">
        <x:v>0.0033503916472443001</x:v>
      </x:c>
      <x:c r="H300" s="1" t="str">
        <x:v>0.0018432875833852001</x:v>
      </x:c>
      <x:c r="I300" s="1" t="str">
        <x:v>-0.061726704885770402</x:v>
      </x:c>
      <x:c r="J300" s="1" t="str">
        <x:v>0.39597346505136172</x:v>
      </x:c>
      <x:c r="K300" s="1" t="str">
        <x:v>0.68581238616526541</x:v>
      </x:c>
      <x:c r="L300" s="1" t="str">
        <x:v>-0.085910538337140102</x:v>
      </x:c>
      <x:c r="M300" s="1" t="str">
        <x:v>BTC</x:v>
      </x:c>
      <x:c r="N300" s="1" t="str">
        <x:v>0.99958060968126239</x:v>
      </x:c>
      <x:c r="O300" s="48" t="str">
        <x:v>HIGH_VOLATILITY|BULLISH_ROUTER</x:v>
      </x:c>
      <x:c r="P300" s="48" t="str">
        <x:v>episode-000295|episode-000296|episode-000017</x:v>
      </x:c>
      <x:c r="Q300" s="1" t="str">
        <x:v>True</x:v>
      </x:c>
      <x:c r="R300" s="1" t="str">
        <x:v>5</x:v>
      </x:c>
      <x:c r="S300" s="1" t="str">
        <x:v>0</x:v>
      </x:c>
      <x:c r="T300" s="1" t="str">
        <x:v>0.47108136378763271</x:v>
      </x:c>
      <x:c r="U300" s="1" t="str">
        <x:v>0.45000000000000001</x:v>
      </x:c>
      <x:c r="V300" s="1" t="str">
        <x:v>-0.0139837497731926</x:v>
      </x:c>
      <x:c r="W300" s="28" t="str">
        <x:v>0.45000000000000001</x:v>
      </x:c>
      <x:c r="X300" s="28" t="str">
        <x:v>0.0110334109642902</x:v>
      </x:c>
      <x:c r="Y300" s="28" t="str">
        <x:v>-0.0139837497731926</x:v>
      </x:c>
      <x:c r="Z300" s="1" t="str">
        <x:v>0.5</x:v>
      </x:c>
      <x:c r="AA300" s="1" t="str">
        <x:v>0.0111697566336892</x:v>
      </x:c>
      <x:c r="AB300" s="1" t="str">
        <x:v>-0.015536408042287</x:v>
      </x:c>
      <x:c r="AC300" s="1" t="str">
        <x:v>BTC</x:v>
      </x:c>
      <x:c r="AD300" s="1" t="str">
        <x:v>0</x:v>
      </x:c>
      <x:c r="AE300" s="1" t="str">
        <x:v>0.45000000000000001</x:v>
      </x:c>
      <x:c r="AF300" s="1" t="str">
        <x:v>0.0110334109642902</x:v>
      </x:c>
      <x:c r="AG300" s="1" t="str">
        <x:v>-0.0139837497731926</x:v>
      </x:c>
      <x:c r="AH300" s="1" t="str">
        <x:v>0.5</x:v>
      </x:c>
      <x:c r="AI300" s="1" t="str">
        <x:v>0.0111697566336892</x:v>
      </x:c>
      <x:c r="AJ300" s="1" t="str">
        <x:v>-0.015536408042287</x:v>
      </x:c>
      <x:c r="AK300" s="1" t="str">
        <x:v>-0.0015759192834081</x:v>
      </x:c>
      <x:c r="AL300" s="28" t="str">
        <x:v>-0.0310508234014472</x:v>
      </x:c>
      <x:c r="AM300" s="1" t="str">
        <x:v>2021</x:v>
      </x:c>
      <x:c r="AN300" s="48" t="str">
        <x:v>BURN_IN_2021</x:v>
      </x:c>
      <x:c r="AO300" s="1" t="str">
        <x:v>298</x:v>
      </x:c>
      <x:c r="AP300" s="1" t="str">
        <x:v>False</x:v>
      </x:c>
    </x:row>
    <x:row r="301" ht="22" customHeight="1">
      <x:c r="A301" s="27" t="n">
        <x:v>44496</x:v>
      </x:c>
      <x:c r="B301" s="27" t="n">
        <x:v>44497</x:v>
      </x:c>
      <x:c r="C301" s="1" t="str">
        <x:v>1.5983190577449282e-08</x:v>
      </x:c>
      <x:c r="D301" s="1" t="str">
        <x:v>0.9966284885413198</x:v>
      </x:c>
      <x:c r="E301" s="1" t="str">
        <x:v>0.0033714954754895002</x:v>
      </x:c>
      <x:c r="F301" s="1" t="str">
        <x:v>bull</x:v>
      </x:c>
      <x:c r="G301" s="1" t="str">
        <x:v>0.020533181464660901</x:v>
      </x:c>
      <x:c r="H301" s="1" t="str">
        <x:v>0.0059042422798851997</x:v>
      </x:c>
      <x:c r="I301" s="1" t="str">
        <x:v>-0.1142937687843576</x:v>
      </x:c>
      <x:c r="J301" s="1" t="str">
        <x:v>0.38568881216714168</x:v>
      </x:c>
      <x:c r="K301" s="1" t="str">
        <x:v>0.6910670904862759</x:v>
      </x:c>
      <x:c r="L301" s="1" t="str">
        <x:v>-0.1142937687843576</x:v>
      </x:c>
      <x:c r="M301" s="1" t="str">
        <x:v>ABSTAIN</x:v>
      </x:c>
      <x:c r="N301" s="1" t="str">
        <x:v>0.5</x:v>
      </x:c>
      <x:c r="O301" s="48" t="str">
        <x:v>INSUFFICIENT_EVIDENCE</x:v>
      </x:c>
      <x:c r="P301" s="48" t="str"/>
      <x:c r="Q301" s="1" t="str">
        <x:v>True</x:v>
      </x:c>
      <x:c r="R301" s="1" t="str">
        <x:v>5</x:v>
      </x:c>
      <x:c r="S301" s="1" t="str">
        <x:v>0</x:v>
      </x:c>
      <x:c r="T301" s="1" t="str">
        <x:v>0.4711095351083916</x:v>
      </x:c>
      <x:c r="U301" s="1" t="str">
        <x:v>0.45000000000000001</x:v>
      </x:c>
      <x:c r="V301" s="1" t="str">
        <x:v>0.016504934510154601</x:v>
      </x:c>
      <x:c r="W301" s="28" t="str">
        <x:v>0.45000000000000001</x:v>
      </x:c>
      <x:c r="X301" s="28" t="str">
        <x:v>0.0077939831087548003</x:v>
      </x:c>
      <x:c r="Y301" s="28" t="str">
        <x:v>0.016504934510154601</x:v>
      </x:c>
      <x:c r="Z301" s="1" t="str">
        <x:v>0.45000000000000001</x:v>
      </x:c>
      <x:c r="AA301" s="1" t="str">
        <x:v>0.042114874327256899</x:v>
      </x:c>
      <x:c r="AB301" s="1" t="str">
        <x:v>0.016470046882960599</x:v>
      </x:c>
      <x:c r="AC301" s="1" t="str">
        <x:v>BTC</x:v>
      </x:c>
      <x:c r="AD301" s="1" t="str">
        <x:v>0</x:v>
      </x:c>
      <x:c r="AE301" s="1" t="str">
        <x:v>0.45000000000000001</x:v>
      </x:c>
      <x:c r="AF301" s="1" t="str">
        <x:v>0.0077939831087548003</x:v>
      </x:c>
      <x:c r="AG301" s="1" t="str">
        <x:v>0.016504934510154601</x:v>
      </x:c>
      <x:c r="AH301" s="1" t="str">
        <x:v>0.45000000000000001</x:v>
      </x:c>
      <x:c r="AI301" s="1" t="str">
        <x:v>0.042114874327256899</x:v>
      </x:c>
      <x:c r="AJ301" s="1" t="str">
        <x:v>0.016470046882960599</x:v>
      </x:c>
      <x:c r="AK301" s="1" t="str">
        <x:v>-3.432174770149829e-05</x:v>
      </x:c>
      <x:c r="AL301" s="28" t="str">
        <x:v>0.036695238209318803</x:v>
      </x:c>
      <x:c r="AM301" s="1" t="str">
        <x:v>2021</x:v>
      </x:c>
      <x:c r="AN301" s="48" t="str">
        <x:v>BURN_IN_2021</x:v>
      </x:c>
      <x:c r="AO301" s="1" t="str">
        <x:v>299</x:v>
      </x:c>
      <x:c r="AP301" s="1" t="str">
        <x:v>False</x:v>
      </x:c>
    </x:row>
    <x:row r="302" ht="22" customHeight="1">
      <x:c r="A302" s="27" t="n">
        <x:v>44497</x:v>
      </x:c>
      <x:c r="B302" s="27" t="n">
        <x:v>44498</x:v>
      </x:c>
      <x:c r="C302" s="1" t="str">
        <x:v>2.132537560705714e-07</x:v>
      </x:c>
      <x:c r="D302" s="1" t="str">
        <x:v>0.98655643562606865</x:v>
      </x:c>
      <x:c r="E302" s="1" t="str">
        <x:v>0.013443351120175201</x:v>
      </x:c>
      <x:c r="F302" s="1" t="str">
        <x:v>bull</x:v>
      </x:c>
      <x:c r="G302" s="1" t="str">
        <x:v>0.064888320187362805</x:v>
      </x:c>
      <x:c r="H302" s="1" t="str">
        <x:v>0.020144105830502301</x:v>
      </x:c>
      <x:c r="I302" s="1" t="str">
        <x:v>-0.026164519644688401</x:v>
      </x:c>
      <x:c r="J302" s="1" t="str">
        <x:v>0.47681870592336351</x:v>
      </x:c>
      <x:c r="K302" s="1" t="str">
        <x:v>0.68201938825930308</x:v>
      </x:c>
      <x:c r="L302" s="1" t="str">
        <x:v>-0.081792567646421302</x:v>
      </x:c>
      <x:c r="M302" s="1" t="str">
        <x:v>BTC</x:v>
      </x:c>
      <x:c r="N302" s="1" t="str">
        <x:v>0.98655643562606865</x:v>
      </x:c>
      <x:c r="O302" s="48" t="str">
        <x:v>HIGH_VOLATILITY</x:v>
      </x:c>
      <x:c r="P302" s="48" t="str"/>
      <x:c r="Q302" s="1" t="str">
        <x:v>True</x:v>
      </x:c>
      <x:c r="R302" s="1" t="str">
        <x:v>5</x:v>
      </x:c>
      <x:c r="S302" s="1" t="str">
        <x:v>0</x:v>
      </x:c>
      <x:c r="T302" s="1" t="str">
        <x:v>0.47120565026788502</x:v>
      </x:c>
      <x:c r="U302" s="1" t="str">
        <x:v>0.45000000000000001</x:v>
      </x:c>
      <x:c r="V302" s="1" t="str">
        <x:v>0.0123234770457409</x:v>
      </x:c>
      <x:c r="W302" s="28" t="str">
        <x:v>0.45000000000000001</x:v>
      </x:c>
      <x:c r="X302" s="28" t="str">
        <x:v>0.0089345367277251994</x:v>
      </x:c>
      <x:c r="Y302" s="28" t="str">
        <x:v>0.0123234770457409</x:v>
      </x:c>
      <x:c r="Z302" s="1" t="str">
        <x:v>0.5</x:v>
      </x:c>
      <x:c r="AA302" s="1" t="str">
        <x:v>0.041065463272274699</x:v>
      </x:c>
      <x:c r="AB302" s="1" t="str">
        <x:v>0.0136611737890803</x:v>
      </x:c>
      <x:c r="AC302" s="1" t="str">
        <x:v>BTC</x:v>
      </x:c>
      <x:c r="AD302" s="1" t="str">
        <x:v>0</x:v>
      </x:c>
      <x:c r="AE302" s="1" t="str">
        <x:v>0.45000000000000001</x:v>
      </x:c>
      <x:c r="AF302" s="1" t="str">
        <x:v>0.0089345367277251994</x:v>
      </x:c>
      <x:c r="AG302" s="1" t="str">
        <x:v>0.0123234770457409</x:v>
      </x:c>
      <x:c r="AH302" s="1" t="str">
        <x:v>0.5</x:v>
      </x:c>
      <x:c r="AI302" s="1" t="str">
        <x:v>0.041065463272274699</x:v>
      </x:c>
      <x:c r="AJ302" s="1" t="str">
        <x:v>0.0136611737890803</x:v>
      </x:c>
      <x:c r="AK302" s="1" t="str">
        <x:v>0.0013205400516541001</x:v>
      </x:c>
      <x:c r="AL302" s="28" t="str">
        <x:v>0.027405603928527301</x:v>
      </x:c>
      <x:c r="AM302" s="1" t="str">
        <x:v>2021</x:v>
      </x:c>
      <x:c r="AN302" s="48" t="str">
        <x:v>BURN_IN_2021</x:v>
      </x:c>
      <x:c r="AO302" s="1" t="str">
        <x:v>300</x:v>
      </x:c>
      <x:c r="AP302" s="1" t="str">
        <x:v>False</x:v>
      </x:c>
    </x:row>
    <x:row r="303" ht="22" customHeight="1">
      <x:c r="A303" s="27" t="n">
        <x:v>44498</x:v>
      </x:c>
      <x:c r="B303" s="27" t="n">
        <x:v>44499</x:v>
      </x:c>
      <x:c r="C303" s="1" t="str">
        <x:v>6.6696842660120914e-09</x:v>
      </x:c>
      <x:c r="D303" s="1" t="str">
        <x:v>0.99667944007767062</x:v>
      </x:c>
      <x:c r="E303" s="1" t="str">
        <x:v>0.0033205532526449002</x:v>
      </x:c>
      <x:c r="F303" s="1" t="str">
        <x:v>bull</x:v>
      </x:c>
      <x:c r="G303" s="1" t="str">
        <x:v>0.020268875144027899</x:v>
      </x:c>
      <x:c r="H303" s="1" t="str">
        <x:v>0.020246008903204001</x:v>
      </x:c>
      <x:c r="I303" s="1" t="str">
        <x:v>0.025580694114215999</x:v>
      </x:c>
      <x:c r="J303" s="1" t="str">
        <x:v>0.4984977176864851</x:v>
      </x:c>
      <x:c r="K303" s="1" t="str">
        <x:v>0.68376939887366905</x:v>
      </x:c>
      <x:c r="L303" s="1" t="str">
        <x:v>-0.056628538431109203</x:v>
      </x:c>
      <x:c r="M303" s="1" t="str">
        <x:v>ABSTAIN</x:v>
      </x:c>
      <x:c r="N303" s="1" t="str">
        <x:v>0.5</x:v>
      </x:c>
      <x:c r="O303" s="48" t="str">
        <x:v>INSUFFICIENT_EVIDENCE</x:v>
      </x:c>
      <x:c r="P303" s="48" t="str"/>
      <x:c r="Q303" s="1" t="str">
        <x:v>True</x:v>
      </x:c>
      <x:c r="R303" s="1" t="str">
        <x:v>5</x:v>
      </x:c>
      <x:c r="S303" s="1" t="str">
        <x:v>0</x:v>
      </x:c>
      <x:c r="T303" s="1" t="str">
        <x:v>0.47110904887921062</x:v>
      </x:c>
      <x:c r="U303" s="1" t="str">
        <x:v>0.45000000000000001</x:v>
      </x:c>
      <x:c r="V303" s="1" t="str">
        <x:v>-0.0029181018286825</x:v>
      </x:c>
      <x:c r="W303" s="28" t="str">
        <x:v>0.45000000000000001</x:v>
      </x:c>
      <x:c r="X303" s="28" t="str">
        <x:v>0.0067002559203228999</x:v>
      </x:c>
      <x:c r="Y303" s="28" t="str">
        <x:v>-0.0029181018286825</x:v>
      </x:c>
      <x:c r="Z303" s="1" t="str">
        <x:v>0.45000000000000001</x:v>
      </x:c>
      <x:c r="AA303" s="1" t="str">
        <x:v>0.056758786666916403</x:v>
      </x:c>
      <x:c r="AB303" s="1" t="str">
        <x:v>-0.0029680146179674998</x:v>
      </x:c>
      <x:c r="AC303" s="1" t="str">
        <x:v>BTC</x:v>
      </x:c>
      <x:c r="AD303" s="1" t="str">
        <x:v>0</x:v>
      </x:c>
      <x:c r="AE303" s="1" t="str">
        <x:v>0.45000000000000001</x:v>
      </x:c>
      <x:c r="AF303" s="1" t="str">
        <x:v>0.0067002559203228999</x:v>
      </x:c>
      <x:c r="AG303" s="1" t="str">
        <x:v>-0.0029181018286825</x:v>
      </x:c>
      <x:c r="AH303" s="1" t="str">
        <x:v>0.45000000000000001</x:v>
      </x:c>
      <x:c r="AI303" s="1" t="str">
        <x:v>0.056758786666916403</x:v>
      </x:c>
      <x:c r="AJ303" s="1" t="str">
        <x:v>-0.0029680146179674998</x:v>
      </x:c>
      <x:c r="AK303" s="1" t="str">
        <x:v>-5.006011914080637e-05</x:v>
      </x:c>
      <x:c r="AL303" s="28" t="str">
        <x:v>-0.0064698246222857003</x:v>
      </x:c>
      <x:c r="AM303" s="1" t="str">
        <x:v>2021</x:v>
      </x:c>
      <x:c r="AN303" s="48" t="str">
        <x:v>BURN_IN_2021</x:v>
      </x:c>
      <x:c r="AO303" s="1" t="str">
        <x:v>301</x:v>
      </x:c>
      <x:c r="AP303" s="1" t="str">
        <x:v>False</x:v>
      </x:c>
    </x:row>
    <x:row r="304" ht="22" customHeight="1">
      <x:c r="A304" s="27" t="n">
        <x:v>44499</x:v>
      </x:c>
      <x:c r="B304" s="27" t="n">
        <x:v>44500</x:v>
      </x:c>
      <x:c r="C304" s="1" t="str">
        <x:v>1.1578498533406535e-09</x:v>
      </x:c>
      <x:c r="D304" s="1" t="str">
        <x:v>0.99841982521806283</x:v>
      </x:c>
      <x:c r="E304" s="1" t="str">
        <x:v>0.0015801736240871</x:v>
      </x:c>
      <x:c r="F304" s="1" t="str">
        <x:v>bull</x:v>
      </x:c>
      <x:c r="G304" s="1" t="str">
        <x:v>0.010714806283680701</x:v>
      </x:c>
      <x:c r="H304" s="1" t="str">
        <x:v>0.0034807702807843999</x:v>
      </x:c>
      <x:c r="I304" s="1" t="str">
        <x:v>0.0086050968399591001</x:v>
      </x:c>
      <x:c r="J304" s="1" t="str">
        <x:v>0.41112376292976538</x:v>
      </x:c>
      <x:c r="K304" s="1" t="str">
        <x:v>0.67141138959433855</x:v>
      </x:c>
      <x:c r="L304" s="1" t="str">
        <x:v>-0.062731986341129295</x:v>
      </x:c>
      <x:c r="M304" s="1" t="str">
        <x:v>ABSTAIN</x:v>
      </x:c>
      <x:c r="N304" s="1" t="str">
        <x:v>0.5</x:v>
      </x:c>
      <x:c r="O304" s="48" t="str">
        <x:v>INSUFFICIENT_EVIDENCE</x:v>
      </x:c>
      <x:c r="P304" s="48" t="str"/>
      <x:c r="Q304" s="1" t="str">
        <x:v>True</x:v>
      </x:c>
      <x:c r="R304" s="1" t="str">
        <x:v>5</x:v>
      </x:c>
      <x:c r="S304" s="1" t="str">
        <x:v>0</x:v>
      </x:c>
      <x:c r="T304" s="1" t="str">
        <x:v>0.47109244084355673</x:v>
      </x:c>
      <x:c r="U304" s="1" t="str">
        <x:v>0.45000000000000001</x:v>
      </x:c>
      <x:c r="V304" s="1" t="str">
        <x:v>-0.0038619589743941001</x:v>
      </x:c>
      <x:c r="W304" s="28" t="str">
        <x:v>0.45000000000000001</x:v>
      </x:c>
      <x:c r="X304" s="28" t="str">
        <x:v>0.0016059572116954</x:v>
      </x:c>
      <x:c r="Y304" s="28" t="str">
        <x:v>-0.0038619589743941001</x:v>
      </x:c>
      <x:c r="Z304" s="1" t="str">
        <x:v>0.45000000000000001</x:v>
      </x:c>
      <x:c r="AA304" s="1" t="str">
        <x:v>0.0016059572116954</x:v>
      </x:c>
      <x:c r="AB304" s="1" t="str">
        <x:v>-0.0038619589743941001</x:v>
      </x:c>
      <x:c r="AC304" s="1" t="str">
        <x:v>BTC</x:v>
      </x:c>
      <x:c r="AD304" s="1" t="str">
        <x:v>0</x:v>
      </x:c>
      <x:c r="AE304" s="1" t="str">
        <x:v>0.45000000000000001</x:v>
      </x:c>
      <x:c r="AF304" s="1" t="str">
        <x:v>0.0016059572116954</x:v>
      </x:c>
      <x:c r="AG304" s="1" t="str">
        <x:v>-0.0038619589743941001</x:v>
      </x:c>
      <x:c r="AH304" s="1" t="str">
        <x:v>0.45000000000000001</x:v>
      </x:c>
      <x:c r="AI304" s="1" t="str">
        <x:v>0.0016059572116954</x:v>
      </x:c>
      <x:c r="AJ304" s="1" t="str">
        <x:v>-0.0038619589743941001</x:v>
      </x:c>
      <x:c r="AK304" s="1" t="str">
        <x:v>-1.951563910473908e-17</x:v>
      </x:c>
      <x:c r="AL304" s="28" t="str">
        <x:v>-0.0085785760372315001</x:v>
      </x:c>
      <x:c r="AM304" s="1" t="str">
        <x:v>2021</x:v>
      </x:c>
      <x:c r="AN304" s="48" t="str">
        <x:v>BURN_IN_2021</x:v>
      </x:c>
      <x:c r="AO304" s="1" t="str">
        <x:v>302</x:v>
      </x:c>
      <x:c r="AP304" s="1" t="str">
        <x:v>False</x:v>
      </x:c>
    </x:row>
    <x:row r="305" ht="22" customHeight="1">
      <x:c r="A305" s="27" t="n">
        <x:v>44500</x:v>
      </x:c>
      <x:c r="B305" s="27" t="n">
        <x:v>44501</x:v>
      </x:c>
      <x:c r="C305" s="1" t="str">
        <x:v>4.2182996058615239e-09</x:v>
      </x:c>
      <x:c r="D305" s="1" t="str">
        <x:v>0.99714461329467285</x:v>
      </x:c>
      <x:c r="E305" s="1" t="str">
        <x:v>0.0028553824870276002</x:v>
      </x:c>
      <x:c r="F305" s="1" t="str">
        <x:v>bull</x:v>
      </x:c>
      <x:c r="G305" s="1" t="str">
        <x:v>0.017822290281283602</x:v>
      </x:c>
      <x:c r="H305" s="1" t="str">
        <x:v>0.0025504238467801998</x:v>
      </x:c>
      <x:c r="I305" s="1" t="str">
        <x:v>0.0072798665932820002</x:v>
      </x:c>
      <x:c r="J305" s="1" t="str">
        <x:v>0.27341004444813682</x:v>
      </x:c>
      <x:c r="K305" s="1" t="str">
        <x:v>0.60459536290038585</x:v>
      </x:c>
      <x:c r="L305" s="1" t="str">
        <x:v>-0.070772411263566898</x:v>
      </x:c>
      <x:c r="M305" s="1" t="str">
        <x:v>ABSTAIN</x:v>
      </x:c>
      <x:c r="N305" s="1" t="str">
        <x:v>0.5</x:v>
      </x:c>
      <x:c r="O305" s="48" t="str">
        <x:v>INSUFFICIENT_EVIDENCE</x:v>
      </x:c>
      <x:c r="P305" s="48" t="str"/>
      <x:c r="Q305" s="1" t="str">
        <x:v>True</x:v>
      </x:c>
      <x:c r="R305" s="1" t="str">
        <x:v>5</x:v>
      </x:c>
      <x:c r="S305" s="1" t="str">
        <x:v>0</x:v>
      </x:c>
      <x:c r="T305" s="1" t="str">
        <x:v>0.47110460985278491</x:v>
      </x:c>
      <x:c r="U305" s="1" t="str">
        <x:v>0.45000000000000001</x:v>
      </x:c>
      <x:c r="V305" s="1" t="str">
        <x:v>-0.0028962070974818</x:v>
      </x:c>
      <x:c r="W305" s="28" t="str">
        <x:v>0.45000000000000001</x:v>
      </x:c>
      <x:c r="X305" s="28" t="str">
        <x:v>0.0021314256378205001</x:v>
      </x:c>
      <x:c r="Y305" s="28" t="str">
        <x:v>-0.0028962070974818</x:v>
      </x:c>
      <x:c r="Z305" s="1" t="str">
        <x:v>0.45000000000000001</x:v>
      </x:c>
      <x:c r="AA305" s="1" t="str">
        <x:v>0.0021314256378205001</x:v>
      </x:c>
      <x:c r="AB305" s="1" t="str">
        <x:v>-0.0028962070974818</x:v>
      </x:c>
      <x:c r="AC305" s="1" t="str">
        <x:v>BTC</x:v>
      </x:c>
      <x:c r="AD305" s="1" t="str">
        <x:v>0</x:v>
      </x:c>
      <x:c r="AE305" s="1" t="str">
        <x:v>0.45000000000000001</x:v>
      </x:c>
      <x:c r="AF305" s="1" t="str">
        <x:v>0.0021314256378205001</x:v>
      </x:c>
      <x:c r="AG305" s="1" t="str">
        <x:v>-0.0028962070974818</x:v>
      </x:c>
      <x:c r="AH305" s="1" t="str">
        <x:v>0.45000000000000001</x:v>
      </x:c>
      <x:c r="AI305" s="1" t="str">
        <x:v>0.0021314256378205001</x:v>
      </x:c>
      <x:c r="AJ305" s="1" t="str">
        <x:v>-0.0028962070974818</x:v>
      </x:c>
      <x:c r="AK305" s="1" t="str">
        <x:v>-3.9898639947466563e-17</x:v>
      </x:c>
      <x:c r="AL305" s="28" t="str">
        <x:v>-0.0064312929785871002</x:v>
      </x:c>
      <x:c r="AM305" s="1" t="str">
        <x:v>2021</x:v>
      </x:c>
      <x:c r="AN305" s="48" t="str">
        <x:v>BURN_IN_2021</x:v>
      </x:c>
      <x:c r="AO305" s="1" t="str">
        <x:v>303</x:v>
      </x:c>
      <x:c r="AP305" s="1" t="str">
        <x:v>False</x:v>
      </x:c>
    </x:row>
    <x:row r="306" ht="22" customHeight="1">
      <x:c r="A306" s="27" t="n">
        <x:v>44501</x:v>
      </x:c>
      <x:c r="B306" s="27" t="n">
        <x:v>44502</x:v>
      </x:c>
      <x:c r="C306" s="1" t="str">
        <x:v>8.9471611966630175e-08</x:v>
      </x:c>
      <x:c r="D306" s="1" t="str">
        <x:v>0.98322207148646201</x:v>
      </x:c>
      <x:c r="E306" s="1" t="str">
        <x:v>0.016777839041926101</x:v>
      </x:c>
      <x:c r="F306" s="1" t="str">
        <x:v>bull</x:v>
      </x:c>
      <x:c r="G306" s="1" t="str">
        <x:v>0.077571086631889094</x:v>
      </x:c>
      <x:c r="H306" s="1" t="str">
        <x:v>0.027845083616421702</x:v>
      </x:c>
      <x:c r="I306" s="1" t="str">
        <x:v>-0.034117684367418598</x:v>
      </x:c>
      <x:c r="J306" s="1" t="str">
        <x:v>0.27793710100719782</x:v>
      </x:c>
      <x:c r="K306" s="1" t="str">
        <x:v>0.60338602022643195</x:v>
      </x:c>
      <x:c r="L306" s="1" t="str">
        <x:v>-0.076748546130517001</x:v>
      </x:c>
      <x:c r="M306" s="1" t="str">
        <x:v>ABSTAIN</x:v>
      </x:c>
      <x:c r="N306" s="1" t="str">
        <x:v>0.5</x:v>
      </x:c>
      <x:c r="O306" s="48" t="str">
        <x:v>INSUFFICIENT_EVIDENCE</x:v>
      </x:c>
      <x:c r="P306" s="48" t="str"/>
      <x:c r="Q306" s="1" t="str">
        <x:v>True</x:v>
      </x:c>
      <x:c r="R306" s="1" t="str">
        <x:v>5</x:v>
      </x:c>
      <x:c r="S306" s="1" t="str">
        <x:v>0</x:v>
      </x:c>
      <x:c r="T306" s="1" t="str">
        <x:v>0.47123746904602432</x:v>
      </x:c>
      <x:c r="U306" s="1" t="str">
        <x:v>0.45000000000000001</x:v>
      </x:c>
      <x:c r="V306" s="1" t="str">
        <x:v>0.017036460464125901</x:v>
      </x:c>
      <x:c r="W306" s="28" t="str">
        <x:v>0.45000000000000001</x:v>
      </x:c>
      <x:c r="X306" s="28" t="str">
        <x:v>0.0015963650232246</x:v>
      </x:c>
      <x:c r="Y306" s="28" t="str">
        <x:v>0.017036460464125901</x:v>
      </x:c>
      <x:c r="Z306" s="1" t="str">
        <x:v>0.45000000000000001</x:v>
      </x:c>
      <x:c r="AA306" s="1" t="str">
        <x:v>0.0015963650232246</x:v>
      </x:c>
      <x:c r="AB306" s="1" t="str">
        <x:v>0.017036460464125901</x:v>
      </x:c>
      <x:c r="AC306" s="1" t="str">
        <x:v>BTC</x:v>
      </x:c>
      <x:c r="AD306" s="1" t="str">
        <x:v>0.025000000000000001</x:v>
      </x:c>
      <x:c r="AE306" s="1" t="str">
        <x:v>0.5</x:v>
      </x:c>
      <x:c r="AF306" s="1" t="str">
        <x:v>0.051596365023224601</x:v>
      </x:c>
      <x:c r="AG306" s="1" t="str">
        <x:v>0.018878631329363099</x:v>
      </x:c>
      <x:c r="AH306" s="1" t="str">
        <x:v>0.45000000000000001</x:v>
      </x:c>
      <x:c r="AI306" s="1" t="str">
        <x:v>0.0015963650232246</x:v>
      </x:c>
      <x:c r="AJ306" s="1" t="str">
        <x:v>0.017036460464125901</x:v>
      </x:c>
      <x:c r="AK306" s="1" t="str">
        <x:v>9.0205620750793969e-17</x:v>
      </x:c>
      <x:c r="AL306" s="28" t="str">
        <x:v>0.037862408951445603</x:v>
      </x:c>
      <x:c r="AM306" s="1" t="str">
        <x:v>2021</x:v>
      </x:c>
      <x:c r="AN306" s="48" t="str">
        <x:v>BURN_IN_2021</x:v>
      </x:c>
      <x:c r="AO306" s="1" t="str">
        <x:v>304</x:v>
      </x:c>
      <x:c r="AP306" s="1" t="str">
        <x:v>False</x:v>
      </x:c>
    </x:row>
    <x:row r="307" ht="22" customHeight="1">
      <x:c r="A307" s="27" t="n">
        <x:v>44502</x:v>
      </x:c>
      <x:c r="B307" s="27" t="n">
        <x:v>44503</x:v>
      </x:c>
      <x:c r="C307" s="1" t="str">
        <x:v>6.6716976267786985e-08</x:v>
      </x:c>
      <x:c r="D307" s="1" t="str">
        <x:v>0.98733728310491964</x:v>
      </x:c>
      <x:c r="E307" s="1" t="str">
        <x:v>0.012662650178104201</x:v>
      </x:c>
      <x:c r="F307" s="1" t="str">
        <x:v>bull</x:v>
      </x:c>
      <x:c r="G307" s="1" t="str">
        <x:v>0.0618122277661017</x:v>
      </x:c>
      <x:c r="H307" s="1" t="str">
        <x:v>0.0082304232369151999</x:v>
      </x:c>
      <x:c r="I307" s="1" t="str">
        <x:v>0.0482649873654468</x:v>
      </x:c>
      <x:c r="J307" s="1" t="str">
        <x:v>0.31165080570372261</x:v>
      </x:c>
      <x:c r="K307" s="1" t="str">
        <x:v>0.61177137454846442</x:v>
      </x:c>
      <x:c r="L307" s="1" t="str">
        <x:v>-0.041792022019094002</x:v>
      </x:c>
      <x:c r="M307" s="1" t="str">
        <x:v>ABSTAIN</x:v>
      </x:c>
      <x:c r="N307" s="1" t="str">
        <x:v>0.5</x:v>
      </x:c>
      <x:c r="O307" s="48" t="str">
        <x:v>INSUFFICIENT_EVIDENCE</x:v>
      </x:c>
      <x:c r="P307" s="48" t="str"/>
      <x:c r="Q307" s="1" t="str">
        <x:v>True</x:v>
      </x:c>
      <x:c r="R307" s="1" t="str">
        <x:v>5</x:v>
      </x:c>
      <x:c r="S307" s="1" t="str">
        <x:v>0</x:v>
      </x:c>
      <x:c r="T307" s="1" t="str">
        <x:v>0.47119819865574142</x:v>
      </x:c>
      <x:c r="U307" s="1" t="str">
        <x:v>0.45000000000000001</x:v>
      </x:c>
      <x:c r="V307" s="1" t="str">
        <x:v>-0.0021673138327124</x:v>
      </x:c>
      <x:c r="W307" s="28" t="str">
        <x:v>0.45000000000000001</x:v>
      </x:c>
      <x:c r="X307" s="28" t="str">
        <x:v>0.0092139580244307</x:v>
      </x:c>
      <x:c r="Y307" s="28" t="str">
        <x:v>-0.0021673138327124998</x:v>
      </x:c>
      <x:c r="Z307" s="1" t="str">
        <x:v>0.45000000000000001</x:v>
      </x:c>
      <x:c r="AA307" s="1" t="str">
        <x:v>0.0092139580244307</x:v>
      </x:c>
      <x:c r="AB307" s="1" t="str">
        <x:v>-0.0021673138327124998</x:v>
      </x:c>
      <x:c r="AC307" s="1" t="str">
        <x:v>BTC</x:v>
      </x:c>
      <x:c r="AD307" s="1" t="str">
        <x:v>0.025000000000000001</x:v>
      </x:c>
      <x:c r="AE307" s="1" t="str">
        <x:v>0.5</x:v>
      </x:c>
      <x:c r="AF307" s="1" t="str">
        <x:v>0.0092897363396892002</x:v>
      </x:c>
      <x:c r="AG307" s="1" t="str">
        <x:v>-0.0024071783042834</x:v>
      </x:c>
      <x:c r="AH307" s="1" t="str">
        <x:v>0.45000000000000001</x:v>
      </x:c>
      <x:c r="AI307" s="1" t="str">
        <x:v>0.0092139580244307</x:v>
      </x:c>
      <x:c r="AJ307" s="1" t="str">
        <x:v>-0.0021673138327124998</x:v>
      </x:c>
      <x:c r="AK307" s="1" t="str">
        <x:v>-1.4311468676808662e-17</x:v>
      </x:c>
      <x:c r="AL307" s="28" t="str">
        <x:v>-0.0047958216878064</x:v>
      </x:c>
      <x:c r="AM307" s="1" t="str">
        <x:v>2021</x:v>
      </x:c>
      <x:c r="AN307" s="48" t="str">
        <x:v>BURN_IN_2021</x:v>
      </x:c>
      <x:c r="AO307" s="1" t="str">
        <x:v>305</x:v>
      </x:c>
      <x:c r="AP307" s="1" t="str">
        <x:v>False</x:v>
      </x:c>
    </x:row>
    <x:row r="308" ht="22" customHeight="1">
      <x:c r="A308" s="27" t="n">
        <x:v>44503</x:v>
      </x:c>
      <x:c r="B308" s="27" t="n">
        <x:v>44504</x:v>
      </x:c>
      <x:c r="C308" s="1" t="str">
        <x:v>2.1846471191917867e-08</x:v>
      </x:c>
      <x:c r="D308" s="1" t="str">
        <x:v>0.98943076463200075</x:v>
      </x:c>
      <x:c r="E308" s="1" t="str">
        <x:v>0.0105692135215279</x:v>
      </x:c>
      <x:c r="F308" s="1" t="str">
        <x:v>bull</x:v>
      </x:c>
      <x:c r="G308" s="1" t="str">
        <x:v>0.053341366492622</x:v>
      </x:c>
      <x:c r="H308" s="1" t="str">
        <x:v>0.0041869630541624004</x:v>
      </x:c>
      <x:c r="I308" s="1" t="str">
        <x:v>0.076669159332695497</x:v>
      </x:c>
      <x:c r="J308" s="1" t="str">
        <x:v>0.2781220989166579</x:v>
      </x:c>
      <x:c r="K308" s="1" t="str">
        <x:v>0.61202260707437384</x:v>
      </x:c>
      <x:c r="L308" s="1" t="str">
        <x:v>-0.046387416621324</x:v>
      </x:c>
      <x:c r="M308" s="1" t="str">
        <x:v>BTC</x:v>
      </x:c>
      <x:c r="N308" s="1" t="str">
        <x:v>0.98943076463200075</x:v>
      </x:c>
      <x:c r="O308" s="48" t="str">
        <x:v>HIGH_VOLATILITY</x:v>
      </x:c>
      <x:c r="P308" s="48" t="str"/>
      <x:c r="Q308" s="1" t="str">
        <x:v>True</x:v>
      </x:c>
      <x:c r="R308" s="1" t="str">
        <x:v>5</x:v>
      </x:c>
      <x:c r="S308" s="1" t="str">
        <x:v>0</x:v>
      </x:c>
      <x:c r="T308" s="1" t="str">
        <x:v>0.4711782210638652</x:v>
      </x:c>
      <x:c r="U308" s="1" t="str">
        <x:v>0.45000000000000001</x:v>
      </x:c>
      <x:c r="V308" s="1" t="str">
        <x:v>-0.0107715383796572</x:v>
      </x:c>
      <x:c r="W308" s="28" t="str">
        <x:v>0.45000000000000001</x:v>
      </x:c>
      <x:c r="X308" s="28" t="str">
        <x:v>0.0011895330224524</x:v>
      </x:c>
      <x:c r="Y308" s="28" t="str">
        <x:v>-0.010771538379657299</x:v>
      </x:c>
      <x:c r="Z308" s="1" t="str">
        <x:v>0.5</x:v>
      </x:c>
      <x:c r="AA308" s="1" t="str">
        <x:v>0.051189533022452403</x:v>
      </x:c>
      <x:c r="AB308" s="1" t="str">
        <x:v>-0.012017645453635799</x:v>
      </x:c>
      <x:c r="AC308" s="1" t="str">
        <x:v>BTC</x:v>
      </x:c>
      <x:c r="AD308" s="1" t="str">
        <x:v>0.025000000000000001</x:v>
      </x:c>
      <x:c r="AE308" s="1" t="str">
        <x:v>0.5</x:v>
      </x:c>
      <x:c r="AF308" s="1" t="str">
        <x:v>0.0012018373206955</x:v>
      </x:c>
      <x:c r="AG308" s="1" t="str">
        <x:v>-0.011968255964113101</x:v>
      </x:c>
      <x:c r="AH308" s="1" t="str">
        <x:v>0.5</x:v>
      </x:c>
      <x:c r="AI308" s="1" t="str">
        <x:v>0.051189533022452403</x:v>
      </x:c>
      <x:c r="AJ308" s="1" t="str">
        <x:v>-0.012017645453635799</x:v>
      </x:c>
      <x:c r="AK308" s="1" t="str">
        <x:v>-0.0012604697777015999</x:v>
      </x:c>
      <x:c r="AL308" s="28" t="str">
        <x:v>-0.023934137018523802</x:v>
      </x:c>
      <x:c r="AM308" s="1" t="str">
        <x:v>2021</x:v>
      </x:c>
      <x:c r="AN308" s="48" t="str">
        <x:v>BURN_IN_2021</x:v>
      </x:c>
      <x:c r="AO308" s="1" t="str">
        <x:v>306</x:v>
      </x:c>
      <x:c r="AP308" s="1" t="str">
        <x:v>False</x:v>
      </x:c>
    </x:row>
    <x:row r="309" ht="22" customHeight="1">
      <x:c r="A309" s="27" t="n">
        <x:v>44504</x:v>
      </x:c>
      <x:c r="B309" s="27" t="n">
        <x:v>44505</x:v>
      </x:c>
      <x:c r="C309" s="1" t="str">
        <x:v>2.8044572951420563e-08</x:v>
      </x:c>
      <x:c r="D309" s="1" t="str">
        <x:v>0.97946808286482956</x:v>
      </x:c>
      <x:c r="E309" s="1" t="str">
        <x:v>0.020531889090597201</x:v>
      </x:c>
      <x:c r="F309" s="1" t="str">
        <x:v>bull</x:v>
      </x:c>
      <x:c r="G309" s="1" t="str">
        <x:v>0.091117213120160495</x:v>
      </x:c>
      <x:c r="H309" s="1" t="str">
        <x:v>0.0199253635343422</x:v>
      </x:c>
      <x:c r="I309" s="1" t="str">
        <x:v>0.0137019766434201</x:v>
      </x:c>
      <x:c r="J309" s="1" t="str">
        <x:v>0.19318894952913671</x:v>
      </x:c>
      <x:c r="K309" s="1" t="str">
        <x:v>0.60758831205638142</x:v>
      </x:c>
      <x:c r="L309" s="1" t="str">
        <x:v>-0.069211310854497901</x:v>
      </x:c>
      <x:c r="M309" s="1" t="str">
        <x:v>ABSTAIN</x:v>
      </x:c>
      <x:c r="N309" s="1" t="str">
        <x:v>0.5</x:v>
      </x:c>
      <x:c r="O309" s="48" t="str">
        <x:v>INSUFFICIENT_EVIDENCE</x:v>
      </x:c>
      <x:c r="P309" s="48" t="str"/>
      <x:c r="Q309" s="1" t="str">
        <x:v>True</x:v>
      </x:c>
      <x:c r="R309" s="1" t="str">
        <x:v>5</x:v>
      </x:c>
      <x:c r="S309" s="1" t="str">
        <x:v>0</x:v>
      </x:c>
      <x:c r="T309" s="1" t="str">
        <x:v>0.4712732922706227</x:v>
      </x:c>
      <x:c r="U309" s="1" t="str">
        <x:v>0.45000000000000001</x:v>
      </x:c>
      <x:c r="V309" s="1" t="str">
        <x:v>-0.0032176063133118001</x:v>
      </x:c>
      <x:c r="W309" s="28" t="str">
        <x:v>0.45000000000000001</x:v>
      </x:c>
      <x:c r="X309" s="28" t="str">
        <x:v>0.0059881939263515998</x:v>
      </x:c>
      <x:c r="Y309" s="28" t="str">
        <x:v>-0.0032176063133118001</x:v>
      </x:c>
      <x:c r="Z309" s="1" t="str">
        <x:v>0.45000000000000001</x:v>
      </x:c>
      <x:c r="AA309" s="1" t="str">
        <x:v>0.043943993095854499</x:v>
      </x:c>
      <x:c r="AB309" s="1" t="str">
        <x:v>-0.0032554402122189001</x:v>
      </x:c>
      <x:c r="AC309" s="1" t="str">
        <x:v>BTC</x:v>
      </x:c>
      <x:c r="AD309" s="1" t="str">
        <x:v>0.025000000000000001</x:v>
      </x:c>
      <x:c r="AE309" s="1" t="str">
        <x:v>0.5</x:v>
      </x:c>
      <x:c r="AF309" s="1" t="str">
        <x:v>0.0060560069041454001</x:v>
      </x:c>
      <x:c r="AG309" s="1" t="str">
        <x:v>-0.0035745203420093998</x:v>
      </x:c>
      <x:c r="AH309" s="1" t="str">
        <x:v>0.45000000000000001</x:v>
      </x:c>
      <x:c r="AI309" s="1" t="str">
        <x:v>0.043943993095854499</x:v>
      </x:c>
      <x:c r="AJ309" s="1" t="str">
        <x:v>-0.0032554402122189001</x:v>
      </x:c>
      <x:c r="AK309" s="1" t="str">
        <x:v>-3.7956746805665065e-05</x:v>
      </x:c>
      <x:c r="AL309" s="28" t="str">
        <x:v>-0.0071369718917615003</x:v>
      </x:c>
      <x:c r="AM309" s="1" t="str">
        <x:v>2021</x:v>
      </x:c>
      <x:c r="AN309" s="48" t="str">
        <x:v>BURN_IN_2021</x:v>
      </x:c>
      <x:c r="AO309" s="1" t="str">
        <x:v>307</x:v>
      </x:c>
      <x:c r="AP309" s="1" t="str">
        <x:v>False</x:v>
      </x:c>
    </x:row>
    <x:row r="310" ht="22" customHeight="1">
      <x:c r="A310" s="27" t="n">
        <x:v>44505</x:v>
      </x:c>
      <x:c r="B310" s="27" t="n">
        <x:v>44506</x:v>
      </x:c>
      <x:c r="C310" s="1" t="str">
        <x:v>8.7142921109745507e-07</x:v>
      </x:c>
      <x:c r="D310" s="1" t="str">
        <x:v>0.85888253950420645</x:v>
      </x:c>
      <x:c r="E310" s="1" t="str">
        <x:v>0.14111658906658231</x:v>
      </x:c>
      <x:c r="F310" s="1" t="str">
        <x:v>bull</x:v>
      </x:c>
      <x:c r="G310" s="1" t="str">
        <x:v>0.3704656811858113</x:v>
      </x:c>
      <x:c r="H310" s="1" t="str">
        <x:v>0.24117108672124629</x:v>
      </x:c>
      <x:c r="I310" s="1" t="str">
        <x:v>-0.020379867229623299</x:v>
      </x:c>
      <x:c r="J310" s="1" t="str">
        <x:v>0.1021470196951732</x:v>
      </x:c>
      <x:c r="K310" s="1" t="str">
        <x:v>0.55970425010547376</x:v>
      </x:c>
      <x:c r="L310" s="1" t="str">
        <x:v>-0.075854323566099002</x:v>
      </x:c>
      <x:c r="M310" s="1" t="str">
        <x:v>BTC</x:v>
      </x:c>
      <x:c r="N310" s="1" t="str">
        <x:v>0.85888253950420645</x:v>
      </x:c>
      <x:c r="O310" s="48" t="str">
        <x:v>HIGH_VOLATILITY</x:v>
      </x:c>
      <x:c r="P310" s="48" t="str"/>
      <x:c r="Q310" s="1" t="str">
        <x:v>True</x:v>
      </x:c>
      <x:c r="R310" s="1" t="str">
        <x:v>5</x:v>
      </x:c>
      <x:c r="S310" s="1" t="str">
        <x:v>0</x:v>
      </x:c>
      <x:c r="T310" s="1" t="str">
        <x:v>0.47242400886857622</x:v>
      </x:c>
      <x:c r="U310" s="1" t="str">
        <x:v>0.45000000000000001</x:v>
      </x:c>
      <x:c r="V310" s="1" t="str">
        <x:v>0.0037591500281792</x:v>
      </x:c>
      <x:c r="W310" s="28" t="str">
        <x:v>0.45000000000000001</x:v>
      </x:c>
      <x:c r="X310" s="28" t="str">
        <x:v>0.0017720918596172001</x:v>
      </x:c>
      <x:c r="Y310" s="28" t="str">
        <x:v>0.0037591500281792</x:v>
      </x:c>
      <x:c r="Z310" s="1" t="str">
        <x:v>0.5</x:v>
      </x:c>
      <x:c r="AA310" s="1" t="str">
        <x:v>0.051772091859617203</x:v>
      </x:c>
      <x:c r="AB310" s="1" t="str">
        <x:v>0.0041268213232509999</x:v>
      </x:c>
      <x:c r="AC310" s="1" t="str">
        <x:v>BTC</x:v>
      </x:c>
      <x:c r="AD310" s="1" t="str">
        <x:v>0.025000000000000001</x:v>
      </x:c>
      <x:c r="AE310" s="1" t="str">
        <x:v>0.5</x:v>
      </x:c>
      <x:c r="AF310" s="1" t="str">
        <x:v>0.0017906328209962999</x:v>
      </x:c>
      <x:c r="AG310" s="1" t="str">
        <x:v>0.0041770116452985997</x:v>
      </x:c>
      <x:c r="AH310" s="1" t="str">
        <x:v>0.5</x:v>
      </x:c>
      <x:c r="AI310" s="1" t="str">
        <x:v>0.051772091859617203</x:v>
      </x:c>
      <x:c r="AJ310" s="1" t="str">
        <x:v>0.0041268213232509999</x:v>
      </x:c>
      <x:c r="AK310" s="1" t="str">
        <x:v>0.00036622727030040001</x:v>
      </x:c>
      <x:c r="AL310" s="28" t="str">
        <x:v>0.0083576195216671003</x:v>
      </x:c>
      <x:c r="AM310" s="1" t="str">
        <x:v>2021</x:v>
      </x:c>
      <x:c r="AN310" s="48" t="str">
        <x:v>BURN_IN_2021</x:v>
      </x:c>
      <x:c r="AO310" s="1" t="str">
        <x:v>308</x:v>
      </x:c>
      <x:c r="AP310" s="1" t="str">
        <x:v>False</x:v>
      </x:c>
    </x:row>
    <x:row r="311" ht="22" customHeight="1">
      <x:c r="A311" s="27" t="n">
        <x:v>44506</x:v>
      </x:c>
      <x:c r="B311" s="27" t="n">
        <x:v>44507</x:v>
      </x:c>
      <x:c r="C311" s="1" t="str">
        <x:v>1.3444628904672882e-05</x:v>
      </x:c>
      <x:c r="D311" s="1" t="str">
        <x:v>0.54628188651515286</x:v>
      </x:c>
      <x:c r="E311" s="1" t="str">
        <x:v>0.45370466885594202</x:v>
      </x:c>
      <x:c r="F311" s="1" t="str">
        <x:v>bull</x:v>
      </x:c>
      <x:c r="G311" s="1" t="str">
        <x:v>0.62716451457084765</x:v>
      </x:c>
      <x:c r="H311" s="1" t="str">
        <x:v>0.62520130597810675</x:v>
      </x:c>
      <x:c r="I311" s="1" t="str">
        <x:v>-0.0057600165588346996</x:v>
      </x:c>
      <x:c r="J311" s="1" t="str">
        <x:v>0.1431655197930978</x:v>
      </x:c>
      <x:c r="K311" s="1" t="str">
        <x:v>0.54824060871884028</x:v>
      </x:c>
      <x:c r="L311" s="1" t="str">
        <x:v>-0.068130665619870495</x:v>
      </x:c>
      <x:c r="M311" s="1" t="str">
        <x:v>ABSTAIN</x:v>
      </x:c>
      <x:c r="N311" s="1" t="str">
        <x:v>0.5</x:v>
      </x:c>
      <x:c r="O311" s="48" t="str">
        <x:v>INSUFFICIENT_EVIDENCE</x:v>
      </x:c>
      <x:c r="P311" s="48" t="str"/>
      <x:c r="Q311" s="1" t="str">
        <x:v>True</x:v>
      </x:c>
      <x:c r="R311" s="1" t="str">
        <x:v>5</x:v>
      </x:c>
      <x:c r="S311" s="1" t="str">
        <x:v>0</x:v>
      </x:c>
      <x:c r="T311" s="1" t="str">
        <x:v>0.47540708967404732</x:v>
      </x:c>
      <x:c r="U311" s="1" t="str">
        <x:v>0.5</x:v>
      </x:c>
      <x:c r="V311" s="1" t="str">
        <x:v>0.0145023269465549</x:v>
      </x:c>
      <x:c r="W311" s="28" t="str">
        <x:v>0.5</x:v>
      </x:c>
      <x:c r="X311" s="28" t="str">
        <x:v>0.047939239541713301</x:v>
      </x:c>
      <x:c r="Y311" s="28" t="str">
        <x:v>0.0145023269465549</x:v>
      </x:c>
      <x:c r="Z311" s="1" t="str">
        <x:v>0.5</x:v>
      </x:c>
      <x:c r="AA311" s="1" t="str">
        <x:v>0.0020807099892045</x:v>
      </x:c>
      <x:c r="AB311" s="1" t="str">
        <x:v>0.0145488527619084</x:v>
      </x:c>
      <x:c r="AC311" s="1" t="str">
        <x:v>ABSTAIN</x:v>
      </x:c>
      <x:c r="AD311" s="1" t="str">
        <x:v>0.025000000000000001</x:v>
      </x:c>
      <x:c r="AE311" s="1" t="str">
        <x:v>0.5</x:v>
      </x:c>
      <x:c r="AF311" s="1" t="str">
        <x:v>0.0020807099892045</x:v>
      </x:c>
      <x:c r="AG311" s="1" t="str">
        <x:v>0.0145488527619084</x:v>
      </x:c>
      <x:c r="AH311" s="1" t="str">
        <x:v>0.5</x:v>
      </x:c>
      <x:c r="AI311" s="1" t="str">
        <x:v>0.0020807099892045</x:v>
      </x:c>
      <x:c r="AJ311" s="1" t="str">
        <x:v>0.0145488527619084</x:v>
      </x:c>
      <x:c r="AK311" s="1" t="str">
        <x:v>4.58596765098504e-05</x:v>
      </x:c>
      <x:c r="AL311" s="28" t="str">
        <x:v>0.0291019274964665</x:v>
      </x:c>
      <x:c r="AM311" s="1" t="str">
        <x:v>2021</x:v>
      </x:c>
      <x:c r="AN311" s="48" t="str">
        <x:v>BURN_IN_2021</x:v>
      </x:c>
      <x:c r="AO311" s="1" t="str">
        <x:v>309</x:v>
      </x:c>
      <x:c r="AP311" s="1" t="str">
        <x:v>False</x:v>
      </x:c>
    </x:row>
    <x:row r="312" ht="22" customHeight="1">
      <x:c r="A312" s="27" t="n">
        <x:v>44507</x:v>
      </x:c>
      <x:c r="B312" s="27" t="n">
        <x:v>44508</x:v>
      </x:c>
      <x:c r="C312" s="1" t="str">
        <x:v>4.2840702333845622e-07</x:v>
      </x:c>
      <x:c r="D312" s="1" t="str">
        <x:v>0.8774436596081433</x:v>
      </x:c>
      <x:c r="E312" s="1" t="str">
        <x:v>0.1225559119848334</x:v>
      </x:c>
      <x:c r="F312" s="1" t="str">
        <x:v>bull</x:v>
      </x:c>
      <x:c r="G312" s="1" t="str">
        <x:v>0.33860296466689532</x:v>
      </x:c>
      <x:c r="H312" s="1" t="str">
        <x:v>0.66232354618598022</x:v>
      </x:c>
      <x:c r="I312" s="1" t="str">
        <x:v>0.032027610684134102</x:v>
      </x:c>
      <x:c r="J312" s="1" t="str">
        <x:v>0.17357974726744271</x:v>
      </x:c>
      <x:c r="K312" s="1" t="str">
        <x:v>0.55463369437264198</x:v>
      </x:c>
      <x:c r="L312" s="1" t="str">
        <x:v>-0.041011471814559497</x:v>
      </x:c>
      <x:c r="M312" s="1" t="str">
        <x:v>BTC</x:v>
      </x:c>
      <x:c r="N312" s="1" t="str">
        <x:v>0.8774436596081433</x:v>
      </x:c>
      <x:c r="O312" s="48" t="str">
        <x:v>HIGH_VOLATILITY</x:v>
      </x:c>
      <x:c r="P312" s="48" t="str"/>
      <x:c r="Q312" s="1" t="str">
        <x:v>True</x:v>
      </x:c>
      <x:c r="R312" s="1" t="str">
        <x:v>5</x:v>
      </x:c>
      <x:c r="S312" s="1" t="str">
        <x:v>0</x:v>
      </x:c>
      <x:c r="T312" s="1" t="str">
        <x:v>0.47224688449332192</x:v>
      </x:c>
      <x:c r="U312" s="1" t="str">
        <x:v>0.45000000000000001</x:v>
      </x:c>
      <x:c r="V312" s="1" t="str">
        <x:v>0.030200592646358299</x:v>
      </x:c>
      <x:c r="W312" s="28" t="str">
        <x:v>0.45000000000000001</x:v>
      </x:c>
      <x:c r="X312" s="28" t="str">
        <x:v>0.057171134949433697</x:v>
      </x:c>
      <x:c r="Y312" s="28" t="str">
        <x:v>0.030200592646358399</x:v>
      </x:c>
      <x:c r="Z312" s="1" t="str">
        <x:v>0.5</x:v>
      </x:c>
      <x:c r="AA312" s="1" t="str">
        <x:v>0.0071711349494337001</x:v>
      </x:c>
      <x:c r="AB312" s="1" t="str">
        <x:v>0.033614247482823302</x:v>
      </x:c>
      <x:c r="AC312" s="1" t="str">
        <x:v>BTC</x:v>
      </x:c>
      <x:c r="AD312" s="1" t="str">
        <x:v>0.025000000000000001</x:v>
      </x:c>
      <x:c r="AE312" s="1" t="str">
        <x:v>0.5</x:v>
      </x:c>
      <x:c r="AF312" s="1" t="str">
        <x:v>0.0071711349494337001</x:v>
      </x:c>
      <x:c r="AG312" s="1" t="str">
        <x:v>0.033614247482823302</x:v>
      </x:c>
      <x:c r="AH312" s="1" t="str">
        <x:v>0.5</x:v>
      </x:c>
      <x:c r="AI312" s="1" t="str">
        <x:v>0.0071711349494337001</x:v>
      </x:c>
      <x:c r="AJ312" s="1" t="str">
        <x:v>0.033614247482823302</x:v>
      </x:c>
      <x:c r="AK312" s="1" t="str">
        <x:v>0.0033081048582615001</x:v>
      </x:c>
      <x:c r="AL312" s="28" t="str">
        <x:v>0.067243319446463806</x:v>
      </x:c>
      <x:c r="AM312" s="1" t="str">
        <x:v>2021</x:v>
      </x:c>
      <x:c r="AN312" s="48" t="str">
        <x:v>BURN_IN_2021</x:v>
      </x:c>
      <x:c r="AO312" s="1" t="str">
        <x:v>310</x:v>
      </x:c>
      <x:c r="AP312" s="1" t="str">
        <x:v>False</x:v>
      </x:c>
    </x:row>
    <x:row r="313" ht="22" customHeight="1">
      <x:c r="A313" s="27" t="n">
        <x:v>44508</x:v>
      </x:c>
      <x:c r="B313" s="27" t="n">
        <x:v>44509</x:v>
      </x:c>
      <x:c r="C313" s="1" t="str">
        <x:v>1.7989241410165989e-07</x:v>
      </x:c>
      <x:c r="D313" s="1" t="str">
        <x:v>0.91166520103114124</x:v>
      </x:c>
      <x:c r="E313" s="1" t="str">
        <x:v>0.088334619076444604</x:v>
      </x:c>
      <x:c r="F313" s="1" t="str">
        <x:v>bull</x:v>
      </x:c>
      <x:c r="G313" s="1" t="str">
        <x:v>0.27186175928983752</x:v>
      </x:c>
      <x:c r="H313" s="1" t="str">
        <x:v>0.068443082845995901</x:v>
      </x:c>
      <x:c r="I313" s="1" t="str">
        <x:v>0.1085540085988248</x:v>
      </x:c>
      <x:c r="J313" s="1" t="str">
        <x:v>0.22906493151931559</x:v>
      </x:c>
      <x:c r="K313" s="1" t="str">
        <x:v>0.5910714527929386</x:v>
      </x:c>
      <x:c r="L313" s="1" t="str">
        <x:v>0</x:v>
      </x:c>
      <x:c r="M313" s="1" t="str">
        <x:v>BTC</x:v>
      </x:c>
      <x:c r="N313" s="1" t="str">
        <x:v>0.91166520103114124</x:v>
      </x:c>
      <x:c r="O313" s="48" t="str">
        <x:v>HIGH_VOLATILITY</x:v>
      </x:c>
      <x:c r="P313" s="48" t="str"/>
      <x:c r="Q313" s="1" t="str">
        <x:v>True</x:v>
      </x:c>
      <x:c r="R313" s="1" t="str">
        <x:v>5</x:v>
      </x:c>
      <x:c r="S313" s="1" t="str">
        <x:v>0</x:v>
      </x:c>
      <x:c r="T313" s="1" t="str">
        <x:v>0.47192031717778482</x:v>
      </x:c>
      <x:c r="U313" s="1" t="str">
        <x:v>0.45000000000000001</x:v>
      </x:c>
      <x:c r="V313" s="1" t="str">
        <x:v>-0.0041710360812942</x:v>
      </x:c>
      <x:c r="W313" s="28" t="str">
        <x:v>0.45000000000000001</x:v>
      </x:c>
      <x:c r="X313" s="28" t="str">
        <x:v>0.016153912353098501</x:v>
      </x:c>
      <x:c r="Y313" s="28" t="str">
        <x:v>-0.0041710360812942</x:v>
      </x:c>
      <x:c r="Z313" s="1" t="str">
        <x:v>0.5</x:v>
      </x:c>
      <x:c r="AA313" s="1" t="str">
        <x:v>0.0162640069540699</x:v>
      </x:c>
      <x:c r="AB313" s="1" t="str">
        <x:v>-0.0046327992419581002</x:v>
      </x:c>
      <x:c r="AC313" s="1" t="str">
        <x:v>BTC</x:v>
      </x:c>
      <x:c r="AD313" s="1" t="str">
        <x:v>0.025000000000000001</x:v>
      </x:c>
      <x:c r="AE313" s="1" t="str">
        <x:v>0.5</x:v>
      </x:c>
      <x:c r="AF313" s="1" t="str">
        <x:v>0.0162640069540699</x:v>
      </x:c>
      <x:c r="AG313" s="1" t="str">
        <x:v>-0.0046327992419581002</x:v>
      </x:c>
      <x:c r="AH313" s="1" t="str">
        <x:v>0.5</x:v>
      </x:c>
      <x:c r="AI313" s="1" t="str">
        <x:v>0.0162640069540699</x:v>
      </x:c>
      <x:c r="AJ313" s="1" t="str">
        <x:v>-0.0046327992419581002</x:v>
      </x:c>
      <x:c r="AK313" s="1" t="str">
        <x:v>-0.00046380479947980002</x:v>
      </x:c>
      <x:c r="AL313" s="28" t="str">
        <x:v>-0.0092332206391728001</x:v>
      </x:c>
      <x:c r="AM313" s="1" t="str">
        <x:v>2021</x:v>
      </x:c>
      <x:c r="AN313" s="48" t="str">
        <x:v>BURN_IN_2021</x:v>
      </x:c>
      <x:c r="AO313" s="1" t="str">
        <x:v>311</x:v>
      </x:c>
      <x:c r="AP313" s="1" t="str">
        <x:v>False</x:v>
      </x:c>
    </x:row>
    <x:row r="314" ht="22" customHeight="1">
      <x:c r="A314" s="27" t="n">
        <x:v>44509</x:v>
      </x:c>
      <x:c r="B314" s="27" t="n">
        <x:v>44510</x:v>
      </x:c>
      <x:c r="C314" s="1" t="str">
        <x:v>1.8341330741409885e-08</x:v>
      </x:c>
      <x:c r="D314" s="1" t="str">
        <x:v>0.9653993274928736</x:v>
      </x:c>
      <x:c r="E314" s="1" t="str">
        <x:v>0.0346006541657954</x:v>
      </x:c>
      <x:c r="F314" s="1" t="str">
        <x:v>bull</x:v>
      </x:c>
      <x:c r="G314" s="1" t="str">
        <x:v>0.1368889763468826</x:v>
      </x:c>
      <x:c r="H314" s="1" t="str">
        <x:v>0.1074682529234649</x:v>
      </x:c>
      <x:c r="I314" s="1" t="str">
        <x:v>0.0582505690293047</x:v>
      </x:c>
      <x:c r="J314" s="1" t="str">
        <x:v>0.22339026874415999</x:v>
      </x:c>
      <x:c r="K314" s="1" t="str">
        <x:v>0.59242679833730783</x:v>
      </x:c>
      <x:c r="L314" s="1" t="str">
        <x:v>-0.0092332206391728001</x:v>
      </x:c>
      <x:c r="M314" s="1" t="str">
        <x:v>ABSTAIN</x:v>
      </x:c>
      <x:c r="N314" s="1" t="str">
        <x:v>0.5</x:v>
      </x:c>
      <x:c r="O314" s="48" t="str">
        <x:v>INSUFFICIENT_EVIDENCE</x:v>
      </x:c>
      <x:c r="P314" s="48" t="str"/>
      <x:c r="Q314" s="1" t="str">
        <x:v>True</x:v>
      </x:c>
      <x:c r="R314" s="1" t="str">
        <x:v>5</x:v>
      </x:c>
      <x:c r="S314" s="1" t="str">
        <x:v>0</x:v>
      </x:c>
      <x:c r="T314" s="1" t="str">
        <x:v>0.47140754661482132</x:v>
      </x:c>
      <x:c r="U314" s="1" t="str">
        <x:v>0.45000000000000001</x:v>
      </x:c>
      <x:c r="V314" s="1" t="str">
        <x:v>-0.013264620759770401</x:v>
      </x:c>
      <x:c r="W314" s="28" t="str">
        <x:v>0.45000000000000001</x:v>
      </x:c>
      <x:c r="X314" s="28" t="str">
        <x:v>0.0022947567059358001</x:v>
      </x:c>
      <x:c r="Y314" s="28" t="str">
        <x:v>-0.013264620759770401</x:v>
      </x:c>
      <x:c r="Z314" s="1" t="str">
        <x:v>0.45000000000000001</x:v>
      </x:c>
      <x:c r="AA314" s="1" t="str">
        <x:v>0.047680988869490397</x:v>
      </x:c>
      <x:c r="AB314" s="1" t="str">
        <x:v>-0.0133094050635457</x:v>
      </x:c>
      <x:c r="AC314" s="1" t="str">
        <x:v>BTC</x:v>
      </x:c>
      <x:c r="AD314" s="1" t="str">
        <x:v>0.025000000000000001</x:v>
      </x:c>
      <x:c r="AE314" s="1" t="str">
        <x:v>0.5</x:v>
      </x:c>
      <x:c r="AF314" s="1" t="str">
        <x:v>0.0023190111305095001</x:v>
      </x:c>
      <x:c r="AG314" s="1" t="str">
        <x:v>-0.0147382364349011</x:v>
      </x:c>
      <x:c r="AH314" s="1" t="str">
        <x:v>0.45000000000000001</x:v>
      </x:c>
      <x:c r="AI314" s="1" t="str">
        <x:v>0.047680988869490397</x:v>
      </x:c>
      <x:c r="AJ314" s="1" t="str">
        <x:v>-0.0133094050635457</x:v>
      </x:c>
      <x:c r="AK314" s="1" t="str">
        <x:v>-4.538736630512949e-05</x:v>
      </x:c>
      <x:c r="AL314" s="28" t="str">
        <x:v>-0.029471903193212901</x:v>
      </x:c>
      <x:c r="AM314" s="1" t="str">
        <x:v>2021</x:v>
      </x:c>
      <x:c r="AN314" s="48" t="str">
        <x:v>BURN_IN_2021</x:v>
      </x:c>
      <x:c r="AO314" s="1" t="str">
        <x:v>312</x:v>
      </x:c>
      <x:c r="AP314" s="1" t="str">
        <x:v>False</x:v>
      </x:c>
    </x:row>
    <x:row r="315" ht="22" customHeight="1">
      <x:c r="A315" s="27" t="n">
        <x:v>44510</x:v>
      </x:c>
      <x:c r="B315" s="27" t="n">
        <x:v>44511</x:v>
      </x:c>
      <x:c r="C315" s="1" t="str">
        <x:v>1.3555691063664113e-08</x:v>
      </x:c>
      <x:c r="D315" s="1" t="str">
        <x:v>0.9820215197163944</x:v>
      </x:c>
      <x:c r="E315" s="1" t="str">
        <x:v>0.017978466727914501</x:v>
      </x:c>
      <x:c r="F315" s="1" t="str">
        <x:v>bull</x:v>
      </x:c>
      <x:c r="G315" s="1" t="str">
        <x:v>0.081979833060132901</x:v>
      </x:c>
      <x:c r="H315" s="1" t="str">
        <x:v>0.033244384447041302</x:v>
      </x:c>
      <x:c r="I315" s="1" t="str">
        <x:v>0.032011252652240398</x:v>
      </x:c>
      <x:c r="J315" s="1" t="str">
        <x:v>0.12970859800303761</x:v>
      </x:c>
      <x:c r="K315" s="1" t="str">
        <x:v>0.58471253790951616</x:v>
      </x:c>
      <x:c r="L315" s="1" t="str">
        <x:v>-0.038433003247546497</x:v>
      </x:c>
      <x:c r="M315" s="1" t="str">
        <x:v>ABSTAIN</x:v>
      </x:c>
      <x:c r="N315" s="1" t="str">
        <x:v>0.5</x:v>
      </x:c>
      <x:c r="O315" s="48" t="str">
        <x:v>INSUFFICIENT_EVIDENCE</x:v>
      </x:c>
      <x:c r="P315" s="48" t="str"/>
      <x:c r="Q315" s="1" t="str">
        <x:v>True</x:v>
      </x:c>
      <x:c r="R315" s="1" t="str">
        <x:v>5</x:v>
      </x:c>
      <x:c r="S315" s="1" t="str">
        <x:v>0</x:v>
      </x:c>
      <x:c r="T315" s="1" t="str">
        <x:v>0.47124892548878061</x:v>
      </x:c>
      <x:c r="U315" s="1" t="str">
        <x:v>0.45000000000000001</x:v>
      </x:c>
      <x:c r="V315" s="1" t="str">
        <x:v>-0.000879906006735</x:v>
      </x:c>
      <x:c r="W315" s="28" t="str">
        <x:v>0.45000000000000001</x:v>
      </x:c>
      <x:c r="X315" s="28" t="str">
        <x:v>0.0073923358330395001</x:v>
      </x:c>
      <x:c r="Y315" s="28" t="str">
        <x:v>-0.000879906006735</x:v>
      </x:c>
      <x:c r="Z315" s="1" t="str">
        <x:v>0.45000000000000001</x:v>
      </x:c>
      <x:c r="AA315" s="1" t="str">
        <x:v>0.0073923358330395001</x:v>
      </x:c>
      <x:c r="AB315" s="1" t="str">
        <x:v>-0.000879906006735</x:v>
      </x:c>
      <x:c r="AC315" s="1" t="str">
        <x:v>BTC</x:v>
      </x:c>
      <x:c r="AD315" s="1" t="str">
        <x:v>0.025000000000000001</x:v>
      </x:c>
      <x:c r="AE315" s="1" t="str">
        <x:v>0.5</x:v>
      </x:c>
      <x:c r="AF315" s="1" t="str">
        <x:v>0.0074781738055325004</x:v>
      </x:c>
      <x:c r="AG315" s="1" t="str">
        <x:v>-0.00097693772492399994</x:v>
      </x:c>
      <x:c r="AH315" s="1" t="str">
        <x:v>0.45000000000000001</x:v>
      </x:c>
      <x:c r="AI315" s="1" t="str">
        <x:v>0.0073923358330395001</x:v>
      </x:c>
      <x:c r="AJ315" s="1" t="str">
        <x:v>-0.000879906006735</x:v>
      </x:c>
      <x:c r="AK315" s="1" t="str">
        <x:v>-4.2934406030425976e-17</x:v>
      </x:c>
      <x:c r="AL315" s="28" t="str">
        <x:v>-0.0019389336019195</x:v>
      </x:c>
      <x:c r="AM315" s="1" t="str">
        <x:v>2021</x:v>
      </x:c>
      <x:c r="AN315" s="48" t="str">
        <x:v>BURN_IN_2021</x:v>
      </x:c>
      <x:c r="AO315" s="1" t="str">
        <x:v>313</x:v>
      </x:c>
      <x:c r="AP315" s="1" t="str">
        <x:v>False</x:v>
      </x:c>
    </x:row>
    <x:row r="316" ht="22" customHeight="1">
      <x:c r="A316" s="27" t="n">
        <x:v>44511</x:v>
      </x:c>
      <x:c r="B316" s="27" t="n">
        <x:v>44512</x:v>
      </x:c>
      <x:c r="C316" s="1" t="str">
        <x:v>3.2060237068218569e-07</x:v>
      </x:c>
      <x:c r="D316" s="1" t="str">
        <x:v>0.93105430636062203</x:v>
      </x:c>
      <x:c r="E316" s="1" t="str">
        <x:v>0.068945373037007401</x:v>
      </x:c>
      <x:c r="F316" s="1" t="str">
        <x:v>bull</x:v>
      </x:c>
      <x:c r="G316" s="1" t="str">
        <x:v>0.2283858157784277</x:v>
      </x:c>
      <x:c r="H316" s="1" t="str">
        <x:v>0.1019344267115448</x:v>
      </x:c>
      <x:c r="I316" s="1" t="str">
        <x:v>0.055267160159315702</x:v>
      </x:c>
      <x:c r="J316" s="1" t="str">
        <x:v>0.15693401337834431</x:v>
      </x:c>
      <x:c r="K316" s="1" t="str">
        <x:v>0.57524378361071815</x:v>
      </x:c>
      <x:c r="L316" s="1" t="str">
        <x:v>-0.040297417808046701</x:v>
      </x:c>
      <x:c r="M316" s="1" t="str">
        <x:v>ABSTAIN</x:v>
      </x:c>
      <x:c r="N316" s="1" t="str">
        <x:v>0.5</x:v>
      </x:c>
      <x:c r="O316" s="48" t="str">
        <x:v>INSUFFICIENT_EVIDENCE</x:v>
      </x:c>
      <x:c r="P316" s="48" t="str"/>
      <x:c r="Q316" s="1" t="str">
        <x:v>True</x:v>
      </x:c>
      <x:c r="R316" s="1" t="str">
        <x:v>5</x:v>
      </x:c>
      <x:c r="S316" s="1" t="str">
        <x:v>0</x:v>
      </x:c>
      <x:c r="T316" s="1" t="str">
        <x:v>0.47173529233531503</x:v>
      </x:c>
      <x:c r="U316" s="1" t="str">
        <x:v>0.45000000000000001</x:v>
      </x:c>
      <x:c r="V316" s="1" t="str">
        <x:v>-0.0046680510148451003</x:v>
      </x:c>
      <x:c r="W316" s="28" t="str">
        <x:v>0.45000000000000001</x:v>
      </x:c>
      <x:c r="X316" s="28" t="str">
        <x:v>0.00048030514237590001</x:v>
      </x:c>
      <x:c r="Y316" s="28" t="str">
        <x:v>-0.0046680510148451003</x:v>
      </x:c>
      <x:c r="Z316" s="1" t="str">
        <x:v>0.45000000000000001</x:v>
      </x:c>
      <x:c r="AA316" s="1" t="str">
        <x:v>0.00048030514237590001</x:v>
      </x:c>
      <x:c r="AB316" s="1" t="str">
        <x:v>-0.0046680510148451003</x:v>
      </x:c>
      <x:c r="AC316" s="1" t="str">
        <x:v>BTC</x:v>
      </x:c>
      <x:c r="AD316" s="1" t="str">
        <x:v>0.025000000000000001</x:v>
      </x:c>
      <x:c r="AE316" s="1" t="str">
        <x:v>0.5</x:v>
      </x:c>
      <x:c r="AF316" s="1" t="str">
        <x:v>0.00048520378944540002</x:v>
      </x:c>
      <x:c r="AG316" s="1" t="str">
        <x:v>-0.0051866748558315997</x:v>
      </x:c>
      <x:c r="AH316" s="1" t="str">
        <x:v>0.45000000000000001</x:v>
      </x:c>
      <x:c r="AI316" s="1" t="str">
        <x:v>0.00048030514237590001</x:v>
      </x:c>
      <x:c r="AJ316" s="1" t="str">
        <x:v>-0.0046680510148451003</x:v>
      </x:c>
      <x:c r="AK316" s="1" t="str">
        <x:v>-3.1225022567582528e-17</x:v>
      </x:c>
      <x:c r="AL316" s="28" t="str">
        <x:v>-0.0103723843368046</x:v>
      </x:c>
      <x:c r="AM316" s="1" t="str">
        <x:v>2021</x:v>
      </x:c>
      <x:c r="AN316" s="48" t="str">
        <x:v>BURN_IN_2021</x:v>
      </x:c>
      <x:c r="AO316" s="1" t="str">
        <x:v>314</x:v>
      </x:c>
      <x:c r="AP316" s="1" t="str">
        <x:v>False</x:v>
      </x:c>
    </x:row>
    <x:row r="317" ht="22" customHeight="1">
      <x:c r="A317" s="27" t="n">
        <x:v>44512</x:v>
      </x:c>
      <x:c r="B317" s="27" t="n">
        <x:v>44513</x:v>
      </x:c>
      <x:c r="C317" s="1" t="str">
        <x:v>1.6569796066056145e-06</x:v>
      </x:c>
      <x:c r="D317" s="1" t="str">
        <x:v>0.8356066489198799</x:v>
      </x:c>
      <x:c r="E317" s="1" t="str">
        <x:v>0.16439169410051341</x:v>
      </x:c>
      <x:c r="F317" s="1" t="str">
        <x:v>bull</x:v>
      </x:c>
      <x:c r="G317" s="1" t="str">
        <x:v>0.4067900030897138</x:v>
      </x:c>
      <x:c r="H317" s="1" t="str">
        <x:v>0.19089531488148401</x:v>
      </x:c>
      <x:c r="I317" s="1" t="str">
        <x:v>0.051828393273887399</x:v>
      </x:c>
      <x:c r="J317" s="1" t="str">
        <x:v>0.1177132838736774</x:v>
      </x:c>
      <x:c r="K317" s="1" t="str">
        <x:v>0.57332757112047195</x:v>
      </x:c>
      <x:c r="L317" s="1" t="str">
        <x:v>-0.050251821839565398</x:v>
      </x:c>
      <x:c r="M317" s="1" t="str">
        <x:v>ABSTAIN</x:v>
      </x:c>
      <x:c r="N317" s="1" t="str">
        <x:v>0.5</x:v>
      </x:c>
      <x:c r="O317" s="48" t="str">
        <x:v>INSUFFICIENT_EVIDENCE</x:v>
      </x:c>
      <x:c r="P317" s="48" t="str"/>
      <x:c r="Q317" s="1" t="str">
        <x:v>True</x:v>
      </x:c>
      <x:c r="R317" s="1" t="str">
        <x:v>5</x:v>
      </x:c>
      <x:c r="S317" s="1" t="str">
        <x:v>0</x:v>
      </x:c>
      <x:c r="T317" s="1" t="str">
        <x:v>0.47264612548721902</x:v>
      </x:c>
      <x:c r="U317" s="1" t="str">
        <x:v>0.45000000000000001</x:v>
      </x:c>
      <x:c r="V317" s="1" t="str">
        <x:v>0.0018504748229415001</x:v>
      </x:c>
      <x:c r="W317" s="28" t="str">
        <x:v>0.45000000000000001</x:v>
      </x:c>
      <x:c r="X317" s="28" t="str">
        <x:v>0.0025792037449957998</x:v>
      </x:c>
      <x:c r="Y317" s="28" t="str">
        <x:v>0.0018504748229415001</x:v>
      </x:c>
      <x:c r="Z317" s="1" t="str">
        <x:v>0.45000000000000001</x:v>
      </x:c>
      <x:c r="AA317" s="1" t="str">
        <x:v>0.0025792037449957998</x:v>
      </x:c>
      <x:c r="AB317" s="1" t="str">
        <x:v>0.0018504748229415001</x:v>
      </x:c>
      <x:c r="AC317" s="1" t="str">
        <x:v>BTC</x:v>
      </x:c>
      <x:c r="AD317" s="1" t="str">
        <x:v>0.025000000000000001</x:v>
      </x:c>
      <x:c r="AE317" s="1" t="str">
        <x:v>0.5</x:v>
      </x:c>
      <x:c r="AF317" s="1" t="str">
        <x:v>0.0026066144878440002</x:v>
      </x:c>
      <x:c r="AG317" s="1" t="str">
        <x:v>0.0020563422476154</x:v>
      </x:c>
      <x:c r="AH317" s="1" t="str">
        <x:v>0.45000000000000001</x:v>
      </x:c>
      <x:c r="AI317" s="1" t="str">
        <x:v>0.0025792037449957998</x:v>
      </x:c>
      <x:c r="AJ317" s="1" t="str">
        <x:v>0.0018504748229415001</x:v>
      </x:c>
      <x:c r="AK317" s="1" t="str">
        <x:v>3.8814437774981059e-17</x:v>
      </x:c>
      <x:c r="AL317" s="28" t="str">
        <x:v>0.0041179084580063004</x:v>
      </x:c>
      <x:c r="AM317" s="1" t="str">
        <x:v>2021</x:v>
      </x:c>
      <x:c r="AN317" s="48" t="str">
        <x:v>BURN_IN_2021</x:v>
      </x:c>
      <x:c r="AO317" s="1" t="str">
        <x:v>315</x:v>
      </x:c>
      <x:c r="AP317" s="1" t="str">
        <x:v>False</x:v>
      </x:c>
    </x:row>
    <x:row r="318" ht="22" customHeight="1">
      <x:c r="A318" s="27" t="n">
        <x:v>44513</x:v>
      </x:c>
      <x:c r="B318" s="27" t="n">
        <x:v>44514</x:v>
      </x:c>
      <x:c r="C318" s="1" t="str">
        <x:v>6.9284298929668898e-06</x:v>
      </x:c>
      <x:c r="D318" s="1" t="str">
        <x:v>0.63621449493200233</x:v>
      </x:c>
      <x:c r="E318" s="1" t="str">
        <x:v>0.36377857663810481</x:v>
      </x:c>
      <x:c r="F318" s="1" t="str">
        <x:v>bull</x:v>
      </x:c>
      <x:c r="G318" s="1" t="str">
        <x:v>0.59679599964601415</x:v>
      </x:c>
      <x:c r="H318" s="1" t="str">
        <x:v>0.39878430797575531</x:v>
      </x:c>
      <x:c r="I318" s="1" t="str">
        <x:v>0.047405906261639201</x:v>
      </x:c>
      <x:c r="J318" s="1" t="str">
        <x:v>0.1229872109204159</x:v>
      </x:c>
      <x:c r="K318" s="1" t="str">
        <x:v>0.57311737894894454</x:v>
      </x:c>
      <x:c r="L318" s="1" t="str">
        <x:v>-0.046340845783742597</x:v>
      </x:c>
      <x:c r="M318" s="1" t="str">
        <x:v>ABSTAIN</x:v>
      </x:c>
      <x:c r="N318" s="1" t="str">
        <x:v>0.5</x:v>
      </x:c>
      <x:c r="O318" s="48" t="str">
        <x:v>INSUFFICIENT_EVIDENCE</x:v>
      </x:c>
      <x:c r="P318" s="48" t="str"/>
      <x:c r="Q318" s="1" t="str">
        <x:v>True</x:v>
      </x:c>
      <x:c r="R318" s="1" t="str">
        <x:v>5</x:v>
      </x:c>
      <x:c r="S318" s="1" t="str">
        <x:v>0</x:v>
      </x:c>
      <x:c r="T318" s="1" t="str">
        <x:v>0.47454887829037151</x:v>
      </x:c>
      <x:c r="U318" s="1" t="str">
        <x:v>0.45000000000000001</x:v>
      </x:c>
      <x:c r="V318" s="1" t="str">
        <x:v>0.0077525595203253002</x:v>
      </x:c>
      <x:c r="W318" s="28" t="str">
        <x:v>0.45000000000000001</x:v>
      </x:c>
      <x:c r="X318" s="28" t="str">
        <x:v>0.0010172972317628</x:v>
      </x:c>
      <x:c r="Y318" s="28" t="str">
        <x:v>0.0077525595203253002</x:v>
      </x:c>
      <x:c r="Z318" s="1" t="str">
        <x:v>0.45000000000000001</x:v>
      </x:c>
      <x:c r="AA318" s="1" t="str">
        <x:v>0.0010172972317628</x:v>
      </x:c>
      <x:c r="AB318" s="1" t="str">
        <x:v>0.0077525595203253002</x:v>
      </x:c>
      <x:c r="AC318" s="1" t="str">
        <x:v>ABSTAIN</x:v>
      </x:c>
      <x:c r="AD318" s="1" t="str">
        <x:v>0.025000000000000001</x:v>
      </x:c>
      <x:c r="AE318" s="1" t="str">
        <x:v>0.45000000000000001</x:v>
      </x:c>
      <x:c r="AF318" s="1" t="str">
        <x:v>0.0510273618235303</x:v>
      </x:c>
      <x:c r="AG318" s="1" t="str">
        <x:v>0.0077021616984617996</x:v>
      </x:c>
      <x:c r="AH318" s="1" t="str">
        <x:v>0.45000000000000001</x:v>
      </x:c>
      <x:c r="AI318" s="1" t="str">
        <x:v>0.0010172972317628</x:v>
      </x:c>
      <x:c r="AJ318" s="1" t="str">
        <x:v>0.0077525595203253002</x:v>
      </x:c>
      <x:c r="AK318" s="1" t="str">
        <x:v>8.5868812060851951e-17</x:v>
      </x:c>
      <x:c r="AL318" s="28" t="str">
        <x:v>0.0172301882339056</x:v>
      </x:c>
      <x:c r="AM318" s="1" t="str">
        <x:v>2021</x:v>
      </x:c>
      <x:c r="AN318" s="48" t="str">
        <x:v>BURN_IN_2021</x:v>
      </x:c>
      <x:c r="AO318" s="1" t="str">
        <x:v>316</x:v>
      </x:c>
      <x:c r="AP318" s="1" t="str">
        <x:v>False</x:v>
      </x:c>
    </x:row>
    <x:row r="319" ht="22" customHeight="1">
      <x:c r="A319" s="27" t="n">
        <x:v>44514</x:v>
      </x:c>
      <x:c r="B319" s="27" t="n">
        <x:v>44515</x:v>
      </x:c>
      <x:c r="C319" s="1" t="str">
        <x:v>6.436511550115824e-06</x:v>
      </x:c>
      <x:c r="D319" s="1" t="str">
        <x:v>0.62112933503730916</x:v>
      </x:c>
      <x:c r="E319" s="1" t="str">
        <x:v>0.37886422845114032</x:v>
      </x:c>
      <x:c r="F319" s="1" t="str">
        <x:v>bull</x:v>
      </x:c>
      <x:c r="G319" s="1" t="str">
        <x:v>0.60402171915546143</x:v>
      </x:c>
      <x:c r="H319" s="1" t="str">
        <x:v>0.0301713036260714</x:v>
      </x:c>
      <x:c r="I319" s="1" t="str">
        <x:v>0.035323011954508397</x:v>
      </x:c>
      <x:c r="J319" s="1" t="str">
        <x:v>0.062194657262150697</x:v>
      </x:c>
      <x:c r="K319" s="1" t="str">
        <x:v>0.5192508140308697</x:v>
      </x:c>
      <x:c r="L319" s="1" t="str">
        <x:v>-0.029909119045609198</x:v>
      </x:c>
      <x:c r="M319" s="1" t="str">
        <x:v>ABSTAIN</x:v>
      </x:c>
      <x:c r="N319" s="1" t="str">
        <x:v>0.5</x:v>
      </x:c>
      <x:c r="O319" s="48" t="str">
        <x:v>INSUFFICIENT_EVIDENCE</x:v>
      </x:c>
      <x:c r="P319" s="48" t="str"/>
      <x:c r="Q319" s="1" t="str">
        <x:v>True</x:v>
      </x:c>
      <x:c r="R319" s="1" t="str">
        <x:v>5</x:v>
      </x:c>
      <x:c r="S319" s="1" t="str">
        <x:v>0</x:v>
      </x:c>
      <x:c r="T319" s="1" t="str">
        <x:v>0.47469283127111123</x:v>
      </x:c>
      <x:c r="U319" s="1" t="str">
        <x:v>0.45000000000000001</x:v>
      </x:c>
      <x:c r="V319" s="1" t="str">
        <x:v>-0.0131267317803597</x:v>
      </x:c>
      <x:c r="W319" s="28" t="str">
        <x:v>0.45000000000000001</x:v>
      </x:c>
      <x:c r="X319" s="28" t="str">
        <x:v>0.0042316610455311997</x:v>
      </x:c>
      <x:c r="Y319" s="28" t="str">
        <x:v>-0.0131267317803597</x:v>
      </x:c>
      <x:c r="Z319" s="1" t="str">
        <x:v>0.45000000000000001</x:v>
      </x:c>
      <x:c r="AA319" s="1" t="str">
        <x:v>0.0042316610455311997</x:v>
      </x:c>
      <x:c r="AB319" s="1" t="str">
        <x:v>-0.0131267317803597</x:v>
      </x:c>
      <x:c r="AC319" s="1" t="str">
        <x:v>ABSTAIN</x:v>
      </x:c>
      <x:c r="AD319" s="1" t="str">
        <x:v>0.025000000000000001</x:v>
      </x:c>
      <x:c r="AE319" s="1" t="str">
        <x:v>0.45000000000000001</x:v>
      </x:c>
      <x:c r="AF319" s="1" t="str">
        <x:v>0.0042316610455311997</x:v>
      </x:c>
      <x:c r="AG319" s="1" t="str">
        <x:v>-0.0131267317803597</x:v>
      </x:c>
      <x:c r="AH319" s="1" t="str">
        <x:v>0.45000000000000001</x:v>
      </x:c>
      <x:c r="AI319" s="1" t="str">
        <x:v>0.0042316610455311997</x:v>
      </x:c>
      <x:c r="AJ319" s="1" t="str">
        <x:v>-0.0131267317803597</x:v>
      </x:c>
      <x:c r="AK319" s="1" t="str">
        <x:v>-2.6020852139652106e-17</x:v>
      </x:c>
      <x:c r="AL319" s="28" t="str">
        <x:v>-0.029161234776714801</x:v>
      </x:c>
      <x:c r="AM319" s="1" t="str">
        <x:v>2021</x:v>
      </x:c>
      <x:c r="AN319" s="48" t="str">
        <x:v>BURN_IN_2021</x:v>
      </x:c>
      <x:c r="AO319" s="1" t="str">
        <x:v>317</x:v>
      </x:c>
      <x:c r="AP319" s="1" t="str">
        <x:v>False</x:v>
      </x:c>
    </x:row>
    <x:row r="320" ht="22" customHeight="1">
      <x:c r="A320" s="27" t="n">
        <x:v>44515</x:v>
      </x:c>
      <x:c r="B320" s="27" t="n">
        <x:v>44516</x:v>
      </x:c>
      <x:c r="C320" s="1" t="str">
        <x:v>2.7721164119391592e-06</x:v>
      </x:c>
      <x:c r="D320" s="1" t="str">
        <x:v>0.69790081349276245</x:v>
      </x:c>
      <x:c r="E320" s="1" t="str">
        <x:v>0.3020964143908253</x:v>
      </x:c>
      <x:c r="F320" s="1" t="str">
        <x:v>bull</x:v>
      </x:c>
      <x:c r="G320" s="1" t="str">
        <x:v>0.55767388756419345</x:v>
      </x:c>
      <x:c r="H320" s="1" t="str">
        <x:v>0.1535429569109063</x:v>
      </x:c>
      <x:c r="I320" s="1" t="str">
        <x:v>-0.058198166979870403</x:v>
      </x:c>
      <x:c r="J320" s="1" t="str">
        <x:v>0.044967968045270298</x:v>
      </x:c>
      <x:c r="K320" s="1" t="str">
        <x:v>0.52835562032542338</x:v>
      </x:c>
      <x:c r="L320" s="1" t="str">
        <x:v>-0.058198166979870403</x:v>
      </x:c>
      <x:c r="M320" s="1" t="str">
        <x:v>ABSTAIN</x:v>
      </x:c>
      <x:c r="N320" s="1" t="str">
        <x:v>0.5</x:v>
      </x:c>
      <x:c r="O320" s="48" t="str">
        <x:v>INSUFFICIENT_EVIDENCE</x:v>
      </x:c>
      <x:c r="P320" s="48" t="str"/>
      <x:c r="Q320" s="1" t="str">
        <x:v>True</x:v>
      </x:c>
      <x:c r="R320" s="1" t="str">
        <x:v>5</x:v>
      </x:c>
      <x:c r="S320" s="1" t="str">
        <x:v>0</x:v>
      </x:c>
      <x:c r="T320" s="1" t="str">
        <x:v>0.47396021679814571</x:v>
      </x:c>
      <x:c r="U320" s="1" t="str">
        <x:v>0.45000000000000001</x:v>
      </x:c>
      <x:c r="V320" s="1" t="str">
        <x:v>-0.024834366666418101</x:v>
      </x:c>
      <x:c r="W320" s="28" t="str">
        <x:v>0.45000000000000001</x:v>
      </x:c>
      <x:c r="X320" s="28" t="str">
        <x:v>0.0073133757880007996</x:v>
      </x:c>
      <x:c r="Y320" s="28" t="str">
        <x:v>-0.024834366666418001</x:v>
      </x:c>
      <x:c r="Z320" s="1" t="str">
        <x:v>0.45000000000000001</x:v>
      </x:c>
      <x:c r="AA320" s="1" t="str">
        <x:v>0.0073133757880007996</x:v>
      </x:c>
      <x:c r="AB320" s="1" t="str">
        <x:v>-0.024834366666418001</x:v>
      </x:c>
      <x:c r="AC320" s="1" t="str">
        <x:v>ABSTAIN</x:v>
      </x:c>
      <x:c r="AD320" s="1" t="str">
        <x:v>0.025000000000000001</x:v>
      </x:c>
      <x:c r="AE320" s="1" t="str">
        <x:v>0.45000000000000001</x:v>
      </x:c>
      <x:c r="AF320" s="1" t="str">
        <x:v>0.0073133757880007996</x:v>
      </x:c>
      <x:c r="AG320" s="1" t="str">
        <x:v>-0.024834366666418001</x:v>
      </x:c>
      <x:c r="AH320" s="1" t="str">
        <x:v>0.45000000000000001</x:v>
      </x:c>
      <x:c r="AI320" s="1" t="str">
        <x:v>0.0073133757880007996</x:v>
      </x:c>
      <x:c r="AJ320" s="1" t="str">
        <x:v>-0.024834366666418001</x:v>
      </x:c>
      <x:c r="AK320" s="1" t="str">
        <x:v>7.6327832942979512e-17</x:v>
      </x:c>
      <x:c r="AL320" s="28" t="str">
        <x:v>-0.055171633025618602</x:v>
      </x:c>
      <x:c r="AM320" s="1" t="str">
        <x:v>2021</x:v>
      </x:c>
      <x:c r="AN320" s="48" t="str">
        <x:v>BURN_IN_2021</x:v>
      </x:c>
      <x:c r="AO320" s="1" t="str">
        <x:v>318</x:v>
      </x:c>
      <x:c r="AP320" s="1" t="str">
        <x:v>False</x:v>
      </x:c>
    </x:row>
    <x:row r="321" ht="22" customHeight="1">
      <x:c r="A321" s="27" t="n">
        <x:v>44516</x:v>
      </x:c>
      <x:c r="B321" s="27" t="n">
        <x:v>44517</x:v>
      </x:c>
      <x:c r="C321" s="1" t="str">
        <x:v>2.0877235777268681e-05</x:v>
      </x:c>
      <x:c r="D321" s="1" t="str">
        <x:v>0.55005020427025386</x:v>
      </x:c>
      <x:c r="E321" s="1" t="str">
        <x:v>0.44992891849396832</x:v>
      </x:c>
      <x:c r="F321" s="1" t="str">
        <x:v>bull</x:v>
      </x:c>
      <x:c r="G321" s="1" t="str">
        <x:v>0.62657038870583326</x:v>
      </x:c>
      <x:c r="H321" s="1" t="str">
        <x:v>0.2957012184450169</x:v>
      </x:c>
      <x:c r="I321" s="1" t="str">
        <x:v>-0.1018662449704353</x:v>
      </x:c>
      <x:c r="J321" s="1" t="str">
        <x:v>-0.023378164235504401</x:v>
      </x:c>
      <x:c r="K321" s="1" t="str">
        <x:v>0.5646314108487015</x:v>
      </x:c>
      <x:c r="L321" s="1" t="str">
        <x:v>-0.1101589120941121</x:v>
      </x:c>
      <x:c r="M321" s="1" t="str">
        <x:v>ABSTAIN</x:v>
      </x:c>
      <x:c r="N321" s="1" t="str">
        <x:v>0.5</x:v>
      </x:c>
      <x:c r="O321" s="48" t="str">
        <x:v>INSUFFICIENT_EVIDENCE</x:v>
      </x:c>
      <x:c r="P321" s="48" t="str"/>
      <x:c r="Q321" s="1" t="str">
        <x:v>True</x:v>
      </x:c>
      <x:c r="R321" s="1" t="str">
        <x:v>5</x:v>
      </x:c>
      <x:c r="S321" s="1" t="str">
        <x:v>0</x:v>
      </x:c>
      <x:c r="T321" s="1" t="str">
        <x:v>0.47537113947909082</x:v>
      </x:c>
      <x:c r="U321" s="1" t="str">
        <x:v>0.5</x:v>
      </x:c>
      <x:c r="V321" s="1" t="str">
        <x:v>0.0022549051502052</x:v>
      </x:c>
      <x:c r="W321" s="28" t="str">
        <x:v>0.5</x:v>
      </x:c>
      <x:c r="X321" s="28" t="str">
        <x:v>0.064002625649519196</x:v>
      </x:c>
      <x:c r="Y321" s="28" t="str">
        <x:v>0.0022549051502052</x:v>
      </x:c>
      <x:c r="Z321" s="1" t="str">
        <x:v>0.5</x:v>
      </x:c>
      <x:c r="AA321" s="1" t="str">
        <x:v>0.064002625649519196</x:v>
      </x:c>
      <x:c r="AB321" s="1" t="str">
        <x:v>0.0022549051502052</x:v>
      </x:c>
      <x:c r="AC321" s="1" t="str">
        <x:v>ABSTAIN</x:v>
      </x:c>
      <x:c r="AD321" s="1" t="str">
        <x:v>0.025000000000000001</x:v>
      </x:c>
      <x:c r="AE321" s="1" t="str">
        <x:v>0.5</x:v>
      </x:c>
      <x:c r="AF321" s="1" t="str">
        <x:v>0.064002625649519196</x:v>
      </x:c>
      <x:c r="AG321" s="1" t="str">
        <x:v>0.0022549051502052</x:v>
      </x:c>
      <x:c r="AH321" s="1" t="str">
        <x:v>0.5</x:v>
      </x:c>
      <x:c r="AI321" s="1" t="str">
        <x:v>0.064002625649519196</x:v>
      </x:c>
      <x:c r="AJ321" s="1" t="str">
        <x:v>0.0022549051502052</x:v>
      </x:c>
      <x:c r="AK321" s="1" t="str">
        <x:v>1.0842021724855044e-17</x:v>
      </x:c>
      <x:c r="AL321" s="28" t="str">
        <x:v>0.0046381124030812999</x:v>
      </x:c>
      <x:c r="AM321" s="1" t="str">
        <x:v>2021</x:v>
      </x:c>
      <x:c r="AN321" s="48" t="str">
        <x:v>BURN_IN_2021</x:v>
      </x:c>
      <x:c r="AO321" s="1" t="str">
        <x:v>319</x:v>
      </x:c>
      <x:c r="AP321" s="1" t="str">
        <x:v>False</x:v>
      </x:c>
    </x:row>
    <x:row r="322" ht="22" customHeight="1">
      <x:c r="A322" s="27" t="n">
        <x:v>44517</x:v>
      </x:c>
      <x:c r="B322" s="27" t="n">
        <x:v>44518</x:v>
      </x:c>
      <x:c r="C322" s="1" t="str">
        <x:v>0.00040171091687990002</x:v>
      </x:c>
      <x:c r="D322" s="1" t="str">
        <x:v>0.076247132417451902</x:v>
      </x:c>
      <x:c r="E322" s="1" t="str">
        <x:v>0.92335115666566803</x:v>
      </x:c>
      <x:c r="F322" s="1" t="str">
        <x:v>mix</x:v>
      </x:c>
      <x:c r="G322" s="1" t="str">
        <x:v>0.2485112760426868</x:v>
      </x:c>
      <x:c r="H322" s="1" t="str">
        <x:v>0.94760614370560436</x:v>
      </x:c>
      <x:c r="I322" s="1" t="str">
        <x:v>-0.070300588610343606</x:v>
      </x:c>
      <x:c r="J322" s="1" t="str">
        <x:v>-0.027209163292042801</x:v>
      </x:c>
      <x:c r="K322" s="1" t="str">
        <x:v>0.56397816423610314</x:v>
      </x:c>
      <x:c r="L322" s="1" t="str">
        <x:v>-0.1060317291075243</x:v>
      </x:c>
      <x:c r="M322" s="1" t="str">
        <x:v>ABSTAIN</x:v>
      </x:c>
      <x:c r="N322" s="1" t="str">
        <x:v>0.92335115666566803</x:v>
      </x:c>
      <x:c r="O322" s="48" t="str">
        <x:v>HIGH_VOLATILITY|NEGATIVE_MOMENTUM</x:v>
      </x:c>
      <x:c r="P322" s="48" t="str"/>
      <x:c r="Q322" s="1" t="str">
        <x:v>True</x:v>
      </x:c>
      <x:c r="R322" s="1" t="str">
        <x:v>5</x:v>
      </x:c>
      <x:c r="S322" s="1" t="str">
        <x:v>0.050000000000000003</x:v>
      </x:c>
      <x:c r="T322" s="1" t="str">
        <x:v>0.47989301974816412</x:v>
      </x:c>
      <x:c r="U322" s="1" t="str">
        <x:v>0.5</x:v>
      </x:c>
      <x:c r="V322" s="1" t="str">
        <x:v>-0.0282653643554856</x:v>
      </x:c>
      <x:c r="W322" s="28" t="str">
        <x:v>0.5</x:v>
      </x:c>
      <x:c r="X322" s="28" t="str">
        <x:v>0.0011568453114765001</x:v>
      </x:c>
      <x:c r="Y322" s="28" t="str">
        <x:v>-0.0282653643554855</x:v>
      </x:c>
      <x:c r="Z322" s="1" t="str">
        <x:v>0.5</x:v>
      </x:c>
      <x:c r="AA322" s="1" t="str">
        <x:v>0.0011568453114765001</x:v>
      </x:c>
      <x:c r="AB322" s="1" t="str">
        <x:v>-0.0282653643554855</x:v>
      </x:c>
      <x:c r="AC322" s="1" t="str">
        <x:v>ABSTAIN</x:v>
      </x:c>
      <x:c r="AD322" s="1" t="str">
        <x:v>0.050000000000000003</x:v>
      </x:c>
      <x:c r="AE322" s="1" t="str">
        <x:v>0.5</x:v>
      </x:c>
      <x:c r="AF322" s="1" t="str">
        <x:v>0.0011568453114765001</x:v>
      </x:c>
      <x:c r="AG322" s="1" t="str">
        <x:v>-0.0282653643554855</x:v>
      </x:c>
      <x:c r="AH322" s="1" t="str">
        <x:v>0.5</x:v>
      </x:c>
      <x:c r="AI322" s="1" t="str">
        <x:v>0.0011568453114765001</x:v>
      </x:c>
      <x:c r="AJ322" s="1" t="str">
        <x:v>-0.0282653643554855</x:v>
      </x:c>
      <x:c r="AK322" s="1" t="str">
        <x:v>5.8980598183211441e-17</x:v>
      </x:c>
      <x:c r="AL322" s="28" t="str">
        <x:v>-0.0565284804150556</x:v>
      </x:c>
      <x:c r="AM322" s="1" t="str">
        <x:v>2021</x:v>
      </x:c>
      <x:c r="AN322" s="48" t="str">
        <x:v>BURN_IN_2021</x:v>
      </x:c>
      <x:c r="AO322" s="1" t="str">
        <x:v>320</x:v>
      </x:c>
      <x:c r="AP322" s="1" t="str">
        <x:v>False</x:v>
      </x:c>
    </x:row>
    <x:row r="323" ht="22" customHeight="1">
      <x:c r="A323" s="27" t="n">
        <x:v>44518</x:v>
      </x:c>
      <x:c r="B323" s="27" t="n">
        <x:v>44519</x:v>
      </x:c>
      <x:c r="C323" s="1" t="str">
        <x:v>0.00054136304653000001</x:v>
      </x:c>
      <x:c r="D323" s="1" t="str">
        <x:v>0.0321291958037015</x:v>
      </x:c>
      <x:c r="E323" s="1" t="str">
        <x:v>0.96732944114976838</x:v>
      </x:c>
      <x:c r="F323" s="1" t="str">
        <x:v>mix</x:v>
      </x:c>
      <x:c r="G323" s="1" t="str">
        <x:v>0.13349809230322379</x:v>
      </x:c>
      <x:c r="H323" s="1" t="str">
        <x:v>0.088235873227500802</x:v>
      </x:c>
      <x:c r="I323" s="1" t="str">
        <x:v>-0.12115105382622469</x:v>
      </x:c>
      <x:c r="J323" s="1" t="str">
        <x:v>-0.11392922983579259</x:v>
      </x:c>
      <x:c r="K323" s="1" t="str">
        <x:v>0.5824976689806366</x:v>
      </x:c>
      <x:c r="L323" s="1" t="str">
        <x:v>-0.1565663970003508</x:v>
      </x:c>
      <x:c r="M323" s="1" t="str">
        <x:v>ABSTAIN</x:v>
      </x:c>
      <x:c r="N323" s="1" t="str">
        <x:v>0.63140246437846181</x:v>
      </x:c>
      <x:c r="O323" s="48" t="str">
        <x:v>HIGH_VOLATILITY|NEGATIVE_MOMENTUM</x:v>
      </x:c>
      <x:c r="P323" s="48" t="str">
        <x:v>episode-000115|episode-000114|episode-000113|episode-000256|episode-000263</x:v>
      </x:c>
      <x:c r="Q323" s="1" t="str">
        <x:v>True</x:v>
      </x:c>
      <x:c r="R323" s="1" t="str">
        <x:v>5</x:v>
      </x:c>
      <x:c r="S323" s="1" t="str">
        <x:v>0.050000000000000003</x:v>
      </x:c>
      <x:c r="T323" s="1" t="str">
        <x:v>0.48031421045303591</x:v>
      </x:c>
      <x:c r="U323" s="1" t="str">
        <x:v>0.5</x:v>
      </x:c>
      <x:c r="V323" s="1" t="str">
        <x:v>0.0098886931718529004</x:v>
      </x:c>
      <x:c r="W323" s="28" t="str">
        <x:v>0.5</x:v>
      </x:c>
      <x:c r="X323" s="28" t="str">
        <x:v>0.014543171805040901</x:v>
      </x:c>
      <x:c r="Y323" s="28" t="str">
        <x:v>0.0098886931718526992</x:v>
      </x:c>
      <x:c r="Z323" s="1" t="str">
        <x:v>0.5</x:v>
      </x:c>
      <x:c r="AA323" s="1" t="str">
        <x:v>0.014543171805040901</x:v>
      </x:c>
      <x:c r="AB323" s="1" t="str">
        <x:v>0.0098886931718526992</x:v>
      </x:c>
      <x:c r="AC323" s="1" t="str">
        <x:v>ABSTAIN</x:v>
      </x:c>
      <x:c r="AD323" s="1" t="str">
        <x:v>0.050000000000000003</x:v>
      </x:c>
      <x:c r="AE323" s="1" t="str">
        <x:v>0.5</x:v>
      </x:c>
      <x:c r="AF323" s="1" t="str">
        <x:v>0.014543171805040901</x:v>
      </x:c>
      <x:c r="AG323" s="1" t="str">
        <x:v>0.0098886931718526992</x:v>
      </x:c>
      <x:c r="AH323" s="1" t="str">
        <x:v>0.5</x:v>
      </x:c>
      <x:c r="AI323" s="1" t="str">
        <x:v>0.014543171805040901</x:v>
      </x:c>
      <x:c r="AJ323" s="1" t="str">
        <x:v>0.0098886931718526992</x:v>
      </x:c>
      <x:c r="AK323" s="1" t="str">
        <x:v>-1.960237527853792e-16</x:v>
      </x:c>
      <x:c r="AL323" s="28" t="str">
        <x:v>0.019806760740440101</x:v>
      </x:c>
      <x:c r="AM323" s="1" t="str">
        <x:v>2021</x:v>
      </x:c>
      <x:c r="AN323" s="48" t="str">
        <x:v>BURN_IN_2021</x:v>
      </x:c>
      <x:c r="AO323" s="1" t="str">
        <x:v>321</x:v>
      </x:c>
      <x:c r="AP323" s="1" t="str">
        <x:v>False</x:v>
      </x:c>
    </x:row>
    <x:row r="324" ht="22" customHeight="1">
      <x:c r="A324" s="27" t="n">
        <x:v>44519</x:v>
      </x:c>
      <x:c r="B324" s="27" t="n">
        <x:v>44520</x:v>
      </x:c>
      <x:c r="C324" s="1" t="str">
        <x:v>0.014224219031583401</x:v>
      </x:c>
      <x:c r="D324" s="1" t="str">
        <x:v>0.0059124914620015002</x:v>
      </x:c>
      <x:c r="E324" s="1" t="str">
        <x:v>0.97986328950641477</x:v>
      </x:c>
      <x:c r="F324" s="1" t="str">
        <x:v>mix</x:v>
      </x:c>
      <x:c r="G324" s="1" t="str">
        <x:v>0.10081867073976809</x:v>
      </x:c>
      <x:c r="H324" s="1" t="str">
        <x:v>0.052433408683399699</x:v>
      </x:c>
      <x:c r="I324" s="1" t="str">
        <x:v>-0.094350154752901996</x:v>
      </x:c>
      <x:c r="J324" s="1" t="str">
        <x:v>-0.11966971359112211</x:v>
      </x:c>
      <x:c r="K324" s="1" t="str">
        <x:v>0.5786902848779002</x:v>
      </x:c>
      <x:c r="L324" s="1" t="str">
        <x:v>-0.13986070942528919</x:v>
      </x:c>
      <x:c r="M324" s="1" t="str">
        <x:v>ABSTAIN</x:v>
      </x:c>
      <x:c r="N324" s="1" t="str">
        <x:v>0.63140246437846181</x:v>
      </x:c>
      <x:c r="O324" s="48" t="str">
        <x:v>HIGH_VOLATILITY|NEGATIVE_MOMENTUM</x:v>
      </x:c>
      <x:c r="P324" s="48" t="str">
        <x:v>episode-000322|episode-000115|episode-000263|episode-000124|episode-000130</x:v>
      </x:c>
      <x:c r="Q324" s="1" t="str">
        <x:v>True</x:v>
      </x:c>
      <x:c r="R324" s="1" t="str">
        <x:v>5</x:v>
      </x:c>
      <x:c r="S324" s="1" t="str">
        <x:v>0.050000000000000003</x:v>
      </x:c>
      <x:c r="T324" s="1" t="str">
        <x:v>0.4805825227459411</x:v>
      </x:c>
      <x:c r="U324" s="1" t="str">
        <x:v>0.5</x:v>
      </x:c>
      <x:c r="V324" s="1" t="str">
        <x:v>0.0140627305398514</x:v>
      </x:c>
      <x:c r="W324" s="28" t="str">
        <x:v>0.5</x:v>
      </x:c>
      <x:c r="X324" s="28" t="str">
        <x:v>0.0049031325979864999</x:v>
      </x:c>
      <x:c r="Y324" s="28" t="str">
        <x:v>0.014062730539851499</x:v>
      </x:c>
      <x:c r="Z324" s="1" t="str">
        <x:v>0.5</x:v>
      </x:c>
      <x:c r="AA324" s="1" t="str">
        <x:v>0.0049031325979864999</x:v>
      </x:c>
      <x:c r="AB324" s="1" t="str">
        <x:v>0.014062730539851499</x:v>
      </x:c>
      <x:c r="AC324" s="1" t="str">
        <x:v>ABSTAIN</x:v>
      </x:c>
      <x:c r="AD324" s="1" t="str">
        <x:v>0.050000000000000003</x:v>
      </x:c>
      <x:c r="AE324" s="1" t="str">
        <x:v>0.5</x:v>
      </x:c>
      <x:c r="AF324" s="1" t="str">
        <x:v>0.0049031325979864999</x:v>
      </x:c>
      <x:c r="AG324" s="1" t="str">
        <x:v>0.014062730539851499</x:v>
      </x:c>
      <x:c r="AH324" s="1" t="str">
        <x:v>0.5</x:v>
      </x:c>
      <x:c r="AI324" s="1" t="str">
        <x:v>0.0049031325979864999</x:v>
      </x:c>
      <x:c r="AJ324" s="1" t="str">
        <x:v>0.014062730539851499</x:v>
      </x:c>
      <x:c r="AK324" s="1" t="str">
        <x:v>2.0816681711721685e-17</x:v>
      </x:c>
      <x:c r="AL324" s="28" t="str">
        <x:v>0.0281354052965219</x:v>
      </x:c>
      <x:c r="AM324" s="1" t="str">
        <x:v>2021</x:v>
      </x:c>
      <x:c r="AN324" s="48" t="str">
        <x:v>BURN_IN_2021</x:v>
      </x:c>
      <x:c r="AO324" s="1" t="str">
        <x:v>322</x:v>
      </x:c>
      <x:c r="AP324" s="1" t="str">
        <x:v>False</x:v>
      </x:c>
    </x:row>
    <x:row r="325" ht="22" customHeight="1">
      <x:c r="A325" s="27" t="n">
        <x:v>44520</x:v>
      </x:c>
      <x:c r="B325" s="27" t="n">
        <x:v>44521</x:v>
      </x:c>
      <x:c r="C325" s="1" t="str">
        <x:v>0.0044721298957075004</x:v>
      </x:c>
      <x:c r="D325" s="1" t="str">
        <x:v>0.0048665415549244001</x:v>
      </x:c>
      <x:c r="E325" s="1" t="str">
        <x:v>0.99066132854936795</x:v>
      </x:c>
      <x:c r="F325" s="1" t="str">
        <x:v>mix</x:v>
      </x:c>
      <x:c r="G325" s="1" t="str">
        <x:v>0.054072584316164997</x:v>
      </x:c>
      <x:c r="H325" s="1" t="str">
        <x:v>0.021596078085906099</x:v>
      </x:c>
      <x:c r="I325" s="1" t="str">
        <x:v>-0.072687915575804396</x:v>
      </x:c>
      <x:c r="J325" s="1" t="str">
        <x:v>-0.040067384448209398</x:v>
      </x:c>
      <x:c r="K325" s="1" t="str">
        <x:v>0.55418706047075383</x:v>
      </x:c>
      <x:c r="L325" s="1" t="str">
        <x:v>-0.115660341873507</x:v>
      </x:c>
      <x:c r="M325" s="1" t="str">
        <x:v>ABSTAIN</x:v>
      </x:c>
      <x:c r="N325" s="1" t="str">
        <x:v>0.63140246437846181</x:v>
      </x:c>
      <x:c r="O325" s="48" t="str">
        <x:v>HIGH_VOLATILITY|NEGATIVE_MOMENTUM</x:v>
      </x:c>
      <x:c r="P325" s="48" t="str">
        <x:v>episode-000323|episode-000117|episode-000124|episode-000130|episode-000322</x:v>
      </x:c>
      <x:c r="Q325" s="1" t="str">
        <x:v>True</x:v>
      </x:c>
      <x:c r="R325" s="1" t="str">
        <x:v>5</x:v>
      </x:c>
      <x:c r="S325" s="1" t="str">
        <x:v>0.050000000000000003</x:v>
      </x:c>
      <x:c r="T325" s="1" t="str">
        <x:v>0.48057957992788902</x:v>
      </x:c>
      <x:c r="U325" s="1" t="str">
        <x:v>0.5</x:v>
      </x:c>
      <x:c r="V325" s="1" t="str">
        <x:v>-0.0084072490864935002</x:v>
      </x:c>
      <x:c r="W325" s="28" t="str">
        <x:v>0.5</x:v>
      </x:c>
      <x:c r="X325" s="28" t="str">
        <x:v>0.0069362738856206</x:v>
      </x:c>
      <x:c r="Y325" s="28" t="str">
        <x:v>-0.0084072490864935002</x:v>
      </x:c>
      <x:c r="Z325" s="1" t="str">
        <x:v>0.5</x:v>
      </x:c>
      <x:c r="AA325" s="1" t="str">
        <x:v>0.0069362738856206</x:v>
      </x:c>
      <x:c r="AB325" s="1" t="str">
        <x:v>-0.0084072490864935002</x:v>
      </x:c>
      <x:c r="AC325" s="1" t="str">
        <x:v>ABSTAIN</x:v>
      </x:c>
      <x:c r="AD325" s="1" t="str">
        <x:v>0.050000000000000003</x:v>
      </x:c>
      <x:c r="AE325" s="1" t="str">
        <x:v>0.5</x:v>
      </x:c>
      <x:c r="AF325" s="1" t="str">
        <x:v>0.0069362738856206</x:v>
      </x:c>
      <x:c r="AG325" s="1" t="str">
        <x:v>-0.0084072490864935002</x:v>
      </x:c>
      <x:c r="AH325" s="1" t="str">
        <x:v>0.5</x:v>
      </x:c>
      <x:c r="AI325" s="1" t="str">
        <x:v>0.0069362738856206</x:v>
      </x:c>
      <x:c r="AJ325" s="1" t="str">
        <x:v>-0.0084072490864935002</x:v>
      </x:c>
      <x:c r="AK325" s="1" t="str">
        <x:v>-9.540979117872439e-17</x:v>
      </x:c>
      <x:c r="AL325" s="28" t="str">
        <x:v>-0.016800742159765202</x:v>
      </x:c>
      <x:c r="AM325" s="1" t="str">
        <x:v>2021</x:v>
      </x:c>
      <x:c r="AN325" s="48" t="str">
        <x:v>BURN_IN_2021</x:v>
      </x:c>
      <x:c r="AO325" s="1" t="str">
        <x:v>323</x:v>
      </x:c>
      <x:c r="AP325" s="1" t="str">
        <x:v>False</x:v>
      </x:c>
    </x:row>
    <x:row r="326" ht="22" customHeight="1">
      <x:c r="A326" s="27" t="n">
        <x:v>44521</x:v>
      </x:c>
      <x:c r="B326" s="27" t="n">
        <x:v>44522</x:v>
      </x:c>
      <x:c r="C326" s="1" t="str">
        <x:v>0.00038509161111280002</x:v>
      </x:c>
      <x:c r="D326" s="1" t="str">
        <x:v>0.041207580359893602</x:v>
      </x:c>
      <x:c r="E326" s="1" t="str">
        <x:v>0.95840732802899364</x:v>
      </x:c>
      <x:c r="F326" s="1" t="str">
        <x:v>mix</x:v>
      </x:c>
      <x:c r="G326" s="1" t="str">
        <x:v>0.15943705397034011</x:v>
      </x:c>
      <x:c r="H326" s="1" t="str">
        <x:v>0.072682077609938195</x:v>
      </x:c>
      <x:c r="I326" s="1" t="str">
        <x:v>-0.10371068049496091</x:v>
      </x:c>
      <x:c r="J326" s="1" t="str">
        <x:v>-0.032558744972425599</x:v>
      </x:c>
      <x:c r="K326" s="1" t="str">
        <x:v>0.55070432355838317</x:v>
      </x:c>
      <x:c r="L326" s="1" t="str">
        <x:v>-0.13051790445134509</x:v>
      </x:c>
      <x:c r="M326" s="1" t="str">
        <x:v>ABSTAIN</x:v>
      </x:c>
      <x:c r="N326" s="1" t="str">
        <x:v>0.63140246437846181</x:v>
      </x:c>
      <x:c r="O326" s="48" t="str">
        <x:v>INSUFFICIENT_EVIDENCE</x:v>
      </x:c>
      <x:c r="P326" s="48" t="str"/>
      <x:c r="Q326" s="1" t="str">
        <x:v>True</x:v>
      </x:c>
      <x:c r="R326" s="1" t="str">
        <x:v>5</x:v>
      </x:c>
      <x:c r="S326" s="1" t="str">
        <x:v>0.050000000000000003</x:v>
      </x:c>
      <x:c r="T326" s="1" t="str">
        <x:v>0.48022737076544803</x:v>
      </x:c>
      <x:c r="U326" s="1" t="str">
        <x:v>0.5</x:v>
      </x:c>
      <x:c r="V326" s="1" t="str">
        <x:v>-0.020488937201972299</x:v>
      </x:c>
      <x:c r="W326" s="28" t="str">
        <x:v>0.5</x:v>
      </x:c>
      <x:c r="X326" s="28" t="str">
        <x:v>0.0042357675592470997</x:v>
      </x:c>
      <x:c r="Y326" s="28" t="str">
        <x:v>-0.020488937201972399</x:v>
      </x:c>
      <x:c r="Z326" s="1" t="str">
        <x:v>0.5</x:v>
      </x:c>
      <x:c r="AA326" s="1" t="str">
        <x:v>0.0042357675592470997</x:v>
      </x:c>
      <x:c r="AB326" s="1" t="str">
        <x:v>-0.020488937201972399</x:v>
      </x:c>
      <x:c r="AC326" s="1" t="str">
        <x:v>ABSTAIN</x:v>
      </x:c>
      <x:c r="AD326" s="1" t="str">
        <x:v>0.050000000000000003</x:v>
      </x:c>
      <x:c r="AE326" s="1" t="str">
        <x:v>0.5</x:v>
      </x:c>
      <x:c r="AF326" s="1" t="str">
        <x:v>0.0042357675592470997</x:v>
      </x:c>
      <x:c r="AG326" s="1" t="str">
        <x:v>-0.020488937201972399</x:v>
      </x:c>
      <x:c r="AH326" s="1" t="str">
        <x:v>0.5</x:v>
      </x:c>
      <x:c r="AI326" s="1" t="str">
        <x:v>0.0042357675592470997</x:v>
      </x:c>
      <x:c r="AJ326" s="1" t="str">
        <x:v>-0.020488937201972399</x:v>
      </x:c>
      <x:c r="AK326" s="1" t="str">
        <x:v>-2.775557561562892e-17</x:v>
      </x:c>
      <x:c r="AL326" s="28" t="str">
        <x:v>-0.040969576406429002</x:v>
      </x:c>
      <x:c r="AM326" s="1" t="str">
        <x:v>2021</x:v>
      </x:c>
      <x:c r="AN326" s="48" t="str">
        <x:v>BURN_IN_2021</x:v>
      </x:c>
      <x:c r="AO326" s="1" t="str">
        <x:v>324</x:v>
      </x:c>
      <x:c r="AP326" s="1" t="str">
        <x:v>False</x:v>
      </x:c>
    </x:row>
    <x:row r="327" ht="22" customHeight="1">
      <x:c r="A327" s="27" t="n">
        <x:v>44522</x:v>
      </x:c>
      <x:c r="B327" s="27" t="n">
        <x:v>44523</x:v>
      </x:c>
      <x:c r="C327" s="1" t="str">
        <x:v>0.0015544568834244001</x:v>
      </x:c>
      <x:c r="D327" s="1" t="str">
        <x:v>0.0132506029280851</x:v>
      </x:c>
      <x:c r="E327" s="1" t="str">
        <x:v>0.98519494018849041</x:v>
      </x:c>
      <x:c r="F327" s="1" t="str">
        <x:v>mix</x:v>
      </x:c>
      <x:c r="G327" s="1" t="str">
        <x:v>0.074674942907904801</x:v>
      </x:c>
      <x:c r="H327" s="1" t="str">
        <x:v>0.055913954863616798</x:v>
      </x:c>
      <x:c r="I327" s="1" t="str">
        <x:v>-0.11461227493360621</x:v>
      </x:c>
      <x:c r="J327" s="1" t="str">
        <x:v>-0.081609785932721599</x:v>
      </x:c>
      <x:c r="K327" s="1" t="str">
        <x:v>0.56694140662103465</x:v>
      </x:c>
      <x:c r="L327" s="1" t="str">
        <x:v>-0.1661402175989479</x:v>
      </x:c>
      <x:c r="M327" s="1" t="str">
        <x:v>ABSTAIN</x:v>
      </x:c>
      <x:c r="N327" s="1" t="str">
        <x:v>0.63140246437846181</x:v>
      </x:c>
      <x:c r="O327" s="48" t="str">
        <x:v>HIGH_VOLATILITY|NEGATIVE_MOMENTUM</x:v>
      </x:c>
      <x:c r="P327" s="48" t="str">
        <x:v>episode-000323|episode-000322|episode-000115|episode-000324|episode-000325</x:v>
      </x:c>
      <x:c r="Q327" s="1" t="str">
        <x:v>True</x:v>
      </x:c>
      <x:c r="R327" s="1" t="str">
        <x:v>5</x:v>
      </x:c>
      <x:c r="S327" s="1" t="str">
        <x:v>0.050000000000000003</x:v>
      </x:c>
      <x:c r="T327" s="1" t="str">
        <x:v>0.48049570640967793</x:v>
      </x:c>
      <x:c r="U327" s="1" t="str">
        <x:v>0.5</x:v>
      </x:c>
      <x:c r="V327" s="1" t="str">
        <x:v>0.011216800766672501</x:v>
      </x:c>
      <x:c r="W327" s="28" t="str">
        <x:v>0.5</x:v>
      </x:c>
      <x:c r="X327" s="28" t="str">
        <x:v>0.010456595240434199</x:v>
      </x:c>
      <x:c r="Y327" s="28" t="str">
        <x:v>0.0112168007666724</x:v>
      </x:c>
      <x:c r="Z327" s="1" t="str">
        <x:v>0.5</x:v>
      </x:c>
      <x:c r="AA327" s="1" t="str">
        <x:v>0.010456595240434199</x:v>
      </x:c>
      <x:c r="AB327" s="1" t="str">
        <x:v>0.0112168007666724</x:v>
      </x:c>
      <x:c r="AC327" s="1" t="str">
        <x:v>ABSTAIN</x:v>
      </x:c>
      <x:c r="AD327" s="1" t="str">
        <x:v>0.050000000000000003</x:v>
      </x:c>
      <x:c r="AE327" s="1" t="str">
        <x:v>0.5</x:v>
      </x:c>
      <x:c r="AF327" s="1" t="str">
        <x:v>0.010456595240434199</x:v>
      </x:c>
      <x:c r="AG327" s="1" t="str">
        <x:v>0.0112168007666724</x:v>
      </x:c>
      <x:c r="AH327" s="1" t="str">
        <x:v>0.5</x:v>
      </x:c>
      <x:c r="AI327" s="1" t="str">
        <x:v>0.010456595240434199</x:v>
      </x:c>
      <x:c r="AJ327" s="1" t="str">
        <x:v>0.0112168007666724</x:v>
      </x:c>
      <x:c r="AK327" s="1" t="str">
        <x:v>-1.7867651802561111e-16</x:v>
      </x:c>
      <x:c r="AL327" s="28" t="str">
        <x:v>0.022454749524052901</x:v>
      </x:c>
      <x:c r="AM327" s="1" t="str">
        <x:v>2021</x:v>
      </x:c>
      <x:c r="AN327" s="48" t="str">
        <x:v>BURN_IN_2021</x:v>
      </x:c>
      <x:c r="AO327" s="1" t="str">
        <x:v>325</x:v>
      </x:c>
      <x:c r="AP327" s="1" t="str">
        <x:v>False</x:v>
      </x:c>
    </x:row>
    <x:row r="328" ht="22" customHeight="1">
      <x:c r="A328" s="27" t="n">
        <x:v>44523</x:v>
      </x:c>
      <x:c r="B328" s="27" t="n">
        <x:v>44524</x:v>
      </x:c>
      <x:c r="C328" s="1" t="str">
        <x:v>0.0128036005492018</x:v>
      </x:c>
      <x:c r="D328" s="1" t="str">
        <x:v>0.0021634387760387</x:v>
      </x:c>
      <x:c r="E328" s="1" t="str">
        <x:v>0.98503296067475921</x:v>
      </x:c>
      <x:c r="F328" s="1" t="str">
        <x:v>mix</x:v>
      </x:c>
      <x:c r="G328" s="1" t="str">
        <x:v>0.076394478562714294</x:v>
      </x:c>
      <x:c r="H328" s="1" t="str">
        <x:v>0.022498287331555001</x:v>
      </x:c>
      <x:c r="I328" s="1" t="str">
        <x:v>-0.041869490473313703</x:v>
      </x:c>
      <x:c r="J328" s="1" t="str">
        <x:v>-0.054106938956568901</x:v>
      </x:c>
      <x:c r="K328" s="1" t="str">
        <x:v>0.57332863905637343</x:v>
      </x:c>
      <x:c r="L328" s="1" t="str">
        <x:v>-0.14741610504695091</x:v>
      </x:c>
      <x:c r="M328" s="1" t="str">
        <x:v>ABSTAIN</x:v>
      </x:c>
      <x:c r="N328" s="1" t="str">
        <x:v>0.63140246437846181</x:v>
      </x:c>
      <x:c r="O328" s="48" t="str">
        <x:v>INSUFFICIENT_EVIDENCE</x:v>
      </x:c>
      <x:c r="P328" s="48" t="str"/>
      <x:c r="Q328" s="1" t="str">
        <x:v>True</x:v>
      </x:c>
      <x:c r="R328" s="1" t="str">
        <x:v>5</x:v>
      </x:c>
      <x:c r="S328" s="1" t="str">
        <x:v>0.050000000000000003</x:v>
      </x:c>
      <x:c r="T328" s="1" t="str">
        <x:v>0.48061641626316443</x:v>
      </x:c>
      <x:c r="U328" s="1" t="str">
        <x:v>0.5</x:v>
      </x:c>
      <x:c r="V328" s="1" t="str">
        <x:v>-0.0034923974198820002</x:v>
      </x:c>
      <x:c r="W328" s="28" t="str">
        <x:v>0.5</x:v>
      </x:c>
      <x:c r="X328" s="28" t="str">
        <x:v>0.0055513601798351997</x:v>
      </x:c>
      <x:c r="Y328" s="28" t="str">
        <x:v>-0.0034923974198820002</x:v>
      </x:c>
      <x:c r="Z328" s="1" t="str">
        <x:v>0.5</x:v>
      </x:c>
      <x:c r="AA328" s="1" t="str">
        <x:v>0.0055513601798351997</x:v>
      </x:c>
      <x:c r="AB328" s="1" t="str">
        <x:v>-0.0034923974198820002</x:v>
      </x:c>
      <x:c r="AC328" s="1" t="str">
        <x:v>ABSTAIN</x:v>
      </x:c>
      <x:c r="AD328" s="1" t="str">
        <x:v>0.050000000000000003</x:v>
      </x:c>
      <x:c r="AE328" s="1" t="str">
        <x:v>0.5</x:v>
      </x:c>
      <x:c r="AF328" s="1" t="str">
        <x:v>0.0055513601798351997</x:v>
      </x:c>
      <x:c r="AG328" s="1" t="str">
        <x:v>-0.0034923974198820002</x:v>
      </x:c>
      <x:c r="AH328" s="1" t="str">
        <x:v>0.5</x:v>
      </x:c>
      <x:c r="AI328" s="1" t="str">
        <x:v>0.0055513601798351997</x:v>
      </x:c>
      <x:c r="AJ328" s="1" t="str">
        <x:v>-0.0034923974198820002</x:v>
      </x:c>
      <x:c r="AK328" s="1" t="str">
        <x:v>-5.4210108624275222e-17</x:v>
      </x:c>
      <x:c r="AL328" s="28" t="str">
        <x:v>-0.0069737308330957998</x:v>
      </x:c>
      <x:c r="AM328" s="1" t="str">
        <x:v>2021</x:v>
      </x:c>
      <x:c r="AN328" s="48" t="str">
        <x:v>BURN_IN_2021</x:v>
      </x:c>
      <x:c r="AO328" s="1" t="str">
        <x:v>326</x:v>
      </x:c>
      <x:c r="AP328" s="1" t="str">
        <x:v>False</x:v>
      </x:c>
    </x:row>
    <x:row r="329" ht="22" customHeight="1">
      <x:c r="A329" s="27" t="n">
        <x:v>44524</x:v>
      </x:c>
      <x:c r="B329" s="27" t="n">
        <x:v>44525</x:v>
      </x:c>
      <x:c r="C329" s="1" t="str">
        <x:v>0.0037674094483060002</x:v>
      </x:c>
      <x:c r="D329" s="1" t="str">
        <x:v>0.0030026025647757002</x:v>
      </x:c>
      <x:c r="E329" s="1" t="str">
        <x:v>0.99322998798691842</x:v>
      </x:c>
      <x:c r="F329" s="1" t="str">
        <x:v>mix</x:v>
      </x:c>
      <x:c r="G329" s="1" t="str">
        <x:v>0.0411558156346623</x:v>
      </x:c>
      <x:c r="H329" s="1" t="str">
        <x:v>0.018072382201792001</x:v>
      </x:c>
      <x:c r="I329" s="1" t="str">
        <x:v>-0.052943787913424099</x:v>
      </x:c>
      <x:c r="J329" s="1" t="str">
        <x:v>-0.093476778663960605</x:v>
      </x:c>
      <x:c r="K329" s="1" t="str">
        <x:v>0.55739784872918252</x:v>
      </x:c>
      <x:c r="L329" s="1" t="str">
        <x:v>-0.15336179564298599</x:v>
      </x:c>
      <x:c r="M329" s="1" t="str">
        <x:v>ABSTAIN</x:v>
      </x:c>
      <x:c r="N329" s="1" t="str">
        <x:v>0.63140246437846181</x:v>
      </x:c>
      <x:c r="O329" s="48" t="str">
        <x:v>HIGH_VOLATILITY|NEGATIVE_MOMENTUM</x:v>
      </x:c>
      <x:c r="P329" s="48" t="str">
        <x:v>episode-000327|episode-000324|episode-000124|episode-000323|episode-000326</x:v>
      </x:c>
      <x:c r="Q329" s="1" t="str">
        <x:v>True</x:v>
      </x:c>
      <x:c r="R329" s="1" t="str">
        <x:v>5</x:v>
      </x:c>
      <x:c r="S329" s="1" t="str">
        <x:v>0.050000000000000003</x:v>
      </x:c>
      <x:c r="T329" s="1" t="str">
        <x:v>0.48059643306082922</x:v>
      </x:c>
      <x:c r="U329" s="1" t="str">
        <x:v>0.5</x:v>
      </x:c>
      <x:c r="V329" s="1" t="str">
        <x:v>0.0154201892484468</x:v>
      </x:c>
      <x:c r="W329" s="28" t="str">
        <x:v>0.5</x:v>
      </x:c>
      <x:c r="X329" s="28" t="str">
        <x:v>0.001749533094717</x:v>
      </x:c>
      <x:c r="Y329" s="28" t="str">
        <x:v>0.015420189248446899</x:v>
      </x:c>
      <x:c r="Z329" s="1" t="str">
        <x:v>0.5</x:v>
      </x:c>
      <x:c r="AA329" s="1" t="str">
        <x:v>0.001749533094717</x:v>
      </x:c>
      <x:c r="AB329" s="1" t="str">
        <x:v>0.015420189248446899</x:v>
      </x:c>
      <x:c r="AC329" s="1" t="str">
        <x:v>ABSTAIN</x:v>
      </x:c>
      <x:c r="AD329" s="1" t="str">
        <x:v>0.050000000000000003</x:v>
      </x:c>
      <x:c r="AE329" s="1" t="str">
        <x:v>0.5</x:v>
      </x:c>
      <x:c r="AF329" s="1" t="str">
        <x:v>0.001749533094717</x:v>
      </x:c>
      <x:c r="AG329" s="1" t="str">
        <x:v>0.015420189248446899</x:v>
      </x:c>
      <x:c r="AH329" s="1" t="str">
        <x:v>0.5</x:v>
      </x:c>
      <x:c r="AI329" s="1" t="str">
        <x:v>0.001749533094717</x:v>
      </x:c>
      <x:c r="AJ329" s="1" t="str">
        <x:v>0.015420189248446899</x:v>
      </x:c>
      <x:c r="AK329" s="1" t="str">
        <x:v>3.469446951953615e-18</x:v>
      </x:c>
      <x:c r="AL329" s="28" t="str">
        <x:v>0.030843931525562401</x:v>
      </x:c>
      <x:c r="AM329" s="1" t="str">
        <x:v>2021</x:v>
      </x:c>
      <x:c r="AN329" s="48" t="str">
        <x:v>BURN_IN_2021</x:v>
      </x:c>
      <x:c r="AO329" s="1" t="str">
        <x:v>327</x:v>
      </x:c>
      <x:c r="AP329" s="1" t="str">
        <x:v>False</x:v>
      </x:c>
    </x:row>
    <x:row r="330" ht="22" customHeight="1">
      <x:c r="A330" s="27" t="n">
        <x:v>44525</x:v>
      </x:c>
      <x:c r="B330" s="27" t="n">
        <x:v>44526</x:v>
      </x:c>
      <x:c r="C330" s="1" t="str">
        <x:v>0.0077621689556301001</x:v>
      </x:c>
      <x:c r="D330" s="1" t="str">
        <x:v>0.0017316996562353</x:v>
      </x:c>
      <x:c r="E330" s="1" t="str">
        <x:v>0.99050613138813437</x:v>
      </x:c>
      <x:c r="F330" s="1" t="str">
        <x:v>mix</x:v>
      </x:c>
      <x:c r="G330" s="1" t="str">
        <x:v>0.052950783177311701</x:v>
      </x:c>
      <x:c r="H330" s="1" t="str">
        <x:v>0.0079895190146484999</x:v>
      </x:c>
      <x:c r="I330" s="1" t="str">
        <x:v>0.0347605929562304</x:v>
      </x:c>
      <x:c r="J330" s="1" t="str">
        <x:v>-0.0228101766184498</x:v>
      </x:c>
      <x:c r="K330" s="1" t="str">
        <x:v>0.54862060953194824</x:v>
      </x:c>
      <x:c r="L330" s="1" t="str">
        <x:v>-0.1272481448408731</x:v>
      </x:c>
      <x:c r="M330" s="1" t="str">
        <x:v>ABSTAIN</x:v>
      </x:c>
      <x:c r="N330" s="1" t="str">
        <x:v>0.63140246437846181</x:v>
      </x:c>
      <x:c r="O330" s="48" t="str">
        <x:v>HIGH_VOLATILITY|NEGATIVE_MOMENTUM</x:v>
      </x:c>
      <x:c r="P330" s="48" t="str">
        <x:v>episode-000118|episode-000119|episode-000123|episode-000262|episode-000129</x:v>
      </x:c>
      <x:c r="Q330" s="1" t="str">
        <x:v>True</x:v>
      </x:c>
      <x:c r="R330" s="1" t="str">
        <x:v>5</x:v>
      </x:c>
      <x:c r="S330" s="1" t="str">
        <x:v>0.050000000000000003</x:v>
      </x:c>
      <x:c r="T330" s="1" t="str">
        <x:v>0.48061385503452803</x:v>
      </x:c>
      <x:c r="U330" s="1" t="str">
        <x:v>0.5</x:v>
      </x:c>
      <x:c r="V330" s="1" t="str">
        <x:v>-0.0441592155694185</x:v>
      </x:c>
      <x:c r="W330" s="28" t="str">
        <x:v>0.5</x:v>
      </x:c>
      <x:c r="X330" s="28" t="str">
        <x:v>0.0075938704709801004</x:v>
      </x:c>
      <x:c r="Y330" s="28" t="str">
        <x:v>-0.0441592155694185</x:v>
      </x:c>
      <x:c r="Z330" s="1" t="str">
        <x:v>0.5</x:v>
      </x:c>
      <x:c r="AA330" s="1" t="str">
        <x:v>0.0075938704709801004</x:v>
      </x:c>
      <x:c r="AB330" s="1" t="str">
        <x:v>-0.0441592155694185</x:v>
      </x:c>
      <x:c r="AC330" s="1" t="str">
        <x:v>ABSTAIN</x:v>
      </x:c>
      <x:c r="AD330" s="1" t="str">
        <x:v>0.050000000000000003</x:v>
      </x:c>
      <x:c r="AE330" s="1" t="str">
        <x:v>0.5</x:v>
      </x:c>
      <x:c r="AF330" s="1" t="str">
        <x:v>0.0075938704709801004</x:v>
      </x:c>
      <x:c r="AG330" s="1" t="str">
        <x:v>-0.0441592155694185</x:v>
      </x:c>
      <x:c r="AH330" s="1" t="str">
        <x:v>0.5</x:v>
      </x:c>
      <x:c r="AI330" s="1" t="str">
        <x:v>0.0075938704709801004</x:v>
      </x:c>
      <x:c r="AJ330" s="1" t="str">
        <x:v>-0.0441592155694185</x:v>
      </x:c>
      <x:c r="AK330" s="1" t="str">
        <x:v>-9.714451465470121e-17</x:v>
      </x:c>
      <x:c r="AL330" s="28" t="str">
        <x:v>-0.088303913966379904</x:v>
      </x:c>
      <x:c r="AM330" s="1" t="str">
        <x:v>2021</x:v>
      </x:c>
      <x:c r="AN330" s="48" t="str">
        <x:v>BURN_IN_2021</x:v>
      </x:c>
      <x:c r="AO330" s="1" t="str">
        <x:v>328</x:v>
      </x:c>
      <x:c r="AP330" s="1" t="str">
        <x:v>False</x:v>
      </x:c>
    </x:row>
    <x:row r="331" ht="22" customHeight="1">
      <x:c r="A331" s="27" t="n">
        <x:v>44526</x:v>
      </x:c>
      <x:c r="B331" s="27" t="n">
        <x:v>44527</x:v>
      </x:c>
      <x:c r="C331" s="1" t="str">
        <x:v>0.0018456702747324</x:v>
      </x:c>
      <x:c r="D331" s="1" t="str">
        <x:v>0.0019445089622507001</x:v>
      </x:c>
      <x:c r="E331" s="1" t="str">
        <x:v>0.99620982076301678</x:v>
      </x:c>
      <x:c r="F331" s="1" t="str">
        <x:v>mix</x:v>
      </x:c>
      <x:c r="G331" s="1" t="str">
        <x:v>0.0250683487147524</x:v>
      </x:c>
      <x:c r="H331" s="1" t="str">
        <x:v>0.011832997361795499</x:v>
      </x:c>
      <x:c r="I331" s="1" t="str">
        <x:v>-0.074935351580658102</x:v>
      </x:c>
      <x:c r="J331" s="1" t="str">
        <x:v>-0.080550189003406894</x:v>
      </x:c>
      <x:c r="K331" s="1" t="str">
        <x:v>0.62718457416788032</x:v>
      </x:c>
      <x:c r="L331" s="1" t="str">
        <x:v>-0.20431554957284309</x:v>
      </x:c>
      <x:c r="M331" s="1" t="str">
        <x:v>ABSTAIN</x:v>
      </x:c>
      <x:c r="N331" s="1" t="str">
        <x:v>0.63140246437846181</x:v>
      </x:c>
      <x:c r="O331" s="48" t="str">
        <x:v>HIGH_VOLATILITY|NEGATIVE_MOMENTUM</x:v>
      </x:c>
      <x:c r="P331" s="48" t="str">
        <x:v>episode-000328|episode-000324|episode-000326|episode-000327|episode-000323</x:v>
      </x:c>
      <x:c r="Q331" s="1" t="str">
        <x:v>True</x:v>
      </x:c>
      <x:c r="R331" s="1" t="str">
        <x:v>5</x:v>
      </x:c>
      <x:c r="S331" s="1" t="str">
        <x:v>0.050000000000000003</x:v>
      </x:c>
      <x:c r="T331" s="1" t="str">
        <x:v>0.48060398336329002</x:v>
      </x:c>
      <x:c r="U331" s="1" t="str">
        <x:v>0.5</x:v>
      </x:c>
      <x:c r="V331" s="1" t="str">
        <x:v>0.0096080113173927003</x:v>
      </x:c>
      <x:c r="W331" s="28" t="str">
        <x:v>0.5</x:v>
      </x:c>
      <x:c r="X331" s="28" t="str">
        <x:v>0.0230956987911171</x:v>
      </x:c>
      <x:c r="Y331" s="28" t="str">
        <x:v>0.0096080113173927992</x:v>
      </x:c>
      <x:c r="Z331" s="1" t="str">
        <x:v>0.5</x:v>
      </x:c>
      <x:c r="AA331" s="1" t="str">
        <x:v>0.0230956987911171</x:v>
      </x:c>
      <x:c r="AB331" s="1" t="str">
        <x:v>0.0096080113173927992</x:v>
      </x:c>
      <x:c r="AC331" s="1" t="str">
        <x:v>ABSTAIN</x:v>
      </x:c>
      <x:c r="AD331" s="1" t="str">
        <x:v>0.050000000000000003</x:v>
      </x:c>
      <x:c r="AE331" s="1" t="str">
        <x:v>0.5</x:v>
      </x:c>
      <x:c r="AF331" s="1" t="str">
        <x:v>0.0230956987911171</x:v>
      </x:c>
      <x:c r="AG331" s="1" t="str">
        <x:v>0.0096080113173927992</x:v>
      </x:c>
      <x:c r="AH331" s="1" t="str">
        <x:v>0.5</x:v>
      </x:c>
      <x:c r="AI331" s="1" t="str">
        <x:v>0.0230956987911171</x:v>
      </x:c>
      <x:c r="AJ331" s="1" t="str">
        <x:v>0.0096080113173927992</x:v>
      </x:c>
      <x:c r="AK331" s="1" t="str">
        <x:v>6.2450045135165055e-17</x:v>
      </x:c>
      <x:c r="AL331" s="28" t="str">
        <x:v>0.019262658916936001</x:v>
      </x:c>
      <x:c r="AM331" s="1" t="str">
        <x:v>2021</x:v>
      </x:c>
      <x:c r="AN331" s="48" t="str">
        <x:v>BURN_IN_2021</x:v>
      </x:c>
      <x:c r="AO331" s="1" t="str">
        <x:v>329</x:v>
      </x:c>
      <x:c r="AP331" s="1" t="str">
        <x:v>False</x:v>
      </x:c>
    </x:row>
    <x:row r="332" ht="22" customHeight="1">
      <x:c r="A332" s="27" t="n">
        <x:v>44527</x:v>
      </x:c>
      <x:c r="B332" s="27" t="n">
        <x:v>44528</x:v>
      </x:c>
      <x:c r="C332" s="1" t="str">
        <x:v>0.079965842551778299</x:v>
      </x:c>
      <x:c r="D332" s="1" t="str">
        <x:v>0.00062465985764140002</x:v>
      </x:c>
      <x:c r="E332" s="1" t="str">
        <x:v>0.91940949759057955</x:v>
      </x:c>
      <x:c r="F332" s="1" t="str">
        <x:v>mix</x:v>
      </x:c>
      <x:c r="G332" s="1" t="str">
        <x:v>0.2583871108180763</x:v>
      </x:c>
      <x:c r="H332" s="1" t="str">
        <x:v>0.15624034455409239</x:v>
      </x:c>
      <x:c r="I332" s="1" t="str">
        <x:v>-0.082918603560759294</x:v>
      </x:c>
      <x:c r="J332" s="1" t="str">
        <x:v>-0.096011224363471301</x:v>
      </x:c>
      <x:c r="K332" s="1" t="str">
        <x:v>0.61666150964267774</x:v>
      </x:c>
      <x:c r="L332" s="1" t="str">
        <x:v>-0.18898855139875509</x:v>
      </x:c>
      <x:c r="M332" s="1" t="str">
        <x:v>ABSTAIN</x:v>
      </x:c>
      <x:c r="N332" s="1" t="str">
        <x:v>0.91940949759057955</x:v>
      </x:c>
      <x:c r="O332" s="48" t="str">
        <x:v>HIGH_VOLATILITY|NEGATIVE_MOMENTUM</x:v>
      </x:c>
      <x:c r="P332" s="48" t="str"/>
      <x:c r="Q332" s="1" t="str">
        <x:v>True</x:v>
      </x:c>
      <x:c r="R332" s="1" t="str">
        <x:v>5</x:v>
      </x:c>
      <x:c r="S332" s="1" t="str">
        <x:v>0.050000000000000003</x:v>
      </x:c>
      <x:c r="T332" s="1" t="str">
        <x:v>0.48072010773787022</x:v>
      </x:c>
      <x:c r="U332" s="1" t="str">
        <x:v>0.5</x:v>
      </x:c>
      <x:c r="V332" s="1" t="str">
        <x:v>0.023053264138029501</x:v>
      </x:c>
      <x:c r="W332" s="28" t="str">
        <x:v>0.5</x:v>
      </x:c>
      <x:c r="X332" s="28" t="str">
        <x:v>0.0047697259274005997</x:v>
      </x:c>
      <x:c r="Y332" s="28" t="str">
        <x:v>0.023053264138029599</x:v>
      </x:c>
      <x:c r="Z332" s="1" t="str">
        <x:v>0.5</x:v>
      </x:c>
      <x:c r="AA332" s="1" t="str">
        <x:v>0.0047697259274005997</x:v>
      </x:c>
      <x:c r="AB332" s="1" t="str">
        <x:v>0.023053264138029599</x:v>
      </x:c>
      <x:c r="AC332" s="1" t="str">
        <x:v>ABSTAIN</x:v>
      </x:c>
      <x:c r="AD332" s="1" t="str">
        <x:v>0.050000000000000003</x:v>
      </x:c>
      <x:c r="AE332" s="1" t="str">
        <x:v>0.5</x:v>
      </x:c>
      <x:c r="AF332" s="1" t="str">
        <x:v>0.0047697259274005997</x:v>
      </x:c>
      <x:c r="AG332" s="1" t="str">
        <x:v>0.023053264138029599</x:v>
      </x:c>
      <x:c r="AH332" s="1" t="str">
        <x:v>0.5</x:v>
      </x:c>
      <x:c r="AI332" s="1" t="str">
        <x:v>0.0047697259274005997</x:v>
      </x:c>
      <x:c r="AJ332" s="1" t="str">
        <x:v>0.023053264138029599</x:v>
      </x:c>
      <x:c r="AK332" s="1" t="str">
        <x:v>5.8980598183211441e-17</x:v>
      </x:c>
      <x:c r="AL332" s="28" t="str">
        <x:v>0.046116287689967603</x:v>
      </x:c>
      <x:c r="AM332" s="1" t="str">
        <x:v>2021</x:v>
      </x:c>
      <x:c r="AN332" s="48" t="str">
        <x:v>BURN_IN_2021</x:v>
      </x:c>
      <x:c r="AO332" s="1" t="str">
        <x:v>330</x:v>
      </x:c>
      <x:c r="AP332" s="1" t="str">
        <x:v>False</x:v>
      </x:c>
    </x:row>
    <x:row r="333" ht="22" customHeight="1">
      <x:c r="A333" s="27" t="n">
        <x:v>44528</x:v>
      </x:c>
      <x:c r="B333" s="27" t="n">
        <x:v>44529</x:v>
      </x:c>
      <x:c r="C333" s="1" t="str">
        <x:v>0.1148995130623487</x:v>
      </x:c>
      <x:c r="D333" s="1" t="str">
        <x:v>0.00020803590039700001</x:v>
      </x:c>
      <x:c r="E333" s="1" t="str">
        <x:v>0.88489245103725422</x:v>
      </x:c>
      <x:c r="F333" s="1" t="str">
        <x:v>mix</x:v>
      </x:c>
      <x:c r="G333" s="1" t="str">
        <x:v>0.32639741953910828</x:v>
      </x:c>
      <x:c r="H333" s="1" t="str">
        <x:v>0.069867341021140103</x:v>
      </x:c>
      <x:c r="I333" s="1" t="str">
        <x:v>-0.024232597510316901</x:v>
      </x:c>
      <x:c r="J333" s="1" t="str">
        <x:v>-0.079548156573933104</x:v>
      </x:c>
      <x:c r="K333" s="1" t="str">
        <x:v>0.63091841373544955</x:v>
      </x:c>
      <x:c r="L333" s="1" t="str">
        <x:v>-0.15158771411520261</x:v>
      </x:c>
      <x:c r="M333" s="1" t="str">
        <x:v>ABSTAIN</x:v>
      </x:c>
      <x:c r="N333" s="1" t="str">
        <x:v>0.88489245103725422</x:v>
      </x:c>
      <x:c r="O333" s="48" t="str">
        <x:v>HIGH_VOLATILITY|NEGATIVE_MOMENTUM</x:v>
      </x:c>
      <x:c r="P333" s="48" t="str"/>
      <x:c r="Q333" s="1" t="str">
        <x:v>True</x:v>
      </x:c>
      <x:c r="R333" s="1" t="str">
        <x:v>5</x:v>
      </x:c>
      <x:c r="S333" s="1" t="str">
        <x:v>0.050000000000000003</x:v>
      </x:c>
      <x:c r="T333" s="1" t="str">
        <x:v>0.48077037960620428</x:v>
      </x:c>
      <x:c r="U333" s="1" t="str">
        <x:v>0.5</x:v>
      </x:c>
      <x:c r="V333" s="1" t="str">
        <x:v>0.0043811304176521</x:v>
      </x:c>
      <x:c r="W333" s="28" t="str">
        <x:v>0.5</x:v>
      </x:c>
      <x:c r="X333" s="28" t="str">
        <x:v>0.011269224522432199</x:v>
      </x:c>
      <x:c r="Y333" s="28" t="str">
        <x:v>0.0043811304176521997</x:v>
      </x:c>
      <x:c r="Z333" s="1" t="str">
        <x:v>0.5</x:v>
      </x:c>
      <x:c r="AA333" s="1" t="str">
        <x:v>0.011269224522432199</x:v>
      </x:c>
      <x:c r="AB333" s="1" t="str">
        <x:v>0.0043811304176521997</x:v>
      </x:c>
      <x:c r="AC333" s="1" t="str">
        <x:v>ABSTAIN</x:v>
      </x:c>
      <x:c r="AD333" s="1" t="str">
        <x:v>0.050000000000000003</x:v>
      </x:c>
      <x:c r="AE333" s="1" t="str">
        <x:v>0.5</x:v>
      </x:c>
      <x:c r="AF333" s="1" t="str">
        <x:v>0.011269224522432199</x:v>
      </x:c>
      <x:c r="AG333" s="1" t="str">
        <x:v>0.0043811304176521997</x:v>
      </x:c>
      <x:c r="AH333" s="1" t="str">
        <x:v>0.5</x:v>
      </x:c>
      <x:c r="AI333" s="1" t="str">
        <x:v>0.011269224522432199</x:v>
      </x:c>
      <x:c r="AJ333" s="1" t="str">
        <x:v>0.0043811304176521997</x:v>
      </x:c>
      <x:c r="AK333" s="1" t="str">
        <x:v>1.7347234759768075e-18</x:v>
      </x:c>
      <x:c r="AL333" s="28" t="str">
        <x:v>0.0087848982833404008</x:v>
      </x:c>
      <x:c r="AM333" s="1" t="str">
        <x:v>2021</x:v>
      </x:c>
      <x:c r="AN333" s="48" t="str">
        <x:v>BURN_IN_2021</x:v>
      </x:c>
      <x:c r="AO333" s="1" t="str">
        <x:v>331</x:v>
      </x:c>
      <x:c r="AP333" s="1" t="str">
        <x:v>False</x:v>
      </x:c>
    </x:row>
    <x:row r="334" ht="22" customHeight="1">
      <x:c r="A334" s="27" t="n">
        <x:v>44529</x:v>
      </x:c>
      <x:c r="B334" s="27" t="n">
        <x:v>44530</x:v>
      </x:c>
      <x:c r="C334" s="1" t="str">
        <x:v>0.038493973153802</x:v>
      </x:c>
      <x:c r="D334" s="1" t="str">
        <x:v>0.00062802841328130001</x:v>
      </x:c>
      <x:c r="E334" s="1" t="str">
        <x:v>0.96087799843291644</x:v>
      </x:c>
      <x:c r="F334" s="1" t="str">
        <x:v>mix</x:v>
      </x:c>
      <x:c r="G334" s="1" t="str">
        <x:v>0.1532493283543396</x:v>
      </x:c>
      <x:c r="H334" s="1" t="str">
        <x:v>0.15281107981709319</x:v>
      </x:c>
      <x:c r="I334" s="1" t="str">
        <x:v>0.0263901912312107</x:v>
      </x:c>
      <x:c r="J334" s="1" t="str">
        <x:v>-0.065415482833953903</x:v>
      </x:c>
      <x:c r="K334" s="1" t="str">
        <x:v>0.63202371713822325</x:v>
      </x:c>
      <x:c r="L334" s="1" t="str">
        <x:v>-0.1441344984813682</x:v>
      </x:c>
      <x:c r="M334" s="1" t="str">
        <x:v>ABSTAIN</x:v>
      </x:c>
      <x:c r="N334" s="1" t="str">
        <x:v>0.63140246437846181</x:v>
      </x:c>
      <x:c r="O334" s="48" t="str">
        <x:v>INSUFFICIENT_EVIDENCE</x:v>
      </x:c>
      <x:c r="P334" s="48" t="str"/>
      <x:c r="Q334" s="1" t="str">
        <x:v>True</x:v>
      </x:c>
      <x:c r="R334" s="1" t="str">
        <x:v>5</x:v>
      </x:c>
      <x:c r="S334" s="1" t="str">
        <x:v>0.050000000000000003</x:v>
      </x:c>
      <x:c r="T334" s="1" t="str">
        <x:v>0.48066511465241862</x:v>
      </x:c>
      <x:c r="U334" s="1" t="str">
        <x:v>0.5</x:v>
      </x:c>
      <x:c r="V334" s="1" t="str">
        <x:v>-0.0078912874215939007</x:v>
      </x:c>
      <x:c r="W334" s="28" t="str">
        <x:v>0.5</x:v>
      </x:c>
      <x:c r="X334" s="28" t="str">
        <x:v>0.0021866199538954001</x:v>
      </x:c>
      <x:c r="Y334" s="28" t="str">
        <x:v>-0.0078912874215939996</x:v>
      </x:c>
      <x:c r="Z334" s="1" t="str">
        <x:v>0.5</x:v>
      </x:c>
      <x:c r="AA334" s="1" t="str">
        <x:v>0.0021866199538954001</x:v>
      </x:c>
      <x:c r="AB334" s="1" t="str">
        <x:v>-0.0078912874215939996</x:v>
      </x:c>
      <x:c r="AC334" s="1" t="str">
        <x:v>ABSTAIN</x:v>
      </x:c>
      <x:c r="AD334" s="1" t="str">
        <x:v>0.050000000000000003</x:v>
      </x:c>
      <x:c r="AE334" s="1" t="str">
        <x:v>0.5</x:v>
      </x:c>
      <x:c r="AF334" s="1" t="str">
        <x:v>0.0021866199538954001</x:v>
      </x:c>
      <x:c r="AG334" s="1" t="str">
        <x:v>-0.0078912874215939996</x:v>
      </x:c>
      <x:c r="AH334" s="1" t="str">
        <x:v>0.5</x:v>
      </x:c>
      <x:c r="AI334" s="1" t="str">
        <x:v>0.0021866199538954001</x:v>
      </x:c>
      <x:c r="AJ334" s="1" t="str">
        <x:v>-0.0078912874215939996</x:v>
      </x:c>
      <x:c r="AK334" s="1" t="str">
        <x:v>-6.2450045135165055e-17</x:v>
      </x:c>
      <x:c r="AL334" s="28" t="str">
        <x:v>-0.015778236104286102</x:v>
      </x:c>
      <x:c r="AM334" s="1" t="str">
        <x:v>2021</x:v>
      </x:c>
      <x:c r="AN334" s="48" t="str">
        <x:v>BURN_IN_2021</x:v>
      </x:c>
      <x:c r="AO334" s="1" t="str">
        <x:v>332</x:v>
      </x:c>
      <x:c r="AP334" s="1" t="str">
        <x:v>False</x:v>
      </x:c>
    </x:row>
    <x:row r="335" ht="22" customHeight="1">
      <x:c r="A335" s="27" t="n">
        <x:v>44530</x:v>
      </x:c>
      <x:c r="B335" s="27" t="n">
        <x:v>44531</x:v>
      </x:c>
      <x:c r="C335" s="1" t="str">
        <x:v>0.0315537951480434</x:v>
      </x:c>
      <x:c r="D335" s="1" t="str">
        <x:v>0.00046323113069660001</x:v>
      </x:c>
      <x:c r="E335" s="1" t="str">
        <x:v>0.96798297372125985</x:v>
      </x:c>
      <x:c r="F335" s="1" t="str">
        <x:v>mix</x:v>
      </x:c>
      <x:c r="G335" s="1" t="str">
        <x:v>0.13117196507546269</x:v>
      </x:c>
      <x:c r="H335" s="1" t="str">
        <x:v>0.014209950576686701</x:v>
      </x:c>
      <x:c r="I335" s="1" t="str">
        <x:v>-0.011989953658993999</x:v>
      </x:c>
      <x:c r="J335" s="1" t="str">
        <x:v>-0.072202395709644096</x:v>
      </x:c>
      <x:c r="K335" s="1" t="str">
        <x:v>0.63345755738881604</x:v>
      </x:c>
      <x:c r="L335" s="1" t="str">
        <x:v>-0.1576385464378425</x:v>
      </x:c>
      <x:c r="M335" s="1" t="str">
        <x:v>ABSTAIN</x:v>
      </x:c>
      <x:c r="N335" s="1" t="str">
        <x:v>0.63140246437846181</x:v>
      </x:c>
      <x:c r="O335" s="48" t="str">
        <x:v>HIGH_VOLATILITY|NEGATIVE_MOMENTUM</x:v>
      </x:c>
      <x:c r="P335" s="48" t="str">
        <x:v>episode-000130|episode-000124|episode-000327|episode-000262|episode-000118</x:v>
      </x:c>
      <x:c r="Q335" s="1" t="str">
        <x:v>True</x:v>
      </x:c>
      <x:c r="R335" s="1" t="str">
        <x:v>5</x:v>
      </x:c>
      <x:c r="S335" s="1" t="str">
        <x:v>0.050000000000000003</x:v>
      </x:c>
      <x:c r="T335" s="1" t="str">
        <x:v>0.48065748973997308</x:v>
      </x:c>
      <x:c r="U335" s="1" t="str">
        <x:v>0.5</x:v>
      </x:c>
      <x:c r="V335" s="1" t="str">
        <x:v>0.0028738546551642001</x:v>
      </x:c>
      <x:c r="W335" s="28" t="str">
        <x:v>0.5</x:v>
      </x:c>
      <x:c r="X335" s="28" t="str">
        <x:v>0.0039759255722777</x:v>
      </x:c>
      <x:c r="Y335" s="28" t="str">
        <x:v>0.0028738546551642999</x:v>
      </x:c>
      <x:c r="Z335" s="1" t="str">
        <x:v>0.5</x:v>
      </x:c>
      <x:c r="AA335" s="1" t="str">
        <x:v>0.0039759255722777</x:v>
      </x:c>
      <x:c r="AB335" s="1" t="str">
        <x:v>0.0028738546551642999</x:v>
      </x:c>
      <x:c r="AC335" s="1" t="str">
        <x:v>ABSTAIN</x:v>
      </x:c>
      <x:c r="AD335" s="1" t="str">
        <x:v>0.050000000000000003</x:v>
      </x:c>
      <x:c r="AE335" s="1" t="str">
        <x:v>0.5</x:v>
      </x:c>
      <x:c r="AF335" s="1" t="str">
        <x:v>0.0039759255722777</x:v>
      </x:c>
      <x:c r="AG335" s="1" t="str">
        <x:v>0.0028738546551642999</x:v>
      </x:c>
      <x:c r="AH335" s="1" t="str">
        <x:v>0.5</x:v>
      </x:c>
      <x:c r="AI335" s="1" t="str">
        <x:v>0.0039759255722777</x:v>
      </x:c>
      <x:c r="AJ335" s="1" t="str">
        <x:v>0.0028738546551642999</x:v>
      </x:c>
      <x:c r="AK335" s="1" t="str">
        <x:v>2.0816681711721685e-17</x:v>
      </x:c>
      <x:c r="AL335" s="28" t="str">
        <x:v>0.0057556840456447003</x:v>
      </x:c>
      <x:c r="AM335" s="1" t="str">
        <x:v>2021</x:v>
      </x:c>
      <x:c r="AN335" s="48" t="str">
        <x:v>BURN_IN_2021</x:v>
      </x:c>
      <x:c r="AO335" s="1" t="str">
        <x:v>333</x:v>
      </x:c>
      <x:c r="AP335" s="1" t="str">
        <x:v>False</x:v>
      </x:c>
    </x:row>
    <x:row r="336" ht="22" customHeight="1">
      <x:c r="A336" s="27" t="n">
        <x:v>44531</x:v>
      </x:c>
      <x:c r="B336" s="27" t="n">
        <x:v>44532</x:v>
      </x:c>
      <x:c r="C336" s="1" t="str">
        <x:v>0.090267749253249402</x:v>
      </x:c>
      <x:c r="D336" s="1" t="str">
        <x:v>0.00031566284868620001</x:v>
      </x:c>
      <x:c r="E336" s="1" t="str">
        <x:v>0.90941658789806401</x:v>
      </x:c>
      <x:c r="F336" s="1" t="str">
        <x:v>mix</x:v>
      </x:c>
      <x:c r="G336" s="1" t="str">
        <x:v>0.2785214713307898</x:v>
      </x:c>
      <x:c r="H336" s="1" t="str">
        <x:v>0.1174279082104121</x:v>
      </x:c>
      <x:c r="I336" s="1" t="str">
        <x:v>0.00067515921338710003</x:v>
      </x:c>
      <x:c r="J336" s="1" t="str">
        <x:v>-0.0608221579800148</x:v>
      </x:c>
      <x:c r="K336" s="1" t="str">
        <x:v>0.63392724770514775</x:v>
      </x:c>
      <x:c r="L336" s="1" t="str">
        <x:v>-0.15279018005890879</x:v>
      </x:c>
      <x:c r="M336" s="1" t="str">
        <x:v>ABSTAIN</x:v>
      </x:c>
      <x:c r="N336" s="1" t="str">
        <x:v>0.90941658789806401</x:v>
      </x:c>
      <x:c r="O336" s="48" t="str">
        <x:v>HIGH_VOLATILITY|NEGATIVE_MOMENTUM</x:v>
      </x:c>
      <x:c r="P336" s="48" t="str"/>
      <x:c r="Q336" s="1" t="str">
        <x:v>True</x:v>
      </x:c>
      <x:c r="R336" s="1" t="str">
        <x:v>5</x:v>
      </x:c>
      <x:c r="S336" s="1" t="str">
        <x:v>0.050000000000000003</x:v>
      </x:c>
      <x:c r="T336" s="1" t="str">
        <x:v>0.48073670910103861</x:v>
      </x:c>
      <x:c r="U336" s="1" t="str">
        <x:v>0.5</x:v>
      </x:c>
      <x:c r="V336" s="1" t="str">
        <x:v>-0.0062441828209167998</x:v>
      </x:c>
      <x:c r="W336" s="28" t="str">
        <x:v>0.5</x:v>
      </x:c>
      <x:c r="X336" s="28" t="str">
        <x:v>0.0014347919069672001</x:v>
      </x:c>
      <x:c r="Y336" s="28" t="str">
        <x:v>-0.0062441828209168996</x:v>
      </x:c>
      <x:c r="Z336" s="1" t="str">
        <x:v>0.5</x:v>
      </x:c>
      <x:c r="AA336" s="1" t="str">
        <x:v>0.0014347919069672001</x:v>
      </x:c>
      <x:c r="AB336" s="1" t="str">
        <x:v>-0.0062441828209168996</x:v>
      </x:c>
      <x:c r="AC336" s="1" t="str">
        <x:v>ABSTAIN</x:v>
      </x:c>
      <x:c r="AD336" s="1" t="str">
        <x:v>0.050000000000000003</x:v>
      </x:c>
      <x:c r="AE336" s="1" t="str">
        <x:v>0.5</x:v>
      </x:c>
      <x:c r="AF336" s="1" t="str">
        <x:v>0.0014347919069672001</x:v>
      </x:c>
      <x:c r="AG336" s="1" t="str">
        <x:v>-0.0062441828209168996</x:v>
      </x:c>
      <x:c r="AH336" s="1" t="str">
        <x:v>0.5</x:v>
      </x:c>
      <x:c r="AI336" s="1" t="str">
        <x:v>0.0014347919069672001</x:v>
      </x:c>
      <x:c r="AJ336" s="1" t="str">
        <x:v>-0.0062441828209168996</x:v>
      </x:c>
      <x:c r="AK336" s="1" t="str">
        <x:v>-8.8470897274817162e-17</x:v>
      </x:c>
      <x:c r="AL336" s="28" t="str">
        <x:v>-0.0124855139721343</x:v>
      </x:c>
      <x:c r="AM336" s="1" t="str">
        <x:v>2021</x:v>
      </x:c>
      <x:c r="AN336" s="48" t="str">
        <x:v>BURN_IN_2021</x:v>
      </x:c>
      <x:c r="AO336" s="1" t="str">
        <x:v>334</x:v>
      </x:c>
      <x:c r="AP336" s="1" t="str">
        <x:v>False</x:v>
      </x:c>
    </x:row>
    <x:row r="337" ht="22" customHeight="1">
      <x:c r="A337" s="27" t="n">
        <x:v>44532</x:v>
      </x:c>
      <x:c r="B337" s="27" t="n">
        <x:v>44533</x:v>
      </x:c>
      <x:c r="C337" s="1" t="str">
        <x:v>0.085210420046445301</x:v>
      </x:c>
      <x:c r="D337" s="1" t="str">
        <x:v>0.00039139319033780002</x:v>
      </x:c>
      <x:c r="E337" s="1" t="str">
        <x:v>0.91439818676321638</x:v>
      </x:c>
      <x:c r="F337" s="1" t="str">
        <x:v>mix</x:v>
      </x:c>
      <x:c r="G337" s="1" t="str">
        <x:v>0.2682851628972861</x:v>
      </x:c>
      <x:c r="H337" s="1" t="str">
        <x:v>0.010114658413607799</x:v>
      </x:c>
      <x:c r="I337" s="1" t="str">
        <x:v>-0.041386202789169699</x:v>
      </x:c>
      <x:c r="J337" s="1" t="str">
        <x:v>-0.106382776799738</x:v>
      </x:c>
      <x:c r="K337" s="1" t="str">
        <x:v>0.6187074701651698</x:v>
      </x:c>
      <x:c r="L337" s="1" t="str">
        <x:v>-0.16336803010311279</x:v>
      </x:c>
      <x:c r="M337" s="1" t="str">
        <x:v>ABSTAIN</x:v>
      </x:c>
      <x:c r="N337" s="1" t="str">
        <x:v>0.91439818676321638</x:v>
      </x:c>
      <x:c r="O337" s="48" t="str">
        <x:v>HIGH_VOLATILITY|NEGATIVE_MOMENTUM</x:v>
      </x:c>
      <x:c r="P337" s="48" t="str"/>
      <x:c r="Q337" s="1" t="str">
        <x:v>True</x:v>
      </x:c>
      <x:c r="R337" s="1" t="str">
        <x:v>5</x:v>
      </x:c>
      <x:c r="S337" s="1" t="str">
        <x:v>0.050000000000000003</x:v>
      </x:c>
      <x:c r="T337" s="1" t="str">
        <x:v>0.48072928415907062</x:v>
      </x:c>
      <x:c r="U337" s="1" t="str">
        <x:v>0.5</x:v>
      </x:c>
      <x:c r="V337" s="1" t="str">
        <x:v>-0.025354413666773101</x:v>
      </x:c>
      <x:c r="W337" s="28" t="str">
        <x:v>0.5</x:v>
      </x:c>
      <x:c r="X337" s="28" t="str">
        <x:v>0.0031409869110154</x:v>
      </x:c>
      <x:c r="Y337" s="28" t="str">
        <x:v>-0.025354413666773198</x:v>
      </x:c>
      <x:c r="Z337" s="1" t="str">
        <x:v>0.5</x:v>
      </x:c>
      <x:c r="AA337" s="1" t="str">
        <x:v>0.0031409869110154</x:v>
      </x:c>
      <x:c r="AB337" s="1" t="str">
        <x:v>-0.025354413666773198</x:v>
      </x:c>
      <x:c r="AC337" s="1" t="str">
        <x:v>ABSTAIN</x:v>
      </x:c>
      <x:c r="AD337" s="1" t="str">
        <x:v>0.050000000000000003</x:v>
      </x:c>
      <x:c r="AE337" s="1" t="str">
        <x:v>0.5</x:v>
      </x:c>
      <x:c r="AF337" s="1" t="str">
        <x:v>0.0031409869110154</x:v>
      </x:c>
      <x:c r="AG337" s="1" t="str">
        <x:v>-0.025354413666773198</x:v>
      </x:c>
      <x:c r="AH337" s="1" t="str">
        <x:v>0.5</x:v>
      </x:c>
      <x:c r="AI337" s="1" t="str">
        <x:v>0.0031409869110154</x:v>
      </x:c>
      <x:c r="AJ337" s="1" t="str">
        <x:v>-0.025354413666773198</x:v>
      </x:c>
      <x:c r="AK337" s="1" t="str">
        <x:v>-6.9388939039072296e-17</x:v>
      </x:c>
      <x:c r="AL337" s="28" t="str">
        <x:v>-0.050702704616255902</x:v>
      </x:c>
      <x:c r="AM337" s="1" t="str">
        <x:v>2021</x:v>
      </x:c>
      <x:c r="AN337" s="48" t="str">
        <x:v>BURN_IN_2021</x:v>
      </x:c>
      <x:c r="AO337" s="1" t="str">
        <x:v>335</x:v>
      </x:c>
      <x:c r="AP337" s="1" t="str">
        <x:v>False</x:v>
      </x:c>
    </x:row>
    <x:row r="338" ht="22" customHeight="1">
      <x:c r="A338" s="27" t="n">
        <x:v>44533</x:v>
      </x:c>
      <x:c r="B338" s="27" t="n">
        <x:v>44534</x:v>
      </x:c>
      <x:c r="C338" s="1" t="str">
        <x:v>0.18984992925191041</x:v>
      </x:c>
      <x:c r="D338" s="1" t="str">
        <x:v>0.0002485561886601</x:v>
      </x:c>
      <x:c r="E338" s="1" t="str">
        <x:v>0.80990151455942905</x:v>
      </x:c>
      <x:c r="F338" s="1" t="str">
        <x:v>mix</x:v>
      </x:c>
      <x:c r="G338" s="1" t="str">
        <x:v>0.4444374575910629</x:v>
      </x:c>
      <x:c r="H338" s="1" t="str">
        <x:v>0.20927901841092991</x:v>
      </x:c>
      <x:c r="I338" s="1" t="str">
        <x:v>-0.001849959706612</x:v>
      </x:c>
      <x:c r="J338" s="1" t="str">
        <x:v>-0.14760364598647449</x:v>
      </x:c>
      <x:c r="K338" s="1" t="str">
        <x:v>0.64125765465887863</x:v>
      </x:c>
      <x:c r="L338" s="1" t="str">
        <x:v>-0.20578753374531111</x:v>
      </x:c>
      <x:c r="M338" s="1" t="str">
        <x:v>ABSTAIN</x:v>
      </x:c>
      <x:c r="N338" s="1" t="str">
        <x:v>0.80990151455942905</x:v>
      </x:c>
      <x:c r="O338" s="48" t="str">
        <x:v>HIGH_VOLATILITY|NEGATIVE_MOMENTUM</x:v>
      </x:c>
      <x:c r="P338" s="48" t="str"/>
      <x:c r="Q338" s="1" t="str">
        <x:v>True</x:v>
      </x:c>
      <x:c r="R338" s="1" t="str">
        <x:v>5</x:v>
      </x:c>
      <x:c r="S338" s="1" t="str">
        <x:v>0.050000000000000003</x:v>
      </x:c>
      <x:c r="T338" s="1" t="str">
        <x:v>0.48086932159508661</x:v>
      </x:c>
      <x:c r="U338" s="1" t="str">
        <x:v>0.5</x:v>
      </x:c>
      <x:c r="V338" s="1" t="str">
        <x:v>-0.041371556830601001</x:v>
      </x:c>
      <x:c r="W338" s="28" t="str">
        <x:v>0.5</x:v>
      </x:c>
      <x:c r="X338" s="28" t="str">
        <x:v>0.013005380127579401</x:v>
      </x:c>
      <x:c r="Y338" s="28" t="str">
        <x:v>-0.041371556830601001</x:v>
      </x:c>
      <x:c r="Z338" s="1" t="str">
        <x:v>0.5</x:v>
      </x:c>
      <x:c r="AA338" s="1" t="str">
        <x:v>0.013005380127579401</x:v>
      </x:c>
      <x:c r="AB338" s="1" t="str">
        <x:v>-0.041371556830601001</x:v>
      </x:c>
      <x:c r="AC338" s="1" t="str">
        <x:v>ABSTAIN</x:v>
      </x:c>
      <x:c r="AD338" s="1" t="str">
        <x:v>0.050000000000000003</x:v>
      </x:c>
      <x:c r="AE338" s="1" t="str">
        <x:v>0.5</x:v>
      </x:c>
      <x:c r="AF338" s="1" t="str">
        <x:v>0.013005380127579401</x:v>
      </x:c>
      <x:c r="AG338" s="1" t="str">
        <x:v>-0.041371556830601001</x:v>
      </x:c>
      <x:c r="AH338" s="1" t="str">
        <x:v>0.5</x:v>
      </x:c>
      <x:c r="AI338" s="1" t="str">
        <x:v>0.013005380127579401</x:v>
      </x:c>
      <x:c r="AJ338" s="1" t="str">
        <x:v>-0.041371556830601001</x:v>
      </x:c>
      <x:c r="AK338" s="1" t="str">
        <x:v>9.714451465470121e-17</x:v>
      </x:c>
      <x:c r="AL338" s="28" t="str">
        <x:v>-0.082718178682304203</x:v>
      </x:c>
      <x:c r="AM338" s="1" t="str">
        <x:v>2021</x:v>
      </x:c>
      <x:c r="AN338" s="48" t="str">
        <x:v>BURN_IN_2021</x:v>
      </x:c>
      <x:c r="AO338" s="1" t="str">
        <x:v>336</x:v>
      </x:c>
      <x:c r="AP338" s="1" t="str">
        <x:v>False</x:v>
      </x:c>
    </x:row>
    <x:row r="339" ht="22" customHeight="1">
      <x:c r="A339" s="27" t="n">
        <x:v>44534</x:v>
      </x:c>
      <x:c r="B339" s="27" t="n">
        <x:v>44535</x:v>
      </x:c>
      <x:c r="C339" s="1" t="str">
        <x:v>0.51307001621785886</x:v>
      </x:c>
      <x:c r="D339" s="1" t="str">
        <x:v>2.3898438864977109e-05</x:v>
      </x:c>
      <x:c r="E339" s="1" t="str">
        <x:v>0.48690608534327562</x:v>
      </x:c>
      <x:c r="F339" s="1" t="str">
        <x:v>bear</x:v>
      </x:c>
      <x:c r="G339" s="1" t="str">
        <x:v>0.63085632465421992</x:v>
      </x:c>
      <x:c r="H339" s="1" t="str">
        <x:v>0.64644017393189723</x:v>
      </x:c>
      <x:c r="I339" s="1" t="str">
        <x:v>-0.1017184050659261</x:v>
      </x:c>
      <x:c r="J339" s="1" t="str">
        <x:v>-0.19893963128087719</x:v>
      </x:c>
      <x:c r="K339" s="1" t="str">
        <x:v>0.69839903597679065</x:v>
      </x:c>
      <x:c r="L339" s="1" t="str">
        <x:v>-0.27148334244068001</x:v>
      </x:c>
      <x:c r="M339" s="1" t="str">
        <x:v>CASH</x:v>
      </x:c>
      <x:c r="N339" s="1" t="str">
        <x:v>0.51307001621785886</x:v>
      </x:c>
      <x:c r="O339" s="48" t="str">
        <x:v>HIGH_VOLATILITY|BEARISH_ROUTER</x:v>
      </x:c>
      <x:c r="P339" s="48" t="str">
        <x:v>episode-000264|episode-000267</x:v>
      </x:c>
      <x:c r="Q339" s="1" t="str">
        <x:v>True</x:v>
      </x:c>
      <x:c r="R339" s="1" t="str">
        <x:v>5</x:v>
      </x:c>
      <x:c r="S339" s="1" t="str">
        <x:v>0</x:v>
      </x:c>
      <x:c r="T339" s="1" t="str">
        <x:v>0.48129981555520163</x:v>
      </x:c>
      <x:c r="U339" s="1" t="str">
        <x:v>0.45000000000000001</x:v>
      </x:c>
      <x:c r="V339" s="1" t="str">
        <x:v>0.0018951803296626</x:v>
      </x:c>
      <x:c r="W339" s="28" t="str">
        <x:v>0.45000000000000001</x:v>
      </x:c>
      <x:c r="X339" s="28" t="str">
        <x:v>0.028428268144363202</x:v>
      </x:c>
      <x:c r="Y339" s="28" t="str">
        <x:v>0.0018951803296626999</x:v>
      </x:c>
      <x:c r="Z339" s="1" t="str">
        <x:v>0.45000000000000001</x:v>
      </x:c>
      <x:c r="AA339" s="1" t="str">
        <x:v>0.028428268144363202</x:v>
      </x:c>
      <x:c r="AB339" s="1" t="str">
        <x:v>0.0018951803296626999</x:v>
      </x:c>
      <x:c r="AC339" s="1" t="str">
        <x:v>CASH</x:v>
      </x:c>
      <x:c r="AD339" s="1" t="str">
        <x:v>0</x:v>
      </x:c>
      <x:c r="AE339" s="1" t="str">
        <x:v>0.45000000000000001</x:v>
      </x:c>
      <x:c r="AF339" s="1" t="str">
        <x:v>0.028428268144363202</x:v>
      </x:c>
      <x:c r="AG339" s="1" t="str">
        <x:v>0.0018951803296626999</x:v>
      </x:c>
      <x:c r="AH339" s="1" t="str">
        <x:v>0.14999999999999999</x:v>
      </x:c>
      <x:c r="AI339" s="1" t="str">
        <x:v>0.32842826814436321</x:v>
      </x:c>
      <x:c r="AJ339" s="1" t="str">
        <x:v>0.0003125822314629</x:v>
      </x:c>
      <x:c r="AK339" s="1" t="str">
        <x:v>-0.0015808533533645001</x:v>
      </x:c>
      <x:c r="AL339" s="28" t="str">
        <x:v>0.0042748072982730003</x:v>
      </x:c>
      <x:c r="AM339" s="1" t="str">
        <x:v>2021</x:v>
      </x:c>
      <x:c r="AN339" s="48" t="str">
        <x:v>BURN_IN_2021</x:v>
      </x:c>
      <x:c r="AO339" s="1" t="str">
        <x:v>337</x:v>
      </x:c>
      <x:c r="AP339" s="1" t="str">
        <x:v>False</x:v>
      </x:c>
    </x:row>
    <x:row r="340" ht="22" customHeight="1">
      <x:c r="A340" s="27" t="n">
        <x:v>44535</x:v>
      </x:c>
      <x:c r="B340" s="27" t="n">
        <x:v>44536</x:v>
      </x:c>
      <x:c r="C340" s="1" t="str">
        <x:v>0.97006098651812245</x:v>
      </x:c>
      <x:c r="D340" s="1" t="str">
        <x:v>4.5467515766504481e-08</x:v>
      </x:c>
      <x:c r="E340" s="1" t="str">
        <x:v>0.029938968014361501</x:v>
      </x:c>
      <x:c r="F340" s="1" t="str">
        <x:v>bear</x:v>
      </x:c>
      <x:c r="G340" s="1" t="str">
        <x:v>0.1224551783096616</x:v>
      </x:c>
      <x:c r="H340" s="1" t="str">
        <x:v>0.91398194060052684</x:v>
      </x:c>
      <x:c r="I340" s="1" t="str">
        <x:v>-0.13764694588202439</x:v>
      </x:c>
      <x:c r="J340" s="1" t="str">
        <x:v>-0.1897323954518543</x:v>
      </x:c>
      <x:c r="K340" s="1" t="str">
        <x:v>0.69958412320580732</x:v>
      </x:c>
      <x:c r="L340" s="1" t="str">
        <x:v>-0.26836907411603189</x:v>
      </x:c>
      <x:c r="M340" s="1" t="str">
        <x:v>CASH</x:v>
      </x:c>
      <x:c r="N340" s="1" t="str">
        <x:v>0.97006098651812245</x:v>
      </x:c>
      <x:c r="O340" s="48" t="str">
        <x:v>HIGH_VOLATILITY|BEARISH_ROUTER</x:v>
      </x:c>
      <x:c r="P340" s="48" t="str">
        <x:v>episode-000265|episode-000268|episode-000133|episode-000134|episode-000269</x:v>
      </x:c>
      <x:c r="Q340" s="1" t="str">
        <x:v>True</x:v>
      </x:c>
      <x:c r="R340" s="1" t="str">
        <x:v>5</x:v>
      </x:c>
      <x:c r="S340" s="1" t="str">
        <x:v>0</x:v>
      </x:c>
      <x:c r="T340" s="1" t="str">
        <x:v>0.48190567426616621</x:v>
      </x:c>
      <x:c r="U340" s="1" t="str">
        <x:v>0.45000000000000001</x:v>
      </x:c>
      <x:c r="V340" s="1" t="str">
        <x:v>0.0105335899647198</x:v>
      </x:c>
      <x:c r="W340" s="28" t="str">
        <x:v>0.45000000000000001</x:v>
      </x:c>
      <x:c r="X340" s="28" t="str">
        <x:v>0.0010559834497315</x:v>
      </x:c>
      <x:c r="Y340" s="28" t="str">
        <x:v>0.0105335899647198</x:v>
      </x:c>
      <x:c r="Z340" s="1" t="str">
        <x:v>0.45000000000000001</x:v>
      </x:c>
      <x:c r="AA340" s="1" t="str">
        <x:v>0.0010559834497315</x:v>
      </x:c>
      <x:c r="AB340" s="1" t="str">
        <x:v>0.0105335899647198</x:v>
      </x:c>
      <x:c r="AC340" s="1" t="str">
        <x:v>CASH</x:v>
      </x:c>
      <x:c r="AD340" s="1" t="str">
        <x:v>0</x:v>
      </x:c>
      <x:c r="AE340" s="1" t="str">
        <x:v>0.45000000000000001</x:v>
      </x:c>
      <x:c r="AF340" s="1" t="str">
        <x:v>0.0010559834497315</x:v>
      </x:c>
      <x:c r="AG340" s="1" t="str">
        <x:v>0.0105335899647198</x:v>
      </x:c>
      <x:c r="AH340" s="1" t="str">
        <x:v>0</x:v>
      </x:c>
      <x:c r="AI340" s="1" t="str">
        <x:v>0.150544688664668</x:v>
      </x:c>
      <x:c r="AJ340" s="1" t="str">
        <x:v>-0.00015054468866469999</x:v>
      </x:c>
      <x:c r="AK340" s="1" t="str">
        <x:v>-0.0106290542656281</x:v>
      </x:c>
      <x:c r="AL340" s="28" t="str">
        <x:v>0.023410349050206801</x:v>
      </x:c>
      <x:c r="AM340" s="1" t="str">
        <x:v>2021</x:v>
      </x:c>
      <x:c r="AN340" s="48" t="str">
        <x:v>BURN_IN_2021</x:v>
      </x:c>
      <x:c r="AO340" s="1" t="str">
        <x:v>338</x:v>
      </x:c>
      <x:c r="AP340" s="1" t="str">
        <x:v>False</x:v>
      </x:c>
    </x:row>
    <x:row r="341" ht="22" customHeight="1">
      <x:c r="A341" s="27" t="n">
        <x:v>44536</x:v>
      </x:c>
      <x:c r="B341" s="27" t="n">
        <x:v>44537</x:v>
      </x:c>
      <x:c r="C341" s="1" t="str">
        <x:v>0.98987859595204197</x:v>
      </x:c>
      <x:c r="D341" s="1" t="str">
        <x:v>2.9465716024647263e-09</x:v>
      </x:c>
      <x:c r="E341" s="1" t="str">
        <x:v>0.0101214011013862</x:v>
      </x:c>
      <x:c r="F341" s="1" t="str">
        <x:v>bear</x:v>
      </x:c>
      <x:c r="G341" s="1" t="str">
        <x:v>0.051481953144801897</x:v>
      </x:c>
      <x:c r="H341" s="1" t="str">
        <x:v>0.039635218867839002</x:v>
      </x:c>
      <x:c r="I341" s="1" t="str">
        <x:v>-0.12514447666572079</x:v>
      </x:c>
      <x:c r="J341" s="1" t="str">
        <x:v>-0.17763674718096931</x:v>
      </x:c>
      <x:c r="K341" s="1" t="str">
        <x:v>0.70556025095132435</x:v>
      </x:c>
      <x:c r="L341" s="1" t="str">
        <x:v>-0.25124133876516208</x:v>
      </x:c>
      <x:c r="M341" s="1" t="str">
        <x:v>CASH</x:v>
      </x:c>
      <x:c r="N341" s="1" t="str">
        <x:v>0.98987859595204197</x:v>
      </x:c>
      <x:c r="O341" s="48" t="str">
        <x:v>HIGH_VOLATILITY|BEARISH_ROUTER</x:v>
      </x:c>
      <x:c r="P341" s="48" t="str">
        <x:v>episode-000134|episode-000269|episode-000272|episode-000136|episode-000135</x:v>
      </x:c>
      <x:c r="Q341" s="1" t="str">
        <x:v>True</x:v>
      </x:c>
      <x:c r="R341" s="1" t="str">
        <x:v>5</x:v>
      </x:c>
      <x:c r="S341" s="1" t="str">
        <x:v>0</x:v>
      </x:c>
      <x:c r="T341" s="1" t="str">
        <x:v>0.481931938123843</x:v>
      </x:c>
      <x:c r="U341" s="1" t="str">
        <x:v>0.45000000000000001</x:v>
      </x:c>
      <x:c r="V341" s="1" t="str">
        <x:v>0.0002888528906923</x:v>
      </x:c>
      <x:c r="W341" s="28" t="str">
        <x:v>0.45000000000000001</x:v>
      </x:c>
      <x:c r="X341" s="28" t="str">
        <x:v>0.0057336592558943</x:v>
      </x:c>
      <x:c r="Y341" s="28" t="str">
        <x:v>0.0002888528906923</x:v>
      </x:c>
      <x:c r="Z341" s="1" t="str">
        <x:v>0.45000000000000001</x:v>
      </x:c>
      <x:c r="AA341" s="1" t="str">
        <x:v>0.0057336592558943</x:v>
      </x:c>
      <x:c r="AB341" s="1" t="str">
        <x:v>0.0002888528906923</x:v>
      </x:c>
      <x:c r="AC341" s="1" t="str">
        <x:v>CASH</x:v>
      </x:c>
      <x:c r="AD341" s="1" t="str">
        <x:v>0</x:v>
      </x:c>
      <x:c r="AE341" s="1" t="str">
        <x:v>0.45000000000000001</x:v>
      </x:c>
      <x:c r="AF341" s="1" t="str">
        <x:v>0.0057336592558943</x:v>
      </x:c>
      <x:c r="AG341" s="1" t="str">
        <x:v>0.0002888528906923</x:v>
      </x:c>
      <x:c r="AH341" s="1" t="str">
        <x:v>0</x:v>
      </x:c>
      <x:c r="AI341" s="1" t="str">
        <x:v>0</x:v>
      </x:c>
      <x:c r="AJ341" s="1" t="str">
        <x:v>0</x:v>
      </x:c>
      <x:c r="AK341" s="1" t="str">
        <x:v>-0.00028881118072790002</x:v>
      </x:c>
      <x:c r="AL341" s="28" t="str">
        <x:v>0.00065464053114859999</x:v>
      </x:c>
      <x:c r="AM341" s="1" t="str">
        <x:v>2021</x:v>
      </x:c>
      <x:c r="AN341" s="48" t="str">
        <x:v>BURN_IN_2021</x:v>
      </x:c>
      <x:c r="AO341" s="1" t="str">
        <x:v>339</x:v>
      </x:c>
      <x:c r="AP341" s="1" t="str">
        <x:v>False</x:v>
      </x:c>
    </x:row>
    <x:row r="342" ht="22" customHeight="1">
      <x:c r="A342" s="27" t="n">
        <x:v>44537</x:v>
      </x:c>
      <x:c r="B342" s="27" t="n">
        <x:v>44538</x:v>
      </x:c>
      <x:c r="C342" s="1" t="str">
        <x:v>0.96592011765928643</x:v>
      </x:c>
      <x:c r="D342" s="1" t="str">
        <x:v>2.7269854574311408e-08</x:v>
      </x:c>
      <x:c r="E342" s="1" t="str">
        <x:v>0.0340798550708587</x:v>
      </x:c>
      <x:c r="F342" s="1" t="str">
        <x:v>bear</x:v>
      </x:c>
      <x:c r="G342" s="1" t="str">
        <x:v>0.13530744406996881</x:v>
      </x:c>
      <x:c r="H342" s="1" t="str">
        <x:v>0.047916956585510997</x:v>
      </x:c>
      <x:c r="I342" s="1" t="str">
        <x:v>-0.11053761323701861</x:v>
      </x:c>
      <x:c r="J342" s="1" t="str">
        <x:v>-0.200369192643963</x:v>
      </x:c>
      <x:c r="K342" s="1" t="str">
        <x:v>0.69463877151333686</x:v>
      </x:c>
      <x:c r="L342" s="1" t="str">
        <x:v>-0.25075117099746908</x:v>
      </x:c>
      <x:c r="M342" s="1" t="str">
        <x:v>CASH</x:v>
      </x:c>
      <x:c r="N342" s="1" t="str">
        <x:v>0.96592011765928643</x:v>
      </x:c>
      <x:c r="O342" s="48" t="str">
        <x:v>HIGH_VOLATILITY|BEARISH_ROUTER</x:v>
      </x:c>
      <x:c r="P342" s="48" t="str">
        <x:v>episode-000340|episode-000134|episode-000269|episode-000272|episode-000270</x:v>
      </x:c>
      <x:c r="Q342" s="1" t="str">
        <x:v>True</x:v>
      </x:c>
      <x:c r="R342" s="1" t="str">
        <x:v>5</x:v>
      </x:c>
      <x:c r="S342" s="1" t="str">
        <x:v>0</x:v>
      </x:c>
      <x:c r="T342" s="1" t="str">
        <x:v>0.48190018671888801</x:v>
      </x:c>
      <x:c r="U342" s="1" t="str">
        <x:v>0.45000000000000001</x:v>
      </x:c>
      <x:c r="V342" s="1" t="str">
        <x:v>-0.0010790190839707</x:v>
      </x:c>
      <x:c r="W342" s="28" t="str">
        <x:v>0.45000000000000001</x:v>
      </x:c>
      <x:c r="X342" s="28" t="str">
        <x:v>0.0001619758152891</x:v>
      </x:c>
      <x:c r="Y342" s="28" t="str">
        <x:v>-0.0010790190839707</x:v>
      </x:c>
      <x:c r="Z342" s="1" t="str">
        <x:v>0.45000000000000001</x:v>
      </x:c>
      <x:c r="AA342" s="1" t="str">
        <x:v>0.0001619758152891</x:v>
      </x:c>
      <x:c r="AB342" s="1" t="str">
        <x:v>-0.0010790190839707</x:v>
      </x:c>
      <x:c r="AC342" s="1" t="str">
        <x:v>CASH</x:v>
      </x:c>
      <x:c r="AD342" s="1" t="str">
        <x:v>0</x:v>
      </x:c>
      <x:c r="AE342" s="1" t="str">
        <x:v>0.45000000000000001</x:v>
      </x:c>
      <x:c r="AF342" s="1" t="str">
        <x:v>0.0001619758152891</x:v>
      </x:c>
      <x:c r="AG342" s="1" t="str">
        <x:v>-0.0010790190839707</x:v>
      </x:c>
      <x:c r="AH342" s="1" t="str">
        <x:v>0</x:v>
      </x:c>
      <x:c r="AI342" s="1" t="str">
        <x:v>0</x:v>
      </x:c>
      <x:c r="AJ342" s="1" t="str">
        <x:v>0</x:v>
      </x:c>
      <x:c r="AK342" s="1" t="str">
        <x:v>0.0010796016441624999</x:v>
      </x:c>
      <x:c r="AL342" s="28" t="str">
        <x:v>-0.0023974606286761</x:v>
      </x:c>
      <x:c r="AM342" s="1" t="str">
        <x:v>2021</x:v>
      </x:c>
      <x:c r="AN342" s="48" t="str">
        <x:v>BURN_IN_2021</x:v>
      </x:c>
      <x:c r="AO342" s="1" t="str">
        <x:v>340</x:v>
      </x:c>
      <x:c r="AP342" s="1" t="str">
        <x:v>False</x:v>
      </x:c>
    </x:row>
    <x:row r="343" ht="22" customHeight="1">
      <x:c r="A343" s="27" t="n">
        <x:v>44538</x:v>
      </x:c>
      <x:c r="B343" s="27" t="n">
        <x:v>44539</x:v>
      </x:c>
      <x:c r="C343" s="1" t="str">
        <x:v>0.98434638639445959</x:v>
      </x:c>
      <x:c r="D343" s="1" t="str">
        <x:v>4.8852620262362148e-09</x:v>
      </x:c>
      <x:c r="E343" s="1" t="str">
        <x:v>0.015653608720278302</x:v>
      </x:c>
      <x:c r="F343" s="1" t="str">
        <x:v>bear</x:v>
      </x:c>
      <x:c r="G343" s="1" t="str">
        <x:v>0.073368411576206993</x:v>
      </x:c>
      <x:c r="H343" s="1" t="str">
        <x:v>0.0368525374703461</x:v>
      </x:c>
      <x:c r="I343" s="1" t="str">
        <x:v>-0.11774802789008269</x:v>
      </x:c>
      <x:c r="J343" s="1" t="str">
        <x:v>-0.25254746556608437</x:v>
      </x:c>
      <x:c r="K343" s="1" t="str">
        <x:v>0.64395034212652635</x:v>
      </x:c>
      <x:c r="L343" s="1" t="str">
        <x:v>-0.25254746556608437</x:v>
      </x:c>
      <x:c r="M343" s="1" t="str">
        <x:v>CASH</x:v>
      </x:c>
      <x:c r="N343" s="1" t="str">
        <x:v>0.98434638639445959</x:v>
      </x:c>
      <x:c r="O343" s="48" t="str">
        <x:v>HIGH_VOLATILITY|BEARISH_ROUTER</x:v>
      </x:c>
      <x:c r="P343" s="48" t="str">
        <x:v>episode-000340|episode-000341|episode-000134|episode-000269|episode-000136</x:v>
      </x:c>
      <x:c r="Q343" s="1" t="str">
        <x:v>True</x:v>
      </x:c>
      <x:c r="R343" s="1" t="str">
        <x:v>5</x:v>
      </x:c>
      <x:c r="S343" s="1" t="str">
        <x:v>0</x:v>
      </x:c>
      <x:c r="T343" s="1" t="str">
        <x:v>0.48192460649856322</x:v>
      </x:c>
      <x:c r="U343" s="1" t="str">
        <x:v>0.45000000000000001</x:v>
      </x:c>
      <x:c r="V343" s="1" t="str">
        <x:v>-0.025653143763453401</x:v>
      </x:c>
      <x:c r="W343" s="28" t="str">
        <x:v>0.45000000000000001</x:v>
      </x:c>
      <x:c r="X343" s="28" t="str">
        <x:v>0.00059401236015820002</x:v>
      </x:c>
      <x:c r="Y343" s="28" t="str">
        <x:v>-0.025653143763453401</x:v>
      </x:c>
      <x:c r="Z343" s="1" t="str">
        <x:v>0.45000000000000001</x:v>
      </x:c>
      <x:c r="AA343" s="1" t="str">
        <x:v>0.00059401236015820002</x:v>
      </x:c>
      <x:c r="AB343" s="1" t="str">
        <x:v>-0.025653143763453401</x:v>
      </x:c>
      <x:c r="AC343" s="1" t="str">
        <x:v>CASH</x:v>
      </x:c>
      <x:c r="AD343" s="1" t="str">
        <x:v>0</x:v>
      </x:c>
      <x:c r="AE343" s="1" t="str">
        <x:v>0.45000000000000001</x:v>
      </x:c>
      <x:c r="AF343" s="1" t="str">
        <x:v>0.00059401236015820002</x:v>
      </x:c>
      <x:c r="AG343" s="1" t="str">
        <x:v>-0.025653143763453401</x:v>
      </x:c>
      <x:c r="AH343" s="1" t="str">
        <x:v>0</x:v>
      </x:c>
      <x:c r="AI343" s="1" t="str">
        <x:v>0</x:v>
      </x:c>
      <x:c r="AJ343" s="1" t="str">
        <x:v>0</x:v>
      </x:c>
      <x:c r="AK343" s="1" t="str">
        <x:v>0.0259879235009874</x:v>
      </x:c>
      <x:c r="AL343" s="28" t="str">
        <x:v>-0.057005699975630902</x:v>
      </x:c>
      <x:c r="AM343" s="1" t="str">
        <x:v>2021</x:v>
      </x:c>
      <x:c r="AN343" s="48" t="str">
        <x:v>BURN_IN_2021</x:v>
      </x:c>
      <x:c r="AO343" s="1" t="str">
        <x:v>341</x:v>
      </x:c>
      <x:c r="AP343" s="1" t="str">
        <x:v>False</x:v>
      </x:c>
    </x:row>
    <x:row r="344" ht="22" customHeight="1">
      <x:c r="A344" s="27" t="n">
        <x:v>44539</x:v>
      </x:c>
      <x:c r="B344" s="27" t="n">
        <x:v>44540</x:v>
      </x:c>
      <x:c r="C344" s="1" t="str">
        <x:v>0.98376685187666724</x:v>
      </x:c>
      <x:c r="D344" s="1" t="str">
        <x:v>2.4730590632767797e-09</x:v>
      </x:c>
      <x:c r="E344" s="1" t="str">
        <x:v>0.016233145650273301</x:v>
      </x:c>
      <x:c r="F344" s="1" t="str">
        <x:v>bear</x:v>
      </x:c>
      <x:c r="G344" s="1" t="str">
        <x:v>0.075543161625222496</x:v>
      </x:c>
      <x:c r="H344" s="1" t="str">
        <x:v>0.0011590738599903999</x:v>
      </x:c>
      <x:c r="I344" s="1" t="str">
        <x:v>-0.1575226564712546</x:v>
      </x:c>
      <x:c r="J344" s="1" t="str">
        <x:v>-0.28858789556441722</x:v>
      </x:c>
      <x:c r="K344" s="1" t="str">
        <x:v>0.66623946095938513</x:v>
      </x:c>
      <x:c r="L344" s="1" t="str">
        <x:v>-0.2951565204900492</x:v>
      </x:c>
      <x:c r="M344" s="1" t="str">
        <x:v>CASH</x:v>
      </x:c>
      <x:c r="N344" s="1" t="str">
        <x:v>0.98376685187666724</x:v>
      </x:c>
      <x:c r="O344" s="48" t="str">
        <x:v>HIGH_VOLATILITY|BEARISH_ROUTER</x:v>
      </x:c>
      <x:c r="P344" s="48" t="str">
        <x:v>episode-000342|episode-000340|episode-000341|episode-000135|episode-000134</x:v>
      </x:c>
      <x:c r="Q344" s="1" t="str">
        <x:v>True</x:v>
      </x:c>
      <x:c r="R344" s="1" t="str">
        <x:v>5</x:v>
      </x:c>
      <x:c r="S344" s="1" t="str">
        <x:v>0</x:v>
      </x:c>
      <x:c r="T344" s="1" t="str">
        <x:v>0.48192383848863701</x:v>
      </x:c>
      <x:c r="U344" s="1" t="str">
        <x:v>0.45000000000000001</x:v>
      </x:c>
      <x:c r="V344" s="1" t="str">
        <x:v>-0.0043577949437885004</x:v>
      </x:c>
      <x:c r="W344" s="28" t="str">
        <x:v>0.45000000000000001</x:v>
      </x:c>
      <x:c r="X344" s="28" t="str">
        <x:v>0.0144803693600423</x:v>
      </x:c>
      <x:c r="Y344" s="28" t="str">
        <x:v>-0.0043577949437885004</x:v>
      </x:c>
      <x:c r="Z344" s="1" t="str">
        <x:v>0.45000000000000001</x:v>
      </x:c>
      <x:c r="AA344" s="1" t="str">
        <x:v>0.0144803693600423</x:v>
      </x:c>
      <x:c r="AB344" s="1" t="str">
        <x:v>-0.0043577949437885004</x:v>
      </x:c>
      <x:c r="AC344" s="1" t="str">
        <x:v>CASH</x:v>
      </x:c>
      <x:c r="AD344" s="1" t="str">
        <x:v>0</x:v>
      </x:c>
      <x:c r="AE344" s="1" t="str">
        <x:v>0.45000000000000001</x:v>
      </x:c>
      <x:c r="AF344" s="1" t="str">
        <x:v>0.0144803693600423</x:v>
      </x:c>
      <x:c r="AG344" s="1" t="str">
        <x:v>-0.0043577949437885004</x:v>
      </x:c>
      <x:c r="AH344" s="1" t="str">
        <x:v>0</x:v>
      </x:c>
      <x:c r="AI344" s="1" t="str">
        <x:v>0</x:v>
      </x:c>
      <x:c r="AJ344" s="1" t="str">
        <x:v>0</x:v>
      </x:c>
      <x:c r="AK344" s="1" t="str">
        <x:v>0.0043673178080379004</x:v>
      </x:c>
      <x:c r="AL344" s="28" t="str">
        <x:v>-0.0096519499291964992</x:v>
      </x:c>
      <x:c r="AM344" s="1" t="str">
        <x:v>2021</x:v>
      </x:c>
      <x:c r="AN344" s="48" t="str">
        <x:v>BURN_IN_2021</x:v>
      </x:c>
      <x:c r="AO344" s="1" t="str">
        <x:v>342</x:v>
      </x:c>
      <x:c r="AP344" s="1" t="str">
        <x:v>False</x:v>
      </x:c>
    </x:row>
    <x:row r="345" ht="22" customHeight="1">
      <x:c r="A345" s="27" t="n">
        <x:v>44540</x:v>
      </x:c>
      <x:c r="B345" s="27" t="n">
        <x:v>44541</x:v>
      </x:c>
      <x:c r="C345" s="1" t="str">
        <x:v>0.9992926609188304</x:v>
      </x:c>
      <x:c r="D345" s="1" t="str">
        <x:v>1.2538074292938696e-11</x:v>
      </x:c>
      <x:c r="E345" s="1" t="str">
        <x:v>0.00070733906863140001</x:v>
      </x:c>
      <x:c r="F345" s="1" t="str">
        <x:v>bear</x:v>
      </x:c>
      <x:c r="G345" s="1" t="str">
        <x:v>0.0053140922718278999</x:v>
      </x:c>
      <x:c r="H345" s="1" t="str">
        <x:v>0.031051618084326101</x:v>
      </x:c>
      <x:c r="I345" s="1" t="str">
        <x:v>-0.1210911497907014</x:v>
      </x:c>
      <x:c r="J345" s="1" t="str">
        <x:v>-0.27405956330102288</x:v>
      </x:c>
      <x:c r="K345" s="1" t="str">
        <x:v>0.66287023368791875</x:v>
      </x:c>
      <x:c r="L345" s="1" t="str">
        <x:v>-0.30195963446219998</x:v>
      </x:c>
      <x:c r="M345" s="1" t="str">
        <x:v>CASH</x:v>
      </x:c>
      <x:c r="N345" s="1" t="str">
        <x:v>0.9992926609188304</x:v>
      </x:c>
      <x:c r="O345" s="48" t="str">
        <x:v>HIGH_VOLATILITY|BEARISH_ROUTER</x:v>
      </x:c>
      <x:c r="P345" s="48" t="str">
        <x:v>episode-000342|episode-000343|episode-000340|episode-000341|episode-000134</x:v>
      </x:c>
      <x:c r="Q345" s="1" t="str">
        <x:v>True</x:v>
      </x:c>
      <x:c r="R345" s="1" t="str">
        <x:v>5</x:v>
      </x:c>
      <x:c r="S345" s="1" t="str">
        <x:v>0</x:v>
      </x:c>
      <x:c r="T345" s="1" t="str">
        <x:v>0.4819444142198237</x:v>
      </x:c>
      <x:c r="U345" s="1" t="str">
        <x:v>0.45000000000000001</x:v>
      </x:c>
      <x:c r="V345" s="1" t="str">
        <x:v>0.0207833633297809</x:v>
      </x:c>
      <x:c r="W345" s="28" t="str">
        <x:v>0.45000000000000001</x:v>
      </x:c>
      <x:c r="X345" s="28" t="str">
        <x:v>0.0023992785800002001</x:v>
      </x:c>
      <x:c r="Y345" s="28" t="str">
        <x:v>0.0207833633297809</x:v>
      </x:c>
      <x:c r="Z345" s="1" t="str">
        <x:v>0.45000000000000001</x:v>
      </x:c>
      <x:c r="AA345" s="1" t="str">
        <x:v>0.0023992785800002001</x:v>
      </x:c>
      <x:c r="AB345" s="1" t="str">
        <x:v>0.0207833633297809</x:v>
      </x:c>
      <x:c r="AC345" s="1" t="str">
        <x:v>CASH</x:v>
      </x:c>
      <x:c r="AD345" s="1" t="str">
        <x:v>0</x:v>
      </x:c>
      <x:c r="AE345" s="1" t="str">
        <x:v>0.45000000000000001</x:v>
      </x:c>
      <x:c r="AF345" s="1" t="str">
        <x:v>0.0023992785800002001</x:v>
      </x:c>
      <x:c r="AG345" s="1" t="str">
        <x:v>0.0207833633297809</x:v>
      </x:c>
      <x:c r="AH345" s="1" t="str">
        <x:v>0</x:v>
      </x:c>
      <x:c r="AI345" s="1" t="str">
        <x:v>0</x:v>
      </x:c>
      <x:c r="AJ345" s="1" t="str">
        <x:v>0</x:v>
      </x:c>
      <x:c r="AK345" s="1" t="str">
        <x:v>-0.0205703357970736</x:v>
      </x:c>
      <x:c r="AL345" s="28" t="str">
        <x:v>0.046190694398479303</x:v>
      </x:c>
      <x:c r="AM345" s="1" t="str">
        <x:v>2021</x:v>
      </x:c>
      <x:c r="AN345" s="48" t="str">
        <x:v>BURN_IN_2021</x:v>
      </x:c>
      <x:c r="AO345" s="1" t="str">
        <x:v>343</x:v>
      </x:c>
      <x:c r="AP345" s="1" t="str">
        <x:v>False</x:v>
      </x:c>
    </x:row>
    <x:row r="346" ht="22" customHeight="1">
      <x:c r="A346" s="27" t="n">
        <x:v>44541</x:v>
      </x:c>
      <x:c r="B346" s="27" t="n">
        <x:v>44542</x:v>
      </x:c>
      <x:c r="C346" s="1" t="str">
        <x:v>0.99981138911780076</x:v>
      </x:c>
      <x:c r="D346" s="1" t="str">
        <x:v>9.8333627061791983e-13</x:v>
      </x:c>
      <x:c r="E346" s="1" t="str">
        <x:v>0.0001886108812156</x:v>
      </x:c>
      <x:c r="F346" s="1" t="str">
        <x:v>bear</x:v>
      </x:c>
      <x:c r="G346" s="1" t="str">
        <x:v>0.0016439711761563</x:v>
      </x:c>
      <x:c r="H346" s="1" t="str">
        <x:v>0.0010374563979409</x:v>
      </x:c>
      <x:c r="I346" s="1" t="str">
        <x:v>0.0024250333365858001</x:v>
      </x:c>
      <x:c r="J346" s="1" t="str">
        <x:v>-0.2390524436516594</x:v>
      </x:c>
      <x:c r="K346" s="1" t="str">
        <x:v>0.69048190803448362</x:v>
      </x:c>
      <x:c r="L346" s="1" t="str">
        <x:v>-0.26971666525984073</x:v>
      </x:c>
      <x:c r="M346" s="1" t="str">
        <x:v>CASH</x:v>
      </x:c>
      <x:c r="N346" s="1" t="str">
        <x:v>0.99981138911780076</x:v>
      </x:c>
      <x:c r="O346" s="48" t="str">
        <x:v>HIGH_VOLATILITY|BEARISH_ROUTER</x:v>
      </x:c>
      <x:c r="P346" s="48" t="str">
        <x:v>episode-000271|episode-000272|episode-000270|episode-000273|episode-000195</x:v>
      </x:c>
      <x:c r="Q346" s="1" t="str">
        <x:v>True</x:v>
      </x:c>
      <x:c r="R346" s="1" t="str">
        <x:v>5</x:v>
      </x:c>
      <x:c r="S346" s="1" t="str">
        <x:v>0</x:v>
      </x:c>
      <x:c r="T346" s="1" t="str">
        <x:v>0.48194510166879873</x:v>
      </x:c>
      <x:c r="U346" s="1" t="str">
        <x:v>0.45000000000000001</x:v>
      </x:c>
      <x:c r="V346" s="1" t="str">
        <x:v>0.0069831153886791</x:v>
      </x:c>
      <x:c r="W346" s="28" t="str">
        <x:v>0.45000000000000001</x:v>
      </x:c>
      <x:c r="X346" s="28" t="str">
        <x:v>0.0111994080676501</x:v>
      </x:c>
      <x:c r="Y346" s="28" t="str">
        <x:v>0.0069831153886790003</x:v>
      </x:c>
      <x:c r="Z346" s="1" t="str">
        <x:v>0.45000000000000001</x:v>
      </x:c>
      <x:c r="AA346" s="1" t="str">
        <x:v>0.0111994080676501</x:v>
      </x:c>
      <x:c r="AB346" s="1" t="str">
        <x:v>0.0069831153886790003</x:v>
      </x:c>
      <x:c r="AC346" s="1" t="str">
        <x:v>CASH</x:v>
      </x:c>
      <x:c r="AD346" s="1" t="str">
        <x:v>0</x:v>
      </x:c>
      <x:c r="AE346" s="1" t="str">
        <x:v>0.45000000000000001</x:v>
      </x:c>
      <x:c r="AF346" s="1" t="str">
        <x:v>0.0111994080676501</x:v>
      </x:c>
      <x:c r="AG346" s="1" t="str">
        <x:v>0.0069831153886790003</x:v>
      </x:c>
      <x:c r="AH346" s="1" t="str">
        <x:v>0</x:v>
      </x:c>
      <x:c r="AI346" s="1" t="str">
        <x:v>0</x:v>
      </x:c>
      <x:c r="AJ346" s="1" t="str">
        <x:v>0</x:v>
      </x:c>
      <x:c r="AK346" s="1" t="str">
        <x:v>-0.0069588463552171</x:v>
      </x:c>
      <x:c r="AL346" s="28" t="str">
        <x:v>0.015543095844021301</x:v>
      </x:c>
      <x:c r="AM346" s="1" t="str">
        <x:v>2021</x:v>
      </x:c>
      <x:c r="AN346" s="48" t="str">
        <x:v>BURN_IN_2021</x:v>
      </x:c>
      <x:c r="AO346" s="1" t="str">
        <x:v>344</x:v>
      </x:c>
      <x:c r="AP346" s="1" t="str">
        <x:v>False</x:v>
      </x:c>
    </x:row>
    <x:row r="347" ht="22" customHeight="1">
      <x:c r="A347" s="27" t="n">
        <x:v>44542</x:v>
      </x:c>
      <x:c r="B347" s="27" t="n">
        <x:v>44543</x:v>
      </x:c>
      <x:c r="C347" s="1" t="str">
        <x:v>0.99824015101476515</x:v>
      </x:c>
      <x:c r="D347" s="1" t="str">
        <x:v>1.6375994445318645e-11</x:v>
      </x:c>
      <x:c r="E347" s="1" t="str">
        <x:v>0.0017598489688589001</x:v>
      </x:c>
      <x:c r="F347" s="1" t="str">
        <x:v>bear</x:v>
      </x:c>
      <x:c r="G347" s="1" t="str">
        <x:v>0.0117604638027007</x:v>
      </x:c>
      <x:c r="H347" s="1" t="str">
        <x:v>0.0031424762060715001</x:v>
      </x:c>
      <x:c r="I347" s="1" t="str">
        <x:v>0.0136725668194837</x:v>
      </x:c>
      <x:c r="J347" s="1" t="str">
        <x:v>-0.2191254317099221</x:v>
      </x:c>
      <x:c r="K347" s="1" t="str">
        <x:v>0.69573075466561396</x:v>
      </x:c>
      <x:c r="L347" s="1" t="str">
        <x:v>-0.25836580139468263</x:v>
      </x:c>
      <x:c r="M347" s="1" t="str">
        <x:v>CASH</x:v>
      </x:c>
      <x:c r="N347" s="1" t="str">
        <x:v>0.99824015101476515</x:v>
      </x:c>
      <x:c r="O347" s="48" t="str">
        <x:v>HIGH_VOLATILITY|BEARISH_ROUTER</x:v>
      </x:c>
      <x:c r="P347" s="48" t="str">
        <x:v>episode-000345|episode-000271|episode-000272|episode-000270|episode-000273</x:v>
      </x:c>
      <x:c r="Q347" s="1" t="str">
        <x:v>True</x:v>
      </x:c>
      <x:c r="R347" s="1" t="str">
        <x:v>5</x:v>
      </x:c>
      <x:c r="S347" s="1" t="str">
        <x:v>0</x:v>
      </x:c>
      <x:c r="T347" s="1" t="str">
        <x:v>0.48194301937227302</x:v>
      </x:c>
      <x:c r="U347" s="1" t="str">
        <x:v>0.45000000000000001</x:v>
      </x:c>
      <x:c r="V347" s="1" t="str">
        <x:v>-0.030351141414914799</x:v>
      </x:c>
      <x:c r="W347" s="28" t="str">
        <x:v>0.45000000000000001</x:v>
      </x:c>
      <x:c r="X347" s="28" t="str">
        <x:v>0.0038201962668717999</x:v>
      </x:c>
      <x:c r="Y347" s="28" t="str">
        <x:v>-0.030351141414914701</x:v>
      </x:c>
      <x:c r="Z347" s="1" t="str">
        <x:v>0.45000000000000001</x:v>
      </x:c>
      <x:c r="AA347" s="1" t="str">
        <x:v>0.0038201962668717999</x:v>
      </x:c>
      <x:c r="AB347" s="1" t="str">
        <x:v>-0.030351141414914701</x:v>
      </x:c>
      <x:c r="AC347" s="1" t="str">
        <x:v>CASH</x:v>
      </x:c>
      <x:c r="AD347" s="1" t="str">
        <x:v>0</x:v>
      </x:c>
      <x:c r="AE347" s="1" t="str">
        <x:v>0.45000000000000001</x:v>
      </x:c>
      <x:c r="AF347" s="1" t="str">
        <x:v>0.0038201962668717999</x:v>
      </x:c>
      <x:c r="AG347" s="1" t="str">
        <x:v>-0.030351141414914701</x:v>
      </x:c>
      <x:c r="AH347" s="1" t="str">
        <x:v>0</x:v>
      </x:c>
      <x:c r="AI347" s="1" t="str">
        <x:v>0</x:v>
      </x:c>
      <x:c r="AJ347" s="1" t="str">
        <x:v>0</x:v>
      </x:c>
      <x:c r="AK347" s="1" t="str">
        <x:v>0.030821274481728798</x:v>
      </x:c>
      <x:c r="AL347" s="28" t="str">
        <x:v>-0.0674387492262533</x:v>
      </x:c>
      <x:c r="AM347" s="1" t="str">
        <x:v>2021</x:v>
      </x:c>
      <x:c r="AN347" s="48" t="str">
        <x:v>BURN_IN_2021</x:v>
      </x:c>
      <x:c r="AO347" s="1" t="str">
        <x:v>345</x:v>
      </x:c>
      <x:c r="AP347" s="1" t="str">
        <x:v>False</x:v>
      </x:c>
    </x:row>
    <x:row r="348" ht="22" customHeight="1">
      <x:c r="A348" s="27" t="n">
        <x:v>44543</x:v>
      </x:c>
      <x:c r="B348" s="27" t="n">
        <x:v>44544</x:v>
      </x:c>
      <x:c r="C348" s="1" t="str">
        <x:v>0.99504115702462315</x:v>
      </x:c>
      <x:c r="D348" s="1" t="str">
        <x:v>8.4076028607376626e-11</x:v>
      </x:c>
      <x:c r="E348" s="1" t="str">
        <x:v>0.0049588428913002001</x:v>
      </x:c>
      <x:c r="F348" s="1" t="str">
        <x:v>bear</x:v>
      </x:c>
      <x:c r="G348" s="1" t="str">
        <x:v>0.0284550250102533</x:v>
      </x:c>
      <x:c r="H348" s="1" t="str">
        <x:v>0.0063979879802834004</x:v>
      </x:c>
      <x:c r="I348" s="1" t="str">
        <x:v>-0.076312099378783596</x:v>
      </x:c>
      <x:c r="J348" s="1" t="str">
        <x:v>-0.27477305407260411</x:v>
      </x:c>
      <x:c r="K348" s="1" t="str">
        <x:v>0.72634605409772035</x:v>
      </x:c>
      <x:c r="L348" s="1" t="str">
        <x:v>-0.30838068413204017</x:v>
      </x:c>
      <x:c r="M348" s="1" t="str">
        <x:v>CASH</x:v>
      </x:c>
      <x:c r="N348" s="1" t="str">
        <x:v>0.99504115702462315</x:v>
      </x:c>
      <x:c r="O348" s="48" t="str">
        <x:v>HIGH_VOLATILITY|BEARISH_ROUTER</x:v>
      </x:c>
      <x:c r="P348" s="48" t="str">
        <x:v>episode-000344|episode-000342|episode-000340|episode-000341|episode-000345</x:v>
      </x:c>
      <x:c r="Q348" s="1" t="str">
        <x:v>True</x:v>
      </x:c>
      <x:c r="R348" s="1" t="str">
        <x:v>5</x:v>
      </x:c>
      <x:c r="S348" s="1" t="str">
        <x:v>0</x:v>
      </x:c>
      <x:c r="T348" s="1" t="str">
        <x:v>0.48193877987820571</x:v>
      </x:c>
      <x:c r="U348" s="1" t="str">
        <x:v>0.45000000000000001</x:v>
      </x:c>
      <x:c r="V348" s="1" t="str">
        <x:v>0.016004937259775798</x:v>
      </x:c>
      <x:c r="W348" s="28" t="str">
        <x:v>0.45000000000000001</x:v>
      </x:c>
      <x:c r="X348" s="28" t="str">
        <x:v>0.017213475293119999</x:v>
      </x:c>
      <x:c r="Y348" s="28" t="str">
        <x:v>0.016004937259775899</x:v>
      </x:c>
      <x:c r="Z348" s="1" t="str">
        <x:v>0.45000000000000001</x:v>
      </x:c>
      <x:c r="AA348" s="1" t="str">
        <x:v>0.017213475293119999</x:v>
      </x:c>
      <x:c r="AB348" s="1" t="str">
        <x:v>0.016004937259775899</x:v>
      </x:c>
      <x:c r="AC348" s="1" t="str">
        <x:v>CASH</x:v>
      </x:c>
      <x:c r="AD348" s="1" t="str">
        <x:v>0</x:v>
      </x:c>
      <x:c r="AE348" s="1" t="str">
        <x:v>0.45000000000000001</x:v>
      </x:c>
      <x:c r="AF348" s="1" t="str">
        <x:v>0.017213475293119999</x:v>
      </x:c>
      <x:c r="AG348" s="1" t="str">
        <x:v>0.016004937259775899</x:v>
      </x:c>
      <x:c r="AH348" s="1" t="str">
        <x:v>0</x:v>
      </x:c>
      <x:c r="AI348" s="1" t="str">
        <x:v>0</x:v>
      </x:c>
      <x:c r="AJ348" s="1" t="str">
        <x:v>0</x:v>
      </x:c>
      <x:c r="AK348" s="1" t="str">
        <x:v>-0.015878208652136201</x:v>
      </x:c>
      <x:c r="AL348" s="28" t="str">
        <x:v>0.0356053923038053</x:v>
      </x:c>
      <x:c r="AM348" s="1" t="str">
        <x:v>2021</x:v>
      </x:c>
      <x:c r="AN348" s="48" t="str">
        <x:v>BURN_IN_2021</x:v>
      </x:c>
      <x:c r="AO348" s="1" t="str">
        <x:v>346</x:v>
      </x:c>
      <x:c r="AP348" s="1" t="str">
        <x:v>False</x:v>
      </x:c>
    </x:row>
    <x:row r="349" ht="22" customHeight="1">
      <x:c r="A349" s="27" t="n">
        <x:v>44544</x:v>
      </x:c>
      <x:c r="B349" s="27" t="n">
        <x:v>44545</x:v>
      </x:c>
      <x:c r="C349" s="1" t="str">
        <x:v>0.99966394806856718</x:v>
      </x:c>
      <x:c r="D349" s="1" t="str">
        <x:v>1.4780092287728362e-12</x:v>
      </x:c>
      <x:c r="E349" s="1" t="str">
        <x:v>0.00033605192995470002</x:v>
      </x:c>
      <x:c r="F349" s="1" t="str">
        <x:v>bear</x:v>
      </x:c>
      <x:c r="G349" s="1" t="str">
        <x:v>0.0027524005979061</x:v>
      </x:c>
      <x:c r="H349" s="1" t="str">
        <x:v>0.0092455820878876004</x:v>
      </x:c>
      <x:c r="I349" s="1" t="str">
        <x:v>-0.044049633166782502</x:v>
      </x:c>
      <x:c r="J349" s="1" t="str">
        <x:v>-0.26167258450087161</x:v>
      </x:c>
      <x:c r="K349" s="1" t="str">
        <x:v>0.73757316421047325</x:v>
      </x:c>
      <x:c r="L349" s="1" t="str">
        <x:v>-0.28375530706567198</x:v>
      </x:c>
      <x:c r="M349" s="1" t="str">
        <x:v>CASH</x:v>
      </x:c>
      <x:c r="N349" s="1" t="str">
        <x:v>0.99966394806856718</x:v>
      </x:c>
      <x:c r="O349" s="48" t="str">
        <x:v>HIGH_VOLATILITY|BEARISH_ROUTER</x:v>
      </x:c>
      <x:c r="P349" s="48" t="str">
        <x:v>episode-000347|episode-000345|episode-000346|episode-000344|episode-000272</x:v>
      </x:c>
      <x:c r="Q349" s="1" t="str">
        <x:v>True</x:v>
      </x:c>
      <x:c r="R349" s="1" t="str">
        <x:v>5</x:v>
      </x:c>
      <x:c r="S349" s="1" t="str">
        <x:v>0</x:v>
      </x:c>
      <x:c r="T349" s="1" t="str">
        <x:v>0.48194490627131592</x:v>
      </x:c>
      <x:c r="U349" s="1" t="str">
        <x:v>0.45000000000000001</x:v>
      </x:c>
      <x:c r="V349" s="1" t="str">
        <x:v>0.0046897858767978003</x:v>
      </x:c>
      <x:c r="W349" s="28" t="str">
        <x:v>0.45000000000000001</x:v>
      </x:c>
      <x:c r="X349" s="28" t="str">
        <x:v>0.0086733662220726</x:v>
      </x:c>
      <x:c r="Y349" s="28" t="str">
        <x:v>0.0046897858767978003</x:v>
      </x:c>
      <x:c r="Z349" s="1" t="str">
        <x:v>0.45000000000000001</x:v>
      </x:c>
      <x:c r="AA349" s="1" t="str">
        <x:v>0.0086733662220726</x:v>
      </x:c>
      <x:c r="AB349" s="1" t="str">
        <x:v>0.0046897858767978003</x:v>
      </x:c>
      <x:c r="AC349" s="1" t="str">
        <x:v>CASH</x:v>
      </x:c>
      <x:c r="AD349" s="1" t="str">
        <x:v>0</x:v>
      </x:c>
      <x:c r="AE349" s="1" t="str">
        <x:v>0.45000000000000001</x:v>
      </x:c>
      <x:c r="AF349" s="1" t="str">
        <x:v>0.0086733662220726</x:v>
      </x:c>
      <x:c r="AG349" s="1" t="str">
        <x:v>0.0046897858767978003</x:v>
      </x:c>
      <x:c r="AH349" s="1" t="str">
        <x:v>0</x:v>
      </x:c>
      <x:c r="AI349" s="1" t="str">
        <x:v>0</x:v>
      </x:c>
      <x:c r="AJ349" s="1" t="str">
        <x:v>0</x:v>
      </x:c>
      <x:c r="AK349" s="1" t="str">
        <x:v>-0.0046788230930563</x:v>
      </x:c>
      <x:c r="AL349" s="28" t="str">
        <x:v>0.0104411110996247</x:v>
      </x:c>
      <x:c r="AM349" s="1" t="str">
        <x:v>2021</x:v>
      </x:c>
      <x:c r="AN349" s="48" t="str">
        <x:v>BURN_IN_2021</x:v>
      </x:c>
      <x:c r="AO349" s="1" t="str">
        <x:v>347</x:v>
      </x:c>
      <x:c r="AP349" s="1" t="str">
        <x:v>False</x:v>
      </x:c>
    </x:row>
    <x:row r="350" ht="22" customHeight="1">
      <x:c r="A350" s="27" t="n">
        <x:v>44545</x:v>
      </x:c>
      <x:c r="B350" s="27" t="n">
        <x:v>44546</x:v>
      </x:c>
      <x:c r="C350" s="1" t="str">
        <x:v>0.99942794714884764</x:v>
      </x:c>
      <x:c r="D350" s="1" t="str">
        <x:v>1.5697367641158948e-12</x:v>
      </x:c>
      <x:c r="E350" s="1" t="str">
        <x:v>0.0005720528495823</x:v>
      </x:c>
      <x:c r="F350" s="1" t="str">
        <x:v>bear</x:v>
      </x:c>
      <x:c r="G350" s="1" t="str">
        <x:v>0.0044082844958243999</x:v>
      </x:c>
      <x:c r="H350" s="1" t="str">
        <x:v>0.00047200183943879999</x:v>
      </x:c>
      <x:c r="I350" s="1" t="str">
        <x:v>-0.031747100976940501</x:v>
      </x:c>
      <x:c r="J350" s="1" t="str">
        <x:v>-0.2315548154891906</x:v>
      </x:c>
      <x:c r="K350" s="1" t="str">
        <x:v>0.73746525149277742</x:v>
      </x:c>
      <x:c r="L350" s="1" t="str">
        <x:v>-0.27627691665222798</x:v>
      </x:c>
      <x:c r="M350" s="1" t="str">
        <x:v>CASH</x:v>
      </x:c>
      <x:c r="N350" s="1" t="str">
        <x:v>0.99942794714884764</x:v>
      </x:c>
      <x:c r="O350" s="48" t="str">
        <x:v>HIGH_VOLATILITY|BEARISH_ROUTER</x:v>
      </x:c>
      <x:c r="P350" s="48" t="str">
        <x:v>episode-000348|episode-000345|episode-000346|episode-000347|episode-000271</x:v>
      </x:c>
      <x:c r="Q350" s="1" t="str">
        <x:v>True</x:v>
      </x:c>
      <x:c r="R350" s="1" t="str">
        <x:v>5</x:v>
      </x:c>
      <x:c r="S350" s="1" t="str">
        <x:v>0</x:v>
      </x:c>
      <x:c r="T350" s="1" t="str">
        <x:v>0.4819445935091311</x:v>
      </x:c>
      <x:c r="U350" s="1" t="str">
        <x:v>0.45000000000000001</x:v>
      </x:c>
      <x:c r="V350" s="1" t="str">
        <x:v>-0.0114506258832286</x:v>
      </x:c>
      <x:c r="W350" s="28" t="str">
        <x:v>0.45000000000000001</x:v>
      </x:c>
      <x:c r="X350" s="28" t="str">
        <x:v>0.0025720900321543</x:v>
      </x:c>
      <x:c r="Y350" s="28" t="str">
        <x:v>-0.011450625883228699</x:v>
      </x:c>
      <x:c r="Z350" s="1" t="str">
        <x:v>0.45000000000000001</x:v>
      </x:c>
      <x:c r="AA350" s="1" t="str">
        <x:v>0.0025720900321543</x:v>
      </x:c>
      <x:c r="AB350" s="1" t="str">
        <x:v>-0.011450625883228699</x:v>
      </x:c>
      <x:c r="AC350" s="1" t="str">
        <x:v>CASH</x:v>
      </x:c>
      <x:c r="AD350" s="1" t="str">
        <x:v>0</x:v>
      </x:c>
      <x:c r="AE350" s="1" t="str">
        <x:v>0.45000000000000001</x:v>
      </x:c>
      <x:c r="AF350" s="1" t="str">
        <x:v>0.0025720900321543</x:v>
      </x:c>
      <x:c r="AG350" s="1" t="str">
        <x:v>-0.011450625883228699</x:v>
      </x:c>
      <x:c r="AH350" s="1" t="str">
        <x:v>0</x:v>
      </x:c>
      <x:c r="AI350" s="1" t="str">
        <x:v>0</x:v>
      </x:c>
      <x:c r="AJ350" s="1" t="str">
        <x:v>0</x:v>
      </x:c>
      <x:c r="AK350" s="1" t="str">
        <x:v>0.0115166890940449</x:v>
      </x:c>
      <x:c r="AL350" s="28" t="str">
        <x:v>-0.0254401849748832</x:v>
      </x:c>
      <x:c r="AM350" s="1" t="str">
        <x:v>2021</x:v>
      </x:c>
      <x:c r="AN350" s="48" t="str">
        <x:v>BURN_IN_2021</x:v>
      </x:c>
      <x:c r="AO350" s="1" t="str">
        <x:v>348</x:v>
      </x:c>
      <x:c r="AP350" s="1" t="str">
        <x:v>False</x:v>
      </x:c>
    </x:row>
    <x:row r="351" ht="22" customHeight="1">
      <x:c r="A351" s="27" t="n">
        <x:v>44546</x:v>
      </x:c>
      <x:c r="B351" s="27" t="n">
        <x:v>44547</x:v>
      </x:c>
      <x:c r="C351" s="1" t="str">
        <x:v>0.99849269731299395</x:v>
      </x:c>
      <x:c r="D351" s="1" t="str">
        <x:v>1.7483365719318023e-11</x:v>
      </x:c>
      <x:c r="E351" s="1" t="str">
        <x:v>0.0015073026695226</x:v>
      </x:c>
      <x:c r="F351" s="1" t="str">
        <x:v>bear</x:v>
      </x:c>
      <x:c r="G351" s="1" t="str">
        <x:v>0.010285489794929799</x:v>
      </x:c>
      <x:c r="H351" s="1" t="str">
        <x:v>0.0018704996717076</x:v>
      </x:c>
      <x:c r="I351" s="1" t="str">
        <x:v>0.00066391296857319995</x:v>
      </x:c>
      <x:c r="J351" s="1" t="str">
        <x:v>-0.20737371669737109</x:v>
      </x:c>
      <x:c r="K351" s="1" t="str">
        <x:v>0.71979328008610555</x:v>
      </x:c>
      <x:c r="L351" s="1" t="str">
        <x:v>-0.29468856576318819</x:v>
      </x:c>
      <x:c r="M351" s="1" t="str">
        <x:v>CASH</x:v>
      </x:c>
      <x:c r="N351" s="1" t="str">
        <x:v>0.99849269731299395</x:v>
      </x:c>
      <x:c r="O351" s="48" t="str">
        <x:v>HIGH_VOLATILITY|BEARISH_ROUTER</x:v>
      </x:c>
      <x:c r="P351" s="48" t="str">
        <x:v>episode-000345|episode-000346|episode-000349</x:v>
      </x:c>
      <x:c r="Q351" s="1" t="str">
        <x:v>True</x:v>
      </x:c>
      <x:c r="R351" s="1" t="str">
        <x:v>5</x:v>
      </x:c>
      <x:c r="S351" s="1" t="str">
        <x:v>0</x:v>
      </x:c>
      <x:c r="T351" s="1" t="str">
        <x:v>0.48194335406134697</x:v>
      </x:c>
      <x:c r="U351" s="1" t="str">
        <x:v>0.45000000000000001</x:v>
      </x:c>
      <x:c r="V351" s="1" t="str">
        <x:v>-0.0137628377322195</x:v>
      </x:c>
      <x:c r="W351" s="28" t="str">
        <x:v>0.45000000000000001</x:v>
      </x:c>
      <x:c r="X351" s="28" t="str">
        <x:v>0.0063693627765266997</x:v>
      </x:c>
      <x:c r="Y351" s="28" t="str">
        <x:v>-0.013762837732219599</x:v>
      </x:c>
      <x:c r="Z351" s="1" t="str">
        <x:v>0.45000000000000001</x:v>
      </x:c>
      <x:c r="AA351" s="1" t="str">
        <x:v>0.0063693627765266997</x:v>
      </x:c>
      <x:c r="AB351" s="1" t="str">
        <x:v>-0.013762837732219599</x:v>
      </x:c>
      <x:c r="AC351" s="1" t="str">
        <x:v>CASH</x:v>
      </x:c>
      <x:c r="AD351" s="1" t="str">
        <x:v>0</x:v>
      </x:c>
      <x:c r="AE351" s="1" t="str">
        <x:v>0.45000000000000001</x:v>
      </x:c>
      <x:c r="AF351" s="1" t="str">
        <x:v>0.0063693627765266997</x:v>
      </x:c>
      <x:c r="AG351" s="1" t="str">
        <x:v>-0.013762837732219599</x:v>
      </x:c>
      <x:c r="AH351" s="1" t="str">
        <x:v>0</x:v>
      </x:c>
      <x:c r="AI351" s="1" t="str">
        <x:v>0</x:v>
      </x:c>
      <x:c r="AJ351" s="1" t="str">
        <x:v>0</x:v>
      </x:c>
      <x:c r="AK351" s="1" t="str">
        <x:v>0.0138584236187809</x:v>
      </x:c>
      <x:c r="AL351" s="28" t="str">
        <x:v>-0.030570124422085902</x:v>
      </x:c>
      <x:c r="AM351" s="1" t="str">
        <x:v>2021</x:v>
      </x:c>
      <x:c r="AN351" s="48" t="str">
        <x:v>BURN_IN_2021</x:v>
      </x:c>
      <x:c r="AO351" s="1" t="str">
        <x:v>349</x:v>
      </x:c>
      <x:c r="AP351" s="1" t="str">
        <x:v>False</x:v>
      </x:c>
    </x:row>
    <x:row r="352" ht="22" customHeight="1">
      <x:c r="A352" s="27" t="n">
        <x:v>44547</x:v>
      </x:c>
      <x:c r="B352" s="27" t="n">
        <x:v>44548</x:v>
      </x:c>
      <x:c r="C352" s="1" t="str">
        <x:v>0.99913534018714123</x:v>
      </x:c>
      <x:c r="D352" s="1" t="str">
        <x:v>2.6465608880306058e-12</x:v>
      </x:c>
      <x:c r="E352" s="1" t="str">
        <x:v>0.0008646598102119</x:v>
      </x:c>
      <x:c r="F352" s="1" t="str">
        <x:v>bear</x:v>
      </x:c>
      <x:c r="G352" s="1" t="str">
        <x:v>0.0063378886956586</x:v>
      </x:c>
      <x:c r="H352" s="1" t="str">
        <x:v>0.0012852857482947</x:v>
      </x:c>
      <x:c r="I352" s="1" t="str">
        <x:v>-0.0204721536281323</x:v>
      </x:c>
      <x:c r="J352" s="1" t="str">
        <x:v>-0.23515185247764539</x:v>
      </x:c>
      <x:c r="K352" s="1" t="str">
        <x:v>0.72282595207579237</x:v>
      </x:c>
      <x:c r="L352" s="1" t="str">
        <x:v>-0.3162500240641275</x:v>
      </x:c>
      <x:c r="M352" s="1" t="str">
        <x:v>CASH</x:v>
      </x:c>
      <x:c r="N352" s="1" t="str">
        <x:v>0.99913534018714123</x:v>
      </x:c>
      <x:c r="O352" s="48" t="str">
        <x:v>HIGH_VOLATILITY|BEARISH_ROUTER</x:v>
      </x:c>
      <x:c r="P352" s="48" t="str">
        <x:v>episode-000349|episode-000350</x:v>
      </x:c>
      <x:c r="Q352" s="1" t="str">
        <x:v>True</x:v>
      </x:c>
      <x:c r="R352" s="1" t="str">
        <x:v>5</x:v>
      </x:c>
      <x:c r="S352" s="1" t="str">
        <x:v>0</x:v>
      </x:c>
      <x:c r="T352" s="1" t="str">
        <x:v>0.48194420572930852</x:v>
      </x:c>
      <x:c r="U352" s="1" t="str">
        <x:v>0.45000000000000001</x:v>
      </x:c>
      <x:c r="V352" s="1" t="str">
        <x:v>0.0066586262322152001</x:v>
      </x:c>
      <x:c r="W352" s="28" t="str">
        <x:v>0.45000000000000001</x:v>
      </x:c>
      <x:c r="X352" s="28" t="str">
        <x:v>0.0076716411555574002</x:v>
      </x:c>
      <x:c r="Y352" s="28" t="str">
        <x:v>0.0066586262322149998</x:v>
      </x:c>
      <x:c r="Z352" s="1" t="str">
        <x:v>0.45000000000000001</x:v>
      </x:c>
      <x:c r="AA352" s="1" t="str">
        <x:v>0.0076716411555574002</x:v>
      </x:c>
      <x:c r="AB352" s="1" t="str">
        <x:v>0.0066586262322149998</x:v>
      </x:c>
      <x:c r="AC352" s="1" t="str">
        <x:v>CASH</x:v>
      </x:c>
      <x:c r="AD352" s="1" t="str">
        <x:v>0</x:v>
      </x:c>
      <x:c r="AE352" s="1" t="str">
        <x:v>0.45000000000000001</x:v>
      </x:c>
      <x:c r="AF352" s="1" t="str">
        <x:v>0.0076716411555574002</x:v>
      </x:c>
      <x:c r="AG352" s="1" t="str">
        <x:v>0.0066586262322149998</x:v>
      </x:c>
      <x:c r="AH352" s="1" t="str">
        <x:v>0</x:v>
      </x:c>
      <x:c r="AI352" s="1" t="str">
        <x:v>0</x:v>
      </x:c>
      <x:c r="AJ352" s="1" t="str">
        <x:v>0</x:v>
      </x:c>
      <x:c r="AK352" s="1" t="str">
        <x:v>-0.0066365555002295996</x:v>
      </x:c>
      <x:c r="AL352" s="28" t="str">
        <x:v>0.0148141089226849</x:v>
      </x:c>
      <x:c r="AM352" s="1" t="str">
        <x:v>2021</x:v>
      </x:c>
      <x:c r="AN352" s="48" t="str">
        <x:v>BURN_IN_2021</x:v>
      </x:c>
      <x:c r="AO352" s="1" t="str">
        <x:v>350</x:v>
      </x:c>
      <x:c r="AP352" s="1" t="str">
        <x:v>False</x:v>
      </x:c>
    </x:row>
    <x:row r="353" ht="22" customHeight="1">
      <x:c r="A353" s="27" t="n">
        <x:v>44548</x:v>
      </x:c>
      <x:c r="B353" s="27" t="n">
        <x:v>44549</x:v>
      </x:c>
      <x:c r="C353" s="1" t="str">
        <x:v>0.99977604254430885</x:v>
      </x:c>
      <x:c r="D353" s="1" t="str">
        <x:v>2.1829763173001245e-13</x:v>
      </x:c>
      <x:c r="E353" s="1" t="str">
        <x:v>0.0002239574554727</x:v>
      </x:c>
      <x:c r="F353" s="1" t="str">
        <x:v>bear</x:v>
      </x:c>
      <x:c r="G353" s="1" t="str">
        <x:v>0.0019170393912827999</x:v>
      </x:c>
      <x:c r="H353" s="1" t="str">
        <x:v>0.0012814047143350001</x:v>
      </x:c>
      <x:c r="I353" s="1" t="str">
        <x:v>-0.049849435764328903</x:v>
      </x:c>
      <x:c r="J353" s="1" t="str">
        <x:v>-0.1773162462492516</x:v>
      </x:c>
      <x:c r="K353" s="1" t="str">
        <x:v>0.70479253737502412</x:v>
      </x:c>
      <x:c r="L353" s="1" t="str">
        <x:v>-0.30612087744473021</x:v>
      </x:c>
      <x:c r="M353" s="1" t="str">
        <x:v>CASH</x:v>
      </x:c>
      <x:c r="N353" s="1" t="str">
        <x:v>0.99977604254430885</x:v>
      </x:c>
      <x:c r="O353" s="48" t="str">
        <x:v>HIGH_VOLATILITY|BEARISH_ROUTER</x:v>
      </x:c>
      <x:c r="P353" s="48" t="str">
        <x:v>episode-000349|episode-000351|episode-000348|episode-000350|episode-000347</x:v>
      </x:c>
      <x:c r="Q353" s="1" t="str">
        <x:v>True</x:v>
      </x:c>
      <x:c r="R353" s="1" t="str">
        <x:v>5</x:v>
      </x:c>
      <x:c r="S353" s="1" t="str">
        <x:v>0</x:v>
      </x:c>
      <x:c r="T353" s="1" t="str">
        <x:v>0.48194505482546512</x:v>
      </x:c>
      <x:c r="U353" s="1" t="str">
        <x:v>0.45000000000000001</x:v>
      </x:c>
      <x:c r="V353" s="1" t="str">
        <x:v>-0.0014605412211076</x:v>
      </x:c>
      <x:c r="W353" s="28" t="str">
        <x:v>0.45000000000000001</x:v>
      </x:c>
      <x:c r="X353" s="28" t="str">
        <x:v>0.0036422117039587002</x:v>
      </x:c>
      <x:c r="Y353" s="28" t="str">
        <x:v>-0.0014605412211076</x:v>
      </x:c>
      <x:c r="Z353" s="1" t="str">
        <x:v>0.45000000000000001</x:v>
      </x:c>
      <x:c r="AA353" s="1" t="str">
        <x:v>0.0036422117039587002</x:v>
      </x:c>
      <x:c r="AB353" s="1" t="str">
        <x:v>-0.0014605412211076</x:v>
      </x:c>
      <x:c r="AC353" s="1" t="str">
        <x:v>CASH</x:v>
      </x:c>
      <x:c r="AD353" s="1" t="str">
        <x:v>0</x:v>
      </x:c>
      <x:c r="AE353" s="1" t="str">
        <x:v>0.45000000000000001</x:v>
      </x:c>
      <x:c r="AF353" s="1" t="str">
        <x:v>0.0036422117039587002</x:v>
      </x:c>
      <x:c r="AG353" s="1" t="str">
        <x:v>-0.0014605412211076</x:v>
      </x:c>
      <x:c r="AH353" s="1" t="str">
        <x:v>0</x:v>
      </x:c>
      <x:c r="AI353" s="1" t="str">
        <x:v>0</x:v>
      </x:c>
      <x:c r="AJ353" s="1" t="str">
        <x:v>0</x:v>
      </x:c>
      <x:c r="AK353" s="1" t="str">
        <x:v>0.0014616088511085</x:v>
      </x:c>
      <x:c r="AL353" s="28" t="str">
        <x:v>-0.0032375651461277002</x:v>
      </x:c>
      <x:c r="AM353" s="1" t="str">
        <x:v>2021</x:v>
      </x:c>
      <x:c r="AN353" s="48" t="str">
        <x:v>BURN_IN_2021</x:v>
      </x:c>
      <x:c r="AO353" s="1" t="str">
        <x:v>351</x:v>
      </x:c>
      <x:c r="AP353" s="1" t="str">
        <x:v>False</x:v>
      </x:c>
    </x:row>
    <x:row r="354" ht="22" customHeight="1">
      <x:c r="A354" s="27" t="n">
        <x:v>44549</x:v>
      </x:c>
      <x:c r="B354" s="27" t="n">
        <x:v>44550</x:v>
      </x:c>
      <x:c r="C354" s="1" t="str">
        <x:v>0.999357144534888</x:v>
      </x:c>
      <x:c r="D354" s="1" t="str">
        <x:v>2.8677629969618577e-12</x:v>
      </x:c>
      <x:c r="E354" s="1" t="str">
        <x:v>0.00064285546224400003</x:v>
      </x:c>
      <x:c r="F354" s="1" t="str">
        <x:v>bear</x:v>
      </x:c>
      <x:c r="G354" s="1" t="str">
        <x:v>0.0048855937736874003</x:v>
      </x:c>
      <x:c r="H354" s="1" t="str">
        <x:v>0.00083779601884159997</x:v>
      </x:c>
      <x:c r="I354" s="1" t="str">
        <x:v>-0.067420778339090603</x:v>
      </x:c>
      <x:c r="J354" s="1" t="str">
        <x:v>-0.1959062313845264</x:v>
      </x:c>
      <x:c r="K354" s="1" t="str">
        <x:v>0.69860928288856694</x:v>
      </x:c>
      <x:c r="L354" s="1" t="str">
        <x:v>-0.30836735630754092</x:v>
      </x:c>
      <x:c r="M354" s="1" t="str">
        <x:v>CASH</x:v>
      </x:c>
      <x:c r="N354" s="1" t="str">
        <x:v>0.999357144534888</x:v>
      </x:c>
      <x:c r="O354" s="48" t="str">
        <x:v>HIGH_VOLATILITY|BEARISH_ROUTER</x:v>
      </x:c>
      <x:c r="P354" s="48" t="str">
        <x:v>episode-000352|episode-000347|episode-000348|episode-000349|episode-000351</x:v>
      </x:c>
      <x:c r="Q354" s="1" t="str">
        <x:v>True</x:v>
      </x:c>
      <x:c r="R354" s="1" t="str">
        <x:v>5</x:v>
      </x:c>
      <x:c r="S354" s="1" t="str">
        <x:v>0</x:v>
      </x:c>
      <x:c r="T354" s="1" t="str">
        <x:v>0.48194449967736502</x:v>
      </x:c>
      <x:c r="U354" s="1" t="str">
        <x:v>0.45000000000000001</x:v>
      </x:c>
      <x:c r="V354" s="1" t="str">
        <x:v>0.0018365993071358</x:v>
      </x:c>
      <x:c r="W354" s="28" t="str">
        <x:v>0.45000000000000001</x:v>
      </x:c>
      <x:c r="X354" s="28" t="str">
        <x:v>0.00080246649055990004</x:v>
      </x:c>
      <x:c r="Y354" s="28" t="str">
        <x:v>0.0018365993071358</x:v>
      </x:c>
      <x:c r="Z354" s="1" t="str">
        <x:v>0.45000000000000001</x:v>
      </x:c>
      <x:c r="AA354" s="1" t="str">
        <x:v>0.00080246649055990004</x:v>
      </x:c>
      <x:c r="AB354" s="1" t="str">
        <x:v>0.0018365993071358</x:v>
      </x:c>
      <x:c r="AC354" s="1" t="str">
        <x:v>CASH</x:v>
      </x:c>
      <x:c r="AD354" s="1" t="str">
        <x:v>0</x:v>
      </x:c>
      <x:c r="AE354" s="1" t="str">
        <x:v>0.45000000000000001</x:v>
      </x:c>
      <x:c r="AF354" s="1" t="str">
        <x:v>0.00080246649055990004</x:v>
      </x:c>
      <x:c r="AG354" s="1" t="str">
        <x:v>0.0018365993071358</x:v>
      </x:c>
      <x:c r="AH354" s="1" t="str">
        <x:v>0</x:v>
      </x:c>
      <x:c r="AI354" s="1" t="str">
        <x:v>0</x:v>
      </x:c>
      <x:c r="AJ354" s="1" t="str">
        <x:v>0</x:v>
      </x:c>
      <x:c r="AK354" s="1" t="str">
        <x:v>-0.0018349148207971999</x:v>
      </x:c>
      <x:c r="AL354" s="28" t="str">
        <x:v>0.0040831183290688002</x:v>
      </x:c>
      <x:c r="AM354" s="1" t="str">
        <x:v>2021</x:v>
      </x:c>
      <x:c r="AN354" s="48" t="str">
        <x:v>BURN_IN_2021</x:v>
      </x:c>
      <x:c r="AO354" s="1" t="str">
        <x:v>352</x:v>
      </x:c>
      <x:c r="AP354" s="1" t="str">
        <x:v>False</x:v>
      </x:c>
    </x:row>
    <x:row r="355" ht="22" customHeight="1">
      <x:c r="A355" s="27" t="n">
        <x:v>44550</x:v>
      </x:c>
      <x:c r="B355" s="27" t="n">
        <x:v>44551</x:v>
      </x:c>
      <x:c r="C355" s="1" t="str">
        <x:v>0.99973084404407475</x:v>
      </x:c>
      <x:c r="D355" s="1" t="str">
        <x:v>7.4014985147372722e-13</x:v>
      </x:c>
      <x:c r="E355" s="1" t="str">
        <x:v>0.0002691559551848</x:v>
      </x:c>
      <x:c r="F355" s="1" t="str">
        <x:v>bear</x:v>
      </x:c>
      <x:c r="G355" s="1" t="str">
        <x:v>0.0022588868077775999</x:v>
      </x:c>
      <x:c r="H355" s="1" t="str">
        <x:v>0.00074739901837350003</x:v>
      </x:c>
      <x:c r="I355" s="1" t="str">
        <x:v>0.0041024674757406</x:v>
      </x:c>
      <x:c r="J355" s="1" t="str">
        <x:v>-0.214717269280748</x:v>
      </x:c>
      <x:c r="K355" s="1" t="str">
        <x:v>0.68847537654312718</x:v>
      </x:c>
      <x:c r="L355" s="1" t="str">
        <x:v>-0.30554333838309777</x:v>
      </x:c>
      <x:c r="M355" s="1" t="str">
        <x:v>CASH</x:v>
      </x:c>
      <x:c r="N355" s="1" t="str">
        <x:v>0.99973084404407475</x:v>
      </x:c>
      <x:c r="O355" s="48" t="str">
        <x:v>HIGH_VOLATILITY|BEARISH_ROUTER</x:v>
      </x:c>
      <x:c r="P355" s="48" t="str">
        <x:v>episode-000350|episode-000345|episode-000346|episode-000351|episode-000349</x:v>
      </x:c>
      <x:c r="Q355" s="1" t="str">
        <x:v>True</x:v>
      </x:c>
      <x:c r="R355" s="1" t="str">
        <x:v>5</x:v>
      </x:c>
      <x:c r="S355" s="1" t="str">
        <x:v>0</x:v>
      </x:c>
      <x:c r="T355" s="1" t="str">
        <x:v>0.48194499492577142</x:v>
      </x:c>
      <x:c r="U355" s="1" t="str">
        <x:v>0.45000000000000001</x:v>
      </x:c>
      <x:c r="V355" s="1" t="str">
        <x:v>0.019255953381526601</x:v>
      </x:c>
      <x:c r="W355" s="28" t="str">
        <x:v>0.45000000000000001</x:v>
      </x:c>
      <x:c r="X355" s="28" t="str">
        <x:v>0.0010087183640459</x:v>
      </x:c>
      <x:c r="Y355" s="28" t="str">
        <x:v>0.019255953381526601</x:v>
      </x:c>
      <x:c r="Z355" s="1" t="str">
        <x:v>0.45000000000000001</x:v>
      </x:c>
      <x:c r="AA355" s="1" t="str">
        <x:v>0.0010087183640459</x:v>
      </x:c>
      <x:c r="AB355" s="1" t="str">
        <x:v>0.019255953381526601</x:v>
      </x:c>
      <x:c r="AC355" s="1" t="str">
        <x:v>CASH</x:v>
      </x:c>
      <x:c r="AD355" s="1" t="str">
        <x:v>0</x:v>
      </x:c>
      <x:c r="AE355" s="1" t="str">
        <x:v>0.45000000000000001</x:v>
      </x:c>
      <x:c r="AF355" s="1" t="str">
        <x:v>0.0010087183640459</x:v>
      </x:c>
      <x:c r="AG355" s="1" t="str">
        <x:v>0.019255953381526601</x:v>
      </x:c>
      <x:c r="AH355" s="1" t="str">
        <x:v>0</x:v>
      </x:c>
      <x:c r="AI355" s="1" t="str">
        <x:v>0</x:v>
      </x:c>
      <x:c r="AJ355" s="1" t="str">
        <x:v>0</x:v>
      </x:c>
      <x:c r="AK355" s="1" t="str">
        <x:v>-0.0190729036435342</x:v>
      </x:c>
      <x:c r="AL355" s="28" t="str">
        <x:v>0.042793292277247902</x:v>
      </x:c>
      <x:c r="AM355" s="1" t="str">
        <x:v>2021</x:v>
      </x:c>
      <x:c r="AN355" s="48" t="str">
        <x:v>BURN_IN_2021</x:v>
      </x:c>
      <x:c r="AO355" s="1" t="str">
        <x:v>353</x:v>
      </x:c>
      <x:c r="AP355" s="1" t="str">
        <x:v>False</x:v>
      </x:c>
    </x:row>
    <x:row r="356" ht="22" customHeight="1">
      <x:c r="A356" s="27" t="n">
        <x:v>44551</x:v>
      </x:c>
      <x:c r="B356" s="27" t="n">
        <x:v>44552</x:v>
      </x:c>
      <x:c r="C356" s="1" t="str">
        <x:v>0.99918740465250355</x:v>
      </x:c>
      <x:c r="D356" s="1" t="str">
        <x:v>2.2846374780539266e-12</x:v>
      </x:c>
      <x:c r="E356" s="1" t="str">
        <x:v>0.00081259534521160002</x:v>
      </x:c>
      <x:c r="F356" s="1" t="str">
        <x:v>bear</x:v>
      </x:c>
      <x:c r="G356" s="1" t="str">
        <x:v>0.0060022142913804004</x:v>
      </x:c>
      <x:c r="H356" s="1" t="str">
        <x:v>0.0010868787831424</x:v>
      </x:c>
      <x:c r="I356" s="1" t="str">
        <x:v>0.011071712859107101</x:v>
      </x:c>
      <x:c r="J356" s="1" t="str">
        <x:v>-0.1671194240585343</x:v>
      </x:c>
      <x:c r="K356" s="1" t="str">
        <x:v>0.70921552420518641</x:v>
      </x:c>
      <x:c r="L356" s="1" t="str">
        <x:v>-0.2758252514886439</x:v>
      </x:c>
      <x:c r="M356" s="1" t="str">
        <x:v>CASH</x:v>
      </x:c>
      <x:c r="N356" s="1" t="str">
        <x:v>0.99918740465250355</x:v>
      </x:c>
      <x:c r="O356" s="48" t="str">
        <x:v>HIGH_VOLATILITY|BEARISH_ROUTER</x:v>
      </x:c>
      <x:c r="P356" s="48" t="str">
        <x:v>episode-000350|episode-000346|episode-000354|episode-000271|episode-000345</x:v>
      </x:c>
      <x:c r="Q356" s="1" t="str">
        <x:v>True</x:v>
      </x:c>
      <x:c r="R356" s="1" t="str">
        <x:v>5</x:v>
      </x:c>
      <x:c r="S356" s="1" t="str">
        <x:v>0</x:v>
      </x:c>
      <x:c r="T356" s="1" t="str">
        <x:v>0.4819442747281783</x:v>
      </x:c>
      <x:c r="U356" s="1" t="str">
        <x:v>0.45000000000000001</x:v>
      </x:c>
      <x:c r="V356" s="1" t="str">
        <x:v>-0.0027921503957104</x:v>
      </x:c>
      <x:c r="W356" s="28" t="str">
        <x:v>0.45000000000000001</x:v>
      </x:c>
      <x:c r="X356" s="28" t="str">
        <x:v>0.0103912359989673</x:v>
      </x:c>
      <x:c r="Y356" s="28" t="str">
        <x:v>-0.0027921503957104</x:v>
      </x:c>
      <x:c r="Z356" s="1" t="str">
        <x:v>0.45000000000000001</x:v>
      </x:c>
      <x:c r="AA356" s="1" t="str">
        <x:v>0.0103912359989673</x:v>
      </x:c>
      <x:c r="AB356" s="1" t="str">
        <x:v>-0.0027921503957104</x:v>
      </x:c>
      <x:c r="AC356" s="1" t="str">
        <x:v>CASH</x:v>
      </x:c>
      <x:c r="AD356" s="1" t="str">
        <x:v>0</x:v>
      </x:c>
      <x:c r="AE356" s="1" t="str">
        <x:v>0.45000000000000001</x:v>
      </x:c>
      <x:c r="AF356" s="1" t="str">
        <x:v>0.0103912359989673</x:v>
      </x:c>
      <x:c r="AG356" s="1" t="str">
        <x:v>-0.0027921503957104</x:v>
      </x:c>
      <x:c r="AH356" s="1" t="str">
        <x:v>0</x:v>
      </x:c>
      <x:c r="AI356" s="1" t="str">
        <x:v>0</x:v>
      </x:c>
      <x:c r="AJ356" s="1" t="str">
        <x:v>0</x:v>
      </x:c>
      <x:c r="AK356" s="1" t="str">
        <x:v>0.0027960557188201002</x:v>
      </x:c>
      <x:c r="AL356" s="28" t="str">
        <x:v>-0.0061817512576173</x:v>
      </x:c>
      <x:c r="AM356" s="1" t="str">
        <x:v>2021</x:v>
      </x:c>
      <x:c r="AN356" s="48" t="str">
        <x:v>BURN_IN_2021</x:v>
      </x:c>
      <x:c r="AO356" s="1" t="str">
        <x:v>354</x:v>
      </x:c>
      <x:c r="AP356" s="1" t="str">
        <x:v>False</x:v>
      </x:c>
    </x:row>
    <x:row r="357" ht="22" customHeight="1">
      <x:c r="A357" s="27" t="n">
        <x:v>44552</x:v>
      </x:c>
      <x:c r="B357" s="27" t="n">
        <x:v>44553</x:v>
      </x:c>
      <x:c r="C357" s="1" t="str">
        <x:v>0.99564038904548402</x:v>
      </x:c>
      <x:c r="D357" s="1" t="str">
        <x:v>3.6094026766025928e-11</x:v>
      </x:c>
      <x:c r="E357" s="1" t="str">
        <x:v>0.0043596109184218003</x:v>
      </x:c>
      <x:c r="F357" s="1" t="str">
        <x:v>bear</x:v>
      </x:c>
      <x:c r="G357" s="1" t="str">
        <x:v>0.0255287550572929</x:v>
      </x:c>
      <x:c r="H357" s="1" t="str">
        <x:v>0.0070940312140390996</x:v>
      </x:c>
      <x:c r="I357" s="1" t="str">
        <x:v>-0.0055615235873669004</x:v>
      </x:c>
      <x:c r="J357" s="1" t="str">
        <x:v>-0.13690755263830881</x:v>
      </x:c>
      <x:c r="K357" s="1" t="str">
        <x:v>0.69740126890050858</x:v>
      </x:c>
      <x:c r="L357" s="1" t="str">
        <x:v>-0.28030191965098872</x:v>
      </x:c>
      <x:c r="M357" s="1" t="str">
        <x:v>CASH</x:v>
      </x:c>
      <x:c r="N357" s="1" t="str">
        <x:v>0.99560000000000004</x:v>
      </x:c>
      <x:c r="O357" s="48" t="str">
        <x:v>HIGH_VOLATILITY|BEARISH_ROUTER</x:v>
      </x:c>
      <x:c r="P357" s="48" t="str">
        <x:v>episode-000355|episode-000350</x:v>
      </x:c>
      <x:c r="Q357" s="1" t="str">
        <x:v>True</x:v>
      </x:c>
      <x:c r="R357" s="1" t="str">
        <x:v>5</x:v>
      </x:c>
      <x:c r="S357" s="1" t="str">
        <x:v>0</x:v>
      </x:c>
      <x:c r="T357" s="1" t="str">
        <x:v>0.48193957401588861</x:v>
      </x:c>
      <x:c r="U357" s="1" t="str">
        <x:v>0.45000000000000001</x:v>
      </x:c>
      <x:c r="V357" s="1" t="str">
        <x:v>0.020380967702185199</x:v>
      </x:c>
      <x:c r="W357" s="28" t="str">
        <x:v>0.45000000000000001</x:v>
      </x:c>
      <x:c r="X357" s="28" t="str">
        <x:v>0.0015342513984907</x:v>
      </x:c>
      <x:c r="Y357" s="28" t="str">
        <x:v>0.020380967702185299</x:v>
      </x:c>
      <x:c r="Z357" s="1" t="str">
        <x:v>0.45000000000000001</x:v>
      </x:c>
      <x:c r="AA357" s="1" t="str">
        <x:v>0.0015342513984907</x:v>
      </x:c>
      <x:c r="AB357" s="1" t="str">
        <x:v>0.020380967702185299</x:v>
      </x:c>
      <x:c r="AC357" s="1" t="str">
        <x:v>CASH</x:v>
      </x:c>
      <x:c r="AD357" s="1" t="str">
        <x:v>0</x:v>
      </x:c>
      <x:c r="AE357" s="1" t="str">
        <x:v>0.45000000000000001</x:v>
      </x:c>
      <x:c r="AF357" s="1" t="str">
        <x:v>0.0015342513984907</x:v>
      </x:c>
      <x:c r="AG357" s="1" t="str">
        <x:v>0.020380967702185299</x:v>
      </x:c>
      <x:c r="AH357" s="1" t="str">
        <x:v>0</x:v>
      </x:c>
      <x:c r="AI357" s="1" t="str">
        <x:v>0</x:v>
      </x:c>
      <x:c r="AJ357" s="1" t="str">
        <x:v>0</x:v>
      </x:c>
      <x:c r="AK357" s="1" t="str">
        <x:v>-0.020176055310499399</x:v>
      </x:c>
      <x:c r="AL357" s="28" t="str">
        <x:v>0.0452945182789194</x:v>
      </x:c>
      <x:c r="AM357" s="1" t="str">
        <x:v>2021</x:v>
      </x:c>
      <x:c r="AN357" s="48" t="str">
        <x:v>BURN_IN_2021</x:v>
      </x:c>
      <x:c r="AO357" s="1" t="str">
        <x:v>355</x:v>
      </x:c>
      <x:c r="AP357" s="1" t="str">
        <x:v>False</x:v>
      </x:c>
    </x:row>
    <x:row r="358" ht="22" customHeight="1">
      <x:c r="A358" s="27" t="n">
        <x:v>44553</x:v>
      </x:c>
      <x:c r="B358" s="27" t="n">
        <x:v>44554</x:v>
      </x:c>
      <x:c r="C358" s="1" t="str">
        <x:v>0.99717170650494502</x:v>
      </x:c>
      <x:c r="D358" s="1" t="str">
        <x:v>3.3622083354558494e-11</x:v>
      </x:c>
      <x:c r="E358" s="1" t="str">
        <x:v>0.0028282934614329001</x:v>
      </x:c>
      <x:c r="F358" s="1" t="str">
        <x:v>bear</x:v>
      </x:c>
      <x:c r="G358" s="1" t="str">
        <x:v>0.017677708868822601</x:v>
      </x:c>
      <x:c r="H358" s="1" t="str">
        <x:v>0.0030626349189218</x:v>
      </x:c>
      <x:c r="I358" s="1" t="str">
        <x:v>0.066615996405490804</x:v>
      </x:c>
      <x:c r="J358" s="1" t="str">
        <x:v>-0.1176276461964941</x:v>
      </x:c>
      <x:c r="K358" s="1" t="str">
        <x:v>0.71231998395854523</x:v>
      </x:c>
      <x:c r="L358" s="1" t="str">
        <x:v>-0.24770354179531709</x:v>
      </x:c>
      <x:c r="M358" s="1" t="str">
        <x:v>CASH</x:v>
      </x:c>
      <x:c r="N358" s="1" t="str">
        <x:v>0.99717170650494502</x:v>
      </x:c>
      <x:c r="O358" s="48" t="str">
        <x:v>HIGH_VOLATILITY|BEARISH_ROUTER</x:v>
      </x:c>
      <x:c r="P358" s="48" t="str">
        <x:v>episode-000355|episode-000271|episode-000346|episode-000356|episode-000350</x:v>
      </x:c>
      <x:c r="Q358" s="1" t="str">
        <x:v>True</x:v>
      </x:c>
      <x:c r="R358" s="1" t="str">
        <x:v>5</x:v>
      </x:c>
      <x:c r="S358" s="1" t="str">
        <x:v>0</x:v>
      </x:c>
      <x:c r="T358" s="1" t="str">
        <x:v>0.48194160340712572</x:v>
      </x:c>
      <x:c r="U358" s="1" t="str">
        <x:v>0.45000000000000001</x:v>
      </x:c>
      <x:c r="V358" s="1" t="str">
        <x:v>-0.0001429706021405</x:v>
      </x:c>
      <x:c r="W358" s="28" t="str">
        <x:v>0.45000000000000001</x:v>
      </x:c>
      <x:c r="X358" s="28" t="str">
        <x:v>0.010986461360324801</x:v>
      </x:c>
      <x:c r="Y358" s="28" t="str">
        <x:v>-0.0001429706021405</x:v>
      </x:c>
      <x:c r="Z358" s="1" t="str">
        <x:v>0.45000000000000001</x:v>
      </x:c>
      <x:c r="AA358" s="1" t="str">
        <x:v>0.010986461360324801</x:v>
      </x:c>
      <x:c r="AB358" s="1" t="str">
        <x:v>-0.0001429706021405</x:v>
      </x:c>
      <x:c r="AC358" s="1" t="str">
        <x:v>CASH</x:v>
      </x:c>
      <x:c r="AD358" s="1" t="str">
        <x:v>0</x:v>
      </x:c>
      <x:c r="AE358" s="1" t="str">
        <x:v>0.45000000000000001</x:v>
      </x:c>
      <x:c r="AF358" s="1" t="str">
        <x:v>0.010986461360324801</x:v>
      </x:c>
      <x:c r="AG358" s="1" t="str">
        <x:v>-0.0001429706021405</x:v>
      </x:c>
      <x:c r="AH358" s="1" t="str">
        <x:v>0</x:v>
      </x:c>
      <x:c r="AI358" s="1" t="str">
        <x:v>0</x:v>
      </x:c>
      <x:c r="AJ358" s="1" t="str">
        <x:v>0</x:v>
      </x:c>
      <x:c r="AK358" s="1" t="str">
        <x:v>0.0001429808234112</x:v>
      </x:c>
      <x:c r="AL358" s="28" t="str">
        <x:v>-0.0002933013129663</x:v>
      </x:c>
      <x:c r="AM358" s="1" t="str">
        <x:v>2021</x:v>
      </x:c>
      <x:c r="AN358" s="48" t="str">
        <x:v>BURN_IN_2021</x:v>
      </x:c>
      <x:c r="AO358" s="1" t="str">
        <x:v>356</x:v>
      </x:c>
      <x:c r="AP358" s="1" t="str">
        <x:v>False</x:v>
      </x:c>
    </x:row>
    <x:row r="359" ht="22" customHeight="1">
      <x:c r="A359" s="27" t="n">
        <x:v>44554</x:v>
      </x:c>
      <x:c r="B359" s="27" t="n">
        <x:v>44555</x:v>
      </x:c>
      <x:c r="C359" s="1" t="str">
        <x:v>0.97187217383942437</x:v>
      </x:c>
      <x:c r="D359" s="1" t="str">
        <x:v>1.533637203717736e-09</x:v>
      </x:c>
      <x:c r="E359" s="1" t="str">
        <x:v>0.028127824626938101</x:v>
      </x:c>
      <x:c r="F359" s="1" t="str">
        <x:v>bear</x:v>
      </x:c>
      <x:c r="G359" s="1" t="str">
        <x:v>0.11666796217198699</x:v>
      </x:c>
      <x:c r="H359" s="1" t="str">
        <x:v>0.050599065331040902</x:v>
      </x:c>
      <x:c r="I359" s="1" t="str">
        <x:v>0.099928095260784597</x:v>
      </x:c>
      <x:c r="J359" s="1" t="str">
        <x:v>-0.11169162365296111</x:v>
      </x:c>
      <x:c r="K359" s="1" t="str">
        <x:v>0.71236904704996362</x:v>
      </x:c>
      <x:c r="L359" s="1" t="str">
        <x:v>-0.24792419133424839</x:v>
      </x:c>
      <x:c r="M359" s="1" t="str">
        <x:v>CASH</x:v>
      </x:c>
      <x:c r="N359" s="1" t="str">
        <x:v>0.97189999999999999</x:v>
      </x:c>
      <x:c r="O359" s="48" t="str">
        <x:v>HIGH_VOLATILITY|BEARISH_ROUTER</x:v>
      </x:c>
      <x:c r="P359" s="48" t="str">
        <x:v>episode-000357|episode-000271|episode-000355|episode-000274|episode-000205</x:v>
      </x:c>
      <x:c r="Q359" s="1" t="str">
        <x:v>True</x:v>
      </x:c>
      <x:c r="R359" s="1" t="str">
        <x:v>5</x:v>
      </x:c>
      <x:c r="S359" s="1" t="str">
        <x:v>0</x:v>
      </x:c>
      <x:c r="T359" s="1" t="str">
        <x:v>0.48190807497649352</x:v>
      </x:c>
      <x:c r="U359" s="1" t="str">
        <x:v>0.45000000000000001</x:v>
      </x:c>
      <x:c r="V359" s="1" t="str">
        <x:v>-0.003364477184701</x:v>
      </x:c>
      <x:c r="W359" s="28" t="str">
        <x:v>0.45000000000000001</x:v>
      </x:c>
      <x:c r="X359" s="28" t="str">
        <x:v>7.260165733186108e-05</x:v>
      </x:c>
      <x:c r="Y359" s="28" t="str">
        <x:v>-0.003364477184701</x:v>
      </x:c>
      <x:c r="Z359" s="1" t="str">
        <x:v>0.45000000000000001</x:v>
      </x:c>
      <x:c r="AA359" s="1" t="str">
        <x:v>7.260165733186108e-05</x:v>
      </x:c>
      <x:c r="AB359" s="1" t="str">
        <x:v>-0.003364477184701</x:v>
      </x:c>
      <x:c r="AC359" s="1" t="str">
        <x:v>CASH</x:v>
      </x:c>
      <x:c r="AD359" s="1" t="str">
        <x:v>0</x:v>
      </x:c>
      <x:c r="AE359" s="1" t="str">
        <x:v>0.45000000000000001</x:v>
      </x:c>
      <x:c r="AF359" s="1" t="str">
        <x:v>7.260165733186108e-05</x:v>
      </x:c>
      <x:c r="AG359" s="1" t="str">
        <x:v>-0.003364477184701</x:v>
      </x:c>
      <x:c r="AH359" s="1" t="str">
        <x:v>0</x:v>
      </x:c>
      <x:c r="AI359" s="1" t="str">
        <x:v>0</x:v>
      </x:c>
      <x:c r="AJ359" s="1" t="str">
        <x:v>0</x:v>
      </x:c>
      <x:c r="AK359" s="1" t="str">
        <x:v>0.0033701497651495</x:v>
      </x:c>
      <x:c r="AL359" s="28" t="str">
        <x:v>-0.0074764551717888999</x:v>
      </x:c>
      <x:c r="AM359" s="1" t="str">
        <x:v>2021</x:v>
      </x:c>
      <x:c r="AN359" s="48" t="str">
        <x:v>BURN_IN_2021</x:v>
      </x:c>
      <x:c r="AO359" s="1" t="str">
        <x:v>357</x:v>
      </x:c>
      <x:c r="AP359" s="1" t="str">
        <x:v>False</x:v>
      </x:c>
    </x:row>
    <x:row r="360" ht="22" customHeight="1">
      <x:c r="A360" s="27" t="n">
        <x:v>44555</x:v>
      </x:c>
      <x:c r="B360" s="27" t="n">
        <x:v>44556</x:v>
      </x:c>
      <x:c r="C360" s="1" t="str">
        <x:v>0.98475042027113402</x:v>
      </x:c>
      <x:c r="D360" s="1" t="str">
        <x:v>1.4857366457005702e-09</x:v>
      </x:c>
      <x:c r="E360" s="1" t="str">
        <x:v>0.015249578243129201</x:v>
      </x:c>
      <x:c r="F360" s="1" t="str">
        <x:v>bear</x:v>
      </x:c>
      <x:c r="G360" s="1" t="str">
        <x:v>0.071840473985378295</x:v>
      </x:c>
      <x:c r="H360" s="1" t="str">
        <x:v>0.025756492863419099</x:v>
      </x:c>
      <x:c r="I360" s="1" t="str">
        <x:v>0.075767988014393106</x:v>
      </x:c>
      <x:c r="J360" s="1" t="str">
        <x:v>-0.1447134220523931</x:v>
      </x:c>
      <x:c r="K360" s="1" t="str">
        <x:v>0.7015601192775629</x:v>
      </x:c>
      <x:c r="L360" s="1" t="str">
        <x:v>-0.25354705240352488</x:v>
      </x:c>
      <x:c r="M360" s="1" t="str">
        <x:v>CASH</x:v>
      </x:c>
      <x:c r="N360" s="1" t="str">
        <x:v>0.98480000000000001</x:v>
      </x:c>
      <x:c r="O360" s="48" t="str">
        <x:v>HIGH_VOLATILITY|BEARISH_ROUTER</x:v>
      </x:c>
      <x:c r="P360" s="48" t="str">
        <x:v>episode-000357|episode-000358</x:v>
      </x:c>
      <x:c r="Q360" s="1" t="str">
        <x:v>True</x:v>
      </x:c>
      <x:c r="R360" s="1" t="str">
        <x:v>5</x:v>
      </x:c>
      <x:c r="S360" s="1" t="str">
        <x:v>0</x:v>
      </x:c>
      <x:c r="T360" s="1" t="str">
        <x:v>0.48192514198026298</x:v>
      </x:c>
      <x:c r="U360" s="1" t="str">
        <x:v>0.45000000000000001</x:v>
      </x:c>
      <x:c r="V360" s="1" t="str">
        <x:v>0.0033325351528346002</x:v>
      </x:c>
      <x:c r="W360" s="28" t="str">
        <x:v>0.45000000000000001</x:v>
      </x:c>
      <x:c r="X360" s="28" t="str">
        <x:v>0.0018566692419780999</x:v>
      </x:c>
      <x:c r="Y360" s="28" t="str">
        <x:v>0.0033325351528346002</x:v>
      </x:c>
      <x:c r="Z360" s="1" t="str">
        <x:v>0.45000000000000001</x:v>
      </x:c>
      <x:c r="AA360" s="1" t="str">
        <x:v>0.0018566692419780999</x:v>
      </x:c>
      <x:c r="AB360" s="1" t="str">
        <x:v>0.0033325351528346002</x:v>
      </x:c>
      <x:c r="AC360" s="1" t="str">
        <x:v>CASH</x:v>
      </x:c>
      <x:c r="AD360" s="1" t="str">
        <x:v>0</x:v>
      </x:c>
      <x:c r="AE360" s="1" t="str">
        <x:v>0.45000000000000001</x:v>
      </x:c>
      <x:c r="AF360" s="1" t="str">
        <x:v>0.0018566692419780999</x:v>
      </x:c>
      <x:c r="AG360" s="1" t="str">
        <x:v>0.0033325351528346002</x:v>
      </x:c>
      <x:c r="AH360" s="1" t="str">
        <x:v>0</x:v>
      </x:c>
      <x:c r="AI360" s="1" t="str">
        <x:v>0</x:v>
      </x:c>
      <x:c r="AJ360" s="1" t="str">
        <x:v>0</x:v>
      </x:c>
      <x:c r="AK360" s="1" t="str">
        <x:v>-0.0033269945636218998</x:v>
      </x:c>
      <x:c r="AL360" s="28" t="str">
        <x:v>0.0074097733621126</x:v>
      </x:c>
      <x:c r="AM360" s="1" t="str">
        <x:v>2021</x:v>
      </x:c>
      <x:c r="AN360" s="48" t="str">
        <x:v>BURN_IN_2021</x:v>
      </x:c>
      <x:c r="AO360" s="1" t="str">
        <x:v>358</x:v>
      </x:c>
      <x:c r="AP360" s="1" t="str">
        <x:v>False</x:v>
      </x:c>
    </x:row>
    <x:row r="361" ht="22" customHeight="1">
      <x:c r="A361" s="27" t="n">
        <x:v>44556</x:v>
      </x:c>
      <x:c r="B361" s="27" t="n">
        <x:v>44557</x:v>
      </x:c>
      <x:c r="C361" s="1" t="str">
        <x:v>0.99405040441226244</x:v>
      </x:c>
      <x:c r="D361" s="1" t="str">
        <x:v>1.5819693270262347e-10</x:v>
      </x:c>
      <x:c r="E361" s="1" t="str">
        <x:v>0.0059495954295404</x:v>
      </x:c>
      <x:c r="F361" s="1" t="str">
        <x:v>bear</x:v>
      </x:c>
      <x:c r="G361" s="1" t="str">
        <x:v>0.033151060686721398</x:v>
      </x:c>
      <x:c r="H361" s="1" t="str">
        <x:v>0.0185999682822569</x:v>
      </x:c>
      <x:c r="I361" s="1" t="str">
        <x:v>0.087259257673243606</x:v>
      </x:c>
      <x:c r="J361" s="1" t="str">
        <x:v>-0.054921841994085299</x:v>
      </x:c>
      <x:c r="K361" s="1" t="str">
        <x:v>0.62781159992327373</x:v>
      </x:c>
      <x:c r="L361" s="1" t="str">
        <x:v>-0.248016005236354</x:v>
      </x:c>
      <x:c r="M361" s="1" t="str">
        <x:v>CASH</x:v>
      </x:c>
      <x:c r="N361" s="1" t="str">
        <x:v>0.99405040441226244</x:v>
      </x:c>
      <x:c r="O361" s="48" t="str">
        <x:v>HIGH_VOLATILITY|BEARISH_ROUTER</x:v>
      </x:c>
      <x:c r="P361" s="48" t="str">
        <x:v>episode-000357|episode-000359|episode-000358</x:v>
      </x:c>
      <x:c r="Q361" s="1" t="str">
        <x:v>True</x:v>
      </x:c>
      <x:c r="R361" s="1" t="str">
        <x:v>5</x:v>
      </x:c>
      <x:c r="S361" s="1" t="str">
        <x:v>0</x:v>
      </x:c>
      <x:c r="T361" s="1" t="str">
        <x:v>0.48193746687434952</x:v>
      </x:c>
      <x:c r="U361" s="1" t="str">
        <x:v>0.45000000000000001</x:v>
      </x:c>
      <x:c r="V361" s="1" t="str">
        <x:v>-0.00090306859762250002</x:v>
      </x:c>
      <x:c r="W361" s="28" t="str">
        <x:v>0.45000000000000001</x:v>
      </x:c>
      <x:c r="X361" s="28" t="str">
        <x:v>0.0018278242136966999</x:v>
      </x:c>
      <x:c r="Y361" s="28" t="str">
        <x:v>-0.00090306859762239995</x:v>
      </x:c>
      <x:c r="Z361" s="1" t="str">
        <x:v>0.45000000000000001</x:v>
      </x:c>
      <x:c r="AA361" s="1" t="str">
        <x:v>0.0018278242136966999</x:v>
      </x:c>
      <x:c r="AB361" s="1" t="str">
        <x:v>-0.00090306859762239995</x:v>
      </x:c>
      <x:c r="AC361" s="1" t="str">
        <x:v>CASH</x:v>
      </x:c>
      <x:c r="AD361" s="1" t="str">
        <x:v>0</x:v>
      </x:c>
      <x:c r="AE361" s="1" t="str">
        <x:v>0.45000000000000001</x:v>
      </x:c>
      <x:c r="AF361" s="1" t="str">
        <x:v>0.0018278242136966999</x:v>
      </x:c>
      <x:c r="AG361" s="1" t="str">
        <x:v>-0.00090306859762239995</x:v>
      </x:c>
      <x:c r="AH361" s="1" t="str">
        <x:v>0</x:v>
      </x:c>
      <x:c r="AI361" s="1" t="str">
        <x:v>0</x:v>
      </x:c>
      <x:c r="AJ361" s="1" t="str">
        <x:v>0</x:v>
      </x:c>
      <x:c r="AK361" s="1" t="str">
        <x:v>0.00090347660972890003</x:v>
      </x:c>
      <x:c r="AL361" s="28" t="str">
        <x:v>-0.0020027609349368</x:v>
      </x:c>
      <x:c r="AM361" s="1" t="str">
        <x:v>2021</x:v>
      </x:c>
      <x:c r="AN361" s="48" t="str">
        <x:v>BURN_IN_2021</x:v>
      </x:c>
      <x:c r="AO361" s="1" t="str">
        <x:v>359</x:v>
      </x:c>
      <x:c r="AP361" s="1" t="str">
        <x:v>False</x:v>
      </x:c>
    </x:row>
    <x:row r="362" ht="22" customHeight="1">
      <x:c r="A362" s="27" t="n">
        <x:v>44557</x:v>
      </x:c>
      <x:c r="B362" s="27" t="n">
        <x:v>44558</x:v>
      </x:c>
      <x:c r="C362" s="1" t="str">
        <x:v>0.95588390849108684</x:v>
      </x:c>
      <x:c r="D362" s="1" t="str">
        <x:v>9.4742305055189209e-09</x:v>
      </x:c>
      <x:c r="E362" s="1" t="str">
        <x:v>0.044116082034682501</x:v>
      </x:c>
      <x:c r="F362" s="1" t="str">
        <x:v>bear</x:v>
      </x:c>
      <x:c r="G362" s="1" t="str">
        <x:v>0.1645819572462012</x:v>
      </x:c>
      <x:c r="H362" s="1" t="str">
        <x:v>0.076332991842351205</x:v>
      </x:c>
      <x:c r="I362" s="1" t="str">
        <x:v>0.0806692369368293</x:v>
      </x:c>
      <x:c r="J362" s="1" t="str">
        <x:v>-0.0746395110826263</x:v>
      </x:c>
      <x:c r="K362" s="1" t="str">
        <x:v>0.62323872656088886</x:v>
      </x:c>
      <x:c r="L362" s="1" t="str">
        <x:v>-0.2495220494047645</x:v>
      </x:c>
      <x:c r="M362" s="1" t="str">
        <x:v>CASH</x:v>
      </x:c>
      <x:c r="N362" s="1" t="str">
        <x:v>0.95588390849108684</x:v>
      </x:c>
      <x:c r="O362" s="48" t="str">
        <x:v>HIGH_VOLATILITY|BEARISH_ROUTER</x:v>
      </x:c>
      <x:c r="P362" s="48" t="str">
        <x:v>episode-000358|episode-000359|episode-000360|episode-000357|episode-000271</x:v>
      </x:c>
      <x:c r="Q362" s="1" t="str">
        <x:v>True</x:v>
      </x:c>
      <x:c r="R362" s="1" t="str">
        <x:v>5</x:v>
      </x:c>
      <x:c r="S362" s="1" t="str">
        <x:v>0</x:v>
      </x:c>
      <x:c r="T362" s="1" t="str">
        <x:v>0.48188688631894172</x:v>
      </x:c>
      <x:c r="U362" s="1" t="str">
        <x:v>0.45000000000000001</x:v>
      </x:c>
      <x:c r="V362" s="1" t="str">
        <x:v>-0.027820136538578701</x:v>
      </x:c>
      <x:c r="W362" s="28" t="str">
        <x:v>0.45000000000000001</x:v>
      </x:c>
      <x:c r="X362" s="28" t="str">
        <x:v>0.00049613046521820002</x:v>
      </x:c>
      <x:c r="Y362" s="28" t="str">
        <x:v>-0.027820136538578798</x:v>
      </x:c>
      <x:c r="Z362" s="1" t="str">
        <x:v>0.45000000000000001</x:v>
      </x:c>
      <x:c r="AA362" s="1" t="str">
        <x:v>0.00049613046521820002</x:v>
      </x:c>
      <x:c r="AB362" s="1" t="str">
        <x:v>-0.027820136538578798</x:v>
      </x:c>
      <x:c r="AC362" s="1" t="str">
        <x:v>CASH</x:v>
      </x:c>
      <x:c r="AD362" s="1" t="str">
        <x:v>0</x:v>
      </x:c>
      <x:c r="AE362" s="1" t="str">
        <x:v>0.45000000000000001</x:v>
      </x:c>
      <x:c r="AF362" s="1" t="str">
        <x:v>0.00049613046521820002</x:v>
      </x:c>
      <x:c r="AG362" s="1" t="str">
        <x:v>-0.027820136538578798</x:v>
      </x:c>
      <x:c r="AH362" s="1" t="str">
        <x:v>0</x:v>
      </x:c>
      <x:c r="AI362" s="1" t="str">
        <x:v>0</x:v>
      </x:c>
      <x:c r="AJ362" s="1" t="str">
        <x:v>0</x:v>
      </x:c>
      <x:c r="AK362" s="1" t="str">
        <x:v>0.028214446926962799</x:v>
      </x:c>
      <x:c r="AL362" s="28" t="str">
        <x:v>-0.061821453800647901</x:v>
      </x:c>
      <x:c r="AM362" s="1" t="str">
        <x:v>2021</x:v>
      </x:c>
      <x:c r="AN362" s="48" t="str">
        <x:v>BURN_IN_2021</x:v>
      </x:c>
      <x:c r="AO362" s="1" t="str">
        <x:v>360</x:v>
      </x:c>
      <x:c r="AP362" s="1" t="str">
        <x:v>False</x:v>
      </x:c>
    </x:row>
    <x:row r="363" ht="22" customHeight="1">
      <x:c r="A363" s="27" t="n">
        <x:v>44558</x:v>
      </x:c>
      <x:c r="B363" s="27" t="n">
        <x:v>44559</x:v>
      </x:c>
      <x:c r="C363" s="1" t="str">
        <x:v>0.98323055214600275</x:v>
      </x:c>
      <x:c r="D363" s="1" t="str">
        <x:v>2.5149735927296167e-09</x:v>
      </x:c>
      <x:c r="E363" s="1" t="str">
        <x:v>0.0167694453390233</x:v>
      </x:c>
      <x:c r="F363" s="1" t="str">
        <x:v>bear</x:v>
      </x:c>
      <x:c r="G363" s="1" t="str">
        <x:v>0.077538628617391206</x:v>
      </x:c>
      <x:c r="H363" s="1" t="str">
        <x:v>0.054693287309832</x:v>
      </x:c>
      <x:c r="I363" s="1" t="str">
        <x:v>-0.0277452864913501</x:v>
      </x:c>
      <x:c r="J363" s="1" t="str">
        <x:v>-0.17011773125158189</x:v>
      </x:c>
      <x:c r="K363" s="1" t="str">
        <x:v>0.63407008163954814</x:v>
      </x:c>
      <x:c r="L363" s="1" t="str">
        <x:v>-0.2959176873558928</x:v>
      </x:c>
      <x:c r="M363" s="1" t="str">
        <x:v>CASH</x:v>
      </x:c>
      <x:c r="N363" s="1" t="str">
        <x:v>0.98323055214600275</x:v>
      </x:c>
      <x:c r="O363" s="48" t="str">
        <x:v>HIGH_VOLATILITY|BEARISH_ROUTER</x:v>
      </x:c>
      <x:c r="P363" s="48" t="str">
        <x:v>episode-000356|episode-000352|episode-000350|episode-000351|episode-000349</x:v>
      </x:c>
      <x:c r="Q363" s="1" t="str">
        <x:v>True</x:v>
      </x:c>
      <x:c r="R363" s="1" t="str">
        <x:v>5</x:v>
      </x:c>
      <x:c r="S363" s="1" t="str">
        <x:v>0</x:v>
      </x:c>
      <x:c r="T363" s="1" t="str">
        <x:v>0.48192312775255353</x:v>
      </x:c>
      <x:c r="U363" s="1" t="str">
        <x:v>0.45000000000000001</x:v>
      </x:c>
      <x:c r="V363" s="1" t="str">
        <x:v>-0.0102705556747001</x:v>
      </x:c>
      <x:c r="W363" s="28" t="str">
        <x:v>0.45000000000000001</x:v>
      </x:c>
      <x:c r="X363" s="28" t="str">
        <x:v>0.015738653719882999</x:v>
      </x:c>
      <x:c r="Y363" s="28" t="str">
        <x:v>-0.0102705556747001</x:v>
      </x:c>
      <x:c r="Z363" s="1" t="str">
        <x:v>0.45000000000000001</x:v>
      </x:c>
      <x:c r="AA363" s="1" t="str">
        <x:v>0.015738653719882999</x:v>
      </x:c>
      <x:c r="AB363" s="1" t="str">
        <x:v>-0.0102705556747001</x:v>
      </x:c>
      <x:c r="AC363" s="1" t="str">
        <x:v>CASH</x:v>
      </x:c>
      <x:c r="AD363" s="1" t="str">
        <x:v>0</x:v>
      </x:c>
      <x:c r="AE363" s="1" t="str">
        <x:v>0.45000000000000001</x:v>
      </x:c>
      <x:c r="AF363" s="1" t="str">
        <x:v>0.015738653719882999</x:v>
      </x:c>
      <x:c r="AG363" s="1" t="str">
        <x:v>-0.0102705556747001</x:v>
      </x:c>
      <x:c r="AH363" s="1" t="str">
        <x:v>0</x:v>
      </x:c>
      <x:c r="AI363" s="1" t="str">
        <x:v>0</x:v>
      </x:c>
      <x:c r="AJ363" s="1" t="str">
        <x:v>0</x:v>
      </x:c>
      <x:c r="AK363" s="1" t="str">
        <x:v>0.0103236617639282</x:v>
      </x:c>
      <x:c r="AL363" s="28" t="str">
        <x:v>-0.022788840934521201</x:v>
      </x:c>
      <x:c r="AM363" s="1" t="str">
        <x:v>2021</x:v>
      </x:c>
      <x:c r="AN363" s="48" t="str">
        <x:v>BURN_IN_2021</x:v>
      </x:c>
      <x:c r="AO363" s="1" t="str">
        <x:v>361</x:v>
      </x:c>
      <x:c r="AP363" s="1" t="str">
        <x:v>False</x:v>
      </x:c>
    </x:row>
    <x:row r="364" ht="22" customHeight="1">
      <x:c r="A364" s="27" t="n">
        <x:v>44559</x:v>
      </x:c>
      <x:c r="B364" s="27" t="n">
        <x:v>44560</x:v>
      </x:c>
      <x:c r="C364" s="1" t="str">
        <x:v>0.99919472761812156</x:v>
      </x:c>
      <x:c r="D364" s="1" t="str">
        <x:v>1.6861511882879941e-11</x:v>
      </x:c>
      <x:c r="E364" s="1" t="str">
        <x:v>0.00080527236501670002</x:v>
      </x:c>
      <x:c r="F364" s="1" t="str">
        <x:v>bear</x:v>
      </x:c>
      <x:c r="G364" s="1" t="str">
        <x:v>0.0059547618517467003</x:v>
      </x:c>
      <x:c r="H364" s="1" t="str">
        <x:v>0.031928350944237301</x:v>
      </x:c>
      <x:c r="I364" s="1" t="str">
        <x:v>-0.043992041103134302</x:v>
      </x:c>
      <x:c r="J364" s="1" t="str">
        <x:v>-0.19609203596171279</x:v>
      </x:c>
      <x:c r="K364" s="1" t="str">
        <x:v>0.63432729216073158</x:v>
      </x:c>
      <x:c r="L364" s="1" t="str">
        <x:v>-0.3119629071835493</x:v>
      </x:c>
      <x:c r="M364" s="1" t="str">
        <x:v>CASH</x:v>
      </x:c>
      <x:c r="N364" s="1" t="str">
        <x:v>0.99919472761812156</x:v>
      </x:c>
      <x:c r="O364" s="48" t="str">
        <x:v>HIGH_VOLATILITY|BEARISH_ROUTER</x:v>
      </x:c>
      <x:c r="P364" s="48" t="str">
        <x:v>episode-000352|episode-000353|episode-000351|episode-000349|episode-000362</x:v>
      </x:c>
      <x:c r="Q364" s="1" t="str">
        <x:v>True</x:v>
      </x:c>
      <x:c r="R364" s="1" t="str">
        <x:v>5</x:v>
      </x:c>
      <x:c r="S364" s="1" t="str">
        <x:v>0</x:v>
      </x:c>
      <x:c r="T364" s="1" t="str">
        <x:v>0.48194428443286008</x:v>
      </x:c>
      <x:c r="U364" s="1" t="str">
        <x:v>0.45000000000000001</x:v>
      </x:c>
      <x:c r="V364" s="1" t="str">
        <x:v>0.0064021233214508</x:v>
      </x:c>
      <x:c r="W364" s="28" t="str">
        <x:v>0.45000000000000001</x:v>
      </x:c>
      <x:c r="X364" s="28" t="str">
        <x:v>0.005698677950704</x:v>
      </x:c>
      <x:c r="Y364" s="28" t="str">
        <x:v>0.0064021233214508</x:v>
      </x:c>
      <x:c r="Z364" s="1" t="str">
        <x:v>0.45000000000000001</x:v>
      </x:c>
      <x:c r="AA364" s="1" t="str">
        <x:v>0.005698677950704</x:v>
      </x:c>
      <x:c r="AB364" s="1" t="str">
        <x:v>0.0064021233214508</x:v>
      </x:c>
      <x:c r="AC364" s="1" t="str">
        <x:v>CASH</x:v>
      </x:c>
      <x:c r="AD364" s="1" t="str">
        <x:v>0</x:v>
      </x:c>
      <x:c r="AE364" s="1" t="str">
        <x:v>0.45000000000000001</x:v>
      </x:c>
      <x:c r="AF364" s="1" t="str">
        <x:v>0.005698677950704</x:v>
      </x:c>
      <x:c r="AG364" s="1" t="str">
        <x:v>0.0064021233214508</x:v>
      </x:c>
      <x:c r="AH364" s="1" t="str">
        <x:v>0</x:v>
      </x:c>
      <x:c r="AI364" s="1" t="str">
        <x:v>0</x:v>
      </x:c>
      <x:c r="AJ364" s="1" t="str">
        <x:v>0</x:v>
      </x:c>
      <x:c r="AK364" s="1" t="str">
        <x:v>-0.0063817167804249997</x:v>
      </x:c>
      <x:c r="AL364" s="28" t="str">
        <x:v>0.014239685590497</x:v>
      </x:c>
      <x:c r="AM364" s="1" t="str">
        <x:v>2021</x:v>
      </x:c>
      <x:c r="AN364" s="48" t="str">
        <x:v>BURN_IN_2021</x:v>
      </x:c>
      <x:c r="AO364" s="1" t="str">
        <x:v>362</x:v>
      </x:c>
      <x:c r="AP364" s="1" t="str">
        <x:v>False</x:v>
      </x:c>
    </x:row>
    <x:row r="365" ht="22" customHeight="1">
      <x:c r="A365" s="27" t="n">
        <x:v>44560</x:v>
      </x:c>
      <x:c r="B365" s="27" t="n">
        <x:v>44561</x:v>
      </x:c>
      <x:c r="C365" s="1" t="str">
        <x:v>0.99982161680293002</x:v>
      </x:c>
      <x:c r="D365" s="1" t="str">
        <x:v>4.6510796085905649e-13</x:v>
      </x:c>
      <x:c r="E365" s="1" t="str">
        <x:v>0.000178383196605</x:v>
      </x:c>
      <x:c r="F365" s="1" t="str">
        <x:v>bear</x:v>
      </x:c>
      <x:c r="G365" s="1" t="str">
        <x:v>0.00156387793058</x:v>
      </x:c>
      <x:c r="H365" s="1" t="str">
        <x:v>0.0012537783696166</x:v>
      </x:c>
      <x:c r="I365" s="1" t="str">
        <x:v>-0.0723942442077911</x:v>
      </x:c>
      <x:c r="J365" s="1" t="str">
        <x:v>-0.1715735308853803</x:v>
      </x:c>
      <x:c r="K365" s="1" t="str">
        <x:v>0.63783265292937275</x:v>
      </x:c>
      <x:c r="L365" s="1" t="str">
        <x:v>-0.30216547530724319</x:v>
      </x:c>
      <x:c r="M365" s="1" t="str">
        <x:v>CASH</x:v>
      </x:c>
      <x:c r="N365" s="1" t="str">
        <x:v>0.99982161680293002</x:v>
      </x:c>
      <x:c r="O365" s="48" t="str">
        <x:v>HIGH_VOLATILITY|BEARISH_ROUTER</x:v>
      </x:c>
      <x:c r="P365" s="48" t="str">
        <x:v>episode-000353|episode-000352|episode-000363|episode-000349|episode-000347</x:v>
      </x:c>
      <x:c r="Q365" s="1" t="str">
        <x:v>True</x:v>
      </x:c>
      <x:c r="R365" s="1" t="str">
        <x:v>5</x:v>
      </x:c>
      <x:c r="S365" s="1" t="str">
        <x:v>0</x:v>
      </x:c>
      <x:c r="T365" s="1" t="str">
        <x:v>0.48194511522312861</x:v>
      </x:c>
      <x:c r="U365" s="1" t="str">
        <x:v>0.45000000000000001</x:v>
      </x:c>
      <x:c r="V365" s="1" t="str">
        <x:v>-0.0086342339355342992</x:v>
      </x:c>
      <x:c r="W365" s="28" t="str">
        <x:v>0.45000000000000001</x:v>
      </x:c>
      <x:c r="X365" s="28" t="str">
        <x:v>0.0035018826153103999</x:v>
      </x:c>
      <x:c r="Y365" s="28" t="str">
        <x:v>-0.0086342339355343998</x:v>
      </x:c>
      <x:c r="Z365" s="1" t="str">
        <x:v>0.45000000000000001</x:v>
      </x:c>
      <x:c r="AA365" s="1" t="str">
        <x:v>0.0035018826153103999</x:v>
      </x:c>
      <x:c r="AB365" s="1" t="str">
        <x:v>-0.0086342339355343998</x:v>
      </x:c>
      <x:c r="AC365" s="1" t="str">
        <x:v>CASH</x:v>
      </x:c>
      <x:c r="AD365" s="1" t="str">
        <x:v>0</x:v>
      </x:c>
      <x:c r="AE365" s="1" t="str">
        <x:v>0.45000000000000001</x:v>
      </x:c>
      <x:c r="AF365" s="1" t="str">
        <x:v>0.0035018826153103999</x:v>
      </x:c>
      <x:c r="AG365" s="1" t="str">
        <x:v>-0.0086342339355343998</x:v>
      </x:c>
      <x:c r="AH365" s="1" t="str">
        <x:v>0</x:v>
      </x:c>
      <x:c r="AI365" s="1" t="str">
        <x:v>0</x:v>
      </x:c>
      <x:c r="AJ365" s="1" t="str">
        <x:v>0</x:v>
      </x:c>
      <x:c r="AK365" s="1" t="str">
        <x:v>0.0086717248931542004</x:v>
      </x:c>
      <x:c r="AL365" s="28" t="str">
        <x:v>-0.019179471726300901</x:v>
      </x:c>
      <x:c r="AM365" s="1" t="str">
        <x:v>2021</x:v>
      </x:c>
      <x:c r="AN365" s="48" t="str">
        <x:v>BURN_IN_2021</x:v>
      </x:c>
      <x:c r="AO365" s="1" t="str">
        <x:v>363</x:v>
      </x:c>
      <x:c r="AP365" s="1" t="str">
        <x:v>False</x:v>
      </x:c>
    </x:row>
    <x:row r="366" ht="22" customHeight="1">
      <x:c r="A366" s="27" t="n">
        <x:v>44561</x:v>
      </x:c>
      <x:c r="B366" s="27" t="n">
        <x:v>44562</x:v>
      </x:c>
      <x:c r="C366" s="1" t="str">
        <x:v>0.9994461744170664</x:v>
      </x:c>
      <x:c r="D366" s="1" t="str">
        <x:v>4.0396240902602933e-12</x:v>
      </x:c>
      <x:c r="E366" s="1" t="str">
        <x:v>0.00055382557889390002</x:v>
      </x:c>
      <x:c r="F366" s="1" t="str">
        <x:v>bear</x:v>
      </x:c>
      <x:c r="G366" s="1" t="str">
        <x:v>0.0042841523659180375</x:v>
      </x:c>
      <x:c r="H366" s="1" t="str">
        <x:v>0.00075088477172703856</x:v>
      </x:c>
      <x:c r="I366" s="1" t="str">
        <x:v>-0.089918304417941131</x:v>
      </x:c>
      <x:c r="J366" s="1" t="str">
        <x:v>-0.19211225950571842</x:v>
      </x:c>
      <x:c r="K366" s="1" t="str">
        <x:v>0.6378924570674267</x:v>
      </x:c>
      <x:c r="L366" s="1" t="str">
        <x:v>-0.31554957284322471</x:v>
      </x:c>
      <x:c r="M366" s="1" t="str">
        <x:v>CASH</x:v>
      </x:c>
      <x:c r="N366" s="1" t="str">
        <x:v>0.9994461744170664</x:v>
      </x:c>
      <x:c r="O366" s="48" t="str">
        <x:v>HIGH_VOLATILITY|BEARISH_ROUTER</x:v>
      </x:c>
      <x:c r="P366" s="48" t="str">
        <x:v>episode-000364|episode-000353|episode-000352|episode-000363|episode-000347</x:v>
      </x:c>
      <x:c r="Q366" s="1" t="str">
        <x:v>True</x:v>
      </x:c>
      <x:c r="R366" s="1" t="str">
        <x:v>5</x:v>
      </x:c>
      <x:c r="S366" s="1" t="str">
        <x:v>0</x:v>
      </x:c>
      <x:c r="T366" s="1" t="str">
        <x:v>0.47295537892411571</x:v>
      </x:c>
      <x:c r="U366" s="1" t="str">
        <x:v>0.45000000000000001</x:v>
      </x:c>
      <x:c r="V366" s="1" t="str">
        <x:v>0.0147794852337457</x:v>
      </x:c>
      <x:c r="W366" s="28" t="str">
        <x:v>0.45000000000000001</x:v>
      </x:c>
      <x:c r="X366" s="28" t="str">
        <x:v>0.0047882454605526759</x:v>
      </x:c>
      <x:c r="Y366" s="28" t="str">
        <x:v>0.014779485233745726</x:v>
      </x:c>
      <x:c r="Z366" s="1" t="str">
        <x:v>0.45000000000000001</x:v>
      </x:c>
      <x:c r="AA366" s="1" t="str">
        <x:v>0.0047882454605526759</x:v>
      </x:c>
      <x:c r="AB366" s="1" t="str">
        <x:v>0.014779485233745726</x:v>
      </x:c>
      <x:c r="AC366" s="1" t="str">
        <x:v>CASH</x:v>
      </x:c>
      <x:c r="AD366" s="1" t="str">
        <x:v>0</x:v>
      </x:c>
      <x:c r="AE366" s="1" t="str">
        <x:v>0.45000000000000001</x:v>
      </x:c>
      <x:c r="AF366" s="1" t="str">
        <x:v>0.0047882454605526759</x:v>
      </x:c>
      <x:c r="AG366" s="1" t="str">
        <x:v>0.014779485233745726</x:v>
      </x:c>
      <x:c r="AH366" s="1" t="str">
        <x:v>0</x:v>
      </x:c>
      <x:c r="AI366" s="1" t="str">
        <x:v>0</x:v>
      </x:c>
      <x:c r="AJ366" s="1" t="str">
        <x:v>0</x:v>
      </x:c>
      <x:c r="AK366" s="1" t="str">
        <x:v>-0.014671332962918808</x:v>
      </x:c>
      <x:c r="AL366" s="28" t="str">
        <x:v>0.032854098378389998</x:v>
      </x:c>
      <x:c r="AM366" s="1" t="str">
        <x:v>2022</x:v>
      </x:c>
      <x:c r="AN366" s="48" t="str">
        <x:v>REUSED_OOS_PREQUENTIAL_DIAGNOSTIC</x:v>
      </x:c>
      <x:c r="AO366" s="1" t="str">
        <x:v>364</x:v>
      </x:c>
      <x:c r="AP366" s="1" t="str">
        <x:v>False</x:v>
      </x:c>
    </x:row>
    <x:row r="367" ht="22" customHeight="1">
      <x:c r="A367" s="27" t="n">
        <x:v>44562</x:v>
      </x:c>
      <x:c r="B367" s="27" t="n">
        <x:v>44563</x:v>
      </x:c>
      <x:c r="C367" s="1" t="str">
        <x:v>0.99978501022406441</x:v>
      </x:c>
      <x:c r="D367" s="1" t="str">
        <x:v>9.2822056445468734e-13</x:v>
      </x:c>
      <x:c r="E367" s="1" t="str">
        <x:v>0.0002149897750072</x:v>
      </x:c>
      <x:c r="F367" s="1" t="str">
        <x:v>bear</x:v>
      </x:c>
      <x:c r="G367" s="1" t="str">
        <x:v>0.0018482754840286836</x:v>
      </x:c>
      <x:c r="H367" s="1" t="str">
        <x:v>0.0006776716139961093</x:v>
      </x:c>
      <x:c r="I367" s="1" t="str">
        <x:v>-0.052937722194007164</x:v>
      </x:c>
      <x:c r="J367" s="1" t="str">
        <x:v>-0.15501982441234774</x:v>
      </x:c>
      <x:c r="K367" s="1" t="str">
        <x:v>0.65213091215085928</x:v>
      </x:c>
      <x:c r="L367" s="1" t="str">
        <x:v>-0.29306257117428491</x:v>
      </x:c>
      <x:c r="M367" s="1" t="str">
        <x:v>CASH</x:v>
      </x:c>
      <x:c r="N367" s="1" t="str">
        <x:v>0.99978501022406441</x:v>
      </x:c>
      <x:c r="O367" s="48" t="str">
        <x:v>HIGH_VOLATILITY|BEARISH_ROUTER</x:v>
      </x:c>
      <x:c r="P367" s="48" t="str">
        <x:v>episode-000352|episode-000364</x:v>
      </x:c>
      <x:c r="Q367" s="1" t="str">
        <x:v>True</x:v>
      </x:c>
      <x:c r="R367" s="1" t="str">
        <x:v>5</x:v>
      </x:c>
      <x:c r="S367" s="1" t="str">
        <x:v>0</x:v>
      </x:c>
      <x:c r="T367" s="1" t="str">
        <x:v>0.47295278040533811</x:v>
      </x:c>
      <x:c r="U367" s="1" t="str">
        <x:v>0.45000000000000001</x:v>
      </x:c>
      <x:c r="V367" s="1" t="str">
        <x:v>-0.0040255348809081996</x:v>
      </x:c>
      <x:c r="W367" s="28" t="str">
        <x:v>0.45000000000000001</x:v>
      </x:c>
      <x:c r="X367" s="28" t="str">
        <x:v>0.0080129235285934519</x:v>
      </x:c>
      <x:c r="Y367" s="28" t="str">
        <x:v>-0.004025534880908288</x:v>
      </x:c>
      <x:c r="Z367" s="1" t="str">
        <x:v>0.45000000000000001</x:v>
      </x:c>
      <x:c r="AA367" s="1" t="str">
        <x:v>0.0080129235285934519</x:v>
      </x:c>
      <x:c r="AB367" s="1" t="str">
        <x:v>-0.004025534880908288</x:v>
      </x:c>
      <x:c r="AC367" s="1" t="str">
        <x:v>CASH</x:v>
      </x:c>
      <x:c r="AD367" s="1" t="str">
        <x:v>0</x:v>
      </x:c>
      <x:c r="AE367" s="1" t="str">
        <x:v>0.45000000000000001</x:v>
      </x:c>
      <x:c r="AF367" s="1" t="str">
        <x:v>0.0080129235285934519</x:v>
      </x:c>
      <x:c r="AG367" s="1" t="str">
        <x:v>-0.004025534880908288</x:v>
      </x:c>
      <x:c r="AH367" s="1" t="str">
        <x:v>0</x:v>
      </x:c>
      <x:c r="AI367" s="1" t="str">
        <x:v>0</x:v>
      </x:c>
      <x:c r="AJ367" s="1" t="str">
        <x:v>0</x:v>
      </x:c>
      <x:c r="AK367" s="1" t="str">
        <x:v>0.0040336591568140828</x:v>
      </x:c>
      <x:c r="AL367" s="28" t="str">
        <x:v>-0.0089278981105198</x:v>
      </x:c>
      <x:c r="AM367" s="1" t="str">
        <x:v>2022</x:v>
      </x:c>
      <x:c r="AN367" s="48" t="str">
        <x:v>REUSED_OOS_PREQUENTIAL_DIAGNOSTIC</x:v>
      </x:c>
      <x:c r="AO367" s="1" t="str">
        <x:v>365</x:v>
      </x:c>
      <x:c r="AP367" s="1" t="str">
        <x:v>False</x:v>
      </x:c>
    </x:row>
    <x:row r="368" ht="22" customHeight="1">
      <x:c r="A368" s="27" t="n">
        <x:v>44563</x:v>
      </x:c>
      <x:c r="B368" s="27" t="n">
        <x:v>44564</x:v>
      </x:c>
      <x:c r="C368" s="1" t="str">
        <x:v>0.99897279421853802</x:v>
      </x:c>
      <x:c r="D368" s="1" t="str">
        <x:v>5.038252488050799e-12</x:v>
      </x:c>
      <x:c r="E368" s="1" t="str">
        <x:v>0.0010272057764234</x:v>
      </x:c>
      <x:c r="F368" s="1" t="str">
        <x:v>bear</x:v>
      </x:c>
      <x:c r="G368" s="1" t="str">
        <x:v>0.0073681969715039619</x:v>
      </x:c>
      <x:c r="H368" s="1" t="str">
        <x:v>0.0016244320110526214</x:v>
      </x:c>
      <x:c r="I368" s="1" t="str">
        <x:v>-0.068296707949405122</x:v>
      </x:c>
      <x:c r="J368" s="1" t="str">
        <x:v>-0.11783560034681106</x:v>
      </x:c>
      <x:c r="K368" s="1" t="str">
        <x:v>0.63047594457086875</x:v>
      </x:c>
      <x:c r="L368" s="1" t="str">
        <x:v>-0.29937403650935379</x:v>
      </x:c>
      <x:c r="M368" s="1" t="str">
        <x:v>CASH</x:v>
      </x:c>
      <x:c r="N368" s="1" t="str">
        <x:v>0.99897279421853802</x:v>
      </x:c>
      <x:c r="O368" s="48" t="str">
        <x:v>HIGH_VOLATILITY|BEARISH_ROUTER</x:v>
      </x:c>
      <x:c r="P368" s="48" t="str">
        <x:v>episode-000366|episode-000364|episode-000352|episode-000353|episode-000365</x:v>
      </x:c>
      <x:c r="Q368" s="1" t="str">
        <x:v>True</x:v>
      </x:c>
      <x:c r="R368" s="1" t="str">
        <x:v>5</x:v>
      </x:c>
      <x:c r="S368" s="1" t="str">
        <x:v>0</x:v>
      </x:c>
      <x:c r="T368" s="1" t="str">
        <x:v>0.47295900925869161</x:v>
      </x:c>
      <x:c r="U368" s="1" t="str">
        <x:v>0.45000000000000001</x:v>
      </x:c>
      <x:c r="V368" s="1" t="str">
        <x:v>-0.0083874231015344993</x:v>
      </x:c>
      <x:c r="W368" s="28" t="str">
        <x:v>0.45000000000000001</x:v>
      </x:c>
      <x:c r="X368" s="28" t="str">
        <x:v>0.0022185679994261576</x:v>
      </x:c>
      <x:c r="Y368" s="28" t="str">
        <x:v>-0.008387423101534397</x:v>
      </x:c>
      <x:c r="Z368" s="1" t="str">
        <x:v>0.45000000000000001</x:v>
      </x:c>
      <x:c r="AA368" s="1" t="str">
        <x:v>0.0022185679994261576</x:v>
      </x:c>
      <x:c r="AB368" s="1" t="str">
        <x:v>-0.008387423101534397</x:v>
      </x:c>
      <x:c r="AC368" s="1" t="str">
        <x:v>CASH</x:v>
      </x:c>
      <x:c r="AD368" s="1" t="str">
        <x:v>0</x:v>
      </x:c>
      <x:c r="AE368" s="1" t="str">
        <x:v>0.45000000000000001</x:v>
      </x:c>
      <x:c r="AF368" s="1" t="str">
        <x:v>0.0022185679994261576</x:v>
      </x:c>
      <x:c r="AG368" s="1" t="str">
        <x:v>-0.008387423101534397</x:v>
      </x:c>
      <x:c r="AH368" s="1" t="str">
        <x:v>0</x:v>
      </x:c>
      <x:c r="AI368" s="1" t="str">
        <x:v>0</x:v>
      </x:c>
      <x:c r="AJ368" s="1" t="str">
        <x:v>0</x:v>
      </x:c>
      <x:c r="AK368" s="1" t="str">
        <x:v>0.0084227954621796577</x:v>
      </x:c>
      <x:c r="AL368" s="28" t="str">
        <x:v>-0.018633829192717302</x:v>
      </x:c>
      <x:c r="AM368" s="1" t="str">
        <x:v>2022</x:v>
      </x:c>
      <x:c r="AN368" s="48" t="str">
        <x:v>REUSED_OOS_PREQUENTIAL_DIAGNOSTIC</x:v>
      </x:c>
      <x:c r="AO368" s="1" t="str">
        <x:v>366</x:v>
      </x:c>
      <x:c r="AP368" s="1" t="str">
        <x:v>False</x:v>
      </x:c>
    </x:row>
    <x:row r="369" ht="22" customHeight="1">
      <x:c r="A369" s="27" t="n">
        <x:v>44564</x:v>
      </x:c>
      <x:c r="B369" s="27" t="n">
        <x:v>44565</x:v>
      </x:c>
      <x:c r="C369" s="1" t="str">
        <x:v>0.99812882091913757</x:v>
      </x:c>
      <x:c r="D369" s="1" t="str">
        <x:v>2.2174699232946896e-11</x:v>
      </x:c>
      <x:c r="E369" s="1" t="str">
        <x:v>0.0018711790586873999</x:v>
      </x:c>
      <x:c r="F369" s="1" t="str">
        <x:v>bear</x:v>
      </x:c>
      <x:c r="G369" s="1" t="str">
        <x:v>0.012399872751494984</x:v>
      </x:c>
      <x:c r="H369" s="1" t="str">
        <x:v>0.0016879465988008935</x:v>
      </x:c>
      <x:c r="I369" s="1" t="str">
        <x:v>-0.083823024495739751</x:v>
      </x:c>
      <x:c r="J369" s="1" t="str">
        <x:v>-0.056204670374345511</x:v>
      </x:c>
      <x:c r="K369" s="1" t="str">
        <x:v>0.55969645030774118</x:v>
      </x:c>
      <x:c r="L369" s="1" t="str">
        <x:v>-0.31242938104102158</x:v>
      </x:c>
      <x:c r="M369" s="1" t="str">
        <x:v>CASH</x:v>
      </x:c>
      <x:c r="N369" s="1" t="str">
        <x:v>0.99812882091913757</x:v>
      </x:c>
      <x:c r="O369" s="48" t="str">
        <x:v>HIGH_VOLATILITY|BEARISH_ROUTER</x:v>
      </x:c>
      <x:c r="P369" s="48" t="str">
        <x:v>episode-000367|episode-000364|episode-000366|episode-000365|episode-000352</x:v>
      </x:c>
      <x:c r="Q369" s="1" t="str">
        <x:v>True</x:v>
      </x:c>
      <x:c r="R369" s="1" t="str">
        <x:v>5</x:v>
      </x:c>
      <x:c r="S369" s="1" t="str">
        <x:v>0</x:v>
      </x:c>
      <x:c r="T369" s="1" t="str">
        <x:v>0.47296548165738928</x:v>
      </x:c>
      <x:c r="U369" s="1" t="str">
        <x:v>0.45000000000000001</x:v>
      </x:c>
      <x:c r="V369" s="1" t="str">
        <x:v>-0.0057509918115748997</x:v>
      </x:c>
      <x:c r="W369" s="28" t="str">
        <x:v>0.45000000000000001</x:v>
      </x:c>
      <x:c r="X369" s="28" t="str">
        <x:v>0.0046508713189874484</x:v>
      </x:c>
      <x:c r="Y369" s="28" t="str">
        <x:v>-0.0057509918115749015</x:v>
      </x:c>
      <x:c r="Z369" s="1" t="str">
        <x:v>0.45000000000000001</x:v>
      </x:c>
      <x:c r="AA369" s="1" t="str">
        <x:v>0.0046508713189874484</x:v>
      </x:c>
      <x:c r="AB369" s="1" t="str">
        <x:v>-0.0057509918115749015</x:v>
      </x:c>
      <x:c r="AC369" s="1" t="str">
        <x:v>CASH</x:v>
      </x:c>
      <x:c r="AD369" s="1" t="str">
        <x:v>0</x:v>
      </x:c>
      <x:c r="AE369" s="1" t="str">
        <x:v>0.45000000000000001</x:v>
      </x:c>
      <x:c r="AF369" s="1" t="str">
        <x:v>0.0046508713189874484</x:v>
      </x:c>
      <x:c r="AG369" s="1" t="str">
        <x:v>-0.0057509918115749015</x:v>
      </x:c>
      <x:c r="AH369" s="1" t="str">
        <x:v>0</x:v>
      </x:c>
      <x:c r="AI369" s="1" t="str">
        <x:v>0</x:v>
      </x:c>
      <x:c r="AJ369" s="1" t="str">
        <x:v>0</x:v>
      </x:c>
      <x:c r="AK369" s="1" t="str">
        <x:v>0.0057675924423074643</x:v>
      </x:c>
      <x:c r="AL369" s="28" t="str">
        <x:v>-0.0127697059241612</x:v>
      </x:c>
      <x:c r="AM369" s="1" t="str">
        <x:v>2022</x:v>
      </x:c>
      <x:c r="AN369" s="48" t="str">
        <x:v>REUSED_OOS_PREQUENTIAL_DIAGNOSTIC</x:v>
      </x:c>
      <x:c r="AO369" s="1" t="str">
        <x:v>367</x:v>
      </x:c>
      <x:c r="AP369" s="1" t="str">
        <x:v>False</x:v>
      </x:c>
    </x:row>
    <x:row r="370" ht="22" customHeight="1">
      <x:c r="A370" s="27" t="n">
        <x:v>44565</x:v>
      </x:c>
      <x:c r="B370" s="27" t="n">
        <x:v>44566</x:v>
      </x:c>
      <x:c r="C370" s="1" t="str">
        <x:v>0.99736195419846341</x:v>
      </x:c>
      <x:c r="D370" s="1" t="str">
        <x:v>5.5659944593787614e-11</x:v>
      </x:c>
      <x:c r="E370" s="1" t="str">
        <x:v>0.0026380457458767001</x:v>
      </x:c>
      <x:c r="F370" s="1" t="str">
        <x:v>bear</x:v>
      </x:c>
      <x:c r="G370" s="1" t="str">
        <x:v>0.016656042685060161</x:v>
      </x:c>
      <x:c r="H370" s="1" t="str">
        <x:v>0.0015337334413487098</x:v>
      </x:c>
      <x:c r="I370" s="1" t="str">
        <x:v>-0.035921607228489805</x:v>
      </x:c>
      <x:c r="J370" s="1" t="str">
        <x:v>-0.072222728238758749</x:v>
      </x:c>
      <x:c r="K370" s="1" t="str">
        <x:v>0.56049694588852128</x:v>
      </x:c>
      <x:c r="L370" s="1" t="str">
        <x:v>-0.32120945564722125</x:v>
      </x:c>
      <x:c r="M370" s="1" t="str">
        <x:v>CASH</x:v>
      </x:c>
      <x:c r="N370" s="1" t="str">
        <x:v>0.99736195419846341</x:v>
      </x:c>
      <x:c r="O370" s="48" t="str">
        <x:v>HIGH_VOLATILITY|BEARISH_ROUTER</x:v>
      </x:c>
      <x:c r="P370" s="48" t="str">
        <x:v>episode-000367|episode-000368|episode-000366|episode-000362</x:v>
      </x:c>
      <x:c r="Q370" s="1" t="str">
        <x:v>True</x:v>
      </x:c>
      <x:c r="R370" s="1" t="str">
        <x:v>5</x:v>
      </x:c>
      <x:c r="S370" s="1" t="str">
        <x:v>0</x:v>
      </x:c>
      <x:c r="T370" s="1" t="str">
        <x:v>0.4729713627285364</x:v>
      </x:c>
      <x:c r="U370" s="1" t="str">
        <x:v>0.45000000000000001</x:v>
      </x:c>
      <x:c r="V370" s="1" t="str">
        <x:v>-0.0236766183172284</x:v>
      </x:c>
      <x:c r="W370" s="28" t="str">
        <x:v>0.45000000000000001</x:v>
      </x:c>
      <x:c r="X370" s="28" t="str">
        <x:v>0.0031787685892685213</x:v>
      </x:c>
      <x:c r="Y370" s="28" t="str">
        <x:v>-0.023676618317228448</x:v>
      </x:c>
      <x:c r="Z370" s="1" t="str">
        <x:v>0.45000000000000001</x:v>
      </x:c>
      <x:c r="AA370" s="1" t="str">
        <x:v>0.0031787685892685213</x:v>
      </x:c>
      <x:c r="AB370" s="1" t="str">
        <x:v>-0.023676618317228448</x:v>
      </x:c>
      <x:c r="AC370" s="1" t="str">
        <x:v>CASH</x:v>
      </x:c>
      <x:c r="AD370" s="1" t="str">
        <x:v>0</x:v>
      </x:c>
      <x:c r="AE370" s="1" t="str">
        <x:v>0.45000000000000001</x:v>
      </x:c>
      <x:c r="AF370" s="1" t="str">
        <x:v>0.0031787685892685213</x:v>
      </x:c>
      <x:c r="AG370" s="1" t="str">
        <x:v>-0.023676618317228448</x:v>
      </x:c>
      <x:c r="AH370" s="1" t="str">
        <x:v>0</x:v>
      </x:c>
      <x:c r="AI370" s="1" t="str">
        <x:v>0</x:v>
      </x:c>
      <x:c r="AJ370" s="1" t="str">
        <x:v>0</x:v>
      </x:c>
      <x:c r="AK370" s="1" t="str">
        <x:v>0.023961413756565922</x:v>
      </x:c>
      <x:c r="AL370" s="28" t="str">
        <x:v>-0.052607810669476597</x:v>
      </x:c>
      <x:c r="AM370" s="1" t="str">
        <x:v>2022</x:v>
      </x:c>
      <x:c r="AN370" s="48" t="str">
        <x:v>REUSED_OOS_PREQUENTIAL_DIAGNOSTIC</x:v>
      </x:c>
      <x:c r="AO370" s="1" t="str">
        <x:v>368</x:v>
      </x:c>
      <x:c r="AP370" s="1" t="str">
        <x:v>False</x:v>
      </x:c>
    </x:row>
    <x:row r="371" ht="22" customHeight="1">
      <x:c r="A371" s="27" t="n">
        <x:v>44566</x:v>
      </x:c>
      <x:c r="B371" s="27" t="n">
        <x:v>44567</x:v>
      </x:c>
      <x:c r="C371" s="1" t="str">
        <x:v>0.99955416528009555</x:v>
      </x:c>
      <x:c r="D371" s="1" t="str">
        <x:v>4.0555236279590683e-12</x:v>
      </x:c>
      <x:c r="E371" s="1" t="str">
        <x:v>0.00044583471584870002</x:v>
      </x:c>
      <x:c r="F371" s="1" t="str">
        <x:v>bear</x:v>
      </x:c>
      <x:c r="G371" s="1" t="str">
        <x:v>0.0035368263928660789</x:v>
      </x:c>
      <x:c r="H371" s="1" t="str">
        <x:v>0.0043844221632645657</x:v>
      </x:c>
      <x:c r="I371" s="1" t="str">
        <x:v>-0.065339839050228332</x:v>
      </x:c>
      <x:c r="J371" s="1" t="str">
        <x:v>-0.14113733409015838</x:v>
      </x:c>
      <x:c r="K371" s="1" t="str">
        <x:v>0.58037678580049079</x:v>
      </x:c>
      <x:c r="L371" s="1" t="str">
        <x:v>-0.35691914008876324</x:v>
      </x:c>
      <x:c r="M371" s="1" t="str">
        <x:v>CASH</x:v>
      </x:c>
      <x:c r="N371" s="1" t="str">
        <x:v>0.99955416528009555</x:v>
      </x:c>
      <x:c r="O371" s="48" t="str">
        <x:v>HIGH_VOLATILITY|BEARISH_ROUTER</x:v>
      </x:c>
      <x:c r="P371" s="48" t="str">
        <x:v>episode-000367|episode-000364|episode-000366|episode-000365|episode-000363</x:v>
      </x:c>
      <x:c r="Q371" s="1" t="str">
        <x:v>True</x:v>
      </x:c>
      <x:c r="R371" s="1" t="str">
        <x:v>5</x:v>
      </x:c>
      <x:c r="S371" s="1" t="str">
        <x:v>0</x:v>
      </x:c>
      <x:c r="T371" s="1" t="str">
        <x:v>0.47295455074632908</x:v>
      </x:c>
      <x:c r="U371" s="1" t="str">
        <x:v>0.45000000000000001</x:v>
      </x:c>
      <x:c r="V371" s="1" t="str">
        <x:v>-0.0034163290421868001</x:v>
      </x:c>
      <x:c r="W371" s="28" t="str">
        <x:v>0.45000000000000001</x:v>
      </x:c>
      <x:c r="X371" s="28" t="str">
        <x:v>0.013336146604734533</x:v>
      </x:c>
      <x:c r="Y371" s="28" t="str">
        <x:v>-0.0034163290421868053</x:v>
      </x:c>
      <x:c r="Z371" s="1" t="str">
        <x:v>0.45000000000000001</x:v>
      </x:c>
      <x:c r="AA371" s="1" t="str">
        <x:v>0.013336146604734533</x:v>
      </x:c>
      <x:c r="AB371" s="1" t="str">
        <x:v>-0.0034163290421868053</x:v>
      </x:c>
      <x:c r="AC371" s="1" t="str">
        <x:v>CASH</x:v>
      </x:c>
      <x:c r="AD371" s="1" t="str">
        <x:v>0</x:v>
      </x:c>
      <x:c r="AE371" s="1" t="str">
        <x:v>0.45000000000000001</x:v>
      </x:c>
      <x:c r="AF371" s="1" t="str">
        <x:v>0.013336146604734533</x:v>
      </x:c>
      <x:c r="AG371" s="1" t="str">
        <x:v>-0.0034163290421868053</x:v>
      </x:c>
      <x:c r="AH371" s="1" t="str">
        <x:v>0</x:v>
      </x:c>
      <x:c r="AI371" s="1" t="str">
        <x:v>0</x:v>
      </x:c>
      <x:c r="AJ371" s="1" t="str">
        <x:v>0</x:v>
      </x:c>
      <x:c r="AK371" s="1" t="str">
        <x:v>0.0034221780194022998</x:v>
      </x:c>
      <x:c r="AL371" s="28" t="str">
        <x:v>-0.0075623072866653996</x:v>
      </x:c>
      <x:c r="AM371" s="1" t="str">
        <x:v>2022</x:v>
      </x:c>
      <x:c r="AN371" s="48" t="str">
        <x:v>REUSED_OOS_PREQUENTIAL_DIAGNOSTIC</x:v>
      </x:c>
      <x:c r="AO371" s="1" t="str">
        <x:v>369</x:v>
      </x:c>
      <x:c r="AP371" s="1" t="str">
        <x:v>False</x:v>
      </x:c>
    </x:row>
    <x:row r="372" ht="22" customHeight="1">
      <x:c r="A372" s="27" t="n">
        <x:v>44567</x:v>
      </x:c>
      <x:c r="B372" s="27" t="n">
        <x:v>44568</x:v>
      </x:c>
      <x:c r="C372" s="1" t="str">
        <x:v>0.99994952745895516</x:v>
      </x:c>
      <x:c r="D372" s="1" t="str">
        <x:v>5.3053091326934975e-14</x:v>
      </x:c>
      <x:c r="E372" s="1" t="str">
        <x:v>5.047254099149413e-05</x:v>
      </x:c>
      <x:c r="F372" s="1" t="str">
        <x:v>bear</x:v>
      </x:c>
      <x:c r="G372" s="1" t="str">
        <x:v>0.0005004956608369263</x:v>
      </x:c>
      <x:c r="H372" s="1" t="str">
        <x:v>0.00079072435771928044</x:v>
      </x:c>
      <x:c r="I372" s="1" t="str">
        <x:v>-0.085431198579046908</x:v>
      </x:c>
      <x:c r="J372" s="1" t="str">
        <x:v>-0.14818994687243059</x:v>
      </x:c>
      <x:c r="K372" s="1" t="str">
        <x:v>0.58006523612959782</x:v>
      </x:c>
      <x:c r="L372" s="1" t="str">
        <x:v>-0.36178231516158499</x:v>
      </x:c>
      <x:c r="M372" s="1" t="str">
        <x:v>CASH</x:v>
      </x:c>
      <x:c r="N372" s="1" t="str">
        <x:v>0.99994952745895516</x:v>
      </x:c>
      <x:c r="O372" s="48" t="str">
        <x:v>HIGH_VOLATILITY|BEARISH_ROUTER</x:v>
      </x:c>
      <x:c r="P372" s="48" t="str">
        <x:v>episode-000370|episode-000365|episode-000364|episode-000367|episode-000353</x:v>
      </x:c>
      <x:c r="Q372" s="1" t="str">
        <x:v>True</x:v>
      </x:c>
      <x:c r="R372" s="1" t="str">
        <x:v>5</x:v>
      </x:c>
      <x:c r="S372" s="1" t="str">
        <x:v>0</x:v>
      </x:c>
      <x:c r="T372" s="1" t="str">
        <x:v>0.47295151872898239</x:v>
      </x:c>
      <x:c r="U372" s="1" t="str">
        <x:v>0.45000000000000001</x:v>
      </x:c>
      <x:c r="V372" s="1" t="str">
        <x:v>-0.016194434228434199</x:v>
      </x:c>
      <x:c r="W372" s="28" t="str">
        <x:v>0.45000000000000001</x:v>
      </x:c>
      <x:c r="X372" s="28" t="str">
        <x:v>0.0018780621709076351</x:v>
      </x:c>
      <x:c r="Y372" s="28" t="str">
        <x:v>-0.01619443422843414</x:v>
      </x:c>
      <x:c r="Z372" s="1" t="str">
        <x:v>0.45000000000000001</x:v>
      </x:c>
      <x:c r="AA372" s="1" t="str">
        <x:v>0.0018780621709076351</x:v>
      </x:c>
      <x:c r="AB372" s="1" t="str">
        <x:v>-0.01619443422843414</x:v>
      </x:c>
      <x:c r="AC372" s="1" t="str">
        <x:v>CASH</x:v>
      </x:c>
      <x:c r="AD372" s="1" t="str">
        <x:v>0</x:v>
      </x:c>
      <x:c r="AE372" s="1" t="str">
        <x:v>0.45000000000000001</x:v>
      </x:c>
      <x:c r="AF372" s="1" t="str">
        <x:v>0.0018780621709076351</x:v>
      </x:c>
      <x:c r="AG372" s="1" t="str">
        <x:v>-0.01619443422843414</x:v>
      </x:c>
      <x:c r="AH372" s="1" t="str">
        <x:v>0</x:v>
      </x:c>
      <x:c r="AI372" s="1" t="str">
        <x:v>0</x:v>
      </x:c>
      <x:c r="AJ372" s="1" t="str">
        <x:v>0</x:v>
      </x:c>
      <x:c r="AK372" s="1" t="str">
        <x:v>0.016326997215101825</x:v>
      </x:c>
      <x:c r="AL372" s="28" t="str">
        <x:v>-0.035983525726550197</x:v>
      </x:c>
      <x:c r="AM372" s="1" t="str">
        <x:v>2022</x:v>
      </x:c>
      <x:c r="AN372" s="48" t="str">
        <x:v>REUSED_OOS_PREQUENTIAL_DIAGNOSTIC</x:v>
      </x:c>
      <x:c r="AO372" s="1" t="str">
        <x:v>370</x:v>
      </x:c>
      <x:c r="AP372" s="1" t="str">
        <x:v>False</x:v>
      </x:c>
    </x:row>
    <x:row r="373" ht="22" customHeight="1">
      <x:c r="A373" s="27" t="n">
        <x:v>44568</x:v>
      </x:c>
      <x:c r="B373" s="27" t="n">
        <x:v>44569</x:v>
      </x:c>
      <x:c r="C373" s="1" t="str">
        <x:v>0.99997917273731685</x:v>
      </x:c>
      <x:c r="D373" s="1" t="str">
        <x:v>5.5582322093760299e-15</x:v>
      </x:c>
      <x:c r="E373" s="1" t="str">
        <x:v>2.0827262677461009e-05</x:v>
      </x:c>
      <x:c r="F373" s="1" t="str">
        <x:v>bear</x:v>
      </x:c>
      <x:c r="G373" s="1" t="str">
        <x:v>0.00022330832479928255</x:v>
      </x:c>
      <x:c r="H373" s="1" t="str">
        <x:v>5.9290556723217599e-05</x:v>
      </x:c>
      <x:c r="I373" s="1" t="str">
        <x:v>-0.10110018498685625</x:v>
      </x:c>
      <x:c r="J373" s="1" t="str">
        <x:v>-0.17686764842819758</x:v>
      </x:c>
      <x:c r="K373" s="1" t="str">
        <x:v>0.59009609746847902</x:v>
      </x:c>
      <x:c r="L373" s="1" t="str">
        <x:v>-0.38474763764310749</x:v>
      </x:c>
      <x:c r="M373" s="1" t="str">
        <x:v>CASH</x:v>
      </x:c>
      <x:c r="N373" s="1" t="str">
        <x:v>0.99997917273731685</x:v>
      </x:c>
      <x:c r="O373" s="48" t="str">
        <x:v>HIGH_VOLATILITY|BEARISH_ROUTER</x:v>
      </x:c>
      <x:c r="P373" s="48" t="str">
        <x:v>episode-000371|episode-000365|episode-000370|episode-000364|episode-000353</x:v>
      </x:c>
      <x:c r="Q373" s="1" t="str">
        <x:v>True</x:v>
      </x:c>
      <x:c r="R373" s="1" t="str">
        <x:v>5</x:v>
      </x:c>
      <x:c r="S373" s="1" t="str">
        <x:v>0</x:v>
      </x:c>
      <x:c r="T373" s="1" t="str">
        <x:v>0.4729512913804802</x:v>
      </x:c>
      <x:c r="U373" s="1" t="str">
        <x:v>0.45000000000000001</x:v>
      </x:c>
      <x:c r="V373" s="1" t="str">
        <x:v>0.0013480827073872</x:v>
      </x:c>
      <x:c r="W373" s="28" t="str">
        <x:v>0.45000000000000001</x:v>
      </x:c>
      <x:c r="X373" s="28" t="str">
        <x:v>0.0090525061061839107</x:v>
      </x:c>
      <x:c r="Y373" s="28" t="str">
        <x:v>0.001348082707387066</x:v>
      </x:c>
      <x:c r="Z373" s="1" t="str">
        <x:v>0.45000000000000001</x:v>
      </x:c>
      <x:c r="AA373" s="1" t="str">
        <x:v>0.0090525061061839107</x:v>
      </x:c>
      <x:c r="AB373" s="1" t="str">
        <x:v>0.001348082707387066</x:v>
      </x:c>
      <x:c r="AC373" s="1" t="str">
        <x:v>CASH</x:v>
      </x:c>
      <x:c r="AD373" s="1" t="str">
        <x:v>0</x:v>
      </x:c>
      <x:c r="AE373" s="1" t="str">
        <x:v>0.45000000000000001</x:v>
      </x:c>
      <x:c r="AF373" s="1" t="str">
        <x:v>0.0090525061061839107</x:v>
      </x:c>
      <x:c r="AG373" s="1" t="str">
        <x:v>0.001348082707387066</x:v>
      </x:c>
      <x:c r="AH373" s="1" t="str">
        <x:v>0</x:v>
      </x:c>
      <x:c r="AI373" s="1" t="str">
        <x:v>0</x:v>
      </x:c>
      <x:c r="AJ373" s="1" t="str">
        <x:v>0</x:v>
      </x:c>
      <x:c r="AK373" s="1" t="str">
        <x:v>-0.0013471748597051365</x:v>
      </x:c>
      <x:c r="AL373" s="28" t="str">
        <x:v>0.0030158833312873999</x:v>
      </x:c>
      <x:c r="AM373" s="1" t="str">
        <x:v>2022</x:v>
      </x:c>
      <x:c r="AN373" s="48" t="str">
        <x:v>REUSED_OOS_PREQUENTIAL_DIAGNOSTIC</x:v>
      </x:c>
      <x:c r="AO373" s="1" t="str">
        <x:v>371</x:v>
      </x:c>
      <x:c r="AP373" s="1" t="str">
        <x:v>False</x:v>
      </x:c>
    </x:row>
    <x:row r="374" ht="22" customHeight="1">
      <x:c r="A374" s="27" t="n">
        <x:v>44569</x:v>
      </x:c>
      <x:c r="B374" s="27" t="n">
        <x:v>44570</x:v>
      </x:c>
      <x:c r="C374" s="1" t="str">
        <x:v>0.99999365526235962</x:v>
      </x:c>
      <x:c r="D374" s="1" t="str">
        <x:v>7.8074428435396173e-16</x:v>
      </x:c>
      <x:c r="E374" s="1" t="str">
        <x:v>6.3447376397489163e-06</x:v>
      </x:c>
      <x:c r="F374" s="1" t="str">
        <x:v>bear</x:v>
      </x:c>
      <x:c r="G374" s="1" t="str">
        <x:v>7.4892487176888783e-05</x:v>
      </x:c>
      <x:c r="H374" s="1" t="str">
        <x:v>2.896505008525895e-05</x:v>
      </x:c>
      <x:c r="I374" s="1" t="str">
        <x:v>-0.12706858268046417</x:v>
      </x:c>
      <x:c r="J374" s="1" t="str">
        <x:v>-0.12447527764588229</x:v>
      </x:c>
      <x:c r="K374" s="1" t="str">
        <x:v>0.55984205300260481</x:v>
      </x:c>
      <x:c r="L374" s="1" t="str">
        <x:v>-0.38289210829894005</x:v>
      </x:c>
      <x:c r="M374" s="1" t="str">
        <x:v>CASH</x:v>
      </x:c>
      <x:c r="N374" s="1" t="str">
        <x:v>0.99999365526235962</x:v>
      </x:c>
      <x:c r="O374" s="48" t="str">
        <x:v>HIGH_VOLATILITY|BEARISH_ROUTER</x:v>
      </x:c>
      <x:c r="P374" s="48" t="str">
        <x:v>episode-000372|episode-000371|episode-000365|episode-000370|episode-000368</x:v>
      </x:c>
      <x:c r="Q374" s="1" t="str">
        <x:v>True</x:v>
      </x:c>
      <x:c r="R374" s="1" t="str">
        <x:v>5</x:v>
      </x:c>
      <x:c r="S374" s="1" t="str">
        <x:v>0</x:v>
      </x:c>
      <x:c r="T374" s="1" t="str">
        <x:v>0.47295118031455108</x:v>
      </x:c>
      <x:c r="U374" s="1" t="str">
        <x:v>0.45000000000000001</x:v>
      </x:c>
      <x:c r="V374" s="1" t="str">
        <x:v>0.0019030494754646</x:v>
      </x:c>
      <x:c r="W374" s="28" t="str">
        <x:v>0.45000000000000001</x:v>
      </x:c>
      <x:c r="X374" s="28" t="str">
        <x:v>0.00074541948031020544</x:v>
      </x:c>
      <x:c r="Y374" s="28" t="str">
        <x:v>0.0019030494754646021</x:v>
      </x:c>
      <x:c r="Z374" s="1" t="str">
        <x:v>0.45000000000000001</x:v>
      </x:c>
      <x:c r="AA374" s="1" t="str">
        <x:v>0.00074541948031020544</x:v>
      </x:c>
      <x:c r="AB374" s="1" t="str">
        <x:v>0.0019030494754646021</x:v>
      </x:c>
      <x:c r="AC374" s="1" t="str">
        <x:v>CASH</x:v>
      </x:c>
      <x:c r="AD374" s="1" t="str">
        <x:v>0</x:v>
      </x:c>
      <x:c r="AE374" s="1" t="str">
        <x:v>0.45000000000000001</x:v>
      </x:c>
      <x:c r="AF374" s="1" t="str">
        <x:v>0.00074541948031020544</x:v>
      </x:c>
      <x:c r="AG374" s="1" t="str">
        <x:v>0.0019030494754646021</x:v>
      </x:c>
      <x:c r="AH374" s="1" t="str">
        <x:v>0</x:v>
      </x:c>
      <x:c r="AI374" s="1" t="str">
        <x:v>0</x:v>
      </x:c>
      <x:c r="AJ374" s="1" t="str">
        <x:v>0</x:v>
      </x:c>
      <x:c r="AK374" s="1" t="str">
        <x:v>-0.0019012409708971771</x:v>
      </x:c>
      <x:c r="AL374" s="28" t="str">
        <x:v>0.0042306584757151999</x:v>
      </x:c>
      <x:c r="AM374" s="1" t="str">
        <x:v>2022</x:v>
      </x:c>
      <x:c r="AN374" s="48" t="str">
        <x:v>REUSED_OOS_PREQUENTIAL_DIAGNOSTIC</x:v>
      </x:c>
      <x:c r="AO374" s="1" t="str">
        <x:v>372</x:v>
      </x:c>
      <x:c r="AP374" s="1" t="str">
        <x:v>False</x:v>
      </x:c>
    </x:row>
    <x:row r="375" ht="22" customHeight="1">
      <x:c r="A375" s="27" t="n">
        <x:v>44570</x:v>
      </x:c>
      <x:c r="B375" s="27" t="n">
        <x:v>44571</x:v>
      </x:c>
      <x:c r="C375" s="1" t="str">
        <x:v>0.99996987180140284</x:v>
      </x:c>
      <x:c r="D375" s="1" t="str">
        <x:v>7.7284343859049253e-15</x:v>
      </x:c>
      <x:c r="E375" s="1" t="str">
        <x:v>3.0128198589236933e-05</x:v>
      </x:c>
      <x:c r="F375" s="1" t="str">
        <x:v>bear</x:v>
      </x:c>
      <x:c r="G375" s="1" t="str">
        <x:v>0.00031290726670999731</x:v>
      </x:c>
      <x:c r="H375" s="1" t="str">
        <x:v>4.7566921913207902e-05</x:v>
      </x:c>
      <x:c r="I375" s="1" t="str">
        <x:v>-0.11547859096462187</x:v>
      </x:c>
      <x:c r="J375" s="1" t="str">
        <x:v>-0.11220225214904567</x:v>
      </x:c>
      <x:c r="K375" s="1" t="str">
        <x:v>0.56029925624278321</x:v>
      </x:c>
      <x:c r="L375" s="1" t="str">
        <x:v>-0.38028133556648425</x:v>
      </x:c>
      <x:c r="M375" s="1" t="str">
        <x:v>CASH</x:v>
      </x:c>
      <x:c r="N375" s="1" t="str">
        <x:v>0.99996987180140284</x:v>
      </x:c>
      <x:c r="O375" s="48" t="str">
        <x:v>HIGH_VOLATILITY|BEARISH_ROUTER</x:v>
      </x:c>
      <x:c r="P375" s="48" t="str">
        <x:v>episode-000373|episode-000372|episode-000371|episode-000370|episode-000368</x:v>
      </x:c>
      <x:c r="Q375" s="1" t="str">
        <x:v>True</x:v>
      </x:c>
      <x:c r="R375" s="1" t="str">
        <x:v>5</x:v>
      </x:c>
      <x:c r="S375" s="1" t="str">
        <x:v>0</x:v>
      </x:c>
      <x:c r="T375" s="1" t="str">
        <x:v>0.4729513627090009</x:v>
      </x:c>
      <x:c r="U375" s="1" t="str">
        <x:v>0.45000000000000001</x:v>
      </x:c>
      <x:c r="V375" s="1" t="str">
        <x:v>-0.0001741702295249</x:v>
      </x:c>
      <x:c r="W375" s="28" t="str">
        <x:v>0.45000000000000001</x:v>
      </x:c>
      <x:c r="X375" s="28" t="str">
        <x:v>0.0010450983184130958</x:v>
      </x:c>
      <x:c r="Y375" s="28" t="str">
        <x:v>-0.00017417022952492811</x:v>
      </x:c>
      <x:c r="Z375" s="1" t="str">
        <x:v>0.45000000000000001</x:v>
      </x:c>
      <x:c r="AA375" s="1" t="str">
        <x:v>0.0010450983184130958</x:v>
      </x:c>
      <x:c r="AB375" s="1" t="str">
        <x:v>-0.00017417022952492811</x:v>
      </x:c>
      <x:c r="AC375" s="1" t="str">
        <x:v>CASH</x:v>
      </x:c>
      <x:c r="AD375" s="1" t="str">
        <x:v>0</x:v>
      </x:c>
      <x:c r="AE375" s="1" t="str">
        <x:v>0.45000000000000001</x:v>
      </x:c>
      <x:c r="AF375" s="1" t="str">
        <x:v>0.0010450983184130958</x:v>
      </x:c>
      <x:c r="AG375" s="1" t="str">
        <x:v>-0.00017417022952492811</x:v>
      </x:c>
      <x:c r="AH375" s="1" t="str">
        <x:v>0</x:v>
      </x:c>
      <x:c r="AI375" s="1" t="str">
        <x:v>0</x:v>
      </x:c>
      <x:c r="AJ375" s="1" t="str">
        <x:v>0</x:v>
      </x:c>
      <x:c r="AK375" s="1" t="str">
        <x:v>0.00017418539892072337</x:v>
      </x:c>
      <x:c r="AL375" s="28" t="str">
        <x:v>-0.00038472291586529999</x:v>
      </x:c>
      <x:c r="AM375" s="1" t="str">
        <x:v>2022</x:v>
      </x:c>
      <x:c r="AN375" s="48" t="str">
        <x:v>REUSED_OOS_PREQUENTIAL_DIAGNOSTIC</x:v>
      </x:c>
      <x:c r="AO375" s="1" t="str">
        <x:v>373</x:v>
      </x:c>
      <x:c r="AP375" s="1" t="str">
        <x:v>False</x:v>
      </x:c>
    </x:row>
    <x:row r="376" ht="22" customHeight="1">
      <x:c r="A376" s="27" t="n">
        <x:v>44571</x:v>
      </x:c>
      <x:c r="B376" s="27" t="n">
        <x:v>44572</x:v>
      </x:c>
      <x:c r="C376" s="1" t="str">
        <x:v>0.9999628780800448</x:v>
      </x:c>
      <x:c r="D376" s="1" t="str">
        <x:v>1.907006356181696e-14</x:v>
      </x:c>
      <x:c r="E376" s="1" t="str">
        <x:v>3.712191993593802e-05</x:v>
      </x:c>
      <x:c r="F376" s="1" t="str">
        <x:v>bear</x:v>
      </x:c>
      <x:c r="G376" s="1" t="str">
        <x:v>0.00037848946929792667</x:v>
      </x:c>
      <x:c r="H376" s="1" t="str">
        <x:v>1.3987442716082266e-05</x:v>
      </x:c>
      <x:c r="I376" s="1" t="str">
        <x:v>-0.099030372473088657</x:v>
      </x:c>
      <x:c r="J376" s="1" t="str">
        <x:v>-0.15172616573218833</x:v>
      </x:c>
      <x:c r="K376" s="1" t="str">
        <x:v>0.53182174197309562</x:v>
      </x:c>
      <x:c r="L376" s="1" t="str">
        <x:v>-0.38051975553808126</x:v>
      </x:c>
      <x:c r="M376" s="1" t="str">
        <x:v>CASH</x:v>
      </x:c>
      <x:c r="N376" s="1" t="str">
        <x:v>0.9999628780800448</x:v>
      </x:c>
      <x:c r="O376" s="48" t="str">
        <x:v>HIGH_VOLATILITY|BEARISH_ROUTER</x:v>
      </x:c>
      <x:c r="P376" s="48" t="str">
        <x:v>episode-000372|episode-000371|episode-000374|episode-000373|episode-000370</x:v>
      </x:c>
      <x:c r="Q376" s="1" t="str">
        <x:v>True</x:v>
      </x:c>
      <x:c r="R376" s="1" t="str">
        <x:v>5</x:v>
      </x:c>
      <x:c r="S376" s="1" t="str">
        <x:v>0</x:v>
      </x:c>
      <x:c r="T376" s="1" t="str">
        <x:v>0.47295141634358162</x:v>
      </x:c>
      <x:c r="U376" s="1" t="str">
        <x:v>0.45000000000000001</x:v>
      </x:c>
      <x:c r="V376" s="1" t="str">
        <x:v>0.0096921982941398001</x:v>
      </x:c>
      <x:c r="W376" s="28" t="str">
        <x:v>0.45000000000000001</x:v>
      </x:c>
      <x:c r="X376" s="28" t="str">
        <x:v>9.5235409336646981e-05</x:v>
      </x:c>
      <x:c r="Y376" s="28" t="str">
        <x:v>0.0096921982941398088</x:v>
      </x:c>
      <x:c r="Z376" s="1" t="str">
        <x:v>0.45000000000000001</x:v>
      </x:c>
      <x:c r="AA376" s="1" t="str">
        <x:v>9.5235409336646981e-05</x:v>
      </x:c>
      <x:c r="AB376" s="1" t="str">
        <x:v>0.0096921982941398088</x:v>
      </x:c>
      <x:c r="AC376" s="1" t="str">
        <x:v>CASH</x:v>
      </x:c>
      <x:c r="AD376" s="1" t="str">
        <x:v>0</x:v>
      </x:c>
      <x:c r="AE376" s="1" t="str">
        <x:v>0.45000000000000001</x:v>
      </x:c>
      <x:c r="AF376" s="1" t="str">
        <x:v>9.5235409336646981e-05</x:v>
      </x:c>
      <x:c r="AG376" s="1" t="str">
        <x:v>0.0096921982941398088</x:v>
      </x:c>
      <x:c r="AH376" s="1" t="str">
        <x:v>0</x:v>
      </x:c>
      <x:c r="AI376" s="1" t="str">
        <x:v>0</x:v>
      </x:c>
      <x:c r="AJ376" s="1" t="str">
        <x:v>0</x:v>
      </x:c>
      <x:c r="AK376" s="1" t="str">
        <x:v>-0.0096455302419629109</x:v>
      </x:c>
      <x:c r="AL376" s="28" t="str">
        <x:v>0.021538432116886101</x:v>
      </x:c>
      <x:c r="AM376" s="1" t="str">
        <x:v>2022</x:v>
      </x:c>
      <x:c r="AN376" s="48" t="str">
        <x:v>REUSED_OOS_PREQUENTIAL_DIAGNOSTIC</x:v>
      </x:c>
      <x:c r="AO376" s="1" t="str">
        <x:v>374</x:v>
      </x:c>
      <x:c r="AP376" s="1" t="str">
        <x:v>False</x:v>
      </x:c>
    </x:row>
    <x:row r="377" ht="22" customHeight="1">
      <x:c r="A377" s="27" t="n">
        <x:v>44572</x:v>
      </x:c>
      <x:c r="B377" s="27" t="n">
        <x:v>44573</x:v>
      </x:c>
      <x:c r="C377" s="1" t="str">
        <x:v>0.99997293608967919</x:v>
      </x:c>
      <x:c r="D377" s="1" t="str">
        <x:v>7.3462084582984627e-15</x:v>
      </x:c>
      <x:c r="E377" s="1" t="str">
        <x:v>2.7063910313407961e-05</x:v>
      </x:c>
      <x:c r="F377" s="1" t="str">
        <x:v>bear</x:v>
      </x:c>
      <x:c r="G377" s="1" t="str">
        <x:v>0.00028372435569528346</x:v>
      </x:c>
      <x:c r="H377" s="1" t="str">
        <x:v>2.0116019268637774e-05</x:v>
      </x:c>
      <x:c r="I377" s="1" t="str">
        <x:v>-0.067719957327329605</x:v>
      </x:c>
      <x:c r="J377" s="1" t="str">
        <x:v>-0.14671831632754939</x:v>
      </x:c>
      <x:c r="K377" s="1" t="str">
        <x:v>0.53512274784998604</x:v>
      </x:c>
      <x:c r="L377" s="1" t="str">
        <x:v>-0.36717712234498623</x:v>
      </x:c>
      <x:c r="M377" s="1" t="str">
        <x:v>CASH</x:v>
      </x:c>
      <x:c r="N377" s="1" t="str">
        <x:v>0.99997293608967919</x:v>
      </x:c>
      <x:c r="O377" s="48" t="str">
        <x:v>HIGH_VOLATILITY|BEARISH_ROUTER</x:v>
      </x:c>
      <x:c r="P377" s="48" t="str">
        <x:v>episode-000370|episode-000371|episode-000372|episode-000375|episode-000364</x:v>
      </x:c>
      <x:c r="Q377" s="1" t="str">
        <x:v>True</x:v>
      </x:c>
      <x:c r="R377" s="1" t="str">
        <x:v>5</x:v>
      </x:c>
      <x:c r="S377" s="1" t="str">
        <x:v>0</x:v>
      </x:c>
      <x:c r="T377" s="1" t="str">
        <x:v>0.4729513392090916</x:v>
      </x:c>
      <x:c r="U377" s="1" t="str">
        <x:v>0.45000000000000001</x:v>
      </x:c>
      <x:c r="V377" s="1" t="str">
        <x:v>0.0122921197504803</x:v>
      </x:c>
      <x:c r="W377" s="28" t="str">
        <x:v>0.45000000000000001</x:v>
      </x:c>
      <x:c r="X377" s="28" t="str">
        <x:v>0.0052795906022233274</x:v>
      </x:c>
      <x:c r="Y377" s="28" t="str">
        <x:v>0.012292119750480168</x:v>
      </x:c>
      <x:c r="Z377" s="1" t="str">
        <x:v>0.45000000000000001</x:v>
      </x:c>
      <x:c r="AA377" s="1" t="str">
        <x:v>0.0052795906022233274</x:v>
      </x:c>
      <x:c r="AB377" s="1" t="str">
        <x:v>0.012292119750480168</x:v>
      </x:c>
      <x:c r="AC377" s="1" t="str">
        <x:v>CASH</x:v>
      </x:c>
      <x:c r="AD377" s="1" t="str">
        <x:v>0</x:v>
      </x:c>
      <x:c r="AE377" s="1" t="str">
        <x:v>0.45000000000000001</x:v>
      </x:c>
      <x:c r="AF377" s="1" t="str">
        <x:v>0.0052795906022233274</x:v>
      </x:c>
      <x:c r="AG377" s="1" t="str">
        <x:v>0.012292119750480168</x:v>
      </x:c>
      <x:c r="AH377" s="1" t="str">
        <x:v>0</x:v>
      </x:c>
      <x:c r="AI377" s="1" t="str">
        <x:v>0</x:v>
      </x:c>
      <x:c r="AJ377" s="1" t="str">
        <x:v>0</x:v>
      </x:c>
      <x:c r="AK377" s="1" t="str">
        <x:v>-0.012217185092101955</x:v>
      </x:c>
      <x:c r="AL377" s="28" t="str">
        <x:v>0.027327698370353801</x:v>
      </x:c>
      <x:c r="AM377" s="1" t="str">
        <x:v>2022</x:v>
      </x:c>
      <x:c r="AN377" s="48" t="str">
        <x:v>REUSED_OOS_PREQUENTIAL_DIAGNOSTIC</x:v>
      </x:c>
      <x:c r="AO377" s="1" t="str">
        <x:v>375</x:v>
      </x:c>
      <x:c r="AP377" s="1" t="str">
        <x:v>False</x:v>
      </x:c>
    </x:row>
    <x:row r="378" ht="22" customHeight="1">
      <x:c r="A378" s="27" t="n">
        <x:v>44573</x:v>
      </x:c>
      <x:c r="B378" s="27" t="n">
        <x:v>44574</x:v>
      </x:c>
      <x:c r="C378" s="1" t="str">
        <x:v>0.99994148083718482</x:v>
      </x:c>
      <x:c r="D378" s="1" t="str">
        <x:v>1.6733639549397873e-14</x:v>
      </x:c>
      <x:c r="E378" s="1" t="str">
        <x:v>5.85191627984937e-05</x:v>
      </x:c>
      <x:c r="F378" s="1" t="str">
        <x:v>bear</x:v>
      </x:c>
      <x:c r="G378" s="1" t="str">
        <x:v>0.00057240790407979381</x:v>
      </x:c>
      <x:c r="H378" s="1" t="str">
        <x:v>6.2910504988845478e-05</x:v>
      </x:c>
      <x:c r="I378" s="1" t="str">
        <x:v>0.010940475614782841</x:v>
      </x:c>
      <x:c r="J378" s="1" t="str">
        <x:v>-0.060008222064251937</x:v>
      </x:c>
      <x:c r="K378" s="1" t="str">
        <x:v>0.49302562222276253</x:v>
      </x:c>
      <x:c r="L378" s="1" t="str">
        <x:v>-0.34988352962257074</x:v>
      </x:c>
      <x:c r="M378" s="1" t="str">
        <x:v>CASH</x:v>
      </x:c>
      <x:c r="N378" s="1" t="str">
        <x:v>0.99994148083718482</x:v>
      </x:c>
      <x:c r="O378" s="48" t="str">
        <x:v>HIGH_VOLATILITY|BEARISH_ROUTER</x:v>
      </x:c>
      <x:c r="P378" s="48" t="str">
        <x:v>episode-000369|episode-000203|episode-000356|episode-000355|episode-000202</x:v>
      </x:c>
      <x:c r="Q378" s="1" t="str">
        <x:v>True</x:v>
      </x:c>
      <x:c r="R378" s="1" t="str">
        <x:v>5</x:v>
      </x:c>
      <x:c r="S378" s="1" t="str">
        <x:v>0</x:v>
      </x:c>
      <x:c r="T378" s="1" t="str">
        <x:v>0.4729515804382165</x:v>
      </x:c>
      <x:c r="U378" s="1" t="str">
        <x:v>0.45000000000000001</x:v>
      </x:c>
      <x:c r="V378" s="1" t="str">
        <x:v>-0.013752290153006899</x:v>
      </x:c>
      <x:c r="W378" s="28" t="str">
        <x:v>0.45000000000000001</x:v>
      </x:c>
      <x:c r="X378" s="28" t="str">
        <x:v>0.0066814405700031942</x:v>
      </x:c>
      <x:c r="Y378" s="28" t="str">
        <x:v>-0.01375229015300683</x:v>
      </x:c>
      <x:c r="Z378" s="1" t="str">
        <x:v>0.45000000000000001</x:v>
      </x:c>
      <x:c r="AA378" s="1" t="str">
        <x:v>0.0066814405700031942</x:v>
      </x:c>
      <x:c r="AB378" s="1" t="str">
        <x:v>-0.01375229015300683</x:v>
      </x:c>
      <x:c r="AC378" s="1" t="str">
        <x:v>CASH</x:v>
      </x:c>
      <x:c r="AD378" s="1" t="str">
        <x:v>0</x:v>
      </x:c>
      <x:c r="AE378" s="1" t="str">
        <x:v>0.45000000000000001</x:v>
      </x:c>
      <x:c r="AF378" s="1" t="str">
        <x:v>0.0066814405700031942</x:v>
      </x:c>
      <x:c r="AG378" s="1" t="str">
        <x:v>-0.01375229015300683</x:v>
      </x:c>
      <x:c r="AH378" s="1" t="str">
        <x:v>0</x:v>
      </x:c>
      <x:c r="AI378" s="1" t="str">
        <x:v>0</x:v>
      </x:c>
      <x:c r="AJ378" s="1" t="str">
        <x:v>0</x:v>
      </x:c>
      <x:c r="AK378" s="1" t="str">
        <x:v>0.013847728906378391</x:v>
      </x:c>
      <x:c r="AL378" s="28" t="str">
        <x:v>-0.030546001230040299</x:v>
      </x:c>
      <x:c r="AM378" s="1" t="str">
        <x:v>2022</x:v>
      </x:c>
      <x:c r="AN378" s="48" t="str">
        <x:v>REUSED_OOS_PREQUENTIAL_DIAGNOSTIC</x:v>
      </x:c>
      <x:c r="AO378" s="1" t="str">
        <x:v>376</x:v>
      </x:c>
      <x:c r="AP378" s="1" t="str">
        <x:v>False</x:v>
      </x:c>
    </x:row>
    <x:row r="379" ht="22" customHeight="1">
      <x:c r="A379" s="27" t="n">
        <x:v>44574</x:v>
      </x:c>
      <x:c r="B379" s="27" t="n">
        <x:v>44575</x:v>
      </x:c>
      <x:c r="C379" s="1" t="str">
        <x:v>0.99961924298838645</x:v>
      </x:c>
      <x:c r="D379" s="1" t="str">
        <x:v>6.3080205638705609e-13</x:v>
      </x:c>
      <x:c r="E379" s="1" t="str">
        <x:v>0.00038075701098250003</x:v>
      </x:c>
      <x:c r="F379" s="1" t="str">
        <x:v>bear</x:v>
      </x:c>
      <x:c r="G379" s="1" t="str">
        <x:v>0.0030752590853490784</x:v>
      </x:c>
      <x:c r="H379" s="1" t="str">
        <x:v>0.00064447569759644267</x:v>
      </x:c>
      <x:c r="I379" s="1" t="str">
        <x:v>-0.01247172109751149</x:v>
      </x:c>
      <x:c r="J379" s="1" t="str">
        <x:v>-0.12005210217816054</x:v>
      </x:c>
      <x:c r="K379" s="1" t="str">
        <x:v>0.48427231587476111</x:v>
      </x:c>
      <x:c r="L379" s="1" t="str">
        <x:v>-0.36974198812638914</x:v>
      </x:c>
      <x:c r="M379" s="1" t="str">
        <x:v>CASH</x:v>
      </x:c>
      <x:c r="N379" s="1" t="str">
        <x:v>0.99961924298838645</x:v>
      </x:c>
      <x:c r="O379" s="48" t="str">
        <x:v>HIGH_VOLATILITY|BEARISH_ROUTER</x:v>
      </x:c>
      <x:c r="P379" s="48" t="str">
        <x:v>episode-000377|episode-000369</x:v>
      </x:c>
      <x:c r="Q379" s="1" t="str">
        <x:v>True</x:v>
      </x:c>
      <x:c r="R379" s="1" t="str">
        <x:v>5</x:v>
      </x:c>
      <x:c r="S379" s="1" t="str">
        <x:v>0</x:v>
      </x:c>
      <x:c r="T379" s="1" t="str">
        <x:v>0.4729540516679131</x:v>
      </x:c>
      <x:c r="U379" s="1" t="str">
        <x:v>0.45000000000000001</x:v>
      </x:c>
      <x:c r="V379" s="1" t="str">
        <x:v>0.0054195720295003996</x:v>
      </x:c>
      <x:c r="W379" s="28" t="str">
        <x:v>0.45000000000000001</x:v>
      </x:c>
      <x:c r="X379" s="28" t="str">
        <x:v>0.0076655030134499258</x:v>
      </x:c>
      <x:c r="Y379" s="28" t="str">
        <x:v>0.0054195720295004968</x:v>
      </x:c>
      <x:c r="Z379" s="1" t="str">
        <x:v>0.45000000000000001</x:v>
      </x:c>
      <x:c r="AA379" s="1" t="str">
        <x:v>0.0076655030134499258</x:v>
      </x:c>
      <x:c r="AB379" s="1" t="str">
        <x:v>0.0054195720295004968</x:v>
      </x:c>
      <x:c r="AC379" s="1" t="str">
        <x:v>CASH</x:v>
      </x:c>
      <x:c r="AD379" s="1" t="str">
        <x:v>0</x:v>
      </x:c>
      <x:c r="AE379" s="1" t="str">
        <x:v>0.45000000000000001</x:v>
      </x:c>
      <x:c r="AF379" s="1" t="str">
        <x:v>0.0076655030134499258</x:v>
      </x:c>
      <x:c r="AG379" s="1" t="str">
        <x:v>0.0054195720295004968</x:v>
      </x:c>
      <x:c r="AH379" s="1" t="str">
        <x:v>0</x:v>
      </x:c>
      <x:c r="AI379" s="1" t="str">
        <x:v>0</x:v>
      </x:c>
      <x:c r="AJ379" s="1" t="str">
        <x:v>0</x:v>
      </x:c>
      <x:c r="AK379" s="1" t="str">
        <x:v>-0.0054049389950561588</x:v>
      </x:c>
      <x:c r="AL379" s="28" t="str">
        <x:v>0.012060620300752001</x:v>
      </x:c>
      <x:c r="AM379" s="1" t="str">
        <x:v>2022</x:v>
      </x:c>
      <x:c r="AN379" s="48" t="str">
        <x:v>REUSED_OOS_PREQUENTIAL_DIAGNOSTIC</x:v>
      </x:c>
      <x:c r="AO379" s="1" t="str">
        <x:v>377</x:v>
      </x:c>
      <x:c r="AP379" s="1" t="str">
        <x:v>False</x:v>
      </x:c>
    </x:row>
    <x:row r="380" ht="22" customHeight="1">
      <x:c r="A380" s="27" t="n">
        <x:v>44575</x:v>
      </x:c>
      <x:c r="B380" s="27" t="n">
        <x:v>44576</x:v>
      </x:c>
      <x:c r="C380" s="1" t="str">
        <x:v>0.99992261474399324</x:v>
      </x:c>
      <x:c r="D380" s="1" t="str">
        <x:v>2.3763418181158999e-14</x:v>
      </x:c>
      <x:c r="E380" s="1" t="str">
        <x:v>7.7385255982996063e-05</x:v>
      </x:c>
      <x:c r="F380" s="1" t="str">
        <x:v>bear</x:v>
      </x:c>
      <x:c r="G380" s="1" t="str">
        <x:v>0.00073726316297755988</x:v>
      </x:c>
      <x:c r="H380" s="1" t="str">
        <x:v>0.00060674351121333867</x:v>
      </x:c>
      <x:c r="I380" s="1" t="str">
        <x:v>0.036744193883028187</x:v>
      </x:c>
      <x:c r="J380" s="1" t="str">
        <x:v>-0.11864174416582252</x:v>
      </x:c>
      <x:c r="K380" s="1" t="str">
        <x:v>0.48491432291018299</x:v>
      </x:c>
      <x:c r="L380" s="1" t="str">
        <x:v>-0.36214068555367473</x:v>
      </x:c>
      <x:c r="M380" s="1" t="str">
        <x:v>CASH</x:v>
      </x:c>
      <x:c r="N380" s="1" t="str">
        <x:v>0.99992261474399324</x:v>
      </x:c>
      <x:c r="O380" s="48" t="str">
        <x:v>HIGH_VOLATILITY|BEARISH_ROUTER</x:v>
      </x:c>
      <x:c r="P380" s="48" t="str">
        <x:v>episode-000377|episode-000378|episode-000355|episode-000356|episode-000369</x:v>
      </x:c>
      <x:c r="Q380" s="1" t="str">
        <x:v>True</x:v>
      </x:c>
      <x:c r="R380" s="1" t="str">
        <x:v>5</x:v>
      </x:c>
      <x:c r="S380" s="1" t="str">
        <x:v>0</x:v>
      </x:c>
      <x:c r="T380" s="1" t="str">
        <x:v>0.47295172512156142</x:v>
      </x:c>
      <x:c r="U380" s="1" t="str">
        <x:v>0.45000000000000001</x:v>
      </x:c>
      <x:c r="V380" s="1" t="str">
        <x:v>0.0002446315565431</x:v>
      </x:c>
      <x:c r="W380" s="28" t="str">
        <x:v>0.45000000000000001</x:v>
      </x:c>
      <x:c r="X380" s="28" t="str">
        <x:v>0.0029688905268247523</x:v>
      </x:c>
      <x:c r="Y380" s="28" t="str">
        <x:v>0.00024463155654319557</x:v>
      </x:c>
      <x:c r="Z380" s="1" t="str">
        <x:v>0.45000000000000001</x:v>
      </x:c>
      <x:c r="AA380" s="1" t="str">
        <x:v>0.0029688905268247523</x:v>
      </x:c>
      <x:c r="AB380" s="1" t="str">
        <x:v>0.00024463155654319557</x:v>
      </x:c>
      <x:c r="AC380" s="1" t="str">
        <x:v>CASH</x:v>
      </x:c>
      <x:c r="AD380" s="1" t="str">
        <x:v>0</x:v>
      </x:c>
      <x:c r="AE380" s="1" t="str">
        <x:v>0.45000000000000001</x:v>
      </x:c>
      <x:c r="AF380" s="1" t="str">
        <x:v>0.0029688905268247523</x:v>
      </x:c>
      <x:c r="AG380" s="1" t="str">
        <x:v>0.00024463155654319557</x:v>
      </x:c>
      <x:c r="AH380" s="1" t="str">
        <x:v>0</x:v>
      </x:c>
      <x:c r="AI380" s="1" t="str">
        <x:v>0</x:v>
      </x:c>
      <x:c r="AJ380" s="1" t="str">
        <x:v>0</x:v>
      </x:c>
      <x:c r="AK380" s="1" t="str">
        <x:v>-0.00024460163912293556</x:v>
      </x:c>
      <x:c r="AL380" s="28" t="str">
        <x:v>0.00055022484926850002</x:v>
      </x:c>
      <x:c r="AM380" s="1" t="str">
        <x:v>2022</x:v>
      </x:c>
      <x:c r="AN380" s="48" t="str">
        <x:v>REUSED_OOS_PREQUENTIAL_DIAGNOSTIC</x:v>
      </x:c>
      <x:c r="AO380" s="1" t="str">
        <x:v>378</x:v>
      </x:c>
      <x:c r="AP380" s="1" t="str">
        <x:v>False</x:v>
      </x:c>
    </x:row>
    <x:row r="381" ht="22" customHeight="1">
      <x:c r="A381" s="27" t="n">
        <x:v>44576</x:v>
      </x:c>
      <x:c r="B381" s="27" t="n">
        <x:v>44577</x:v>
      </x:c>
      <x:c r="C381" s="1" t="str">
        <x:v>0.99979419897571997</x:v>
      </x:c>
      <x:c r="D381" s="1" t="str">
        <x:v>4.7926526584827098e-14</x:v>
      </x:c>
      <x:c r="E381" s="1" t="str">
        <x:v>0.0002058010242321</x:v>
      </x:c>
      <x:c r="F381" s="1" t="str">
        <x:v>bear</x:v>
      </x:c>
      <x:c r="G381" s="1" t="str">
        <x:v>0.0017774628935515969</x:v>
      </x:c>
      <x:c r="H381" s="1" t="str">
        <x:v>0.00025683153654653822</x:v>
      </x:c>
      <x:c r="I381" s="1" t="str">
        <x:v>0.034195622960261129</x:v>
      </x:c>
      <x:c r="J381" s="1" t="str">
        <x:v>-0.09513691468499752</x:v>
      </x:c>
      <x:c r="K381" s="1" t="str">
        <x:v>0.478834102196736</x:v>
      </x:c>
      <x:c r="L381" s="1" t="str">
        <x:v>-0.36178971950852901</x:v>
      </x:c>
      <x:c r="M381" s="1" t="str">
        <x:v>CASH</x:v>
      </x:c>
      <x:c r="N381" s="1" t="str">
        <x:v>0.99979419897571997</x:v>
      </x:c>
      <x:c r="O381" s="48" t="str">
        <x:v>HIGH_VOLATILITY|BEARISH_ROUTER</x:v>
      </x:c>
      <x:c r="P381" s="48" t="str">
        <x:v>episode-000379|episode-000377|episode-000378|episode-000369|episode-000205</x:v>
      </x:c>
      <x:c r="Q381" s="1" t="str">
        <x:v>True</x:v>
      </x:c>
      <x:c r="R381" s="1" t="str">
        <x:v>5</x:v>
      </x:c>
      <x:c r="S381" s="1" t="str">
        <x:v>0</x:v>
      </x:c>
      <x:c r="T381" s="1" t="str">
        <x:v>0.47295270993716249</x:v>
      </x:c>
      <x:c r="U381" s="1" t="str">
        <x:v>0.45000000000000001</x:v>
      </x:c>
      <x:c r="V381" s="1" t="str">
        <x:v>-0.00018704008232610001</x:v>
      </x:c>
      <x:c r="W381" s="28" t="str">
        <x:v>0.45000000000000001</x:v>
      </x:c>
      <x:c r="X381" s="28" t="str">
        <x:v>0.0001361469400507076</x:v>
      </x:c>
      <x:c r="Y381" s="28" t="str">
        <x:v>-0.00018704008232617308</x:v>
      </x:c>
      <x:c r="Z381" s="1" t="str">
        <x:v>0.45000000000000001</x:v>
      </x:c>
      <x:c r="AA381" s="1" t="str">
        <x:v>0.0001361469400507076</x:v>
      </x:c>
      <x:c r="AB381" s="1" t="str">
        <x:v>-0.00018704008232617308</x:v>
      </x:c>
      <x:c r="AC381" s="1" t="str">
        <x:v>CASH</x:v>
      </x:c>
      <x:c r="AD381" s="1" t="str">
        <x:v>0</x:v>
      </x:c>
      <x:c r="AE381" s="1" t="str">
        <x:v>0.45000000000000001</x:v>
      </x:c>
      <x:c r="AF381" s="1" t="str">
        <x:v>0.0001361469400507076</x:v>
      </x:c>
      <x:c r="AG381" s="1" t="str">
        <x:v>-0.00018704008232617308</x:v>
      </x:c>
      <x:c r="AH381" s="1" t="str">
        <x:v>0</x:v>
      </x:c>
      <x:c r="AI381" s="1" t="str">
        <x:v>0</x:v>
      </x:c>
      <x:c r="AJ381" s="1" t="str">
        <x:v>0</x:v>
      </x:c>
      <x:c r="AK381" s="1" t="str">
        <x:v>0.00018705757650374057</x:v>
      </x:c>
      <x:c r="AL381" s="28" t="str">
        <x:v>-0.00041534213518339998</x:v>
      </x:c>
      <x:c r="AM381" s="1" t="str">
        <x:v>2022</x:v>
      </x:c>
      <x:c r="AN381" s="48" t="str">
        <x:v>REUSED_OOS_PREQUENTIAL_DIAGNOSTIC</x:v>
      </x:c>
      <x:c r="AO381" s="1" t="str">
        <x:v>379</x:v>
      </x:c>
      <x:c r="AP381" s="1" t="str">
        <x:v>False</x:v>
      </x:c>
    </x:row>
    <x:row r="382" ht="22" customHeight="1">
      <x:c r="A382" s="27" t="n">
        <x:v>44577</x:v>
      </x:c>
      <x:c r="B382" s="27" t="n">
        <x:v>44578</x:v>
      </x:c>
      <x:c r="C382" s="1" t="str">
        <x:v>0.99977083353136997</x:v>
      </x:c>
      <x:c r="D382" s="1" t="str">
        <x:v>9.5676359207954484e-14</x:v>
      </x:c>
      <x:c r="E382" s="1" t="str">
        <x:v>0.000229166468534</x:v>
      </x:c>
      <x:c r="F382" s="1" t="str">
        <x:v>bear</x:v>
      </x:c>
      <x:c r="G382" s="1" t="str">
        <x:v>0.0019568309830674297</x:v>
      </x:c>
      <x:c r="H382" s="1" t="str">
        <x:v>4.6730888699648493e-05</x:v>
      </x:c>
      <x:c r="I382" s="1" t="str">
        <x:v>0.029410991605393733</x:v>
      </x:c>
      <x:c r="J382" s="1" t="str">
        <x:v>-0.066990526767188863</x:v>
      </x:c>
      <x:c r="K382" s="1" t="str">
        <x:v>0.46831736881530833</x:v>
      </x:c>
      <x:c r="L382" s="1" t="str">
        <x:v>-0.36205479512912442</x:v>
      </x:c>
      <x:c r="M382" s="1" t="str">
        <x:v>CASH</x:v>
      </x:c>
      <x:c r="N382" s="1" t="str">
        <x:v>0.99977083353136997</x:v>
      </x:c>
      <x:c r="O382" s="48" t="str">
        <x:v>HIGH_VOLATILITY|BEARISH_ROUTER</x:v>
      </x:c>
      <x:c r="P382" s="48" t="str">
        <x:v>episode-000380|episode-000377|episode-000379|episode-000378|episode-000369</x:v>
      </x:c>
      <x:c r="Q382" s="1" t="str">
        <x:v>True</x:v>
      </x:c>
      <x:c r="R382" s="1" t="str">
        <x:v>5</x:v>
      </x:c>
      <x:c r="S382" s="1" t="str">
        <x:v>0</x:v>
      </x:c>
      <x:c r="T382" s="1" t="str">
        <x:v>0.47295288912585848</x:v>
      </x:c>
      <x:c r="U382" s="1" t="str">
        <x:v>0.45000000000000001</x:v>
      </x:c>
      <x:c r="V382" s="1" t="str">
        <x:v>-0.0090859462940127995</x:v>
      </x:c>
      <x:c r="W382" s="28" t="str">
        <x:v>0.45000000000000001</x:v>
      </x:c>
      <x:c r="X382" s="28" t="str">
        <x:v>0.00010281639524933883</x:v>
      </x:c>
      <x:c r="Y382" s="28" t="str">
        <x:v>-0.0090859462940128255</x:v>
      </x:c>
      <x:c r="Z382" s="1" t="str">
        <x:v>0.45000000000000001</x:v>
      </x:c>
      <x:c r="AA382" s="1" t="str">
        <x:v>0.00010281639524933883</x:v>
      </x:c>
      <x:c r="AB382" s="1" t="str">
        <x:v>-0.0090859462940128255</x:v>
      </x:c>
      <x:c r="AC382" s="1" t="str">
        <x:v>CASH</x:v>
      </x:c>
      <x:c r="AD382" s="1" t="str">
        <x:v>0</x:v>
      </x:c>
      <x:c r="AE382" s="1" t="str">
        <x:v>0.45000000000000001</x:v>
      </x:c>
      <x:c r="AF382" s="1" t="str">
        <x:v>0.00010281639524933883</x:v>
      </x:c>
      <x:c r="AG382" s="1" t="str">
        <x:v>-0.0090859462940128255</x:v>
      </x:c>
      <x:c r="AH382" s="1" t="str">
        <x:v>0</x:v>
      </x:c>
      <x:c r="AI382" s="1" t="str">
        <x:v>0</x:v>
      </x:c>
      <x:c r="AJ382" s="1" t="str">
        <x:v>0</x:v>
      </x:c>
      <x:c r="AK382" s="1" t="str">
        <x:v>0.0091274752486711092</x:v>
      </x:c>
      <x:c r="AL382" s="28" t="str">
        <x:v>-0.020190765359536199</x:v>
      </x:c>
      <x:c r="AM382" s="1" t="str">
        <x:v>2022</x:v>
      </x:c>
      <x:c r="AN382" s="48" t="str">
        <x:v>REUSED_OOS_PREQUENTIAL_DIAGNOSTIC</x:v>
      </x:c>
      <x:c r="AO382" s="1" t="str">
        <x:v>380</x:v>
      </x:c>
      <x:c r="AP382" s="1" t="str">
        <x:v>False</x:v>
      </x:c>
    </x:row>
    <x:row r="383" ht="22" customHeight="1">
      <x:c r="A383" s="27" t="n">
        <x:v>44578</x:v>
      </x:c>
      <x:c r="B383" s="27" t="n">
        <x:v>44579</x:v>
      </x:c>
      <x:c r="C383" s="1" t="str">
        <x:v>0.99943493129720884</x:v>
      </x:c>
      <x:c r="D383" s="1" t="str">
        <x:v>3.2594900480798975e-13</x:v>
      </x:c>
      <x:c r="E383" s="1" t="str">
        <x:v>0.00056506870246510004</x:v>
      </x:c>
      <x:c r="F383" s="1" t="str">
        <x:v>bear</x:v>
      </x:c>
      <x:c r="G383" s="1" t="str">
        <x:v>0.0043607841499434929</x:v>
      </x:c>
      <x:c r="H383" s="1" t="str">
        <x:v>0.00067180446832250666</x:v>
      </x:c>
      <x:c r="I383" s="1" t="str">
        <x:v>0.0090145868493649584</x:v>
      </x:c>
      <x:c r="J383" s="1" t="str">
        <x:v>-0.09917364190864808</x:v>
      </x:c>
      <x:c r="K383" s="1" t="str">
        <x:v>0.46826977541418263</x:v>
      </x:c>
      <x:c r="L383" s="1" t="str">
        <x:v>-0.37493539707291346</x:v>
      </x:c>
      <x:c r="M383" s="1" t="str">
        <x:v>CASH</x:v>
      </x:c>
      <x:c r="N383" s="1" t="str">
        <x:v>0.99943493129720884</x:v>
      </x:c>
      <x:c r="O383" s="48" t="str">
        <x:v>HIGH_VOLATILITY|BEARISH_ROUTER</x:v>
      </x:c>
      <x:c r="P383" s="48" t="str">
        <x:v>episode-000377|episode-000378|episode-000379|episode-000380|episode-000381</x:v>
      </x:c>
      <x:c r="Q383" s="1" t="str">
        <x:v>True</x:v>
      </x:c>
      <x:c r="R383" s="1" t="str">
        <x:v>5</x:v>
      </x:c>
      <x:c r="S383" s="1" t="str">
        <x:v>0</x:v>
      </x:c>
      <x:c r="T383" s="1" t="str">
        <x:v>0.4729554651472061</x:v>
      </x:c>
      <x:c r="U383" s="1" t="str">
        <x:v>0.45000000000000001</x:v>
      </x:c>
      <x:c r="V383" s="1" t="str">
        <x:v>0.0016506263928769999</x:v>
      </x:c>
      <x:c r="W383" s="28" t="str">
        <x:v>0.45000000000000001</x:v>
      </x:c>
      <x:c r="X383" s="28" t="str">
        <x:v>0.0050430346547213345</x:v>
      </x:c>
      <x:c r="Y383" s="28" t="str">
        <x:v>0.0016506263928770526</x:v>
      </x:c>
      <x:c r="Z383" s="1" t="str">
        <x:v>0.45000000000000001</x:v>
      </x:c>
      <x:c r="AA383" s="1" t="str">
        <x:v>0.0050430346547213345</x:v>
      </x:c>
      <x:c r="AB383" s="1" t="str">
        <x:v>0.0016506263928770526</x:v>
      </x:c>
      <x:c r="AC383" s="1" t="str">
        <x:v>CASH</x:v>
      </x:c>
      <x:c r="AD383" s="1" t="str">
        <x:v>0</x:v>
      </x:c>
      <x:c r="AE383" s="1" t="str">
        <x:v>0.45000000000000001</x:v>
      </x:c>
      <x:c r="AF383" s="1" t="str">
        <x:v>0.0050430346547213345</x:v>
      </x:c>
      <x:c r="AG383" s="1" t="str">
        <x:v>0.0016506263928770526</x:v>
      </x:c>
      <x:c r="AH383" s="1" t="str">
        <x:v>0</x:v>
      </x:c>
      <x:c r="AI383" s="1" t="str">
        <x:v>0</x:v>
      </x:c>
      <x:c r="AJ383" s="1" t="str">
        <x:v>0</x:v>
      </x:c>
      <x:c r="AK383" s="1" t="str">
        <x:v>-0.0016492656063602012</x:v>
      </x:c>
      <x:c r="AL383" s="28" t="str">
        <x:v>0.0036792839492715999</x:v>
      </x:c>
      <x:c r="AM383" s="1" t="str">
        <x:v>2022</x:v>
      </x:c>
      <x:c r="AN383" s="48" t="str">
        <x:v>REUSED_OOS_PREQUENTIAL_DIAGNOSTIC</x:v>
      </x:c>
      <x:c r="AO383" s="1" t="str">
        <x:v>381</x:v>
      </x:c>
      <x:c r="AP383" s="1" t="str">
        <x:v>False</x:v>
      </x:c>
    </x:row>
    <x:row r="384" ht="22" customHeight="1">
      <x:c r="A384" s="27" t="n">
        <x:v>44579</x:v>
      </x:c>
      <x:c r="B384" s="27" t="n">
        <x:v>44580</x:v>
      </x:c>
      <x:c r="C384" s="1" t="str">
        <x:v>0.99970686009640142</x:v>
      </x:c>
      <x:c r="D384" s="1" t="str">
        <x:v>8.9407768469360569e-14</x:v>
      </x:c>
      <x:c r="E384" s="1" t="str">
        <x:v>0.00029313990350920001</x:v>
      </x:c>
      <x:c r="F384" s="1" t="str">
        <x:v>bear</x:v>
      </x:c>
      <x:c r="G384" s="1" t="str">
        <x:v>0.0024373923436583748</x:v>
      </x:c>
      <x:c r="H384" s="1" t="str">
        <x:v>0.00054385759838501907</x:v>
      </x:c>
      <x:c r="I384" s="1" t="str">
        <x:v>-0.0086256119363866679</x:v>
      </x:c>
      <x:c r="J384" s="1" t="str">
        <x:v>-0.0929225235255704</x:v>
      </x:c>
      <x:c r="K384" s="1" t="str">
        <x:v>0.46893536919706402</x:v>
      </x:c>
      <x:c r="L384" s="1" t="str">
        <x:v>-0.37263560691210595</x:v>
      </x:c>
      <x:c r="M384" s="1" t="str">
        <x:v>CASH</x:v>
      </x:c>
      <x:c r="N384" s="1" t="str">
        <x:v>0.99970686009640142</x:v>
      </x:c>
      <x:c r="O384" s="48" t="str">
        <x:v>HIGH_VOLATILITY|BEARISH_ROUTER</x:v>
      </x:c>
      <x:c r="P384" s="48" t="str">
        <x:v>episode-000378|episode-000382|episode-000377|episode-000381|episode-000380</x:v>
      </x:c>
      <x:c r="Q384" s="1" t="str">
        <x:v>True</x:v>
      </x:c>
      <x:c r="R384" s="1" t="str">
        <x:v>5</x:v>
      </x:c>
      <x:c r="S384" s="1" t="str">
        <x:v>0</x:v>
      </x:c>
      <x:c r="T384" s="1" t="str">
        <x:v>0.47295337973567758</x:v>
      </x:c>
      <x:c r="U384" s="1" t="str">
        <x:v>0.45000000000000001</x:v>
      </x:c>
      <x:c r="V384" s="1" t="str">
        <x:v>-0.0072961442673930002</x:v>
      </x:c>
      <x:c r="W384" s="28" t="str">
        <x:v>0.45000000000000001</x:v>
      </x:c>
      <x:c r="X384" s="28" t="str">
        <x:v>0.00090911757168449236</x:v>
      </x:c>
      <x:c r="Y384" s="28" t="str">
        <x:v>-0.007296144267393001</x:v>
      </x:c>
      <x:c r="Z384" s="1" t="str">
        <x:v>0.45000000000000001</x:v>
      </x:c>
      <x:c r="AA384" s="1" t="str">
        <x:v>0.00090911757168449236</x:v>
      </x:c>
      <x:c r="AB384" s="1" t="str">
        <x:v>-0.007296144267393001</x:v>
      </x:c>
      <x:c r="AC384" s="1" t="str">
        <x:v>CASH</x:v>
      </x:c>
      <x:c r="AD384" s="1" t="str">
        <x:v>0</x:v>
      </x:c>
      <x:c r="AE384" s="1" t="str">
        <x:v>0.45000000000000001</x:v>
      </x:c>
      <x:c r="AF384" s="1" t="str">
        <x:v>0.00090911757168449236</x:v>
      </x:c>
      <x:c r="AG384" s="1" t="str">
        <x:v>-0.007296144267393001</x:v>
      </x:c>
      <x:c r="AH384" s="1" t="str">
        <x:v>0</x:v>
      </x:c>
      <x:c r="AI384" s="1" t="str">
        <x:v>0</x:v>
      </x:c>
      <x:c r="AJ384" s="1" t="str">
        <x:v>0</x:v>
      </x:c>
      <x:c r="AK384" s="1" t="str">
        <x:v>0.00732289130756593</x:v>
      </x:c>
      <x:c r="AL384" s="28" t="str">
        <x:v>-0.0162116484045641</x:v>
      </x:c>
      <x:c r="AM384" s="1" t="str">
        <x:v>2022</x:v>
      </x:c>
      <x:c r="AN384" s="48" t="str">
        <x:v>REUSED_OOS_PREQUENTIAL_DIAGNOSTIC</x:v>
      </x:c>
      <x:c r="AO384" s="1" t="str">
        <x:v>382</x:v>
      </x:c>
      <x:c r="AP384" s="1" t="str">
        <x:v>False</x:v>
      </x:c>
    </x:row>
    <x:row r="385" ht="22" customHeight="1">
      <x:c r="A385" s="27" t="n">
        <x:v>44580</x:v>
      </x:c>
      <x:c r="B385" s="27" t="n">
        <x:v>44581</x:v>
      </x:c>
      <x:c r="C385" s="1" t="str">
        <x:v>0.99946732423375795</x:v>
      </x:c>
      <x:c r="D385" s="1" t="str">
        <x:v>1.908550266669065e-13</x:v>
      </x:c>
      <x:c r="E385" s="1" t="str">
        <x:v>0.00053267576605100001</x:v>
      </x:c>
      <x:c r="F385" s="1" t="str">
        <x:v>bear</x:v>
      </x:c>
      <x:c r="G385" s="1" t="str">
        <x:v>0.004139430732461623</x:v>
      </x:c>
      <x:c r="H385" s="1" t="str">
        <x:v>0.00047907172528671683</x:v>
      </x:c>
      <x:c r="I385" s="1" t="str">
        <x:v>-0.05064121546206235</x:v>
      </x:c>
      <x:c r="J385" s="1" t="str">
        <x:v>-0.11125658916051095</x:v>
      </x:c>
      <x:c r="K385" s="1" t="str">
        <x:v>0.47032828863195769</x:v>
      </x:c>
      <x:c r="L385" s="1" t="str">
        <x:v>-0.38280621787438962</x:v>
      </x:c>
      <x:c r="M385" s="1" t="str">
        <x:v>CASH</x:v>
      </x:c>
      <x:c r="N385" s="1" t="str">
        <x:v>0.99946732423375795</x:v>
      </x:c>
      <x:c r="O385" s="48" t="str">
        <x:v>HIGH_VOLATILITY|BEARISH_ROUTER</x:v>
      </x:c>
      <x:c r="P385" s="48" t="str">
        <x:v>episode-000376|episode-000370|episode-000378|episode-000383|episode-000369</x:v>
      </x:c>
      <x:c r="Q385" s="1" t="str">
        <x:v>True</x:v>
      </x:c>
      <x:c r="R385" s="1" t="str">
        <x:v>5</x:v>
      </x:c>
      <x:c r="S385" s="1" t="str">
        <x:v>0</x:v>
      </x:c>
      <x:c r="T385" s="1" t="str">
        <x:v>0.47295521672701951</x:v>
      </x:c>
      <x:c r="U385" s="1" t="str">
        <x:v>0.45000000000000001</x:v>
      </x:c>
      <x:c r="V385" s="1" t="str">
        <x:v>-0.0103897448205251</x:v>
      </x:c>
      <x:c r="W385" s="28" t="str">
        <x:v>0.45000000000000001</x:v>
      </x:c>
      <x:c r="X385" s="28" t="str">
        <x:v>0.0040418693946148165</x:v>
      </x:c>
      <x:c r="Y385" s="28" t="str">
        <x:v>-0.010389744820525015</x:v>
      </x:c>
      <x:c r="Z385" s="1" t="str">
        <x:v>0.45000000000000001</x:v>
      </x:c>
      <x:c r="AA385" s="1" t="str">
        <x:v>0.0040418693946148165</x:v>
      </x:c>
      <x:c r="AB385" s="1" t="str">
        <x:v>-0.010389744820525015</x:v>
      </x:c>
      <x:c r="AC385" s="1" t="str">
        <x:v>CASH</x:v>
      </x:c>
      <x:c r="AD385" s="1" t="str">
        <x:v>0</x:v>
      </x:c>
      <x:c r="AE385" s="1" t="str">
        <x:v>0.45000000000000001</x:v>
      </x:c>
      <x:c r="AF385" s="1" t="str">
        <x:v>0.0040418693946148165</x:v>
      </x:c>
      <x:c r="AG385" s="1" t="str">
        <x:v>-0.010389744820525015</x:v>
      </x:c>
      <x:c r="AH385" s="1" t="str">
        <x:v>0</x:v>
      </x:c>
      <x:c r="AI385" s="1" t="str">
        <x:v>0</x:v>
      </x:c>
      <x:c r="AJ385" s="1" t="str">
        <x:v>0</x:v>
      </x:c>
      <x:c r="AK385" s="1" t="str">
        <x:v>0.010444095003355382</x:v>
      </x:c>
      <x:c r="AL385" s="28" t="str">
        <x:v>-0.023079433175455501</x:v>
      </x:c>
      <x:c r="AM385" s="1" t="str">
        <x:v>2022</x:v>
      </x:c>
      <x:c r="AN385" s="48" t="str">
        <x:v>REUSED_OOS_PREQUENTIAL_DIAGNOSTIC</x:v>
      </x:c>
      <x:c r="AO385" s="1" t="str">
        <x:v>383</x:v>
      </x:c>
      <x:c r="AP385" s="1" t="str">
        <x:v>False</x:v>
      </x:c>
    </x:row>
    <x:row r="386" ht="22" customHeight="1">
      <x:c r="A386" s="27" t="n">
        <x:v>44581</x:v>
      </x:c>
      <x:c r="B386" s="27" t="n">
        <x:v>44582</x:v>
      </x:c>
      <x:c r="C386" s="1" t="str">
        <x:v>0.99986868311340804</x:v>
      </x:c>
      <x:c r="D386" s="1" t="str">
        <x:v>2.3362600508309321e-14</x:v>
      </x:c>
      <x:c r="E386" s="1" t="str">
        <x:v>0.00013131688656850001</x:v>
      </x:c>
      <x:c r="F386" s="1" t="str">
        <x:v>bear</x:v>
      </x:c>
      <x:c r="G386" s="1" t="str">
        <x:v>0.0011878668277710907</x:v>
      </x:c>
      <x:c r="H386" s="1" t="str">
        <x:v>0.0008027177593000858</x:v>
      </x:c>
      <x:c r="I386" s="1" t="str">
        <x:v>-0.04332941729323303</x:v>
      </x:c>
      <x:c r="J386" s="1" t="str">
        <x:v>-0.16739806142898039</x:v>
      </x:c>
      <x:c r="K386" s="1" t="str">
        <x:v>0.44464706026240874</x:v>
      </x:c>
      <x:c r="L386" s="1" t="str">
        <x:v>-0.39705070052526426</x:v>
      </x:c>
      <x:c r="M386" s="1" t="str">
        <x:v>CASH</x:v>
      </x:c>
      <x:c r="N386" s="1" t="str">
        <x:v>0.99986868311340804</x:v>
      </x:c>
      <x:c r="O386" s="48" t="str">
        <x:v>HIGH_VOLATILITY|BEARISH_ROUTER</x:v>
      </x:c>
      <x:c r="P386" s="48" t="str">
        <x:v>episode-000384|episode-000376|episode-000378|episode-000370|episode-000383</x:v>
      </x:c>
      <x:c r="Q386" s="1" t="str">
        <x:v>True</x:v>
      </x:c>
      <x:c r="R386" s="1" t="str">
        <x:v>5</x:v>
      </x:c>
      <x:c r="S386" s="1" t="str">
        <x:v>0</x:v>
      </x:c>
      <x:c r="T386" s="1" t="str">
        <x:v>0.47295213872116781</x:v>
      </x:c>
      <x:c r="U386" s="1" t="str">
        <x:v>0.45000000000000001</x:v>
      </x:c>
      <x:c r="V386" s="1" t="str">
        <x:v>-0.046871222356024901</x:v>
      </x:c>
      <x:c r="W386" s="28" t="str">
        <x:v>0.45000000000000001</x:v>
      </x:c>
      <x:c r="X386" s="28" t="str">
        <x:v>0.005772107345518307</x:v>
      </x:c>
      <x:c r="Y386" s="28" t="str">
        <x:v>-0.046871222356024811</x:v>
      </x:c>
      <x:c r="Z386" s="1" t="str">
        <x:v>0.45000000000000001</x:v>
      </x:c>
      <x:c r="AA386" s="1" t="str">
        <x:v>0.005772107345518307</x:v>
      </x:c>
      <x:c r="AB386" s="1" t="str">
        <x:v>-0.046871222356024811</x:v>
      </x:c>
      <x:c r="AC386" s="1" t="str">
        <x:v>CASH</x:v>
      </x:c>
      <x:c r="AD386" s="1" t="str">
        <x:v>0</x:v>
      </x:c>
      <x:c r="AE386" s="1" t="str">
        <x:v>0.45000000000000001</x:v>
      </x:c>
      <x:c r="AF386" s="1" t="str">
        <x:v>0.005772107345518307</x:v>
      </x:c>
      <x:c r="AG386" s="1" t="str">
        <x:v>-0.046871222356024811</x:v>
      </x:c>
      <x:c r="AH386" s="1" t="str">
        <x:v>0</x:v>
      </x:c>
      <x:c r="AI386" s="1" t="str">
        <x:v>0</x:v>
      </x:c>
      <x:c r="AJ386" s="1" t="str">
        <x:v>0</x:v>
      </x:c>
      <x:c r="AK386" s="1" t="str">
        <x:v>0.048005255764470608</x:v>
      </x:c>
      <x:c r="AL386" s="28" t="str">
        <x:v>-0.10414604613922319</x:v>
      </x:c>
      <x:c r="AM386" s="1" t="str">
        <x:v>2022</x:v>
      </x:c>
      <x:c r="AN386" s="48" t="str">
        <x:v>REUSED_OOS_PREQUENTIAL_DIAGNOSTIC</x:v>
      </x:c>
      <x:c r="AO386" s="1" t="str">
        <x:v>384</x:v>
      </x:c>
      <x:c r="AP386" s="1" t="str">
        <x:v>False</x:v>
      </x:c>
    </x:row>
    <x:row r="387" ht="22" customHeight="1">
      <x:c r="A387" s="27" t="n">
        <x:v>44582</x:v>
      </x:c>
      <x:c r="B387" s="27" t="n">
        <x:v>44583</x:v>
      </x:c>
      <x:c r="C387" s="1" t="str">
        <x:v>0.99997860641698155</x:v>
      </x:c>
      <x:c r="D387" s="1" t="str">
        <x:v>1.3913042387772748e-15</x:v>
      </x:c>
      <x:c r="E387" s="1" t="str">
        <x:v>2.1393583016881131e-05</x:v>
      </x:c>
      <x:c r="F387" s="1" t="str">
        <x:v>bear</x:v>
      </x:c>
      <x:c r="G387" s="1" t="str">
        <x:v>0.00022885793002215424</x:v>
      </x:c>
      <x:c r="H387" s="1" t="str">
        <x:v>0.00021984660714710163</x:v>
      </x:c>
      <x:c r="I387" s="1" t="str">
        <x:v>-0.15317609748962824</x:v>
      </x:c>
      <x:c r="J387" s="1" t="str">
        <x:v>-0.249470675744912</x:v>
      </x:c>
      <x:c r="K387" s="1" t="str">
        <x:v>0.57365320836148626</x:v>
      </x:c>
      <x:c r="L387" s="1" t="str">
        <x:v>-0.45984548608797249</x:v>
      </x:c>
      <x:c r="M387" s="1" t="str">
        <x:v>CASH</x:v>
      </x:c>
      <x:c r="N387" s="1" t="str">
        <x:v>0.99997860641698155</x:v>
      </x:c>
      <x:c r="O387" s="48" t="str">
        <x:v>HIGH_VOLATILITY|BEARISH_ROUTER</x:v>
      </x:c>
      <x:c r="P387" s="48" t="str">
        <x:v>episode-000372|episode-000373|episode-000374|episode-000375|episode-000201</x:v>
      </x:c>
      <x:c r="Q387" s="1" t="str">
        <x:v>True</x:v>
      </x:c>
      <x:c r="R387" s="1" t="str">
        <x:v>5</x:v>
      </x:c>
      <x:c r="S387" s="1" t="str">
        <x:v>0</x:v>
      </x:c>
      <x:c r="T387" s="1" t="str">
        <x:v>0.47295129572356909</x:v>
      </x:c>
      <x:c r="U387" s="1" t="str">
        <x:v>0.45000000000000001</x:v>
      </x:c>
      <x:c r="V387" s="1" t="str">
        <x:v>-0.017302144901852098</x:v>
      </x:c>
      <x:c r="W387" s="28" t="str">
        <x:v>0.45000000000000001</x:v>
      </x:c>
      <x:c r="X387" s="28" t="str">
        <x:v>0.027043562466437077</x:v>
      </x:c>
      <x:c r="Y387" s="28" t="str">
        <x:v>-0.017302144901852112</x:v>
      </x:c>
      <x:c r="Z387" s="1" t="str">
        <x:v>0.45000000000000001</x:v>
      </x:c>
      <x:c r="AA387" s="1" t="str">
        <x:v>0.027043562466437077</x:v>
      </x:c>
      <x:c r="AB387" s="1" t="str">
        <x:v>-0.017302144901852112</x:v>
      </x:c>
      <x:c r="AC387" s="1" t="str">
        <x:v>CASH</x:v>
      </x:c>
      <x:c r="AD387" s="1" t="str">
        <x:v>0</x:v>
      </x:c>
      <x:c r="AE387" s="1" t="str">
        <x:v>0.45000000000000001</x:v>
      </x:c>
      <x:c r="AF387" s="1" t="str">
        <x:v>0.027043562466437077</x:v>
      </x:c>
      <x:c r="AG387" s="1" t="str">
        <x:v>-0.017302144901852112</x:v>
      </x:c>
      <x:c r="AH387" s="1" t="str">
        <x:v>0</x:v>
      </x:c>
      <x:c r="AI387" s="1" t="str">
        <x:v>0</x:v>
      </x:c>
      <x:c r="AJ387" s="1" t="str">
        <x:v>0</x:v>
      </x:c>
      <x:c r="AK387" s="1" t="str">
        <x:v>0.017453576278040908</x:v>
      </x:c>
      <x:c r="AL387" s="28" t="str">
        <x:v>-0.038390152294005601</x:v>
      </x:c>
      <x:c r="AM387" s="1" t="str">
        <x:v>2022</x:v>
      </x:c>
      <x:c r="AN387" s="48" t="str">
        <x:v>REUSED_OOS_PREQUENTIAL_DIAGNOSTIC</x:v>
      </x:c>
      <x:c r="AO387" s="1" t="str">
        <x:v>385</x:v>
      </x:c>
      <x:c r="AP387" s="1" t="str">
        <x:v>False</x:v>
      </x:c>
    </x:row>
    <x:row r="388" ht="22" customHeight="1">
      <x:c r="A388" s="27" t="n">
        <x:v>44583</x:v>
      </x:c>
      <x:c r="B388" s="27" t="n">
        <x:v>44584</x:v>
      </x:c>
      <x:c r="C388" s="1" t="str">
        <x:v>0.99999966346790115</x:v>
      </x:c>
      <x:c r="D388" s="1" t="str">
        <x:v>1.8786420839363727e-18</x:v>
      </x:c>
      <x:c r="E388" s="1" t="str">
        <x:v>3.3653209867230905e-07</x:v>
      </x:c>
      <x:c r="F388" s="1" t="str">
        <x:v>bear</x:v>
      </x:c>
      <x:c r="G388" s="1" t="str">
        <x:v>4.8719635619582742e-06</x:v>
      </x:c>
      <x:c r="H388" s="1" t="str">
        <x:v>4.2114101839191116e-05</x:v>
      </x:c>
      <x:c r="I388" s="1" t="str">
        <x:v>-0.18613360558739589</x:v>
      </x:c>
      <x:c r="J388" s="1" t="str">
        <x:v>-0.30955689848625034</x:v>
      </x:c>
      <x:c r="K388" s="1" t="str">
        <x:v>0.54829991269373002</x:v>
      </x:c>
      <x:c r="L388" s="1" t="str">
        <x:v>-0.48058210013934977</x:v>
      </x:c>
      <x:c r="M388" s="1" t="str">
        <x:v>CASH</x:v>
      </x:c>
      <x:c r="N388" s="1" t="str">
        <x:v>0.99999966346790115</x:v>
      </x:c>
      <x:c r="O388" s="48" t="str">
        <x:v>HIGH_VOLATILITY|BEARISH_ROUTER</x:v>
      </x:c>
      <x:c r="P388" s="48" t="str">
        <x:v>episode-000386|episode-000343|episode-000344|episode-000372|episode-000373</x:v>
      </x:c>
      <x:c r="Q388" s="1" t="str">
        <x:v>True</x:v>
      </x:c>
      <x:c r="R388" s="1" t="str">
        <x:v>5</x:v>
      </x:c>
      <x:c r="S388" s="1" t="str">
        <x:v>0</x:v>
      </x:c>
      <x:c r="T388" s="1" t="str">
        <x:v>0.4729511342378534</x:v>
      </x:c>
      <x:c r="U388" s="1" t="str">
        <x:v>0.45000000000000001</x:v>
      </x:c>
      <x:c r="V388" s="1" t="str">
        <x:v>0.015312547780816</x:v>
      </x:c>
      <x:c r="W388" s="28" t="str">
        <x:v>0.45000000000000001</x:v>
      </x:c>
      <x:c r="X388" s="28" t="str">
        <x:v>0.0096685931361000232</x:v>
      </x:c>
      <x:c r="Y388" s="28" t="str">
        <x:v>0.015312547780816033</x:v>
      </x:c>
      <x:c r="Z388" s="1" t="str">
        <x:v>0.45000000000000001</x:v>
      </x:c>
      <x:c r="AA388" s="1" t="str">
        <x:v>0.0096685931361000232</x:v>
      </x:c>
      <x:c r="AB388" s="1" t="str">
        <x:v>0.015312547780816033</x:v>
      </x:c>
      <x:c r="AC388" s="1" t="str">
        <x:v>CASH</x:v>
      </x:c>
      <x:c r="AD388" s="1" t="str">
        <x:v>0</x:v>
      </x:c>
      <x:c r="AE388" s="1" t="str">
        <x:v>0.45000000000000001</x:v>
      </x:c>
      <x:c r="AF388" s="1" t="str">
        <x:v>0.0096685931361000232</x:v>
      </x:c>
      <x:c r="AG388" s="1" t="str">
        <x:v>0.015312547780816033</x:v>
      </x:c>
      <x:c r="AH388" s="1" t="str">
        <x:v>0</x:v>
      </x:c>
      <x:c r="AI388" s="1" t="str">
        <x:v>0</x:v>
      </x:c>
      <x:c r="AJ388" s="1" t="str">
        <x:v>0</x:v>
      </x:c>
      <x:c r="AK388" s="1" t="str">
        <x:v>-0.015196493941487867</x:v>
      </x:c>
      <x:c r="AL388" s="28" t="str">
        <x:v>0.034049698932579101</x:v>
      </x:c>
      <x:c r="AM388" s="1" t="str">
        <x:v>2022</x:v>
      </x:c>
      <x:c r="AN388" s="48" t="str">
        <x:v>REUSED_OOS_PREQUENTIAL_DIAGNOSTIC</x:v>
      </x:c>
      <x:c r="AO388" s="1" t="str">
        <x:v>386</x:v>
      </x:c>
      <x:c r="AP388" s="1" t="str">
        <x:v>False</x:v>
      </x:c>
    </x:row>
    <x:row r="389" ht="22" customHeight="1">
      <x:c r="A389" s="27" t="n">
        <x:v>44584</x:v>
      </x:c>
      <x:c r="B389" s="27" t="n">
        <x:v>44585</x:v>
      </x:c>
      <x:c r="C389" s="1" t="str">
        <x:v>0.99999997497154502</x:v>
      </x:c>
      <x:c r="D389" s="1" t="str">
        <x:v>9.2173700916130779e-21</x:v>
      </x:c>
      <x:c r="E389" s="1" t="str">
        <x:v>2.5028455026080151e-08</x:v>
      </x:c>
      <x:c r="F389" s="1" t="str">
        <x:v>bear</x:v>
      </x:c>
      <x:c r="G389" s="1" t="str">
        <x:v>4.2153890540075781e-07</x:v>
      </x:c>
      <x:c r="H389" s="1" t="str">
        <x:v>6.2300728752753876e-07</x:v>
      </x:c>
      <x:c r="I389" s="1" t="str">
        <x:v>-0.15807201171797924</x:v>
      </x:c>
      <x:c r="J389" s="1" t="str">
        <x:v>-0.28583805411323171</x:v>
      </x:c>
      <x:c r="K389" s="1" t="str">
        <x:v>0.56989307326458327</x:v>
      </x:c>
      <x:c r="L389" s="1" t="str">
        <x:v>-0.46289607702890212</x:v>
      </x:c>
      <x:c r="M389" s="1" t="str">
        <x:v>CASH</x:v>
      </x:c>
      <x:c r="N389" s="1" t="str">
        <x:v>0.99999997497154502</x:v>
      </x:c>
      <x:c r="O389" s="48" t="str">
        <x:v>HIGH_VOLATILITY|BEARISH_ROUTER</x:v>
      </x:c>
      <x:c r="P389" s="48" t="str">
        <x:v>episode-000386|episode-000387</x:v>
      </x:c>
      <x:c r="Q389" s="1" t="str">
        <x:v>True</x:v>
      </x:c>
      <x:c r="R389" s="1" t="str">
        <x:v>5</x:v>
      </x:c>
      <x:c r="S389" s="1" t="str">
        <x:v>0</x:v>
      </x:c>
      <x:c r="T389" s="1" t="str">
        <x:v>0.47295113184894377</x:v>
      </x:c>
      <x:c r="U389" s="1" t="str">
        <x:v>0.45000000000000001</x:v>
      </x:c>
      <x:c r="V389" s="1" t="str">
        <x:v>0.0051629441243650001</x:v>
      </x:c>
      <x:c r="W389" s="28" t="str">
        <x:v>0.45000000000000001</x:v>
      </x:c>
      <x:c r="X389" s="28" t="str">
        <x:v>0.0083001229760168438</x:v>
      </x:c>
      <x:c r="Y389" s="28" t="str">
        <x:v>0.0051629441243650209</x:v>
      </x:c>
      <x:c r="Z389" s="1" t="str">
        <x:v>0.45000000000000001</x:v>
      </x:c>
      <x:c r="AA389" s="1" t="str">
        <x:v>0.0083001229760168438</x:v>
      </x:c>
      <x:c r="AB389" s="1" t="str">
        <x:v>0.0051629441243650209</x:v>
      </x:c>
      <x:c r="AC389" s="1" t="str">
        <x:v>CASH</x:v>
      </x:c>
      <x:c r="AD389" s="1" t="str">
        <x:v>0</x:v>
      </x:c>
      <x:c r="AE389" s="1" t="str">
        <x:v>0.45000000000000001</x:v>
      </x:c>
      <x:c r="AF389" s="1" t="str">
        <x:v>0.0083001229760168438</x:v>
      </x:c>
      <x:c r="AG389" s="1" t="str">
        <x:v>0.0051629441243650209</x:v>
      </x:c>
      <x:c r="AH389" s="1" t="str">
        <x:v>0</x:v>
      </x:c>
      <x:c r="AI389" s="1" t="str">
        <x:v>0</x:v>
      </x:c>
      <x:c r="AJ389" s="1" t="str">
        <x:v>0</x:v>
      </x:c>
      <x:c r="AK389" s="1" t="str">
        <x:v>-0.0051496618259102324</x:v>
      </x:c>
      <x:c r="AL389" s="28" t="str">
        <x:v>0.0114917492659121</x:v>
      </x:c>
      <x:c r="AM389" s="1" t="str">
        <x:v>2022</x:v>
      </x:c>
      <x:c r="AN389" s="48" t="str">
        <x:v>REUSED_OOS_PREQUENTIAL_DIAGNOSTIC</x:v>
      </x:c>
      <x:c r="AO389" s="1" t="str">
        <x:v>387</x:v>
      </x:c>
      <x:c r="AP389" s="1" t="str">
        <x:v>False</x:v>
      </x:c>
    </x:row>
    <x:row r="390" ht="22" customHeight="1">
      <x:c r="A390" s="27" t="n">
        <x:v>44585</x:v>
      </x:c>
      <x:c r="B390" s="27" t="n">
        <x:v>44586</x:v>
      </x:c>
      <x:c r="C390" s="1" t="str">
        <x:v>0.99999988344086821</x:v>
      </x:c>
      <x:c r="D390" s="1" t="str">
        <x:v>7.9925139835961761e-20</x:v>
      </x:c>
      <x:c r="E390" s="1" t="str">
        <x:v>1.1655913181252253e-07</x:v>
      </x:c>
      <x:c r="F390" s="1" t="str">
        <x:v>bear</x:v>
      </x:c>
      <x:c r="G390" s="1" t="str">
        <x:v>1.7999163097079384e-06</x:v>
      </x:c>
      <x:c r="H390" s="1" t="str">
        <x:v>1.8306135360217847e-07</x:v>
      </x:c>
      <x:c r="I390" s="1" t="str">
        <x:v>-0.13084794109355047</x:v>
      </x:c>
      <x:c r="J390" s="1" t="str">
        <x:v>-0.2721896425850685</x:v>
      </x:c>
      <x:c r="K390" s="1" t="str">
        <x:v>0.57525106736224596</x:v>
      </x:c>
      <x:c r="L390" s="1" t="str">
        <x:v>-0.45672381341638035</x:v>
      </x:c>
      <x:c r="M390" s="1" t="str">
        <x:v>CASH</x:v>
      </x:c>
      <x:c r="N390" s="1" t="str">
        <x:v>0.99999988344086821</x:v>
      </x:c>
      <x:c r="O390" s="48" t="str">
        <x:v>HIGH_VOLATILITY|BEARISH_ROUTER</x:v>
      </x:c>
      <x:c r="P390" s="48" t="str">
        <x:v>episode-000386|episode-000388|episode-000387|episode-000372|episode-000375</x:v>
      </x:c>
      <x:c r="Q390" s="1" t="str">
        <x:v>True</x:v>
      </x:c>
      <x:c r="R390" s="1" t="str">
        <x:v>5</x:v>
      </x:c>
      <x:c r="S390" s="1" t="str">
        <x:v>0</x:v>
      </x:c>
      <x:c r="T390" s="1" t="str">
        <x:v>0.47295113255088911</x:v>
      </x:c>
      <x:c r="U390" s="1" t="str">
        <x:v>0.45000000000000001</x:v>
      </x:c>
      <x:c r="V390" s="1" t="str">
        <x:v>0.0032391071547848002</x:v>
      </x:c>
      <x:c r="W390" s="28" t="str">
        <x:v>0.45000000000000001</x:v>
      </x:c>
      <x:c r="X390" s="28" t="str">
        <x:v>0.0028295753963704096</x:v>
      </x:c>
      <x:c r="Y390" s="28" t="str">
        <x:v>0.0032391071547848149</x:v>
      </x:c>
      <x:c r="Z390" s="1" t="str">
        <x:v>0.45000000000000001</x:v>
      </x:c>
      <x:c r="AA390" s="1" t="str">
        <x:v>0.0028295753963704096</x:v>
      </x:c>
      <x:c r="AB390" s="1" t="str">
        <x:v>0.0032391071547848149</x:v>
      </x:c>
      <x:c r="AC390" s="1" t="str">
        <x:v>CASH</x:v>
      </x:c>
      <x:c r="AD390" s="1" t="str">
        <x:v>0</x:v>
      </x:c>
      <x:c r="AE390" s="1" t="str">
        <x:v>0.45000000000000001</x:v>
      </x:c>
      <x:c r="AF390" s="1" t="str">
        <x:v>0.0028295753963704096</x:v>
      </x:c>
      <x:c r="AG390" s="1" t="str">
        <x:v>0.0032391071547848149</x:v>
      </x:c>
      <x:c r="AH390" s="1" t="str">
        <x:v>0</x:v>
      </x:c>
      <x:c r="AI390" s="1" t="str">
        <x:v>0</x:v>
      </x:c>
      <x:c r="AJ390" s="1" t="str">
        <x:v>0</x:v>
      </x:c>
      <x:c r="AK390" s="1" t="str">
        <x:v>-0.0032338725477941343</x:v>
      </x:c>
      <x:c r="AL390" s="28" t="str">
        <x:v>0.0072043242300256997</x:v>
      </x:c>
      <x:c r="AM390" s="1" t="str">
        <x:v>2022</x:v>
      </x:c>
      <x:c r="AN390" s="48" t="str">
        <x:v>REUSED_OOS_PREQUENTIAL_DIAGNOSTIC</x:v>
      </x:c>
      <x:c r="AO390" s="1" t="str">
        <x:v>388</x:v>
      </x:c>
      <x:c r="AP390" s="1" t="str">
        <x:v>False</x:v>
      </x:c>
    </x:row>
    <x:row r="391" ht="22" customHeight="1">
      <x:c r="A391" s="27" t="n">
        <x:v>44586</x:v>
      </x:c>
      <x:c r="B391" s="27" t="n">
        <x:v>44587</x:v>
      </x:c>
      <x:c r="C391" s="1" t="str">
        <x:v>0.99999938003782995</x:v>
      </x:c>
      <x:c r="D391" s="1" t="str">
        <x:v>2.2423345654858175e-18</x:v>
      </x:c>
      <x:c r="E391" s="1" t="str">
        <x:v>6.1996216980049143e-07</x:v>
      </x:c>
      <x:c r="F391" s="1" t="str">
        <x:v>bear</x:v>
      </x:c>
      <x:c r="G391" s="1" t="str">
        <x:v>8.6303948350259603e-06</x:v>
      </x:c>
      <x:c r="H391" s="1" t="str">
        <x:v>1.0068060762445997e-06</x:v>
      </x:c>
      <x:c r="I391" s="1" t="str">
        <x:v>-0.12779537632834959</x:v>
      </x:c>
      <x:c r="J391" s="1" t="str">
        <x:v>-0.27233807077209693</x:v>
      </x:c>
      <x:c r="K391" s="1" t="str">
        <x:v>0.57517124252198548</x:v>
      </x:c>
      <x:c r="L391" s="1" t="str">
        <x:v>-0.45280987562177999</x:v>
      </x:c>
      <x:c r="M391" s="1" t="str">
        <x:v>CASH</x:v>
      </x:c>
      <x:c r="N391" s="1" t="str">
        <x:v>0.99999938003782995</x:v>
      </x:c>
      <x:c r="O391" s="48" t="str">
        <x:v>HIGH_VOLATILITY|BEARISH_ROUTER</x:v>
      </x:c>
      <x:c r="P391" s="48" t="str">
        <x:v>episode-000389|episode-000386|episode-000388|episode-000387|episode-000372</x:v>
      </x:c>
      <x:c r="Q391" s="1" t="str">
        <x:v>True</x:v>
      </x:c>
      <x:c r="R391" s="1" t="str">
        <x:v>5</x:v>
      </x:c>
      <x:c r="S391" s="1" t="str">
        <x:v>0</x:v>
      </x:c>
      <x:c r="T391" s="1" t="str">
        <x:v>0.47295113641146758</x:v>
      </x:c>
      <x:c r="U391" s="1" t="str">
        <x:v>0.45000000000000001</x:v>
      </x:c>
      <x:c r="V391" s="1" t="str">
        <x:v>-0.0018309730418491999</x:v>
      </x:c>
      <x:c r="W391" s="28" t="str">
        <x:v>0.45000000000000001</x:v>
      </x:c>
      <x:c r="X391" s="28" t="str">
        <x:v>0.0017773083095379838</x:v>
      </x:c>
      <x:c r="Y391" s="28" t="str">
        <x:v>-0.0018309730418492043</x:v>
      </x:c>
      <x:c r="Z391" s="1" t="str">
        <x:v>0.45000000000000001</x:v>
      </x:c>
      <x:c r="AA391" s="1" t="str">
        <x:v>0.0017773083095379838</x:v>
      </x:c>
      <x:c r="AB391" s="1" t="str">
        <x:v>-0.0018309730418492043</x:v>
      </x:c>
      <x:c r="AC391" s="1" t="str">
        <x:v>CASH</x:v>
      </x:c>
      <x:c r="AD391" s="1" t="str">
        <x:v>0</x:v>
      </x:c>
      <x:c r="AE391" s="1" t="str">
        <x:v>0.45000000000000001</x:v>
      </x:c>
      <x:c r="AF391" s="1" t="str">
        <x:v>0.0017773083095379838</x:v>
      </x:c>
      <x:c r="AG391" s="1" t="str">
        <x:v>-0.0018309730418492043</x:v>
      </x:c>
      <x:c r="AH391" s="1" t="str">
        <x:v>0</x:v>
      </x:c>
      <x:c r="AI391" s="1" t="str">
        <x:v>0</x:v>
      </x:c>
      <x:c r="AJ391" s="1" t="str">
        <x:v>0</x:v>
      </x:c>
      <x:c r="AK391" s="1" t="str">
        <x:v>0.0018326513218924149</x:v>
      </x:c>
      <x:c r="AL391" s="28" t="str">
        <x:v>-0.0040648866324225997</x:v>
      </x:c>
      <x:c r="AM391" s="1" t="str">
        <x:v>2022</x:v>
      </x:c>
      <x:c r="AN391" s="48" t="str">
        <x:v>REUSED_OOS_PREQUENTIAL_DIAGNOSTIC</x:v>
      </x:c>
      <x:c r="AO391" s="1" t="str">
        <x:v>389</x:v>
      </x:c>
      <x:c r="AP391" s="1" t="str">
        <x:v>False</x:v>
      </x:c>
    </x:row>
    <x:row r="392" ht="22" customHeight="1">
      <x:c r="A392" s="27" t="n">
        <x:v>44587</x:v>
      </x:c>
      <x:c r="B392" s="27" t="n">
        <x:v>44588</x:v>
      </x:c>
      <x:c r="C392" s="1" t="str">
        <x:v>0.99999917081336864</x:v>
      </x:c>
      <x:c r="D392" s="1" t="str">
        <x:v>1.984122359992057e-18</x:v>
      </x:c>
      <x:c r="E392" s="1" t="str">
        <x:v>8.291866313874364e-07</x:v>
      </x:c>
      <x:c r="F392" s="1" t="str">
        <x:v>bear</x:v>
      </x:c>
      <x:c r="G392" s="1" t="str">
        <x:v>1.1323501513364367e-05</x:v>
      </x:c>
      <x:c r="H392" s="1" t="str">
        <x:v>4.184489228988666e-07</x:v>
      </x:c>
      <x:c r="I392" s="1" t="str">
        <x:v>-0.1170263305644732</x:v>
      </x:c>
      <x:c r="J392" s="1" t="str">
        <x:v>-0.27384161236981575</x:v>
      </x:c>
      <x:c r="K392" s="1" t="str">
        <x:v>0.57482724014390041</x:v>
      </x:c>
      <x:c r="L392" s="1" t="str">
        <x:v>-0.45503414144375876</x:v>
      </x:c>
      <x:c r="M392" s="1" t="str">
        <x:v>CASH</x:v>
      </x:c>
      <x:c r="N392" s="1" t="str">
        <x:v>0.99999917081336864</x:v>
      </x:c>
      <x:c r="O392" s="48" t="str">
        <x:v>HIGH_VOLATILITY|BEARISH_ROUTER</x:v>
      </x:c>
      <x:c r="P392" s="48" t="str">
        <x:v>episode-000390|episode-000389|episode-000386|episode-000388|episode-000372</x:v>
      </x:c>
      <x:c r="Q392" s="1" t="str">
        <x:v>True</x:v>
      </x:c>
      <x:c r="R392" s="1" t="str">
        <x:v>5</x:v>
      </x:c>
      <x:c r="S392" s="1" t="str">
        <x:v>0</x:v>
      </x:c>
      <x:c r="T392" s="1" t="str">
        <x:v>0.47295113801600203</x:v>
      </x:c>
      <x:c r="U392" s="1" t="str">
        <x:v>0.45000000000000001</x:v>
      </x:c>
      <x:c r="V392" s="1" t="str">
        <x:v>0.0044488033747919998</x:v>
      </x:c>
      <x:c r="W392" s="28" t="str">
        <x:v>0.45000000000000001</x:v>
      </x:c>
      <x:c r="X392" s="28" t="str">
        <x:v>0.0010079030968458969</x:v>
      </x:c>
      <x:c r="Y392" s="28" t="str">
        <x:v>0.0044488033747920319</x:v>
      </x:c>
      <x:c r="Z392" s="1" t="str">
        <x:v>0.45000000000000001</x:v>
      </x:c>
      <x:c r="AA392" s="1" t="str">
        <x:v>0.0010079030968458969</x:v>
      </x:c>
      <x:c r="AB392" s="1" t="str">
        <x:v>0.0044488033747920319</x:v>
      </x:c>
      <x:c r="AC392" s="1" t="str">
        <x:v>CASH</x:v>
      </x:c>
      <x:c r="AD392" s="1" t="str">
        <x:v>0</x:v>
      </x:c>
      <x:c r="AE392" s="1" t="str">
        <x:v>0.45000000000000001</x:v>
      </x:c>
      <x:c r="AF392" s="1" t="str">
        <x:v>0.0010079030968458969</x:v>
      </x:c>
      <x:c r="AG392" s="1" t="str">
        <x:v>0.0044488033747920319</x:v>
      </x:c>
      <x:c r="AH392" s="1" t="str">
        <x:v>0</x:v>
      </x:c>
      <x:c r="AI392" s="1" t="str">
        <x:v>0</x:v>
      </x:c>
      <x:c r="AJ392" s="1" t="str">
        <x:v>0</x:v>
      </x:c>
      <x:c r="AK392" s="1" t="str">
        <x:v>-0.004438936701494655</x:v>
      </x:c>
      <x:c r="AL392" s="28" t="str">
        <x:v>0.0098884794730491003</x:v>
      </x:c>
      <x:c r="AM392" s="1" t="str">
        <x:v>2022</x:v>
      </x:c>
      <x:c r="AN392" s="48" t="str">
        <x:v>REUSED_OOS_PREQUENTIAL_DIAGNOSTIC</x:v>
      </x:c>
      <x:c r="AO392" s="1" t="str">
        <x:v>390</x:v>
      </x:c>
      <x:c r="AP392" s="1" t="str">
        <x:v>False</x:v>
      </x:c>
    </x:row>
    <x:row r="393" ht="22" customHeight="1">
      <x:c r="A393" s="27" t="n">
        <x:v>44588</x:v>
      </x:c>
      <x:c r="B393" s="27" t="n">
        <x:v>44589</x:v>
      </x:c>
      <x:c r="C393" s="1" t="str">
        <x:v>0.99999952115036761</x:v>
      </x:c>
      <x:c r="D393" s="1" t="str">
        <x:v>1.3331660098053868e-18</x:v>
      </x:c>
      <x:c r="E393" s="1" t="str">
        <x:v>4.7884963234061727e-07</x:v>
      </x:c>
      <x:c r="F393" s="1" t="str">
        <x:v>bear</x:v>
      </x:c>
      <x:c r="G393" s="1" t="str">
        <x:v>6.778562012821082e-06</x:v>
      </x:c>
      <x:c r="H393" s="1" t="str">
        <x:v>7.0067399801405284e-07</x:v>
      </x:c>
      <x:c r="I393" s="1" t="str">
        <x:v>-0.087228822155472341</x:v>
      </x:c>
      <x:c r="J393" s="1" t="str">
        <x:v>-0.21833749779157507</x:v>
      </x:c>
      <x:c r="K393" s="1" t="str">
        <x:v>0.54577208343076067</x:v>
      </x:c>
      <x:c r="L393" s="1" t="str">
        <x:v>-0.44964525773791264</x:v>
      </x:c>
      <x:c r="M393" s="1" t="str">
        <x:v>CASH</x:v>
      </x:c>
      <x:c r="N393" s="1" t="str">
        <x:v>0.99999952115036761</x:v>
      </x:c>
      <x:c r="O393" s="48" t="str">
        <x:v>HIGH_VOLATILITY|BEARISH_ROUTER</x:v>
      </x:c>
      <x:c r="P393" s="48" t="str">
        <x:v>episode-000391|episode-000372|episode-000390|episode-000375|episode-000389</x:v>
      </x:c>
      <x:c r="Q393" s="1" t="str">
        <x:v>True</x:v>
      </x:c>
      <x:c r="R393" s="1" t="str">
        <x:v>5</x:v>
      </x:c>
      <x:c r="S393" s="1" t="str">
        <x:v>0</x:v>
      </x:c>
      <x:c r="T393" s="1" t="str">
        <x:v>0.47295113532928101</x:v>
      </x:c>
      <x:c r="U393" s="1" t="str">
        <x:v>0.45000000000000001</x:v>
      </x:c>
      <x:c r="V393" s="1" t="str">
        <x:v>0.0070301017446048001</x:v>
      </x:c>
      <x:c r="W393" s="28" t="str">
        <x:v>0.45000000000000001</x:v>
      </x:c>
      <x:c r="X393" s="28" t="str">
        <x:v>0.0024365564423155517</x:v>
      </x:c>
      <x:c r="Y393" s="28" t="str">
        <x:v>0.0070301017446048331</x:v>
      </x:c>
      <x:c r="Z393" s="1" t="str">
        <x:v>0.45000000000000001</x:v>
      </x:c>
      <x:c r="AA393" s="1" t="str">
        <x:v>0.0024365564423155517</x:v>
      </x:c>
      <x:c r="AB393" s="1" t="str">
        <x:v>0.0070301017446048331</x:v>
      </x:c>
      <x:c r="AC393" s="1" t="str">
        <x:v>CASH</x:v>
      </x:c>
      <x:c r="AD393" s="1" t="str">
        <x:v>0</x:v>
      </x:c>
      <x:c r="AE393" s="1" t="str">
        <x:v>0.45000000000000001</x:v>
      </x:c>
      <x:c r="AF393" s="1" t="str">
        <x:v>0.0024365564423155517</x:v>
      </x:c>
      <x:c r="AG393" s="1" t="str">
        <x:v>0.0070301017446048331</x:v>
      </x:c>
      <x:c r="AH393" s="1" t="str">
        <x:v>0</x:v>
      </x:c>
      <x:c r="AI393" s="1" t="str">
        <x:v>0</x:v>
      </x:c>
      <x:c r="AJ393" s="1" t="str">
        <x:v>0</x:v>
      </x:c>
      <x:c r="AK393" s="1" t="str">
        <x:v>-0.007005505786778379</x:v>
      </x:c>
      <x:c r="AL393" s="28" t="str">
        <x:v>0.015627900969478602</x:v>
      </x:c>
      <x:c r="AM393" s="1" t="str">
        <x:v>2022</x:v>
      </x:c>
      <x:c r="AN393" s="48" t="str">
        <x:v>REUSED_OOS_PREQUENTIAL_DIAGNOSTIC</x:v>
      </x:c>
      <x:c r="AO393" s="1" t="str">
        <x:v>391</x:v>
      </x:c>
      <x:c r="AP393" s="1" t="str">
        <x:v>False</x:v>
      </x:c>
    </x:row>
    <x:row r="394" ht="22" customHeight="1">
      <x:c r="A394" s="27" t="n">
        <x:v>44589</x:v>
      </x:c>
      <x:c r="B394" s="27" t="n">
        <x:v>44590</x:v>
      </x:c>
      <x:c r="C394" s="1" t="str">
        <x:v>0.9999961603223636</x:v>
      </x:c>
      <x:c r="D394" s="1" t="str">
        <x:v>2.1531423534892735e-17</x:v>
      </x:c>
      <x:c r="E394" s="1" t="str">
        <x:v>3.8396776365043705e-06</x:v>
      </x:c>
      <x:c r="F394" s="1" t="str">
        <x:v>bear</x:v>
      </x:c>
      <x:c r="G394" s="1" t="str">
        <x:v>4.707840966175369e-05</x:v>
      </x:c>
      <x:c r="H394" s="1" t="str">
        <x:v>6.7216560081904512e-06</x:v>
      </x:c>
      <x:c r="I394" s="1" t="str">
        <x:v>0.034806925196364746</x:v>
      </x:c>
      <x:c r="J394" s="1" t="str">
        <x:v>-0.18760828811687902</x:v>
      </x:c>
      <x:c r="K394" s="1" t="str">
        <x:v>0.54913924907113554</x:v>
      </x:c>
      <x:c r="L394" s="1" t="str">
        <x:v>-0.44104436832775784</x:v>
      </x:c>
      <x:c r="M394" s="1" t="str">
        <x:v>CASH</x:v>
      </x:c>
      <x:c r="N394" s="1" t="str">
        <x:v>0.9999961603223636</x:v>
      </x:c>
      <x:c r="O394" s="48" t="str">
        <x:v>HIGH_VOLATILITY|BEARISH_ROUTER</x:v>
      </x:c>
      <x:c r="P394" s="48" t="str">
        <x:v>episode-000379|episode-000380|episode-000381|episode-000382|episode-000378</x:v>
      </x:c>
      <x:c r="Q394" s="1" t="str">
        <x:v>True</x:v>
      </x:c>
      <x:c r="R394" s="1" t="str">
        <x:v>5</x:v>
      </x:c>
      <x:c r="S394" s="1" t="str">
        <x:v>0</x:v>
      </x:c>
      <x:c r="T394" s="1" t="str">
        <x:v>0.47295116110334201</x:v>
      </x:c>
      <x:c r="U394" s="1" t="str">
        <x:v>0.45000000000000001</x:v>
      </x:c>
      <x:c r="V394" s="1" t="str">
        <x:v>0.0050713679201767996</x:v>
      </x:c>
      <x:c r="W394" s="28" t="str">
        <x:v>0.45000000000000001</x:v>
      </x:c>
      <x:c r="X394" s="28" t="str">
        <x:v>0.0038408941886395875</x:v>
      </x:c>
      <x:c r="Y394" s="28" t="str">
        <x:v>0.0050713679201768169</x:v>
      </x:c>
      <x:c r="Z394" s="1" t="str">
        <x:v>0.45000000000000001</x:v>
      </x:c>
      <x:c r="AA394" s="1" t="str">
        <x:v>0.0038408941886395875</x:v>
      </x:c>
      <x:c r="AB394" s="1" t="str">
        <x:v>0.0050713679201768169</x:v>
      </x:c>
      <x:c r="AC394" s="1" t="str">
        <x:v>CASH</x:v>
      </x:c>
      <x:c r="AD394" s="1" t="str">
        <x:v>0</x:v>
      </x:c>
      <x:c r="AE394" s="1" t="str">
        <x:v>0.45000000000000001</x:v>
      </x:c>
      <x:c r="AF394" s="1" t="str">
        <x:v>0.0038408941886395875</x:v>
      </x:c>
      <x:c r="AG394" s="1" t="str">
        <x:v>0.0050713679201768169</x:v>
      </x:c>
      <x:c r="AH394" s="1" t="str">
        <x:v>0</x:v>
      </x:c>
      <x:c r="AI394" s="1" t="str">
        <x:v>0</x:v>
      </x:c>
      <x:c r="AJ394" s="1" t="str">
        <x:v>0</x:v>
      </x:c>
      <x:c r="AK394" s="1" t="str">
        <x:v>-0.0050585518456428974</x:v>
      </x:c>
      <x:c r="AL394" s="28" t="str">
        <x:v>0.011278285128400701</x:v>
      </x:c>
      <x:c r="AM394" s="1" t="str">
        <x:v>2022</x:v>
      </x:c>
      <x:c r="AN394" s="48" t="str">
        <x:v>REUSED_OOS_PREQUENTIAL_DIAGNOSTIC</x:v>
      </x:c>
      <x:c r="AO394" s="1" t="str">
        <x:v>392</x:v>
      </x:c>
      <x:c r="AP394" s="1" t="str">
        <x:v>False</x:v>
      </x:c>
    </x:row>
    <x:row r="395" ht="22" customHeight="1">
      <x:c r="A395" s="27" t="n">
        <x:v>44590</x:v>
      </x:c>
      <x:c r="B395" s="27" t="n">
        <x:v>44591</x:v>
      </x:c>
      <x:c r="C395" s="1" t="str">
        <x:v>0.99999241557277885</x:v>
      </x:c>
      <x:c r="D395" s="1" t="str">
        <x:v>7.1227778450212512e-17</x:v>
      </x:c>
      <x:c r="E395" s="1" t="str">
        <x:v>7.5844272208140256e-06</x:v>
      </x:c>
      <x:c r="F395" s="1" t="str">
        <x:v>bear</x:v>
      </x:c>
      <x:c r="G395" s="1" t="str">
        <x:v>8.8293520695814959e-05</x:v>
      </x:c>
      <x:c r="H395" s="1" t="str">
        <x:v>7.4894991691146983e-06</x:v>
      </x:c>
      <x:c r="I395" s="1" t="str">
        <x:v>0.088256089772831059</x:v>
      </x:c>
      <x:c r="J395" s="1" t="str">
        <x:v>-0.18998032820282107</x:v>
      </x:c>
      <x:c r="K395" s="1" t="str">
        <x:v>0.54781970701756943</x:v>
      </x:c>
      <x:c r="L395" s="1" t="str">
        <x:v>-0.43474030733963287</x:v>
      </x:c>
      <x:c r="M395" s="1" t="str">
        <x:v>CASH</x:v>
      </x:c>
      <x:c r="N395" s="1" t="str">
        <x:v>0.99999241557277885</x:v>
      </x:c>
      <x:c r="O395" s="48" t="str">
        <x:v>HIGH_VOLATILITY|BEARISH_ROUTER</x:v>
      </x:c>
      <x:c r="P395" s="48" t="str">
        <x:v>episode-000393|episode-000379|episode-000380|episode-000205|episode-000381</x:v>
      </x:c>
      <x:c r="Q395" s="1" t="str">
        <x:v>True</x:v>
      </x:c>
      <x:c r="R395" s="1" t="str">
        <x:v>5</x:v>
      </x:c>
      <x:c r="S395" s="1" t="str">
        <x:v>0</x:v>
      </x:c>
      <x:c r="T395" s="1" t="str">
        <x:v>0.47295118982168299</x:v>
      </x:c>
      <x:c r="U395" s="1" t="str">
        <x:v>0.45000000000000001</x:v>
      </x:c>
      <x:c r="V395" s="1" t="str">
        <x:v>-0.0029865943257718999</x:v>
      </x:c>
      <x:c r="W395" s="28" t="str">
        <x:v>0.45000000000000001</x:v>
      </x:c>
      <x:c r="X395" s="28" t="str">
        <x:v>0.002777280237996671</x:v>
      </x:c>
      <x:c r="Y395" s="28" t="str">
        <x:v>-0.002986594325771974</x:v>
      </x:c>
      <x:c r="Z395" s="1" t="str">
        <x:v>0.45000000000000001</x:v>
      </x:c>
      <x:c r="AA395" s="1" t="str">
        <x:v>0.002777280237996671</x:v>
      </x:c>
      <x:c r="AB395" s="1" t="str">
        <x:v>-0.002986594325771974</x:v>
      </x:c>
      <x:c r="AC395" s="1" t="str">
        <x:v>CASH</x:v>
      </x:c>
      <x:c r="AD395" s="1" t="str">
        <x:v>0</x:v>
      </x:c>
      <x:c r="AE395" s="1" t="str">
        <x:v>0.45000000000000001</x:v>
      </x:c>
      <x:c r="AF395" s="1" t="str">
        <x:v>0.002777280237996671</x:v>
      </x:c>
      <x:c r="AG395" s="1" t="str">
        <x:v>-0.002986594325771974</x:v>
      </x:c>
      <x:c r="AH395" s="1" t="str">
        <x:v>0</x:v>
      </x:c>
      <x:c r="AI395" s="1" t="str">
        <x:v>0</x:v>
      </x:c>
      <x:c r="AJ395" s="1" t="str">
        <x:v>0</x:v>
      </x:c>
      <x:c r="AK395" s="1" t="str">
        <x:v>0.0029910630984306395</x:v>
      </x:c>
      <x:c r="AL395" s="28" t="str">
        <x:v>-0.0066307229610069003</x:v>
      </x:c>
      <x:c r="AM395" s="1" t="str">
        <x:v>2022</x:v>
      </x:c>
      <x:c r="AN395" s="48" t="str">
        <x:v>REUSED_OOS_PREQUENTIAL_DIAGNOSTIC</x:v>
      </x:c>
      <x:c r="AO395" s="1" t="str">
        <x:v>393</x:v>
      </x:c>
      <x:c r="AP395" s="1" t="str">
        <x:v>False</x:v>
      </x:c>
    </x:row>
    <x:row r="396" ht="22" customHeight="1">
      <x:c r="A396" s="27" t="n">
        <x:v>44591</x:v>
      </x:c>
      <x:c r="B396" s="27" t="n">
        <x:v>44592</x:v>
      </x:c>
      <x:c r="C396" s="1" t="str">
        <x:v>0.99999074457615156</x:v>
      </x:c>
      <x:c r="D396" s="1" t="str">
        <x:v>6.4922468834406973e-17</x:v>
      </x:c>
      <x:c r="E396" s="1" t="str">
        <x:v>9.2554238480650865e-06</x:v>
      </x:c>
      <x:c r="F396" s="1" t="str">
        <x:v>bear</x:v>
      </x:c>
      <x:c r="G396" s="1" t="str">
        <x:v>0.00010606883684350113</x:v>
      </x:c>
      <x:c r="H396" s="1" t="str">
        <x:v>3.3419932545472331e-06</x:v>
      </x:c>
      <x:c r="I396" s="1" t="str">
        <x:v>0.045443140931085368</x:v>
      </x:c>
      <x:c r="J396" s="1" t="str">
        <x:v>-0.17961682839494164</x:v>
      </x:c>
      <x:c r="K396" s="1" t="str">
        <x:v>0.54600515255428173</x:v>
      </x:c>
      <x:c r="L396" s="1" t="str">
        <x:v>-0.43848838776268773</x:v>
      </x:c>
      <x:c r="M396" s="1" t="str">
        <x:v>CASH</x:v>
      </x:c>
      <x:c r="N396" s="1" t="str">
        <x:v>0.99999074457615156</x:v>
      </x:c>
      <x:c r="O396" s="48" t="str">
        <x:v>HIGH_VOLATILITY|BEARISH_ROUTER</x:v>
      </x:c>
      <x:c r="P396" s="48" t="str">
        <x:v>episode-000393|episode-000394</x:v>
      </x:c>
      <x:c r="Q396" s="1" t="str">
        <x:v>True</x:v>
      </x:c>
      <x:c r="R396" s="1" t="str">
        <x:v>5</x:v>
      </x:c>
      <x:c r="S396" s="1" t="str">
        <x:v>0</x:v>
      </x:c>
      <x:c r="T396" s="1" t="str">
        <x:v>0.47295120263649199</x:v>
      </x:c>
      <x:c r="U396" s="1" t="str">
        <x:v>0.45000000000000001</x:v>
      </x:c>
      <x:c r="V396" s="1" t="str">
        <x:v>0.0068923525584865001</x:v>
      </x:c>
      <x:c r="W396" s="28" t="str">
        <x:v>0.45000000000000001</x:v>
      </x:c>
      <x:c r="X396" s="28" t="str">
        <x:v>0.0016460153551635659</x:v>
      </x:c>
      <x:c r="Y396" s="28" t="str">
        <x:v>0.0068923525584865253</x:v>
      </x:c>
      <x:c r="Z396" s="1" t="str">
        <x:v>0.45000000000000001</x:v>
      </x:c>
      <x:c r="AA396" s="1" t="str">
        <x:v>0.0016460153551635659</x:v>
      </x:c>
      <x:c r="AB396" s="1" t="str">
        <x:v>0.0068923525584865253</x:v>
      </x:c>
      <x:c r="AC396" s="1" t="str">
        <x:v>CASH</x:v>
      </x:c>
      <x:c r="AD396" s="1" t="str">
        <x:v>0</x:v>
      </x:c>
      <x:c r="AE396" s="1" t="str">
        <x:v>0.45000000000000001</x:v>
      </x:c>
      <x:c r="AF396" s="1" t="str">
        <x:v>0.0016460153551635659</x:v>
      </x:c>
      <x:c r="AG396" s="1" t="str">
        <x:v>0.0068923525584865253</x:v>
      </x:c>
      <x:c r="AH396" s="1" t="str">
        <x:v>0</x:v>
      </x:c>
      <x:c r="AI396" s="1" t="str">
        <x:v>0</x:v>
      </x:c>
      <x:c r="AJ396" s="1" t="str">
        <x:v>0</x:v>
      </x:c>
      <x:c r="AK396" s="1" t="str">
        <x:v>-0.0068687088748230173</x:v>
      </x:c>
      <x:c r="AL396" s="28" t="str">
        <x:v>0.0153200220477507</x:v>
      </x:c>
      <x:c r="AM396" s="1" t="str">
        <x:v>2022</x:v>
      </x:c>
      <x:c r="AN396" s="48" t="str">
        <x:v>REUSED_OOS_PREQUENTIAL_DIAGNOSTIC</x:v>
      </x:c>
      <x:c r="AO396" s="1" t="str">
        <x:v>394</x:v>
      </x:c>
      <x:c r="AP396" s="1" t="str">
        <x:v>False</x:v>
      </x:c>
    </x:row>
    <x:row r="397" ht="22" customHeight="1">
      <x:c r="A397" s="27" t="n">
        <x:v>44592</x:v>
      </x:c>
      <x:c r="B397" s="27" t="n">
        <x:v>44593</x:v>
      </x:c>
      <x:c r="C397" s="1" t="str">
        <x:v>0.99998791634398476</x:v>
      </x:c>
      <x:c r="D397" s="1" t="str">
        <x:v>8.1817878950249583e-17</x:v>
      </x:c>
      <x:c r="E397" s="1" t="str">
        <x:v>1.2083656015083214e-05</x:v>
      </x:c>
      <x:c r="F397" s="1" t="str">
        <x:v>bear</x:v>
      </x:c>
      <x:c r="G397" s="1" t="str">
        <x:v>0.00013554805246520043</x:v>
      </x:c>
      <x:c r="H397" s="1" t="str">
        <x:v>5.6564643338310859e-06</x:v>
      </x:c>
      <x:c r="I397" s="1" t="str">
        <x:v>0.049399912228815568</x:v>
      </x:c>
      <x:c r="J397" s="1" t="str">
        <x:v>-0.19354392726968039</x:v>
      </x:c>
      <x:c r="K397" s="1" t="str">
        <x:v>0.53376251190056212</x:v>
      </x:c>
      <x:c r="L397" s="1" t="str">
        <x:v>-0.42988601748314392</x:v>
      </x:c>
      <x:c r="M397" s="1" t="str">
        <x:v>CASH</x:v>
      </x:c>
      <x:c r="N397" s="1" t="str">
        <x:v>0.99998791634398476</x:v>
      </x:c>
      <x:c r="O397" s="48" t="str">
        <x:v>HIGH_VOLATILITY|BEARISH_ROUTER</x:v>
      </x:c>
      <x:c r="P397" s="48" t="str">
        <x:v>episode-000395|episode-000393|episode-000394|episode-000379|episode-000380</x:v>
      </x:c>
      <x:c r="Q397" s="1" t="str">
        <x:v>True</x:v>
      </x:c>
      <x:c r="R397" s="1" t="str">
        <x:v>5</x:v>
      </x:c>
      <x:c r="S397" s="1" t="str">
        <x:v>0</x:v>
      </x:c>
      <x:c r="T397" s="1" t="str">
        <x:v>0.46153168636408443</x:v>
      </x:c>
      <x:c r="U397" s="1" t="str">
        <x:v>0.45000000000000001</x:v>
      </x:c>
      <x:c r="V397" s="1" t="str">
        <x:v>0.0024637172880730002</x:v>
      </x:c>
      <x:c r="W397" s="28" t="str">
        <x:v>0.45000000000000001</x:v>
      </x:c>
      <x:c r="X397" s="28" t="str">
        <x:v>0.00376574437771654</x:v>
      </x:c>
      <x:c r="Y397" s="28" t="str">
        <x:v>0.0024637172880730418</x:v>
      </x:c>
      <x:c r="Z397" s="1" t="str">
        <x:v>0.45000000000000001</x:v>
      </x:c>
      <x:c r="AA397" s="1" t="str">
        <x:v>0.00376574437771654</x:v>
      </x:c>
      <x:c r="AB397" s="1" t="str">
        <x:v>0.0024637172880730418</x:v>
      </x:c>
      <x:c r="AC397" s="1" t="str">
        <x:v>CASH</x:v>
      </x:c>
      <x:c r="AD397" s="1" t="str">
        <x:v>0</x:v>
      </x:c>
      <x:c r="AE397" s="1" t="str">
        <x:v>0.45000000000000001</x:v>
      </x:c>
      <x:c r="AF397" s="1" t="str">
        <x:v>0.00376574437771654</x:v>
      </x:c>
      <x:c r="AG397" s="1" t="str">
        <x:v>0.0024637172880730418</x:v>
      </x:c>
      <x:c r="AH397" s="1" t="str">
        <x:v>0</x:v>
      </x:c>
      <x:c r="AI397" s="1" t="str">
        <x:v>0</x:v>
      </x:c>
      <x:c r="AJ397" s="1" t="str">
        <x:v>0</x:v>
      </x:c>
      <x:c r="AK397" s="1" t="str">
        <x:v>-0.002460687312283963</x:v>
      </x:c>
      <x:c r="AL397" s="28" t="str">
        <x:v>0.0054833162764360002</x:v>
      </x:c>
      <x:c r="AM397" s="1" t="str">
        <x:v>2022</x:v>
      </x:c>
      <x:c r="AN397" s="48" t="str">
        <x:v>REUSED_OOS_PREQUENTIAL_DIAGNOSTIC</x:v>
      </x:c>
      <x:c r="AO397" s="1" t="str">
        <x:v>395</x:v>
      </x:c>
      <x:c r="AP397" s="1" t="str">
        <x:v>False</x:v>
      </x:c>
    </x:row>
    <x:row r="398" ht="22" customHeight="1">
      <x:c r="A398" s="27" t="n">
        <x:v>44593</x:v>
      </x:c>
      <x:c r="B398" s="27" t="n">
        <x:v>44594</x:v>
      </x:c>
      <x:c r="C398" s="1" t="str">
        <x:v>0.99996663410858555</x:v>
      </x:c>
      <x:c r="D398" s="1" t="str">
        <x:v>5.2936809530682706e-16</x:v>
      </x:c>
      <x:c r="E398" s="1" t="str">
        <x:v>3.3365891413791093e-05</x:v>
      </x:c>
      <x:c r="F398" s="1" t="str">
        <x:v>bear</x:v>
      </x:c>
      <x:c r="G398" s="1" t="str">
        <x:v>0.00034343340208964671</x:v>
      </x:c>
      <x:c r="H398" s="1" t="str">
        <x:v>4.2564470798366907e-05</x:v>
      </x:c>
      <x:c r="I398" s="1" t="str">
        <x:v>0.047606804760951027</x:v>
      </x:c>
      <x:c r="J398" s="1" t="str">
        <x:v>-0.1818172210738126</x:v>
      </x:c>
      <x:c r="K398" s="1" t="str">
        <x:v>0.53552406098037764</x:v>
      </x:c>
      <x:c r="L398" s="1" t="str">
        <x:v>-0.42675990220338555</x:v>
      </x:c>
      <x:c r="M398" s="1" t="str">
        <x:v>CASH</x:v>
      </x:c>
      <x:c r="N398" s="1" t="str">
        <x:v>0.99996663410858555</x:v>
      </x:c>
      <x:c r="O398" s="48" t="str">
        <x:v>HIGH_VOLATILITY|BEARISH_ROUTER</x:v>
      </x:c>
      <x:c r="P398" s="48" t="str">
        <x:v>episode-000396|episode-000395|episode-000393|episode-000394|episode-000379</x:v>
      </x:c>
      <x:c r="Q398" s="1" t="str">
        <x:v>True</x:v>
      </x:c>
      <x:c r="R398" s="1" t="str">
        <x:v>5</x:v>
      </x:c>
      <x:c r="S398" s="1" t="str">
        <x:v>0.025000000000000001</x:v>
      </x:c>
      <x:c r="T398" s="1" t="str">
        <x:v>0.46153209261296319</x:v>
      </x:c>
      <x:c r="U398" s="1" t="str">
        <x:v>0.45000000000000001</x:v>
      </x:c>
      <x:c r="V398" s="1" t="str">
        <x:v>-0.0211530003071367</x:v>
      </x:c>
      <x:c r="W398" s="28" t="str">
        <x:v>0.45000000000000001</x:v>
      </x:c>
      <x:c r="X398" s="28" t="str">
        <x:v>0.0013537803358303901</x:v>
      </x:c>
      <x:c r="Y398" s="28" t="str">
        <x:v>-0.021153000307136738</x:v>
      </x:c>
      <x:c r="Z398" s="1" t="str">
        <x:v>0.45000000000000001</x:v>
      </x:c>
      <x:c r="AA398" s="1" t="str">
        <x:v>0.0013537803358303901</x:v>
      </x:c>
      <x:c r="AB398" s="1" t="str">
        <x:v>-0.021153000307136738</x:v>
      </x:c>
      <x:c r="AC398" s="1" t="str">
        <x:v>CASH</x:v>
      </x:c>
      <x:c r="AD398" s="1" t="str">
        <x:v>0.025000000000000001</x:v>
      </x:c>
      <x:c r="AE398" s="1" t="str">
        <x:v>0.45000000000000001</x:v>
      </x:c>
      <x:c r="AF398" s="1" t="str">
        <x:v>0.0013537803358303901</x:v>
      </x:c>
      <x:c r="AG398" s="1" t="str">
        <x:v>-0.021153000307136738</x:v>
      </x:c>
      <x:c r="AH398" s="1" t="str">
        <x:v>0</x:v>
      </x:c>
      <x:c r="AI398" s="1" t="str">
        <x:v>0</x:v>
      </x:c>
      <x:c r="AJ398" s="1" t="str">
        <x:v>0</x:v>
      </x:c>
      <x:c r="AK398" s="1" t="str">
        <x:v>0.021379930899019298</x:v>
      </x:c>
      <x:c r="AL398" s="28" t="str">
        <x:v>-0.047003722581161797</x:v>
      </x:c>
      <x:c r="AM398" s="1" t="str">
        <x:v>2022</x:v>
      </x:c>
      <x:c r="AN398" s="48" t="str">
        <x:v>REUSED_OOS_PREQUENTIAL_DIAGNOSTIC</x:v>
      </x:c>
      <x:c r="AO398" s="1" t="str">
        <x:v>396</x:v>
      </x:c>
      <x:c r="AP398" s="1" t="str">
        <x:v>False</x:v>
      </x:c>
    </x:row>
    <x:row r="399" ht="22" customHeight="1">
      <x:c r="A399" s="27" t="n">
        <x:v>44594</x:v>
      </x:c>
      <x:c r="B399" s="27" t="n">
        <x:v>44595</x:v>
      </x:c>
      <x:c r="C399" s="1" t="str">
        <x:v>0.99994710145526644</x:v>
      </x:c>
      <x:c r="D399" s="1" t="str">
        <x:v>2.476987096092565e-15</x:v>
      </x:c>
      <x:c r="E399" s="1" t="str">
        <x:v>5.2898544731143874e-05</x:v>
      </x:c>
      <x:c r="F399" s="1" t="str">
        <x:v>bear</x:v>
      </x:c>
      <x:c r="G399" s="1" t="str">
        <x:v>0.00052229184811921465</x:v>
      </x:c>
      <x:c r="H399" s="1" t="str">
        <x:v>3.9065306638410206e-05</x:v>
      </x:c>
      <x:c r="I399" s="1" t="str">
        <x:v>0.0024401908674904771</x:v>
      </x:c>
      <x:c r="J399" s="1" t="str">
        <x:v>-0.20546971583150619</x:v>
      </x:c>
      <x:c r="K399" s="1" t="str">
        <x:v>0.55337074331759883</x:v>
      </x:c>
      <x:c r="L399" s="1" t="str">
        <x:v>-0.45370432073261568</x:v>
      </x:c>
      <x:c r="M399" s="1" t="str">
        <x:v>CASH</x:v>
      </x:c>
      <x:c r="N399" s="1" t="str">
        <x:v>0.99994710145526644</x:v>
      </x:c>
      <x:c r="O399" s="48" t="str">
        <x:v>HIGH_VOLATILITY|BEARISH_ROUTER</x:v>
      </x:c>
      <x:c r="P399" s="48" t="str">
        <x:v>episode-000393|episode-000395|episode-000397|episode-000396|episode-000195</x:v>
      </x:c>
      <x:c r="Q399" s="1" t="str">
        <x:v>True</x:v>
      </x:c>
      <x:c r="R399" s="1" t="str">
        <x:v>5</x:v>
      </x:c>
      <x:c r="S399" s="1" t="str">
        <x:v>0.025000000000000001</x:v>
      </x:c>
      <x:c r="T399" s="1" t="str">
        <x:v>0.46153246546470372</x:v>
      </x:c>
      <x:c r="U399" s="1" t="str">
        <x:v>0.45000000000000001</x:v>
      </x:c>
      <x:c r="V399" s="1" t="str">
        <x:v>0.0048381261349103996</x:v>
      </x:c>
      <x:c r="W399" s="28" t="str">
        <x:v>0.45000000000000001</x:v>
      </x:c>
      <x:c r="X399" s="28" t="str">
        <x:v>0.011884804870823273</x:v>
      </x:c>
      <x:c r="Y399" s="28" t="str">
        <x:v>0.0048381261349101923</x:v>
      </x:c>
      <x:c r="Z399" s="1" t="str">
        <x:v>0.45000000000000001</x:v>
      </x:c>
      <x:c r="AA399" s="1" t="str">
        <x:v>0.011884804870823273</x:v>
      </x:c>
      <x:c r="AB399" s="1" t="str">
        <x:v>0.0048381261349101923</x:v>
      </x:c>
      <x:c r="AC399" s="1" t="str">
        <x:v>CASH</x:v>
      </x:c>
      <x:c r="AD399" s="1" t="str">
        <x:v>0.025000000000000001</x:v>
      </x:c>
      <x:c r="AE399" s="1" t="str">
        <x:v>0.45000000000000001</x:v>
      </x:c>
      <x:c r="AF399" s="1" t="str">
        <x:v>0.011884804870823273</x:v>
      </x:c>
      <x:c r="AG399" s="1" t="str">
        <x:v>0.0048381261349101923</x:v>
      </x:c>
      <x:c r="AH399" s="1" t="str">
        <x:v>0</x:v>
      </x:c>
      <x:c r="AI399" s="1" t="str">
        <x:v>0</x:v>
      </x:c>
      <x:c r="AJ399" s="1" t="str">
        <x:v>0</x:v>
      </x:c>
      <x:c r="AK399" s="1" t="str">
        <x:v>-0.0048264600156343535</x:v>
      </x:c>
      <x:c r="AL399" s="28" t="str">
        <x:v>0.010777930181999599</x:v>
      </x:c>
      <x:c r="AM399" s="1" t="str">
        <x:v>2022</x:v>
      </x:c>
      <x:c r="AN399" s="48" t="str">
        <x:v>REUSED_OOS_PREQUENTIAL_DIAGNOSTIC</x:v>
      </x:c>
      <x:c r="AO399" s="1" t="str">
        <x:v>397</x:v>
      </x:c>
      <x:c r="AP399" s="1" t="str">
        <x:v>False</x:v>
      </x:c>
    </x:row>
    <x:row r="400" ht="22" customHeight="1">
      <x:c r="A400" s="27" t="n">
        <x:v>44595</x:v>
      </x:c>
      <x:c r="B400" s="27" t="n">
        <x:v>44596</x:v>
      </x:c>
      <x:c r="C400" s="1" t="str">
        <x:v>0.99998384931983642</x:v>
      </x:c>
      <x:c r="D400" s="1" t="str">
        <x:v>3.2415506270523087e-16</x:v>
      </x:c>
      <x:c r="E400" s="1" t="str">
        <x:v>1.615068016345007e-05</x:v>
      </x:c>
      <x:c r="F400" s="1" t="str">
        <x:v>bear</x:v>
      </x:c>
      <x:c r="G400" s="1" t="str">
        <x:v>0.00017690486710649758</x:v>
      </x:c>
      <x:c r="H400" s="1" t="str">
        <x:v>7.3495729139821437e-05</x:v>
      </x:c>
      <x:c r="I400" s="1" t="str">
        <x:v>0.0033230815594536001</x:v>
      </x:c>
      <x:c r="J400" s="1" t="str">
        <x:v>-0.18651840313456503</x:v>
      </x:c>
      <x:c r="K400" s="1" t="str">
        <x:v>0.55669147330474356</x:v>
      </x:c>
      <x:c r="L400" s="1" t="str">
        <x:v>-0.44781638404274371</x:v>
      </x:c>
      <x:c r="M400" s="1" t="str">
        <x:v>CASH</x:v>
      </x:c>
      <x:c r="N400" s="1" t="str">
        <x:v>0.99998384931983642</x:v>
      </x:c>
      <x:c r="O400" s="48" t="str">
        <x:v>HIGH_VOLATILITY|BEARISH_ROUTER</x:v>
      </x:c>
      <x:c r="P400" s="48" t="str">
        <x:v>episode-000398|episode-000393|episode-000395|episode-000397|episode-000396</x:v>
      </x:c>
      <x:c r="Q400" s="1" t="str">
        <x:v>True</x:v>
      </x:c>
      <x:c r="R400" s="1" t="str">
        <x:v>5</x:v>
      </x:c>
      <x:c r="S400" s="1" t="str">
        <x:v>0.025000000000000001</x:v>
      </x:c>
      <x:c r="T400" s="1" t="str">
        <x:v>0.46153176399803453</x:v>
      </x:c>
      <x:c r="U400" s="1" t="str">
        <x:v>0.45000000000000001</x:v>
      </x:c>
      <x:c r="V400" s="1" t="str">
        <x:v>0.051647077618886199</x:v>
      </x:c>
      <x:c r="W400" s="28" t="str">
        <x:v>0.45000000000000001</x:v>
      </x:c>
      <x:c r="X400" s="28" t="str">
        <x:v>0.0026546624252208328</x:v>
      </x:c>
      <x:c r="Y400" s="28" t="str">
        <x:v>0.051647077618886206</x:v>
      </x:c>
      <x:c r="Z400" s="1" t="str">
        <x:v>0.45000000000000001</x:v>
      </x:c>
      <x:c r="AA400" s="1" t="str">
        <x:v>0.0026546624252208328</x:v>
      </x:c>
      <x:c r="AB400" s="1" t="str">
        <x:v>0.051647077618886206</x:v>
      </x:c>
      <x:c r="AC400" s="1" t="str">
        <x:v>CASH</x:v>
      </x:c>
      <x:c r="AD400" s="1" t="str">
        <x:v>0.025000000000000001</x:v>
      </x:c>
      <x:c r="AE400" s="1" t="str">
        <x:v>0.45000000000000001</x:v>
      </x:c>
      <x:c r="AF400" s="1" t="str">
        <x:v>0.0026546624252208328</x:v>
      </x:c>
      <x:c r="AG400" s="1" t="str">
        <x:v>0.051647077618886206</x:v>
      </x:c>
      <x:c r="AH400" s="1" t="str">
        <x:v>0</x:v>
      </x:c>
      <x:c r="AI400" s="1" t="str">
        <x:v>0</x:v>
      </x:c>
      <x:c r="AJ400" s="1" t="str">
        <x:v>0</x:v>
      </x:c>
      <x:c r="AK400" s="1" t="str">
        <x:v>-0.050357580481749424</x:v>
      </x:c>
      <x:c r="AL400" s="28" t="str">
        <x:v>0.1147774875428422</x:v>
      </x:c>
      <x:c r="AM400" s="1" t="str">
        <x:v>2022</x:v>
      </x:c>
      <x:c r="AN400" s="48" t="str">
        <x:v>REUSED_OOS_PREQUENTIAL_DIAGNOSTIC</x:v>
      </x:c>
      <x:c r="AO400" s="1" t="str">
        <x:v>398</x:v>
      </x:c>
      <x:c r="AP400" s="1" t="str">
        <x:v>False</x:v>
      </x:c>
    </x:row>
    <x:row r="401" ht="22" customHeight="1">
      <x:c r="A401" s="27" t="n">
        <x:v>44596</x:v>
      </x:c>
      <x:c r="B401" s="27" t="n">
        <x:v>44597</x:v>
      </x:c>
      <x:c r="C401" s="1" t="str">
        <x:v>0.99996779700979399</x:v>
      </x:c>
      <x:c r="D401" s="1" t="str">
        <x:v>6.8441011658521125e-16</x:v>
      </x:c>
      <x:c r="E401" s="1" t="str">
        <x:v>3.2202990205335392e-05</x:v>
      </x:c>
      <x:c r="F401" s="1" t="str">
        <x:v>bear</x:v>
      </x:c>
      <x:c r="G401" s="1" t="str">
        <x:v>0.00033250359079984269</x:v>
      </x:c>
      <x:c r="H401" s="1" t="str">
        <x:v>3.2104620084670381e-05</x:v>
      </x:c>
      <x:c r="I401" s="1" t="str">
        <x:v>0.10127142331057537</x:v>
      </x:c>
      <x:c r="J401" s="1" t="str">
        <x:v>-0.042792434929385559</x:v>
      </x:c>
      <x:c r="K401" s="1" t="str">
        <x:v>0.66249680918111598</x:v>
      </x:c>
      <x:c r="L401" s="1" t="str">
        <x:v>-0.38443813594084808</x:v>
      </x:c>
      <x:c r="M401" s="1" t="str">
        <x:v>CASH</x:v>
      </x:c>
      <x:c r="N401" s="1" t="str">
        <x:v>0.99996779700979399</x:v>
      </x:c>
      <x:c r="O401" s="48" t="str">
        <x:v>HIGH_VOLATILITY|BEARISH_ROUTER</x:v>
      </x:c>
      <x:c r="P401" s="48" t="str">
        <x:v>episode-000205|episode-000204|episode-000360|episode-000394|episode-000380</x:v>
      </x:c>
      <x:c r="Q401" s="1" t="str">
        <x:v>True</x:v>
      </x:c>
      <x:c r="R401" s="1" t="str">
        <x:v>5</x:v>
      </x:c>
      <x:c r="S401" s="1" t="str">
        <x:v>0.025000000000000001</x:v>
      </x:c>
      <x:c r="T401" s="1" t="str">
        <x:v>0.46153207041476341</x:v>
      </x:c>
      <x:c r="U401" s="1" t="str">
        <x:v>0.45000000000000001</x:v>
      </x:c>
      <x:c r="V401" s="1" t="str">
        <x:v>-0.0017103692342292001</x:v>
      </x:c>
      <x:c r="W401" s="28" t="str">
        <x:v>0.45000000000000001</x:v>
      </x:c>
      <x:c r="X401" s="28" t="str">
        <x:v>0.027012249032289937</x:v>
      </x:c>
      <x:c r="Y401" s="28" t="str">
        <x:v>-0.001710369234229181</x:v>
      </x:c>
      <x:c r="Z401" s="1" t="str">
        <x:v>0.45000000000000001</x:v>
      </x:c>
      <x:c r="AA401" s="1" t="str">
        <x:v>0.027012249032289937</x:v>
      </x:c>
      <x:c r="AB401" s="1" t="str">
        <x:v>-0.001710369234229181</x:v>
      </x:c>
      <x:c r="AC401" s="1" t="str">
        <x:v>CASH</x:v>
      </x:c>
      <x:c r="AD401" s="1" t="str">
        <x:v>0.025000000000000001</x:v>
      </x:c>
      <x:c r="AE401" s="1" t="str">
        <x:v>0.45000000000000001</x:v>
      </x:c>
      <x:c r="AF401" s="1" t="str">
        <x:v>0.027012249032289937</x:v>
      </x:c>
      <x:c r="AG401" s="1" t="str">
        <x:v>-0.001710369234229181</x:v>
      </x:c>
      <x:c r="AH401" s="1" t="str">
        <x:v>0</x:v>
      </x:c>
      <x:c r="AI401" s="1" t="str">
        <x:v>0</x:v>
      </x:c>
      <x:c r="AJ401" s="1" t="str">
        <x:v>0</x:v>
      </x:c>
      <x:c r="AK401" s="1" t="str">
        <x:v>0.0017118335856471786</x:v>
      </x:c>
      <x:c r="AL401" s="28" t="str">
        <x:v>-0.0037408943504074</x:v>
      </x:c>
      <x:c r="AM401" s="1" t="str">
        <x:v>2022</x:v>
      </x:c>
      <x:c r="AN401" s="48" t="str">
        <x:v>REUSED_OOS_PREQUENTIAL_DIAGNOSTIC</x:v>
      </x:c>
      <x:c r="AO401" s="1" t="str">
        <x:v>399</x:v>
      </x:c>
      <x:c r="AP401" s="1" t="str">
        <x:v>False</x:v>
      </x:c>
    </x:row>
    <x:row r="402" ht="22" customHeight="1">
      <x:c r="A402" s="27" t="n">
        <x:v>44597</x:v>
      </x:c>
      <x:c r="B402" s="27" t="n">
        <x:v>44598</x:v>
      </x:c>
      <x:c r="C402" s="1" t="str">
        <x:v>0.99843513510558879</x:v>
      </x:c>
      <x:c r="D402" s="1" t="str">
        <x:v>5.576198120278602e-13</x:v>
      </x:c>
      <x:c r="E402" s="1" t="str">
        <x:v>0.0015648648938533999</x:v>
      </x:c>
      <x:c r="F402" s="1" t="str">
        <x:v>bear</x:v>
      </x:c>
      <x:c r="G402" s="1" t="str">
        <x:v>0.010624856484499066</x:v>
      </x:c>
      <x:c r="H402" s="1" t="str">
        <x:v>0.0030653238084102016</x:v>
      </x:c>
      <x:c r="I402" s="1" t="str">
        <x:v>0.08491569471952376</x:v>
      </x:c>
      <x:c r="J402" s="1" t="str">
        <x:v>-0.039106676721387568</x:v>
      </x:c>
      <x:c r="K402" s="1" t="str">
        <x:v>0.66218434257098091</x:v>
      </x:c>
      <x:c r="L402" s="1" t="str">
        <x:v>-0.38674088784043337</x:v>
      </x:c>
      <x:c r="M402" s="1" t="str">
        <x:v>CASH</x:v>
      </x:c>
      <x:c r="N402" s="1" t="str">
        <x:v>0.99843513510558879</x:v>
      </x:c>
      <x:c r="O402" s="48" t="str">
        <x:v>HIGH_VOLATILITY|BEARISH_ROUTER</x:v>
      </x:c>
      <x:c r="P402" s="48" t="str">
        <x:v>episode-000400|episode-000205|episode-000204|episode-000360|episode-000380</x:v>
      </x:c>
      <x:c r="Q402" s="1" t="str">
        <x:v>True</x:v>
      </x:c>
      <x:c r="R402" s="1" t="str">
        <x:v>5</x:v>
      </x:c>
      <x:c r="S402" s="1" t="str">
        <x:v>0.025000000000000001</x:v>
      </x:c>
      <x:c r="T402" s="1" t="str">
        <x:v>0.46156132684240631</x:v>
      </x:c>
      <x:c r="U402" s="1" t="str">
        <x:v>0.45000000000000001</x:v>
      </x:c>
      <x:c r="V402" s="1" t="str">
        <x:v>0.010649210835218701</x:v>
      </x:c>
      <x:c r="W402" s="28" t="str">
        <x:v>0.45000000000000001</x:v>
      </x:c>
      <x:c r="X402" s="28" t="str">
        <x:v>0.00092743259403399447</x:v>
      </x:c>
      <x:c r="Y402" s="28" t="str">
        <x:v>0.010649210835218748</x:v>
      </x:c>
      <x:c r="Z402" s="1" t="str">
        <x:v>0.45000000000000001</x:v>
      </x:c>
      <x:c r="AA402" s="1" t="str">
        <x:v>0.00092743259403399447</x:v>
      </x:c>
      <x:c r="AB402" s="1" t="str">
        <x:v>0.010649210835218748</x:v>
      </x:c>
      <x:c r="AC402" s="1" t="str">
        <x:v>CASH</x:v>
      </x:c>
      <x:c r="AD402" s="1" t="str">
        <x:v>0.025000000000000001</x:v>
      </x:c>
      <x:c r="AE402" s="1" t="str">
        <x:v>0.45000000000000001</x:v>
      </x:c>
      <x:c r="AF402" s="1" t="str">
        <x:v>0.00092743259403399447</x:v>
      </x:c>
      <x:c r="AG402" s="1" t="str">
        <x:v>0.010649210835218748</x:v>
      </x:c>
      <x:c r="AH402" s="1" t="str">
        <x:v>0</x:v>
      </x:c>
      <x:c r="AI402" s="1" t="str">
        <x:v>0</x:v>
      </x:c>
      <x:c r="AJ402" s="1" t="str">
        <x:v>0</x:v>
      </x:c>
      <x:c r="AK402" s="1" t="str">
        <x:v>-0.010592907361822808</x:v>
      </x:c>
      <x:c r="AL402" s="28" t="str">
        <x:v>0.023666995878016201</x:v>
      </x:c>
      <x:c r="AM402" s="1" t="str">
        <x:v>2022</x:v>
      </x:c>
      <x:c r="AN402" s="48" t="str">
        <x:v>REUSED_OOS_PREQUENTIAL_DIAGNOSTIC</x:v>
      </x:c>
      <x:c r="AO402" s="1" t="str">
        <x:v>400</x:v>
      </x:c>
      <x:c r="AP402" s="1" t="str">
        <x:v>False</x:v>
      </x:c>
    </x:row>
    <x:row r="403" ht="22" customHeight="1">
      <x:c r="A403" s="27" t="n">
        <x:v>44598</x:v>
      </x:c>
      <x:c r="B403" s="27" t="n">
        <x:v>44599</x:v>
      </x:c>
      <x:c r="C403" s="1" t="str">
        <x:v>0.99807133609247545</x:v>
      </x:c>
      <x:c r="D403" s="1" t="str">
        <x:v>7.0923241901847704e-13</x:v>
      </x:c>
      <x:c r="E403" s="1" t="str">
        <x:v>0.0019286639068153001</x:v>
      </x:c>
      <x:c r="F403" s="1" t="str">
        <x:v>bear</x:v>
      </x:c>
      <x:c r="G403" s="1" t="str">
        <x:v>0.012727639968323167</x:v>
      </x:c>
      <x:c r="H403" s="1" t="str">
        <x:v>0.00072759802622685455</x:v>
      </x:c>
      <x:c r="I403" s="1" t="str">
        <x:v>0.11800557523267496</x:v>
      </x:c>
      <x:c r="J403" s="1" t="str">
        <x:v>0.020350593428599684</x:v>
      </x:c>
      <x:c r="K403" s="1" t="str">
        <x:v>0.65495213323740997</x:v>
      </x:c>
      <x:c r="L403" s="1" t="str">
        <x:v>-0.36637650139602174</x:v>
      </x:c>
      <x:c r="M403" s="1" t="str">
        <x:v>CASH</x:v>
      </x:c>
      <x:c r="N403" s="1" t="str">
        <x:v>0.99807133609247545</x:v>
      </x:c>
      <x:c r="O403" s="48" t="str">
        <x:v>HIGH_VOLATILITY|BEARISH_ROUTER</x:v>
      </x:c>
      <x:c r="P403" s="48" t="str">
        <x:v>episode-000400|episode-000401|episode-000206|episode-000204|episode-000205</x:v>
      </x:c>
      <x:c r="Q403" s="1" t="str">
        <x:v>True</x:v>
      </x:c>
      <x:c r="R403" s="1" t="str">
        <x:v>5</x:v>
      </x:c>
      <x:c r="S403" s="1" t="str">
        <x:v>0.025000000000000001</x:v>
      </x:c>
      <x:c r="T403" s="1" t="str">
        <x:v>0.46156827126992428</x:v>
      </x:c>
      <x:c r="U403" s="1" t="str">
        <x:v>0.45000000000000001</x:v>
      </x:c>
      <x:c r="V403" s="1" t="str">
        <x:v>0.0152979921027402</x:v>
      </x:c>
      <x:c r="W403" s="28" t="str">
        <x:v>0.45000000000000001</x:v>
      </x:c>
      <x:c r="X403" s="28" t="str">
        <x:v>0.0057958547679032857</x:v>
      </x:c>
      <x:c r="Y403" s="28" t="str">
        <x:v>0.015297992102740299</x:v>
      </x:c>
      <x:c r="Z403" s="1" t="str">
        <x:v>0.45000000000000001</x:v>
      </x:c>
      <x:c r="AA403" s="1" t="str">
        <x:v>0.0057958547679032857</x:v>
      </x:c>
      <x:c r="AB403" s="1" t="str">
        <x:v>0.015297992102740299</x:v>
      </x:c>
      <x:c r="AC403" s="1" t="str">
        <x:v>CASH</x:v>
      </x:c>
      <x:c r="AD403" s="1" t="str">
        <x:v>0.025000000000000001</x:v>
      </x:c>
      <x:c r="AE403" s="1" t="str">
        <x:v>0.45000000000000001</x:v>
      </x:c>
      <x:c r="AF403" s="1" t="str">
        <x:v>0.0057958547679032857</x:v>
      </x:c>
      <x:c r="AG403" s="1" t="str">
        <x:v>0.015297992102740299</x:v>
      </x:c>
      <x:c r="AH403" s="1" t="str">
        <x:v>0</x:v>
      </x:c>
      <x:c r="AI403" s="1" t="str">
        <x:v>0</x:v>
      </x:c>
      <x:c r="AJ403" s="1" t="str">
        <x:v>0</x:v>
      </x:c>
      <x:c r="AK403" s="1" t="str">
        <x:v>-0.015182157683707106</x:v>
      </x:c>
      <x:c r="AL403" s="28" t="str">
        <x:v>0.034008614792343898</x:v>
      </x:c>
      <x:c r="AM403" s="1" t="str">
        <x:v>2022</x:v>
      </x:c>
      <x:c r="AN403" s="48" t="str">
        <x:v>REUSED_OOS_PREQUENTIAL_DIAGNOSTIC</x:v>
      </x:c>
      <x:c r="AO403" s="1" t="str">
        <x:v>401</x:v>
      </x:c>
      <x:c r="AP403" s="1" t="str">
        <x:v>False</x:v>
      </x:c>
    </x:row>
    <x:row r="404" ht="22" customHeight="1">
      <x:c r="A404" s="27" t="n">
        <x:v>44599</x:v>
      </x:c>
      <x:c r="B404" s="27" t="n">
        <x:v>44600</x:v>
      </x:c>
      <x:c r="C404" s="1" t="str">
        <x:v>0.9911210220599268</x:v>
      </x:c>
      <x:c r="D404" s="1" t="str">
        <x:v>8.3177463932408937e-12</x:v>
      </x:c>
      <x:c r="E404" s="1" t="str">
        <x:v>0.0088789779317552005</x:v>
      </x:c>
      <x:c r="F404" s="1" t="str">
        <x:v>bear</x:v>
      </x:c>
      <x:c r="G404" s="1" t="str">
        <x:v>0.046225903554923183</x:v>
      </x:c>
      <x:c r="H404" s="1" t="str">
        <x:v>0.013900628065097058</x:v>
      </x:c>
      <x:c r="I404" s="1" t="str">
        <x:v>0.13858426020686476</x:v>
      </x:c>
      <x:c r="J404" s="1" t="str">
        <x:v>0.051878959493184995</x:v>
      </x:c>
      <x:c r="K404" s="1" t="str">
        <x:v>0.66485418014664865</x:v>
      </x:c>
      <x:c r="L404" s="1" t="str">
        <x:v>-0.33086392237918305</x:v>
      </x:c>
      <x:c r="M404" s="1" t="str">
        <x:v>CASH</x:v>
      </x:c>
      <x:c r="N404" s="1" t="str">
        <x:v>0.9911210220599268</x:v>
      </x:c>
      <x:c r="O404" s="48" t="str">
        <x:v>HIGH_VOLATILITY|BEARISH_ROUTER</x:v>
      </x:c>
      <x:c r="P404" s="48" t="str">
        <x:v>episode-000402|episode-000206|episode-000400|episode-000401|episode-000360</x:v>
      </x:c>
      <x:c r="Q404" s="1" t="str">
        <x:v>True</x:v>
      </x:c>
      <x:c r="R404" s="1" t="str">
        <x:v>5</x:v>
      </x:c>
      <x:c r="S404" s="1" t="str">
        <x:v>0.025000000000000001</x:v>
      </x:c>
      <x:c r="T404" s="1" t="str">
        <x:v>0.46170094329560463</x:v>
      </x:c>
      <x:c r="U404" s="1" t="str">
        <x:v>0.45000000000000001</x:v>
      </x:c>
      <x:c r="V404" s="1" t="str">
        <x:v>0.0020890416652056998</x:v>
      </x:c>
      <x:c r="W404" s="28" t="str">
        <x:v>0.45000000000000001</x:v>
      </x:c>
      <x:c r="X404" s="28" t="str">
        <x:v>0.0082902590590150926</x:v>
      </x:c>
      <x:c r="Y404" s="28" t="str">
        <x:v>0.0020890416652057375</x:v>
      </x:c>
      <x:c r="Z404" s="1" t="str">
        <x:v>0.45000000000000001</x:v>
      </x:c>
      <x:c r="AA404" s="1" t="str">
        <x:v>0.0082902590590150926</x:v>
      </x:c>
      <x:c r="AB404" s="1" t="str">
        <x:v>0.0020890416652057375</x:v>
      </x:c>
      <x:c r="AC404" s="1" t="str">
        <x:v>CASH</x:v>
      </x:c>
      <x:c r="AD404" s="1" t="str">
        <x:v>0.025000000000000001</x:v>
      </x:c>
      <x:c r="AE404" s="1" t="str">
        <x:v>0.45000000000000001</x:v>
      </x:c>
      <x:c r="AF404" s="1" t="str">
        <x:v>0.0082902590590150926</x:v>
      </x:c>
      <x:c r="AG404" s="1" t="str">
        <x:v>0.0020890416652057375</x:v>
      </x:c>
      <x:c r="AH404" s="1" t="str">
        <x:v>0</x:v>
      </x:c>
      <x:c r="AI404" s="1" t="str">
        <x:v>0</x:v>
      </x:c>
      <x:c r="AJ404" s="1" t="str">
        <x:v>0</x:v>
      </x:c>
      <x:c r="AK404" s="1" t="str">
        <x:v>-0.0020868626518383126</x:v>
      </x:c>
      <x:c r="AL404" s="28" t="str">
        <x:v>0.0046607762485196998</x:v>
      </x:c>
      <x:c r="AM404" s="1" t="str">
        <x:v>2022</x:v>
      </x:c>
      <x:c r="AN404" s="48" t="str">
        <x:v>REUSED_OOS_PREQUENTIAL_DIAGNOSTIC</x:v>
      </x:c>
      <x:c r="AO404" s="1" t="str">
        <x:v>402</x:v>
      </x:c>
      <x:c r="AP404" s="1" t="str">
        <x:v>False</x:v>
      </x:c>
    </x:row>
    <x:row r="405" ht="22" customHeight="1">
      <x:c r="A405" s="27" t="n">
        <x:v>44600</x:v>
      </x:c>
      <x:c r="B405" s="27" t="n">
        <x:v>44601</x:v>
      </x:c>
      <x:c r="C405" s="1" t="str">
        <x:v>0.97859757611842102</x:v>
      </x:c>
      <x:c r="D405" s="1" t="str">
        <x:v>1.233081891261302e-10</x:v>
      </x:c>
      <x:c r="E405" s="1" t="str">
        <x:v>0.021402423758270801</x:v>
      </x:c>
      <x:c r="F405" s="1" t="str">
        <x:v>bear</x:v>
      </x:c>
      <x:c r="G405" s="1" t="str">
        <x:v>0.094162458751392647</x:v>
      </x:c>
      <x:c r="H405" s="1" t="str">
        <x:v>0.025046891883011825</x:v>
      </x:c>
      <x:c r="I405" s="1" t="str">
        <x:v>0.13765283636917869</x:v>
      </x:c>
      <x:c r="J405" s="1" t="str">
        <x:v>0.052329485307646806</x:v>
      </x:c>
      <x:c r="K405" s="1" t="str">
        <x:v>0.66487642905951705</x:v>
      </x:c>
      <x:c r="L405" s="1" t="str">
        <x:v>-0.32774522884158019</x:v>
      </x:c>
      <x:c r="M405" s="1" t="str">
        <x:v>CASH</x:v>
      </x:c>
      <x:c r="N405" s="1" t="str">
        <x:v>0.97859757611842102</x:v>
      </x:c>
      <x:c r="O405" s="48" t="str">
        <x:v>HIGH_VOLATILITY|BEARISH_ROUTER</x:v>
      </x:c>
      <x:c r="P405" s="48" t="str">
        <x:v>episode-000403|episode-000402|episode-000206|episode-000400|episode-000401</x:v>
      </x:c>
      <x:c r="Q405" s="1" t="str">
        <x:v>True</x:v>
      </x:c>
      <x:c r="R405" s="1" t="str">
        <x:v>5</x:v>
      </x:c>
      <x:c r="S405" s="1" t="str">
        <x:v>0.025000000000000001</x:v>
      </x:c>
      <x:c r="T405" s="1" t="str">
        <x:v>0.46193999881555092</x:v>
      </x:c>
      <x:c r="U405" s="1" t="str">
        <x:v>0.45000000000000001</x:v>
      </x:c>
      <x:c r="V405" s="1" t="str">
        <x:v>0.0035824380818991002</x:v>
      </x:c>
      <x:c r="W405" s="28" t="str">
        <x:v>0.45000000000000001</x:v>
      </x:c>
      <x:c r="X405" s="28" t="str">
        <x:v>0.0011511278044002426</x:v>
      </x:c>
      <x:c r="Y405" s="28" t="str">
        <x:v>0.0035824380818991752</x:v>
      </x:c>
      <x:c r="Z405" s="1" t="str">
        <x:v>0.45000000000000001</x:v>
      </x:c>
      <x:c r="AA405" s="1" t="str">
        <x:v>0.0011511278044002426</x:v>
      </x:c>
      <x:c r="AB405" s="1" t="str">
        <x:v>0.0035824380818991752</x:v>
      </x:c>
      <x:c r="AC405" s="1" t="str">
        <x:v>CASH</x:v>
      </x:c>
      <x:c r="AD405" s="1" t="str">
        <x:v>0.025000000000000001</x:v>
      </x:c>
      <x:c r="AE405" s="1" t="str">
        <x:v>0.45000000000000001</x:v>
      </x:c>
      <x:c r="AF405" s="1" t="str">
        <x:v>0.0011511278044002426</x:v>
      </x:c>
      <x:c r="AG405" s="1" t="str">
        <x:v>0.0035824380818991752</x:v>
      </x:c>
      <x:c r="AH405" s="1" t="str">
        <x:v>0</x:v>
      </x:c>
      <x:c r="AI405" s="1" t="str">
        <x:v>0</x:v>
      </x:c>
      <x:c r="AJ405" s="1" t="str">
        <x:v>0</x:v>
      </x:c>
      <x:c r="AK405" s="1" t="str">
        <x:v>-0.003576036435040484</x:v>
      </x:c>
      <x:c r="AL405" s="28" t="str">
        <x:v>0.0079635407441721994</x:v>
      </x:c>
      <x:c r="AM405" s="1" t="str">
        <x:v>2022</x:v>
      </x:c>
      <x:c r="AN405" s="48" t="str">
        <x:v>REUSED_OOS_PREQUENTIAL_DIAGNOSTIC</x:v>
      </x:c>
      <x:c r="AO405" s="1" t="str">
        <x:v>403</x:v>
      </x:c>
      <x:c r="AP405" s="1" t="str">
        <x:v>False</x:v>
      </x:c>
    </x:row>
    <x:row r="406" ht="22" customHeight="1">
      <x:c r="A406" s="27" t="n">
        <x:v>44601</x:v>
      </x:c>
      <x:c r="B406" s="27" t="n">
        <x:v>44602</x:v>
      </x:c>
      <x:c r="C406" s="1" t="str">
        <x:v>0.97985602540057404</x:v>
      </x:c>
      <x:c r="D406" s="1" t="str">
        <x:v>1.8318060462403559e-10</x:v>
      </x:c>
      <x:c r="E406" s="1" t="str">
        <x:v>0.020143974416245301</x:v>
      </x:c>
      <x:c r="F406" s="1" t="str">
        <x:v>bear</x:v>
      </x:c>
      <x:c r="G406" s="1" t="str">
        <x:v>0.089748597922710505</x:v>
      </x:c>
      <x:c r="H406" s="1" t="str">
        <x:v>0.0025168986840509331</x:v>
      </x:c>
      <x:c r="I406" s="1" t="str">
        <x:v>0.20327078736358173</x:v>
      </x:c>
      <x:c r="J406" s="1" t="str">
        <x:v>0.061117990447550063</x:v>
      </x:c>
      <x:c r="K406" s="1" t="str">
        <x:v>0.6651811758836268</x:v>
      </x:c>
      <x:c r="L406" s="1" t="str">
        <x:v>-0.32239170058099587</x:v>
      </x:c>
      <x:c r="M406" s="1" t="str">
        <x:v>CASH</x:v>
      </x:c>
      <x:c r="N406" s="1" t="str">
        <x:v>0.97985602540057404</x:v>
      </x:c>
      <x:c r="O406" s="48" t="str">
        <x:v>HIGH_VOLATILITY|BEARISH_ROUTER</x:v>
      </x:c>
      <x:c r="P406" s="48" t="str">
        <x:v>episode-000404|episode-000403|episode-000402</x:v>
      </x:c>
      <x:c r="Q406" s="1" t="str">
        <x:v>True</x:v>
      </x:c>
      <x:c r="R406" s="1" t="str">
        <x:v>5</x:v>
      </x:c>
      <x:c r="S406" s="1" t="str">
        <x:v>0.025000000000000001</x:v>
      </x:c>
      <x:c r="T406" s="1" t="str">
        <x:v>0.4619159767326983</x:v>
      </x:c>
      <x:c r="U406" s="1" t="str">
        <x:v>0.45000000000000001</x:v>
      </x:c>
      <x:c r="V406" s="1" t="str">
        <x:v>-0.0088004300633334007</x:v>
      </x:c>
      <x:c r="W406" s="28" t="str">
        <x:v>0.45000000000000001</x:v>
      </x:c>
      <x:c r="X406" s="28" t="str">
        <x:v>0.0019639383777021457</x:v>
      </x:c>
      <x:c r="Y406" s="28" t="str">
        <x:v>-0.0088004300633334198</x:v>
      </x:c>
      <x:c r="Z406" s="1" t="str">
        <x:v>0.45000000000000001</x:v>
      </x:c>
      <x:c r="AA406" s="1" t="str">
        <x:v>0.0019639383777021457</x:v>
      </x:c>
      <x:c r="AB406" s="1" t="str">
        <x:v>-0.0088004300633334198</x:v>
      </x:c>
      <x:c r="AC406" s="1" t="str">
        <x:v>CASH</x:v>
      </x:c>
      <x:c r="AD406" s="1" t="str">
        <x:v>0.025000000000000001</x:v>
      </x:c>
      <x:c r="AE406" s="1" t="str">
        <x:v>0.45000000000000001</x:v>
      </x:c>
      <x:c r="AF406" s="1" t="str">
        <x:v>0.0019639383777021457</x:v>
      </x:c>
      <x:c r="AG406" s="1" t="str">
        <x:v>-0.0088004300633334198</x:v>
      </x:c>
      <x:c r="AH406" s="1" t="str">
        <x:v>0</x:v>
      </x:c>
      <x:c r="AI406" s="1" t="str">
        <x:v>0</x:v>
      </x:c>
      <x:c r="AJ406" s="1" t="str">
        <x:v>0</x:v>
      </x:c>
      <x:c r="AK406" s="1" t="str">
        <x:v>0.0088393825487890054</x:v>
      </x:c>
      <x:c r="AL406" s="28" t="str">
        <x:v>-0.019552185343633201</x:v>
      </x:c>
      <x:c r="AM406" s="1" t="str">
        <x:v>2022</x:v>
      </x:c>
      <x:c r="AN406" s="48" t="str">
        <x:v>REUSED_OOS_PREQUENTIAL_DIAGNOSTIC</x:v>
      </x:c>
      <x:c r="AO406" s="1" t="str">
        <x:v>404</x:v>
      </x:c>
      <x:c r="AP406" s="1" t="str">
        <x:v>False</x:v>
      </x:c>
    </x:row>
    <x:row r="407" ht="22" customHeight="1">
      <x:c r="A407" s="27" t="n">
        <x:v>44602</x:v>
      </x:c>
      <x:c r="B407" s="27" t="n">
        <x:v>44603</x:v>
      </x:c>
      <x:c r="C407" s="1" t="str">
        <x:v>0.96555361588668076</x:v>
      </x:c>
      <x:c r="D407" s="1" t="str">
        <x:v>5.0638067493536925e-10</x:v>
      </x:c>
      <x:c r="E407" s="1" t="str">
        <x:v>0.034446383606938399</x:v>
      </x:c>
      <x:c r="F407" s="1" t="str">
        <x:v>bear</x:v>
      </x:c>
      <x:c r="G407" s="1" t="str">
        <x:v>0.13642092630950539</x:v>
      </x:c>
      <x:c r="H407" s="1" t="str">
        <x:v>0.028604819027786447</x:v>
      </x:c>
      <x:c r="I407" s="1" t="str">
        <x:v>0.16716459539044926</x:v>
      </x:c>
      <x:c r="J407" s="1" t="str">
        <x:v>0.018435314930779878</x:v>
      </x:c>
      <x:c r="K407" s="1" t="str">
        <x:v>0.66557846566616574</x:v>
      </x:c>
      <x:c r="L407" s="1" t="str">
        <x:v>-0.33564042364162039</x:v>
      </x:c>
      <x:c r="M407" s="1" t="str">
        <x:v>CASH</x:v>
      </x:c>
      <x:c r="N407" s="1" t="str">
        <x:v>0.96555361588668076</x:v>
      </x:c>
      <x:c r="O407" s="48" t="str">
        <x:v>HIGH_VOLATILITY|BEARISH_ROUTER</x:v>
      </x:c>
      <x:c r="P407" s="48" t="str">
        <x:v>episode-000404|episode-000405</x:v>
      </x:c>
      <x:c r="Q407" s="1" t="str">
        <x:v>True</x:v>
      </x:c>
      <x:c r="R407" s="1" t="str">
        <x:v>5</x:v>
      </x:c>
      <x:c r="S407" s="1" t="str">
        <x:v>0.025000000000000001</x:v>
      </x:c>
      <x:c r="T407" s="1" t="str">
        <x:v>0.46218899024158921</x:v>
      </x:c>
      <x:c r="U407" s="1" t="str">
        <x:v>0.45000000000000001</x:v>
      </x:c>
      <x:c r="V407" s="1" t="str">
        <x:v>-0.0117157231341928</x:v>
      </x:c>
      <x:c r="W407" s="28" t="str">
        <x:v>0.45000000000000001</x:v>
      </x:c>
      <x:c r="X407" s="28" t="str">
        <x:v>0.0048821211343290649</x:v>
      </x:c>
      <x:c r="Y407" s="28" t="str">
        <x:v>-0.01171572313419289</x:v>
      </x:c>
      <x:c r="Z407" s="1" t="str">
        <x:v>0.45000000000000001</x:v>
      </x:c>
      <x:c r="AA407" s="1" t="str">
        <x:v>0.0048821211343290649</x:v>
      </x:c>
      <x:c r="AB407" s="1" t="str">
        <x:v>-0.01171572313419289</x:v>
      </x:c>
      <x:c r="AC407" s="1" t="str">
        <x:v>CASH</x:v>
      </x:c>
      <x:c r="AD407" s="1" t="str">
        <x:v>0.025000000000000001</x:v>
      </x:c>
      <x:c r="AE407" s="1" t="str">
        <x:v>0.45000000000000001</x:v>
      </x:c>
      <x:c r="AF407" s="1" t="str">
        <x:v>0.0048821211343290649</x:v>
      </x:c>
      <x:c r="AG407" s="1" t="str">
        <x:v>-0.01171572313419289</x:v>
      </x:c>
      <x:c r="AH407" s="1" t="str">
        <x:v>0</x:v>
      </x:c>
      <x:c r="AI407" s="1" t="str">
        <x:v>0</x:v>
      </x:c>
      <x:c r="AJ407" s="1" t="str">
        <x:v>0</x:v>
      </x:c>
      <x:c r="AK407" s="1" t="str">
        <x:v>0.011784892999235859</x:v>
      </x:c>
      <x:c r="AL407" s="28" t="str">
        <x:v>-0.026024218193515702</x:v>
      </x:c>
      <x:c r="AM407" s="1" t="str">
        <x:v>2022</x:v>
      </x:c>
      <x:c r="AN407" s="48" t="str">
        <x:v>REUSED_OOS_PREQUENTIAL_DIAGNOSTIC</x:v>
      </x:c>
      <x:c r="AO407" s="1" t="str">
        <x:v>405</x:v>
      </x:c>
      <x:c r="AP407" s="1" t="str">
        <x:v>False</x:v>
      </x:c>
    </x:row>
    <x:row r="408" ht="22" customHeight="1">
      <x:c r="A408" s="27" t="n">
        <x:v>44603</x:v>
      </x:c>
      <x:c r="B408" s="27" t="n">
        <x:v>44604</x:v>
      </x:c>
      <x:c r="C408" s="1" t="str">
        <x:v>0.99404665918466995</x:v>
      </x:c>
      <x:c r="D408" s="1" t="str">
        <x:v>1.0122986057346544e-10</x:v>
      </x:c>
      <x:c r="E408" s="1" t="str">
        <x:v>0.0059533407140997001</x:v>
      </x:c>
      <x:c r="F408" s="1" t="str">
        <x:v>bear</x:v>
      </x:c>
      <x:c r="G408" s="1" t="str">
        <x:v>0.033168507810074369</x:v>
      </x:c>
      <x:c r="H408" s="1" t="str">
        <x:v>0.056986086595978702</x:v>
      </x:c>
      <x:c r="I408" s="1" t="str">
        <x:v>0.01974614844253697</x:v>
      </x:c>
      <x:c r="J408" s="1" t="str">
        <x:v>-0.034454796018313916</x:v>
      </x:c>
      <x:c r="K408" s="1" t="str">
        <x:v>0.66499695511476264</x:v>
      </x:c>
      <x:c r="L408" s="1" t="str">
        <x:v>-0.35292986221572253</x:v>
      </x:c>
      <x:c r="M408" s="1" t="str">
        <x:v>CASH</x:v>
      </x:c>
      <x:c r="N408" s="1" t="str">
        <x:v>0.99404665918466995</x:v>
      </x:c>
      <x:c r="O408" s="48" t="str">
        <x:v>HIGH_VOLATILITY|BEARISH_ROUTER</x:v>
      </x:c>
      <x:c r="P408" s="48" t="str">
        <x:v>episode-000377|episode-000203|episode-000381|episode-000380|episode-000382</x:v>
      </x:c>
      <x:c r="Q408" s="1" t="str">
        <x:v>True</x:v>
      </x:c>
      <x:c r="R408" s="1" t="str">
        <x:v>5</x:v>
      </x:c>
      <x:c r="S408" s="1" t="str">
        <x:v>0.025000000000000001</x:v>
      </x:c>
      <x:c r="T408" s="1" t="str">
        <x:v>0.46164509686790328</x:v>
      </x:c>
      <x:c r="U408" s="1" t="str">
        <x:v>0.45000000000000001</x:v>
      </x:c>
      <x:c r="V408" s="1" t="str">
        <x:v>-0.0019513763524846</x:v>
      </x:c>
      <x:c r="W408" s="28" t="str">
        <x:v>0.45000000000000001</x:v>
      </x:c>
      <x:c r="X408" s="28" t="str">
        <x:v>0.0065173176463039217</x:v>
      </x:c>
      <x:c r="Y408" s="28" t="str">
        <x:v>-0.0019513763524845462</x:v>
      </x:c>
      <x:c r="Z408" s="1" t="str">
        <x:v>0.45000000000000001</x:v>
      </x:c>
      <x:c r="AA408" s="1" t="str">
        <x:v>0.0065173176463039217</x:v>
      </x:c>
      <x:c r="AB408" s="1" t="str">
        <x:v>-0.0019513763524845462</x:v>
      </x:c>
      <x:c r="AC408" s="1" t="str">
        <x:v>CASH</x:v>
      </x:c>
      <x:c r="AD408" s="1" t="str">
        <x:v>0.025000000000000001</x:v>
      </x:c>
      <x:c r="AE408" s="1" t="str">
        <x:v>0.45000000000000001</x:v>
      </x:c>
      <x:c r="AF408" s="1" t="str">
        <x:v>0.0065173176463039217</x:v>
      </x:c>
      <x:c r="AG408" s="1" t="str">
        <x:v>-0.0019513763524845462</x:v>
      </x:c>
      <x:c r="AH408" s="1" t="str">
        <x:v>0</x:v>
      </x:c>
      <x:c r="AI408" s="1" t="str">
        <x:v>0</x:v>
      </x:c>
      <x:c r="AJ408" s="1" t="str">
        <x:v>0</x:v>
      </x:c>
      <x:c r="AK408" s="1" t="str">
        <x:v>0.0019532827678120294</x:v>
      </x:c>
      <x:c r="AL408" s="28" t="str">
        <x:v>-0.0043219371337442003</x:v>
      </x:c>
      <x:c r="AM408" s="1" t="str">
        <x:v>2022</x:v>
      </x:c>
      <x:c r="AN408" s="48" t="str">
        <x:v>REUSED_OOS_PREQUENTIAL_DIAGNOSTIC</x:v>
      </x:c>
      <x:c r="AO408" s="1" t="str">
        <x:v>406</x:v>
      </x:c>
      <x:c r="AP408" s="1" t="str">
        <x:v>False</x:v>
      </x:c>
    </x:row>
    <x:row r="409" ht="22" customHeight="1">
      <x:c r="A409" s="27" t="n">
        <x:v>44604</x:v>
      </x:c>
      <x:c r="B409" s="27" t="n">
        <x:v>44605</x:v>
      </x:c>
      <x:c r="C409" s="1" t="str">
        <x:v>0.9977266816177176</x:v>
      </x:c>
      <x:c r="D409" s="1" t="str">
        <x:v>1.6485317877288788e-11</x:v>
      </x:c>
      <x:c r="E409" s="1" t="str">
        <x:v>0.0022733183657967001</x:v>
      </x:c>
      <x:c r="F409" s="1" t="str">
        <x:v>bear</x:v>
      </x:c>
      <x:c r="G409" s="1" t="str">
        <x:v>0.014661513087393489</x:v>
      </x:c>
      <x:c r="H409" s="1" t="str">
        <x:v>0.0073600448660952004</x:v>
      </x:c>
      <x:c r="I409" s="1" t="str">
        <x:v>0.019151407438888546</x:v>
      </x:c>
      <x:c r="J409" s="1" t="str">
        <x:v>-0.0083364661654136141</x:v>
      </x:c>
      <x:c r="K409" s="1" t="str">
        <x:v>0.6563710230453097</x:v>
      </x:c>
      <x:c r="L409" s="1" t="str">
        <x:v>-0.33637431424622521</x:v>
      </x:c>
      <x:c r="M409" s="1" t="str">
        <x:v>CASH</x:v>
      </x:c>
      <x:c r="N409" s="1" t="str">
        <x:v>0.9977266816177176</x:v>
      </x:c>
      <x:c r="O409" s="48" t="str">
        <x:v>HIGH_VOLATILITY|BEARISH_ROUTER</x:v>
      </x:c>
      <x:c r="P409" s="48" t="str">
        <x:v>episode-000407|episode-000377|episode-000203|episode-000381|episode-000380</x:v>
      </x:c>
      <x:c r="Q409" s="1" t="str">
        <x:v>True</x:v>
      </x:c>
      <x:c r="R409" s="1" t="str">
        <x:v>5</x:v>
      </x:c>
      <x:c r="S409" s="1" t="str">
        <x:v>0.025000000000000001</x:v>
      </x:c>
      <x:c r="T409" s="1" t="str">
        <x:v>0.46157485025413858</x:v>
      </x:c>
      <x:c r="U409" s="1" t="str">
        <x:v>0.45000000000000001</x:v>
      </x:c>
      <x:c r="V409" s="1" t="str">
        <x:v>-0.0015374921694611</x:v>
      </x:c>
      <x:c r="W409" s="28" t="str">
        <x:v>0.45000000000000001</x:v>
      </x:c>
      <x:c r="X409" s="28" t="str">
        <x:v>0.0010717638838593779</x:v>
      </x:c>
      <x:c r="Y409" s="28" t="str">
        <x:v>-0.0015374921694610855</x:v>
      </x:c>
      <x:c r="Z409" s="1" t="str">
        <x:v>0.45000000000000001</x:v>
      </x:c>
      <x:c r="AA409" s="1" t="str">
        <x:v>0.0010717638838593779</x:v>
      </x:c>
      <x:c r="AB409" s="1" t="str">
        <x:v>-0.0015374921694610855</x:v>
      </x:c>
      <x:c r="AC409" s="1" t="str">
        <x:v>CASH</x:v>
      </x:c>
      <x:c r="AD409" s="1" t="str">
        <x:v>0.025000000000000001</x:v>
      </x:c>
      <x:c r="AE409" s="1" t="str">
        <x:v>0.45000000000000001</x:v>
      </x:c>
      <x:c r="AF409" s="1" t="str">
        <x:v>0.0010717638838593779</x:v>
      </x:c>
      <x:c r="AG409" s="1" t="str">
        <x:v>-0.0015374921694610855</x:v>
      </x:c>
      <x:c r="AH409" s="1" t="str">
        <x:v>0</x:v>
      </x:c>
      <x:c r="AI409" s="1" t="str">
        <x:v>0</x:v>
      </x:c>
      <x:c r="AJ409" s="1" t="str">
        <x:v>0</x:v>
      </x:c>
      <x:c r="AK409" s="1" t="str">
        <x:v>0.0015386753234288249</x:v>
      </x:c>
      <x:c r="AL409" s="28" t="str">
        <x:v>-0.0034142712272421001</x:v>
      </x:c>
      <x:c r="AM409" s="1" t="str">
        <x:v>2022</x:v>
      </x:c>
      <x:c r="AN409" s="48" t="str">
        <x:v>REUSED_OOS_PREQUENTIAL_DIAGNOSTIC</x:v>
      </x:c>
      <x:c r="AO409" s="1" t="str">
        <x:v>407</x:v>
      </x:c>
      <x:c r="AP409" s="1" t="str">
        <x:v>False</x:v>
      </x:c>
    </x:row>
    <x:row r="410" ht="22" customHeight="1">
      <x:c r="A410" s="27" t="n">
        <x:v>44605</x:v>
      </x:c>
      <x:c r="B410" s="27" t="n">
        <x:v>44606</x:v>
      </x:c>
      <x:c r="C410" s="1" t="str">
        <x:v>0.99761428222424164</x:v>
      </x:c>
      <x:c r="D410" s="1" t="str">
        <x:v>1.688346762074409e-11</x:v>
      </x:c>
      <x:c r="E410" s="1" t="str">
        <x:v>0.0023857177588746002</x:v>
      </x:c>
      <x:c r="F410" s="1" t="str">
        <x:v>bear</x:v>
      </x:c>
      <x:c r="G410" s="1" t="str">
        <x:v>0.015281499275468761</x:v>
      </x:c>
      <x:c r="H410" s="1" t="str">
        <x:v>0.00022479878695200913</x:v>
      </x:c>
      <x:c r="I410" s="1" t="str">
        <x:v>-0.0078103990828500836</x:v>
      </x:c>
      <x:c r="J410" s="1" t="str">
        <x:v>-0.023499476473824998</x:v>
      </x:c>
      <x:c r="K410" s="1" t="str">
        <x:v>0.65494433828357845</x:v>
      </x:c>
      <x:c r="L410" s="1" t="str">
        <x:v>-0.30325272744741405</x:v>
      </x:c>
      <x:c r="M410" s="1" t="str">
        <x:v>CASH</x:v>
      </x:c>
      <x:c r="N410" s="1" t="str">
        <x:v>0.99761428222424164</x:v>
      </x:c>
      <x:c r="O410" s="48" t="str">
        <x:v>HIGH_VOLATILITY|BEARISH_ROUTER</x:v>
      </x:c>
      <x:c r="P410" s="48" t="str">
        <x:v>episode-000408|episode-000407|episode-000369|episode-000377|episode-000356</x:v>
      </x:c>
      <x:c r="Q410" s="1" t="str">
        <x:v>True</x:v>
      </x:c>
      <x:c r="R410" s="1" t="str">
        <x:v>5</x:v>
      </x:c>
      <x:c r="S410" s="1" t="str">
        <x:v>0.025000000000000001</x:v>
      </x:c>
      <x:c r="T410" s="1" t="str">
        <x:v>0.461576995805423</x:v>
      </x:c>
      <x:c r="U410" s="1" t="str">
        <x:v>0.45000000000000001</x:v>
      </x:c>
      <x:c r="V410" s="1" t="str">
        <x:v>0.0052329638553069999</x:v>
      </x:c>
      <x:c r="W410" s="28" t="str">
        <x:v>0.45000000000000001</x:v>
      </x:c>
      <x:c r="X410" s="28" t="str">
        <x:v>0.00084633245258614043</x:v>
      </x:c>
      <x:c r="Y410" s="28" t="str">
        <x:v>0.0052329638553070268</x:v>
      </x:c>
      <x:c r="Z410" s="1" t="str">
        <x:v>0.45000000000000001</x:v>
      </x:c>
      <x:c r="AA410" s="1" t="str">
        <x:v>0.00084633245258614043</x:v>
      </x:c>
      <x:c r="AB410" s="1" t="str">
        <x:v>0.0052329638553070268</x:v>
      </x:c>
      <x:c r="AC410" s="1" t="str">
        <x:v>CASH</x:v>
      </x:c>
      <x:c r="AD410" s="1" t="str">
        <x:v>0.025000000000000001</x:v>
      </x:c>
      <x:c r="AE410" s="1" t="str">
        <x:v>0.45000000000000001</x:v>
      </x:c>
      <x:c r="AF410" s="1" t="str">
        <x:v>0.00084633245258614043</x:v>
      </x:c>
      <x:c r="AG410" s="1" t="str">
        <x:v>0.0052329638553070268</x:v>
      </x:c>
      <x:c r="AH410" s="1" t="str">
        <x:v>0</x:v>
      </x:c>
      <x:c r="AI410" s="1" t="str">
        <x:v>0</x:v>
      </x:c>
      <x:c r="AJ410" s="1" t="str">
        <x:v>0</x:v>
      </x:c>
      <x:c r="AK410" s="1" t="str">
        <x:v>-0.0052193194796016163</x:v>
      </x:c>
      <x:c r="AL410" s="28" t="str">
        <x:v>0.011630699149570701</x:v>
      </x:c>
      <x:c r="AM410" s="1" t="str">
        <x:v>2022</x:v>
      </x:c>
      <x:c r="AN410" s="48" t="str">
        <x:v>REUSED_OOS_PREQUENTIAL_DIAGNOSTIC</x:v>
      </x:c>
      <x:c r="AO410" s="1" t="str">
        <x:v>408</x:v>
      </x:c>
      <x:c r="AP410" s="1" t="str">
        <x:v>False</x:v>
      </x:c>
    </x:row>
    <x:row r="411" ht="22" customHeight="1">
      <x:c r="A411" s="27" t="n">
        <x:v>44606</x:v>
      </x:c>
      <x:c r="B411" s="27" t="n">
        <x:v>44607</x:v>
      </x:c>
      <x:c r="C411" s="1" t="str">
        <x:v>0.99854918784352842</x:v>
      </x:c>
      <x:c r="D411" s="1" t="str">
        <x:v>7.6091885931566494e-12</x:v>
      </x:c>
      <x:c r="E411" s="1" t="str">
        <x:v>0.0014508121488623</x:v>
      </x:c>
      <x:c r="F411" s="1" t="str">
        <x:v>bear</x:v>
      </x:c>
      <x:c r="G411" s="1" t="str">
        <x:v>0.0099504925521567162</x:v>
      </x:c>
      <x:c r="H411" s="1" t="str">
        <x:v>0.0018698112385733536</x:v>
      </x:c>
      <x:c r="I411" s="1" t="str">
        <x:v>-0.029283271623104512</x:v>
      </x:c>
      <x:c r="J411" s="1" t="str">
        <x:v>-0.012685337726523804</x:v>
      </x:c>
      <x:c r="K411" s="1" t="str">
        <x:v>0.65635462478525353</x:v>
      </x:c>
      <x:c r="L411" s="1" t="str">
        <x:v>-0.2951490695370711</x:v>
      </x:c>
      <x:c r="M411" s="1" t="str">
        <x:v>CASH</x:v>
      </x:c>
      <x:c r="N411" s="1" t="str">
        <x:v>0.99854918784352842</x:v>
      </x:c>
      <x:c r="O411" s="48" t="str">
        <x:v>HIGH_VOLATILITY|BEARISH_ROUTER</x:v>
      </x:c>
      <x:c r="P411" s="48" t="str">
        <x:v>episode-000409|episode-000369|episode-000408|episode-000407|episode-000368</x:v>
      </x:c>
      <x:c r="Q411" s="1" t="str">
        <x:v>True</x:v>
      </x:c>
      <x:c r="R411" s="1" t="str">
        <x:v>5</x:v>
      </x:c>
      <x:c r="S411" s="1" t="str">
        <x:v>0.025000000000000001</x:v>
      </x:c>
      <x:c r="T411" s="1" t="str">
        <x:v>0.46155914973095752</x:v>
      </x:c>
      <x:c r="U411" s="1" t="str">
        <x:v>0.45000000000000001</x:v>
      </x:c>
      <x:c r="V411" s="1" t="str">
        <x:v>0.021086116499072102</x:v>
      </x:c>
      <x:c r="W411" s="28" t="str">
        <x:v>0.45000000000000001</x:v>
      </x:c>
      <x:c r="X411" s="28" t="str">
        <x:v>0.0028636104333742973</x:v>
      </x:c>
      <x:c r="Y411" s="28" t="str">
        <x:v>0.021086116499072105</x:v>
      </x:c>
      <x:c r="Z411" s="1" t="str">
        <x:v>0.45000000000000001</x:v>
      </x:c>
      <x:c r="AA411" s="1" t="str">
        <x:v>0.0028636104333742973</x:v>
      </x:c>
      <x:c r="AB411" s="1" t="str">
        <x:v>0.021086116499072105</x:v>
      </x:c>
      <x:c r="AC411" s="1" t="str">
        <x:v>CASH</x:v>
      </x:c>
      <x:c r="AD411" s="1" t="str">
        <x:v>0.025000000000000001</x:v>
      </x:c>
      <x:c r="AE411" s="1" t="str">
        <x:v>0.45000000000000001</x:v>
      </x:c>
      <x:c r="AF411" s="1" t="str">
        <x:v>0.0028636104333742973</x:v>
      </x:c>
      <x:c r="AG411" s="1" t="str">
        <x:v>0.021086116499072105</x:v>
      </x:c>
      <x:c r="AH411" s="1" t="str">
        <x:v>0</x:v>
      </x:c>
      <x:c r="AI411" s="1" t="str">
        <x:v>0</x:v>
      </x:c>
      <x:c r="AJ411" s="1" t="str">
        <x:v>0</x:v>
      </x:c>
      <x:c r="AK411" s="1" t="str">
        <x:v>-0.020866880874514333</x:v>
      </x:c>
      <x:c r="AL411" s="28" t="str">
        <x:v>0.046864534445115499</x:v>
      </x:c>
      <x:c r="AM411" s="1" t="str">
        <x:v>2022</x:v>
      </x:c>
      <x:c r="AN411" s="48" t="str">
        <x:v>REUSED_OOS_PREQUENTIAL_DIAGNOSTIC</x:v>
      </x:c>
      <x:c r="AO411" s="1" t="str">
        <x:v>409</x:v>
      </x:c>
      <x:c r="AP411" s="1" t="str">
        <x:v>False</x:v>
      </x:c>
    </x:row>
    <x:row r="412" ht="22" customHeight="1">
      <x:c r="A412" s="27" t="n">
        <x:v>44607</x:v>
      </x:c>
      <x:c r="B412" s="27" t="n">
        <x:v>44608</x:v>
      </x:c>
      <x:c r="C412" s="1" t="str">
        <x:v>0.99360634216657961</x:v>
      </x:c>
      <x:c r="D412" s="1" t="str">
        <x:v>1.5120502292493379e-10</x:v>
      </x:c>
      <x:c r="E412" s="1" t="str">
        <x:v>0.0063936576822151</x:v>
      </x:c>
      <x:c r="F412" s="1" t="str">
        <x:v>bear</x:v>
      </x:c>
      <x:c r="G412" s="1" t="str">
        <x:v>0.03520514597773379</x:v>
      </x:c>
      <x:c r="H412" s="1" t="str">
        <x:v>0.0098856913538974377</x:v>
      </x:c>
      <x:c r="I412" s="1" t="str">
        <x:v>0.011494566081265978</x:v>
      </x:c>
      <x:c r="J412" s="1" t="str">
        <x:v>0.034014173926567803</x:v>
      </x:c>
      <x:c r="K412" s="1" t="str">
        <x:v>0.67588225559719717</x:v>
      </x:c>
      <x:c r="L412" s="1" t="str">
        <x:v>-0.25408254852840695</x:v>
      </x:c>
      <x:c r="M412" s="1" t="str">
        <x:v>CASH</x:v>
      </x:c>
      <x:c r="N412" s="1" t="str">
        <x:v>0.99360634216657961</x:v>
      </x:c>
      <x:c r="O412" s="48" t="str">
        <x:v>HIGH_VOLATILITY|BEARISH_ROUTER</x:v>
      </x:c>
      <x:c r="P412" s="48" t="str">
        <x:v>episode-000409|episode-000408|episode-000410|episode-000407|episode-000273</x:v>
      </x:c>
      <x:c r="Q412" s="1" t="str">
        <x:v>True</x:v>
      </x:c>
      <x:c r="R412" s="1" t="str">
        <x:v>5</x:v>
      </x:c>
      <x:c r="S412" s="1" t="str">
        <x:v>0.025000000000000001</x:v>
      </x:c>
      <x:c r="T412" s="1" t="str">
        <x:v>0.46165350191941262</x:v>
      </x:c>
      <x:c r="U412" s="1" t="str">
        <x:v>0.45000000000000001</x:v>
      </x:c>
      <x:c r="V412" s="1" t="str">
        <x:v>-0.0066868701881285996</x:v>
      </x:c>
      <x:c r="W412" s="28" t="str">
        <x:v>0.45000000000000001</x:v>
      </x:c>
      <x:c r="X412" s="28" t="str">
        <x:v>0.011359413151161624</x:v>
      </x:c>
      <x:c r="Y412" s="28" t="str">
        <x:v>-0.0066868701881286352</x:v>
      </x:c>
      <x:c r="Z412" s="1" t="str">
        <x:v>0.45000000000000001</x:v>
      </x:c>
      <x:c r="AA412" s="1" t="str">
        <x:v>0.011359413151161624</x:v>
      </x:c>
      <x:c r="AB412" s="1" t="str">
        <x:v>-0.0066868701881286352</x:v>
      </x:c>
      <x:c r="AC412" s="1" t="str">
        <x:v>CASH</x:v>
      </x:c>
      <x:c r="AD412" s="1" t="str">
        <x:v>0.025000000000000001</x:v>
      </x:c>
      <x:c r="AE412" s="1" t="str">
        <x:v>0.45000000000000001</x:v>
      </x:c>
      <x:c r="AF412" s="1" t="str">
        <x:v>0.011359413151161624</x:v>
      </x:c>
      <x:c r="AG412" s="1" t="str">
        <x:v>-0.0066868701881286352</x:v>
      </x:c>
      <x:c r="AH412" s="1" t="str">
        <x:v>0</x:v>
      </x:c>
      <x:c r="AI412" s="1" t="str">
        <x:v>0</x:v>
      </x:c>
      <x:c r="AJ412" s="1" t="str">
        <x:v>0</x:v>
      </x:c>
      <x:c r="AK412" s="1" t="str">
        <x:v>0.0067093274732049294</x:v>
      </x:c>
      <x:c r="AL412" s="28" t="str">
        <x:v>-0.0148346369016083</x:v>
      </x:c>
      <x:c r="AM412" s="1" t="str">
        <x:v>2022</x:v>
      </x:c>
      <x:c r="AN412" s="48" t="str">
        <x:v>REUSED_OOS_PREQUENTIAL_DIAGNOSTIC</x:v>
      </x:c>
      <x:c r="AO412" s="1" t="str">
        <x:v>410</x:v>
      </x:c>
      <x:c r="AP412" s="1" t="str">
        <x:v>False</x:v>
      </x:c>
    </x:row>
    <x:row r="413" ht="22" customHeight="1">
      <x:c r="A413" s="27" t="n">
        <x:v>44608</x:v>
      </x:c>
      <x:c r="B413" s="27" t="n">
        <x:v>44609</x:v>
      </x:c>
      <x:c r="C413" s="1" t="str">
        <x:v>0.96970940517620863</x:v>
      </x:c>
      <x:c r="D413" s="1" t="str">
        <x:v>2.7631350927396845e-09</x:v>
      </x:c>
      <x:c r="E413" s="1" t="str">
        <x:v>0.030290592060656301</x:v>
      </x:c>
      <x:c r="F413" s="1" t="str">
        <x:v>bear</x:v>
      </x:c>
      <x:c r="G413" s="1" t="str">
        <x:v>0.12356579931500988</x:v>
      </x:c>
      <x:c r="H413" s="1" t="str">
        <x:v>0.047793873980742259</x:v>
      </x:c>
      <x:c r="I413" s="1" t="str">
        <x:v>-0.011383476499755685</x:v>
      </x:c>
      <x:c r="J413" s="1" t="str">
        <x:v>0.039666613755736213</x:v>
      </x:c>
      <x:c r="K413" s="1" t="str">
        <x:v>0.67396179399039491</x:v>
      </x:c>
      <x:c r="L413" s="1" t="str">
        <x:v>-0.26514796307956112</x:v>
      </x:c>
      <x:c r="M413" s="1" t="str">
        <x:v>CASH</x:v>
      </x:c>
      <x:c r="N413" s="1" t="str">
        <x:v>0.96970940517620863</x:v>
      </x:c>
      <x:c r="O413" s="48" t="str">
        <x:v>HIGH_VOLATILITY|BEARISH_ROUTER</x:v>
      </x:c>
      <x:c r="P413" s="48" t="str">
        <x:v>episode-000411|episode-000409|episode-000410|episode-000408|episode-000407</x:v>
      </x:c>
      <x:c r="Q413" s="1" t="str">
        <x:v>True</x:v>
      </x:c>
      <x:c r="R413" s="1" t="str">
        <x:v>5</x:v>
      </x:c>
      <x:c r="S413" s="1" t="str">
        <x:v>0.025000000000000001</x:v>
      </x:c>
      <x:c r="T413" s="1" t="str">
        <x:v>0.46210966186437608</x:v>
      </x:c>
      <x:c r="U413" s="1" t="str">
        <x:v>0.45000000000000001</x:v>
      </x:c>
      <x:c r="V413" s="1" t="str">
        <x:v>-0.034158926443562901</x:v>
      </x:c>
      <x:c r="W413" s="28" t="str">
        <x:v>0.45000000000000001</x:v>
      </x:c>
      <x:c r="X413" s="28" t="str">
        <x:v>0.0036962472517935718</x:v>
      </x:c>
      <x:c r="Y413" s="28" t="str">
        <x:v>-0.034158926443562998</x:v>
      </x:c>
      <x:c r="Z413" s="1" t="str">
        <x:v>0.45000000000000001</x:v>
      </x:c>
      <x:c r="AA413" s="1" t="str">
        <x:v>0.0036962472517935718</x:v>
      </x:c>
      <x:c r="AB413" s="1" t="str">
        <x:v>-0.034158926443562998</x:v>
      </x:c>
      <x:c r="AC413" s="1" t="str">
        <x:v>CASH</x:v>
      </x:c>
      <x:c r="AD413" s="1" t="str">
        <x:v>0.025000000000000001</x:v>
      </x:c>
      <x:c r="AE413" s="1" t="str">
        <x:v>0.45000000000000001</x:v>
      </x:c>
      <x:c r="AF413" s="1" t="str">
        <x:v>0.0036962472517935718</x:v>
      </x:c>
      <x:c r="AG413" s="1" t="str">
        <x:v>-0.034158926443562998</x:v>
      </x:c>
      <x:c r="AH413" s="1" t="str">
        <x:v>0</x:v>
      </x:c>
      <x:c r="AI413" s="1" t="str">
        <x:v>0</x:v>
      </x:c>
      <x:c r="AJ413" s="1" t="str">
        <x:v>0</x:v>
      </x:c>
      <x:c r="AK413" s="1" t="str">
        <x:v>0.034755978432451734</x:v>
      </x:c>
      <x:c r="AL413" s="28" t="str">
        <x:v>-0.075900792095452405</x:v>
      </x:c>
      <x:c r="AM413" s="1" t="str">
        <x:v>2022</x:v>
      </x:c>
      <x:c r="AN413" s="48" t="str">
        <x:v>REUSED_OOS_PREQUENTIAL_DIAGNOSTIC</x:v>
      </x:c>
      <x:c r="AO413" s="1" t="str">
        <x:v>411</x:v>
      </x:c>
      <x:c r="AP413" s="1" t="str">
        <x:v>False</x:v>
      </x:c>
    </x:row>
    <x:row r="414" ht="22" customHeight="1">
      <x:c r="A414" s="27" t="n">
        <x:v>44609</x:v>
      </x:c>
      <x:c r="B414" s="27" t="n">
        <x:v>44610</x:v>
      </x:c>
      <x:c r="C414" s="1" t="str">
        <x:v>0.95445895979035245</x:v>
      </x:c>
      <x:c r="D414" s="1" t="str">
        <x:v>7.806090913860344e-09</x:v>
      </x:c>
      <x:c r="E414" s="1" t="str">
        <x:v>0.045541032403556302</x:v>
      </x:c>
      <x:c r="F414" s="1" t="str">
        <x:v>bear</x:v>
      </x:c>
      <x:c r="G414" s="1" t="str">
        <x:v>0.16854970544001552</x:v>
      </x:c>
      <x:c r="H414" s="1" t="str">
        <x:v>0.030500890771712003</x:v>
      </x:c>
      <x:c r="I414" s="1" t="str">
        <x:v>-0.068201557868615037</x:v>
      </x:c>
      <x:c r="J414" s="1" t="str">
        <x:v>-0.042766838350887237</x:v>
      </x:c>
      <x:c r="K414" s="1" t="str">
        <x:v>0.72963317991023546</x:v>
      </x:c>
      <x:c r="L414" s="1" t="str">
        <x:v>-0.32092381475477905</x:v>
      </x:c>
      <x:c r="M414" s="1" t="str">
        <x:v>CASH</x:v>
      </x:c>
      <x:c r="N414" s="1" t="str">
        <x:v>0.94999999999999996</x:v>
      </x:c>
      <x:c r="O414" s="48" t="str">
        <x:v>HIGH_VOLATILITY|BEARISH_ROUTER</x:v>
      </x:c>
      <x:c r="P414" s="48" t="str">
        <x:v>episode-000412|episode-000269|episode-000266|episode-000362|episode-000368</x:v>
      </x:c>
      <x:c r="Q414" s="1" t="str">
        <x:v>True</x:v>
      </x:c>
      <x:c r="R414" s="1" t="str">
        <x:v>5</x:v>
      </x:c>
      <x:c r="S414" s="1" t="str">
        <x:v>0.025000000000000001</x:v>
      </x:c>
      <x:c r="T414" s="1" t="str">
        <x:v>0.4624007720414165</x:v>
      </x:c>
      <x:c r="U414" s="1" t="str">
        <x:v>0.45000000000000001</x:v>
      </x:c>
      <x:c r="V414" s="1" t="str">
        <x:v>-0.0061524458178133</x:v>
      </x:c>
      <x:c r="W414" s="28" t="str">
        <x:v>0.45000000000000001</x:v>
      </x:c>
      <x:c r="X414" s="28" t="str">
        <x:v>0.019449759512503773</x:v>
      </x:c>
      <x:c r="Y414" s="28" t="str">
        <x:v>-0.006152445817813379</x:v>
      </x:c>
      <x:c r="Z414" s="1" t="str">
        <x:v>0.45000000000000001</x:v>
      </x:c>
      <x:c r="AA414" s="1" t="str">
        <x:v>0.019449759512503773</x:v>
      </x:c>
      <x:c r="AB414" s="1" t="str">
        <x:v>-0.006152445817813379</x:v>
      </x:c>
      <x:c r="AC414" s="1" t="str">
        <x:v>CASH</x:v>
      </x:c>
      <x:c r="AD414" s="1" t="str">
        <x:v>0.025000000000000001</x:v>
      </x:c>
      <x:c r="AE414" s="1" t="str">
        <x:v>0.45000000000000001</x:v>
      </x:c>
      <x:c r="AF414" s="1" t="str">
        <x:v>0.019449759512503773</x:v>
      </x:c>
      <x:c r="AG414" s="1" t="str">
        <x:v>-0.006152445817813379</x:v>
      </x:c>
      <x:c r="AH414" s="1" t="str">
        <x:v>0</x:v>
      </x:c>
      <x:c r="AI414" s="1" t="str">
        <x:v>0</x:v>
      </x:c>
      <x:c r="AJ414" s="1" t="str">
        <x:v>0</x:v>
      </x:c>
      <x:c r="AK414" s="1" t="str">
        <x:v>0.0061714501012293914</x:v>
      </x:c>
      <x:c r="AL414" s="28" t="str">
        <x:v>-0.0136291452131542</x:v>
      </x:c>
      <x:c r="AM414" s="1" t="str">
        <x:v>2022</x:v>
      </x:c>
      <x:c r="AN414" s="48" t="str">
        <x:v>REUSED_OOS_PREQUENTIAL_DIAGNOSTIC</x:v>
      </x:c>
      <x:c r="AO414" s="1" t="str">
        <x:v>412</x:v>
      </x:c>
      <x:c r="AP414" s="1" t="str">
        <x:v>False</x:v>
      </x:c>
    </x:row>
    <x:row r="415" ht="22" customHeight="1">
      <x:c r="A415" s="27" t="n">
        <x:v>44610</x:v>
      </x:c>
      <x:c r="B415" s="27" t="n">
        <x:v>44611</x:v>
      </x:c>
      <x:c r="C415" s="1" t="str">
        <x:v>0.99672433751341682</x:v>
      </x:c>
      <x:c r="D415" s="1" t="str">
        <x:v>4.030017469051554e-11</x:v>
      </x:c>
      <x:c r="E415" s="1" t="str">
        <x:v>0.0032756624462830001</x:v>
      </x:c>
      <x:c r="F415" s="1" t="str">
        <x:v>bear</x:v>
      </x:c>
      <x:c r="G415" s="1" t="str">
        <x:v>0.020035391900614166</x:v>
      </x:c>
      <x:c r="H415" s="1" t="str">
        <x:v>0.084530755446128425</x:v>
      </x:c>
      <x:c r="I415" s="1" t="str">
        <x:v>-0.056343244850006191</x:v>
      </x:c>
      <x:c r="J415" s="1" t="str">
        <x:v>-0.040254044119411359</x:v>
      </x:c>
      <x:c r="K415" s="1" t="str">
        <x:v>0.7290165394716287</x:v>
      </x:c>
      <x:c r="L415" s="1" t="str">
        <x:v>-0.32128561756915663</x:v>
      </x:c>
      <x:c r="M415" s="1" t="str">
        <x:v>CASH</x:v>
      </x:c>
      <x:c r="N415" s="1" t="str">
        <x:v>0.99672433751341682</x:v>
      </x:c>
      <x:c r="O415" s="48" t="str">
        <x:v>HIGH_VOLATILITY|BEARISH_ROUTER</x:v>
      </x:c>
      <x:c r="P415" s="48" t="str">
        <x:v>episode-000410|episode-000367|episode-000369|episode-000368|episode-000409</x:v>
      </x:c>
      <x:c r="Q415" s="1" t="str">
        <x:v>True</x:v>
      </x:c>
      <x:c r="R415" s="1" t="str">
        <x:v>5</x:v>
      </x:c>
      <x:c r="S415" s="1" t="str">
        <x:v>0.025000000000000001</x:v>
      </x:c>
      <x:c r="T415" s="1" t="str">
        <x:v>0.46159398363726578</x:v>
      </x:c>
      <x:c r="U415" s="1" t="str">
        <x:v>0.45000000000000001</x:v>
      </x:c>
      <x:c r="V415" s="1" t="str">
        <x:v>0.0010113499896344</x:v>
      </x:c>
      <x:c r="W415" s="28" t="str">
        <x:v>0.45000000000000001</x:v>
      </x:c>
      <x:c r="X415" s="28" t="str">
        <x:v>0.0033940294141399652</x:v>
      </x:c>
      <x:c r="Y415" s="28" t="str">
        <x:v>0.0010113499896344802</x:v>
      </x:c>
      <x:c r="Z415" s="1" t="str">
        <x:v>0.45000000000000001</x:v>
      </x:c>
      <x:c r="AA415" s="1" t="str">
        <x:v>0.0033940294141399652</x:v>
      </x:c>
      <x:c r="AB415" s="1" t="str">
        <x:v>0.0010113499896344802</x:v>
      </x:c>
      <x:c r="AC415" s="1" t="str">
        <x:v>CASH</x:v>
      </x:c>
      <x:c r="AD415" s="1" t="str">
        <x:v>0.025000000000000001</x:v>
      </x:c>
      <x:c r="AE415" s="1" t="str">
        <x:v>0.45000000000000001</x:v>
      </x:c>
      <x:c r="AF415" s="1" t="str">
        <x:v>0.0033940294141399652</x:v>
      </x:c>
      <x:c r="AG415" s="1" t="str">
        <x:v>0.0010113499896344802</x:v>
      </x:c>
      <x:c r="AH415" s="1" t="str">
        <x:v>0</x:v>
      </x:c>
      <x:c r="AI415" s="1" t="str">
        <x:v>0</x:v>
      </x:c>
      <x:c r="AJ415" s="1" t="str">
        <x:v>0</x:v>
      </x:c>
      <x:c r="AK415" s="1" t="str">
        <x:v>-0.0010108389197849325</x:v>
      </x:c>
      <x:c r="AL415" s="28" t="str">
        <x:v>0.0022549943625143</x:v>
      </x:c>
      <x:c r="AM415" s="1" t="str">
        <x:v>2022</x:v>
      </x:c>
      <x:c r="AN415" s="48" t="str">
        <x:v>REUSED_OOS_PREQUENTIAL_DIAGNOSTIC</x:v>
      </x:c>
      <x:c r="AO415" s="1" t="str">
        <x:v>413</x:v>
      </x:c>
      <x:c r="AP415" s="1" t="str">
        <x:v>False</x:v>
      </x:c>
    </x:row>
    <x:row r="416" ht="22" customHeight="1">
      <x:c r="A416" s="27" t="n">
        <x:v>44611</x:v>
      </x:c>
      <x:c r="B416" s="27" t="n">
        <x:v>44612</x:v>
      </x:c>
      <x:c r="C416" s="1" t="str">
        <x:v>0.99903261184674441</x:v>
      </x:c>
      <x:c r="D416" s="1" t="str">
        <x:v>4.2574497864579512e-12</x:v>
      </x:c>
      <x:c r="E416" s="1" t="str">
        <x:v>0.00096738814899780001</x:v>
      </x:c>
      <x:c r="F416" s="1" t="str">
        <x:v>bear</x:v>
      </x:c>
      <x:c r="G416" s="1" t="str">
        <x:v>0.00699197985855372</x:v>
      </x:c>
      <x:c r="H416" s="1" t="str">
        <x:v>0.0046165486666555119</x:v>
      </x:c>
      <x:c r="I416" s="1" t="str">
        <x:v>-0.050109939059641784</x:v>
      </x:c>
      <x:c r="J416" s="1" t="str">
        <x:v>-0.015365004826124351</x:v>
      </x:c>
      <x:c r="K416" s="1" t="str">
        <x:v>0.72475521996009673</x:v>
      </x:c>
      <x:c r="L416" s="1" t="str">
        <x:v>-0.31975512046301768</x:v>
      </x:c>
      <x:c r="M416" s="1" t="str">
        <x:v>CASH</x:v>
      </x:c>
      <x:c r="N416" s="1" t="str">
        <x:v>0.99903261184674441</x:v>
      </x:c>
      <x:c r="O416" s="48" t="str">
        <x:v>HIGH_VOLATILITY|BEARISH_ROUTER</x:v>
      </x:c>
      <x:c r="P416" s="48" t="str">
        <x:v>episode-000414|episode-000410|episode-000409|episode-000369|episode-000368</x:v>
      </x:c>
      <x:c r="Q416" s="1" t="str">
        <x:v>True</x:v>
      </x:c>
      <x:c r="R416" s="1" t="str">
        <x:v>5</x:v>
      </x:c>
      <x:c r="S416" s="1" t="str">
        <x:v>0.025000000000000001</x:v>
      </x:c>
      <x:c r="T416" s="1" t="str">
        <x:v>0.4615499218253864</x:v>
      </x:c>
      <x:c r="U416" s="1" t="str">
        <x:v>0.45000000000000001</x:v>
      </x:c>
      <x:c r="V416" s="1" t="str">
        <x:v>-0.019478699754829399</x:v>
      </x:c>
      <x:c r="W416" s="28" t="str">
        <x:v>0.45000000000000001</x:v>
      </x:c>
      <x:c r="X416" s="28" t="str">
        <x:v>0.00055754533700597131</x:v>
      </x:c>
      <x:c r="Y416" s="28" t="str">
        <x:v>-0.019478699754829409</x:v>
      </x:c>
      <x:c r="Z416" s="1" t="str">
        <x:v>0.45000000000000001</x:v>
      </x:c>
      <x:c r="AA416" s="1" t="str">
        <x:v>0.00055754533700597131</x:v>
      </x:c>
      <x:c r="AB416" s="1" t="str">
        <x:v>-0.019478699754829409</x:v>
      </x:c>
      <x:c r="AC416" s="1" t="str">
        <x:v>CASH</x:v>
      </x:c>
      <x:c r="AD416" s="1" t="str">
        <x:v>0.025000000000000001</x:v>
      </x:c>
      <x:c r="AE416" s="1" t="str">
        <x:v>0.45000000000000001</x:v>
      </x:c>
      <x:c r="AF416" s="1" t="str">
        <x:v>0.00055754533700597131</x:v>
      </x:c>
      <x:c r="AG416" s="1" t="str">
        <x:v>-0.019478699754829409</x:v>
      </x:c>
      <x:c r="AH416" s="1" t="str">
        <x:v>0</x:v>
      </x:c>
      <x:c r="AI416" s="1" t="str">
        <x:v>0</x:v>
      </x:c>
      <x:c r="AJ416" s="1" t="str">
        <x:v>0</x:v>
      </x:c>
      <x:c r="AK416" s="1" t="str">
        <x:v>0.019670909721246358</x:v>
      </x:c>
      <x:c r="AL416" s="28" t="str">
        <x:v>-0.043284784598768299</x:v>
      </x:c>
      <x:c r="AM416" s="1" t="str">
        <x:v>2022</x:v>
      </x:c>
      <x:c r="AN416" s="48" t="str">
        <x:v>REUSED_OOS_PREQUENTIAL_DIAGNOSTIC</x:v>
      </x:c>
      <x:c r="AO416" s="1" t="str">
        <x:v>414</x:v>
      </x:c>
      <x:c r="AP416" s="1" t="str">
        <x:v>False</x:v>
      </x:c>
    </x:row>
    <x:row r="417" ht="22" customHeight="1">
      <x:c r="A417" s="27" t="n">
        <x:v>44612</x:v>
      </x:c>
      <x:c r="B417" s="27" t="n">
        <x:v>44613</x:v>
      </x:c>
      <x:c r="C417" s="1" t="str">
        <x:v>0.99761441267410522</x:v>
      </x:c>
      <x:c r="D417" s="1" t="str">
        <x:v>2.4023675253236824e-11</x:v>
      </x:c>
      <x:c r="E417" s="1" t="str">
        <x:v>0.0023855873018712001</x:v>
      </x:c>
      <x:c r="F417" s="1" t="str">
        <x:v>bear</x:v>
      </x:c>
      <x:c r="G417" s="1" t="str">
        <x:v>0.015280782690642553</x:v>
      </x:c>
      <x:c r="H417" s="1" t="str">
        <x:v>0.0028363983452788155</x:v>
      </x:c>
      <x:c r="I417" s="1" t="str">
        <x:v>-0.088112293782140694</x:v>
      </x:c>
      <x:c r="J417" s="1" t="str">
        <x:v>0.051527737796603246</x:v>
      </x:c>
      <x:c r="K417" s="1" t="str">
        <x:v>0.62979023598959172</x:v>
      </x:c>
      <x:c r="L417" s="1" t="str">
        <x:v>-0.34919937354819108</x:v>
      </x:c>
      <x:c r="M417" s="1" t="str">
        <x:v>CASH</x:v>
      </x:c>
      <x:c r="N417" s="1" t="str">
        <x:v>0.99761441267410522</x:v>
      </x:c>
      <x:c r="O417" s="48" t="str">
        <x:v>HIGH_VOLATILITY|BEARISH_ROUTER</x:v>
      </x:c>
      <x:c r="P417" s="48" t="str">
        <x:v>episode-000415|episode-000368|episode-000414|episode-000410|episode-000369</x:v>
      </x:c>
      <x:c r="Q417" s="1" t="str">
        <x:v>True</x:v>
      </x:c>
      <x:c r="R417" s="1" t="str">
        <x:v>5</x:v>
      </x:c>
      <x:c r="S417" s="1" t="str">
        <x:v>0.025000000000000001</x:v>
      </x:c>
      <x:c r="T417" s="1" t="str">
        <x:v>0.46157699331524471</x:v>
      </x:c>
      <x:c r="U417" s="1" t="str">
        <x:v>0.45000000000000001</x:v>
      </x:c>
      <x:c r="V417" s="1" t="str">
        <x:v>-0.015700625316706299</x:v>
      </x:c>
      <x:c r="W417" s="28" t="str">
        <x:v>0.45000000000000001</x:v>
      </x:c>
      <x:c r="X417" s="28" t="str">
        <x:v>0.010925798565051104</x:v>
      </x:c>
      <x:c r="Y417" s="28" t="str">
        <x:v>-0.015700625316706351</x:v>
      </x:c>
      <x:c r="Z417" s="1" t="str">
        <x:v>0.45000000000000001</x:v>
      </x:c>
      <x:c r="AA417" s="1" t="str">
        <x:v>0.010925798565051104</x:v>
      </x:c>
      <x:c r="AB417" s="1" t="str">
        <x:v>-0.015700625316706351</x:v>
      </x:c>
      <x:c r="AC417" s="1" t="str">
        <x:v>CASH</x:v>
      </x:c>
      <x:c r="AD417" s="1" t="str">
        <x:v>0.025000000000000001</x:v>
      </x:c>
      <x:c r="AE417" s="1" t="str">
        <x:v>0.45000000000000001</x:v>
      </x:c>
      <x:c r="AF417" s="1" t="str">
        <x:v>0.010925798565051104</x:v>
      </x:c>
      <x:c r="AG417" s="1" t="str">
        <x:v>-0.015700625316706351</x:v>
      </x:c>
      <x:c r="AH417" s="1" t="str">
        <x:v>0</x:v>
      </x:c>
      <x:c r="AI417" s="1" t="str">
        <x:v>0</x:v>
      </x:c>
      <x:c r="AJ417" s="1" t="str">
        <x:v>0</x:v>
      </x:c>
      <x:c r="AK417" s="1" t="str">
        <x:v>0.015825185637944619</x:v>
      </x:c>
      <x:c r="AL417" s="28" t="str">
        <x:v>-0.034866379872246098</x:v>
      </x:c>
      <x:c r="AM417" s="1" t="str">
        <x:v>2022</x:v>
      </x:c>
      <x:c r="AN417" s="48" t="str">
        <x:v>REUSED_OOS_PREQUENTIAL_DIAGNOSTIC</x:v>
      </x:c>
      <x:c r="AO417" s="1" t="str">
        <x:v>415</x:v>
      </x:c>
      <x:c r="AP417" s="1" t="str">
        <x:v>False</x:v>
      </x:c>
    </x:row>
    <x:row r="418" ht="22" customHeight="1">
      <x:c r="A418" s="27" t="n">
        <x:v>44613</x:v>
      </x:c>
      <x:c r="B418" s="27" t="n">
        <x:v>44614</x:v>
      </x:c>
      <x:c r="C418" s="1" t="str">
        <x:v>0.99450353828708116</x:v>
      </x:c>
      <x:c r="D418" s="1" t="str">
        <x:v>1.2982311116211322e-10</x:v>
      </x:c>
      <x:c r="E418" s="1" t="str">
        <x:v>0.0054964615830954003</x:v>
      </x:c>
      <x:c r="F418" s="1" t="str">
        <x:v>bear</x:v>
      </x:c>
      <x:c r="G418" s="1" t="str">
        <x:v>0.031023681529099824</x:v>
      </x:c>
      <x:c r="H418" s="1" t="str">
        <x:v>0.0062217487740477018</x:v>
      </x:c>
      <x:c r="I418" s="1" t="str">
        <x:v>-0.13002493519434655</x:v>
      </x:c>
      <x:c r="J418" s="1" t="str">
        <x:v>0.055381009944348136</x:v>
      </x:c>
      <x:c r="K418" s="1" t="str">
        <x:v>0.62692699745880942</x:v>
      </x:c>
      <x:c r="L418" s="1" t="str">
        <x:v>-0.37189043541115574</x:v>
      </x:c>
      <x:c r="M418" s="1" t="str">
        <x:v>CASH</x:v>
      </x:c>
      <x:c r="N418" s="1" t="str">
        <x:v>0.99450353828708116</x:v>
      </x:c>
      <x:c r="O418" s="48" t="str">
        <x:v>HIGH_VOLATILITY|BEARISH_ROUTER</x:v>
      </x:c>
      <x:c r="P418" s="48" t="str">
        <x:v>episode-000416|episode-000415</x:v>
      </x:c>
      <x:c r="Q418" s="1" t="str">
        <x:v>True</x:v>
      </x:c>
      <x:c r="R418" s="1" t="str">
        <x:v>5</x:v>
      </x:c>
      <x:c r="S418" s="1" t="str">
        <x:v>0.025000000000000001</x:v>
      </x:c>
      <x:c r="T418" s="1" t="str">
        <x:v>0.46163637566801891</x:v>
      </x:c>
      <x:c r="U418" s="1" t="str">
        <x:v>0.45000000000000001</x:v>
      </x:c>
      <x:c r="V418" s="1" t="str">
        <x:v>0.014949486650970199</x:v>
      </x:c>
      <x:c r="W418" s="28" t="str">
        <x:v>0.45000000000000001</x:v>
      </x:c>
      <x:c r="X418" s="28" t="str">
        <x:v>0.0087669818318784065</x:v>
      </x:c>
      <x:c r="Y418" s="28" t="str">
        <x:v>0.01494948665097029</x:v>
      </x:c>
      <x:c r="Z418" s="1" t="str">
        <x:v>0.45000000000000001</x:v>
      </x:c>
      <x:c r="AA418" s="1" t="str">
        <x:v>0.0087669818318784065</x:v>
      </x:c>
      <x:c r="AB418" s="1" t="str">
        <x:v>0.01494948665097029</x:v>
      </x:c>
      <x:c r="AC418" s="1" t="str">
        <x:v>CASH</x:v>
      </x:c>
      <x:c r="AD418" s="1" t="str">
        <x:v>0.025000000000000001</x:v>
      </x:c>
      <x:c r="AE418" s="1" t="str">
        <x:v>0.45000000000000001</x:v>
      </x:c>
      <x:c r="AF418" s="1" t="str">
        <x:v>0.0087669818318784065</x:v>
      </x:c>
      <x:c r="AG418" s="1" t="str">
        <x:v>0.01494948665097029</x:v>
      </x:c>
      <x:c r="AH418" s="1" t="str">
        <x:v>0</x:v>
      </x:c>
      <x:c r="AI418" s="1" t="str">
        <x:v>0</x:v>
      </x:c>
      <x:c r="AJ418" s="1" t="str">
        <x:v>0</x:v>
      </x:c>
      <x:c r="AK418" s="1" t="str">
        <x:v>-0.01483884440900529</x:v>
      </x:c>
      <x:c r="AL418" s="28" t="str">
        <x:v>0.033240855050421701</x:v>
      </x:c>
      <x:c r="AM418" s="1" t="str">
        <x:v>2022</x:v>
      </x:c>
      <x:c r="AN418" s="48" t="str">
        <x:v>REUSED_OOS_PREQUENTIAL_DIAGNOSTIC</x:v>
      </x:c>
      <x:c r="AO418" s="1" t="str">
        <x:v>416</x:v>
      </x:c>
      <x:c r="AP418" s="1" t="str">
        <x:v>False</x:v>
      </x:c>
    </x:row>
    <x:row r="419" ht="22" customHeight="1">
      <x:c r="A419" s="27" t="n">
        <x:v>44614</x:v>
      </x:c>
      <x:c r="B419" s="27" t="n">
        <x:v>44615</x:v>
      </x:c>
      <x:c r="C419" s="1" t="str">
        <x:v>0.99815805313356243</x:v>
      </x:c>
      <x:c r="D419" s="1" t="str">
        <x:v>2.9000372019645318e-11</x:v>
      </x:c>
      <x:c r="E419" s="1" t="str">
        <x:v>0.0018419468374371</x:v>
      </x:c>
      <x:c r="F419" s="1" t="str">
        <x:v>bear</x:v>
      </x:c>
      <x:c r="G419" s="1" t="str">
        <x:v>0.012232581629338487</x:v>
      </x:c>
      <x:c r="H419" s="1" t="str">
        <x:v>0.0073090296929623107</x:v>
      </x:c>
      <x:c r="I419" s="1" t="str">
        <x:v>-0.1413466114708023</x:v>
      </x:c>
      <x:c r="J419" s="1" t="str">
        <x:v>0.054555480500144693</x:v>
      </x:c>
      <x:c r="K419" s="1" t="str">
        <x:v>0.62643462596046706</x:v>
      </x:c>
      <x:c r="L419" s="1" t="str">
        <x:v>-0.35101153641887439</x:v>
      </x:c>
      <x:c r="M419" s="1" t="str">
        <x:v>CASH</x:v>
      </x:c>
      <x:c r="N419" s="1" t="str">
        <x:v>0.99815805313356243</x:v>
      </x:c>
      <x:c r="O419" s="48" t="str">
        <x:v>HIGH_VOLATILITY|BEARISH_ROUTER</x:v>
      </x:c>
      <x:c r="P419" s="48" t="str">
        <x:v>episode-000417|episode-000416</x:v>
      </x:c>
      <x:c r="Q419" s="1" t="str">
        <x:v>True</x:v>
      </x:c>
      <x:c r="R419" s="1" t="str">
        <x:v>5</x:v>
      </x:c>
      <x:c r="S419" s="1" t="str">
        <x:v>0.025000000000000001</x:v>
      </x:c>
      <x:c r="T419" s="1" t="str">
        <x:v>0.46156661595948362</x:v>
      </x:c>
      <x:c r="U419" s="1" t="str">
        <x:v>0.45000000000000001</x:v>
      </x:c>
      <x:c r="V419" s="1" t="str">
        <x:v>-0.0120509279096112</x:v>
      </x:c>
      <x:c r="W419" s="28" t="str">
        <x:v>0.45000000000000001</x:v>
      </x:c>
      <x:c r="X419" s="28" t="str">
        <x:v>0.0081058610366788186</x:v>
      </x:c>
      <x:c r="Y419" s="28" t="str">
        <x:v>-0.012050927909611264</x:v>
      </x:c>
      <x:c r="Z419" s="1" t="str">
        <x:v>0.45000000000000001</x:v>
      </x:c>
      <x:c r="AA419" s="1" t="str">
        <x:v>0.0081058610366788186</x:v>
      </x:c>
      <x:c r="AB419" s="1" t="str">
        <x:v>-0.012050927909611264</x:v>
      </x:c>
      <x:c r="AC419" s="1" t="str">
        <x:v>CASH</x:v>
      </x:c>
      <x:c r="AD419" s="1" t="str">
        <x:v>0.025000000000000001</x:v>
      </x:c>
      <x:c r="AE419" s="1" t="str">
        <x:v>0.45000000000000001</x:v>
      </x:c>
      <x:c r="AF419" s="1" t="str">
        <x:v>0.0081058610366788186</x:v>
      </x:c>
      <x:c r="AG419" s="1" t="str">
        <x:v>-0.012050927909611264</x:v>
      </x:c>
      <x:c r="AH419" s="1" t="str">
        <x:v>0</x:v>
      </x:c>
      <x:c r="AI419" s="1" t="str">
        <x:v>0</x:v>
      </x:c>
      <x:c r="AJ419" s="1" t="str">
        <x:v>0</x:v>
      </x:c>
      <x:c r="AK419" s="1" t="str">
        <x:v>0.012124129030051847</x:v>
      </x:c>
      <x:c r="AL419" s="28" t="str">
        <x:v>-0.026762043704017299</x:v>
      </x:c>
      <x:c r="AM419" s="1" t="str">
        <x:v>2022</x:v>
      </x:c>
      <x:c r="AN419" s="48" t="str">
        <x:v>REUSED_OOS_PREQUENTIAL_DIAGNOSTIC</x:v>
      </x:c>
      <x:c r="AO419" s="1" t="str">
        <x:v>417</x:v>
      </x:c>
      <x:c r="AP419" s="1" t="str">
        <x:v>False</x:v>
      </x:c>
    </x:row>
    <x:row r="420" ht="22" customHeight="1">
      <x:c r="A420" s="27" t="n">
        <x:v>44615</x:v>
      </x:c>
      <x:c r="B420" s="27" t="n">
        <x:v>44616</x:v>
      </x:c>
      <x:c r="C420" s="1" t="str">
        <x:v>0.9920061006672124</x:v>
      </x:c>
      <x:c r="D420" s="1" t="str">
        <x:v>1.9233690001854159e-10</x:v>
      </x:c>
      <x:c r="E420" s="1" t="str">
        <x:v>0.0079938991404505007</x:v>
      </x:c>
      <x:c r="F420" s="1" t="str">
        <x:v>bear</x:v>
      </x:c>
      <x:c r="G420" s="1" t="str">
        <x:v>0.042385306435826255</x:v>
      </x:c>
      <x:c r="H420" s="1" t="str">
        <x:v>0.01230390493269996</x:v>
      </x:c>
      <x:c r="I420" s="1" t="str">
        <x:v>-0.15174233654485958</x:v>
      </x:c>
      <x:c r="J420" s="1" t="str">
        <x:v>0.01467305233833871</x:v>
      </x:c>
      <x:c r="K420" s="1" t="str">
        <x:v>0.63335573859961691</x:v>
      </x:c>
      <x:c r="L420" s="1" t="str">
        <x:v>-0.35591783343830241</x:v>
      </x:c>
      <x:c r="M420" s="1" t="str">
        <x:v>CASH</x:v>
      </x:c>
      <x:c r="N420" s="1" t="str">
        <x:v>0.9920061006672124</x:v>
      </x:c>
      <x:c r="O420" s="48" t="str">
        <x:v>HIGH_VOLATILITY|BEARISH_ROUTER</x:v>
      </x:c>
      <x:c r="P420" s="48" t="str">
        <x:v>episode-000418|episode-000417|episode-000416</x:v>
      </x:c>
      <x:c r="Q420" s="1" t="str">
        <x:v>True</x:v>
      </x:c>
      <x:c r="R420" s="1" t="str">
        <x:v>5</x:v>
      </x:c>
      <x:c r="S420" s="1" t="str">
        <x:v>0.025000000000000001</x:v>
      </x:c>
      <x:c r="T420" s="1" t="str">
        <x:v>0.46168404834906918</x:v>
      </x:c>
      <x:c r="U420" s="1" t="str">
        <x:v>0.45000000000000001</x:v>
      </x:c>
      <x:c r="V420" s="1" t="str">
        <x:v>0.0134673595072578</x:v>
      </x:c>
      <x:c r="W420" s="28" t="str">
        <x:v>0.45000000000000001</x:v>
      </x:c>
      <x:c r="X420" s="28" t="str">
        <x:v>0.0067043457135915197</x:v>
      </x:c>
      <x:c r="Y420" s="28" t="str">
        <x:v>0.013467359507257859</x:v>
      </x:c>
      <x:c r="Z420" s="1" t="str">
        <x:v>0.45000000000000001</x:v>
      </x:c>
      <x:c r="AA420" s="1" t="str">
        <x:v>0.0067043457135915197</x:v>
      </x:c>
      <x:c r="AB420" s="1" t="str">
        <x:v>0.013467359507257859</x:v>
      </x:c>
      <x:c r="AC420" s="1" t="str">
        <x:v>CASH</x:v>
      </x:c>
      <x:c r="AD420" s="1" t="str">
        <x:v>0.025000000000000001</x:v>
      </x:c>
      <x:c r="AE420" s="1" t="str">
        <x:v>0.45000000000000001</x:v>
      </x:c>
      <x:c r="AF420" s="1" t="str">
        <x:v>0.0067043457135915197</x:v>
      </x:c>
      <x:c r="AG420" s="1" t="str">
        <x:v>0.013467359507257859</x:v>
      </x:c>
      <x:c r="AH420" s="1" t="str">
        <x:v>0</x:v>
      </x:c>
      <x:c r="AI420" s="1" t="str">
        <x:v>0</x:v>
      </x:c>
      <x:c r="AJ420" s="1" t="str">
        <x:v>0</x:v>
      </x:c>
      <x:c r="AK420" s="1" t="str">
        <x:v>-0.013377480675720636</x:v>
      </x:c>
      <x:c r="AL420" s="28" t="str">
        <x:v>0.029942564863020701</x:v>
      </x:c>
      <x:c r="AM420" s="1" t="str">
        <x:v>2022</x:v>
      </x:c>
      <x:c r="AN420" s="48" t="str">
        <x:v>REUSED_OOS_PREQUENTIAL_DIAGNOSTIC</x:v>
      </x:c>
      <x:c r="AO420" s="1" t="str">
        <x:v>418</x:v>
      </x:c>
      <x:c r="AP420" s="1" t="str">
        <x:v>False</x:v>
      </x:c>
    </x:row>
    <x:row r="421" ht="22" customHeight="1">
      <x:c r="A421" s="27" t="n">
        <x:v>44616</x:v>
      </x:c>
      <x:c r="B421" s="27" t="n">
        <x:v>44617</x:v>
      </x:c>
      <x:c r="C421" s="1" t="str">
        <x:v>0.99816644321758663</x:v>
      </x:c>
      <x:c r="D421" s="1" t="str">
        <x:v>1.7262688976148307e-11</x:v>
      </x:c>
      <x:c r="E421" s="1" t="str">
        <x:v>0.0018335567651507</x:v>
      </x:c>
      <x:c r="F421" s="1" t="str">
        <x:v>bear</x:v>
      </x:c>
      <x:c r="G421" s="1" t="str">
        <x:v>0.012184488495033122</x:v>
      </x:c>
      <x:c r="H421" s="1" t="str">
        <x:v>0.012320685100748244</x:v>
      </x:c>
      <x:c r="I421" s="1" t="str">
        <x:v>-0.05458562663983757</x:v>
      </x:c>
      <x:c r="J421" s="1" t="str">
        <x:v>0.037579903979908291</x:v>
      </x:c>
      <x:c r="K421" s="1" t="str">
        <x:v>0.6410702721662298</x:v>
      </x:c>
      <x:c r="L421" s="1" t="str">
        <x:v>-0.33663236138891395</x:v>
      </x:c>
      <x:c r="M421" s="1" t="str">
        <x:v>CASH</x:v>
      </x:c>
      <x:c r="N421" s="1" t="str">
        <x:v>0.99816644321758663</x:v>
      </x:c>
      <x:c r="O421" s="48" t="str">
        <x:v>HIGH_VOLATILITY|BEARISH_ROUTER</x:v>
      </x:c>
      <x:c r="P421" s="48" t="str">
        <x:v>episode-000416|episode-000415</x:v>
      </x:c>
      <x:c r="Q421" s="1" t="str">
        <x:v>True</x:v>
      </x:c>
      <x:c r="R421" s="1" t="str">
        <x:v>5</x:v>
      </x:c>
      <x:c r="S421" s="1" t="str">
        <x:v>0.025000000000000001</x:v>
      </x:c>
      <x:c r="T421" s="1" t="str">
        <x:v>0.46156645580432232</x:v>
      </x:c>
      <x:c r="U421" s="1" t="str">
        <x:v>0.45000000000000001</x:v>
      </x:c>
      <x:c r="V421" s="1" t="str">
        <x:v>0.0102087886497619</x:v>
      </x:c>
      <x:c r="W421" s="28" t="str">
        <x:v>0.45000000000000001</x:v>
      </x:c>
      <x:c r="X421" s="28" t="str">
        <x:v>0.0073122583076946079</x:v>
      </x:c>
      <x:c r="Y421" s="28" t="str">
        <x:v>0.010208788649761935</x:v>
      </x:c>
      <x:c r="Z421" s="1" t="str">
        <x:v>0.45000000000000001</x:v>
      </x:c>
      <x:c r="AA421" s="1" t="str">
        <x:v>0.0073122583076946079</x:v>
      </x:c>
      <x:c r="AB421" s="1" t="str">
        <x:v>0.010208788649761935</x:v>
      </x:c>
      <x:c r="AC421" s="1" t="str">
        <x:v>CASH</x:v>
      </x:c>
      <x:c r="AD421" s="1" t="str">
        <x:v>0.025000000000000001</x:v>
      </x:c>
      <x:c r="AE421" s="1" t="str">
        <x:v>0.45000000000000001</x:v>
      </x:c>
      <x:c r="AF421" s="1" t="str">
        <x:v>0.0073122583076946079</x:v>
      </x:c>
      <x:c r="AG421" s="1" t="str">
        <x:v>0.010208788649761935</x:v>
      </x:c>
      <x:c r="AH421" s="1" t="str">
        <x:v>0</x:v>
      </x:c>
      <x:c r="AI421" s="1" t="str">
        <x:v>0</x:v>
      </x:c>
      <x:c r="AJ421" s="1" t="str">
        <x:v>0</x:v>
      </x:c>
      <x:c r="AK421" s="1" t="str">
        <x:v>-0.010157030924644182</x:v>
      </x:c>
      <x:c r="AL421" s="28" t="str">
        <x:v>0.0227026124697438</x:v>
      </x:c>
      <x:c r="AM421" s="1" t="str">
        <x:v>2022</x:v>
      </x:c>
      <x:c r="AN421" s="48" t="str">
        <x:v>REUSED_OOS_PREQUENTIAL_DIAGNOSTIC</x:v>
      </x:c>
      <x:c r="AO421" s="1" t="str">
        <x:v>419</x:v>
      </x:c>
      <x:c r="AP421" s="1" t="str">
        <x:v>False</x:v>
      </x:c>
    </x:row>
    <x:row r="422" ht="22" customHeight="1">
      <x:c r="A422" s="27" t="n">
        <x:v>44617</x:v>
      </x:c>
      <x:c r="B422" s="27" t="n">
        <x:v>44618</x:v>
      </x:c>
      <x:c r="C422" s="1" t="str">
        <x:v>0.99573588615187525</x:v>
      </x:c>
      <x:c r="D422" s="1" t="str">
        <x:v>1.3784474892309002e-10</x:v>
      </x:c>
      <x:c r="E422" s="1" t="str">
        <x:v>0.0042641137102798002</x:v>
      </x:c>
      <x:c r="F422" s="1" t="str">
        <x:v>bear</x:v>
      </x:c>
      <x:c r="G422" s="1" t="str">
        <x:v>0.025055702342699323</x:v>
      </x:c>
      <x:c r="H422" s="1" t="str">
        <x:v>0.004861114131422541</x:v>
      </x:c>
      <x:c r="I422" s="1" t="str">
        <x:v>-0.019762450593873493</x:v>
      </x:c>
      <x:c r="J422" s="1" t="str">
        <x:v>0.065466679710002973</x:v>
      </x:c>
      <x:c r="K422" s="1" t="str">
        <x:v>0.64497473110599446</x:v>
      </x:c>
      <x:c r="L422" s="1" t="str">
        <x:v>-0.32157218296455747</x:v>
      </x:c>
      <x:c r="M422" s="1" t="str">
        <x:v>CASH</x:v>
      </x:c>
      <x:c r="N422" s="1" t="str">
        <x:v>0.99573588615187525</x:v>
      </x:c>
      <x:c r="O422" s="48" t="str">
        <x:v>HIGH_VOLATILITY|BEARISH_ROUTER</x:v>
      </x:c>
      <x:c r="P422" s="48" t="str">
        <x:v>episode-000420|episode-000410|episode-000409|episode-000411|episode-000408</x:v>
      </x:c>
      <x:c r="Q422" s="1" t="str">
        <x:v>True</x:v>
      </x:c>
      <x:c r="R422" s="1" t="str">
        <x:v>5</x:v>
      </x:c>
      <x:c r="S422" s="1" t="str">
        <x:v>0.025000000000000001</x:v>
      </x:c>
      <x:c r="T422" s="1" t="str">
        <x:v>0.4616128518261578</x:v>
      </x:c>
      <x:c r="U422" s="1" t="str">
        <x:v>0.45000000000000001</x:v>
      </x:c>
      <x:c r="V422" s="1" t="str">
        <x:v>-0.0010855211772067999</x:v>
      </x:c>
      <x:c r="W422" s="28" t="str">
        <x:v>0.45000000000000001</x:v>
      </x:c>
      <x:c r="X422" s="28" t="str">
        <x:v>0.0055620734669596938</x:v>
      </x:c>
      <x:c r="Y422" s="28" t="str">
        <x:v>-0.0010855211772067275</x:v>
      </x:c>
      <x:c r="Z422" s="1" t="str">
        <x:v>0.45000000000000001</x:v>
      </x:c>
      <x:c r="AA422" s="1" t="str">
        <x:v>0.0055620734669596938</x:v>
      </x:c>
      <x:c r="AB422" s="1" t="str">
        <x:v>-0.0010855211772067275</x:v>
      </x:c>
      <x:c r="AC422" s="1" t="str">
        <x:v>CASH</x:v>
      </x:c>
      <x:c r="AD422" s="1" t="str">
        <x:v>0.025000000000000001</x:v>
      </x:c>
      <x:c r="AE422" s="1" t="str">
        <x:v>0.45000000000000001</x:v>
      </x:c>
      <x:c r="AF422" s="1" t="str">
        <x:v>0.0055620734669596938</x:v>
      </x:c>
      <x:c r="AG422" s="1" t="str">
        <x:v>-0.0010855211772067275</x:v>
      </x:c>
      <x:c r="AH422" s="1" t="str">
        <x:v>0</x:v>
      </x:c>
      <x:c r="AI422" s="1" t="str">
        <x:v>0</x:v>
      </x:c>
      <x:c r="AJ422" s="1" t="str">
        <x:v>0</x:v>
      </x:c>
      <x:c r="AK422" s="1" t="str">
        <x:v>0.0010861107820441939</x:v>
      </x:c>
      <x:c r="AL422" s="28" t="str">
        <x:v>-0.0023999224679669001</x:v>
      </x:c>
      <x:c r="AM422" s="1" t="str">
        <x:v>2022</x:v>
      </x:c>
      <x:c r="AN422" s="48" t="str">
        <x:v>REUSED_OOS_PREQUENTIAL_DIAGNOSTIC</x:v>
      </x:c>
      <x:c r="AO422" s="1" t="str">
        <x:v>420</x:v>
      </x:c>
      <x:c r="AP422" s="1" t="str">
        <x:v>False</x:v>
      </x:c>
    </x:row>
    <x:row r="423" ht="22" customHeight="1">
      <x:c r="A423" s="27" t="n">
        <x:v>44618</x:v>
      </x:c>
      <x:c r="B423" s="27" t="n">
        <x:v>44619</x:v>
      </x:c>
      <x:c r="C423" s="1" t="str">
        <x:v>0.98898808162957763</x:v>
      </x:c>
      <x:c r="D423" s="1" t="str">
        <x:v>4.8773283731233206e-10</x:v>
      </x:c>
      <x:c r="E423" s="1" t="str">
        <x:v>0.0110119178826894</x:v>
      </x:c>
      <x:c r="F423" s="1" t="str">
        <x:v>bear</x:v>
      </x:c>
      <x:c r="G423" s="1" t="str">
        <x:v>0.055161732856336104</x:v>
      </x:c>
      <x:c r="H423" s="1" t="str">
        <x:v>0.013495609044595305</x:v>
      </x:c>
      <x:c r="I423" s="1" t="str">
        <x:v>-0.02431510864224018</x:v>
      </x:c>
      <x:c r="J423" s="1" t="str">
        <x:v>0.052501997885066931</x:v>
      </x:c>
      <x:c r="K423" s="1" t="str">
        <x:v>0.64454214622741479</x:v>
      </x:c>
      <x:c r="L423" s="1" t="str">
        <x:v>-0.32320035712555462</x:v>
      </x:c>
      <x:c r="M423" s="1" t="str">
        <x:v>CASH</x:v>
      </x:c>
      <x:c r="N423" s="1" t="str">
        <x:v>0.98898808162957763</x:v>
      </x:c>
      <x:c r="O423" s="48" t="str">
        <x:v>HIGH_VOLATILITY|BEARISH_ROUTER</x:v>
      </x:c>
      <x:c r="P423" s="48" t="str">
        <x:v>episode-000421|episode-000420|episode-000410|episode-000409|episode-000412</x:v>
      </x:c>
      <x:c r="Q423" s="1" t="str">
        <x:v>True</x:v>
      </x:c>
      <x:c r="R423" s="1" t="str">
        <x:v>5</x:v>
      </x:c>
      <x:c r="S423" s="1" t="str">
        <x:v>0.025000000000000001</x:v>
      </x:c>
      <x:c r="T423" s="1" t="str">
        <x:v>0.46174165821792068</x:v>
      </x:c>
      <x:c r="U423" s="1" t="str">
        <x:v>0.45000000000000001</x:v>
      </x:c>
      <x:c r="V423" s="1" t="str">
        <x:v>-0.0164104479630501</x:v>
      </x:c>
      <x:c r="W423" s="28" t="str">
        <x:v>0.45000000000000001</x:v>
      </x:c>
      <x:c r="X423" s="28" t="str">
        <x:v>0.00059462298289730819</x:v>
      </x:c>
      <x:c r="Y423" s="28" t="str">
        <x:v>-0.016410447963050023</x:v>
      </x:c>
      <x:c r="Z423" s="1" t="str">
        <x:v>0.45000000000000001</x:v>
      </x:c>
      <x:c r="AA423" s="1" t="str">
        <x:v>0.00059462298289730819</x:v>
      </x:c>
      <x:c r="AB423" s="1" t="str">
        <x:v>-0.016410447963050023</x:v>
      </x:c>
      <x:c r="AC423" s="1" t="str">
        <x:v>CASH</x:v>
      </x:c>
      <x:c r="AD423" s="1" t="str">
        <x:v>0.025000000000000001</x:v>
      </x:c>
      <x:c r="AE423" s="1" t="str">
        <x:v>0.45000000000000001</x:v>
      </x:c>
      <x:c r="AF423" s="1" t="str">
        <x:v>0.00059462298289730819</x:v>
      </x:c>
      <x:c r="AG423" s="1" t="str">
        <x:v>-0.016410447963050023</x:v>
      </x:c>
      <x:c r="AH423" s="1" t="str">
        <x:v>0</x:v>
      </x:c>
      <x:c r="AI423" s="1" t="str">
        <x:v>0</x:v>
      </x:c>
      <x:c r="AJ423" s="1" t="str">
        <x:v>0</x:v>
      </x:c>
      <x:c r="AK423" s="1" t="str">
        <x:v>0.016546590863097208</x:v>
      </x:c>
      <x:c r="AL423" s="28" t="str">
        <x:v>-0.0364663624394422</x:v>
      </x:c>
      <x:c r="AM423" s="1" t="str">
        <x:v>2022</x:v>
      </x:c>
      <x:c r="AN423" s="48" t="str">
        <x:v>REUSED_OOS_PREQUENTIAL_DIAGNOSTIC</x:v>
      </x:c>
      <x:c r="AO423" s="1" t="str">
        <x:v>421</x:v>
      </x:c>
      <x:c r="AP423" s="1" t="str">
        <x:v>False</x:v>
      </x:c>
    </x:row>
    <x:row r="424" ht="22" customHeight="1">
      <x:c r="A424" s="27" t="n">
        <x:v>44619</x:v>
      </x:c>
      <x:c r="B424" s="27" t="n">
        <x:v>44620</x:v>
      </x:c>
      <x:c r="C424" s="1" t="str">
        <x:v>0.9938082402134274</x:v>
      </x:c>
      <x:c r="D424" s="1" t="str">
        <x:v>1.3216430029856155e-10</x:v>
      </x:c>
      <x:c r="E424" s="1" t="str">
        <x:v>0.0061917596544082999</x:v>
      </x:c>
      <x:c r="F424" s="1" t="str">
        <x:v>bear</x:v>
      </x:c>
      <x:c r="G424" s="1" t="str">
        <x:v>0.034274856710228153</x:v>
      </x:c>
      <x:c r="H424" s="1" t="str">
        <x:v>0.0096403171676994019</x:v>
      </x:c>
      <x:c r="I424" s="1" t="str">
        <x:v>-0.017361491330986856</x:v>
      </x:c>
      <x:c r="J424" s="1" t="str">
        <x:v>-0.0014836362865643382</x:v>
      </x:c>
      <x:c r="K424" s="1" t="str">
        <x:v>0.6564180736761136</x:v>
      </x:c>
      <x:c r="L424" s="1" t="str">
        <x:v>-0.34121827712841923</x:v>
      </x:c>
      <x:c r="M424" s="1" t="str">
        <x:v>CASH</x:v>
      </x:c>
      <x:c r="N424" s="1" t="str">
        <x:v>0.9938082402134274</x:v>
      </x:c>
      <x:c r="O424" s="48" t="str">
        <x:v>HIGH_VOLATILITY|BEARISH_ROUTER</x:v>
      </x:c>
      <x:c r="P424" s="48" t="str">
        <x:v>episode-000409|episode-000410|episode-000422|episode-000421|episode-000408</x:v>
      </x:c>
      <x:c r="Q424" s="1" t="str">
        <x:v>True</x:v>
      </x:c>
      <x:c r="R424" s="1" t="str">
        <x:v>5</x:v>
      </x:c>
      <x:c r="S424" s="1" t="str">
        <x:v>0.025000000000000001</x:v>
      </x:c>
      <x:c r="T424" s="1" t="str">
        <x:v>0.46164964796094637</x:v>
      </x:c>
      <x:c r="U424" s="1" t="str">
        <x:v>0.45000000000000001</x:v>
      </x:c>
      <x:c r="V424" s="1" t="str">
        <x:v>0.065648329566612998</x:v>
      </x:c>
      <x:c r="W424" s="28" t="str">
        <x:v>0.45000000000000001</x:v>
      </x:c>
      <x:c r="X424" s="28" t="str">
        <x:v>0.0091760016343666595</x:v>
      </x:c>
      <x:c r="Y424" s="28" t="str">
        <x:v>0.06564832956661304</x:v>
      </x:c>
      <x:c r="Z424" s="1" t="str">
        <x:v>0.45000000000000001</x:v>
      </x:c>
      <x:c r="AA424" s="1" t="str">
        <x:v>0.0091760016343666595</x:v>
      </x:c>
      <x:c r="AB424" s="1" t="str">
        <x:v>0.06564832956661304</x:v>
      </x:c>
      <x:c r="AC424" s="1" t="str">
        <x:v>CASH</x:v>
      </x:c>
      <x:c r="AD424" s="1" t="str">
        <x:v>0.025000000000000001</x:v>
      </x:c>
      <x:c r="AE424" s="1" t="str">
        <x:v>0.45000000000000001</x:v>
      </x:c>
      <x:c r="AF424" s="1" t="str">
        <x:v>0.0091760016343666595</x:v>
      </x:c>
      <x:c r="AG424" s="1" t="str">
        <x:v>0.06564832956661304</x:v>
      </x:c>
      <x:c r="AH424" s="1" t="str">
        <x:v>0</x:v>
      </x:c>
      <x:c r="AI424" s="1" t="str">
        <x:v>0</x:v>
      </x:c>
      <x:c r="AJ424" s="1" t="str">
        <x:v>0</x:v>
      </x:c>
      <x:c r="AK424" s="1" t="str">
        <x:v>-0.063583374098534137</x:v>
      </x:c>
      <x:c r="AL424" s="28" t="str">
        <x:v>0.14590690677145371</x:v>
      </x:c>
      <x:c r="AM424" s="1" t="str">
        <x:v>2022</x:v>
      </x:c>
      <x:c r="AN424" s="48" t="str">
        <x:v>REUSED_OOS_PREQUENTIAL_DIAGNOSTIC</x:v>
      </x:c>
      <x:c r="AO424" s="1" t="str">
        <x:v>422</x:v>
      </x:c>
      <x:c r="AP424" s="1" t="str">
        <x:v>False</x:v>
      </x:c>
    </x:row>
    <x:row r="425" ht="22" customHeight="1">
      <x:c r="A425" s="27" t="n">
        <x:v>44620</x:v>
      </x:c>
      <x:c r="B425" s="27" t="n">
        <x:v>44621</x:v>
      </x:c>
      <x:c r="C425" s="1" t="str">
        <x:v>0.99846906411294123</x:v>
      </x:c>
      <x:c r="D425" s="1" t="str">
        <x:v>1.3005786176027065e-11</x:v>
      </x:c>
      <x:c r="E425" s="1" t="str">
        <x:v>0.0015309358740530001</x:v>
      </x:c>
      <x:c r="F425" s="1" t="str">
        <x:v>bear</x:v>
      </x:c>
      <x:c r="G425" s="1" t="str">
        <x:v>0.010425061164621179</x:v>
      </x:c>
      <x:c r="H425" s="1" t="str">
        <x:v>0.0093216477990276467</x:v>
      </x:c>
      <x:c r="I425" s="1" t="str">
        <x:v>0.16669052912525628</x:v>
      </x:c>
      <x:c r="J425" s="1" t="str">
        <x:v>0.1314460268058304</x:v>
      </x:c>
      <x:c r="K425" s="1" t="str">
        <x:v>0.81026271510240422</x:v>
      </x:c>
      <x:c r="L425" s="1" t="str">
        <x:v>-0.2450974737066578</x:v>
      </x:c>
      <x:c r="M425" s="1" t="str">
        <x:v>CASH</x:v>
      </x:c>
      <x:c r="N425" s="1" t="str">
        <x:v>0.99846906411294123</x:v>
      </x:c>
      <x:c r="O425" s="48" t="str">
        <x:v>HIGH_VOLATILITY|BEARISH_ROUTER</x:v>
      </x:c>
      <x:c r="P425" s="48" t="str">
        <x:v>episode-000403|episode-000405|episode-000404|episode-000402|episode-000406</x:v>
      </x:c>
      <x:c r="Q425" s="1" t="str">
        <x:v>True</x:v>
      </x:c>
      <x:c r="R425" s="1" t="str">
        <x:v>5</x:v>
      </x:c>
      <x:c r="S425" s="1" t="str">
        <x:v>0.025000000000000001</x:v>
      </x:c>
      <x:c r="T425" s="1" t="str">
        <x:v>0.45376370208837541</x:v>
      </x:c>
      <x:c r="U425" s="1" t="str">
        <x:v>0.45000000000000001</x:v>
      </x:c>
      <x:c r="V425" s="1" t="str">
        <x:v>0.012803559603338</x:v>
      </x:c>
      <x:c r="W425" s="28" t="str">
        <x:v>0.45000000000000001</x:v>
      </x:c>
      <x:c r="X425" s="28" t="str">
        <x:v>0.033887002926399068</x:v>
      </x:c>
      <x:c r="Y425" s="28" t="str">
        <x:v>0.012803559603338011</x:v>
      </x:c>
      <x:c r="Z425" s="1" t="str">
        <x:v>0.45000000000000001</x:v>
      </x:c>
      <x:c r="AA425" s="1" t="str">
        <x:v>0.033887002926399068</x:v>
      </x:c>
      <x:c r="AB425" s="1" t="str">
        <x:v>0.012803559603338011</x:v>
      </x:c>
      <x:c r="AC425" s="1" t="str">
        <x:v>CASH</x:v>
      </x:c>
      <x:c r="AD425" s="1" t="str">
        <x:v>0.025000000000000001</x:v>
      </x:c>
      <x:c r="AE425" s="1" t="str">
        <x:v>0.45000000000000001</x:v>
      </x:c>
      <x:c r="AF425" s="1" t="str">
        <x:v>0.033887002926399068</x:v>
      </x:c>
      <x:c r="AG425" s="1" t="str">
        <x:v>0.012803559603338011</x:v>
      </x:c>
      <x:c r="AH425" s="1" t="str">
        <x:v>0</x:v>
      </x:c>
      <x:c r="AI425" s="1" t="str">
        <x:v>0</x:v>
      </x:c>
      <x:c r="AJ425" s="1" t="str">
        <x:v>0</x:v>
      </x:c>
      <x:c r="AK425" s="1" t="str">
        <x:v>-0.01272228701784844</x:v>
      </x:c>
      <x:c r="AL425" s="28" t="str">
        <x:v>0.028528625874660402</x:v>
      </x:c>
      <x:c r="AM425" s="1" t="str">
        <x:v>2022</x:v>
      </x:c>
      <x:c r="AN425" s="48" t="str">
        <x:v>REUSED_OOS_PREQUENTIAL_DIAGNOSTIC</x:v>
      </x:c>
      <x:c r="AO425" s="1" t="str">
        <x:v>423</x:v>
      </x:c>
      <x:c r="AP425" s="1" t="str">
        <x:v>False</x:v>
      </x:c>
    </x:row>
    <x:row r="426" ht="22" customHeight="1">
      <x:c r="A426" s="27" t="n">
        <x:v>44621</x:v>
      </x:c>
      <x:c r="B426" s="27" t="n">
        <x:v>44622</x:v>
      </x:c>
      <x:c r="C426" s="1" t="str">
        <x:v>0.94400354573538958</x:v>
      </x:c>
      <x:c r="D426" s="1" t="str">
        <x:v>2.3494819146166758e-09</x:v>
      </x:c>
      <x:c r="E426" s="1" t="str">
        <x:v>0.055996451915128302</x:v>
      </x:c>
      <x:c r="F426" s="1" t="str">
        <x:v>bear</x:v>
      </x:c>
      <x:c r="G426" s="1" t="str">
        <x:v>0.19643555048770542</x:v>
      </x:c>
      <x:c r="H426" s="1" t="str">
        <x:v>0.10893103675510307</x:v>
      </x:c>
      <x:c r="I426" s="1" t="str">
        <x:v>0.16136968537081509</x:v>
      </x:c>
      <x:c r="J426" s="1" t="str">
        <x:v>0.17149246921622363</x:v>
      </x:c>
      <x:c r="K426" s="1" t="str">
        <x:v>0.81352279411756456</x:v>
      </x:c>
      <x:c r="L426" s="1" t="str">
        <x:v>-0.21374433588218633</x:v>
      </x:c>
      <x:c r="M426" s="1" t="str">
        <x:v>CASH</x:v>
      </x:c>
      <x:c r="N426" s="1" t="str">
        <x:v>0.94400354573538958</x:v>
      </x:c>
      <x:c r="O426" s="48" t="str">
        <x:v>HIGH_VOLATILITY|BEARISH_ROUTER</x:v>
      </x:c>
      <x:c r="P426" s="48" t="str">
        <x:v>episode-000424|episode-000404|episode-000406|episode-000405|episode-000207</x:v>
      </x:c>
      <x:c r="Q426" s="1" t="str">
        <x:v>True</x:v>
      </x:c>
      <x:c r="R426" s="1" t="str">
        <x:v>5</x:v>
      </x:c>
      <x:c r="S426" s="1" t="str">
        <x:v>0.050000000000000003</x:v>
      </x:c>
      <x:c r="T426" s="1" t="str">
        <x:v>0.45522869214107597</x:v>
      </x:c>
      <x:c r="U426" s="1" t="str">
        <x:v>0.45000000000000001</x:v>
      </x:c>
      <x:c r="V426" s="1" t="str">
        <x:v>-0.0051481659698966002</x:v>
      </x:c>
      <x:c r="W426" s="28" t="str">
        <x:v>0.45000000000000001</x:v>
      </x:c>
      <x:c r="X426" s="28" t="str">
        <x:v>0.0069713376957429296</x:v>
      </x:c>
      <x:c r="Y426" s="28" t="str">
        <x:v>-0.0051481659698966453</x:v>
      </x:c>
      <x:c r="Z426" s="1" t="str">
        <x:v>0.45000000000000001</x:v>
      </x:c>
      <x:c r="AA426" s="1" t="str">
        <x:v>0.0069713376957429296</x:v>
      </x:c>
      <x:c r="AB426" s="1" t="str">
        <x:v>-0.0051481659698966453</x:v>
      </x:c>
      <x:c r="AC426" s="1" t="str">
        <x:v>CASH</x:v>
      </x:c>
      <x:c r="AD426" s="1" t="str">
        <x:v>0.050000000000000003</x:v>
      </x:c>
      <x:c r="AE426" s="1" t="str">
        <x:v>0.45000000000000001</x:v>
      </x:c>
      <x:c r="AF426" s="1" t="str">
        <x:v>0.0069713376957429296</x:v>
      </x:c>
      <x:c r="AG426" s="1" t="str">
        <x:v>-0.0051481659698966453</x:v>
      </x:c>
      <x:c r="AH426" s="1" t="str">
        <x:v>0</x:v>
      </x:c>
      <x:c r="AI426" s="1" t="str">
        <x:v>0</x:v>
      </x:c>
      <x:c r="AJ426" s="1" t="str">
        <x:v>0</x:v>
      </x:c>
      <x:c r="AK426" s="1" t="str">
        <x:v>0.0051614634343260723</x:v>
      </x:c>
      <x:c r="AL426" s="28" t="str">
        <x:v>-0.0114249566076771</x:v>
      </x:c>
      <x:c r="AM426" s="1" t="str">
        <x:v>2022</x:v>
      </x:c>
      <x:c r="AN426" s="48" t="str">
        <x:v>REUSED_OOS_PREQUENTIAL_DIAGNOSTIC</x:v>
      </x:c>
      <x:c r="AO426" s="1" t="str">
        <x:v>424</x:v>
      </x:c>
      <x:c r="AP426" s="1" t="str">
        <x:v>False</x:v>
      </x:c>
    </x:row>
    <x:row r="427" ht="22" customHeight="1">
      <x:c r="A427" s="27" t="n">
        <x:v>44622</x:v>
      </x:c>
      <x:c r="B427" s="27" t="n">
        <x:v>44623</x:v>
      </x:c>
      <x:c r="C427" s="1" t="str">
        <x:v>0.75589429562583621</x:v>
      </x:c>
      <x:c r="D427" s="1" t="str">
        <x:v>3.7328507378507361e-08</x:v>
      </x:c>
      <x:c r="E427" s="1" t="str">
        <x:v>0.24410566704565631</x:v>
      </x:c>
      <x:c r="F427" s="1" t="str">
        <x:v>bear</x:v>
      </x:c>
      <x:c r="G427" s="1" t="str">
        <x:v>0.5058809995527378</x:v>
      </x:c>
      <x:c r="H427" s="1" t="str">
        <x:v>0.37621850021910686</x:v>
      </x:c>
      <x:c r="I427" s="1" t="str">
        <x:v>0.17967150755145811</x:v>
      </x:c>
      <x:c r="J427" s="1" t="str">
        <x:v>0.14063368538076726</x:v>
      </x:c>
      <x:c r="K427" s="1" t="str">
        <x:v>0.81475116139920511</x:v>
      </x:c>
      <x:c r="L427" s="1" t="str">
        <x:v>-0.18121253367890133</x:v>
      </x:c>
      <x:c r="M427" s="1" t="str">
        <x:v>CASH</x:v>
      </x:c>
      <x:c r="N427" s="1" t="str">
        <x:v>0.75590000000000002</x:v>
      </x:c>
      <x:c r="O427" s="48" t="str">
        <x:v>HIGH_VOLATILITY|BEARISH_ROUTER</x:v>
      </x:c>
      <x:c r="P427" s="48" t="str">
        <x:v>episode-000276|episode-000277</x:v>
      </x:c>
      <x:c r="Q427" s="1" t="str">
        <x:v>True</x:v>
      </x:c>
      <x:c r="R427" s="1" t="str">
        <x:v>5</x:v>
      </x:c>
      <x:c r="S427" s="1" t="str">
        <x:v>0.050000000000000003</x:v>
      </x:c>
      <x:c r="T427" s="1" t="str">
        <x:v>0.46028837346706653</x:v>
      </x:c>
      <x:c r="U427" s="1" t="str">
        <x:v>0.45000000000000001</x:v>
      </x:c>
      <x:c r="V427" s="1" t="str">
        <x:v>-0.0148597438231616</x:v>
      </x:c>
      <x:c r="W427" s="28" t="str">
        <x:v>0.45000000000000001</x:v>
      </x:c>
      <x:c r="X427" s="28" t="str">
        <x:v>0.0028422896264418962</x:v>
      </x:c>
      <x:c r="Y427" s="28" t="str">
        <x:v>-0.014859743823161686</x:v>
      </x:c>
      <x:c r="Z427" s="1" t="str">
        <x:v>0.45000000000000001</x:v>
      </x:c>
      <x:c r="AA427" s="1" t="str">
        <x:v>0.0028422896264418962</x:v>
      </x:c>
      <x:c r="AB427" s="1" t="str">
        <x:v>-0.014859743823161686</x:v>
      </x:c>
      <x:c r="AC427" s="1" t="str">
        <x:v>CASH</x:v>
      </x:c>
      <x:c r="AD427" s="1" t="str">
        <x:v>0.050000000000000003</x:v>
      </x:c>
      <x:c r="AE427" s="1" t="str">
        <x:v>0.45000000000000001</x:v>
      </x:c>
      <x:c r="AF427" s="1" t="str">
        <x:v>0.0028422896264418962</x:v>
      </x:c>
      <x:c r="AG427" s="1" t="str">
        <x:v>-0.014859743823161686</x:v>
      </x:c>
      <x:c r="AH427" s="1" t="str">
        <x:v>0</x:v>
      </x:c>
      <x:c r="AI427" s="1" t="str">
        <x:v>0</x:v>
      </x:c>
      <x:c r="AJ427" s="1" t="str">
        <x:v>0</x:v>
      </x:c>
      <x:c r="AK427" s="1" t="str">
        <x:v>0.014971255889131006</x:v>
      </x:c>
      <x:c r="AL427" s="28" t="str">
        <x:v>-0.033015430580605201</x:v>
      </x:c>
      <x:c r="AM427" s="1" t="str">
        <x:v>2022</x:v>
      </x:c>
      <x:c r="AN427" s="48" t="str">
        <x:v>REUSED_OOS_PREQUENTIAL_DIAGNOSTIC</x:v>
      </x:c>
      <x:c r="AO427" s="1" t="str">
        <x:v>425</x:v>
      </x:c>
      <x:c r="AP427" s="1" t="str">
        <x:v>False</x:v>
      </x:c>
    </x:row>
    <x:row r="428" ht="22" customHeight="1">
      <x:c r="A428" s="27" t="n">
        <x:v>44623</x:v>
      </x:c>
      <x:c r="B428" s="27" t="n">
        <x:v>44624</x:v>
      </x:c>
      <x:c r="C428" s="1" t="str">
        <x:v>0.90196244630743605</x:v>
      </x:c>
      <x:c r="D428" s="1" t="str">
        <x:v>3.408848936966005e-09</x:v>
      </x:c>
      <x:c r="E428" s="1" t="str">
        <x:v>0.0980375502837149</x:v>
      </x:c>
      <x:c r="F428" s="1" t="str">
        <x:v>bear</x:v>
      </x:c>
      <x:c r="G428" s="1" t="str">
        <x:v>0.29195884863559518</x:v>
      </x:c>
      <x:c r="H428" s="1" t="str">
        <x:v>0.29213630136319968</x:v>
      </x:c>
      <x:c r="I428" s="1" t="str">
        <x:v>0.10756092980552556</x:v>
      </x:c>
      <x:c r="J428" s="1" t="str">
        <x:v>0.096960193439887155</x:v>
      </x:c>
      <x:c r="K428" s="1" t="str">
        <x:v>0.82541649257211036</x:v>
      </x:c>
      <x:c r="L428" s="1" t="str">
        <x:v>-0.16413062734985528</x:v>
      </x:c>
      <x:c r="M428" s="1" t="str">
        <x:v>CASH</x:v>
      </x:c>
      <x:c r="N428" s="1" t="str">
        <x:v>0.90196244630743605</x:v>
      </x:c>
      <x:c r="O428" s="48" t="str">
        <x:v>HIGH_VOLATILITY|BEARISH_ROUTER</x:v>
      </x:c>
      <x:c r="P428" s="48" t="str">
        <x:v>episode-000425|episode-000274|episode-000361</x:v>
      </x:c>
      <x:c r="Q428" s="1" t="str">
        <x:v>True</x:v>
      </x:c>
      <x:c r="R428" s="1" t="str">
        <x:v>5</x:v>
      </x:c>
      <x:c r="S428" s="1" t="str">
        <x:v>0.050000000000000003</x:v>
      </x:c>
      <x:c r="T428" s="1" t="str">
        <x:v>0.4563594955316978</x:v>
      </x:c>
      <x:c r="U428" s="1" t="str">
        <x:v>0.45000000000000001</x:v>
      </x:c>
      <x:c r="V428" s="1" t="str">
        <x:v>-0.035194753510811999</x:v>
      </x:c>
      <x:c r="W428" s="28" t="str">
        <x:v>0.45000000000000001</x:v>
      </x:c>
      <x:c r="X428" s="28" t="str">
        <x:v>0.0082945507426077092</x:v>
      </x:c>
      <x:c r="Y428" s="28" t="str">
        <x:v>-0.035194753510812027</x:v>
      </x:c>
      <x:c r="Z428" s="1" t="str">
        <x:v>0.45000000000000001</x:v>
      </x:c>
      <x:c r="AA428" s="1" t="str">
        <x:v>0.0082945507426077092</x:v>
      </x:c>
      <x:c r="AB428" s="1" t="str">
        <x:v>-0.035194753510812027</x:v>
      </x:c>
      <x:c r="AC428" s="1" t="str">
        <x:v>CASH</x:v>
      </x:c>
      <x:c r="AD428" s="1" t="str">
        <x:v>0.050000000000000003</x:v>
      </x:c>
      <x:c r="AE428" s="1" t="str">
        <x:v>0.45000000000000001</x:v>
      </x:c>
      <x:c r="AF428" s="1" t="str">
        <x:v>0.0082945507426077092</x:v>
      </x:c>
      <x:c r="AG428" s="1" t="str">
        <x:v>-0.035194753510812027</x:v>
      </x:c>
      <x:c r="AH428" s="1" t="str">
        <x:v>0</x:v>
      </x:c>
      <x:c r="AI428" s="1" t="str">
        <x:v>0</x:v>
      </x:c>
      <x:c r="AJ428" s="1" t="str">
        <x:v>0</x:v>
      </x:c>
      <x:c r="AK428" s="1" t="str">
        <x:v>0.03582901512061417</x:v>
      </x:c>
      <x:c r="AL428" s="28" t="str">
        <x:v>-0.078192779596354497</x:v>
      </x:c>
      <x:c r="AM428" s="1" t="str">
        <x:v>2022</x:v>
      </x:c>
      <x:c r="AN428" s="48" t="str">
        <x:v>REUSED_OOS_PREQUENTIAL_DIAGNOSTIC</x:v>
      </x:c>
      <x:c r="AO428" s="1" t="str">
        <x:v>426</x:v>
      </x:c>
      <x:c r="AP428" s="1" t="str">
        <x:v>False</x:v>
      </x:c>
    </x:row>
    <x:row r="429" ht="22" customHeight="1">
      <x:c r="A429" s="27" t="n">
        <x:v>44624</x:v>
      </x:c>
      <x:c r="B429" s="27" t="n">
        <x:v>44625</x:v>
      </x:c>
      <x:c r="C429" s="1" t="str">
        <x:v>0.95628431349584564</x:v>
      </x:c>
      <x:c r="D429" s="1" t="str">
        <x:v>8.6184098602035297e-10</x:v>
      </x:c>
      <x:c r="E429" s="1" t="str">
        <x:v>0.0437156856423132</x:v>
      </x:c>
      <x:c r="F429" s="1" t="str">
        <x:v>bear</x:v>
      </x:c>
      <x:c r="G429" s="1" t="str">
        <x:v>0.16345907184885955</x:v>
      </x:c>
      <x:c r="H429" s="1" t="str">
        <x:v>0.10864373437681923</x:v>
      </x:c>
      <x:c r="I429" s="1" t="str">
        <x:v>-0.0017062148045376979</x:v>
      </x:c>
      <x:c r="J429" s="1" t="str">
        <x:v>0.061059576798174087</x:v>
      </x:c>
      <x:c r="K429" s="1" t="str">
        <x:v>0.85891330856404036</x:v>
      </x:c>
      <x:c r="L429" s="1" t="str">
        <x:v>-0.22948957697683126</x:v>
      </x:c>
      <x:c r="M429" s="1" t="str">
        <x:v>CASH</x:v>
      </x:c>
      <x:c r="N429" s="1" t="str">
        <x:v>0.95628431349584564</x:v>
      </x:c>
      <x:c r="O429" s="48" t="str">
        <x:v>HIGH_VOLATILITY|BEARISH_ROUTER</x:v>
      </x:c>
      <x:c r="P429" s="48" t="str">
        <x:v>episode-000412|episode-000411|episode-000266|episode-000422|episode-000413</x:v>
      </x:c>
      <x:c r="Q429" s="1" t="str">
        <x:v>True</x:v>
      </x:c>
      <x:c r="R429" s="1" t="str">
        <x:v>5</x:v>
      </x:c>
      <x:c r="S429" s="1" t="str">
        <x:v>0.050000000000000003</x:v>
      </x:c>
      <x:c r="T429" s="1" t="str">
        <x:v>0.4548983693488739</x:v>
      </x:c>
      <x:c r="U429" s="1" t="str">
        <x:v>0.45000000000000001</x:v>
      </x:c>
      <x:c r="V429" s="1" t="str">
        <x:v>0.0028896210871796001</x:v>
      </x:c>
      <x:c r="W429" s="28" t="str">
        <x:v>0.45000000000000001</x:v>
      </x:c>
      <x:c r="X429" s="28" t="str">
        <x:v>0.020058506624481776</x:v>
      </x:c>
      <x:c r="Y429" s="28" t="str">
        <x:v>0.0028896210871796058</x:v>
      </x:c>
      <x:c r="Z429" s="1" t="str">
        <x:v>0.45000000000000001</x:v>
      </x:c>
      <x:c r="AA429" s="1" t="str">
        <x:v>0.020058506624481776</x:v>
      </x:c>
      <x:c r="AB429" s="1" t="str">
        <x:v>0.0028896210871796058</x:v>
      </x:c>
      <x:c r="AC429" s="1" t="str">
        <x:v>CASH</x:v>
      </x:c>
      <x:c r="AD429" s="1" t="str">
        <x:v>0.050000000000000003</x:v>
      </x:c>
      <x:c r="AE429" s="1" t="str">
        <x:v>0.45000000000000001</x:v>
      </x:c>
      <x:c r="AF429" s="1" t="str">
        <x:v>0.020058506624481776</x:v>
      </x:c>
      <x:c r="AG429" s="1" t="str">
        <x:v>0.0028896210871796058</x:v>
      </x:c>
      <x:c r="AH429" s="1" t="str">
        <x:v>0</x:v>
      </x:c>
      <x:c r="AI429" s="1" t="str">
        <x:v>0</x:v>
      </x:c>
      <x:c r="AJ429" s="1" t="str">
        <x:v>0</x:v>
      </x:c>
      <x:c r="AK429" s="1" t="str">
        <x:v>-0.0028854541574678413</x:v>
      </x:c>
      <x:c r="AL429" s="28" t="str">
        <x:v>0.0064660843528936002</x:v>
      </x:c>
      <x:c r="AM429" s="1" t="str">
        <x:v>2022</x:v>
      </x:c>
      <x:c r="AN429" s="48" t="str">
        <x:v>REUSED_OOS_PREQUENTIAL_DIAGNOSTIC</x:v>
      </x:c>
      <x:c r="AO429" s="1" t="str">
        <x:v>427</x:v>
      </x:c>
      <x:c r="AP429" s="1" t="str">
        <x:v>False</x:v>
      </x:c>
    </x:row>
    <x:row r="430" ht="22" customHeight="1">
      <x:c r="A430" s="27" t="n">
        <x:v>44625</x:v>
      </x:c>
      <x:c r="B430" s="27" t="n">
        <x:v>44626</x:v>
      </x:c>
      <x:c r="C430" s="1" t="str">
        <x:v>0.99680806122198384</x:v>
      </x:c>
      <x:c r="D430" s="1" t="str">
        <x:v>1.122744725163041e-11</x:v>
      </x:c>
      <x:c r="E430" s="1" t="str">
        <x:v>0.0031919387667886001</x:v>
      </x:c>
      <x:c r="F430" s="1" t="str">
        <x:v>bear</x:v>
      </x:c>
      <x:c r="G430" s="1" t="str">
        <x:v>0.019598648580399652</x:v>
      </x:c>
      <x:c r="H430" s="1" t="str">
        <x:v>0.081047495452276339</x:v>
      </x:c>
      <x:c r="I430" s="1" t="str">
        <x:v>0.0071659572292315232</x:v>
      </x:c>
      <x:c r="J430" s="1" t="str">
        <x:v>0.056533236071852011</x:v>
      </x:c>
      <x:c r="K430" s="1" t="str">
        <x:v>0.85849455585038437</x:v>
      </x:c>
      <x:c r="L430" s="1" t="str">
        <x:v>-0.22450739158677968</x:v>
      </x:c>
      <x:c r="M430" s="1" t="str">
        <x:v>CASH</x:v>
      </x:c>
      <x:c r="N430" s="1" t="str">
        <x:v>0.99680806122198384</x:v>
      </x:c>
      <x:c r="O430" s="48" t="str">
        <x:v>HIGH_VOLATILITY|BEARISH_ROUTER</x:v>
      </x:c>
      <x:c r="P430" s="48" t="str">
        <x:v>episode-000411|episode-000412|episode-000428|episode-000421|episode-000409</x:v>
      </x:c>
      <x:c r="Q430" s="1" t="str">
        <x:v>True</x:v>
      </x:c>
      <x:c r="R430" s="1" t="str">
        <x:v>5</x:v>
      </x:c>
      <x:c r="S430" s="1" t="str">
        <x:v>0.050000000000000003</x:v>
      </x:c>
      <x:c r="T430" s="1" t="str">
        <x:v>0.4538083790293686</x:v>
      </x:c>
      <x:c r="U430" s="1" t="str">
        <x:v>0.45000000000000001</x:v>
      </x:c>
      <x:c r="V430" s="1" t="str">
        <x:v>-0.011340730523364701</x:v>
      </x:c>
      <x:c r="W430" s="28" t="str">
        <x:v>0.45000000000000001</x:v>
      </x:c>
      <x:c r="X430" s="28" t="str">
        <x:v>0.0015957127713190911</x:v>
      </x:c>
      <x:c r="Y430" s="28" t="str">
        <x:v>-0.011340730523364706</x:v>
      </x:c>
      <x:c r="Z430" s="1" t="str">
        <x:v>0.45000000000000001</x:v>
      </x:c>
      <x:c r="AA430" s="1" t="str">
        <x:v>0.0015957127713190911</x:v>
      </x:c>
      <x:c r="AB430" s="1" t="str">
        <x:v>-0.011340730523364706</x:v>
      </x:c>
      <x:c r="AC430" s="1" t="str">
        <x:v>CASH</x:v>
      </x:c>
      <x:c r="AD430" s="1" t="str">
        <x:v>0.050000000000000003</x:v>
      </x:c>
      <x:c r="AE430" s="1" t="str">
        <x:v>0.45000000000000001</x:v>
      </x:c>
      <x:c r="AF430" s="1" t="str">
        <x:v>0.0015957127713190911</x:v>
      </x:c>
      <x:c r="AG430" s="1" t="str">
        <x:v>-0.011340730523364706</x:v>
      </x:c>
      <x:c r="AH430" s="1" t="str">
        <x:v>0</x:v>
      </x:c>
      <x:c r="AI430" s="1" t="str">
        <x:v>0</x:v>
      </x:c>
      <x:c r="AJ430" s="1" t="str">
        <x:v>0</x:v>
      </x:c>
      <x:c r="AK430" s="1" t="str">
        <x:v>0.011405526966230777</x:v>
      </x:c>
      <x:c r="AL430" s="28" t="str">
        <x:v>-0.025198117565831998</x:v>
      </x:c>
      <x:c r="AM430" s="1" t="str">
        <x:v>2022</x:v>
      </x:c>
      <x:c r="AN430" s="48" t="str">
        <x:v>REUSED_OOS_PREQUENTIAL_DIAGNOSTIC</x:v>
      </x:c>
      <x:c r="AO430" s="1" t="str">
        <x:v>428</x:v>
      </x:c>
      <x:c r="AP430" s="1" t="str">
        <x:v>False</x:v>
      </x:c>
    </x:row>
    <x:row r="431" ht="22" customHeight="1">
      <x:c r="A431" s="27" t="n">
        <x:v>44626</x:v>
      </x:c>
      <x:c r="B431" s="27" t="n">
        <x:v>44627</x:v>
      </x:c>
      <x:c r="C431" s="1" t="str">
        <x:v>0.99803750976103522</x:v>
      </x:c>
      <x:c r="D431" s="1" t="str">
        <x:v>1.8056557666623361e-12</x:v>
      </x:c>
      <x:c r="E431" s="1" t="str">
        <x:v>0.0019624902371589001</x:v>
      </x:c>
      <x:c r="F431" s="1" t="str">
        <x:v>bear</x:v>
      </x:c>
      <x:c r="G431" s="1" t="str">
        <x:v>0.012919777985031678</x:v>
      </x:c>
      <x:c r="H431" s="1" t="str">
        <x:v>0.0024588970781028725</x:v>
      </x:c>
      <x:c r="I431" s="1" t="str">
        <x:v>0.018944469355861582</x:v>
      </x:c>
      <x:c r="J431" s="1" t="str">
        <x:v>-0.076129004320672822</x:v>
      </x:c>
      <x:c r="K431" s="1" t="str">
        <x:v>0.77146656990820117</x:v>
      </x:c>
      <x:c r="L431" s="1" t="str">
        <x:v>-0.24404834550500976</x:v>
      </x:c>
      <x:c r="M431" s="1" t="str">
        <x:v>CASH</x:v>
      </x:c>
      <x:c r="N431" s="1" t="str">
        <x:v>0.99803750976103522</x:v>
      </x:c>
      <x:c r="O431" s="48" t="str">
        <x:v>HIGH_VOLATILITY|BEARISH_ROUTER</x:v>
      </x:c>
      <x:c r="P431" s="48" t="str">
        <x:v>episode-000356|episode-000271|episode-000355|episode-000357|episode-000409</x:v>
      </x:c>
      <x:c r="Q431" s="1" t="str">
        <x:v>True</x:v>
      </x:c>
      <x:c r="R431" s="1" t="str">
        <x:v>5</x:v>
      </x:c>
      <x:c r="S431" s="1" t="str">
        <x:v>0.050000000000000003</x:v>
      </x:c>
      <x:c r="T431" s="1" t="str">
        <x:v>0.4537753098517277</x:v>
      </x:c>
      <x:c r="U431" s="1" t="str">
        <x:v>0.45000000000000001</x:v>
      </x:c>
      <x:c r="V431" s="1" t="str">
        <x:v>-0.0044391253646112998</x:v>
      </x:c>
      <x:c r="W431" s="28" t="str">
        <x:v>0.45000000000000001</x:v>
      </x:c>
      <x:c r="X431" s="28" t="str">
        <x:v>0.0063080621791243852</x:v>
      </x:c>
      <x:c r="Y431" s="28" t="str">
        <x:v>-0.0044391253646113293</x:v>
      </x:c>
      <x:c r="Z431" s="1" t="str">
        <x:v>0.45000000000000001</x:v>
      </x:c>
      <x:c r="AA431" s="1" t="str">
        <x:v>0.0063080621791243852</x:v>
      </x:c>
      <x:c r="AB431" s="1" t="str">
        <x:v>-0.0044391253646113293</x:v>
      </x:c>
      <x:c r="AC431" s="1" t="str">
        <x:v>CASH</x:v>
      </x:c>
      <x:c r="AD431" s="1" t="str">
        <x:v>0.050000000000000003</x:v>
      </x:c>
      <x:c r="AE431" s="1" t="str">
        <x:v>0.45000000000000001</x:v>
      </x:c>
      <x:c r="AF431" s="1" t="str">
        <x:v>0.0063080621791243852</x:v>
      </x:c>
      <x:c r="AG431" s="1" t="str">
        <x:v>-0.0044391253646113293</x:v>
      </x:c>
      <x:c r="AH431" s="1" t="str">
        <x:v>0</x:v>
      </x:c>
      <x:c r="AI431" s="1" t="str">
        <x:v>0</x:v>
      </x:c>
      <x:c r="AJ431" s="1" t="str">
        <x:v>0</x:v>
      </x:c>
      <x:c r="AK431" s="1" t="str">
        <x:v>0.0044490075379278651</x:v>
      </x:c>
      <x:c r="AL431" s="28" t="str">
        <x:v>-0.0098507672557681999</x:v>
      </x:c>
      <x:c r="AM431" s="1" t="str">
        <x:v>2022</x:v>
      </x:c>
      <x:c r="AN431" s="48" t="str">
        <x:v>REUSED_OOS_PREQUENTIAL_DIAGNOSTIC</x:v>
      </x:c>
      <x:c r="AO431" s="1" t="str">
        <x:v>429</x:v>
      </x:c>
      <x:c r="AP431" s="1" t="str">
        <x:v>False</x:v>
      </x:c>
    </x:row>
    <x:row r="432" ht="22" customHeight="1">
      <x:c r="A432" s="27" t="n">
        <x:v>44627</x:v>
      </x:c>
      <x:c r="B432" s="27" t="n">
        <x:v>44628</x:v>
      </x:c>
      <x:c r="C432" s="1" t="str">
        <x:v>0.99972215937813724</x:v>
      </x:c>
      <x:c r="D432" s="1" t="str">
        <x:v>7.7850434371184251e-14</x:v>
      </x:c>
      <x:c r="E432" s="1" t="str">
        <x:v>0.0002778406217846</x:v>
      </x:c>
      <x:c r="F432" s="1" t="str">
        <x:v>bear</x:v>
      </x:c>
      <x:c r="G432" s="1" t="str">
        <x:v>0.0023237403004548883</x:v>
      </x:c>
      <x:c r="H432" s="1" t="str">
        <x:v>0.0033692992342041241</x:v>
      </x:c>
      <x:c r="I432" s="1" t="str">
        <x:v>-0.11955580459477344</x:v>
      </x:c>
      <x:c r="J432" s="1" t="str">
        <x:v>-0.081794934330787328</x:v>
      </x:c>
      <x:c r="K432" s="1" t="str">
        <x:v>0.77187640271356595</x:v>
      </x:c>
      <x:c r="L432" s="1" t="str">
        <x:v>-0.25149504931005284</x:v>
      </x:c>
      <x:c r="M432" s="1" t="str">
        <x:v>CASH</x:v>
      </x:c>
      <x:c r="N432" s="1" t="str">
        <x:v>0.99972215937813724</x:v>
      </x:c>
      <x:c r="O432" s="48" t="str">
        <x:v>HIGH_VOLATILITY|BEARISH_ROUTER</x:v>
      </x:c>
      <x:c r="P432" s="48" t="str">
        <x:v>episode-000340|episode-000367|episode-000368|episode-000364|episode-000365</x:v>
      </x:c>
      <x:c r="Q432" s="1" t="str">
        <x:v>True</x:v>
      </x:c>
      <x:c r="R432" s="1" t="str">
        <x:v>5</x:v>
      </x:c>
      <x:c r="S432" s="1" t="str">
        <x:v>0.050000000000000003</x:v>
      </x:c>
      <x:c r="T432" s="1" t="str">
        <x:v>0.453729996871304</x:v>
      </x:c>
      <x:c r="U432" s="1" t="str">
        <x:v>0.45000000000000001</x:v>
      </x:c>
      <x:c r="V432" s="1" t="str">
        <x:v>0.0085182850885313997</x:v>
      </x:c>
      <x:c r="W432" s="28" t="str">
        <x:v>0.45000000000000001</x:v>
      </x:c>
      <x:c r="X432" s="28" t="str">
        <x:v>0.0024489205818082893</x:v>
      </x:c>
      <x:c r="Y432" s="28" t="str">
        <x:v>0.0085182850885314743</x:v>
      </x:c>
      <x:c r="Z432" s="1" t="str">
        <x:v>0.45000000000000001</x:v>
      </x:c>
      <x:c r="AA432" s="1" t="str">
        <x:v>0.0024489205818082893</x:v>
      </x:c>
      <x:c r="AB432" s="1" t="str">
        <x:v>0.0085182850885314743</x:v>
      </x:c>
      <x:c r="AC432" s="1" t="str">
        <x:v>CASH</x:v>
      </x:c>
      <x:c r="AD432" s="1" t="str">
        <x:v>0.050000000000000003</x:v>
      </x:c>
      <x:c r="AE432" s="1" t="str">
        <x:v>0.45000000000000001</x:v>
      </x:c>
      <x:c r="AF432" s="1" t="str">
        <x:v>0.0024489205818082893</x:v>
      </x:c>
      <x:c r="AG432" s="1" t="str">
        <x:v>0.0085182850885314743</x:v>
      </x:c>
      <x:c r="AH432" s="1" t="str">
        <x:v>0</x:v>
      </x:c>
      <x:c r="AI432" s="1" t="str">
        <x:v>0</x:v>
      </x:c>
      <x:c r="AJ432" s="1" t="str">
        <x:v>0</x:v>
      </x:c>
      <x:c r="AK432" s="1" t="str">
        <x:v>-0.0084822092230071103</x:v>
      </x:c>
      <x:c r="AL432" s="28" t="str">
        <x:v>0.018935010835033898</x:v>
      </x:c>
      <x:c r="AM432" s="1" t="str">
        <x:v>2022</x:v>
      </x:c>
      <x:c r="AN432" s="48" t="str">
        <x:v>REUSED_OOS_PREQUENTIAL_DIAGNOSTIC</x:v>
      </x:c>
      <x:c r="AO432" s="1" t="str">
        <x:v>430</x:v>
      </x:c>
      <x:c r="AP432" s="1" t="str">
        <x:v>False</x:v>
      </x:c>
    </x:row>
    <x:row r="433" ht="22" customHeight="1">
      <x:c r="A433" s="27" t="n">
        <x:v>44628</x:v>
      </x:c>
      <x:c r="B433" s="27" t="n">
        <x:v>44629</x:v>
      </x:c>
      <x:c r="C433" s="1" t="str">
        <x:v>0.99978644703953723</x:v>
      </x:c>
      <x:c r="D433" s="1" t="str">
        <x:v>4.4974927521200639e-14</x:v>
      </x:c>
      <x:c r="E433" s="1" t="str">
        <x:v>0.0002135529604177</x:v>
      </x:c>
      <x:c r="F433" s="1" t="str">
        <x:v>bear</x:v>
      </x:c>
      <x:c r="G433" s="1" t="str">
        <x:v>0.0018372267147701436</x:v>
      </x:c>
      <x:c r="H433" s="1" t="str">
        <x:v>0.00012857532279976204</x:v>
      </x:c>
      <x:c r="I433" s="1" t="str">
        <x:v>-0.12776816005294878</x:v>
      </x:c>
      <x:c r="J433" s="1" t="str">
        <x:v>-0.086039412910865587</x:v>
      </x:c>
      <x:c r="K433" s="1" t="str">
        <x:v>0.77006008861475972</x:v>
      </x:c>
      <x:c r="L433" s="1" t="str">
        <x:v>-0.23732209995866216</x:v>
      </x:c>
      <x:c r="M433" s="1" t="str">
        <x:v>CASH</x:v>
      </x:c>
      <x:c r="N433" s="1" t="str">
        <x:v>0.99978644703953723</x:v>
      </x:c>
      <x:c r="O433" s="48" t="str">
        <x:v>HIGH_VOLATILITY|BEARISH_ROUTER</x:v>
      </x:c>
      <x:c r="P433" s="48" t="str"/>
      <x:c r="Q433" s="1" t="str">
        <x:v>True</x:v>
      </x:c>
      <x:c r="R433" s="1" t="str">
        <x:v>5</x:v>
      </x:c>
      <x:c r="S433" s="1" t="str">
        <x:v>0.050000000000000003</x:v>
      </x:c>
      <x:c r="T433" s="1" t="str">
        <x:v>0.45372826768945312</x:v>
      </x:c>
      <x:c r="U433" s="1" t="str">
        <x:v>0.45000000000000001</x:v>
      </x:c>
      <x:c r="V433" s="1" t="str">
        <x:v>0.036977950627593299</x:v>
      </x:c>
      <x:c r="W433" s="28" t="str">
        <x:v>0.45000000000000001</x:v>
      </x:c>
      <x:c r="X433" s="28" t="str">
        <x:v>0.0046468207610146361</x:v>
      </x:c>
      <x:c r="Y433" s="28" t="str">
        <x:v>0.036977950627593348</x:v>
      </x:c>
      <x:c r="Z433" s="1" t="str">
        <x:v>0.45000000000000001</x:v>
      </x:c>
      <x:c r="AA433" s="1" t="str">
        <x:v>0.0046468207610146361</x:v>
      </x:c>
      <x:c r="AB433" s="1" t="str">
        <x:v>0.036977950627593348</x:v>
      </x:c>
      <x:c r="AC433" s="1" t="str">
        <x:v>CASH</x:v>
      </x:c>
      <x:c r="AD433" s="1" t="str">
        <x:v>0.050000000000000003</x:v>
      </x:c>
      <x:c r="AE433" s="1" t="str">
        <x:v>0.45000000000000001</x:v>
      </x:c>
      <x:c r="AF433" s="1" t="str">
        <x:v>0.0046468207610146361</x:v>
      </x:c>
      <x:c r="AG433" s="1" t="str">
        <x:v>0.036977950627593348</x:v>
      </x:c>
      <x:c r="AH433" s="1" t="str">
        <x:v>0</x:v>
      </x:c>
      <x:c r="AI433" s="1" t="str">
        <x:v>0</x:v>
      </x:c>
      <x:c r="AJ433" s="1" t="str">
        <x:v>0</x:v>
      </x:c>
      <x:c r="AK433" s="1" t="str">
        <x:v>-0.036310666367135584</x:v>
      </x:c>
      <x:c r="AL433" s="28" t="str">
        <x:v>0.082183931779232305</x:v>
      </x:c>
      <x:c r="AM433" s="1" t="str">
        <x:v>2022</x:v>
      </x:c>
      <x:c r="AN433" s="48" t="str">
        <x:v>REUSED_OOS_PREQUENTIAL_DIAGNOSTIC</x:v>
      </x:c>
      <x:c r="AO433" s="1" t="str">
        <x:v>431</x:v>
      </x:c>
      <x:c r="AP433" s="1" t="str">
        <x:v>False</x:v>
      </x:c>
    </x:row>
    <x:row r="434" ht="22" customHeight="1">
      <x:c r="A434" s="27" t="n">
        <x:v>44629</x:v>
      </x:c>
      <x:c r="B434" s="27" t="n">
        <x:v>44630</x:v>
      </x:c>
      <x:c r="C434" s="1" t="str">
        <x:v>0.99967613787483622</x:v>
      </x:c>
      <x:c r="D434" s="1" t="str">
        <x:v>6.8836550166724455e-14</x:v>
      </x:c>
      <x:c r="E434" s="1" t="str">
        <x:v>0.00032386212509500002</x:v>
      </x:c>
      <x:c r="F434" s="1" t="str">
        <x:v>bear</x:v>
      </x:c>
      <x:c r="G434" s="1" t="str">
        <x:v>0.0026634548720397737</x:v>
      </x:c>
      <x:c r="H434" s="1" t="str">
        <x:v>0.00022061832940216733</x:v>
      </x:c>
      <x:c r="I434" s="1" t="str">
        <x:v>-0.045175894044561127</x:v>
      </x:c>
      <x:c r="J434" s="1" t="str">
        <x:v>-0.043457232872274654</x:v>
      </x:c>
      <x:c r="K434" s="1" t="str">
        <x:v>0.81242982639166783</x:v>
      </x:c>
      <x:c r="L434" s="1" t="str">
        <x:v>-0.17464223145213675</x:v>
      </x:c>
      <x:c r="M434" s="1" t="str">
        <x:v>CASH</x:v>
      </x:c>
      <x:c r="N434" s="1" t="str">
        <x:v>0.99967613787483622</x:v>
      </x:c>
      <x:c r="O434" s="48" t="str">
        <x:v>HIGH_VOLATILITY|BEARISH_ROUTER</x:v>
      </x:c>
      <x:c r="P434" s="48" t="str">
        <x:v>episode-000273|episode-000272|episode-000410|episode-000430|episode-000415</x:v>
      </x:c>
      <x:c r="Q434" s="1" t="str">
        <x:v>True</x:v>
      </x:c>
      <x:c r="R434" s="1" t="str">
        <x:v>5</x:v>
      </x:c>
      <x:c r="S434" s="1" t="str">
        <x:v>0.050000000000000003</x:v>
      </x:c>
      <x:c r="T434" s="1" t="str">
        <x:v>0.45373123473789528</x:v>
      </x:c>
      <x:c r="U434" s="1" t="str">
        <x:v>0.45000000000000001</x:v>
      </x:c>
      <x:c r="V434" s="1" t="str">
        <x:v>-0.026986459551489799</x:v>
      </x:c>
      <x:c r="W434" s="28" t="str">
        <x:v>0.45000000000000001</x:v>
      </x:c>
      <x:c r="X434" s="28" t="str">
        <x:v>0.019615102311755561</x:v>
      </x:c>
      <x:c r="Y434" s="28" t="str">
        <x:v>-0.026986459551489816</x:v>
      </x:c>
      <x:c r="Z434" s="1" t="str">
        <x:v>0.45000000000000001</x:v>
      </x:c>
      <x:c r="AA434" s="1" t="str">
        <x:v>0.019615102311755561</x:v>
      </x:c>
      <x:c r="AB434" s="1" t="str">
        <x:v>-0.026986459551489816</x:v>
      </x:c>
      <x:c r="AC434" s="1" t="str">
        <x:v>CASH</x:v>
      </x:c>
      <x:c r="AD434" s="1" t="str">
        <x:v>0.050000000000000003</x:v>
      </x:c>
      <x:c r="AE434" s="1" t="str">
        <x:v>0.45000000000000001</x:v>
      </x:c>
      <x:c r="AF434" s="1" t="str">
        <x:v>0.019615102311755561</x:v>
      </x:c>
      <x:c r="AG434" s="1" t="str">
        <x:v>-0.026986459551489816</x:v>
      </x:c>
      <x:c r="AH434" s="1" t="str">
        <x:v>0</x:v>
      </x:c>
      <x:c r="AI434" s="1" t="str">
        <x:v>0</x:v>
      </x:c>
      <x:c r="AJ434" s="1" t="str">
        <x:v>0</x:v>
      </x:c>
      <x:c r="AK434" s="1" t="str">
        <x:v>0.027357280707441981</x:v>
      </x:c>
      <x:c r="AL434" s="28" t="str">
        <x:v>-0.059927496482148297</x:v>
      </x:c>
      <x:c r="AM434" s="1" t="str">
        <x:v>2022</x:v>
      </x:c>
      <x:c r="AN434" s="48" t="str">
        <x:v>REUSED_OOS_PREQUENTIAL_DIAGNOSTIC</x:v>
      </x:c>
      <x:c r="AO434" s="1" t="str">
        <x:v>432</x:v>
      </x:c>
      <x:c r="AP434" s="1" t="str">
        <x:v>False</x:v>
      </x:c>
    </x:row>
    <x:row r="435" ht="22" customHeight="1">
      <x:c r="A435" s="27" t="n">
        <x:v>44630</x:v>
      </x:c>
      <x:c r="B435" s="27" t="n">
        <x:v>44631</x:v>
      </x:c>
      <x:c r="C435" s="1" t="str">
        <x:v>0.99388207882140722</x:v>
      </x:c>
      <x:c r="D435" s="1" t="str">
        <x:v>1.4058733192392982e-11</x:v>
      </x:c>
      <x:c r="E435" s="1" t="str">
        <x:v>0.0061179211645340003</x:v>
      </x:c>
      <x:c r="F435" s="1" t="str">
        <x:v>bear</x:v>
      </x:c>
      <x:c r="G435" s="1" t="str">
        <x:v>0.033933131610457905</x:v>
      </x:c>
      <x:c r="H435" s="1" t="str">
        <x:v>0.011588118106857899</x:v>
      </x:c>
      <x:c r="I435" s="1" t="str">
        <x:v>-0.071749523114240543</x:v>
      </x:c>
      <x:c r="J435" s="1" t="str">
        <x:v>-0.10495206434413751</x:v>
      </x:c>
      <x:c r="K435" s="1" t="str">
        <x:v>0.83877129893984137</x:v>
      </x:c>
      <x:c r="L435" s="1" t="str">
        <x:v>-0.22410385622330264</x:v>
      </x:c>
      <x:c r="M435" s="1" t="str">
        <x:v>CASH</x:v>
      </x:c>
      <x:c r="N435" s="1" t="str">
        <x:v>0.99388207882140722</x:v>
      </x:c>
      <x:c r="O435" s="48" t="str">
        <x:v>HIGH_VOLATILITY|BEARISH_ROUTER</x:v>
      </x:c>
      <x:c r="P435" s="48" t="str">
        <x:v>episode-000272|episode-000433</x:v>
      </x:c>
      <x:c r="Q435" s="1" t="str">
        <x:v>True</x:v>
      </x:c>
      <x:c r="R435" s="1" t="str">
        <x:v>5</x:v>
      </x:c>
      <x:c r="S435" s="1" t="str">
        <x:v>0.050000000000000003</x:v>
      </x:c>
      <x:c r="T435" s="1" t="str">
        <x:v>0.45388708084480478</x:v>
      </x:c>
      <x:c r="U435" s="1" t="str">
        <x:v>0.45000000000000001</x:v>
      </x:c>
      <x:c r="V435" s="1" t="str">
        <x:v>-0.0078480507111461009</x:v>
      </x:c>
      <x:c r="W435" s="28" t="str">
        <x:v>0.45000000000000001</x:v>
      </x:c>
      <x:c r="X435" s="28" t="str">
        <x:v>0.015243122351834115</x:v>
      </x:c>
      <x:c r="Y435" s="28" t="str">
        <x:v>-0.0078480507111461373</x:v>
      </x:c>
      <x:c r="Z435" s="1" t="str">
        <x:v>0.45000000000000001</x:v>
      </x:c>
      <x:c r="AA435" s="1" t="str">
        <x:v>0.015243122351834115</x:v>
      </x:c>
      <x:c r="AB435" s="1" t="str">
        <x:v>-0.0078480507111461373</x:v>
      </x:c>
      <x:c r="AC435" s="1" t="str">
        <x:v>CASH</x:v>
      </x:c>
      <x:c r="AD435" s="1" t="str">
        <x:v>0.050000000000000003</x:v>
      </x:c>
      <x:c r="AE435" s="1" t="str">
        <x:v>0.45000000000000001</x:v>
      </x:c>
      <x:c r="AF435" s="1" t="str">
        <x:v>0.015243122351834115</x:v>
      </x:c>
      <x:c r="AG435" s="1" t="str">
        <x:v>-0.0078480507111461373</x:v>
      </x:c>
      <x:c r="AH435" s="1" t="str">
        <x:v>0</x:v>
      </x:c>
      <x:c r="AI435" s="1" t="str">
        <x:v>0</x:v>
      </x:c>
      <x:c r="AJ435" s="1" t="str">
        <x:v>0</x:v>
      </x:c>
      <x:c r="AK435" s="1" t="str">
        <x:v>0.0078790087409640556</x:v>
      </x:c>
      <x:c r="AL435" s="28" t="str">
        <x:v>-0.017406504415685999</x:v>
      </x:c>
      <x:c r="AM435" s="1" t="str">
        <x:v>2022</x:v>
      </x:c>
      <x:c r="AN435" s="48" t="str">
        <x:v>REUSED_OOS_PREQUENTIAL_DIAGNOSTIC</x:v>
      </x:c>
      <x:c r="AO435" s="1" t="str">
        <x:v>433</x:v>
      </x:c>
      <x:c r="AP435" s="1" t="str">
        <x:v>False</x:v>
      </x:c>
    </x:row>
    <x:row r="436" ht="22" customHeight="1">
      <x:c r="A436" s="27" t="n">
        <x:v>44631</x:v>
      </x:c>
      <x:c r="B436" s="27" t="n">
        <x:v>44632</x:v>
      </x:c>
      <x:c r="C436" s="1" t="str">
        <x:v>0.9991863790890948</x:v>
      </x:c>
      <x:c r="D436" s="1" t="str">
        <x:v>5.845806406992553e-13</x:v>
      </x:c>
      <x:c r="E436" s="1" t="str">
        <x:v>0.0008136209103205</x:v>
      </x:c>
      <x:c r="F436" s="1" t="str">
        <x:v>bear</x:v>
      </x:c>
      <x:c r="G436" s="1" t="str">
        <x:v>0.0060088550804990029</x:v>
      </x:c>
      <x:c r="H436" s="1" t="str">
        <x:v>0.010608600535375231</x:v>
      </x:c>
      <x:c r="I436" s="1" t="str">
        <x:v>-0.010538363475181889</x:v>
      </x:c>
      <x:c r="J436" s="1" t="str">
        <x:v>-0.12748006821525215</x:v>
      </x:c>
      <x:c r="K436" s="1" t="str">
        <x:v>0.83903655905072694</x:v>
      </x:c>
      <x:c r="L436" s="1" t="str">
        <x:v>-0.2376094958760655</x:v>
      </x:c>
      <x:c r="M436" s="1" t="str">
        <x:v>CASH</x:v>
      </x:c>
      <x:c r="N436" s="1" t="str">
        <x:v>0.9991863790890948</x:v>
      </x:c>
      <x:c r="O436" s="48" t="str">
        <x:v>HIGH_VOLATILITY|BEARISH_ROUTER</x:v>
      </x:c>
      <x:c r="P436" s="48" t="str">
        <x:v>episode-000271|episode-000430|episode-000356|episode-000272|episode-000355</x:v>
      </x:c>
      <x:c r="Q436" s="1" t="str">
        <x:v>True</x:v>
      </x:c>
      <x:c r="R436" s="1" t="str">
        <x:v>5</x:v>
      </x:c>
      <x:c r="S436" s="1" t="str">
        <x:v>0.050000000000000003</x:v>
      </x:c>
      <x:c r="T436" s="1" t="str">
        <x:v>0.45374440805894978</x:v>
      </x:c>
      <x:c r="U436" s="1" t="str">
        <x:v>0.45000000000000001</x:v>
      </x:c>
      <x:c r="V436" s="1" t="str">
        <x:v>0.00097279808634140005</x:v>
      </x:c>
      <x:c r="W436" s="28" t="str">
        <x:v>0.45000000000000001</x:v>
      </x:c>
      <x:c r="X436" s="28" t="str">
        <x:v>0.0043421213624835753</x:v>
      </x:c>
      <x:c r="Y436" s="28" t="str">
        <x:v>0.00097279808634143095</x:v>
      </x:c>
      <x:c r="Z436" s="1" t="str">
        <x:v>0.45000000000000001</x:v>
      </x:c>
      <x:c r="AA436" s="1" t="str">
        <x:v>0.0043421213624835753</x:v>
      </x:c>
      <x:c r="AB436" s="1" t="str">
        <x:v>0.00097279808634143095</x:v>
      </x:c>
      <x:c r="AC436" s="1" t="str">
        <x:v>CASH</x:v>
      </x:c>
      <x:c r="AD436" s="1" t="str">
        <x:v>0.050000000000000003</x:v>
      </x:c>
      <x:c r="AE436" s="1" t="str">
        <x:v>0.45000000000000001</x:v>
      </x:c>
      <x:c r="AF436" s="1" t="str">
        <x:v>0.0043421213624835753</x:v>
      </x:c>
      <x:c r="AG436" s="1" t="str">
        <x:v>0.00097279808634143095</x:v>
      </x:c>
      <x:c r="AH436" s="1" t="str">
        <x:v>0</x:v>
      </x:c>
      <x:c r="AI436" s="1" t="str">
        <x:v>0</x:v>
      </x:c>
      <x:c r="AJ436" s="1" t="str">
        <x:v>0</x:v>
      </x:c>
      <x:c r="AK436" s="1" t="str">
        <x:v>-0.00097232522492394591</x:v>
      </x:c>
      <x:c r="AL436" s="28" t="str">
        <x:v>0.0021714321124083999</x:v>
      </x:c>
      <x:c r="AM436" s="1" t="str">
        <x:v>2022</x:v>
      </x:c>
      <x:c r="AN436" s="48" t="str">
        <x:v>REUSED_OOS_PREQUENTIAL_DIAGNOSTIC</x:v>
      </x:c>
      <x:c r="AO436" s="1" t="str">
        <x:v>434</x:v>
      </x:c>
      <x:c r="AP436" s="1" t="str">
        <x:v>False</x:v>
      </x:c>
    </x:row>
    <x:row r="437" ht="22" customHeight="1">
      <x:c r="A437" s="27" t="n">
        <x:v>44632</x:v>
      </x:c>
      <x:c r="B437" s="27" t="n">
        <x:v>44633</x:v>
      </x:c>
      <x:c r="C437" s="1" t="str">
        <x:v>0.99989877143203076</x:v>
      </x:c>
      <x:c r="D437" s="1" t="str">
        <x:v>1.0207524938866613e-14</x:v>
      </x:c>
      <x:c r="E437" s="1" t="str">
        <x:v>0.0001012285679588</x:v>
      </x:c>
      <x:c r="F437" s="1" t="str">
        <x:v>bear</x:v>
      </x:c>
      <x:c r="G437" s="1" t="str">
        <x:v>0.0009396735657274945</x:v>
      </x:c>
      <x:c r="H437" s="1" t="str">
        <x:v>0.0014247846858720368</x:v>
      </x:c>
      <x:c r="I437" s="1" t="str">
        <x:v>-0.014760456698429736</x:v>
      </x:c>
      <x:c r="J437" s="1" t="str">
        <x:v>-0.10814779072172043</x:v>
      </x:c>
      <x:c r="K437" s="1" t="str">
        <x:v>0.83751931675590463</x:v>
      </x:c>
      <x:c r="L437" s="1" t="str">
        <x:v>-0.23595401665321547</x:v>
      </x:c>
      <x:c r="M437" s="1" t="str">
        <x:v>CASH</x:v>
      </x:c>
      <x:c r="N437" s="1" t="str">
        <x:v>0.99989877143203076</x:v>
      </x:c>
      <x:c r="O437" s="48" t="str">
        <x:v>HIGH_VOLATILITY|BEARISH_ROUTER</x:v>
      </x:c>
      <x:c r="P437" s="48" t="str">
        <x:v>episode-000435|episode-000272|episode-000430|episode-000273|episode-000356</x:v>
      </x:c>
      <x:c r="Q437" s="1" t="str">
        <x:v>True</x:v>
      </x:c>
      <x:c r="R437" s="1" t="str">
        <x:v>5</x:v>
      </x:c>
      <x:c r="S437" s="1" t="str">
        <x:v>0.050000000000000003</x:v>
      </x:c>
      <x:c r="T437" s="1" t="str">
        <x:v>0.45372524643628109</x:v>
      </x:c>
      <x:c r="U437" s="1" t="str">
        <x:v>0.45000000000000001</x:v>
      </x:c>
      <x:c r="V437" s="1" t="str">
        <x:v>-0.0118480970334687</x:v>
      </x:c>
      <x:c r="W437" s="28" t="str">
        <x:v>0.45000000000000001</x:v>
      </x:c>
      <x:c r="X437" s="28" t="str">
        <x:v>0.00053690481426132974</x:v>
      </x:c>
      <x:c r="Y437" s="28" t="str">
        <x:v>-0.011848097033468785</x:v>
      </x:c>
      <x:c r="Z437" s="1" t="str">
        <x:v>0.45000000000000001</x:v>
      </x:c>
      <x:c r="AA437" s="1" t="str">
        <x:v>0.00053690481426132974</x:v>
      </x:c>
      <x:c r="AB437" s="1" t="str">
        <x:v>-0.011848097033468785</x:v>
      </x:c>
      <x:c r="AC437" s="1" t="str">
        <x:v>CASH</x:v>
      </x:c>
      <x:c r="AD437" s="1" t="str">
        <x:v>0.050000000000000003</x:v>
      </x:c>
      <x:c r="AE437" s="1" t="str">
        <x:v>0.45000000000000001</x:v>
      </x:c>
      <x:c r="AF437" s="1" t="str">
        <x:v>0.00053690481426132974</x:v>
      </x:c>
      <x:c r="AG437" s="1" t="str">
        <x:v>-0.011848097033468785</x:v>
      </x:c>
      <x:c r="AH437" s="1" t="str">
        <x:v>0</x:v>
      </x:c>
      <x:c r="AI437" s="1" t="str">
        <x:v>0</x:v>
      </x:c>
      <x:c r="AJ437" s="1" t="str">
        <x:v>0</x:v>
      </x:c>
      <x:c r="AK437" s="1" t="str">
        <x:v>0.011918845110439433</x:v>
      </x:c>
      <x:c r="AL437" s="28" t="str">
        <x:v>-0.026327925532600101</x:v>
      </x:c>
      <x:c r="AM437" s="1" t="str">
        <x:v>2022</x:v>
      </x:c>
      <x:c r="AN437" s="48" t="str">
        <x:v>REUSED_OOS_PREQUENTIAL_DIAGNOSTIC</x:v>
      </x:c>
      <x:c r="AO437" s="1" t="str">
        <x:v>435</x:v>
      </x:c>
      <x:c r="AP437" s="1" t="str">
        <x:v>False</x:v>
      </x:c>
    </x:row>
    <x:row r="438" ht="22" customHeight="1">
      <x:c r="A438" s="27" t="n">
        <x:v>44633</x:v>
      </x:c>
      <x:c r="B438" s="27" t="n">
        <x:v>44634</x:v>
      </x:c>
      <x:c r="C438" s="1" t="str">
        <x:v>0.99982033689493122</x:v>
      </x:c>
      <x:c r="D438" s="1" t="str">
        <x:v>4.1278584766341089e-14</x:v>
      </x:c>
      <x:c r="E438" s="1" t="str">
        <x:v>0.00017966310502750001</x:v>
      </x:c>
      <x:c r="F438" s="1" t="str">
        <x:v>bear</x:v>
      </x:c>
      <x:c r="G438" s="1" t="str">
        <x:v>0.0015739295250711384</x:v>
      </x:c>
      <x:c r="H438" s="1" t="str">
        <x:v>0.00015686907419931869</x:v>
      </x:c>
      <x:c r="I438" s="1" t="str">
        <x:v>-0.015902362048897056</x:v>
      </x:c>
      <x:c r="J438" s="1" t="str">
        <x:v>-0.10842589010200898</x:v>
      </x:c>
      <x:c r="K438" s="1" t="str">
        <x:v>0.83762579355352651</x:v>
      </x:c>
      <x:c r="L438" s="1" t="str">
        <x:v>-0.25606976240625179</x:v>
      </x:c>
      <x:c r="M438" s="1" t="str">
        <x:v>CASH</x:v>
      </x:c>
      <x:c r="N438" s="1" t="str">
        <x:v>0.99982033689493122</x:v>
      </x:c>
      <x:c r="O438" s="48" t="str">
        <x:v>HIGH_VOLATILITY|BEARISH_ROUTER</x:v>
      </x:c>
      <x:c r="P438" s="48" t="str">
        <x:v>episode-000436|episode-000435|episode-000430</x:v>
      </x:c>
      <x:c r="Q438" s="1" t="str">
        <x:v>True</x:v>
      </x:c>
      <x:c r="R438" s="1" t="str">
        <x:v>5</x:v>
      </x:c>
      <x:c r="S438" s="1" t="str">
        <x:v>0.050000000000000003</x:v>
      </x:c>
      <x:c r="T438" s="1" t="str">
        <x:v>0.45372735613470672</x:v>
      </x:c>
      <x:c r="U438" s="1" t="str">
        <x:v>0.45000000000000001</x:v>
      </x:c>
      <x:c r="V438" s="1" t="str">
        <x:v>0.0223632320552982</x:v>
      </x:c>
      <x:c r="W438" s="28" t="str">
        <x:v>0.45000000000000001</x:v>
      </x:c>
      <x:c r="X438" s="28" t="str">
        <x:v>0.0065942878328705268</x:v>
      </x:c>
      <x:c r="Y438" s="28" t="str">
        <x:v>0.022363232055298221</x:v>
      </x:c>
      <x:c r="Z438" s="1" t="str">
        <x:v>0.45000000000000001</x:v>
      </x:c>
      <x:c r="AA438" s="1" t="str">
        <x:v>0.0065942878328705268</x:v>
      </x:c>
      <x:c r="AB438" s="1" t="str">
        <x:v>0.022363232055298221</x:v>
      </x:c>
      <x:c r="AC438" s="1" t="str">
        <x:v>CASH</x:v>
      </x:c>
      <x:c r="AD438" s="1" t="str">
        <x:v>0.050000000000000003</x:v>
      </x:c>
      <x:c r="AE438" s="1" t="str">
        <x:v>0.45000000000000001</x:v>
      </x:c>
      <x:c r="AF438" s="1" t="str">
        <x:v>0.0065942878328705268</x:v>
      </x:c>
      <x:c r="AG438" s="1" t="str">
        <x:v>0.022363232055298221</x:v>
      </x:c>
      <x:c r="AH438" s="1" t="str">
        <x:v>0</x:v>
      </x:c>
      <x:c r="AI438" s="1" t="str">
        <x:v>0</x:v>
      </x:c>
      <x:c r="AJ438" s="1" t="str">
        <x:v>0</x:v>
      </x:c>
      <x:c r="AK438" s="1" t="str">
        <x:v>-0.022116841607243261</x:v>
      </x:c>
      <x:c r="AL438" s="28" t="str">
        <x:v>0.0497110530159501</x:v>
      </x:c>
      <x:c r="AM438" s="1" t="str">
        <x:v>2022</x:v>
      </x:c>
      <x:c r="AN438" s="48" t="str">
        <x:v>REUSED_OOS_PREQUENTIAL_DIAGNOSTIC</x:v>
      </x:c>
      <x:c r="AO438" s="1" t="str">
        <x:v>436</x:v>
      </x:c>
      <x:c r="AP438" s="1" t="str">
        <x:v>False</x:v>
      </x:c>
    </x:row>
    <x:row r="439" ht="22" customHeight="1">
      <x:c r="A439" s="27" t="n">
        <x:v>44634</x:v>
      </x:c>
      <x:c r="B439" s="27" t="n">
        <x:v>44635</x:v>
      </x:c>
      <x:c r="C439" s="1" t="str">
        <x:v>0.99980227630208163</x:v>
      </x:c>
      <x:c r="D439" s="1" t="str">
        <x:v>3.4892042281280197e-14</x:v>
      </x:c>
      <x:c r="E439" s="1" t="str">
        <x:v>0.0001977236978833</x:v>
      </x:c>
      <x:c r="F439" s="1" t="str">
        <x:v>bear</x:v>
      </x:c>
      <x:c r="G439" s="1" t="str">
        <x:v>0.0017149074355157494</x:v>
      </x:c>
      <x:c r="H439" s="1" t="str">
        <x:v>3.6121185711775699e-05</x:v>
      </x:c>
      <x:c r="I439" s="1" t="str">
        <x:v>0.043295428246828305</x:v>
      </x:c>
      <x:c r="J439" s="1" t="str">
        <x:v>-0.060042364447982721</x:v>
      </x:c>
      <x:c r="K439" s="1" t="str">
        <x:v>0.85728942722933765</x:v>
      </x:c>
      <x:c r="L439" s="1" t="str">
        <x:v>-0.21908820692506059</x:v>
      </x:c>
      <x:c r="M439" s="1" t="str">
        <x:v>CASH</x:v>
      </x:c>
      <x:c r="N439" s="1" t="str">
        <x:v>0.99980227630208163</x:v>
      </x:c>
      <x:c r="O439" s="48" t="str">
        <x:v>HIGH_VOLATILITY|BEARISH_ROUTER</x:v>
      </x:c>
      <x:c r="P439" s="48" t="str">
        <x:v>episode-000430|episode-000357|episode-000436|episode-000435|episode-000437</x:v>
      </x:c>
      <x:c r="Q439" s="1" t="str">
        <x:v>True</x:v>
      </x:c>
      <x:c r="R439" s="1" t="str">
        <x:v>5</x:v>
      </x:c>
      <x:c r="S439" s="1" t="str">
        <x:v>0.050000000000000003</x:v>
      </x:c>
      <x:c r="T439" s="1" t="str">
        <x:v>0.45372784192076121</x:v>
      </x:c>
      <x:c r="U439" s="1" t="str">
        <x:v>0.45000000000000001</x:v>
      </x:c>
      <x:c r="V439" s="1" t="str">
        <x:v>-0.0043836779415005996</x:v>
      </x:c>
      <x:c r="W439" s="28" t="str">
        <x:v>0.45000000000000001</x:v>
      </x:c>
      <x:c r="X439" s="28" t="str">
        <x:v>0.012034279112315138</x:v>
      </x:c>
      <x:c r="Y439" s="28" t="str">
        <x:v>-0.0043836779415006299</x:v>
      </x:c>
      <x:c r="Z439" s="1" t="str">
        <x:v>0.45000000000000001</x:v>
      </x:c>
      <x:c r="AA439" s="1" t="str">
        <x:v>0.012034279112315138</x:v>
      </x:c>
      <x:c r="AB439" s="1" t="str">
        <x:v>-0.0043836779415006299</x:v>
      </x:c>
      <x:c r="AC439" s="1" t="str">
        <x:v>CASH</x:v>
      </x:c>
      <x:c r="AD439" s="1" t="str">
        <x:v>0.050000000000000003</x:v>
      </x:c>
      <x:c r="AE439" s="1" t="str">
        <x:v>0.45000000000000001</x:v>
      </x:c>
      <x:c r="AF439" s="1" t="str">
        <x:v>0.012034279112315138</x:v>
      </x:c>
      <x:c r="AG439" s="1" t="str">
        <x:v>-0.0043836779415006299</x:v>
      </x:c>
      <x:c r="AH439" s="1" t="str">
        <x:v>0</x:v>
      </x:c>
      <x:c r="AI439" s="1" t="str">
        <x:v>0</x:v>
      </x:c>
      <x:c r="AJ439" s="1" t="str">
        <x:v>0</x:v>
      </x:c>
      <x:c r="AK439" s="1" t="str">
        <x:v>0.0043933144301350523</x:v>
      </x:c>
      <x:c r="AL439" s="28" t="str">
        <x:v>-0.0097148806057810004</x:v>
      </x:c>
      <x:c r="AM439" s="1" t="str">
        <x:v>2022</x:v>
      </x:c>
      <x:c r="AN439" s="48" t="str">
        <x:v>REUSED_OOS_PREQUENTIAL_DIAGNOSTIC</x:v>
      </x:c>
      <x:c r="AO439" s="1" t="str">
        <x:v>437</x:v>
      </x:c>
      <x:c r="AP439" s="1" t="str">
        <x:v>False</x:v>
      </x:c>
    </x:row>
    <x:row r="440" ht="22" customHeight="1">
      <x:c r="A440" s="27" t="n">
        <x:v>44635</x:v>
      </x:c>
      <x:c r="B440" s="27" t="n">
        <x:v>44636</x:v>
      </x:c>
      <x:c r="C440" s="1" t="str">
        <x:v>0.99877280745470598</x:v>
      </x:c>
      <x:c r="D440" s="1" t="str">
        <x:v>9.1896265264081456e-13</x:v>
      </x:c>
      <x:c r="E440" s="1" t="str">
        <x:v>0.0012271925443749999</x:v>
      </x:c>
      <x:c r="F440" s="1" t="str">
        <x:v>bear</x:v>
      </x:c>
      <x:c r="G440" s="1" t="str">
        <x:v>0.008603893420780875</x:v>
      </x:c>
      <x:c r="H440" s="1" t="str">
        <x:v>0.0020589376947514181</x:v>
      </x:c>
      <x:c r="I440" s="1" t="str">
        <x:v>0.013960583097602619</x:v>
      </x:c>
      <x:c r="J440" s="1" t="str">
        <x:v>-0.065984959974893731</x:v>
      </x:c>
      <x:c r="K440" s="1" t="str">
        <x:v>0.85770131313519637</x:v>
      </x:c>
      <x:c r="L440" s="1" t="str">
        <x:v>-0.22667467175843004</x:v>
      </x:c>
      <x:c r="M440" s="1" t="str">
        <x:v>CASH</x:v>
      </x:c>
      <x:c r="N440" s="1" t="str">
        <x:v>0.99877280745470598</x:v>
      </x:c>
      <x:c r="O440" s="48" t="str">
        <x:v>HIGH_VOLATILITY|BEARISH_ROUTER</x:v>
      </x:c>
      <x:c r="P440" s="48" t="str">
        <x:v>episode-000430|episode-000438|episode-000436</x:v>
      </x:c>
      <x:c r="Q440" s="1" t="str">
        <x:v>True</x:v>
      </x:c>
      <x:c r="R440" s="1" t="str">
        <x:v>5</x:v>
      </x:c>
      <x:c r="S440" s="1" t="str">
        <x:v>0.050000000000000003</x:v>
      </x:c>
      <x:c r="T440" s="1" t="str">
        <x:v>0.45375553213079478</x:v>
      </x:c>
      <x:c r="U440" s="1" t="str">
        <x:v>0.45000000000000001</x:v>
      </x:c>
      <x:c r="V440" s="1" t="str">
        <x:v>0.020993723757005402</x:v>
      </x:c>
      <x:c r="W440" s="28" t="str">
        <x:v>0.45000000000000001</x:v>
      </x:c>
      <x:c r="X440" s="28" t="str">
        <x:v>0.0024149905551390516</x:v>
      </x:c>
      <x:c r="Y440" s="28" t="str">
        <x:v>0.020993723757005478</x:v>
      </x:c>
      <x:c r="Z440" s="1" t="str">
        <x:v>0.45000000000000001</x:v>
      </x:c>
      <x:c r="AA440" s="1" t="str">
        <x:v>0.0024149905551390516</x:v>
      </x:c>
      <x:c r="AB440" s="1" t="str">
        <x:v>0.020993723757005478</x:v>
      </x:c>
      <x:c r="AC440" s="1" t="str">
        <x:v>CASH</x:v>
      </x:c>
      <x:c r="AD440" s="1" t="str">
        <x:v>0.050000000000000003</x:v>
      </x:c>
      <x:c r="AE440" s="1" t="str">
        <x:v>0.45000000000000001</x:v>
      </x:c>
      <x:c r="AF440" s="1" t="str">
        <x:v>0.0024149905551390516</x:v>
      </x:c>
      <x:c r="AG440" s="1" t="str">
        <x:v>0.020993723757005478</x:v>
      </x:c>
      <x:c r="AH440" s="1" t="str">
        <x:v>0</x:v>
      </x:c>
      <x:c r="AI440" s="1" t="str">
        <x:v>0</x:v>
      </x:c>
      <x:c r="AJ440" s="1" t="str">
        <x:v>0</x:v>
      </x:c>
      <x:c r="AK440" s="1" t="str">
        <x:v>-0.020776392010848591</x:v>
      </x:c>
      <x:c r="AL440" s="28" t="str">
        <x:v>0.046658198784799501</x:v>
      </x:c>
      <x:c r="AM440" s="1" t="str">
        <x:v>2022</x:v>
      </x:c>
      <x:c r="AN440" s="48" t="str">
        <x:v>REUSED_OOS_PREQUENTIAL_DIAGNOSTIC</x:v>
      </x:c>
      <x:c r="AO440" s="1" t="str">
        <x:v>438</x:v>
      </x:c>
      <x:c r="AP440" s="1" t="str">
        <x:v>False</x:v>
      </x:c>
    </x:row>
    <x:row r="441" ht="22" customHeight="1">
      <x:c r="A441" s="27" t="n">
        <x:v>44636</x:v>
      </x:c>
      <x:c r="B441" s="27" t="n">
        <x:v>44637</x:v>
      </x:c>
      <x:c r="C441" s="1" t="str">
        <x:v>0.99842556564772245</x:v>
      </x:c>
      <x:c r="D441" s="1" t="str">
        <x:v>1.2607661896865464e-12</x:v>
      </x:c>
      <x:c r="E441" s="1" t="str">
        <x:v>0.0015744343510168</x:v>
      </x:c>
      <x:c r="F441" s="1" t="str">
        <x:v>bear</x:v>
      </x:c>
      <x:c r="G441" s="1" t="str">
        <x:v>0.010681085654473441</x:v>
      </x:c>
      <x:c r="H441" s="1" t="str">
        <x:v>0.0006944836139671373</x:v>
      </x:c>
      <x:c r="I441" s="1" t="str">
        <x:v>-0.019325526485248989</x:v>
      </x:c>
      <x:c r="J441" s="1" t="str">
        <x:v>-0.033644886170015376</x:v>
      </x:c>
      <x:c r="K441" s="1" t="str">
        <x:v>0.87271068977834565</x:v>
      </x:c>
      <x:c r="L441" s="1" t="str">
        <x:v>-0.1905927048680145</x:v>
      </x:c>
      <x:c r="M441" s="1" t="str">
        <x:v>CASH</x:v>
      </x:c>
      <x:c r="N441" s="1" t="str">
        <x:v>0.99842556564772245</x:v>
      </x:c>
      <x:c r="O441" s="48" t="str">
        <x:v>HIGH_VOLATILITY|BEARISH_ROUTER</x:v>
      </x:c>
      <x:c r="P441" s="48" t="str">
        <x:v>episode-000433|episode-000273|episode-000439|episode-000436|episode-000437</x:v>
      </x:c>
      <x:c r="Q441" s="1" t="str">
        <x:v>True</x:v>
      </x:c>
      <x:c r="R441" s="1" t="str">
        <x:v>5</x:v>
      </x:c>
      <x:c r="S441" s="1" t="str">
        <x:v>0.050000000000000003</x:v>
      </x:c>
      <x:c r="T441" s="1" t="str">
        <x:v>0.45376487209148608</x:v>
      </x:c>
      <x:c r="U441" s="1" t="str">
        <x:v>0.45000000000000001</x:v>
      </x:c>
      <x:c r="V441" s="1" t="str">
        <x:v>-0.0022427516511938001</x:v>
      </x:c>
      <x:c r="W441" s="28" t="str">
        <x:v>0.45000000000000001</x:v>
      </x:c>
      <x:c r="X441" s="28" t="str">
        <x:v>0.011310428303775488</x:v>
      </x:c>
      <x:c r="Y441" s="28" t="str">
        <x:v>-0.0022427516511938084</x:v>
      </x:c>
      <x:c r="Z441" s="1" t="str">
        <x:v>0.45000000000000001</x:v>
      </x:c>
      <x:c r="AA441" s="1" t="str">
        <x:v>0.011310428303775488</x:v>
      </x:c>
      <x:c r="AB441" s="1" t="str">
        <x:v>-0.0022427516511938084</x:v>
      </x:c>
      <x:c r="AC441" s="1" t="str">
        <x:v>CASH</x:v>
      </x:c>
      <x:c r="AD441" s="1" t="str">
        <x:v>0.050000000000000003</x:v>
      </x:c>
      <x:c r="AE441" s="1" t="str">
        <x:v>0.45000000000000001</x:v>
      </x:c>
      <x:c r="AF441" s="1" t="str">
        <x:v>0.011310428303775488</x:v>
      </x:c>
      <x:c r="AG441" s="1" t="str">
        <x:v>-0.0022427516511938084</x:v>
      </x:c>
      <x:c r="AH441" s="1" t="str">
        <x:v>0</x:v>
      </x:c>
      <x:c r="AI441" s="1" t="str">
        <x:v>0</x:v>
      </x:c>
      <x:c r="AJ441" s="1" t="str">
        <x:v>0</x:v>
      </x:c>
      <x:c r="AK441" s="1" t="str">
        <x:v>0.0022452703853130165</x:v>
      </x:c>
      <x:c r="AL441" s="28" t="str">
        <x:v>-0.0049588143594031997</x:v>
      </x:c>
      <x:c r="AM441" s="1" t="str">
        <x:v>2022</x:v>
      </x:c>
      <x:c r="AN441" s="48" t="str">
        <x:v>REUSED_OOS_PREQUENTIAL_DIAGNOSTIC</x:v>
      </x:c>
      <x:c r="AO441" s="1" t="str">
        <x:v>439</x:v>
      </x:c>
      <x:c r="AP441" s="1" t="str">
        <x:v>False</x:v>
      </x:c>
    </x:row>
    <x:row r="442" ht="22" customHeight="1">
      <x:c r="A442" s="27" t="n">
        <x:v>44637</x:v>
      </x:c>
      <x:c r="B442" s="27" t="n">
        <x:v>44638</x:v>
      </x:c>
      <x:c r="C442" s="1" t="str">
        <x:v>0.99442855041370515</x:v>
      </x:c>
      <x:c r="D442" s="1" t="str">
        <x:v>2.686717198827496e-11</x:v>
      </x:c>
      <x:c r="E442" s="1" t="str">
        <x:v>0.0055714495594271999</x:v>
      </x:c>
      <x:c r="F442" s="1" t="str">
        <x:v>bear</x:v>
      </x:c>
      <x:c r="G442" s="1" t="str">
        <x:v>0.031378022626469909</x:v>
      </x:c>
      <x:c r="H442" s="1" t="str">
        <x:v>0.0079940304680341037</x:v>
      </x:c>
      <x:c r="I442" s="1" t="str">
        <x:v>0.038017266968233931</x:v>
      </x:c>
      <x:c r="J442" s="1" t="str">
        <x:v>-0.081482745305807236</x:v>
      </x:c>
      <x:c r="K442" s="1" t="str">
        <x:v>0.85613969588138794</x:v>
      </x:c>
      <x:c r="L442" s="1" t="str">
        <x:v>-0.19460640538572072</x:v>
      </x:c>
      <x:c r="M442" s="1" t="str">
        <x:v>CASH</x:v>
      </x:c>
      <x:c r="N442" s="1" t="str">
        <x:v>0.99442855041370515</x:v>
      </x:c>
      <x:c r="O442" s="48" t="str">
        <x:v>HIGH_VOLATILITY|BEARISH_ROUTER</x:v>
      </x:c>
      <x:c r="P442" s="48" t="str">
        <x:v>episode-000438|episode-000439|episode-000430|episode-000357|episode-000271</x:v>
      </x:c>
      <x:c r="Q442" s="1" t="str">
        <x:v>True</x:v>
      </x:c>
      <x:c r="R442" s="1" t="str">
        <x:v>5</x:v>
      </x:c>
      <x:c r="S442" s="1" t="str">
        <x:v>0.050000000000000003</x:v>
      </x:c>
      <x:c r="T442" s="1" t="str">
        <x:v>0.45387238208695779</x:v>
      </x:c>
      <x:c r="U442" s="1" t="str">
        <x:v>0.45000000000000001</x:v>
      </x:c>
      <x:c r="V442" s="1" t="str">
        <x:v>0.0093804491416038006</x:v>
      </x:c>
      <x:c r="W442" s="28" t="str">
        <x:v>0.45000000000000001</x:v>
      </x:c>
      <x:c r="X442" s="28" t="str">
        <x:v>0.0012300513723358941</x:v>
      </x:c>
      <x:c r="Y442" s="28" t="str">
        <x:v>0.0093804491416038527</x:v>
      </x:c>
      <x:c r="Z442" s="1" t="str">
        <x:v>0.45000000000000001</x:v>
      </x:c>
      <x:c r="AA442" s="1" t="str">
        <x:v>0.0012300513723358941</x:v>
      </x:c>
      <x:c r="AB442" s="1" t="str">
        <x:v>0.0093804491416038527</x:v>
      </x:c>
      <x:c r="AC442" s="1" t="str">
        <x:v>CASH</x:v>
      </x:c>
      <x:c r="AD442" s="1" t="str">
        <x:v>0.050000000000000003</x:v>
      </x:c>
      <x:c r="AE442" s="1" t="str">
        <x:v>0.45000000000000001</x:v>
      </x:c>
      <x:c r="AF442" s="1" t="str">
        <x:v>0.0012300513723358941</x:v>
      </x:c>
      <x:c r="AG442" s="1" t="str">
        <x:v>0.0093804491416038527</x:v>
      </x:c>
      <x:c r="AH442" s="1" t="str">
        <x:v>0</x:v>
      </x:c>
      <x:c r="AI442" s="1" t="str">
        <x:v>0</x:v>
      </x:c>
      <x:c r="AJ442" s="1" t="str">
        <x:v>0</x:v>
      </x:c>
      <x:c r="AK442" s="1" t="str">
        <x:v>-0.00933672594469377</x:v>
      </x:c>
      <x:c r="AL442" s="28" t="str">
        <x:v>0.0208482016287505</x:v>
      </x:c>
      <x:c r="AM442" s="1" t="str">
        <x:v>2022</x:v>
      </x:c>
      <x:c r="AN442" s="48" t="str">
        <x:v>REUSED_OOS_PREQUENTIAL_DIAGNOSTIC</x:v>
      </x:c>
      <x:c r="AO442" s="1" t="str">
        <x:v>440</x:v>
      </x:c>
      <x:c r="AP442" s="1" t="str">
        <x:v>False</x:v>
      </x:c>
    </x:row>
    <x:row r="443" ht="22" customHeight="1">
      <x:c r="A443" s="27" t="n">
        <x:v>44638</x:v>
      </x:c>
      <x:c r="B443" s="27" t="n">
        <x:v>44639</x:v>
      </x:c>
      <x:c r="C443" s="1" t="str">
        <x:v>0.99603254323822277</x:v>
      </x:c>
      <x:c r="D443" s="1" t="str">
        <x:v>8.4549115977480223e-12</x:v>
      </x:c>
      <x:c r="E443" s="1" t="str">
        <x:v>0.0039674567533222</x:v>
      </x:c>
      <x:c r="F443" s="1" t="str">
        <x:v>bear</x:v>
      </x:c>
      <x:c r="G443" s="1" t="str">
        <x:v>0.023573506658245546</x:v>
      </x:c>
      <x:c r="H443" s="1" t="str">
        <x:v>0.0032079856490348797</x:v>
      </x:c>
      <x:c r="I443" s="1" t="str">
        <x:v>0.078429752492886751</x:v>
      </x:c>
      <x:c r="J443" s="1" t="str">
        <x:v>-0.048213911347291361</x:v>
      </x:c>
      <x:c r="K443" s="1" t="str">
        <x:v>0.85879673625247654</x:v>
      </x:c>
      <x:c r="L443" s="1" t="str">
        <x:v>-0.17781539733469809</x:v>
      </x:c>
      <x:c r="M443" s="1" t="str">
        <x:v>CASH</x:v>
      </x:c>
      <x:c r="N443" s="1" t="str">
        <x:v>0.99603254323822277</x:v>
      </x:c>
      <x:c r="O443" s="48" t="str">
        <x:v>HIGH_VOLATILITY|BEARISH_ROUTER</x:v>
      </x:c>
      <x:c r="P443" s="48" t="str">
        <x:v>episode-000438|episode-000441|episode-000357|episode-000360|episode-000439</x:v>
      </x:c>
      <x:c r="Q443" s="1" t="str">
        <x:v>True</x:v>
      </x:c>
      <x:c r="R443" s="1" t="str">
        <x:v>5</x:v>
      </x:c>
      <x:c r="S443" s="1" t="str">
        <x:v>0.050000000000000003</x:v>
      </x:c>
      <x:c r="T443" s="1" t="str">
        <x:v>0.45382923857839108</x:v>
      </x:c>
      <x:c r="U443" s="1" t="str">
        <x:v>0.45000000000000001</x:v>
      </x:c>
      <x:c r="V443" s="1" t="str">
        <x:v>0.0050068572938677001</x:v>
      </x:c>
      <x:c r="W443" s="28" t="str">
        <x:v>0.45000000000000001</x:v>
      </x:c>
      <x:c r="X443" s="28" t="str">
        <x:v>0.0051119709724167794</x:v>
      </x:c>
      <x:c r="Y443" s="28" t="str">
        <x:v>0.0050068572938677391</x:v>
      </x:c>
      <x:c r="Z443" s="1" t="str">
        <x:v>0.45000000000000001</x:v>
      </x:c>
      <x:c r="AA443" s="1" t="str">
        <x:v>0.0051119709724167794</x:v>
      </x:c>
      <x:c r="AB443" s="1" t="str">
        <x:v>0.0050068572938677391</x:v>
      </x:c>
      <x:c r="AC443" s="1" t="str">
        <x:v>CASH</x:v>
      </x:c>
      <x:c r="AD443" s="1" t="str">
        <x:v>0.050000000000000003</x:v>
      </x:c>
      <x:c r="AE443" s="1" t="str">
        <x:v>0.45000000000000001</x:v>
      </x:c>
      <x:c r="AF443" s="1" t="str">
        <x:v>0.0051119709724167794</x:v>
      </x:c>
      <x:c r="AG443" s="1" t="str">
        <x:v>0.0050068572938677391</x:v>
      </x:c>
      <x:c r="AH443" s="1" t="str">
        <x:v>0</x:v>
      </x:c>
      <x:c r="AI443" s="1" t="str">
        <x:v>0</x:v>
      </x:c>
      <x:c r="AJ443" s="1" t="str">
        <x:v>0</x:v>
      </x:c>
      <x:c r="AK443" s="1" t="str">
        <x:v>-0.0049943646657391117</x:v>
      </x:c>
      <x:c r="AL443" s="28" t="str">
        <x:v>0.0111377664133613</x:v>
      </x:c>
      <x:c r="AM443" s="1" t="str">
        <x:v>2022</x:v>
      </x:c>
      <x:c r="AN443" s="48" t="str">
        <x:v>REUSED_OOS_PREQUENTIAL_DIAGNOSTIC</x:v>
      </x:c>
      <x:c r="AO443" s="1" t="str">
        <x:v>441</x:v>
      </x:c>
      <x:c r="AP443" s="1" t="str">
        <x:v>False</x:v>
      </x:c>
    </x:row>
    <x:row r="444" ht="22" customHeight="1">
      <x:c r="A444" s="27" t="n">
        <x:v>44639</x:v>
      </x:c>
      <x:c r="B444" s="27" t="n">
        <x:v>44640</x:v>
      </x:c>
      <x:c r="C444" s="1" t="str">
        <x:v>0.97741318170877245</x:v>
      </x:c>
      <x:c r="D444" s="1" t="str">
        <x:v>1.5565311009201751e-10</x:v>
      </x:c>
      <x:c r="E444" s="1" t="str">
        <x:v>0.022586818135574099</x:v>
      </x:c>
      <x:c r="F444" s="1" t="str">
        <x:v>bear</x:v>
      </x:c>
      <x:c r="G444" s="1" t="str">
        <x:v>0.098253606841771757</x:v>
      </x:c>
      <x:c r="H444" s="1" t="str">
        <x:v>0.037238723058900414</x:v>
      </x:c>
      <x:c r="I444" s="1" t="str">
        <x:v>0.088078362871415905</x:v>
      </x:c>
      <x:c r="J444" s="1" t="str">
        <x:v>0.041432404174311044</x:v>
      </x:c>
      <x:c r="K444" s="1" t="str">
        <x:v>0.8129781761888244</x:v>
      </x:c>
      <x:c r="L444" s="1" t="str">
        <x:v>-0.16865809728154957</x:v>
      </x:c>
      <x:c r="M444" s="1" t="str">
        <x:v>CASH</x:v>
      </x:c>
      <x:c r="N444" s="1" t="str">
        <x:v>0.97741318170877245</x:v>
      </x:c>
      <x:c r="O444" s="48" t="str">
        <x:v>HIGH_VOLATILITY|BEARISH_ROUTER</x:v>
      </x:c>
      <x:c r="P444" s="48" t="str">
        <x:v>episode-000442|episode-000274|episode-000360|episode-000441|episode-000438</x:v>
      </x:c>
      <x:c r="Q444" s="1" t="str">
        <x:v>True</x:v>
      </x:c>
      <x:c r="R444" s="1" t="str">
        <x:v>5</x:v>
      </x:c>
      <x:c r="S444" s="1" t="str">
        <x:v>0.050000000000000003</x:v>
      </x:c>
      <x:c r="T444" s="1" t="str">
        <x:v>0.45433005415087557</x:v>
      </x:c>
      <x:c r="U444" s="1" t="str">
        <x:v>0.45000000000000001</x:v>
      </x:c>
      <x:c r="V444" s="1" t="str">
        <x:v>-0.010199717225327099</x:v>
      </x:c>
      <x:c r="W444" s="28" t="str">
        <x:v>0.45000000000000001</x:v>
      </x:c>
      <x:c r="X444" s="28" t="str">
        <x:v>0.0027428500369486852</x:v>
      </x:c>
      <x:c r="Y444" s="28" t="str">
        <x:v>-0.010199717225327198</x:v>
      </x:c>
      <x:c r="Z444" s="1" t="str">
        <x:v>0.45000000000000001</x:v>
      </x:c>
      <x:c r="AA444" s="1" t="str">
        <x:v>0.0027428500369486852</x:v>
      </x:c>
      <x:c r="AB444" s="1" t="str">
        <x:v>-0.010199717225327198</x:v>
      </x:c>
      <x:c r="AC444" s="1" t="str">
        <x:v>CASH</x:v>
      </x:c>
      <x:c r="AD444" s="1" t="str">
        <x:v>0.050000000000000003</x:v>
      </x:c>
      <x:c r="AE444" s="1" t="str">
        <x:v>0.45000000000000001</x:v>
      </x:c>
      <x:c r="AF444" s="1" t="str">
        <x:v>0.0027428500369486852</x:v>
      </x:c>
      <x:c r="AG444" s="1" t="str">
        <x:v>-0.010199717225327198</x:v>
      </x:c>
      <x:c r="AH444" s="1" t="str">
        <x:v>0</x:v>
      </x:c>
      <x:c r="AI444" s="1" t="str">
        <x:v>0</x:v>
      </x:c>
      <x:c r="AJ444" s="1" t="str">
        <x:v>0</x:v>
      </x:c>
      <x:c r="AK444" s="1" t="str">
        <x:v>0.010252090775694559</x:v>
      </x:c>
      <x:c r="AL444" s="28" t="str">
        <x:v>-0.022660005209196601</x:v>
      </x:c>
      <x:c r="AM444" s="1" t="str">
        <x:v>2022</x:v>
      </x:c>
      <x:c r="AN444" s="48" t="str">
        <x:v>REUSED_OOS_PREQUENTIAL_DIAGNOSTIC</x:v>
      </x:c>
      <x:c r="AO444" s="1" t="str">
        <x:v>442</x:v>
      </x:c>
      <x:c r="AP444" s="1" t="str">
        <x:v>False</x:v>
      </x:c>
    </x:row>
    <x:row r="445" ht="22" customHeight="1">
      <x:c r="A445" s="27" t="n">
        <x:v>44640</x:v>
      </x:c>
      <x:c r="B445" s="27" t="n">
        <x:v>44641</x:v>
      </x:c>
      <x:c r="C445" s="1" t="str">
        <x:v>0.88760635509998964</x:v>
      </x:c>
      <x:c r="D445" s="1" t="str">
        <x:v>6.7155063082579742e-09</x:v>
      </x:c>
      <x:c r="E445" s="1" t="str">
        <x:v>0.112393638184504</x:v>
      </x:c>
      <x:c r="F445" s="1" t="str">
        <x:v>bear</x:v>
      </x:c>
      <x:c r="G445" s="1" t="str">
        <x:v>0.3199407766725752</x:v>
      </x:c>
      <x:c r="H445" s="1" t="str">
        <x:v>0.17961365321756589</x:v>
      </x:c>
      <x:c r="I445" s="1" t="str">
        <x:v>0.092177263153438105</x:v>
      </x:c>
      <x:c r="J445" s="1" t="str">
        <x:v>0.031897420256449482</x:v>
      </x:c>
      <x:c r="K445" s="1" t="str">
        <x:v>0.81575517028175137</x:v>
      </x:c>
      <x:c r="L445" s="1" t="str">
        <x:v>-0.18749630912777304</x:v>
      </x:c>
      <x:c r="M445" s="1" t="str">
        <x:v>CASH</x:v>
      </x:c>
      <x:c r="N445" s="1" t="str">
        <x:v>0.88760635509998964</x:v>
      </x:c>
      <x:c r="O445" s="48" t="str">
        <x:v>HIGH_VOLATILITY|BEARISH_ROUTER</x:v>
      </x:c>
      <x:c r="P445" s="48" t="str">
        <x:v>episode-000427|episode-000274|episode-000361|episode-000425|episode-000276</x:v>
      </x:c>
      <x:c r="Q445" s="1" t="str">
        <x:v>True</x:v>
      </x:c>
      <x:c r="R445" s="1" t="str">
        <x:v>5</x:v>
      </x:c>
      <x:c r="S445" s="1" t="str">
        <x:v>0.050000000000000003</x:v>
      </x:c>
      <x:c r="T445" s="1" t="str">
        <x:v>0.45674563946353808</x:v>
      </x:c>
      <x:c r="U445" s="1" t="str">
        <x:v>0.45000000000000001</x:v>
      </x:c>
      <x:c r="V445" s="1" t="str">
        <x:v>-0.0027748141170309002</x:v>
      </x:c>
      <x:c r="W445" s="28" t="str">
        <x:v>0.45000000000000001</x:v>
      </x:c>
      <x:c r="X445" s="28" t="str">
        <x:v>0.0056661288181167335</x:v>
      </x:c>
      <x:c r="Y445" s="28" t="str">
        <x:v>-0.0027748141170309548</x:v>
      </x:c>
      <x:c r="Z445" s="1" t="str">
        <x:v>0.45000000000000001</x:v>
      </x:c>
      <x:c r="AA445" s="1" t="str">
        <x:v>0.0056661288181167335</x:v>
      </x:c>
      <x:c r="AB445" s="1" t="str">
        <x:v>-0.0027748141170309548</x:v>
      </x:c>
      <x:c r="AC445" s="1" t="str">
        <x:v>CASH</x:v>
      </x:c>
      <x:c r="AD445" s="1" t="str">
        <x:v>0.050000000000000003</x:v>
      </x:c>
      <x:c r="AE445" s="1" t="str">
        <x:v>0.45000000000000001</x:v>
      </x:c>
      <x:c r="AF445" s="1" t="str">
        <x:v>0.0056661288181167335</x:v>
      </x:c>
      <x:c r="AG445" s="1" t="str">
        <x:v>-0.0027748141170309548</x:v>
      </x:c>
      <x:c r="AH445" s="1" t="str">
        <x:v>0</x:v>
      </x:c>
      <x:c r="AI445" s="1" t="str">
        <x:v>0</x:v>
      </x:c>
      <x:c r="AJ445" s="1" t="str">
        <x:v>0</x:v>
      </x:c>
      <x:c r="AK445" s="1" t="str">
        <x:v>0.0027786710502236541</x:v>
      </x:c>
      <x:c r="AL445" s="28" t="str">
        <x:v>-0.0061536970636688997</x:v>
      </x:c>
      <x:c r="AM445" s="1" t="str">
        <x:v>2022</x:v>
      </x:c>
      <x:c r="AN445" s="48" t="str">
        <x:v>REUSED_OOS_PREQUENTIAL_DIAGNOSTIC</x:v>
      </x:c>
      <x:c r="AO445" s="1" t="str">
        <x:v>443</x:v>
      </x:c>
      <x:c r="AP445" s="1" t="str">
        <x:v>False</x:v>
      </x:c>
    </x:row>
    <x:row r="446" ht="22" customHeight="1">
      <x:c r="A446" s="27" t="n">
        <x:v>44641</x:v>
      </x:c>
      <x:c r="B446" s="27" t="n">
        <x:v>44642</x:v>
      </x:c>
      <x:c r="C446" s="1" t="str">
        <x:v>0.9426319450740136</x:v>
      </x:c>
      <x:c r="D446" s="1" t="str">
        <x:v>2.4526302436410128e-09</x:v>
      </x:c>
      <x:c r="E446" s="1" t="str">
        <x:v>0.0573680524733561</x:v>
      </x:c>
      <x:c r="F446" s="1" t="str">
        <x:v>bear</x:v>
      </x:c>
      <x:c r="G446" s="1" t="str">
        <x:v>0.19994624910381373</x:v>
      </x:c>
      <x:c r="H446" s="1" t="str">
        <x:v>0.11005117994804792</x:v>
      </x:c>
      <x:c r="I446" s="1" t="str">
        <x:v>0.034052496653735442</x:v>
      </x:c>
      <x:c r="J446" s="1" t="str">
        <x:v>0.023240035619588761</x:v>
      </x:c>
      <x:c r="K446" s="1" t="str">
        <x:v>0.81612794006956302</x:v>
      </x:c>
      <x:c r="L446" s="1" t="str">
        <x:v>-0.19249621070451373</x:v>
      </x:c>
      <x:c r="M446" s="1" t="str">
        <x:v>CASH</x:v>
      </x:c>
      <x:c r="N446" s="1" t="str">
        <x:v>0.9426319450740136</x:v>
      </x:c>
      <x:c r="O446" s="48" t="str">
        <x:v>HIGH_VOLATILITY|BEARISH_ROUTER</x:v>
      </x:c>
      <x:c r="P446" s="48" t="str">
        <x:v>episode-000428|episode-000443|episode-000412|episode-000361|episode-000444</x:v>
      </x:c>
      <x:c r="Q446" s="1" t="str">
        <x:v>True</x:v>
      </x:c>
      <x:c r="R446" s="1" t="str">
        <x:v>5</x:v>
      </x:c>
      <x:c r="S446" s="1" t="str">
        <x:v>0.050000000000000003</x:v>
      </x:c>
      <x:c r="T446" s="1" t="str">
        <x:v>0.45526558486443608</x:v>
      </x:c>
      <x:c r="U446" s="1" t="str">
        <x:v>0.45000000000000001</x:v>
      </x:c>
      <x:c r="V446" s="1" t="str">
        <x:v>0.014818546630007</x:v>
      </x:c>
      <x:c r="W446" s="28" t="str">
        <x:v>0.45000000000000001</x:v>
      </x:c>
      <x:c r="X446" s="28" t="str">
        <x:v>0.0015272692818809608</x:v>
      </x:c>
      <x:c r="Y446" s="28" t="str">
        <x:v>0.014818546630007035</x:v>
      </x:c>
      <x:c r="Z446" s="1" t="str">
        <x:v>0.45000000000000001</x:v>
      </x:c>
      <x:c r="AA446" s="1" t="str">
        <x:v>0.0015272692818809608</x:v>
      </x:c>
      <x:c r="AB446" s="1" t="str">
        <x:v>0.014818546630007035</x:v>
      </x:c>
      <x:c r="AC446" s="1" t="str">
        <x:v>CASH</x:v>
      </x:c>
      <x:c r="AD446" s="1" t="str">
        <x:v>0.050000000000000003</x:v>
      </x:c>
      <x:c r="AE446" s="1" t="str">
        <x:v>0.45000000000000001</x:v>
      </x:c>
      <x:c r="AF446" s="1" t="str">
        <x:v>0.0015272692818809608</x:v>
      </x:c>
      <x:c r="AG446" s="1" t="str">
        <x:v>0.014818546630007035</x:v>
      </x:c>
      <x:c r="AH446" s="1" t="str">
        <x:v>0</x:v>
      </x:c>
      <x:c r="AI446" s="1" t="str">
        <x:v>0</x:v>
      </x:c>
      <x:c r="AJ446" s="1" t="str">
        <x:v>0</x:v>
      </x:c>
      <x:c r="AK446" s="1" t="str">
        <x:v>-0.014709824719072367</x:v>
      </x:c>
      <x:c r="AL446" s="28" t="str">
        <x:v>0.032933547852371702</x:v>
      </x:c>
      <x:c r="AM446" s="1" t="str">
        <x:v>2022</x:v>
      </x:c>
      <x:c r="AN446" s="48" t="str">
        <x:v>REUSED_OOS_PREQUENTIAL_DIAGNOSTIC</x:v>
      </x:c>
      <x:c r="AO446" s="1" t="str">
        <x:v>444</x:v>
      </x:c>
      <x:c r="AP446" s="1" t="str">
        <x:v>False</x:v>
      </x:c>
    </x:row>
    <x:row r="447" ht="22" customHeight="1">
      <x:c r="A447" s="27" t="n">
        <x:v>44642</x:v>
      </x:c>
      <x:c r="B447" s="27" t="n">
        <x:v>44643</x:v>
      </x:c>
      <x:c r="C447" s="1" t="str">
        <x:v>0.95020132486478359</x:v>
      </x:c>
      <x:c r="D447" s="1" t="str">
        <x:v>9.1781740094148554e-10</x:v>
      </x:c>
      <x:c r="E447" s="1" t="str">
        <x:v>0.049798674217399003</x:v>
      </x:c>
      <x:c r="F447" s="1" t="str">
        <x:v>bear</x:v>
      </x:c>
      <x:c r="G447" s="1" t="str">
        <x:v>0.18015640884270401</x:v>
      </x:c>
      <x:c r="H447" s="1" t="str">
        <x:v>0.015138759581539932</x:v>
      </x:c>
      <x:c r="I447" s="1" t="str">
        <x:v>0.078585846758489897</x:v>
      </x:c>
      <x:c r="J447" s="1" t="str">
        <x:v>0.10475818015904048</x:v>
      </x:c>
      <x:c r="K447" s="1" t="str">
        <x:v>0.80664886790199564</x:v>
      </x:c>
      <x:c r="L447" s="1" t="str">
        <x:v>-0.16590224601877912</x:v>
      </x:c>
      <x:c r="M447" s="1" t="str">
        <x:v>CASH</x:v>
      </x:c>
      <x:c r="N447" s="1" t="str">
        <x:v>0.94999999999999996</x:v>
      </x:c>
      <x:c r="O447" s="48" t="str">
        <x:v>HIGH_VOLATILITY|BEARISH_ROUTER</x:v>
      </x:c>
      <x:c r="P447" s="48" t="str">
        <x:v>episode-000443|episode-000445</x:v>
      </x:c>
      <x:c r="Q447" s="1" t="str">
        <x:v>True</x:v>
      </x:c>
      <x:c r="R447" s="1" t="str">
        <x:v>5</x:v>
      </x:c>
      <x:c r="S447" s="1" t="str">
        <x:v>0.050000000000000003</x:v>
      </x:c>
      <x:c r="T447" s="1" t="str">
        <x:v>0.45506198695882583</x:v>
      </x:c>
      <x:c r="U447" s="1" t="str">
        <x:v>0.45000000000000001</x:v>
      </x:c>
      <x:c r="V447" s="1" t="str">
        <x:v>0.0057160859779396998</x:v>
      </x:c>
      <x:c r="W447" s="28" t="str">
        <x:v>0.45000000000000001</x:v>
      </x:c>
      <x:c r="X447" s="28" t="str">
        <x:v>0.0080320178140977916</x:v>
      </x:c>
      <x:c r="Y447" s="28" t="str">
        <x:v>0.0057160859779397111</x:v>
      </x:c>
      <x:c r="Z447" s="1" t="str">
        <x:v>0.45000000000000001</x:v>
      </x:c>
      <x:c r="AA447" s="1" t="str">
        <x:v>0.0080320178140977916</x:v>
      </x:c>
      <x:c r="AB447" s="1" t="str">
        <x:v>0.0057160859779397111</x:v>
      </x:c>
      <x:c r="AC447" s="1" t="str">
        <x:v>CASH</x:v>
      </x:c>
      <x:c r="AD447" s="1" t="str">
        <x:v>0.050000000000000003</x:v>
      </x:c>
      <x:c r="AE447" s="1" t="str">
        <x:v>0.45000000000000001</x:v>
      </x:c>
      <x:c r="AF447" s="1" t="str">
        <x:v>0.0080320178140977916</x:v>
      </x:c>
      <x:c r="AG447" s="1" t="str">
        <x:v>0.0057160859779397111</x:v>
      </x:c>
      <x:c r="AH447" s="1" t="str">
        <x:v>0</x:v>
      </x:c>
      <x:c r="AI447" s="1" t="str">
        <x:v>0</x:v>
      </x:c>
      <x:c r="AJ447" s="1" t="str">
        <x:v>0</x:v>
      </x:c>
      <x:c r="AK447" s="1" t="str">
        <x:v>-0.0056998111479188412</x:v>
      </x:c>
      <x:c r="AL447" s="28" t="str">
        <x:v>0.012720364382979601</x:v>
      </x:c>
      <x:c r="AM447" s="1" t="str">
        <x:v>2022</x:v>
      </x:c>
      <x:c r="AN447" s="48" t="str">
        <x:v>REUSED_OOS_PREQUENTIAL_DIAGNOSTIC</x:v>
      </x:c>
      <x:c r="AO447" s="1" t="str">
        <x:v>445</x:v>
      </x:c>
      <x:c r="AP447" s="1" t="str">
        <x:v>False</x:v>
      </x:c>
    </x:row>
    <x:row r="448" ht="22" customHeight="1">
      <x:c r="A448" s="27" t="n">
        <x:v>44643</x:v>
      </x:c>
      <x:c r="B448" s="27" t="n">
        <x:v>44644</x:v>
      </x:c>
      <x:c r="C448" s="1" t="str">
        <x:v>0.67752170614908913</x:v>
      </x:c>
      <x:c r="D448" s="1" t="str">
        <x:v>8.2536588435447933e-08</x:v>
      </x:c>
      <x:c r="E448" s="1" t="str">
        <x:v>0.32247821131432242</x:v>
      </x:c>
      <x:c r="F448" s="1" t="str">
        <x:v>bear</x:v>
      </x:c>
      <x:c r="G448" s="1" t="str">
        <x:v>0.57228994582582537</x:v>
      </x:c>
      <x:c r="H448" s="1" t="str">
        <x:v>0.54535923743138892</x:v>
      </x:c>
      <x:c r="I448" s="1" t="str">
        <x:v>0.043612760131035433</x:v>
      </x:c>
      <x:c r="J448" s="1" t="str">
        <x:v>0.15922923358285379</x:v>
      </x:c>
      <x:c r="K448" s="1" t="str">
        <x:v>0.79487962074246421</x:v>
      </x:c>
      <x:c r="L448" s="1" t="str">
        <x:v>-0.15504439206790832</x:v>
      </x:c>
      <x:c r="M448" s="1" t="str">
        <x:v>CASH</x:v>
      </x:c>
      <x:c r="N448" s="1" t="str">
        <x:v>0.67752170614908913</x:v>
      </x:c>
      <x:c r="O448" s="48" t="str">
        <x:v>HIGH_VOLATILITY|BEARISH_ROUTER</x:v>
      </x:c>
      <x:c r="P448" s="48" t="str">
        <x:v>episode-000214|episode-000426</x:v>
      </x:c>
      <x:c r="Q448" s="1" t="str">
        <x:v>True</x:v>
      </x:c>
      <x:c r="R448" s="1" t="str">
        <x:v>5</x:v>
      </x:c>
      <x:c r="S448" s="1" t="str">
        <x:v>0.050000000000000003</x:v>
      </x:c>
      <x:c r="T448" s="1" t="str">
        <x:v>0.462396405221074</x:v>
      </x:c>
      <x:c r="U448" s="1" t="str">
        <x:v>0.45000000000000001</x:v>
      </x:c>
      <x:c r="V448" s="1" t="str">
        <x:v>0.0115425549626879</x:v>
      </x:c>
      <x:c r="W448" s="28" t="str">
        <x:v>0.45000000000000001</x:v>
      </x:c>
      <x:c r="X448" s="28" t="str">
        <x:v>0.003130371425453804</x:v>
      </x:c>
      <x:c r="Y448" s="28" t="str">
        <x:v>0.011542554962687968</x:v>
      </x:c>
      <x:c r="Z448" s="1" t="str">
        <x:v>0.45000000000000001</x:v>
      </x:c>
      <x:c r="AA448" s="1" t="str">
        <x:v>0.003130371425453804</x:v>
      </x:c>
      <x:c r="AB448" s="1" t="str">
        <x:v>0.011542554962687968</x:v>
      </x:c>
      <x:c r="AC448" s="1" t="str">
        <x:v>CASH</x:v>
      </x:c>
      <x:c r="AD448" s="1" t="str">
        <x:v>0.050000000000000003</x:v>
      </x:c>
      <x:c r="AE448" s="1" t="str">
        <x:v>0.45000000000000001</x:v>
      </x:c>
      <x:c r="AF448" s="1" t="str">
        <x:v>0.003130371425453804</x:v>
      </x:c>
      <x:c r="AG448" s="1" t="str">
        <x:v>0.011542554962687968</x:v>
      </x:c>
      <x:c r="AH448" s="1" t="str">
        <x:v>0</x:v>
      </x:c>
      <x:c r="AI448" s="1" t="str">
        <x:v>0</x:v>
      </x:c>
      <x:c r="AJ448" s="1" t="str">
        <x:v>0</x:v>
      </x:c>
      <x:c r="AK448" s="1" t="str">
        <x:v>-0.011476447885223177</x:v>
      </x:c>
      <x:c r="AL448" s="28" t="str">
        <x:v>0.025657158836688902</x:v>
      </x:c>
      <x:c r="AM448" s="1" t="str">
        <x:v>2022</x:v>
      </x:c>
      <x:c r="AN448" s="48" t="str">
        <x:v>REUSED_OOS_PREQUENTIAL_DIAGNOSTIC</x:v>
      </x:c>
      <x:c r="AO448" s="1" t="str">
        <x:v>446</x:v>
      </x:c>
      <x:c r="AP448" s="1" t="str">
        <x:v>False</x:v>
      </x:c>
    </x:row>
    <x:row r="449" ht="22" customHeight="1">
      <x:c r="A449" s="27" t="n">
        <x:v>44644</x:v>
      </x:c>
      <x:c r="B449" s="27" t="n">
        <x:v>44645</x:v>
      </x:c>
      <x:c r="C449" s="1" t="str">
        <x:v>0.26798898160119072</x:v>
      </x:c>
      <x:c r="D449" s="1" t="str">
        <x:v>9.4351520006656167e-07</x:v>
      </x:c>
      <x:c r="E449" s="1" t="str">
        <x:v>0.73201007488360914</x:v>
      </x:c>
      <x:c r="F449" s="1" t="str">
        <x:v>mix</x:v>
      </x:c>
      <x:c r="G449" s="1" t="str">
        <x:v>0.52908756404283308</x:v>
      </x:c>
      <x:c r="H449" s="1" t="str">
        <x:v>0.8190654490957967</x:v>
      </x:c>
      <x:c r="I449" s="1" t="str">
        <x:v>0.075723210183112233</x:v>
      </x:c>
      <x:c r="J449" s="1" t="str">
        <x:v>0.15072081823458361</x:v>
      </x:c>
      <x:c r="K449" s="1" t="str">
        <x:v>0.79204810342660326</x:v>
      </x:c>
      <x:c r="L449" s="1" t="str">
        <x:v>-0.13325941957349263</x:v>
      </x:c>
      <x:c r="M449" s="1" t="str">
        <x:v>ABSTAIN</x:v>
      </x:c>
      <x:c r="N449" s="1" t="str">
        <x:v>0.73201007488360914</x:v>
      </x:c>
      <x:c r="O449" s="48" t="str">
        <x:v>HIGH_VOLATILITY|NEGATIVE_MOMENTUM</x:v>
      </x:c>
      <x:c r="P449" s="48" t="str"/>
      <x:c r="Q449" s="1" t="str">
        <x:v>True</x:v>
      </x:c>
      <x:c r="R449" s="1" t="str">
        <x:v>5</x:v>
      </x:c>
      <x:c r="S449" s="1" t="str">
        <x:v>0.050000000000000003</x:v>
      </x:c>
      <x:c r="T449" s="1" t="str">
        <x:v>0.47341183199433612</x:v>
      </x:c>
      <x:c r="U449" s="1" t="str">
        <x:v>0.45000000000000001</x:v>
      </x:c>
      <x:c r="V449" s="1" t="str">
        <x:v>0.0032450140350552001</x:v>
      </x:c>
      <x:c r="W449" s="28" t="str">
        <x:v>0.45000000000000001</x:v>
      </x:c>
      <x:c r="X449" s="28" t="str">
        <x:v>0.0062776666217434496</x:v>
      </x:c>
      <x:c r="Y449" s="28" t="str">
        <x:v>0.0032450140350552825</x:v>
      </x:c>
      <x:c r="Z449" s="1" t="str">
        <x:v>0.45000000000000001</x:v>
      </x:c>
      <x:c r="AA449" s="1" t="str">
        <x:v>0.0062776666217434496</x:v>
      </x:c>
      <x:c r="AB449" s="1" t="str">
        <x:v>0.0032450140350552825</x:v>
      </x:c>
      <x:c r="AC449" s="1" t="str">
        <x:v>ABSTAIN</x:v>
      </x:c>
      <x:c r="AD449" s="1" t="str">
        <x:v>0.050000000000000003</x:v>
      </x:c>
      <x:c r="AE449" s="1" t="str">
        <x:v>0.45000000000000001</x:v>
      </x:c>
      <x:c r="AF449" s="1" t="str">
        <x:v>0.0062776666217434496</x:v>
      </x:c>
      <x:c r="AG449" s="1" t="str">
        <x:v>0.0032450140350552825</x:v>
      </x:c>
      <x:c r="AH449" s="1" t="str">
        <x:v>0.35000000000000003</x:v>
      </x:c>
      <x:c r="AI449" s="1" t="str">
        <x:v>0.35000000000000003</x:v>
      </x:c>
      <x:c r="AJ449" s="1" t="str">
        <x:v>0.0021779132301820159</x:v>
      </x:c>
      <x:c r="AK449" s="1" t="str">
        <x:v>-0.0010642153244361614</x:v>
      </x:c>
      <x:c r="AL449" s="28" t="str">
        <x:v>0.0072251380274011004</x:v>
      </x:c>
      <x:c r="AM449" s="1" t="str">
        <x:v>2022</x:v>
      </x:c>
      <x:c r="AN449" s="48" t="str">
        <x:v>REUSED_OOS_PREQUENTIAL_DIAGNOSTIC</x:v>
      </x:c>
      <x:c r="AO449" s="1" t="str">
        <x:v>447</x:v>
      </x:c>
      <x:c r="AP449" s="1" t="str">
        <x:v>False</x:v>
      </x:c>
    </x:row>
    <x:row r="450" ht="22" customHeight="1">
      <x:c r="A450" s="27" t="n">
        <x:v>44645</x:v>
      </x:c>
      <x:c r="B450" s="27" t="n">
        <x:v>44646</x:v>
      </x:c>
      <x:c r="C450" s="1" t="str">
        <x:v>0.16034706035591631</x:v>
      </x:c>
      <x:c r="D450" s="1" t="str">
        <x:v>4.7390411826063845e-06</x:v>
      </x:c>
      <x:c r="E450" s="1" t="str">
        <x:v>0.83964820060290091</x:v>
      </x:c>
      <x:c r="F450" s="1" t="str">
        <x:v>mix</x:v>
      </x:c>
      <x:c r="G450" s="1" t="str">
        <x:v>0.40078465463666835</x:v>
      </x:c>
      <x:c r="H450" s="1" t="str">
        <x:v>0.21528384249054872</x:v>
      </x:c>
      <x:c r="I450" s="1" t="str">
        <x:v>0.061367847959432842</x:v>
      </x:c>
      <x:c r="J450" s="1" t="str">
        <x:v>0.19090601376509087</x:v>
      </x:c>
      <x:c r="K450" s="1" t="str">
        <x:v>0.78369895716773263</x:v>
      </x:c>
      <x:c r="L450" s="1" t="str">
        <x:v>-0.12699709924596148</x:v>
      </x:c>
      <x:c r="M450" s="1" t="str">
        <x:v>ABSTAIN</x:v>
      </x:c>
      <x:c r="N450" s="1" t="str">
        <x:v>0.63140246437846181</x:v>
      </x:c>
      <x:c r="O450" s="48" t="str">
        <x:v>INSUFFICIENT_EVIDENCE</x:v>
      </x:c>
      <x:c r="P450" s="48" t="str"/>
      <x:c r="Q450" s="1" t="str">
        <x:v>True</x:v>
      </x:c>
      <x:c r="R450" s="1" t="str">
        <x:v>5</x:v>
      </x:c>
      <x:c r="S450" s="1" t="str">
        <x:v>0.050000000000000003</x:v>
      </x:c>
      <x:c r="T450" s="1" t="str">
        <x:v>0.4763071018504102</x:v>
      </x:c>
      <x:c r="U450" s="1" t="str">
        <x:v>0.5</x:v>
      </x:c>
      <x:c r="V450" s="1" t="str">
        <x:v>0.0023991616507559</x:v>
      </x:c>
      <x:c r="W450" s="28" t="str">
        <x:v>0.5</x:v>
      </x:c>
      <x:c r="X450" s="28" t="str">
        <x:v>0.048217573562882587</x:v>
      </x:c>
      <x:c r="Y450" s="28" t="str">
        <x:v>0.0023991616507557101</x:v>
      </x:c>
      <x:c r="Z450" s="1" t="str">
        <x:v>0.5</x:v>
      </x:c>
      <x:c r="AA450" s="1" t="str">
        <x:v>0.048217573562882587</x:v>
      </x:c>
      <x:c r="AB450" s="1" t="str">
        <x:v>0.0023991616507557101</x:v>
      </x:c>
      <x:c r="AC450" s="1" t="str">
        <x:v>ABSTAIN</x:v>
      </x:c>
      <x:c r="AD450" s="1" t="str">
        <x:v>0.050000000000000003</x:v>
      </x:c>
      <x:c r="AE450" s="1" t="str">
        <x:v>0.5</x:v>
      </x:c>
      <x:c r="AF450" s="1" t="str">
        <x:v>0.048217573562882587</x:v>
      </x:c>
      <x:c r="AG450" s="1" t="str">
        <x:v>0.0023991616507557101</x:v>
      </x:c>
      <x:c r="AH450" s="1" t="str">
        <x:v>0.5</x:v>
      </x:c>
      <x:c r="AI450" s="1" t="str">
        <x:v>0.14836042724757098</x:v>
      </x:c>
      <x:c r="AJ450" s="1" t="str">
        <x:v>0.0022987736977133633</x:v>
      </x:c>
      <x:c r="AK450" s="1" t="str">
        <x:v>-0.00010015269767711839</x:v>
      </x:c>
      <x:c r="AL450" s="28" t="str">
        <x:v>0.0048949944733933</x:v>
      </x:c>
      <x:c r="AM450" s="1" t="str">
        <x:v>2022</x:v>
      </x:c>
      <x:c r="AN450" s="48" t="str">
        <x:v>REUSED_OOS_PREQUENTIAL_DIAGNOSTIC</x:v>
      </x:c>
      <x:c r="AO450" s="1" t="str">
        <x:v>448</x:v>
      </x:c>
      <x:c r="AP450" s="1" t="str">
        <x:v>False</x:v>
      </x:c>
    </x:row>
    <x:row r="451" ht="22" customHeight="1">
      <x:c r="A451" s="27" t="n">
        <x:v>44646</x:v>
      </x:c>
      <x:c r="B451" s="27" t="n">
        <x:v>44647</x:v>
      </x:c>
      <x:c r="C451" s="1" t="str">
        <x:v>0.1047192111546015</x:v>
      </x:c>
      <x:c r="D451" s="1" t="str">
        <x:v>1.8897699627163968e-05</x:v>
      </x:c>
      <x:c r="E451" s="1" t="str">
        <x:v>0.89526189114577115</x:v>
      </x:c>
      <x:c r="F451" s="1" t="str">
        <x:v>mix</x:v>
      </x:c>
      <x:c r="G451" s="1" t="str">
        <x:v>0.30543300236112247</x:v>
      </x:c>
      <x:c r="H451" s="1" t="str">
        <x:v>0.11125569840262961</x:v>
      </x:c>
      <x:c r="I451" s="1" t="str">
        <x:v>0.054814955129874665</x:v>
      </x:c>
      <x:c r="J451" s="1" t="str">
        <x:v>0.16194391119272189</x:v>
      </x:c>
      <x:c r="K451" s="1" t="str">
        <x:v>0.7790242192992316</x:v>
      </x:c>
      <x:c r="L451" s="1" t="str">
        <x:v>-0.12096325441708655</x:v>
      </x:c>
      <x:c r="M451" s="1" t="str">
        <x:v>ABSTAIN</x:v>
      </x:c>
      <x:c r="N451" s="1" t="str">
        <x:v>0.63140246437846181</x:v>
      </x:c>
      <x:c r="O451" s="48" t="str">
        <x:v>INSUFFICIENT_EVIDENCE</x:v>
      </x:c>
      <x:c r="P451" s="48" t="str"/>
      <x:c r="Q451" s="1" t="str">
        <x:v>True</x:v>
      </x:c>
      <x:c r="R451" s="1" t="str">
        <x:v>5</x:v>
      </x:c>
      <x:c r="S451" s="1" t="str">
        <x:v>0.050000000000000003</x:v>
      </x:c>
      <x:c r="T451" s="1" t="str">
        <x:v>0.47780322068743741</x:v>
      </x:c>
      <x:c r="U451" s="1" t="str">
        <x:v>0.5</x:v>
      </x:c>
      <x:c r="V451" s="1" t="str">
        <x:v>0.0259370613037248</x:v>
      </x:c>
      <x:c r="W451" s="28" t="str">
        <x:v>0.5</x:v>
      </x:c>
      <x:c r="X451" s="28" t="str">
        <x:v>0.0012207608096401756</x:v>
      </x:c>
      <x:c r="Y451" s="28" t="str">
        <x:v>0.025937061303724862</x:v>
      </x:c>
      <x:c r="Z451" s="1" t="str">
        <x:v>0.5</x:v>
      </x:c>
      <x:c r="AA451" s="1" t="str">
        <x:v>0.0012207608096401756</x:v>
      </x:c>
      <x:c r="AB451" s="1" t="str">
        <x:v>0.025937061303724862</x:v>
      </x:c>
      <x:c r="AC451" s="1" t="str">
        <x:v>ABSTAIN</x:v>
      </x:c>
      <x:c r="AD451" s="1" t="str">
        <x:v>0.050000000000000003</x:v>
      </x:c>
      <x:c r="AE451" s="1" t="str">
        <x:v>0.5</x:v>
      </x:c>
      <x:c r="AF451" s="1" t="str">
        <x:v>0.0012207608096401756</x:v>
      </x:c>
      <x:c r="AG451" s="1" t="str">
        <x:v>0.025937061303724862</x:v>
      </x:c>
      <x:c r="AH451" s="1" t="str">
        <x:v>0.5</x:v>
      </x:c>
      <x:c r="AI451" s="1" t="str">
        <x:v>0.0012207608096401756</x:v>
      </x:c>
      <x:c r="AJ451" s="1" t="str">
        <x:v>0.025937061303724862</x:v>
      </x:c>
      <x:c r="AK451" s="1" t="str">
        <x:v>6.2450045135165055e-17</x:v>
      </x:c>
      <x:c r="AL451" s="28" t="str">
        <x:v>0.051876627458022899</x:v>
      </x:c>
      <x:c r="AM451" s="1" t="str">
        <x:v>2022</x:v>
      </x:c>
      <x:c r="AN451" s="48" t="str">
        <x:v>REUSED_OOS_PREQUENTIAL_DIAGNOSTIC</x:v>
      </x:c>
      <x:c r="AO451" s="1" t="str">
        <x:v>449</x:v>
      </x:c>
      <x:c r="AP451" s="1" t="str">
        <x:v>False</x:v>
      </x:c>
    </x:row>
    <x:row r="452" ht="22" customHeight="1">
      <x:c r="A452" s="27" t="n">
        <x:v>44647</x:v>
      </x:c>
      <x:c r="B452" s="27" t="n">
        <x:v>44648</x:v>
      </x:c>
      <x:c r="C452" s="1" t="str">
        <x:v>0.1137974371288967</x:v>
      </x:c>
      <x:c r="D452" s="1" t="str">
        <x:v>1.5988412791105341e-05</x:v>
      </x:c>
      <x:c r="E452" s="1" t="str">
        <x:v>0.88618657445831206</x:v>
      </x:c>
      <x:c r="F452" s="1" t="str">
        <x:v>mix</x:v>
      </x:c>
      <x:c r="G452" s="1" t="str">
        <x:v>0.32274580053003021</x:v>
      </x:c>
      <x:c r="H452" s="1" t="str">
        <x:v>0.018156451948590342</x:v>
      </x:c>
      <x:c r="I452" s="1" t="str">
        <x:v>0.13526019963174729</x:v>
      </x:c>
      <x:c r="J452" s="1" t="str">
        <x:v>0.19508997796458005</x:v>
      </x:c>
      <x:c r="K452" s="1" t="str">
        <x:v>0.7930139912259343</x:v>
      </x:c>
      <x:c r="L452" s="1" t="str">
        <x:v>-0.018413004315220527</x:v>
      </x:c>
      <x:c r="M452" s="1" t="str">
        <x:v>ABSTAIN</x:v>
      </x:c>
      <x:c r="N452" s="1" t="str">
        <x:v>0.63140246437846181</x:v>
      </x:c>
      <x:c r="O452" s="48" t="str">
        <x:v>INSUFFICIENT_EVIDENCE</x:v>
      </x:c>
      <x:c r="P452" s="48" t="str">
        <x:v>episode-000282|episode-000283|episode-000281|episode-000450|episode-000249</x:v>
      </x:c>
      <x:c r="Q452" s="1" t="str">
        <x:v>True</x:v>
      </x:c>
      <x:c r="R452" s="1" t="str">
        <x:v>5</x:v>
      </x:c>
      <x:c r="S452" s="1" t="str">
        <x:v>0.050000000000000003</x:v>
      </x:c>
      <x:c r="T452" s="1" t="str">
        <x:v>0.4775590662343866</x:v>
      </x:c>
      <x:c r="U452" s="1" t="str">
        <x:v>0.5</x:v>
      </x:c>
      <x:c r="V452" s="1" t="str">
        <x:v>0.0026122215186887001</x:v>
      </x:c>
      <x:c r="W452" s="28" t="str">
        <x:v>0.5</x:v>
      </x:c>
      <x:c r="X452" s="28" t="str">
        <x:v>0.012641263798177427</x:v>
      </x:c>
      <x:c r="Y452" s="28" t="str">
        <x:v>0.0026122215186887843</x:v>
      </x:c>
      <x:c r="Z452" s="1" t="str">
        <x:v>0.5</x:v>
      </x:c>
      <x:c r="AA452" s="1" t="str">
        <x:v>0.012641263798177427</x:v>
      </x:c>
      <x:c r="AB452" s="1" t="str">
        <x:v>0.0026122215186887843</x:v>
      </x:c>
      <x:c r="AC452" s="1" t="str">
        <x:v>ABSTAIN</x:v>
      </x:c>
      <x:c r="AD452" s="1" t="str">
        <x:v>0.050000000000000003</x:v>
      </x:c>
      <x:c r="AE452" s="1" t="str">
        <x:v>0.5</x:v>
      </x:c>
      <x:c r="AF452" s="1" t="str">
        <x:v>0.012641263798177427</x:v>
      </x:c>
      <x:c r="AG452" s="1" t="str">
        <x:v>0.0026122215186887843</x:v>
      </x:c>
      <x:c r="AH452" s="1" t="str">
        <x:v>0.5</x:v>
      </x:c>
      <x:c r="AI452" s="1" t="str">
        <x:v>0.012641263798177427</x:v>
      </x:c>
      <x:c r="AJ452" s="1" t="str">
        <x:v>0.0026122215186887843</x:v>
      </x:c>
      <x:c r="AK452" s="1" t="str">
        <x:v>8.4134088584875144e-17</x:v>
      </x:c>
      <x:c r="AL452" s="28" t="str">
        <x:v>0.0052497919289783996</x:v>
      </x:c>
      <x:c r="AM452" s="1" t="str">
        <x:v>2022</x:v>
      </x:c>
      <x:c r="AN452" s="48" t="str">
        <x:v>REUSED_OOS_PREQUENTIAL_DIAGNOSTIC</x:v>
      </x:c>
      <x:c r="AO452" s="1" t="str">
        <x:v>450</x:v>
      </x:c>
      <x:c r="AP452" s="1" t="str">
        <x:v>False</x:v>
      </x:c>
    </x:row>
    <x:row r="453" ht="22" customHeight="1">
      <x:c r="A453" s="27" t="n">
        <x:v>44648</x:v>
      </x:c>
      <x:c r="B453" s="27" t="n">
        <x:v>44649</x:v>
      </x:c>
      <x:c r="C453" s="1" t="str">
        <x:v>0.031163755629200901</x:v>
      </x:c>
      <x:c r="D453" s="1" t="str">
        <x:v>7.5409850014379151e-05</x:v>
      </x:c>
      <x:c r="E453" s="1" t="str">
        <x:v>0.96876083452078465</x:v>
      </x:c>
      <x:c r="F453" s="1" t="str">
        <x:v>mix</x:v>
      </x:c>
      <x:c r="G453" s="1" t="str">
        <x:v>0.12702694828221675</x:v>
      </x:c>
      <x:c r="H453" s="1" t="str">
        <x:v>0.16526736299939165</x:v>
      </x:c>
      <x:c r="I453" s="1" t="str">
        <x:v>0.14828628540782995</x:v>
      </x:c>
      <x:c r="J453" s="1" t="str">
        <x:v>0.20425406808042856</x:v>
      </x:c>
      <x:c r="K453" s="1" t="str">
        <x:v>0.7924494716966437</x:v>
      </x:c>
      <x:c r="L453" s="1" t="str">
        <x:v>-0.01325987682768448</x:v>
      </x:c>
      <x:c r="M453" s="1" t="str">
        <x:v>ABSTAIN</x:v>
      </x:c>
      <x:c r="N453" s="1" t="str">
        <x:v>0.63140246437846181</x:v>
      </x:c>
      <x:c r="O453" s="48" t="str">
        <x:v>INSUFFICIENT_EVIDENCE</x:v>
      </x:c>
      <x:c r="P453" s="48" t="str"/>
      <x:c r="Q453" s="1" t="str">
        <x:v>True</x:v>
      </x:c>
      <x:c r="R453" s="1" t="str">
        <x:v>5</x:v>
      </x:c>
      <x:c r="S453" s="1" t="str">
        <x:v>0.050000000000000003</x:v>
      </x:c>
      <x:c r="T453" s="1" t="str">
        <x:v>0.47978114439651731</x:v>
      </x:c>
      <x:c r="U453" s="1" t="str">
        <x:v>0.5</x:v>
      </x:c>
      <x:c r="V453" s="1" t="str">
        <x:v>0.0036501032553121998</x:v>
      </x:c>
      <x:c r="W453" s="28" t="str">
        <x:v>0.5</x:v>
      </x:c>
      <x:c r="X453" s="28" t="str">
        <x:v>0.0013090119620280394</x:v>
      </x:c>
      <x:c r="Y453" s="28" t="str">
        <x:v>0.0036501032553120094</x:v>
      </x:c>
      <x:c r="Z453" s="1" t="str">
        <x:v>0.5</x:v>
      </x:c>
      <x:c r="AA453" s="1" t="str">
        <x:v>0.0013090119620280394</x:v>
      </x:c>
      <x:c r="AB453" s="1" t="str">
        <x:v>0.0036501032553120094</x:v>
      </x:c>
      <x:c r="AC453" s="1" t="str">
        <x:v>ABSTAIN</x:v>
      </x:c>
      <x:c r="AD453" s="1" t="str">
        <x:v>0.050000000000000003</x:v>
      </x:c>
      <x:c r="AE453" s="1" t="str">
        <x:v>0.5</x:v>
      </x:c>
      <x:c r="AF453" s="1" t="str">
        <x:v>0.0013090119620280394</x:v>
      </x:c>
      <x:c r="AG453" s="1" t="str">
        <x:v>0.0036501032553120094</x:v>
      </x:c>
      <x:c r="AH453" s="1" t="str">
        <x:v>0.5</x:v>
      </x:c>
      <x:c r="AI453" s="1" t="str">
        <x:v>0.0013090119620280394</x:v>
      </x:c>
      <x:c r="AJ453" s="1" t="str">
        <x:v>0.0036501032553120094</x:v>
      </x:c>
      <x:c r="AK453" s="1" t="str">
        <x:v>-1.8951853975046618e-16</x:v>
      </x:c>
      <x:c r="AL453" s="28" t="str">
        <x:v>0.0073028340940453004</x:v>
      </x:c>
      <x:c r="AM453" s="1" t="str">
        <x:v>2022</x:v>
      </x:c>
      <x:c r="AN453" s="48" t="str">
        <x:v>REUSED_OOS_PREQUENTIAL_DIAGNOSTIC</x:v>
      </x:c>
      <x:c r="AO453" s="1" t="str">
        <x:v>451</x:v>
      </x:c>
      <x:c r="AP453" s="1" t="str">
        <x:v>False</x:v>
      </x:c>
    </x:row>
    <x:row r="454" ht="22" customHeight="1">
      <x:c r="A454" s="27" t="n">
        <x:v>44649</x:v>
      </x:c>
      <x:c r="B454" s="27" t="n">
        <x:v>44650</x:v>
      </x:c>
      <x:c r="C454" s="1" t="str">
        <x:v>0.035534077016011002</x:v>
      </x:c>
      <x:c r="D454" s="1" t="str">
        <x:v>0.00031543718083610001</x:v>
      </x:c>
      <x:c r="E454" s="1" t="str">
        <x:v>0.96415048580315277</x:v>
      </x:c>
      <x:c r="F454" s="1" t="str">
        <x:v>mix</x:v>
      </x:c>
      <x:c r="G454" s="1" t="str">
        <x:v>0.14229640457029943</x:v>
      </x:c>
      <x:c r="H454" s="1" t="str">
        <x:v>0.0092206974352637069</x:v>
      </x:c>
      <x:c r="I454" s="1" t="str">
        <x:v>0.11979326457885908</x:v>
      </x:c>
      <x:c r="J454" s="1" t="str">
        <x:v>0.25895816031690866</x:v>
      </x:c>
      <x:c r="K454" s="1" t="str">
        <x:v>0.77685343745056523</x:v>
      </x:c>
      <x:c r="L454" s="1" t="str">
        <x:v>-0.0060538774142192553</x:v>
      </x:c>
      <x:c r="M454" s="1" t="str">
        <x:v>ABSTAIN</x:v>
      </x:c>
      <x:c r="N454" s="1" t="str">
        <x:v>0.63140246437846181</x:v>
      </x:c>
      <x:c r="O454" s="48" t="str">
        <x:v>INSUFFICIENT_EVIDENCE</x:v>
      </x:c>
      <x:c r="P454" s="48" t="str"/>
      <x:c r="Q454" s="1" t="str">
        <x:v>True</x:v>
      </x:c>
      <x:c r="R454" s="1" t="str">
        <x:v>5</x:v>
      </x:c>
      <x:c r="S454" s="1" t="str">
        <x:v>0.050000000000000003</x:v>
      </x:c>
      <x:c r="T454" s="1" t="str">
        <x:v>0.47966130285614439</x:v>
      </x:c>
      <x:c r="U454" s="1" t="str">
        <x:v>0.5</x:v>
      </x:c>
      <x:c r="V454" s="1" t="str">
        <x:v>-0.0039428854710110003</x:v>
      </x:c>
      <x:c r="W454" s="28" t="str">
        <x:v>0.5</x:v>
      </x:c>
      <x:c r="X454" s="28" t="str">
        <x:v>0.0018190663536181706</x:v>
      </x:c>
      <x:c r="Y454" s="28" t="str">
        <x:v>-0.0039428854710110706</x:v>
      </x:c>
      <x:c r="Z454" s="1" t="str">
        <x:v>0.5</x:v>
      </x:c>
      <x:c r="AA454" s="1" t="str">
        <x:v>0.0018190663536181706</x:v>
      </x:c>
      <x:c r="AB454" s="1" t="str">
        <x:v>-0.0039428854710110706</x:v>
      </x:c>
      <x:c r="AC454" s="1" t="str">
        <x:v>ABSTAIN</x:v>
      </x:c>
      <x:c r="AD454" s="1" t="str">
        <x:v>0.050000000000000003</x:v>
      </x:c>
      <x:c r="AE454" s="1" t="str">
        <x:v>0.5</x:v>
      </x:c>
      <x:c r="AF454" s="1" t="str">
        <x:v>0.0018190663536181706</x:v>
      </x:c>
      <x:c r="AG454" s="1" t="str">
        <x:v>-0.0039428854710110706</x:v>
      </x:c>
      <x:c r="AH454" s="1" t="str">
        <x:v>0.5</x:v>
      </x:c>
      <x:c r="AI454" s="1" t="str">
        <x:v>0.0018190663536181706</x:v>
      </x:c>
      <x:c r="AJ454" s="1" t="str">
        <x:v>-0.0039428854710110706</x:v>
      </x:c>
      <x:c r="AK454" s="1" t="str">
        <x:v>-7.0256300777060687e-17</x:v>
      </x:c>
      <x:c r="AL454" s="28" t="str">
        <x:v>-0.0078821471474635994</x:v>
      </x:c>
      <x:c r="AM454" s="1" t="str">
        <x:v>2022</x:v>
      </x:c>
      <x:c r="AN454" s="48" t="str">
        <x:v>REUSED_OOS_PREQUENTIAL_DIAGNOSTIC</x:v>
      </x:c>
      <x:c r="AO454" s="1" t="str">
        <x:v>452</x:v>
      </x:c>
      <x:c r="AP454" s="1" t="str">
        <x:v>False</x:v>
      </x:c>
    </x:row>
    <x:row r="455" ht="22" customHeight="1">
      <x:c r="A455" s="27" t="n">
        <x:v>44650</x:v>
      </x:c>
      <x:c r="B455" s="27" t="n">
        <x:v>44651</x:v>
      </x:c>
      <x:c r="C455" s="1" t="str">
        <x:v>0.0109885761174233</x:v>
      </x:c>
      <x:c r="D455" s="1" t="str">
        <x:v>0.0011921744789855999</x:v>
      </x:c>
      <x:c r="E455" s="1" t="str">
        <x:v>0.98781924940359078</x:v>
      </x:c>
      <x:c r="F455" s="1" t="str">
        <x:v>mix</x:v>
      </x:c>
      <x:c r="G455" s="1" t="str">
        <x:v>0.063443956718855804</x:v>
      </x:c>
      <x:c r="H455" s="1" t="str">
        <x:v>0.049091001797175217</x:v>
      </x:c>
      <x:c r="I455" s="1" t="str">
        <x:v>0.097012490678598073</x:v>
      </x:c>
      <x:c r="J455" s="1" t="str">
        <x:v>0.089996804682760612</x:v>
      </x:c>
      <x:c r="K455" s="1" t="str">
        <x:v>0.62434683719984563</x:v>
      </x:c>
      <x:c r="L455" s="1" t="str">
        <x:v>-0.013888307009091272</x:v>
      </x:c>
      <x:c r="M455" s="1" t="str">
        <x:v>ABSTAIN</x:v>
      </x:c>
      <x:c r="N455" s="1" t="str">
        <x:v>0.63140246437846181</x:v>
      </x:c>
      <x:c r="O455" s="48" t="str">
        <x:v>HIGH_VOLATILITY</x:v>
      </x:c>
      <x:c r="P455" s="48" t="str">
        <x:v>episode-000261|episode-000260|episode-000258|episode-000123|episode-000120</x:v>
      </x:c>
      <x:c r="Q455" s="1" t="str">
        <x:v>True</x:v>
      </x:c>
      <x:c r="R455" s="1" t="str">
        <x:v>5</x:v>
      </x:c>
      <x:c r="S455" s="1" t="str">
        <x:v>0.050000000000000003</x:v>
      </x:c>
      <x:c r="T455" s="1" t="str">
        <x:v>0.48031315070781277</x:v>
      </x:c>
      <x:c r="U455" s="1" t="str">
        <x:v>0.5</x:v>
      </x:c>
      <x:c r="V455" s="1" t="str">
        <x:v>-0.016465036576593199</x:v>
      </x:c>
      <x:c r="W455" s="28" t="str">
        <x:v>0.5</x:v>
      </x:c>
      <x:c r="X455" s="28" t="str">
        <x:v>0.0019783335449198303</x:v>
      </x:c>
      <x:c r="Y455" s="28" t="str">
        <x:v>-0.016465036576593262</x:v>
      </x:c>
      <x:c r="Z455" s="1" t="str">
        <x:v>0.5</x:v>
      </x:c>
      <x:c r="AA455" s="1" t="str">
        <x:v>0.0019783335449198303</x:v>
      </x:c>
      <x:c r="AB455" s="1" t="str">
        <x:v>-0.016465036576593262</x:v>
      </x:c>
      <x:c r="AC455" s="1" t="str">
        <x:v>ABSTAIN</x:v>
      </x:c>
      <x:c r="AD455" s="1" t="str">
        <x:v>0.050000000000000003</x:v>
      </x:c>
      <x:c r="AE455" s="1" t="str">
        <x:v>0.5</x:v>
      </x:c>
      <x:c r="AF455" s="1" t="str">
        <x:v>0.0019783335449198303</x:v>
      </x:c>
      <x:c r="AG455" s="1" t="str">
        <x:v>-0.016465036576593262</x:v>
      </x:c>
      <x:c r="AH455" s="1" t="str">
        <x:v>0.5</x:v>
      </x:c>
      <x:c r="AI455" s="1" t="str">
        <x:v>0.0019783335449198303</x:v>
      </x:c>
      <x:c r="AJ455" s="1" t="str">
        <x:v>-0.016465036576593262</x:v>
      </x:c>
      <x:c r="AK455" s="1" t="str">
        <x:v>-6.591949208711867e-17</x:v>
      </x:c>
      <x:c r="AL455" s="28" t="str">
        <x:v>-0.032926181625066303</x:v>
      </x:c>
      <x:c r="AM455" s="1" t="str">
        <x:v>2022</x:v>
      </x:c>
      <x:c r="AN455" s="48" t="str">
        <x:v>REUSED_OOS_PREQUENTIAL_DIAGNOSTIC</x:v>
      </x:c>
      <x:c r="AO455" s="1" t="str">
        <x:v>453</x:v>
      </x:c>
      <x:c r="AP455" s="1" t="str">
        <x:v>False</x:v>
      </x:c>
    </x:row>
    <x:row r="456" ht="22" customHeight="1">
      <x:c r="A456" s="27" t="n">
        <x:v>44651</x:v>
      </x:c>
      <x:c r="B456" s="27" t="n">
        <x:v>44652</x:v>
      </x:c>
      <x:c r="C456" s="1" t="str">
        <x:v>0.044429045915702702</x:v>
      </x:c>
      <x:c r="D456" s="1" t="str">
        <x:v>0.00065371204970160002</x:v>
      </x:c>
      <x:c r="E456" s="1" t="str">
        <x:v>0.9549172420345956</x:v>
      </x:c>
      <x:c r="F456" s="1" t="str">
        <x:v>mix</x:v>
      </x:c>
      <x:c r="G456" s="1" t="str">
        <x:v>0.17038803023213794</x:v>
      </x:c>
      <x:c r="H456" s="1" t="str">
        <x:v>0.066880939596558581</x:v>
      </x:c>
      <x:c r="I456" s="1" t="str">
        <x:v>0.034353486469906658</x:v>
      </x:c>
      <x:c r="J456" s="1" t="str">
        <x:v>0.024869260225617529</x:v>
      </x:c>
      <x:c r="K456" s="1" t="str">
        <x:v>0.62994097782004932</x:v>
      </x:c>
      <x:c r="L456" s="1" t="str">
        <x:v>-0.046357199715111652</x:v>
      </x:c>
      <x:c r="M456" s="1" t="str">
        <x:v>ABSTAIN</x:v>
      </x:c>
      <x:c r="N456" s="1" t="str">
        <x:v>0.63140246437846181</x:v>
      </x:c>
      <x:c r="O456" s="48" t="str">
        <x:v>HIGH_VOLATILITY</x:v>
      </x:c>
      <x:c r="P456" s="48" t="str"/>
      <x:c r="Q456" s="1" t="str">
        <x:v>True</x:v>
      </x:c>
      <x:c r="R456" s="1" t="str">
        <x:v>5</x:v>
      </x:c>
      <x:c r="S456" s="1" t="str">
        <x:v>0.050000000000000003</x:v>
      </x:c>
      <x:c r="T456" s="1" t="str">
        <x:v>0.4790209245140693</x:v>
      </x:c>
      <x:c r="U456" s="1" t="str">
        <x:v>0.5</x:v>
      </x:c>
      <x:c r="V456" s="1" t="str">
        <x:v>0.0084704174776395001</x:v>
      </x:c>
      <x:c r="W456" s="28" t="str">
        <x:v>0.5</x:v>
      </x:c>
      <x:c r="X456" s="28" t="str">
        <x:v>0.0083693304535636948</x:v>
      </x:c>
      <x:c r="Y456" s="28" t="str">
        <x:v>0.0084704174776395469</x:v>
      </x:c>
      <x:c r="Z456" s="1" t="str">
        <x:v>0.5</x:v>
      </x:c>
      <x:c r="AA456" s="1" t="str">
        <x:v>0.0083693304535636948</x:v>
      </x:c>
      <x:c r="AB456" s="1" t="str">
        <x:v>0.0084704174776395469</x:v>
      </x:c>
      <x:c r="AC456" s="1" t="str">
        <x:v>ABSTAIN</x:v>
      </x:c>
      <x:c r="AD456" s="1" t="str">
        <x:v>0.050000000000000003</x:v>
      </x:c>
      <x:c r="AE456" s="1" t="str">
        <x:v>0.5</x:v>
      </x:c>
      <x:c r="AF456" s="1" t="str">
        <x:v>0.0083693304535636948</x:v>
      </x:c>
      <x:c r="AG456" s="1" t="str">
        <x:v>0.0084704174776395469</x:v>
      </x:c>
      <x:c r="AH456" s="1" t="str">
        <x:v>0.5</x:v>
      </x:c>
      <x:c r="AI456" s="1" t="str">
        <x:v>0.0083693304535636948</x:v>
      </x:c>
      <x:c r="AJ456" s="1" t="str">
        <x:v>0.0084704174776395469</x:v>
      </x:c>
      <x:c r="AK456" s="1" t="str">
        <x:v>4.5102810375396984e-17</x:v>
      </x:c>
      <x:c r="AL456" s="28" t="str">
        <x:v>0.016957715540911501</x:v>
      </x:c>
      <x:c r="AM456" s="1" t="str">
        <x:v>2022</x:v>
      </x:c>
      <x:c r="AN456" s="48" t="str">
        <x:v>REUSED_OOS_PREQUENTIAL_DIAGNOSTIC</x:v>
      </x:c>
      <x:c r="AO456" s="1" t="str">
        <x:v>454</x:v>
      </x:c>
      <x:c r="AP456" s="1" t="str">
        <x:v>False</x:v>
      </x:c>
    </x:row>
    <x:row r="457" ht="22" customHeight="1">
      <x:c r="A457" s="27" t="n">
        <x:v>44652</x:v>
      </x:c>
      <x:c r="B457" s="27" t="n">
        <x:v>44653</x:v>
      </x:c>
      <x:c r="C457" s="1" t="str">
        <x:v>0.1103607704687197</x:v>
      </x:c>
      <x:c r="D457" s="1" t="str">
        <x:v>0.00038500633606750002</x:v>
      </x:c>
      <x:c r="E457" s="1" t="str">
        <x:v>0.88925422319521263</x:v>
      </x:c>
      <x:c r="F457" s="1" t="str">
        <x:v>mix</x:v>
      </x:c>
      <x:c r="G457" s="1" t="str">
        <x:v>0.31916252084659102</x:v>
      </x:c>
      <x:c r="H457" s="1" t="str">
        <x:v>0.13186344910603406</x:v>
      </x:c>
      <x:c r="I457" s="1" t="str">
        <x:v>0.044348198777379277</x:v>
      </x:c>
      <x:c r="J457" s="1" t="str">
        <x:v>0.054293964402178707</x:v>
      </x:c>
      <x:c r="K457" s="1" t="str">
        <x:v>0.63071686549273531</x:v>
      </x:c>
      <x:c r="L457" s="1" t="str">
        <x:v>-0.02427869923496806</x:v>
      </x:c>
      <x:c r="M457" s="1" t="str">
        <x:v>ABSTAIN</x:v>
      </x:c>
      <x:c r="N457" s="1" t="str">
        <x:v>0.88925422319521263</x:v>
      </x:c>
      <x:c r="O457" s="48" t="str">
        <x:v>HIGH_VOLATILITY|NEGATIVE_MOMENTUM</x:v>
      </x:c>
      <x:c r="P457" s="48" t="str"/>
      <x:c r="Q457" s="1" t="str">
        <x:v>True</x:v>
      </x:c>
      <x:c r="R457" s="1" t="str">
        <x:v>5</x:v>
      </x:c>
      <x:c r="S457" s="1" t="str">
        <x:v>0.050000000000000003</x:v>
      </x:c>
      <x:c r="T457" s="1" t="str">
        <x:v>0.47665961482964281</x:v>
      </x:c>
      <x:c r="U457" s="1" t="str">
        <x:v>0.5</x:v>
      </x:c>
      <x:c r="V457" s="1" t="str">
        <x:v>-0.0052529019405433003</x:v>
      </x:c>
      <x:c r="W457" s="28" t="str">
        <x:v>0.5</x:v>
      </x:c>
      <x:c r="X457" s="28" t="str">
        <x:v>0.0042037855851538852</x:v>
      </x:c>
      <x:c r="Y457" s="28" t="str">
        <x:v>-0.0052529019405433974</x:v>
      </x:c>
      <x:c r="Z457" s="1" t="str">
        <x:v>0.5</x:v>
      </x:c>
      <x:c r="AA457" s="1" t="str">
        <x:v>0.0042037855851538852</x:v>
      </x:c>
      <x:c r="AB457" s="1" t="str">
        <x:v>-0.0052529019405433974</x:v>
      </x:c>
      <x:c r="AC457" s="1" t="str">
        <x:v>ABSTAIN</x:v>
      </x:c>
      <x:c r="AD457" s="1" t="str">
        <x:v>0.050000000000000003</x:v>
      </x:c>
      <x:c r="AE457" s="1" t="str">
        <x:v>0.5</x:v>
      </x:c>
      <x:c r="AF457" s="1" t="str">
        <x:v>0.0042037855851538852</x:v>
      </x:c>
      <x:c r="AG457" s="1" t="str">
        <x:v>-0.0052529019405433974</x:v>
      </x:c>
      <x:c r="AH457" s="1" t="str">
        <x:v>0.5</x:v>
      </x:c>
      <x:c r="AI457" s="1" t="str">
        <x:v>0.0042037855851538852</x:v>
      </x:c>
      <x:c r="AJ457" s="1" t="str">
        <x:v>-0.0052529019405433974</x:v>
      </x:c>
      <x:c r="AK457" s="1" t="str">
        <x:v>-9.7144514654701197e-17</x:v>
      </x:c>
      <x:c r="AL457" s="28" t="str">
        <x:v>-0.0104974404389053</x:v>
      </x:c>
      <x:c r="AM457" s="1" t="str">
        <x:v>2022</x:v>
      </x:c>
      <x:c r="AN457" s="48" t="str">
        <x:v>REUSED_OOS_PREQUENTIAL_DIAGNOSTIC</x:v>
      </x:c>
      <x:c r="AO457" s="1" t="str">
        <x:v>455</x:v>
      </x:c>
      <x:c r="AP457" s="1" t="str">
        <x:v>False</x:v>
      </x:c>
    </x:row>
    <x:row r="458" ht="22" customHeight="1">
      <x:c r="A458" s="27" t="n">
        <x:v>44653</x:v>
      </x:c>
      <x:c r="B458" s="27" t="n">
        <x:v>44654</x:v>
      </x:c>
      <x:c r="C458" s="1" t="str">
        <x:v>0.0341219724095718</x:v>
      </x:c>
      <x:c r="D458" s="1" t="str">
        <x:v>0.0011431228266187</x:v>
      </x:c>
      <x:c r="E458" s="1" t="str">
        <x:v>0.96473490476380919</x:v>
      </x:c>
      <x:c r="F458" s="1" t="str">
        <x:v>mix</x:v>
      </x:c>
      <x:c r="G458" s="1" t="str">
        <x:v>0.14348739232419494</x:v>
      </x:c>
      <x:c r="H458" s="1" t="str">
        <x:v>0.15247759611829564</x:v>
      </x:c>
      <x:c r="I458" s="1" t="str">
        <x:v>0.028351441142138833</x:v>
      </x:c>
      <x:c r="J458" s="1" t="str">
        <x:v>0.078845112215340407</x:v>
      </x:c>
      <x:c r="K458" s="1" t="str">
        <x:v>0.6194884809760115</x:v>
      </x:c>
      <x:c r="L458" s="1" t="str">
        <x:v>-0.034521275474720281</x:v>
      </x:c>
      <x:c r="M458" s="1" t="str">
        <x:v>ABSTAIN</x:v>
      </x:c>
      <x:c r="N458" s="1" t="str">
        <x:v>0.63140246437846181</x:v>
      </x:c>
      <x:c r="O458" s="48" t="str">
        <x:v>HIGH_VOLATILITY|NEGATIVE_MOMENTUM</x:v>
      </x:c>
      <x:c r="P458" s="48" t="str">
        <x:v>episode-000455|episode-000258|episode-000128|episode-000259|episode-000261</x:v>
      </x:c>
      <x:c r="Q458" s="1" t="str">
        <x:v>True</x:v>
      </x:c>
      <x:c r="R458" s="1" t="str">
        <x:v>5</x:v>
      </x:c>
      <x:c r="S458" s="1" t="str">
        <x:v>0.050000000000000003</x:v>
      </x:c>
      <x:c r="T458" s="1" t="str">
        <x:v>0.47938579741768811</x:v>
      </x:c>
      <x:c r="U458" s="1" t="str">
        <x:v>0.5</x:v>
      </x:c>
      <x:c r="V458" s="1" t="str">
        <x:v>0.0065023325161772004</x:v>
      </x:c>
      <x:c r="W458" s="28" t="str">
        <x:v>0.5</x:v>
      </x:c>
      <x:c r="X458" s="28" t="str">
        <x:v>0.0026382073218395585</x:v>
      </x:c>
      <x:c r="Y458" s="28" t="str">
        <x:v>0.0065023325161770451</x:v>
      </x:c>
      <x:c r="Z458" s="1" t="str">
        <x:v>0.5</x:v>
      </x:c>
      <x:c r="AA458" s="1" t="str">
        <x:v>0.0026382073218395585</x:v>
      </x:c>
      <x:c r="AB458" s="1" t="str">
        <x:v>0.0065023325161770451</x:v>
      </x:c>
      <x:c r="AC458" s="1" t="str">
        <x:v>ABSTAIN</x:v>
      </x:c>
      <x:c r="AD458" s="1" t="str">
        <x:v>0.050000000000000003</x:v>
      </x:c>
      <x:c r="AE458" s="1" t="str">
        <x:v>0.5</x:v>
      </x:c>
      <x:c r="AF458" s="1" t="str">
        <x:v>0.0026382073218395585</x:v>
      </x:c>
      <x:c r="AG458" s="1" t="str">
        <x:v>0.0065023325161770451</x:v>
      </x:c>
      <x:c r="AH458" s="1" t="str">
        <x:v>0.5</x:v>
      </x:c>
      <x:c r="AI458" s="1" t="str">
        <x:v>0.0026382073218395585</x:v>
      </x:c>
      <x:c r="AJ458" s="1" t="str">
        <x:v>0.0065023325161770451</x:v>
      </x:c>
      <x:c r="AK458" s="1" t="str">
        <x:v>-1.5439038936193583e-16</x:v>
      </x:c>
      <x:c r="AL458" s="28" t="str">
        <x:v>0.013009975770011501</x:v>
      </x:c>
      <x:c r="AM458" s="1" t="str">
        <x:v>2022</x:v>
      </x:c>
      <x:c r="AN458" s="48" t="str">
        <x:v>REUSED_OOS_PREQUENTIAL_DIAGNOSTIC</x:v>
      </x:c>
      <x:c r="AO458" s="1" t="str">
        <x:v>456</x:v>
      </x:c>
      <x:c r="AP458" s="1" t="str">
        <x:v>False</x:v>
      </x:c>
    </x:row>
    <x:row r="459" ht="22" customHeight="1">
      <x:c r="A459" s="27" t="n">
        <x:v>44654</x:v>
      </x:c>
      <x:c r="B459" s="27" t="n">
        <x:v>44655</x:v>
      </x:c>
      <x:c r="C459" s="1" t="str">
        <x:v>0.0799594814366371</x:v>
      </x:c>
      <x:c r="D459" s="1" t="str">
        <x:v>0.0014096154721750999</x:v>
      </x:c>
      <x:c r="E459" s="1" t="str">
        <x:v>0.91863090309118756</x:v>
      </x:c>
      <x:c r="F459" s="1" t="str">
        <x:v>mix</x:v>
      </x:c>
      <x:c r="G459" s="1" t="str">
        <x:v>0.26325465150686178</x:v>
      </x:c>
      <x:c r="H459" s="1" t="str">
        <x:v>0.092208003345243331</x:v>
      </x:c>
      <x:c r="I459" s="1" t="str">
        <x:v>-0.0096459591540579703</x:v>
      </x:c>
      <x:c r="J459" s="1" t="str">
        <x:v>0.18558505161882044</x:v>
      </x:c>
      <x:c r="K459" s="1" t="str">
        <x:v>0.54095234453503771</x:v>
      </x:c>
      <x:c r="L459" s="1" t="str">
        <x:v>-0.021960420662184621</x:v>
      </x:c>
      <x:c r="M459" s="1" t="str">
        <x:v>ABSTAIN</x:v>
      </x:c>
      <x:c r="N459" s="1" t="str">
        <x:v>0.91863090309118756</x:v>
      </x:c>
      <x:c r="O459" s="48" t="str">
        <x:v>HIGH_VOLATILITY|NEGATIVE_MOMENTUM</x:v>
      </x:c>
      <x:c r="P459" s="48" t="str"/>
      <x:c r="Q459" s="1" t="str">
        <x:v>True</x:v>
      </x:c>
      <x:c r="R459" s="1" t="str">
        <x:v>5</x:v>
      </x:c>
      <x:c r="S459" s="1" t="str">
        <x:v>0.050000000000000003</x:v>
      </x:c>
      <x:c r="T459" s="1" t="str">
        <x:v>0.4777398256267229</x:v>
      </x:c>
      <x:c r="U459" s="1" t="str">
        <x:v>0.5</x:v>
      </x:c>
      <x:c r="V459" s="1" t="str">
        <x:v>0.0023886413327177999</x:v>
      </x:c>
      <x:c r="W459" s="28" t="str">
        <x:v>0.5</x:v>
      </x:c>
      <x:c r="X459" s="28" t="str">
        <x:v>0.0032314732481728559</x:v>
      </x:c>
      <x:c r="Y459" s="28" t="str">
        <x:v>0.0023886413327178779</x:v>
      </x:c>
      <x:c r="Z459" s="1" t="str">
        <x:v>0.5</x:v>
      </x:c>
      <x:c r="AA459" s="1" t="str">
        <x:v>0.0032314732481728559</x:v>
      </x:c>
      <x:c r="AB459" s="1" t="str">
        <x:v>0.0023886413327178779</x:v>
      </x:c>
      <x:c r="AC459" s="1" t="str">
        <x:v>ABSTAIN</x:v>
      </x:c>
      <x:c r="AD459" s="1" t="str">
        <x:v>0.050000000000000003</x:v>
      </x:c>
      <x:c r="AE459" s="1" t="str">
        <x:v>0.5</x:v>
      </x:c>
      <x:c r="AF459" s="1" t="str">
        <x:v>0.0032314732481728559</x:v>
      </x:c>
      <x:c r="AG459" s="1" t="str">
        <x:v>0.0023886413327178779</x:v>
      </x:c>
      <x:c r="AH459" s="1" t="str">
        <x:v>0.5</x:v>
      </x:c>
      <x:c r="AI459" s="1" t="str">
        <x:v>0.0032314732481728559</x:v>
      </x:c>
      <x:c r="AJ459" s="1" t="str">
        <x:v>0.0023886413327178779</x:v>
      </x:c>
      <x:c r="AK459" s="1" t="str">
        <x:v>7.7628875549962117e-17</x:v>
      </x:c>
      <x:c r="AL459" s="28" t="str">
        <x:v>0.0047837610705280999</x:v>
      </x:c>
      <x:c r="AM459" s="1" t="str">
        <x:v>2022</x:v>
      </x:c>
      <x:c r="AN459" s="48" t="str">
        <x:v>REUSED_OOS_PREQUENTIAL_DIAGNOSTIC</x:v>
      </x:c>
      <x:c r="AO459" s="1" t="str">
        <x:v>457</x:v>
      </x:c>
      <x:c r="AP459" s="1" t="str">
        <x:v>False</x:v>
      </x:c>
    </x:row>
    <x:row r="460" ht="22" customHeight="1">
      <x:c r="A460" s="27" t="n">
        <x:v>44655</x:v>
      </x:c>
      <x:c r="B460" s="27" t="n">
        <x:v>44656</x:v>
      </x:c>
      <x:c r="C460" s="1" t="str">
        <x:v>0.0050749782300790998</x:v>
      </x:c>
      <x:c r="D460" s="1" t="str">
        <x:v>0.020103707363857599</x:v>
      </x:c>
      <x:c r="E460" s="1" t="str">
        <x:v>0.97482131440606279</x:v>
      </x:c>
      <x:c r="F460" s="1" t="str">
        <x:v>mix</x:v>
      </x:c>
      <x:c r="G460" s="1" t="str">
        <x:v>0.11852635094065057</x:v>
      </x:c>
      <x:c r="H460" s="1" t="str">
        <x:v>0.14976900641311575</x:v>
      </x:c>
      <x:c r="I460" s="1" t="str">
        <x:v>-0.010105084385946261</x:v>
      </x:c>
      <x:c r="J460" s="1" t="str">
        <x:v>0.18360332827357229</x:v>
      </x:c>
      <x:c r="K460" s="1" t="str">
        <x:v>0.54095381885043414</x:v>
      </x:c>
      <x:c r="L460" s="1" t="str">
        <x:v>-0.017281712997112675</x:v>
      </x:c>
      <x:c r="M460" s="1" t="str">
        <x:v>ABSTAIN</x:v>
      </x:c>
      <x:c r="N460" s="1" t="str">
        <x:v>0.63140246437846181</x:v>
      </x:c>
      <x:c r="O460" s="48" t="str">
        <x:v>INSUFFICIENT_EVIDENCE</x:v>
      </x:c>
      <x:c r="P460" s="48" t="str"/>
      <x:c r="Q460" s="1" t="str">
        <x:v>True</x:v>
      </x:c>
      <x:c r="R460" s="1" t="str">
        <x:v>5</x:v>
      </x:c>
      <x:c r="S460" s="1" t="str">
        <x:v>0.050000000000000003</x:v>
      </x:c>
      <x:c r="T460" s="1" t="str">
        <x:v>0.48024629399356272</x:v>
      </x:c>
      <x:c r="U460" s="1" t="str">
        <x:v>0.5</x:v>
      </x:c>
      <x:c r="V460" s="1" t="str">
        <x:v>-0.012043041079896901</x:v>
      </x:c>
      <x:c r="W460" s="28" t="str">
        <x:v>0.5</x:v>
      </x:c>
      <x:c r="X460" s="28" t="str">
        <x:v>0.0011930865471430074</x:v>
      </x:c>
      <x:c r="Y460" s="28" t="str">
        <x:v>-0.012043041079896843</x:v>
      </x:c>
      <x:c r="Z460" s="1" t="str">
        <x:v>0.5</x:v>
      </x:c>
      <x:c r="AA460" s="1" t="str">
        <x:v>0.0011930865471430074</x:v>
      </x:c>
      <x:c r="AB460" s="1" t="str">
        <x:v>-0.012043041079896843</x:v>
      </x:c>
      <x:c r="AC460" s="1" t="str">
        <x:v>ABSTAIN</x:v>
      </x:c>
      <x:c r="AD460" s="1" t="str">
        <x:v>0.050000000000000003</x:v>
      </x:c>
      <x:c r="AE460" s="1" t="str">
        <x:v>0.5</x:v>
      </x:c>
      <x:c r="AF460" s="1" t="str">
        <x:v>0.0011930865471430074</x:v>
      </x:c>
      <x:c r="AG460" s="1" t="str">
        <x:v>-0.012043041079896843</x:v>
      </x:c>
      <x:c r="AH460" s="1" t="str">
        <x:v>0.5</x:v>
      </x:c>
      <x:c r="AI460" s="1" t="str">
        <x:v>0.0011930865471430074</x:v>
      </x:c>
      <x:c r="AJ460" s="1" t="str">
        <x:v>-0.012043041079896843</x:v>
      </x:c>
      <x:c r="AK460" s="1" t="str">
        <x:v>5.7245874707234634e-17</x:v>
      </x:c>
      <x:c r="AL460" s="28" t="str">
        <x:v>-0.024083724720667402</x:v>
      </x:c>
      <x:c r="AM460" s="1" t="str">
        <x:v>2022</x:v>
      </x:c>
      <x:c r="AN460" s="48" t="str">
        <x:v>REUSED_OOS_PREQUENTIAL_DIAGNOSTIC</x:v>
      </x:c>
      <x:c r="AO460" s="1" t="str">
        <x:v>458</x:v>
      </x:c>
      <x:c r="AP460" s="1" t="str">
        <x:v>False</x:v>
      </x:c>
    </x:row>
    <x:row r="461" ht="22" customHeight="1">
      <x:c r="A461" s="27" t="n">
        <x:v>44656</x:v>
      </x:c>
      <x:c r="B461" s="27" t="n">
        <x:v>44657</x:v>
      </x:c>
      <x:c r="C461" s="1" t="str">
        <x:v>0.0031934256876332001</x:v>
      </x:c>
      <x:c r="D461" s="1" t="str">
        <x:v>0.0259530991351829</x:v>
      </x:c>
      <x:c r="E461" s="1" t="str">
        <x:v>0.97085347517718401</x:v>
      </x:c>
      <x:c r="F461" s="1" t="str">
        <x:v>mix</x:v>
      </x:c>
      <x:c r="G461" s="1" t="str">
        <x:v>0.12910462320717542</x:v>
      </x:c>
      <x:c r="H461" s="1" t="str">
        <x:v>0.011698783542649978</x:v>
      </x:c>
      <x:c r="I461" s="1" t="str">
        <x:v>-0.040949229699256073</x:v>
      </x:c>
      <x:c r="J461" s="1" t="str">
        <x:v>0.18495642278878544</x:v>
      </x:c>
      <x:c r="K461" s="1" t="str">
        <x:v>0.54013953103526746</x:v>
      </x:c>
      <x:c r="L461" s="1" t="str">
        <x:v>-0.040949229699256073</x:v>
      </x:c>
      <x:c r="M461" s="1" t="str">
        <x:v>ABSTAIN</x:v>
      </x:c>
      <x:c r="N461" s="1" t="str">
        <x:v>0.63140246437846181</x:v>
      </x:c>
      <x:c r="O461" s="48" t="str">
        <x:v>HIGH_VOLATILITY|NEGATIVE_MOMENTUM</x:v>
      </x:c>
      <x:c r="P461" s="48" t="str">
        <x:v>episode-000459|episode-000241|episode-000243|episode-000240|episode-000242</x:v>
      </x:c>
      <x:c r="Q461" s="1" t="str">
        <x:v>True</x:v>
      </x:c>
      <x:c r="R461" s="1" t="str">
        <x:v>5</x:v>
      </x:c>
      <x:c r="S461" s="1" t="str">
        <x:v>0.050000000000000003</x:v>
      </x:c>
      <x:c r="T461" s="1" t="str">
        <x:v>0.48025793479871198</x:v>
      </x:c>
      <x:c r="U461" s="1" t="str">
        <x:v>0.5</x:v>
      </x:c>
      <x:c r="V461" s="1" t="str">
        <x:v>-0.025639920428477202</x:v>
      </x:c>
      <x:c r="W461" s="28" t="str">
        <x:v>0.5</x:v>
      </x:c>
      <x:c r="X461" s="28" t="str">
        <x:v>0.006094318120149822</x:v>
      </x:c>
      <x:c r="Y461" s="28" t="str">
        <x:v>-0.025639920428477181</x:v>
      </x:c>
      <x:c r="Z461" s="1" t="str">
        <x:v>0.5</x:v>
      </x:c>
      <x:c r="AA461" s="1" t="str">
        <x:v>0.006094318120149822</x:v>
      </x:c>
      <x:c r="AB461" s="1" t="str">
        <x:v>-0.025639920428477181</x:v>
      </x:c>
      <x:c r="AC461" s="1" t="str">
        <x:v>ABSTAIN</x:v>
      </x:c>
      <x:c r="AD461" s="1" t="str">
        <x:v>0.050000000000000003</x:v>
      </x:c>
      <x:c r="AE461" s="1" t="str">
        <x:v>0.5</x:v>
      </x:c>
      <x:c r="AF461" s="1" t="str">
        <x:v>0.006094318120149822</x:v>
      </x:c>
      <x:c r="AG461" s="1" t="str">
        <x:v>-0.025639920428477181</x:v>
      </x:c>
      <x:c r="AH461" s="1" t="str">
        <x:v>0.5</x:v>
      </x:c>
      <x:c r="AI461" s="1" t="str">
        <x:v>0.006094318120149822</x:v>
      </x:c>
      <x:c r="AJ461" s="1" t="str">
        <x:v>-0.025639920428477181</x:v>
      </x:c>
      <x:c r="AK461" s="1" t="str">
        <x:v>2.0816681711721685e-17</x:v>
      </x:c>
      <x:c r="AL461" s="28" t="str">
        <x:v>-0.051267964664000201</x:v>
      </x:c>
      <x:c r="AM461" s="1" t="str">
        <x:v>2022</x:v>
      </x:c>
      <x:c r="AN461" s="48" t="str">
        <x:v>REUSED_OOS_PREQUENTIAL_DIAGNOSTIC</x:v>
      </x:c>
      <x:c r="AO461" s="1" t="str">
        <x:v>459</x:v>
      </x:c>
      <x:c r="AP461" s="1" t="str">
        <x:v>False</x:v>
      </x:c>
    </x:row>
    <x:row r="462" ht="22" customHeight="1">
      <x:c r="A462" s="27" t="n">
        <x:v>44657</x:v>
      </x:c>
      <x:c r="B462" s="27" t="n">
        <x:v>44658</x:v>
      </x:c>
      <x:c r="C462" s="1" t="str">
        <x:v>0.013727722064454301</x:v>
      </x:c>
      <x:c r="D462" s="1" t="str">
        <x:v>0.0105321006304762</x:v>
      </x:c>
      <x:c r="E462" s="1" t="str">
        <x:v>0.97574017730506923</x:v>
      </x:c>
      <x:c r="F462" s="1" t="str">
        <x:v>mix</x:v>
      </x:c>
      <x:c r="G462" s="1" t="str">
        <x:v>0.11904869516046653</x:v>
      </x:c>
      <x:c r="H462" s="1" t="str">
        <x:v>0.030841997009413022</x:v>
      </x:c>
      <x:c r="I462" s="1" t="str">
        <x:v>-0.082889006903876794</x:v>
      </x:c>
      <x:c r="J462" s="1" t="str">
        <x:v>0.13539058719572483</x:v>
      </x:c>
      <x:c r="K462" s="1" t="str">
        <x:v>0.57508582904405137</x:v>
      </x:c>
      <x:c r="L462" s="1" t="str">
        <x:v>-0.090117810702016854</x:v>
      </x:c>
      <x:c r="M462" s="1" t="str">
        <x:v>ABSTAIN</x:v>
      </x:c>
      <x:c r="N462" s="1" t="str">
        <x:v>0.63140246437846181</x:v>
      </x:c>
      <x:c r="O462" s="48" t="str">
        <x:v>HIGH_VOLATILITY|NEGATIVE_MOMENTUM</x:v>
      </x:c>
      <x:c r="P462" s="48" t="str">
        <x:v>episode-000460|episode-000242|episode-000243|episode-000241|episode-000459</x:v>
      </x:c>
      <x:c r="Q462" s="1" t="str">
        <x:v>True</x:v>
      </x:c>
      <x:c r="R462" s="1" t="str">
        <x:v>5</x:v>
      </x:c>
      <x:c r="S462" s="1" t="str">
        <x:v>0.050000000000000003</x:v>
      </x:c>
      <x:c r="T462" s="1" t="str">
        <x:v>0.48002740332634031</x:v>
      </x:c>
      <x:c r="U462" s="1" t="str">
        <x:v>0.5</x:v>
      </x:c>
      <x:c r="V462" s="1" t="str">
        <x:v>0.0031716648288675001</x:v>
      </x:c>
      <x:c r="W462" s="28" t="str">
        <x:v>0.5</x:v>
      </x:c>
      <x:c r="X462" s="28" t="str">
        <x:v>0.013154185320086997</x:v>
      </x:c>
      <x:c r="Y462" s="28" t="str">
        <x:v>0.0031716648288675486</x:v>
      </x:c>
      <x:c r="Z462" s="1" t="str">
        <x:v>0.5</x:v>
      </x:c>
      <x:c r="AA462" s="1" t="str">
        <x:v>0.013154185320086997</x:v>
      </x:c>
      <x:c r="AB462" s="1" t="str">
        <x:v>0.0031716648288675486</x:v>
      </x:c>
      <x:c r="AC462" s="1" t="str">
        <x:v>ABSTAIN</x:v>
      </x:c>
      <x:c r="AD462" s="1" t="str">
        <x:v>0.050000000000000003</x:v>
      </x:c>
      <x:c r="AE462" s="1" t="str">
        <x:v>0.5</x:v>
      </x:c>
      <x:c r="AF462" s="1" t="str">
        <x:v>0.013154185320086997</x:v>
      </x:c>
      <x:c r="AG462" s="1" t="str">
        <x:v>0.0031716648288675486</x:v>
      </x:c>
      <x:c r="AH462" s="1" t="str">
        <x:v>0.5</x:v>
      </x:c>
      <x:c r="AI462" s="1" t="str">
        <x:v>0.013154185320086997</x:v>
      </x:c>
      <x:c r="AJ462" s="1" t="str">
        <x:v>0.0031716648288675486</x:v>
      </x:c>
      <x:c r="AK462" s="1" t="str">
        <x:v>4.8138576458356397e-17</x:v>
      </x:c>
      <x:c r="AL462" s="28" t="str">
        <x:v>0.0063697218168763002</x:v>
      </x:c>
      <x:c r="AM462" s="1" t="str">
        <x:v>2022</x:v>
      </x:c>
      <x:c r="AN462" s="48" t="str">
        <x:v>REUSED_OOS_PREQUENTIAL_DIAGNOSTIC</x:v>
      </x:c>
      <x:c r="AO462" s="1" t="str">
        <x:v>460</x:v>
      </x:c>
      <x:c r="AP462" s="1" t="str">
        <x:v>False</x:v>
      </x:c>
    </x:row>
    <x:row r="463" ht="22" customHeight="1">
      <x:c r="A463" s="27" t="n">
        <x:v>44658</x:v>
      </x:c>
      <x:c r="B463" s="27" t="n">
        <x:v>44659</x:v>
      </x:c>
      <x:c r="C463" s="1" t="str">
        <x:v>0.087521549219251302</x:v>
      </x:c>
      <x:c r="D463" s="1" t="str">
        <x:v>0.0018214227665253001</x:v>
      </x:c>
      <x:c r="E463" s="1" t="str">
        <x:v>0.91065702801422321</x:v>
      </x:c>
      <x:c r="F463" s="1" t="str">
        <x:v>mix</x:v>
      </x:c>
      <x:c r="G463" s="1" t="str">
        <x:v>0.2820907276623249</x:v>
      </x:c>
      <x:c r="H463" s="1" t="str">
        <x:v>0.14758765430959392</x:v>
      </x:c>
      <x:c r="I463" s="1" t="str">
        <x:v>-0.045623283909939638</x:v>
      </x:c>
      <x:c r="J463" s="1" t="str">
        <x:v>0.12138919287233385</x:v>
      </x:c>
      <x:c r="K463" s="1" t="str">
        <x:v>0.57276361601231096</x:v>
      </x:c>
      <x:c r="L463" s="1" t="str">
        <x:v>-0.084322114270058424</x:v>
      </x:c>
      <x:c r="M463" s="1" t="str">
        <x:v>ABSTAIN</x:v>
      </x:c>
      <x:c r="N463" s="1" t="str">
        <x:v>0.91065702801422321</x:v>
      </x:c>
      <x:c r="O463" s="48" t="str">
        <x:v>HIGH_VOLATILITY|NEGATIVE_MOMENTUM</x:v>
      </x:c>
      <x:c r="P463" s="48" t="str"/>
      <x:c r="Q463" s="1" t="str">
        <x:v>True</x:v>
      </x:c>
      <x:c r="R463" s="1" t="str">
        <x:v>5</x:v>
      </x:c>
      <x:c r="S463" s="1" t="str">
        <x:v>0.050000000000000003</x:v>
      </x:c>
      <x:c r="T463" s="1" t="str">
        <x:v>0.47746477031993562</x:v>
      </x:c>
      <x:c r="U463" s="1" t="str">
        <x:v>0.5</x:v>
      </x:c>
      <x:c r="V463" s="1" t="str">
        <x:v>-0.013500461178159499</x:v>
      </x:c>
      <x:c r="W463" s="28" t="str">
        <x:v>0.5</x:v>
      </x:c>
      <x:c r="X463" s="28" t="str">
        <x:v>0.0015873748859975834</x:v>
      </x:c>
      <x:c r="Y463" s="28" t="str">
        <x:v>-0.013500461178159506</x:v>
      </x:c>
      <x:c r="Z463" s="1" t="str">
        <x:v>0.5</x:v>
      </x:c>
      <x:c r="AA463" s="1" t="str">
        <x:v>0.0015873748859975834</x:v>
      </x:c>
      <x:c r="AB463" s="1" t="str">
        <x:v>-0.013500461178159506</x:v>
      </x:c>
      <x:c r="AC463" s="1" t="str">
        <x:v>ABSTAIN</x:v>
      </x:c>
      <x:c r="AD463" s="1" t="str">
        <x:v>0.050000000000000003</x:v>
      </x:c>
      <x:c r="AE463" s="1" t="str">
        <x:v>0.5</x:v>
      </x:c>
      <x:c r="AF463" s="1" t="str">
        <x:v>0.0015873748859975834</x:v>
      </x:c>
      <x:c r="AG463" s="1" t="str">
        <x:v>-0.013500461178159506</x:v>
      </x:c>
      <x:c r="AH463" s="1" t="str">
        <x:v>0.5</x:v>
      </x:c>
      <x:c r="AI463" s="1" t="str">
        <x:v>0.0015873748859975834</x:v>
      </x:c>
      <x:c r="AJ463" s="1" t="str">
        <x:v>-0.013500461178159506</x:v>
      </x:c>
      <x:c r="AK463" s="1" t="str">
        <x:v>-6.9388939039072284e-18</x:v>
      </x:c>
      <x:c r="AL463" s="28" t="str">
        <x:v>-0.026997790462161601</x:v>
      </x:c>
      <x:c r="AM463" s="1" t="str">
        <x:v>2022</x:v>
      </x:c>
      <x:c r="AN463" s="48" t="str">
        <x:v>REUSED_OOS_PREQUENTIAL_DIAGNOSTIC</x:v>
      </x:c>
      <x:c r="AO463" s="1" t="str">
        <x:v>461</x:v>
      </x:c>
      <x:c r="AP463" s="1" t="str">
        <x:v>False</x:v>
      </x:c>
    </x:row>
    <x:row r="464" ht="22" customHeight="1">
      <x:c r="A464" s="27" t="n">
        <x:v>44659</x:v>
      </x:c>
      <x:c r="B464" s="27" t="n">
        <x:v>44660</x:v>
      </x:c>
      <x:c r="C464" s="1" t="str">
        <x:v>0.083591703406319107</x:v>
      </x:c>
      <x:c r="D464" s="1" t="str">
        <x:v>0.0013447243742648</x:v>
      </x:c>
      <x:c r="E464" s="1" t="str">
        <x:v>0.91506357221941603</x:v>
      </x:c>
      <x:c r="F464" s="1" t="str">
        <x:v>mix</x:v>
      </x:c>
      <x:c r="G464" s="1" t="str">
        <x:v>0.27086186827747605</x:v>
      </x:c>
      <x:c r="H464" s="1" t="str">
        <x:v>0.0088130884103855139</x:v>
      </x:c>
      <x:c r="I464" s="1" t="str">
        <x:v>-0.086873879517031294</x:v>
      </x:c>
      <x:c r="J464" s="1" t="str">
        <x:v>0.008252045123899876</x:v>
      </x:c>
      <x:c r="K464" s="1" t="str">
        <x:v>0.51420603254677055</x:v>
      </x:c>
      <x:c r="L464" s="1" t="str">
        <x:v>-0.10904339395983054</x:v>
      </x:c>
      <x:c r="M464" s="1" t="str">
        <x:v>ABSTAIN</x:v>
      </x:c>
      <x:c r="N464" s="1" t="str">
        <x:v>0.91506357221941603</x:v>
      </x:c>
      <x:c r="O464" s="48" t="str">
        <x:v>HIGH_VOLATILITY|NEGATIVE_MOMENTUM</x:v>
      </x:c>
      <x:c r="P464" s="48" t="str"/>
      <x:c r="Q464" s="1" t="str">
        <x:v>True</x:v>
      </x:c>
      <x:c r="R464" s="1" t="str">
        <x:v>5</x:v>
      </x:c>
      <x:c r="S464" s="1" t="str">
        <x:v>0.050000000000000003</x:v>
      </x:c>
      <x:c r="T464" s="1" t="str">
        <x:v>0.47761021750234411</x:v>
      </x:c>
      <x:c r="U464" s="1" t="str">
        <x:v>0.5</x:v>
      </x:c>
      <x:c r="V464" s="1" t="str">
        <x:v>0.0058121603698262003</x:v>
      </x:c>
      <x:c r="W464" s="28" t="str">
        <x:v>0.5</x:v>
      </x:c>
      <x:c r="X464" s="28" t="str">
        <x:v>0.0068418044165509118</x:v>
      </x:c>
      <x:c r="Y464" s="28" t="str">
        <x:v>0.0058121603698262359</x:v>
      </x:c>
      <x:c r="Z464" s="1" t="str">
        <x:v>0.5</x:v>
      </x:c>
      <x:c r="AA464" s="1" t="str">
        <x:v>0.0068418044165509118</x:v>
      </x:c>
      <x:c r="AB464" s="1" t="str">
        <x:v>0.0058121603698262359</x:v>
      </x:c>
      <x:c r="AC464" s="1" t="str">
        <x:v>ABSTAIN</x:v>
      </x:c>
      <x:c r="AD464" s="1" t="str">
        <x:v>0.050000000000000003</x:v>
      </x:c>
      <x:c r="AE464" s="1" t="str">
        <x:v>0.5</x:v>
      </x:c>
      <x:c r="AF464" s="1" t="str">
        <x:v>0.0068418044165509118</x:v>
      </x:c>
      <x:c r="AG464" s="1" t="str">
        <x:v>0.0058121603698262359</x:v>
      </x:c>
      <x:c r="AH464" s="1" t="str">
        <x:v>0.5</x:v>
      </x:c>
      <x:c r="AI464" s="1" t="str">
        <x:v>0.0068418044165509118</x:v>
      </x:c>
      <x:c r="AJ464" s="1" t="str">
        <x:v>0.0058121603698262359</x:v>
      </x:c>
      <x:c r="AK464" s="1" t="str">
        <x:v>3.5561831257524545e-17</x:v>
      </x:c>
      <x:c r="AL464" s="28" t="str">
        <x:v>0.0116380839739798</x:v>
      </x:c>
      <x:c r="AM464" s="1" t="str">
        <x:v>2022</x:v>
      </x:c>
      <x:c r="AN464" s="48" t="str">
        <x:v>REUSED_OOS_PREQUENTIAL_DIAGNOSTIC</x:v>
      </x:c>
      <x:c r="AO464" s="1" t="str">
        <x:v>462</x:v>
      </x:c>
      <x:c r="AP464" s="1" t="str">
        <x:v>False</x:v>
      </x:c>
    </x:row>
    <x:row r="465" ht="22" customHeight="1">
      <x:c r="A465" s="27" t="n">
        <x:v>44660</x:v>
      </x:c>
      <x:c r="B465" s="27" t="n">
        <x:v>44661</x:v>
      </x:c>
      <x:c r="C465" s="1" t="str">
        <x:v>0.2871755534521368</x:v>
      </x:c>
      <x:c r="D465" s="1" t="str">
        <x:v>0.0002064531627944</x:v>
      </x:c>
      <x:c r="E465" s="1" t="str">
        <x:v>0.7126179933850687</x:v>
      </x:c>
      <x:c r="F465" s="1" t="str">
        <x:v>mix</x:v>
      </x:c>
      <x:c r="G465" s="1" t="str">
        <x:v>0.54750132939023133</x:v>
      </x:c>
      <x:c r="H465" s="1" t="str">
        <x:v>0.40716770009163539</x:v>
      </x:c>
      <x:c r="I465" s="1" t="str">
        <x:v>-0.066446923228045685</x:v>
      </x:c>
      <x:c r="J465" s="1" t="str">
        <x:v>0.085007978932573502</x:v>
      </x:c>
      <x:c r="K465" s="1" t="str">
        <x:v>0.46392660692439858</x:v>
      </x:c>
      <x:c r="L465" s="1" t="str">
        <x:v>-0.098674366161562888</x:v>
      </x:c>
      <x:c r="M465" s="1" t="str">
        <x:v>ABSTAIN</x:v>
      </x:c>
      <x:c r="N465" s="1" t="str">
        <x:v>0.7126179933850687</x:v>
      </x:c>
      <x:c r="O465" s="48" t="str">
        <x:v>HIGH_VOLATILITY|NEGATIVE_MOMENTUM</x:v>
      </x:c>
      <x:c r="P465" s="48" t="str"/>
      <x:c r="Q465" s="1" t="str">
        <x:v>True</x:v>
      </x:c>
      <x:c r="R465" s="1" t="str">
        <x:v>5</x:v>
      </x:c>
      <x:c r="S465" s="1" t="str">
        <x:v>0.050000000000000003</x:v>
      </x:c>
      <x:c r="T465" s="1" t="str">
        <x:v>0.4703219146064781</x:v>
      </x:c>
      <x:c r="U465" s="1" t="str">
        <x:v>0.45000000000000001</x:v>
      </x:c>
      <x:c r="V465" s="1" t="str">
        <x:v>-0.0066709633672200003</x:v>
      </x:c>
      <x:c r="W465" s="28" t="str">
        <x:v>0.45000000000000001</x:v>
      </x:c>
      <x:c r="X465" s="28" t="str">
        <x:v>0.052892688318713021</x:v>
      </x:c>
      <x:c r="Y465" s="28" t="str">
        <x:v>-0.0066709633672200619</x:v>
      </x:c>
      <x:c r="Z465" s="1" t="str">
        <x:v>0.45000000000000001</x:v>
      </x:c>
      <x:c r="AA465" s="1" t="str">
        <x:v>0.052892688318713021</x:v>
      </x:c>
      <x:c r="AB465" s="1" t="str">
        <x:v>-0.0066709633672200619</x:v>
      </x:c>
      <x:c r="AC465" s="1" t="str">
        <x:v>ABSTAIN</x:v>
      </x:c>
      <x:c r="AD465" s="1" t="str">
        <x:v>0.050000000000000003</x:v>
      </x:c>
      <x:c r="AE465" s="1" t="str">
        <x:v>0.45000000000000001</x:v>
      </x:c>
      <x:c r="AF465" s="1" t="str">
        <x:v>0.052892688318713021</x:v>
      </x:c>
      <x:c r="AG465" s="1" t="str">
        <x:v>-0.0066709633672200619</x:v>
      </x:c>
      <x:c r="AH465" s="1" t="str">
        <x:v>0.45000000000000001</x:v>
      </x:c>
      <x:c r="AI465" s="1" t="str">
        <x:v>0.052892688318713021</x:v>
      </x:c>
      <x:c r="AJ465" s="1" t="str">
        <x:v>-0.0066709633672200619</x:v>
      </x:c>
      <x:c r="AK465" s="1" t="str">
        <x:v>-6.2450045135165055e-17</x:v>
      </x:c>
      <x:c r="AL465" s="28" t="str">
        <x:v>-0.014707601655481999</x:v>
      </x:c>
      <x:c r="AM465" s="1" t="str">
        <x:v>2022</x:v>
      </x:c>
      <x:c r="AN465" s="48" t="str">
        <x:v>REUSED_OOS_PREQUENTIAL_DIAGNOSTIC</x:v>
      </x:c>
      <x:c r="AO465" s="1" t="str">
        <x:v>463</x:v>
      </x:c>
      <x:c r="AP465" s="1" t="str">
        <x:v>False</x:v>
      </x:c>
    </x:row>
    <x:row r="466" ht="22" customHeight="1">
      <x:c r="A466" s="27" t="n">
        <x:v>44661</x:v>
      </x:c>
      <x:c r="B466" s="27" t="n">
        <x:v>44662</x:v>
      </x:c>
      <x:c r="C466" s="1" t="str">
        <x:v>0.044755624417477803</x:v>
      </x:c>
      <x:c r="D466" s="1" t="str">
        <x:v>0.00080067833053130001</x:v>
      </x:c>
      <x:c r="E466" s="1" t="str">
        <x:v>0.95444369725199085</x:v>
      </x:c>
      <x:c r="F466" s="1" t="str">
        <x:v>mix</x:v>
      </x:c>
      <x:c r="G466" s="1" t="str">
        <x:v>0.17225951509874182</x:v>
      </x:c>
      <x:c r="H466" s="1" t="str">
        <x:v>0.48483985806931806</x:v>
      </x:c>
      <x:c r="I466" s="1" t="str">
        <x:v>-0.091990432477858985</x:v>
      </x:c>
      <x:c r="J466" s="1" t="str">
        <x:v>0.08798818493062277</x:v>
      </x:c>
      <x:c r="K466" s="1" t="str">
        <x:v>0.46251304655938918</x:v>
      </x:c>
      <x:c r="L466" s="1" t="str">
        <x:v>-0.11193070454593357</x:v>
      </x:c>
      <x:c r="M466" s="1" t="str">
        <x:v>ABSTAIN</x:v>
      </x:c>
      <x:c r="N466" s="1" t="str">
        <x:v>0.63140246437846181</x:v>
      </x:c>
      <x:c r="O466" s="48" t="str">
        <x:v>INSUFFICIENT_EVIDENCE</x:v>
      </x:c>
      <x:c r="P466" s="48" t="str"/>
      <x:c r="Q466" s="1" t="str">
        <x:v>True</x:v>
      </x:c>
      <x:c r="R466" s="1" t="str">
        <x:v>5</x:v>
      </x:c>
      <x:c r="S466" s="1" t="str">
        <x:v>0.050000000000000003</x:v>
      </x:c>
      <x:c r="T466" s="1" t="str">
        <x:v>0.47900781311762358</x:v>
      </x:c>
      <x:c r="U466" s="1" t="str">
        <x:v>0.5</x:v>
      </x:c>
      <x:c r="V466" s="1" t="str">
        <x:v>-0.0313894927615819</x:v>
      </x:c>
      <x:c r="W466" s="28" t="str">
        <x:v>0.5</x:v>
      </x:c>
      <x:c r="X466" s="28" t="str">
        <x:v>0.053664383843781027</x:v>
      </x:c>
      <x:c r="Y466" s="28" t="str">
        <x:v>-0.031389492761581983</x:v>
      </x:c>
      <x:c r="Z466" s="1" t="str">
        <x:v>0.5</x:v>
      </x:c>
      <x:c r="AA466" s="1" t="str">
        <x:v>0.053664383843781027</x:v>
      </x:c>
      <x:c r="AB466" s="1" t="str">
        <x:v>-0.031389492761581983</x:v>
      </x:c>
      <x:c r="AC466" s="1" t="str">
        <x:v>ABSTAIN</x:v>
      </x:c>
      <x:c r="AD466" s="1" t="str">
        <x:v>0.050000000000000003</x:v>
      </x:c>
      <x:c r="AE466" s="1" t="str">
        <x:v>0.5</x:v>
      </x:c>
      <x:c r="AF466" s="1" t="str">
        <x:v>0.053664383843781027</x:v>
      </x:c>
      <x:c r="AG466" s="1" t="str">
        <x:v>-0.031389492761581983</x:v>
      </x:c>
      <x:c r="AH466" s="1" t="str">
        <x:v>0.5</x:v>
      </x:c>
      <x:c r="AI466" s="1" t="str">
        <x:v>0.053664383843781027</x:v>
      </x:c>
      <x:c r="AJ466" s="1" t="str">
        <x:v>-0.031389492761581983</x:v>
      </x:c>
      <x:c r="AK466" s="1" t="str">
        <x:v>-8.3266726846886741e-17</x:v>
      </x:c>
      <x:c r="AL466" s="28" t="str">
        <x:v>-0.062675020171816295</x:v>
      </x:c>
      <x:c r="AM466" s="1" t="str">
        <x:v>2022</x:v>
      </x:c>
      <x:c r="AN466" s="48" t="str">
        <x:v>REUSED_OOS_PREQUENTIAL_DIAGNOSTIC</x:v>
      </x:c>
      <x:c r="AO466" s="1" t="str">
        <x:v>464</x:v>
      </x:c>
      <x:c r="AP466" s="1" t="str">
        <x:v>False</x:v>
      </x:c>
    </x:row>
    <x:row r="467" ht="22" customHeight="1">
      <x:c r="A467" s="27" t="n">
        <x:v>44662</x:v>
      </x:c>
      <x:c r="B467" s="27" t="n">
        <x:v>44663</x:v>
      </x:c>
      <x:c r="C467" s="1" t="str">
        <x:v>0.089480981456572906</x:v>
      </x:c>
      <x:c r="D467" s="1" t="str">
        <x:v>0.00078140267064540005</x:v>
      </x:c>
      <x:c r="E467" s="1" t="str">
        <x:v>0.90973761587278157</x:v>
      </x:c>
      <x:c r="F467" s="1" t="str">
        <x:v>mix</x:v>
      </x:c>
      <x:c r="G467" s="1" t="str">
        <x:v>0.28002022231357293</x:v>
      </x:c>
      <x:c r="H467" s="1" t="str">
        <x:v>0.089450714078190288</x:v>
      </x:c>
      <x:c r="I467" s="1" t="str">
        <x:v>-0.15295202556349052</x:v>
      </x:c>
      <x:c r="J467" s="1" t="str">
        <x:v>0.017588878325771606</x:v>
      </x:c>
      <x:c r="K467" s="1" t="str">
        <x:v>0.51911585997757081</x:v>
      </x:c>
      <x:c r="L467" s="1" t="str">
        <x:v>-0.16759046555248791</x:v>
      </x:c>
      <x:c r="M467" s="1" t="str">
        <x:v>ABSTAIN</x:v>
      </x:c>
      <x:c r="N467" s="1" t="str">
        <x:v>0.90973761587278157</x:v>
      </x:c>
      <x:c r="O467" s="48" t="str">
        <x:v>HIGH_VOLATILITY|NEGATIVE_MOMENTUM</x:v>
      </x:c>
      <x:c r="P467" s="48" t="str"/>
      <x:c r="Q467" s="1" t="str">
        <x:v>True</x:v>
      </x:c>
      <x:c r="R467" s="1" t="str">
        <x:v>5</x:v>
      </x:c>
      <x:c r="S467" s="1" t="str">
        <x:v>0.050000000000000003</x:v>
      </x:c>
      <x:c r="T467" s="1" t="str">
        <x:v>0.47740444272276361</x:v>
      </x:c>
      <x:c r="U467" s="1" t="str">
        <x:v>0.5</x:v>
      </x:c>
      <x:c r="V467" s="1" t="str">
        <x:v>0.0073386943547548</x:v>
      </x:c>
      <x:c r="W467" s="28" t="str">
        <x:v>0.5</x:v>
      </x:c>
      <x:c r="X467" s="28" t="str">
        <x:v>0.016175659949776378</x:v>
      </x:c>
      <x:c r="Y467" s="28" t="str">
        <x:v>0.007338694354754649</x:v>
      </x:c>
      <x:c r="Z467" s="1" t="str">
        <x:v>0.5</x:v>
      </x:c>
      <x:c r="AA467" s="1" t="str">
        <x:v>0.016175659949776378</x:v>
      </x:c>
      <x:c r="AB467" s="1" t="str">
        <x:v>0.007338694354754649</x:v>
      </x:c>
      <x:c r="AC467" s="1" t="str">
        <x:v>ABSTAIN</x:v>
      </x:c>
      <x:c r="AD467" s="1" t="str">
        <x:v>0.050000000000000003</x:v>
      </x:c>
      <x:c r="AE467" s="1" t="str">
        <x:v>0.5</x:v>
      </x:c>
      <x:c r="AF467" s="1" t="str">
        <x:v>0.016175659949776378</x:v>
      </x:c>
      <x:c r="AG467" s="1" t="str">
        <x:v>0.007338694354754649</x:v>
      </x:c>
      <x:c r="AH467" s="1" t="str">
        <x:v>0.5</x:v>
      </x:c>
      <x:c r="AI467" s="1" t="str">
        <x:v>0.016175659949776378</x:v>
      </x:c>
      <x:c r="AJ467" s="1" t="str">
        <x:v>0.007338694354754649</x:v>
      </x:c>
      <x:c r="AK467" s="1" t="str">
        <x:v>-1.5005358067199381e-16</x:v>
      </x:c>
      <x:c r="AL467" s="28" t="str">
        <x:v>0.0147099779730106</x:v>
      </x:c>
      <x:c r="AM467" s="1" t="str">
        <x:v>2022</x:v>
      </x:c>
      <x:c r="AN467" s="48" t="str">
        <x:v>REUSED_OOS_PREQUENTIAL_DIAGNOSTIC</x:v>
      </x:c>
      <x:c r="AO467" s="1" t="str">
        <x:v>465</x:v>
      </x:c>
      <x:c r="AP467" s="1" t="str">
        <x:v>False</x:v>
      </x:c>
    </x:row>
    <x:row r="468" ht="22" customHeight="1">
      <x:c r="A468" s="27" t="n">
        <x:v>44663</x:v>
      </x:c>
      <x:c r="B468" s="27" t="n">
        <x:v>44664</x:v>
      </x:c>
      <x:c r="C468" s="1" t="str">
        <x:v>0.54010975556850171</x:v>
      </x:c>
      <x:c r="D468" s="1" t="str">
        <x:v>3.3762304448281391e-05</x:v>
      </x:c>
      <x:c r="E468" s="1" t="str">
        <x:v>0.45985648212704983</x:v>
      </x:c>
      <x:c r="F468" s="1" t="str">
        <x:v>bear</x:v>
      </x:c>
      <x:c r="G468" s="1" t="str">
        <x:v>0.62832111083908049</x:v>
      </x:c>
      <x:c r="H468" s="1" t="str">
        <x:v>0.90125754822385762</x:v>
      </x:c>
      <x:c r="I468" s="1" t="str">
        <x:v>-0.1192809739375027</x:v>
      </x:c>
      <x:c r="J468" s="1" t="str">
        <x:v>0.060477768016850009</x:v>
      </x:c>
      <x:c r="K468" s="1" t="str">
        <x:v>0.51174344047252773</x:v>
      </x:c>
      <x:c r="L468" s="1" t="str">
        <x:v>-0.15534573963624099</x:v>
      </x:c>
      <x:c r="M468" s="1" t="str">
        <x:v>CASH</x:v>
      </x:c>
      <x:c r="N468" s="1" t="str">
        <x:v>0.54010975556850171</x:v>
      </x:c>
      <x:c r="O468" s="48" t="str">
        <x:v>HIGH_VOLATILITY|BEARISH_ROUTER</x:v>
      </x:c>
      <x:c r="P468" s="48" t="str">
        <x:v>episode-000264|episode-000338|episode-000214|episode-000267|episode-000447</x:v>
      </x:c>
      <x:c r="Q468" s="1" t="str">
        <x:v>True</x:v>
      </x:c>
      <x:c r="R468" s="1" t="str">
        <x:v>5</x:v>
      </x:c>
      <x:c r="S468" s="1" t="str">
        <x:v>0.025000000000000001</x:v>
      </x:c>
      <x:c r="T468" s="1" t="str">
        <x:v>0.46125502148619157</x:v>
      </x:c>
      <x:c r="U468" s="1" t="str">
        <x:v>0.45000000000000001</x:v>
      </x:c>
      <x:c r="V468" s="1" t="str">
        <x:v>0.011791364809737101</x:v>
      </x:c>
      <x:c r="W468" s="28" t="str">
        <x:v>0.45000000000000001</x:v>
      </x:c>
      <x:c r="X468" s="28" t="str">
        <x:v>0.053650644046497054</x:v>
      </x:c>
      <x:c r="Y468" s="28" t="str">
        <x:v>0.011791364809736971</x:v>
      </x:c>
      <x:c r="Z468" s="1" t="str">
        <x:v>0.45000000000000001</x:v>
      </x:c>
      <x:c r="AA468" s="1" t="str">
        <x:v>0.053650644046497054</x:v>
      </x:c>
      <x:c r="AB468" s="1" t="str">
        <x:v>0.011791364809736971</x:v>
      </x:c>
      <x:c r="AC468" s="1" t="str">
        <x:v>ABSTAIN</x:v>
      </x:c>
      <x:c r="AD468" s="1" t="str">
        <x:v>0.025000000000000001</x:v>
      </x:c>
      <x:c r="AE468" s="1" t="str">
        <x:v>0.45000000000000001</x:v>
      </x:c>
      <x:c r="AF468" s="1" t="str">
        <x:v>0.053650644046497054</x:v>
      </x:c>
      <x:c r="AG468" s="1" t="str">
        <x:v>0.011791364809736971</x:v>
      </x:c>
      <x:c r="AH468" s="1" t="str">
        <x:v>0.20000000000000001</x:v>
      </x:c>
      <x:c r="AI468" s="1" t="str">
        <x:v>0.30365064404649705</x:v>
      </x:c>
      <x:c r="AJ468" s="1" t="str">
        <x:v>0.0049594844853040332</x:v>
      </x:c>
      <x:c r="AK468" s="1" t="str">
        <x:v>-0.0067751616024814536</x:v>
      </x:c>
      <x:c r="AL468" s="28" t="str">
        <x:v>0.026323668845750801</x:v>
      </x:c>
      <x:c r="AM468" s="1" t="str">
        <x:v>2022</x:v>
      </x:c>
      <x:c r="AN468" s="48" t="str">
        <x:v>REUSED_OOS_PREQUENTIAL_DIAGNOSTIC</x:v>
      </x:c>
      <x:c r="AO468" s="1" t="str">
        <x:v>466</x:v>
      </x:c>
      <x:c r="AP468" s="1" t="str">
        <x:v>False</x:v>
      </x:c>
    </x:row>
    <x:row r="469" ht="22" customHeight="1">
      <x:c r="A469" s="27" t="n">
        <x:v>44664</x:v>
      </x:c>
      <x:c r="B469" s="27" t="n">
        <x:v>44665</x:v>
      </x:c>
      <x:c r="C469" s="1" t="str">
        <x:v>0.41109184906443452</x:v>
      </x:c>
      <x:c r="D469" s="1" t="str">
        <x:v>6.0056146408646832e-05</x:v>
      </x:c>
      <x:c r="E469" s="1" t="str">
        <x:v>0.58884809478915656</x:v>
      </x:c>
      <x:c r="F469" s="1" t="str">
        <x:v>mix</x:v>
      </x:c>
      <x:c r="G469" s="1" t="str">
        <x:v>0.61701976155820948</x:v>
      </x:c>
      <x:c r="H469" s="1" t="str">
        <x:v>0.25803581300813427</x:v>
      </x:c>
      <x:c r="I469" s="1" t="str">
        <x:v>-0.047251754568827686</x:v>
      </x:c>
      <x:c r="J469" s="1" t="str">
        <x:v>0.036850503263080814</x:v>
      </x:c>
      <x:c r="K469" s="1" t="str">
        <x:v>0.49156664294211971</x:v>
      </x:c>
      <x:c r="L469" s="1" t="str">
        <x:v>-0.13311134059727281</x:v>
      </x:c>
      <x:c r="M469" s="1" t="str">
        <x:v>ABSTAIN</x:v>
      </x:c>
      <x:c r="N469" s="1" t="str">
        <x:v>0.58884809478915656</x:v>
      </x:c>
      <x:c r="O469" s="48" t="str">
        <x:v>HIGH_VOLATILITY|NEGATIVE_MOMENTUM</x:v>
      </x:c>
      <x:c r="P469" s="48" t="str"/>
      <x:c r="Q469" s="1" t="str">
        <x:v>True</x:v>
      </x:c>
      <x:c r="R469" s="1" t="str">
        <x:v>5</x:v>
      </x:c>
      <x:c r="S469" s="1" t="str">
        <x:v>0.050000000000000003</x:v>
      </x:c>
      <x:c r="T469" s="1" t="str">
        <x:v>0.46588049604904258</x:v>
      </x:c>
      <x:c r="U469" s="1" t="str">
        <x:v>0.45000000000000001</x:v>
      </x:c>
      <x:c r="V469" s="1" t="str">
        <x:v>-0.0131016794387857</x:v>
      </x:c>
      <x:c r="W469" s="28" t="str">
        <x:v>0.45000000000000001</x:v>
      </x:c>
      <x:c r="X469" s="28" t="str">
        <x:v>0.0064388358372737264</x:v>
      </x:c>
      <x:c r="Y469" s="28" t="str">
        <x:v>-0.013101679438785707</x:v>
      </x:c>
      <x:c r="Z469" s="1" t="str">
        <x:v>0.45000000000000001</x:v>
      </x:c>
      <x:c r="AA469" s="1" t="str">
        <x:v>0.0064388358372737264</x:v>
      </x:c>
      <x:c r="AB469" s="1" t="str">
        <x:v>-0.013101679438785707</x:v>
      </x:c>
      <x:c r="AC469" s="1" t="str">
        <x:v>ABSTAIN</x:v>
      </x:c>
      <x:c r="AD469" s="1" t="str">
        <x:v>0.050000000000000003</x:v>
      </x:c>
      <x:c r="AE469" s="1" t="str">
        <x:v>0.45000000000000001</x:v>
      </x:c>
      <x:c r="AF469" s="1" t="str">
        <x:v>0.0064388358372737264</x:v>
      </x:c>
      <x:c r="AG469" s="1" t="str">
        <x:v>-0.013101679438785707</x:v>
      </x:c>
      <x:c r="AH469" s="1" t="str">
        <x:v>0.45000000000000001</x:v>
      </x:c>
      <x:c r="AI469" s="1" t="str">
        <x:v>0.24581027079351683</x:v>
      </x:c>
      <x:c r="AJ469" s="1" t="str">
        <x:v>-0.013337916227024182</x:v>
      </x:c>
      <x:c r="AK469" s="1" t="str">
        <x:v>-0.00023940163052315472</x:v>
      </x:c>
      <x:c r="AL469" s="28" t="str">
        <x:v>-0.0291007220479906</x:v>
      </x:c>
      <x:c r="AM469" s="1" t="str">
        <x:v>2022</x:v>
      </x:c>
      <x:c r="AN469" s="48" t="str">
        <x:v>REUSED_OOS_PREQUENTIAL_DIAGNOSTIC</x:v>
      </x:c>
      <x:c r="AO469" s="1" t="str">
        <x:v>467</x:v>
      </x:c>
      <x:c r="AP469" s="1" t="str">
        <x:v>False</x:v>
      </x:c>
    </x:row>
    <x:row r="470" ht="22" customHeight="1">
      <x:c r="A470" s="27" t="n">
        <x:v>44665</x:v>
      </x:c>
      <x:c r="B470" s="27" t="n">
        <x:v>44666</x:v>
      </x:c>
      <x:c r="C470" s="1" t="str">
        <x:v>0.25428372276290451</x:v>
      </x:c>
      <x:c r="D470" s="1" t="str">
        <x:v>0.0001242733097328</x:v>
      </x:c>
      <x:c r="E470" s="1" t="str">
        <x:v>0.74559200392736236</x:v>
      </x:c>
      <x:c r="F470" s="1" t="str">
        <x:v>mix</x:v>
      </x:c>
      <x:c r="G470" s="1" t="str">
        <x:v>0.51719605226665288</x:v>
      </x:c>
      <x:c r="H470" s="1" t="str">
        <x:v>0.31361625260305998</x:v>
      </x:c>
      <x:c r="I470" s="1" t="str">
        <x:v>-0.080832259252439753</x:v>
      </x:c>
      <x:c r="J470" s="1" t="str">
        <x:v>0.016553096928398903</x:v>
      </x:c>
      <x:c r="K470" s="1" t="str">
        <x:v>0.50185545864219094</x:v>
      </x:c>
      <x:c r="L470" s="1" t="str">
        <x:v>-0.15833842652110686</x:v>
      </x:c>
      <x:c r="M470" s="1" t="str">
        <x:v>ABSTAIN</x:v>
      </x:c>
      <x:c r="N470" s="1" t="str">
        <x:v>0.74559200392736236</x:v>
      </x:c>
      <x:c r="O470" s="48" t="str">
        <x:v>HIGH_VOLATILITY|NEGATIVE_MOMENTUM</x:v>
      </x:c>
      <x:c r="P470" s="48" t="str"/>
      <x:c r="Q470" s="1" t="str">
        <x:v>True</x:v>
      </x:c>
      <x:c r="R470" s="1" t="str">
        <x:v>5</x:v>
      </x:c>
      <x:c r="S470" s="1" t="str">
        <x:v>0.050000000000000003</x:v>
      </x:c>
      <x:c r="T470" s="1" t="str">
        <x:v>0.47150198148106648</x:v>
      </x:c>
      <x:c r="U470" s="1" t="str">
        <x:v>0.45000000000000001</x:v>
      </x:c>
      <x:c r="V470" s="1" t="str">
        <x:v>0.0070239006875822</x:v>
      </x:c>
      <x:c r="W470" s="28" t="str">
        <x:v>0.45000000000000001</x:v>
      </x:c>
      <x:c r="X470" s="28" t="str">
        <x:v>0.007297998366767755</x:v>
      </x:c>
      <x:c r="Y470" s="28" t="str">
        <x:v>0.0070239006875822962</x:v>
      </x:c>
      <x:c r="Z470" s="1" t="str">
        <x:v>0.45000000000000001</x:v>
      </x:c>
      <x:c r="AA470" s="1" t="str">
        <x:v>0.007297998366767755</x:v>
      </x:c>
      <x:c r="AB470" s="1" t="str">
        <x:v>0.0070239006875822962</x:v>
      </x:c>
      <x:c r="AC470" s="1" t="str">
        <x:v>ABSTAIN</x:v>
      </x:c>
      <x:c r="AD470" s="1" t="str">
        <x:v>0.050000000000000003</x:v>
      </x:c>
      <x:c r="AE470" s="1" t="str">
        <x:v>0.45000000000000001</x:v>
      </x:c>
      <x:c r="AF470" s="1" t="str">
        <x:v>0.007297998366767755</x:v>
      </x:c>
      <x:c r="AG470" s="1" t="str">
        <x:v>0.0070239006875822962</x:v>
      </x:c>
      <x:c r="AH470" s="1" t="str">
        <x:v>0.45000000000000001</x:v>
      </x:c>
      <x:c r="AI470" s="1" t="str">
        <x:v>0.007297998366767755</x:v>
      </x:c>
      <x:c r="AJ470" s="1" t="str">
        <x:v>0.0070239006875822962</x:v>
      </x:c>
      <x:c r="AK470" s="1" t="str">
        <x:v>9.540979117872439e-17</x:v>
      </x:c>
      <x:c r="AL470" s="28" t="str">
        <x:v>0.015625</x:v>
      </x:c>
      <x:c r="AM470" s="1" t="str">
        <x:v>2022</x:v>
      </x:c>
      <x:c r="AN470" s="48" t="str">
        <x:v>REUSED_OOS_PREQUENTIAL_DIAGNOSTIC</x:v>
      </x:c>
      <x:c r="AO470" s="1" t="str">
        <x:v>468</x:v>
      </x:c>
      <x:c r="AP470" s="1" t="str">
        <x:v>False</x:v>
      </x:c>
    </x:row>
    <x:row r="471" ht="22" customHeight="1">
      <x:c r="A471" s="27" t="n">
        <x:v>44666</x:v>
      </x:c>
      <x:c r="B471" s="27" t="n">
        <x:v>44667</x:v>
      </x:c>
      <x:c r="C471" s="1" t="str">
        <x:v>0.50970574169088845</x:v>
      </x:c>
      <x:c r="D471" s="1" t="str">
        <x:v>3.1356673681361817e-05</x:v>
      </x:c>
      <x:c r="E471" s="1" t="str">
        <x:v>0.4902629016354299</x:v>
      </x:c>
      <x:c r="F471" s="1" t="str">
        <x:v>bear</x:v>
      </x:c>
      <x:c r="G471" s="1" t="str">
        <x:v>0.63106243264565454</x:v>
      </x:c>
      <x:c r="H471" s="1" t="str">
        <x:v>0.51084403785596777</x:v>
      </x:c>
      <x:c r="I471" s="1" t="str">
        <x:v>-0.040567711413364904</x:v>
      </x:c>
      <x:c r="J471" s="1" t="str">
        <x:v>-0.013587491822455444</x:v>
      </x:c>
      <x:c r="K471" s="1" t="str">
        <x:v>0.47825627667032661</x:v>
      </x:c>
      <x:c r="L471" s="1" t="str">
        <x:v>-0.14518746443549913</x:v>
      </x:c>
      <x:c r="M471" s="1" t="str">
        <x:v>CASH</x:v>
      </x:c>
      <x:c r="N471" s="1" t="str">
        <x:v>0.50970574169088845</x:v>
      </x:c>
      <x:c r="O471" s="48" t="str">
        <x:v>HIGH_VOLATILITY|BEARISH_ROUTER</x:v>
      </x:c>
      <x:c r="P471" s="48" t="str">
        <x:v>episode-000467|episode-000338|episode-000214|episode-000267|episode-000447</x:v>
      </x:c>
      <x:c r="Q471" s="1" t="str">
        <x:v>True</x:v>
      </x:c>
      <x:c r="R471" s="1" t="str">
        <x:v>5</x:v>
      </x:c>
      <x:c r="S471" s="1" t="str">
        <x:v>0.025000000000000001</x:v>
      </x:c>
      <x:c r="T471" s="1" t="str">
        <x:v>0.46234513050445308</x:v>
      </x:c>
      <x:c r="U471" s="1" t="str">
        <x:v>0.45000000000000001</x:v>
      </x:c>
      <x:c r="V471" s="1" t="str">
        <x:v>-0.0019786846733970001</x:v>
      </x:c>
      <x:c r="W471" s="28" t="str">
        <x:v>0.45000000000000001</x:v>
      </x:c>
      <x:c r="X471" s="28" t="str">
        <x:v>0.0038401861908455848</x:v>
      </x:c>
      <x:c r="Y471" s="28" t="str">
        <x:v>-0.0019786846733970131</x:v>
      </x:c>
      <x:c r="Z471" s="1" t="str">
        <x:v>0.45000000000000001</x:v>
      </x:c>
      <x:c r="AA471" s="1" t="str">
        <x:v>0.0038401861908455848</x:v>
      </x:c>
      <x:c r="AB471" s="1" t="str">
        <x:v>-0.0019786846733970131</x:v>
      </x:c>
      <x:c r="AC471" s="1" t="str">
        <x:v>ABSTAIN</x:v>
      </x:c>
      <x:c r="AD471" s="1" t="str">
        <x:v>0.025000000000000001</x:v>
      </x:c>
      <x:c r="AE471" s="1" t="str">
        <x:v>0.45000000000000001</x:v>
      </x:c>
      <x:c r="AF471" s="1" t="str">
        <x:v>0.0038401861908455848</x:v>
      </x:c>
      <x:c r="AG471" s="1" t="str">
        <x:v>-0.0019786846733970131</x:v>
      </x:c>
      <x:c r="AH471" s="1" t="str">
        <x:v>0.15000000000000002</x:v>
      </x:c>
      <x:c r="AI471" s="1" t="str">
        <x:v>0.30384018619084557</x:v>
      </x:c>
      <x:c r="AJ471" s="1" t="str">
        <x:v>-0.00096192419671925489</x:v>
      </x:c>
      <x:c r="AK471" s="1" t="str">
        <x:v>0.0010182577133619696</x:v>
      </x:c>
      <x:c r="AL471" s="28" t="str">
        <x:v>-0.0043885601577908001</x:v>
      </x:c>
      <x:c r="AM471" s="1" t="str">
        <x:v>2022</x:v>
      </x:c>
      <x:c r="AN471" s="48" t="str">
        <x:v>REUSED_OOS_PREQUENTIAL_DIAGNOSTIC</x:v>
      </x:c>
      <x:c r="AO471" s="1" t="str">
        <x:v>469</x:v>
      </x:c>
      <x:c r="AP471" s="1" t="str">
        <x:v>False</x:v>
      </x:c>
    </x:row>
    <x:row r="472" ht="22" customHeight="1">
      <x:c r="A472" s="27" t="n">
        <x:v>44667</x:v>
      </x:c>
      <x:c r="B472" s="27" t="n">
        <x:v>44668</x:v>
      </x:c>
      <x:c r="C472" s="1" t="str">
        <x:v>0.43289407259040402</x:v>
      </x:c>
      <x:c r="D472" s="1" t="str">
        <x:v>1.952066860472542e-05</x:v>
      </x:c>
      <x:c r="E472" s="1" t="str">
        <x:v>0.5670864067409912</x:v>
      </x:c>
      <x:c r="F472" s="1" t="str">
        <x:v>mix</x:v>
      </x:c>
      <x:c r="G472" s="1" t="str">
        <x:v>0.62290734621546762</x:v>
      </x:c>
      <x:c r="H472" s="1" t="str">
        <x:v>0.15364701021112237</x:v>
      </x:c>
      <x:c r="I472" s="1" t="str">
        <x:v>-0.055767297215142508</x:v>
      </x:c>
      <x:c r="J472" s="1" t="str">
        <x:v>-0.013022182682061345</x:v>
      </x:c>
      <x:c r="K472" s="1" t="str">
        <x:v>0.47819232583464621</x:v>
      </x:c>
      <x:c r="L472" s="1" t="str">
        <x:v>-0.14893886067145778</x:v>
      </x:c>
      <x:c r="M472" s="1" t="str">
        <x:v>ABSTAIN</x:v>
      </x:c>
      <x:c r="N472" s="1" t="str">
        <x:v>0.5670864067409912</x:v>
      </x:c>
      <x:c r="O472" s="48" t="str">
        <x:v>HIGH_VOLATILITY|NEGATIVE_MOMENTUM</x:v>
      </x:c>
      <x:c r="P472" s="48" t="str"/>
      <x:c r="Q472" s="1" t="str">
        <x:v>True</x:v>
      </x:c>
      <x:c r="R472" s="1" t="str">
        <x:v>5</x:v>
      </x:c>
      <x:c r="S472" s="1" t="str">
        <x:v>0.050000000000000003</x:v>
      </x:c>
      <x:c r="T472" s="1" t="str">
        <x:v>0.46509919989435161</x:v>
      </x:c>
      <x:c r="U472" s="1" t="str">
        <x:v>0.45000000000000001</x:v>
      </x:c>
      <x:c r="V472" s="1" t="str">
        <x:v>-0.0075675701034654003</x:v>
      </x:c>
      <x:c r="W472" s="28" t="str">
        <x:v>0.45000000000000001</x:v>
      </x:c>
      <x:c r="X472" s="28" t="str">
        <x:v>0.0010883179059236192</x:v>
      </x:c>
      <x:c r="Y472" s="28" t="str">
        <x:v>-0.0075675701034654264</x:v>
      </x:c>
      <x:c r="Z472" s="1" t="str">
        <x:v>0.45000000000000001</x:v>
      </x:c>
      <x:c r="AA472" s="1" t="str">
        <x:v>0.0010883179059236192</x:v>
      </x:c>
      <x:c r="AB472" s="1" t="str">
        <x:v>-0.0075675701034654264</x:v>
      </x:c>
      <x:c r="AC472" s="1" t="str">
        <x:v>ABSTAIN</x:v>
      </x:c>
      <x:c r="AD472" s="1" t="str">
        <x:v>0.050000000000000003</x:v>
      </x:c>
      <x:c r="AE472" s="1" t="str">
        <x:v>0.45000000000000001</x:v>
      </x:c>
      <x:c r="AF472" s="1" t="str">
        <x:v>0.0010883179059236192</x:v>
      </x:c>
      <x:c r="AG472" s="1" t="str">
        <x:v>-0.0075675701034654264</x:v>
      </x:c>
      <x:c r="AH472" s="1" t="str">
        <x:v>0.45000000000000001</x:v>
      </x:c>
      <x:c r="AI472" s="1" t="str">
        <x:v>0.30055990999992593</x:v>
      </x:c>
      <x:c r="AJ472" s="1" t="str">
        <x:v>-0.0078647757467464885</x:v>
      </x:c>
      <x:c r="AK472" s="1" t="str">
        <x:v>-0.00029951676868409001</x:v>
      </x:c>
      <x:c r="AL472" s="28" t="str">
        <x:v>-0.0168144222673468</x:v>
      </x:c>
      <x:c r="AM472" s="1" t="str">
        <x:v>2022</x:v>
      </x:c>
      <x:c r="AN472" s="48" t="str">
        <x:v>REUSED_OOS_PREQUENTIAL_DIAGNOSTIC</x:v>
      </x:c>
      <x:c r="AO472" s="1" t="str">
        <x:v>470</x:v>
      </x:c>
      <x:c r="AP472" s="1" t="str">
        <x:v>False</x:v>
      </x:c>
    </x:row>
    <x:row r="473" ht="22" customHeight="1">
      <x:c r="A473" s="27" t="n">
        <x:v>44668</x:v>
      </x:c>
      <x:c r="B473" s="27" t="n">
        <x:v>44669</x:v>
      </x:c>
      <x:c r="C473" s="1" t="str">
        <x:v>0.53711531589832373</x:v>
      </x:c>
      <x:c r="D473" s="1" t="str">
        <x:v>1.5383280129704299e-05</x:v>
      </x:c>
      <x:c r="E473" s="1" t="str">
        <x:v>0.46286930082154648</x:v>
      </x:c>
      <x:c r="F473" s="1" t="str">
        <x:v>bear</x:v>
      </x:c>
      <x:c r="G473" s="1" t="str">
        <x:v>0.62857804635234216</x:v>
      </x:c>
      <x:c r="H473" s="1" t="str">
        <x:v>0.20844248661583945</x:v>
      </x:c>
      <x:c r="I473" s="1" t="str">
        <x:v>-0.057786321135317342</x:v>
      </x:c>
      <x:c r="J473" s="1" t="str">
        <x:v>-0.049435210856209832</x:v>
      </x:c>
      <x:c r="K473" s="1" t="str">
        <x:v>0.47531071262564284</x:v>
      </x:c>
      <x:c r="L473" s="1" t="str">
        <x:v>-0.16324896204345718</x:v>
      </x:c>
      <x:c r="M473" s="1" t="str">
        <x:v>CASH</x:v>
      </x:c>
      <x:c r="N473" s="1" t="str">
        <x:v>0.53711531589832373</x:v>
      </x:c>
      <x:c r="O473" s="48" t="str">
        <x:v>HIGH_VOLATILITY|BEARISH_ROUTER</x:v>
      </x:c>
      <x:c r="P473" s="48" t="str">
        <x:v>episode-000470|episode-000338|episode-000267|episode-000467|episode-000447</x:v>
      </x:c>
      <x:c r="Q473" s="1" t="str">
        <x:v>True</x:v>
      </x:c>
      <x:c r="R473" s="1" t="str">
        <x:v>5</x:v>
      </x:c>
      <x:c r="S473" s="1" t="str">
        <x:v>0.025000000000000001</x:v>
      </x:c>
      <x:c r="T473" s="1" t="str">
        <x:v>0.4613625575964686</x:v>
      </x:c>
      <x:c r="U473" s="1" t="str">
        <x:v>0.45000000000000001</x:v>
      </x:c>
      <x:c r="V473" s="1" t="str">
        <x:v>0.0124633261417177</x:v>
      </x:c>
      <x:c r="W473" s="28" t="str">
        <x:v>0.45000000000000001</x:v>
      </x:c>
      <x:c r="X473" s="28" t="str">
        <x:v>0.004193298059084527</x:v>
      </x:c>
      <x:c r="Y473" s="28" t="str">
        <x:v>0.012463326141717745</x:v>
      </x:c>
      <x:c r="Z473" s="1" t="str">
        <x:v>0.45000000000000001</x:v>
      </x:c>
      <x:c r="AA473" s="1" t="str">
        <x:v>0.004193298059084527</x:v>
      </x:c>
      <x:c r="AB473" s="1" t="str">
        <x:v>0.012463326141717745</x:v>
      </x:c>
      <x:c r="AC473" s="1" t="str">
        <x:v>ABSTAIN</x:v>
      </x:c>
      <x:c r="AD473" s="1" t="str">
        <x:v>0.025000000000000001</x:v>
      </x:c>
      <x:c r="AE473" s="1" t="str">
        <x:v>0.45000000000000001</x:v>
      </x:c>
      <x:c r="AF473" s="1" t="str">
        <x:v>0.004193298059084527</x:v>
      </x:c>
      <x:c r="AG473" s="1" t="str">
        <x:v>0.012463326141717745</x:v>
      </x:c>
      <x:c r="AH473" s="1" t="str">
        <x:v>0.10000000000000001</x:v>
      </x:c>
      <x:c r="AI473" s="1" t="str">
        <x:v>0.34580670194091545</x:v>
      </x:c>
      <x:c r="AJ473" s="1" t="str">
        <x:v>0.0024238067092063886</x:v>
      </x:c>
      <x:c r="AK473" s="1" t="str">
        <x:v>-0.0099654242203534426</x:v>
      </x:c>
      <x:c r="AL473" s="28" t="str">
        <x:v>0.027705714933380299</x:v>
      </x:c>
      <x:c r="AM473" s="1" t="str">
        <x:v>2022</x:v>
      </x:c>
      <x:c r="AN473" s="48" t="str">
        <x:v>REUSED_OOS_PREQUENTIAL_DIAGNOSTIC</x:v>
      </x:c>
      <x:c r="AO473" s="1" t="str">
        <x:v>471</x:v>
      </x:c>
      <x:c r="AP473" s="1" t="str">
        <x:v>False</x:v>
      </x:c>
    </x:row>
    <x:row r="474" ht="22" customHeight="1">
      <x:c r="A474" s="27" t="n">
        <x:v>44669</x:v>
      </x:c>
      <x:c r="B474" s="27" t="n">
        <x:v>44670</x:v>
      </x:c>
      <x:c r="C474" s="1" t="str">
        <x:v>0.81688800507302595</x:v>
      </x:c>
      <x:c r="D474" s="1" t="str">
        <x:v>1.1506672132209988e-06</x:v>
      </x:c>
      <x:c r="E474" s="1" t="str">
        <x:v>0.1831108442597606</x:v>
      </x:c>
      <x:c r="F474" s="1" t="str">
        <x:v>bear</x:v>
      </x:c>
      <x:c r="G474" s="1" t="str">
        <x:v>0.43336000317425583</x:v>
      </x:c>
      <x:c r="H474" s="1" t="str">
        <x:v>0.55954537834940465</x:v>
      </x:c>
      <x:c r="I474" s="1" t="str">
        <x:v>0.033065802466009986</x:v>
      </x:c>
      <x:c r="J474" s="1" t="str">
        <x:v>-0.03385977789879957</x:v>
      </x:c>
      <x:c r="K474" s="1" t="str">
        <x:v>0.48411025516056411</x:v>
      </x:c>
      <x:c r="L474" s="1" t="str">
        <x:v>-0.14006617631562313</x:v>
      </x:c>
      <x:c r="M474" s="1" t="str">
        <x:v>CASH</x:v>
      </x:c>
      <x:c r="N474" s="1" t="str">
        <x:v>0.81688800507302595</x:v>
      </x:c>
      <x:c r="O474" s="48" t="str">
        <x:v>HIGH_VOLATILITY|BEARISH_ROUTER</x:v>
      </x:c>
      <x:c r="P474" s="48" t="str">
        <x:v>episode-000276|episode-000215|episode-000444|episode-000447|episode-000427</x:v>
      </x:c>
      <x:c r="Q474" s="1" t="str">
        <x:v>True</x:v>
      </x:c>
      <x:c r="R474" s="1" t="str">
        <x:v>5</x:v>
      </x:c>
      <x:c r="S474" s="1" t="str">
        <x:v>0.025000000000000001</x:v>
      </x:c>
      <x:c r="T474" s="1" t="str">
        <x:v>0.45133190240715582</x:v>
      </x:c>
      <x:c r="U474" s="1" t="str">
        <x:v>0.45000000000000001</x:v>
      </x:c>
      <x:c r="V474" s="1" t="str">
        <x:v>0.0077131955761339998</x:v>
      </x:c>
      <x:c r="W474" s="28" t="str">
        <x:v>0.45000000000000001</x:v>
      </x:c>
      <x:c r="X474" s="28" t="str">
        <x:v>0.0067727250111946358</x:v>
      </x:c>
      <x:c r="Y474" s="28" t="str">
        <x:v>0.0077131955761340354</x:v>
      </x:c>
      <x:c r="Z474" s="1" t="str">
        <x:v>0.45000000000000001</x:v>
      </x:c>
      <x:c r="AA474" s="1" t="str">
        <x:v>0.0067727250111946358</x:v>
      </x:c>
      <x:c r="AB474" s="1" t="str">
        <x:v>0.0077131955761340354</x:v>
      </x:c>
      <x:c r="AC474" s="1" t="str">
        <x:v>CASH</x:v>
      </x:c>
      <x:c r="AD474" s="1" t="str">
        <x:v>0.025000000000000001</x:v>
      </x:c>
      <x:c r="AE474" s="1" t="str">
        <x:v>0.45000000000000001</x:v>
      </x:c>
      <x:c r="AF474" s="1" t="str">
        <x:v>0.0067727250111946358</x:v>
      </x:c>
      <x:c r="AG474" s="1" t="str">
        <x:v>0.0077131955761340354</x:v>
      </x:c>
      <x:c r="AH474" s="1" t="str">
        <x:v>0</x:v>
      </x:c>
      <x:c r="AI474" s="1" t="str">
        <x:v>0.10248662497174292</x:v>
      </x:c>
      <x:c r="AJ474" s="1" t="str">
        <x:v>-0.00010248662497169825</x:v>
      </x:c>
      <x:c r="AK474" s="1" t="str">
        <x:v>-0.0077860928421542462</x:v>
      </x:c>
      <x:c r="AL474" s="28" t="str">
        <x:v>0.0171556013038256</x:v>
      </x:c>
      <x:c r="AM474" s="1" t="str">
        <x:v>2022</x:v>
      </x:c>
      <x:c r="AN474" s="48" t="str">
        <x:v>REUSED_OOS_PREQUENTIAL_DIAGNOSTIC</x:v>
      </x:c>
      <x:c r="AO474" s="1" t="str">
        <x:v>472</x:v>
      </x:c>
      <x:c r="AP474" s="1" t="str">
        <x:v>False</x:v>
      </x:c>
    </x:row>
    <x:row r="475" ht="22" customHeight="1">
      <x:c r="A475" s="27" t="n">
        <x:v>44670</x:v>
      </x:c>
      <x:c r="B475" s="27" t="n">
        <x:v>44671</x:v>
      </x:c>
      <x:c r="C475" s="1" t="str">
        <x:v>0.53289290628990227</x:v>
      </x:c>
      <x:c r="D475" s="1" t="str">
        <x:v>6.2392163142482654e-06</x:v>
      </x:c>
      <x:c r="E475" s="1" t="str">
        <x:v>0.4671008544937833</x:v>
      </x:c>
      <x:c r="F475" s="1" t="str">
        <x:v>bear</x:v>
      </x:c>
      <x:c r="G475" s="1" t="str">
        <x:v>0.62902809514733482</x:v>
      </x:c>
      <x:c r="H475" s="1" t="str">
        <x:v>0.56799019756624736</x:v>
      </x:c>
      <x:c r="I475" s="1" t="str">
        <x:v>0.035555666450421741</x:v>
      </x:c>
      <x:c r="J475" s="1" t="str">
        <x:v>0.0054995639112316308</x:v>
      </x:c>
      <x:c r="K475" s="1" t="str">
        <x:v>0.48153473092598892</x:v>
      </x:c>
      <x:c r="L475" s="1" t="str">
        <x:v>-0.12531349448881957</x:v>
      </x:c>
      <x:c r="M475" s="1" t="str">
        <x:v>CASH</x:v>
      </x:c>
      <x:c r="N475" s="1" t="str">
        <x:v>0.53289290628990227</x:v>
      </x:c>
      <x:c r="O475" s="48" t="str">
        <x:v>HIGH_VOLATILITY|BEARISH_ROUTER</x:v>
      </x:c>
      <x:c r="P475" s="48" t="str">
        <x:v>episode-000470|episode-000275|episode-000472|episode-000214|episode-000447</x:v>
      </x:c>
      <x:c r="Q475" s="1" t="str">
        <x:v>True</x:v>
      </x:c>
      <x:c r="R475" s="1" t="str">
        <x:v>5</x:v>
      </x:c>
      <x:c r="S475" s="1" t="str">
        <x:v>0.025000000000000001</x:v>
      </x:c>
      <x:c r="T475" s="1" t="str">
        <x:v>0.46151403242854228</x:v>
      </x:c>
      <x:c r="U475" s="1" t="str">
        <x:v>0.45000000000000001</x:v>
      </x:c>
      <x:c r="V475" s="1" t="str">
        <x:v>-0.0014679569241237999</x:v>
      </x:c>
      <x:c r="W475" s="28" t="str">
        <x:v>0.45000000000000001</x:v>
      </x:c>
      <x:c r="X475" s="28" t="str">
        <x:v>0.0042134831460673983</x:v>
      </x:c>
      <x:c r="Y475" s="28" t="str">
        <x:v>-0.0014679569241238255</x:v>
      </x:c>
      <x:c r="Z475" s="1" t="str">
        <x:v>0.45000000000000001</x:v>
      </x:c>
      <x:c r="AA475" s="1" t="str">
        <x:v>0.0042134831460673983</x:v>
      </x:c>
      <x:c r="AB475" s="1" t="str">
        <x:v>-0.0014679569241238255</x:v>
      </x:c>
      <x:c r="AC475" s="1" t="str">
        <x:v>ABSTAIN</x:v>
      </x:c>
      <x:c r="AD475" s="1" t="str">
        <x:v>0.025000000000000001</x:v>
      </x:c>
      <x:c r="AE475" s="1" t="str">
        <x:v>0.45000000000000001</x:v>
      </x:c>
      <x:c r="AF475" s="1" t="str">
        <x:v>0.0042134831460673983</x:v>
      </x:c>
      <x:c r="AG475" s="1" t="str">
        <x:v>-0.0014679569241238255</x:v>
      </x:c>
      <x:c r="AH475" s="1" t="str">
        <x:v>0</x:v>
      </x:c>
      <x:c r="AI475" s="1" t="str">
        <x:v>0</x:v>
      </x:c>
      <x:c r="AJ475" s="1" t="str">
        <x:v>0</x:v>
      </x:c>
      <x:c r="AK475" s="1" t="str">
        <x:v>0.0014690354284838528</x:v>
      </x:c>
      <x:c r="AL475" s="28" t="str">
        <x:v>-0.0032527769076933998</x:v>
      </x:c>
      <x:c r="AM475" s="1" t="str">
        <x:v>2022</x:v>
      </x:c>
      <x:c r="AN475" s="48" t="str">
        <x:v>REUSED_OOS_PREQUENTIAL_DIAGNOSTIC</x:v>
      </x:c>
      <x:c r="AO475" s="1" t="str">
        <x:v>473</x:v>
      </x:c>
      <x:c r="AP475" s="1" t="str">
        <x:v>False</x:v>
      </x:c>
    </x:row>
    <x:row r="476" ht="22" customHeight="1">
      <x:c r="A476" s="27" t="n">
        <x:v>44671</x:v>
      </x:c>
      <x:c r="B476" s="27" t="n">
        <x:v>44672</x:v>
      </x:c>
      <x:c r="C476" s="1" t="str">
        <x:v>0.25249212821853723</x:v>
      </x:c>
      <x:c r="D476" s="1" t="str">
        <x:v>2.7519827444756256e-05</x:v>
      </x:c>
      <x:c r="E476" s="1" t="str">
        <x:v>0.74748035195401785</x:v>
      </x:c>
      <x:c r="F476" s="1" t="str">
        <x:v>mix</x:v>
      </x:c>
      <x:c r="G476" s="1" t="str">
        <x:v>0.5146173889608624</x:v>
      </x:c>
      <x:c r="H476" s="1" t="str">
        <x:v>0.56080155614273008</x:v>
      </x:c>
      <x:c r="I476" s="1" t="str">
        <x:v>0.0057131743369072119</x:v>
      </x:c>
      <x:c r="J476" s="1" t="str">
        <x:v>0.0084344985617472723</x:v>
      </x:c>
      <x:c r="K476" s="1" t="str">
        <x:v>0.48115747026185718</x:v>
      </x:c>
      <x:c r="L476" s="1" t="str">
        <x:v>-0.12815865455541742</x:v>
      </x:c>
      <x:c r="M476" s="1" t="str">
        <x:v>ABSTAIN</x:v>
      </x:c>
      <x:c r="N476" s="1" t="str">
        <x:v>0.74748035195401785</x:v>
      </x:c>
      <x:c r="O476" s="48" t="str">
        <x:v>HIGH_VOLATILITY|NEGATIVE_MOMENTUM</x:v>
      </x:c>
      <x:c r="P476" s="48" t="str">
        <x:v>episode-000464|episode-000125|episode-000469|episode-000131|episode-000337</x:v>
      </x:c>
      <x:c r="Q476" s="1" t="str">
        <x:v>True</x:v>
      </x:c>
      <x:c r="R476" s="1" t="str">
        <x:v>5</x:v>
      </x:c>
      <x:c r="S476" s="1" t="str">
        <x:v>0.050000000000000003</x:v>
      </x:c>
      <x:c r="T476" s="1" t="str">
        <x:v>0.47156713945816769</x:v>
      </x:c>
      <x:c r="U476" s="1" t="str">
        <x:v>0.45000000000000001</x:v>
      </x:c>
      <x:c r="V476" s="1" t="str">
        <x:v>-0.0096386828270074998</x:v>
      </x:c>
      <x:c r="W476" s="28" t="str">
        <x:v>0.45000000000000001</x:v>
      </x:c>
      <x:c r="X476" s="28" t="str">
        <x:v>0.00080624242168320093</x:v>
      </x:c>
      <x:c r="Y476" s="28" t="str">
        <x:v>-0.0096386828270075275</x:v>
      </x:c>
      <x:c r="Z476" s="1" t="str">
        <x:v>0.45000000000000001</x:v>
      </x:c>
      <x:c r="AA476" s="1" t="str">
        <x:v>0.00080624242168320093</x:v>
      </x:c>
      <x:c r="AB476" s="1" t="str">
        <x:v>-0.0096386828270075275</x:v>
      </x:c>
      <x:c r="AC476" s="1" t="str">
        <x:v>ABSTAIN</x:v>
      </x:c>
      <x:c r="AD476" s="1" t="str">
        <x:v>0.050000000000000003</x:v>
      </x:c>
      <x:c r="AE476" s="1" t="str">
        <x:v>0.45000000000000001</x:v>
      </x:c>
      <x:c r="AF476" s="1" t="str">
        <x:v>0.00080624242168320093</x:v>
      </x:c>
      <x:c r="AG476" s="1" t="str">
        <x:v>-0.0096386828270075275</x:v>
      </x:c>
      <x:c r="AH476" s="1" t="str">
        <x:v>0.35000000000000003</x:v>
      </x:c>
      <x:c r="AI476" s="1" t="str">
        <x:v>0.35000000000000003</x:v>
      </x:c>
      <x:c r="AJ476" s="1" t="str">
        <x:v>-0.0078435086298588308</x:v>
      </x:c>
      <x:c r="AK476" s="1" t="str">
        <x:v>0.0018110048545891023</x:v>
      </x:c>
      <x:c r="AL476" s="28" t="str">
        <x:v>-0.021417520789015699</x:v>
      </x:c>
      <x:c r="AM476" s="1" t="str">
        <x:v>2022</x:v>
      </x:c>
      <x:c r="AN476" s="48" t="str">
        <x:v>REUSED_OOS_PREQUENTIAL_DIAGNOSTIC</x:v>
      </x:c>
      <x:c r="AO476" s="1" t="str">
        <x:v>474</x:v>
      </x:c>
      <x:c r="AP476" s="1" t="str">
        <x:v>False</x:v>
      </x:c>
    </x:row>
    <x:row r="477" ht="22" customHeight="1">
      <x:c r="A477" s="27" t="n">
        <x:v>44672</x:v>
      </x:c>
      <x:c r="B477" s="27" t="n">
        <x:v>44673</x:v>
      </x:c>
      <x:c r="C477" s="1" t="str">
        <x:v>0.26759370188682602</x:v>
      </x:c>
      <x:c r="D477" s="1" t="str">
        <x:v>2.2919850519841569e-05</x:v>
      </x:c>
      <x:c r="E477" s="1" t="str">
        <x:v>0.73238337826265376</x:v>
      </x:c>
      <x:c r="F477" s="1" t="str">
        <x:v>mix</x:v>
      </x:c>
      <x:c r="G477" s="1" t="str">
        <x:v>0.52895040185770148</x:v>
      </x:c>
      <x:c r="H477" s="1" t="str">
        <x:v>0.0302031473365778</x:v>
      </x:c>
      <x:c r="I477" s="1" t="str">
        <x:v>0.013671875</x:v>
      </x:c>
      <x:c r="J477" s="1" t="str">
        <x:v>-0.044627475043069853</x:v>
      </x:c>
      <x:c r="K477" s="1" t="str">
        <x:v>0.47259581037950416</x:v>
      </x:c>
      <x:c r="L477" s="1" t="str">
        <x:v>-0.14683133469620013</x:v>
      </x:c>
      <x:c r="M477" s="1" t="str">
        <x:v>ABSTAIN</x:v>
      </x:c>
      <x:c r="N477" s="1" t="str">
        <x:v>0.73238337826265376</x:v>
      </x:c>
      <x:c r="O477" s="48" t="str">
        <x:v>HIGH_VOLATILITY|NEGATIVE_MOMENTUM</x:v>
      </x:c>
      <x:c r="P477" s="48" t="str"/>
      <x:c r="Q477" s="1" t="str">
        <x:v>True</x:v>
      </x:c>
      <x:c r="R477" s="1" t="str">
        <x:v>5</x:v>
      </x:c>
      <x:c r="S477" s="1" t="str">
        <x:v>0.050000000000000003</x:v>
      </x:c>
      <x:c r="T477" s="1" t="str">
        <x:v>0.47102574119375362</x:v>
      </x:c>
      <x:c r="U477" s="1" t="str">
        <x:v>0.45000000000000001</x:v>
      </x:c>
      <x:c r="V477" s="1" t="str">
        <x:v>-0.0085980143007858001</x:v>
      </x:c>
      <x:c r="W477" s="28" t="str">
        <x:v>0.45000000000000001</x:v>
      </x:c>
      <x:c r="X477" s="28" t="str">
        <x:v>0.0053524224236196627</x:v>
      </x:c>
      <x:c r="Y477" s="28" t="str">
        <x:v>-0.0085980143007858834</x:v>
      </x:c>
      <x:c r="Z477" s="1" t="str">
        <x:v>0.45000000000000001</x:v>
      </x:c>
      <x:c r="AA477" s="1" t="str">
        <x:v>0.0053524224236196627</x:v>
      </x:c>
      <x:c r="AB477" s="1" t="str">
        <x:v>-0.0085980143007858834</x:v>
      </x:c>
      <x:c r="AC477" s="1" t="str">
        <x:v>ABSTAIN</x:v>
      </x:c>
      <x:c r="AD477" s="1" t="str">
        <x:v>0.050000000000000003</x:v>
      </x:c>
      <x:c r="AE477" s="1" t="str">
        <x:v>0.45000000000000001</x:v>
      </x:c>
      <x:c r="AF477" s="1" t="str">
        <x:v>0.0053524224236196627</x:v>
      </x:c>
      <x:c r="AG477" s="1" t="str">
        <x:v>-0.0085980143007858834</x:v>
      </x:c>
      <x:c r="AH477" s="1" t="str">
        <x:v>0.45000000000000001</x:v>
      </x:c>
      <x:c r="AI477" s="1" t="str">
        <x:v>0.10490928664154764</x:v>
      </x:c>
      <x:c r="AJ477" s="1" t="str">
        <x:v>-0.0086967157019530728</x:v>
      </x:c>
      <x:c r="AK477" s="1" t="str">
        <x:v>-9.956235325782152e-05</x:v>
      </x:c>
      <x:c r="AL477" s="28" t="str">
        <x:v>-0.0190949063781433</x:v>
      </x:c>
      <x:c r="AM477" s="1" t="str">
        <x:v>2022</x:v>
      </x:c>
      <x:c r="AN477" s="48" t="str">
        <x:v>REUSED_OOS_PREQUENTIAL_DIAGNOSTIC</x:v>
      </x:c>
      <x:c r="AO477" s="1" t="str">
        <x:v>475</x:v>
      </x:c>
      <x:c r="AP477" s="1" t="str">
        <x:v>False</x:v>
      </x:c>
    </x:row>
    <x:row r="478" ht="22" customHeight="1">
      <x:c r="A478" s="27" t="n">
        <x:v>44673</x:v>
      </x:c>
      <x:c r="B478" s="27" t="n">
        <x:v>44674</x:v>
      </x:c>
      <x:c r="C478" s="1" t="str">
        <x:v>0.57735576952436285</x:v>
      </x:c>
      <x:c r="D478" s="1" t="str">
        <x:v>1.3395745920609318e-05</x:v>
      </x:c>
      <x:c r="E478" s="1" t="str">
        <x:v>0.42263083472971652</x:v>
      </x:c>
      <x:c r="F478" s="1" t="str">
        <x:v>bear</x:v>
      </x:c>
      <x:c r="G478" s="1" t="str">
        <x:v>0.6201307942104185</x:v>
      </x:c>
      <x:c r="H478" s="1" t="str">
        <x:v>0.61952413527507333</x:v>
      </x:c>
      <x:c r="I478" s="1" t="str">
        <x:v>-0.02098126232741615</x:v>
      </x:c>
      <x:c r="J478" s="1" t="str">
        <x:v>-0.074641126025354221</x:v>
      </x:c>
      <x:c r="K478" s="1" t="str">
        <x:v>0.47367146785441822</x:v>
      </x:c>
      <x:c r="L478" s="1" t="str">
        <x:v>-0.16312251048494175</x:v>
      </x:c>
      <x:c r="M478" s="1" t="str">
        <x:v>CASH</x:v>
      </x:c>
      <x:c r="N478" s="1" t="str">
        <x:v>0.57735576952436285</x:v>
      </x:c>
      <x:c r="O478" s="48" t="str">
        <x:v>HIGH_VOLATILITY|BEARISH_ROUTER</x:v>
      </x:c>
      <x:c r="P478" s="48" t="str">
        <x:v>episode-000470|episode-000474</x:v>
      </x:c>
      <x:c r="Q478" s="1" t="str">
        <x:v>True</x:v>
      </x:c>
      <x:c r="R478" s="1" t="str">
        <x:v>5</x:v>
      </x:c>
      <x:c r="S478" s="1" t="str">
        <x:v>0.025000000000000001</x:v>
      </x:c>
      <x:c r="T478" s="1" t="str">
        <x:v>0.45991982108332669</x:v>
      </x:c>
      <x:c r="U478" s="1" t="str">
        <x:v>0.45000000000000001</x:v>
      </x:c>
      <x:c r="V478" s="1" t="str">
        <x:v>-0.0033024922964293999</x:v>
      </x:c>
      <x:c r="W478" s="28" t="str">
        <x:v>0.45000000000000001</x:v>
      </x:c>
      <x:c r="X478" s="28" t="str">
        <x:v>0.0047669503402961722</x:v>
      </x:c>
      <x:c r="Y478" s="28" t="str">
        <x:v>-0.0033024922964294268</x:v>
      </x:c>
      <x:c r="Z478" s="1" t="str">
        <x:v>0.45000000000000001</x:v>
      </x:c>
      <x:c r="AA478" s="1" t="str">
        <x:v>0.0047669503402961722</x:v>
      </x:c>
      <x:c r="AB478" s="1" t="str">
        <x:v>-0.0033024922964294268</x:v>
      </x:c>
      <x:c r="AC478" s="1" t="str">
        <x:v>ABSTAIN</x:v>
      </x:c>
      <x:c r="AD478" s="1" t="str">
        <x:v>0.025000000000000001</x:v>
      </x:c>
      <x:c r="AE478" s="1" t="str">
        <x:v>0.45000000000000001</x:v>
      </x:c>
      <x:c r="AF478" s="1" t="str">
        <x:v>0.0047669503402961722</x:v>
      </x:c>
      <x:c r="AG478" s="1" t="str">
        <x:v>-0.0033024922964294268</x:v>
      </x:c>
      <x:c r="AH478" s="1" t="str">
        <x:v>0.10000000000000001</x:v>
      </x:c>
      <x:c r="AI478" s="1" t="str">
        <x:v>0.34523304965970381</x:v>
      </x:c>
      <x:c r="AJ478" s="1" t="str">
        <x:v>-0.0010778114001156469</x:v>
      </x:c>
      <x:c r="AK478" s="1" t="str">
        <x:v>0.0022295649035746668</x:v>
      </x:c>
      <x:c r="AL478" s="28" t="str">
        <x:v>-0.0073283134805710998</x:v>
      </x:c>
      <x:c r="AM478" s="1" t="str">
        <x:v>2022</x:v>
      </x:c>
      <x:c r="AN478" s="48" t="str">
        <x:v>REUSED_OOS_PREQUENTIAL_DIAGNOSTIC</x:v>
      </x:c>
      <x:c r="AO478" s="1" t="str">
        <x:v>476</x:v>
      </x:c>
      <x:c r="AP478" s="1" t="str">
        <x:v>False</x:v>
      </x:c>
    </x:row>
    <x:row r="479" ht="22" customHeight="1">
      <x:c r="A479" s="27" t="n">
        <x:v>44674</x:v>
      </x:c>
      <x:c r="B479" s="27" t="n">
        <x:v>44675</x:v>
      </x:c>
      <x:c r="C479" s="1" t="str">
        <x:v>0.7959683446675464</x:v>
      </x:c>
      <x:c r="D479" s="1" t="str">
        <x:v>1.9046928088596928e-06</x:v>
      </x:c>
      <x:c r="E479" s="1" t="str">
        <x:v>0.20402975063964471</x:v>
      </x:c>
      <x:c r="F479" s="1" t="str">
        <x:v>bear</x:v>
      </x:c>
      <x:c r="G479" s="1" t="str">
        <x:v>0.46054910617592021</x:v>
      </x:c>
      <x:c r="H479" s="1" t="str">
        <x:v>0.4372251502863671</x:v>
      </x:c>
      <x:c r="I479" s="1" t="str">
        <x:v>-0.023872022188103581</x:v>
      </x:c>
      <x:c r="J479" s="1" t="str">
        <x:v>-0.10440097243996094</x:v>
      </x:c>
      <x:c r="K479" s="1" t="str">
        <x:v>0.46301731274470675</x:v>
      </x:c>
      <x:c r="L479" s="1" t="str">
        <x:v>-0.16925541107294151</x:v>
      </x:c>
      <x:c r="M479" s="1" t="str">
        <x:v>CASH</x:v>
      </x:c>
      <x:c r="N479" s="1" t="str">
        <x:v>0.7959683446675464</x:v>
      </x:c>
      <x:c r="O479" s="48" t="str">
        <x:v>HIGH_VOLATILITY|BEARISH_ROUTER</x:v>
      </x:c>
      <x:c r="P479" s="48" t="str">
        <x:v>episode-000473|episode-000267|episode-000215|episode-000276|episode-000477</x:v>
      </x:c>
      <x:c r="Q479" s="1" t="str">
        <x:v>True</x:v>
      </x:c>
      <x:c r="R479" s="1" t="str">
        <x:v>5</x:v>
      </x:c>
      <x:c r="S479" s="1" t="str">
        <x:v>0.025000000000000001</x:v>
      </x:c>
      <x:c r="T479" s="1" t="str">
        <x:v>0.45208193533208541</x:v>
      </x:c>
      <x:c r="U479" s="1" t="str">
        <x:v>0.45000000000000001</x:v>
      </x:c>
      <x:c r="V479" s="1" t="str">
        <x:v>0.00052332008431109996</x:v>
      </x:c>
      <x:c r="W479" s="28" t="str">
        <x:v>0.45000000000000001</x:v>
      </x:c>
      <x:c r="X479" s="28" t="str">
        <x:v>0.0018197586793689546</x:v>
      </x:c>
      <x:c r="Y479" s="28" t="str">
        <x:v>0.00052332008431088539</x:v>
      </x:c>
      <x:c r="Z479" s="1" t="str">
        <x:v>0.45000000000000001</x:v>
      </x:c>
      <x:c r="AA479" s="1" t="str">
        <x:v>0.0018197586793689546</x:v>
      </x:c>
      <x:c r="AB479" s="1" t="str">
        <x:v>0.00052332008431088539</x:v>
      </x:c>
      <x:c r="AC479" s="1" t="str">
        <x:v>CASH</x:v>
      </x:c>
      <x:c r="AD479" s="1" t="str">
        <x:v>0.025000000000000001</x:v>
      </x:c>
      <x:c r="AE479" s="1" t="str">
        <x:v>0.45000000000000001</x:v>
      </x:c>
      <x:c r="AF479" s="1" t="str">
        <x:v>0.0018197586793689546</x:v>
      </x:c>
      <x:c r="AG479" s="1" t="str">
        <x:v>0.00052332008431088539</x:v>
      </x:c>
      <x:c r="AH479" s="1" t="str">
        <x:v>0</x:v>
      </x:c>
      <x:c r="AI479" s="1" t="str">
        <x:v>0.099339968094677683</x:v>
      </x:c>
      <x:c r="AJ479" s="1" t="str">
        <x:v>-9.9339968094636077e-05</x:v>
      </x:c>
      <x:c r="AK479" s="1" t="str">
        <x:v>-0.00062252810274593146</x:v>
      </x:c>
      <x:c r="AL479" s="28" t="str">
        <x:v>0.0011669795524886001</x:v>
      </x:c>
      <x:c r="AM479" s="1" t="str">
        <x:v>2022</x:v>
      </x:c>
      <x:c r="AN479" s="48" t="str">
        <x:v>REUSED_OOS_PREQUENTIAL_DIAGNOSTIC</x:v>
      </x:c>
      <x:c r="AO479" s="1" t="str">
        <x:v>477</x:v>
      </x:c>
      <x:c r="AP479" s="1" t="str">
        <x:v>False</x:v>
      </x:c>
    </x:row>
    <x:row r="480" ht="22" customHeight="1">
      <x:c r="A480" s="27" t="n">
        <x:v>44675</x:v>
      </x:c>
      <x:c r="B480" s="27" t="n">
        <x:v>44676</x:v>
      </x:c>
      <x:c r="C480" s="1" t="str">
        <x:v>0.95544213266054556</x:v>
      </x:c>
      <x:c r="D480" s="1" t="str">
        <x:v>7.641795733838632e-08</x:v>
      </x:c>
      <x:c r="E480" s="1" t="str">
        <x:v>0.0445577909214969</x:v>
      </x:c>
      <x:c r="F480" s="1" t="str">
        <x:v>bear</x:v>
      </x:c>
      <x:c r="G480" s="1" t="str">
        <x:v>0.16581756024530425</x:v>
      </x:c>
      <x:c r="H480" s="1" t="str">
        <x:v>0.31894757598599849</x:v>
      </x:c>
      <x:c r="I480" s="1" t="str">
        <x:v>-0.0060196962446162905</x:v>
      </x:c>
      <x:c r="J480" s="1" t="str">
        <x:v>-0.10978773318896484</x:v>
      </x:c>
      <x:c r="K480" s="1" t="str">
        <x:v>0.46170941417937272</x:v>
      </x:c>
      <x:c r="L480" s="1" t="str">
        <x:v>-0.16828594912432293</x:v>
      </x:c>
      <x:c r="M480" s="1" t="str">
        <x:v>CASH</x:v>
      </x:c>
      <x:c r="N480" s="1" t="str">
        <x:v>0.95999999999999996</x:v>
      </x:c>
      <x:c r="O480" s="48" t="str">
        <x:v>HIGH_VOLATILITY|BEARISH_ROUTER</x:v>
      </x:c>
      <x:c r="P480" s="48" t="str">
        <x:v>episode-000270|episode-000266|episode-000362|episode-000361|episode-000412</x:v>
      </x:c>
      <x:c r="Q480" s="1" t="str">
        <x:v>True</x:v>
      </x:c>
      <x:c r="R480" s="1" t="str">
        <x:v>5</x:v>
      </x:c>
      <x:c r="S480" s="1" t="str">
        <x:v>0.025000000000000001</x:v>
      </x:c>
      <x:c r="T480" s="1" t="str">
        <x:v>0.44636428161076752</x:v>
      </x:c>
      <x:c r="U480" s="1" t="str">
        <x:v>0.45000000000000001</x:v>
      </x:c>
      <x:c r="V480" s="1" t="str">
        <x:v>0.010980602133560301</x:v>
      </x:c>
      <x:c r="W480" s="28" t="str">
        <x:v>0.45000000000000001</x:v>
      </x:c>
      <x:c r="X480" s="28" t="str">
        <x:v>0.0002886758437778969</x:v>
      </x:c>
      <x:c r="Y480" s="28" t="str">
        <x:v>0.010980602133560335</x:v>
      </x:c>
      <x:c r="Z480" s="1" t="str">
        <x:v>0.40000000000000002</x:v>
      </x:c>
      <x:c r="AA480" s="1" t="str">
        <x:v>0.050288675843777886</x:v>
      </x:c>
      <x:c r="AB480" s="1" t="str">
        <x:v>0.0097100151150051328</x:v>
      </x:c>
      <x:c r="AC480" s="1" t="str">
        <x:v>CASH</x:v>
      </x:c>
      <x:c r="AD480" s="1" t="str">
        <x:v>0.025000000000000001</x:v>
      </x:c>
      <x:c r="AE480" s="1" t="str">
        <x:v>0.45000000000000001</x:v>
      </x:c>
      <x:c r="AF480" s="1" t="str">
        <x:v>0.0002886758437778969</x:v>
      </x:c>
      <x:c r="AG480" s="1" t="str">
        <x:v>0.010980602133560335</x:v>
      </x:c>
      <x:c r="AH480" s="1" t="str">
        <x:v>0</x:v>
      </x:c>
      <x:c r="AI480" s="1" t="str">
        <x:v>0</x:v>
      </x:c>
      <x:c r="AJ480" s="1" t="str">
        <x:v>0</x:v>
      </x:c>
      <x:c r="AK480" s="1" t="str">
        <x:v>-0.010920753042752085</x:v>
      </x:c>
      <x:c r="AL480" s="28" t="str">
        <x:v>0.024401986620717599</x:v>
      </x:c>
      <x:c r="AM480" s="1" t="str">
        <x:v>2022</x:v>
      </x:c>
      <x:c r="AN480" s="48" t="str">
        <x:v>REUSED_OOS_PREQUENTIAL_DIAGNOSTIC</x:v>
      </x:c>
      <x:c r="AO480" s="1" t="str">
        <x:v>478</x:v>
      </x:c>
      <x:c r="AP480" s="1" t="str">
        <x:v>False</x:v>
      </x:c>
    </x:row>
    <x:row r="481" ht="22" customHeight="1">
      <x:c r="A481" s="27" t="n">
        <x:v>44676</x:v>
      </x:c>
      <x:c r="B481" s="27" t="n">
        <x:v>44677</x:v>
      </x:c>
      <x:c r="C481" s="1" t="str">
        <x:v>0.93957488536293343</x:v>
      </x:c>
      <x:c r="D481" s="1" t="str">
        <x:v>1.6809836952545301e-07</x:v>
      </x:c>
      <x:c r="E481" s="1" t="str">
        <x:v>0.0604249465386969</x:v>
      </x:c>
      <x:c r="F481" s="1" t="str">
        <x:v>bear</x:v>
      </x:c>
      <x:c r="G481" s="1" t="str">
        <x:v>0.2076601205394781</x:v>
      </x:c>
      <x:c r="H481" s="1" t="str">
        <x:v>0.031734494595224316</x:v>
      </x:c>
      <x:c r="I481" s="1" t="str">
        <x:v>-0.0092150087003406433</x:v>
      </x:c>
      <x:c r="J481" s="1" t="str">
        <x:v>-0.092506958786028548</x:v>
      </x:c>
      <x:c r="K481" s="1" t="str">
        <x:v>0.47108187952160019</x:v>
      </x:c>
      <x:c r="L481" s="1" t="str">
        <x:v>-0.1479904739825918</x:v>
      </x:c>
      <x:c r="M481" s="1" t="str">
        <x:v>CASH</x:v>
      </x:c>
      <x:c r="N481" s="1" t="str">
        <x:v>0.93999999999999995</x:v>
      </x:c>
      <x:c r="O481" s="48" t="str">
        <x:v>HIGH_VOLATILITY|BEARISH_ROUTER</x:v>
      </x:c>
      <x:c r="P481" s="48" t="str">
        <x:v>episode-000479|episode-000270|episode-000266|episode-000412|episode-000361</x:v>
      </x:c>
      <x:c r="Q481" s="1" t="str">
        <x:v>True</x:v>
      </x:c>
      <x:c r="R481" s="1" t="str">
        <x:v>5</x:v>
      </x:c>
      <x:c r="S481" s="1" t="str">
        <x:v>0.025000000000000001</x:v>
      </x:c>
      <x:c r="T481" s="1" t="str">
        <x:v>0.44693317486909562</x:v>
      </x:c>
      <x:c r="U481" s="1" t="str">
        <x:v>0.45000000000000001</x:v>
      </x:c>
      <x:c r="V481" s="1" t="str">
        <x:v>-0.025763358299098201</x:v>
      </x:c>
      <x:c r="W481" s="28" t="str">
        <x:v>0.45000000000000001</x:v>
      </x:c>
      <x:c r="X481" s="28" t="str">
        <x:v>0.0059738930029187287</x:v>
      </x:c>
      <x:c r="Y481" s="28" t="str">
        <x:v>-0.02576335829909826</x:v>
      </x:c>
      <x:c r="Z481" s="1" t="str">
        <x:v>0.40000000000000002</x:v>
      </x:c>
      <x:c r="AA481" s="1" t="str">
        <x:v>0.0057998654929082849</x:v>
      </x:c>
      <x:c r="AB481" s="1" t="str">
        <x:v>-0.022901256655373459</x:v>
      </x:c>
      <x:c r="AC481" s="1" t="str">
        <x:v>CASH</x:v>
      </x:c>
      <x:c r="AD481" s="1" t="str">
        <x:v>0.025000000000000001</x:v>
      </x:c>
      <x:c r="AE481" s="1" t="str">
        <x:v>0.45000000000000001</x:v>
      </x:c>
      <x:c r="AF481" s="1" t="str">
        <x:v>0.0059738930029187287</x:v>
      </x:c>
      <x:c r="AG481" s="1" t="str">
        <x:v>-0.02576335829909826</x:v>
      </x:c>
      <x:c r="AH481" s="1" t="str">
        <x:v>0</x:v>
      </x:c>
      <x:c r="AI481" s="1" t="str">
        <x:v>0</x:v>
      </x:c>
      <x:c r="AJ481" s="1" t="str">
        <x:v>0</x:v>
      </x:c>
      <x:c r="AK481" s="1" t="str">
        <x:v>0.026101046224113213</x:v>
      </x:c>
      <x:c r="AL481" s="28" t="str">
        <x:v>-0.057238973953051199</x:v>
      </x:c>
      <x:c r="AM481" s="1" t="str">
        <x:v>2022</x:v>
      </x:c>
      <x:c r="AN481" s="48" t="str">
        <x:v>REUSED_OOS_PREQUENTIAL_DIAGNOSTIC</x:v>
      </x:c>
      <x:c r="AO481" s="1" t="str">
        <x:v>479</x:v>
      </x:c>
      <x:c r="AP481" s="1" t="str">
        <x:v>False</x:v>
      </x:c>
    </x:row>
    <x:row r="482" ht="22" customHeight="1">
      <x:c r="A482" s="27" t="n">
        <x:v>44677</x:v>
      </x:c>
      <x:c r="B482" s="27" t="n">
        <x:v>44678</x:v>
      </x:c>
      <x:c r="C482" s="1" t="str">
        <x:v>0.66314106981571475</x:v>
      </x:c>
      <x:c r="D482" s="1" t="str">
        <x:v>4.6293669059730323e-06</x:v>
      </x:c>
      <x:c r="E482" s="1" t="str">
        <x:v>0.33685430081737888</x:v>
      </x:c>
      <x:c r="F482" s="1" t="str">
        <x:v>bear</x:v>
      </x:c>
      <x:c r="G482" s="1" t="str">
        <x:v>0.58163054362708311</x:v>
      </x:c>
      <x:c r="H482" s="1" t="str">
        <x:v>0.55286763109443715</x:v>
      </x:c>
      <x:c r="I482" s="1" t="str">
        <x:v>-0.081680842348745841</x:v>
      </x:c>
      <x:c r="J482" s="1" t="str">
        <x:v>-0.18664504150750127</x:v>
      </x:c>
      <x:c r="K482" s="1" t="str">
        <x:v>0.46850502385326037</x:v>
      </x:c>
      <x:c r="L482" s="1" t="str">
        <x:v>-0.1967586250500537</x:v>
      </x:c>
      <x:c r="M482" s="1" t="str">
        <x:v>CASH</x:v>
      </x:c>
      <x:c r="N482" s="1" t="str">
        <x:v>0.66314106981571475</x:v>
      </x:c>
      <x:c r="O482" s="48" t="str">
        <x:v>HIGH_VOLATILITY|BEARISH_ROUTER</x:v>
      </x:c>
      <x:c r="P482" s="48" t="str">
        <x:v>episode-000267|episode-000477</x:v>
      </x:c>
      <x:c r="Q482" s="1" t="str">
        <x:v>True</x:v>
      </x:c>
      <x:c r="R482" s="1" t="str">
        <x:v>5</x:v>
      </x:c>
      <x:c r="S482" s="1" t="str">
        <x:v>0.025000000000000001</x:v>
      </x:c>
      <x:c r="T482" s="1" t="str">
        <x:v>0.4568442134647992</x:v>
      </x:c>
      <x:c r="U482" s="1" t="str">
        <x:v>0.45000000000000001</x:v>
      </x:c>
      <x:c r="V482" s="1" t="str">
        <x:v>0.0133271691385727</x:v>
      </x:c>
      <x:c r="W482" s="28" t="str">
        <x:v>0.45000000000000001</x:v>
      </x:c>
      <x:c r="X482" s="28" t="str">
        <x:v>0.014541191346097715</x:v>
      </x:c>
      <x:c r="Y482" s="28" t="str">
        <x:v>0.013327169138572792</x:v>
      </x:c>
      <x:c r="Z482" s="1" t="str">
        <x:v>0.45000000000000001</x:v>
      </x:c>
      <x:c r="AA482" s="1" t="str">
        <x:v>0.064059248532963409</x:v>
      </x:c>
      <x:c r="AB482" s="1" t="str">
        <x:v>0.013276990416204004</x:v>
      </x:c>
      <x:c r="AC482" s="1" t="str">
        <x:v>CASH</x:v>
      </x:c>
      <x:c r="AD482" s="1" t="str">
        <x:v>0.025000000000000001</x:v>
      </x:c>
      <x:c r="AE482" s="1" t="str">
        <x:v>0.45000000000000001</x:v>
      </x:c>
      <x:c r="AF482" s="1" t="str">
        <x:v>0.014541191346097715</x:v>
      </x:c>
      <x:c r="AG482" s="1" t="str">
        <x:v>0.013327169138572792</x:v>
      </x:c>
      <x:c r="AH482" s="1" t="str">
        <x:v>0</x:v>
      </x:c>
      <x:c r="AI482" s="1" t="str">
        <x:v>0</x:v>
      </x:c>
      <x:c r="AJ482" s="1" t="str">
        <x:v>0</x:v>
      </x:c>
      <x:c r="AK482" s="1" t="str">
        <x:v>-0.013239143644583755</x:v>
      </x:c>
      <x:c r="AL482" s="28" t="str">
        <x:v>0.029648676304673001</x:v>
      </x:c>
      <x:c r="AM482" s="1" t="str">
        <x:v>2022</x:v>
      </x:c>
      <x:c r="AN482" s="48" t="str">
        <x:v>REUSED_OOS_PREQUENTIAL_DIAGNOSTIC</x:v>
      </x:c>
      <x:c r="AO482" s="1" t="str">
        <x:v>480</x:v>
      </x:c>
      <x:c r="AP482" s="1" t="str">
        <x:v>False</x:v>
      </x:c>
    </x:row>
    <x:row r="483" ht="22" customHeight="1">
      <x:c r="A483" s="27" t="n">
        <x:v>44678</x:v>
      </x:c>
      <x:c r="B483" s="27" t="n">
        <x:v>44679</x:v>
      </x:c>
      <x:c r="C483" s="1" t="str">
        <x:v>0.97287236491192841</x:v>
      </x:c>
      <x:c r="D483" s="1" t="str">
        <x:v>6.0027553749507314e-08</x:v>
      </x:c>
      <x:c r="E483" s="1" t="str">
        <x:v>0.027127575060518001</x:v>
      </x:c>
      <x:c r="F483" s="1" t="str">
        <x:v>bear</x:v>
      </x:c>
      <x:c r="G483" s="1" t="str">
        <x:v>0.11342674663523253</x:v>
      </x:c>
      <x:c r="H483" s="1" t="str">
        <x:v>0.61946259019242678</x:v>
      </x:c>
      <x:c r="I483" s="1" t="str">
        <x:v>-0.051368207309998026</x:v>
      </x:c>
      <x:c r="J483" s="1" t="str">
        <x:v>-0.16690372571913814</x:v>
      </x:c>
      <x:c r="K483" s="1" t="str">
        <x:v>0.48355139390017443</x:v>
      </x:c>
      <x:c r="L483" s="1" t="str">
        <x:v>-0.1729435815296424</x:v>
      </x:c>
      <x:c r="M483" s="1" t="str">
        <x:v>CASH</x:v>
      </x:c>
      <x:c r="N483" s="1" t="str">
        <x:v>0.96999999999999997</x:v>
      </x:c>
      <x:c r="O483" s="48" t="str">
        <x:v>HIGH_VOLATILITY|BEARISH_ROUTER</x:v>
      </x:c>
      <x:c r="P483" s="48" t="str">
        <x:v>episode-000479|episode-000265|episode-000268|episode-000339|episode-000362</x:v>
      </x:c>
      <x:c r="Q483" s="1" t="str">
        <x:v>True</x:v>
      </x:c>
      <x:c r="R483" s="1" t="str">
        <x:v>5</x:v>
      </x:c>
      <x:c r="S483" s="1" t="str">
        <x:v>0.025000000000000001</x:v>
      </x:c>
      <x:c r="T483" s="1" t="str">
        <x:v>0.44573934937138637</x:v>
      </x:c>
      <x:c r="U483" s="1" t="str">
        <x:v>0.45000000000000001</x:v>
      </x:c>
      <x:c r="V483" s="1" t="str">
        <x:v>0.0057835583118985004</x:v>
      </x:c>
      <x:c r="W483" s="28" t="str">
        <x:v>0.45000000000000001</x:v>
      </x:c>
      <x:c r="X483" s="28" t="str">
        <x:v>0.0072414328806494344</x:v>
      </x:c>
      <x:c r="Y483" s="28" t="str">
        <x:v>0.0057835583118985845</x:v>
      </x:c>
      <x:c r="Z483" s="1" t="str">
        <x:v>0.40000000000000002</x:v>
      </x:c>
      <x:c r="AA483" s="1" t="str">
        <x:v>0.057241432880649423</x:v>
      </x:c>
      <x:c r="AB483" s="1" t="str">
        <x:v>0.0050898787472930529</x:v>
      </x:c>
      <x:c r="AC483" s="1" t="str">
        <x:v>CASH</x:v>
      </x:c>
      <x:c r="AD483" s="1" t="str">
        <x:v>0.025000000000000001</x:v>
      </x:c>
      <x:c r="AE483" s="1" t="str">
        <x:v>0.45000000000000001</x:v>
      </x:c>
      <x:c r="AF483" s="1" t="str">
        <x:v>0.0072414328806494344</x:v>
      </x:c>
      <x:c r="AG483" s="1" t="str">
        <x:v>0.0057835583118985845</x:v>
      </x:c>
      <x:c r="AH483" s="1" t="str">
        <x:v>0</x:v>
      </x:c>
      <x:c r="AI483" s="1" t="str">
        <x:v>0</x:v>
      </x:c>
      <x:c r="AJ483" s="1" t="str">
        <x:v>0</x:v>
      </x:c>
      <x:c r="AK483" s="1" t="str">
        <x:v>-0.0057668977458962692</x:v>
      </x:c>
      <x:c r="AL483" s="28" t="str">
        <x:v>0.0128685370639349</x:v>
      </x:c>
      <x:c r="AM483" s="1" t="str">
        <x:v>2022</x:v>
      </x:c>
      <x:c r="AN483" s="48" t="str">
        <x:v>REUSED_OOS_PREQUENTIAL_DIAGNOSTIC</x:v>
      </x:c>
      <x:c r="AO483" s="1" t="str">
        <x:v>481</x:v>
      </x:c>
      <x:c r="AP483" s="1" t="str">
        <x:v>False</x:v>
      </x:c>
    </x:row>
    <x:row r="484" ht="22" customHeight="1">
      <x:c r="A484" s="27" t="n">
        <x:v>44679</x:v>
      </x:c>
      <x:c r="B484" s="27" t="n">
        <x:v>44680</x:v>
      </x:c>
      <x:c r="C484" s="1" t="str">
        <x:v>0.94587522264144464</x:v>
      </x:c>
      <x:c r="D484" s="1" t="str">
        <x:v>8.9079655079106703e-08</x:v>
      </x:c>
      <x:c r="E484" s="1" t="str">
        <x:v>0.054124688278900102</x:v>
      </x:c>
      <x:c r="F484" s="1" t="str">
        <x:v>bear</x:v>
      </x:c>
      <x:c r="G484" s="1" t="str">
        <x:v>0.1915935815109876</x:v>
      </x:c>
      <x:c r="H484" s="1" t="str">
        <x:v>0.053994284540967205</x:v>
      </x:c>
      <x:c r="I484" s="1" t="str">
        <x:v>-0.018131515241341822</x:v>
      </x:c>
      <x:c r="J484" s="1" t="str">
        <x:v>-0.16230057535459119</x:v>
      </x:c>
      <x:c r="K484" s="1" t="str">
        <x:v>0.48584605894792415</x:v>
      </x:c>
      <x:c r="L484" s="1" t="str">
        <x:v>-0.16230057535459119</x:v>
      </x:c>
      <x:c r="M484" s="1" t="str">
        <x:v>CASH</x:v>
      </x:c>
      <x:c r="N484" s="1" t="str">
        <x:v>0.94999999999999996</x:v>
      </x:c>
      <x:c r="O484" s="48" t="str">
        <x:v>HIGH_VOLATILITY|BEARISH_ROUTER</x:v>
      </x:c>
      <x:c r="P484" s="48" t="str">
        <x:v>episode-000480|episode-000479</x:v>
      </x:c>
      <x:c r="Q484" s="1" t="str">
        <x:v>True</x:v>
      </x:c>
      <x:c r="R484" s="1" t="str">
        <x:v>5</x:v>
      </x:c>
      <x:c r="S484" s="1" t="str">
        <x:v>0.025000000000000001</x:v>
      </x:c>
      <x:c r="T484" s="1" t="str">
        <x:v>0.44670728736113702</x:v>
      </x:c>
      <x:c r="U484" s="1" t="str">
        <x:v>0.45000000000000001</x:v>
      </x:c>
      <x:c r="V484" s="1" t="str">
        <x:v>-0.013215110296791</x:v>
      </x:c>
      <x:c r="W484" s="28" t="str">
        <x:v>0.45000000000000001</x:v>
      </x:c>
      <x:c r="X484" s="28" t="str">
        <x:v>0.0031666254964182738</x:v>
      </x:c>
      <x:c r="Y484" s="28" t="str">
        <x:v>-0.013215110296791011</x:v>
      </x:c>
      <x:c r="Z484" s="1" t="str">
        <x:v>0.40000000000000002</x:v>
      </x:c>
      <x:c r="AA484" s="1" t="str">
        <x:v>0.0030726327798200614</x:v>
      </x:c>
      <x:c r="AB484" s="1" t="str">
        <x:v>-0.011747023666668688</x:v>
      </x:c>
      <x:c r="AC484" s="1" t="str">
        <x:v>CASH</x:v>
      </x:c>
      <x:c r="AD484" s="1" t="str">
        <x:v>0.025000000000000001</x:v>
      </x:c>
      <x:c r="AE484" s="1" t="str">
        <x:v>0.45000000000000001</x:v>
      </x:c>
      <x:c r="AF484" s="1" t="str">
        <x:v>0.0031666254964182738</x:v>
      </x:c>
      <x:c r="AG484" s="1" t="str">
        <x:v>-0.013215110296791011</x:v>
      </x:c>
      <x:c r="AH484" s="1" t="str">
        <x:v>0</x:v>
      </x:c>
      <x:c r="AI484" s="1" t="str">
        <x:v>0</x:v>
      </x:c>
      <x:c r="AJ484" s="1" t="str">
        <x:v>0</x:v>
      </x:c>
      <x:c r="AK484" s="1" t="str">
        <x:v>0.013303206864916562</x:v>
      </x:c>
      <x:c r="AL484" s="28" t="str">
        <x:v>-0.0293599677971219</x:v>
      </x:c>
      <x:c r="AM484" s="1" t="str">
        <x:v>2022</x:v>
      </x:c>
      <x:c r="AN484" s="48" t="str">
        <x:v>REUSED_OOS_PREQUENTIAL_DIAGNOSTIC</x:v>
      </x:c>
      <x:c r="AO484" s="1" t="str">
        <x:v>482</x:v>
      </x:c>
      <x:c r="AP484" s="1" t="str">
        <x:v>False</x:v>
      </x:c>
    </x:row>
    <x:row r="485" ht="22" customHeight="1">
      <x:c r="A485" s="27" t="n">
        <x:v>44680</x:v>
      </x:c>
      <x:c r="B485" s="27" t="n">
        <x:v>44681</x:v>
      </x:c>
      <x:c r="C485" s="1" t="str">
        <x:v>0.89925296139463207</x:v>
      </x:c>
      <x:c r="D485" s="1" t="str">
        <x:v>4.3476772393734129e-07</x:v>
      </x:c>
      <x:c r="E485" s="1" t="str">
        <x:v>0.10074660383764381</x:v>
      </x:c>
      <x:c r="F485" s="1" t="str">
        <x:v>bear</x:v>
      </x:c>
      <x:c r="G485" s="1" t="str">
        <x:v>0.29739982011813548</x:v>
      </x:c>
      <x:c r="H485" s="1" t="str">
        <x:v>0.093244522493625137</x:v>
      </x:c>
      <x:c r="I485" s="1" t="str">
        <x:v>-0.028406658440152111</x:v>
      </x:c>
      <x:c r="J485" s="1" t="str">
        <x:v>-0.18043547530536375</x:v>
      </x:c>
      <x:c r="K485" s="1" t="str">
        <x:v>0.49293663287794504</x:v>
      </x:c>
      <x:c r="L485" s="1" t="str">
        <x:v>-0.18689540348584799</x:v>
      </x:c>
      <x:c r="M485" s="1" t="str">
        <x:v>CASH</x:v>
      </x:c>
      <x:c r="N485" s="1" t="str">
        <x:v>0.90000000000000002</x:v>
      </x:c>
      <x:c r="O485" s="48" t="str">
        <x:v>HIGH_VOLATILITY|BEARISH_ROUTER</x:v>
      </x:c>
      <x:c r="P485" s="48" t="str">
        <x:v>episode-000483|episode-000480</x:v>
      </x:c>
      <x:c r="Q485" s="1" t="str">
        <x:v>True</x:v>
      </x:c>
      <x:c r="R485" s="1" t="str">
        <x:v>5</x:v>
      </x:c>
      <x:c r="S485" s="1" t="str">
        <x:v>0.025000000000000001</x:v>
      </x:c>
      <x:c r="T485" s="1" t="str">
        <x:v>0.448378848789518</x:v>
      </x:c>
      <x:c r="U485" s="1" t="str">
        <x:v>0.45000000000000001</x:v>
      </x:c>
      <x:c r="V485" s="1" t="str">
        <x:v>-0.010866255952212901</x:v>
      </x:c>
      <x:c r="W485" s="28" t="str">
        <x:v>0.45000000000000001</x:v>
      </x:c>
      <x:c r="X485" s="28" t="str">
        <x:v>0.0073638835525720592</x:v>
      </x:c>
      <x:c r="Y485" s="28" t="str">
        <x:v>-0.010866255952212911</x:v>
      </x:c>
      <x:c r="Z485" s="1" t="str">
        <x:v>0.45000000000000001</x:v>
      </x:c>
      <x:c r="AA485" s="1" t="str">
        <x:v>0.057130128407482494</x:v>
      </x:c>
      <x:c r="AB485" s="1" t="str">
        <x:v>-0.010915481786806791</x:v>
      </x:c>
      <x:c r="AC485" s="1" t="str">
        <x:v>CASH</x:v>
      </x:c>
      <x:c r="AD485" s="1" t="str">
        <x:v>0.025000000000000001</x:v>
      </x:c>
      <x:c r="AE485" s="1" t="str">
        <x:v>0.45000000000000001</x:v>
      </x:c>
      <x:c r="AF485" s="1" t="str">
        <x:v>0.0073638835525720592</x:v>
      </x:c>
      <x:c r="AG485" s="1" t="str">
        <x:v>-0.010866255952212911</x:v>
      </x:c>
      <x:c r="AH485" s="1" t="str">
        <x:v>0</x:v>
      </x:c>
      <x:c r="AI485" s="1" t="str">
        <x:v>0</x:v>
      </x:c>
      <x:c r="AJ485" s="1" t="str">
        <x:v>0</x:v>
      </x:c>
      <x:c r="AK485" s="1" t="str">
        <x:v>0.010925724907057064</x:v>
      </x:c>
      <x:c r="AL485" s="28" t="str">
        <x:v>-0.024131048961924299</x:v>
      </x:c>
      <x:c r="AM485" s="1" t="str">
        <x:v>2022</x:v>
      </x:c>
      <x:c r="AN485" s="48" t="str">
        <x:v>REUSED_OOS_PREQUENTIAL_DIAGNOSTIC</x:v>
      </x:c>
      <x:c r="AO485" s="1" t="str">
        <x:v>483</x:v>
      </x:c>
      <x:c r="AP485" s="1" t="str">
        <x:v>False</x:v>
      </x:c>
    </x:row>
    <x:row r="486" ht="22" customHeight="1">
      <x:c r="A486" s="27" t="n">
        <x:v>44681</x:v>
      </x:c>
      <x:c r="B486" s="27" t="n">
        <x:v>44682</x:v>
      </x:c>
      <x:c r="C486" s="1" t="str">
        <x:v>0.97542243394707595</x:v>
      </x:c>
      <x:c r="D486" s="1" t="str">
        <x:v>2.5859605066685757e-08</x:v>
      </x:c>
      <x:c r="E486" s="1" t="str">
        <x:v>0.024577540193318901</x:v>
      </x:c>
      <x:c r="F486" s="1" t="str">
        <x:v>bear</x:v>
      </x:c>
      <x:c r="G486" s="1" t="str">
        <x:v>0.10500149920651429</x:v>
      </x:c>
      <x:c r="H486" s="1" t="str">
        <x:v>0.15233894510488766</x:v>
      </x:c>
      <x:c r="I486" s="1" t="str">
        <x:v>-0.044852605408696511</x:v>
      </x:c>
      <x:c r="J486" s="1" t="str">
        <x:v>-0.17298187808896215</x:v>
      </x:c>
      <x:c r="K486" s="1" t="str">
        <x:v>0.48771070012018497</x:v>
      </x:c>
      <x:c r="L486" s="1" t="str">
        <x:v>-0.20651647031549669</x:v>
      </x:c>
      <x:c r="M486" s="1" t="str">
        <x:v>CASH</x:v>
      </x:c>
      <x:c r="N486" s="1" t="str">
        <x:v>0.97542243394707595</x:v>
      </x:c>
      <x:c r="O486" s="48" t="str">
        <x:v>HIGH_VOLATILITY|BEARISH_ROUTER</x:v>
      </x:c>
      <x:c r="P486" s="48" t="str">
        <x:v>episode-000483|episode-000362|episode-000479|episode-000270|episode-000269</x:v>
      </x:c>
      <x:c r="Q486" s="1" t="str">
        <x:v>True</x:v>
      </x:c>
      <x:c r="R486" s="1" t="str">
        <x:v>5</x:v>
      </x:c>
      <x:c r="S486" s="1" t="str">
        <x:v>0.025000000000000001</x:v>
      </x:c>
      <x:c r="T486" s="1" t="str">
        <x:v>0.4456479211537151</x:v>
      </x:c>
      <x:c r="U486" s="1" t="str">
        <x:v>0.45000000000000001</x:v>
      </x:c>
      <x:c r="V486" s="1" t="str">
        <x:v>0.0096871305628143008</x:v>
      </x:c>
      <x:c r="W486" s="28" t="str">
        <x:v>0.45000000000000001</x:v>
      </x:c>
      <x:c r="X486" s="28" t="str">
        <x:v>0.0060380011031902492</x:v>
      </x:c>
      <x:c r="Y486" s="28" t="str">
        <x:v>0.0096871305628143389</x:v>
      </x:c>
      <x:c r="Z486" s="1" t="str">
        <x:v>0.40000000000000002</x:v>
      </x:c>
      <x:c r="AA486" s="1" t="str">
        <x:v>0.04396199889680974</x:v>
      </x:c>
      <x:c r="AB486" s="1" t="str">
        <x:v>0.0085718610748763968</x:v>
      </x:c>
      <x:c r="AC486" s="1" t="str">
        <x:v>CASH</x:v>
      </x:c>
      <x:c r="AD486" s="1" t="str">
        <x:v>0.025000000000000001</x:v>
      </x:c>
      <x:c r="AE486" s="1" t="str">
        <x:v>0.45000000000000001</x:v>
      </x:c>
      <x:c r="AF486" s="1" t="str">
        <x:v>0.0060380011031902492</x:v>
      </x:c>
      <x:c r="AG486" s="1" t="str">
        <x:v>0.0096871305628143389</x:v>
      </x:c>
      <x:c r="AH486" s="1" t="str">
        <x:v>0</x:v>
      </x:c>
      <x:c r="AI486" s="1" t="str">
        <x:v>0</x:v>
      </x:c>
      <x:c r="AJ486" s="1" t="str">
        <x:v>0</x:v>
      </x:c>
      <x:c r="AK486" s="1" t="str">
        <x:v>-0.009640511144012277</x:v>
      </x:c>
      <x:c r="AL486" s="28" t="str">
        <x:v>0.021540504648074301</x:v>
      </x:c>
      <x:c r="AM486" s="1" t="str">
        <x:v>2022</x:v>
      </x:c>
      <x:c r="AN486" s="48" t="str">
        <x:v>REUSED_OOS_PREQUENTIAL_DIAGNOSTIC</x:v>
      </x:c>
      <x:c r="AO486" s="1" t="str">
        <x:v>484</x:v>
      </x:c>
      <x:c r="AP486" s="1" t="str">
        <x:v>False</x:v>
      </x:c>
    </x:row>
    <x:row r="487" ht="22" customHeight="1">
      <x:c r="A487" s="27" t="n">
        <x:v>44682</x:v>
      </x:c>
      <x:c r="B487" s="27" t="n">
        <x:v>44683</x:v>
      </x:c>
      <x:c r="C487" s="1" t="str">
        <x:v>0.98892210359886323</x:v>
      </x:c>
      <x:c r="D487" s="1" t="str">
        <x:v>5.4571869530797106e-09</x:v>
      </x:c>
      <x:c r="E487" s="1" t="str">
        <x:v>0.011077890943949601</x:v>
      </x:c>
      <x:c r="F487" s="1" t="str">
        <x:v>bear</x:v>
      </x:c>
      <x:c r="G487" s="1" t="str">
        <x:v>0.055431733629079917</x:v>
      </x:c>
      <x:c r="H487" s="1" t="str">
        <x:v>0.026999339303574697</x:v>
      </x:c>
      <x:c r="I487" s="1" t="str">
        <x:v>-0.025415568619501339</x:v>
      </x:c>
      <x:c r="J487" s="1" t="str">
        <x:v>-0.16925502732358466</x:v>
      </x:c>
      <x:c r="K487" s="1" t="str">
        <x:v>0.49064183186388438</x:v>
      </x:c>
      <x:c r="L487" s="1" t="str">
        <x:v>-0.1894244346561571</x:v>
      </x:c>
      <x:c r="M487" s="1" t="str">
        <x:v>CASH</x:v>
      </x:c>
      <x:c r="N487" s="1" t="str">
        <x:v>0.98892210359886323</x:v>
      </x:c>
      <x:c r="O487" s="48" t="str">
        <x:v>HIGH_VOLATILITY|BEARISH_ROUTER</x:v>
      </x:c>
      <x:c r="P487" s="48" t="str">
        <x:v>episode-000485|episode-000362|episode-000356|episode-000483|episode-000272</x:v>
      </x:c>
      <x:c r="Q487" s="1" t="str">
        <x:v>True</x:v>
      </x:c>
      <x:c r="R487" s="1" t="str">
        <x:v>5</x:v>
      </x:c>
      <x:c r="S487" s="1" t="str">
        <x:v>0</x:v>
      </x:c>
      <x:c r="T487" s="1" t="str">
        <x:v>0.44516391282940693</x:v>
      </x:c>
      <x:c r="U487" s="1" t="str">
        <x:v>0.45000000000000001</x:v>
      </x:c>
      <x:c r="V487" s="1" t="str">
        <x:v>0.00061482531353709998</x:v>
      </x:c>
      <x:c r="W487" s="28" t="str">
        <x:v>0.45000000000000001</x:v>
      </x:c>
      <x:c r="X487" s="28" t="str">
        <x:v>0.0052800937525894209</x:v>
      </x:c>
      <x:c r="Y487" s="28" t="str">
        <x:v>0.00061482531353718173</x:v>
      </x:c>
      <x:c r="Z487" s="1" t="str">
        <x:v>0.40000000000000002</x:v>
      </x:c>
      <x:c r="AA487" s="1" t="str">
        <x:v>0.0051255582708351066</x:v>
      </x:c>
      <x:c r="AB487" s="1" t="str">
        <x:v>0.00054607933339001491</x:v>
      </x:c>
      <x:c r="AC487" s="1" t="str">
        <x:v>CASH</x:v>
      </x:c>
      <x:c r="AD487" s="1" t="str">
        <x:v>0</x:v>
      </x:c>
      <x:c r="AE487" s="1" t="str">
        <x:v>0.45000000000000001</x:v>
      </x:c>
      <x:c r="AF487" s="1" t="str">
        <x:v>0.0052800937525894209</x:v>
      </x:c>
      <x:c r="AG487" s="1" t="str">
        <x:v>0.00061482531353718173</x:v>
      </x:c>
      <x:c r="AH487" s="1" t="str">
        <x:v>0</x:v>
      </x:c>
      <x:c r="AI487" s="1" t="str">
        <x:v>0</x:v>
      </x:c>
      <x:c r="AJ487" s="1" t="str">
        <x:v>0</x:v>
      </x:c>
      <x:c r="AK487" s="1" t="str">
        <x:v>-0.00061463638588838462</x:v>
      </x:c>
      <x:c r="AL487" s="28" t="str">
        <x:v>0.0013780192922700999</x:v>
      </x:c>
      <x:c r="AM487" s="1" t="str">
        <x:v>2022</x:v>
      </x:c>
      <x:c r="AN487" s="48" t="str">
        <x:v>REUSED_OOS_PREQUENTIAL_DIAGNOSTIC</x:v>
      </x:c>
      <x:c r="AO487" s="1" t="str">
        <x:v>485</x:v>
      </x:c>
      <x:c r="AP487" s="1" t="str">
        <x:v>False</x:v>
      </x:c>
    </x:row>
    <x:row r="488" ht="22" customHeight="1">
      <x:c r="A488" s="27" t="n">
        <x:v>44683</x:v>
      </x:c>
      <x:c r="B488" s="27" t="n">
        <x:v>44684</x:v>
      </x:c>
      <x:c r="C488" s="1" t="str">
        <x:v>0.945797807107152</x:v>
      </x:c>
      <x:c r="D488" s="1" t="str">
        <x:v>4.3527109227602122e-08</x:v>
      </x:c>
      <x:c r="E488" s="1" t="str">
        <x:v>0.054202149365738701</x:v>
      </x:c>
      <x:c r="F488" s="1" t="str">
        <x:v>bear</x:v>
      </x:c>
      <x:c r="G488" s="1" t="str">
        <x:v>0.19179455535913414</x:v>
      </x:c>
      <x:c r="H488" s="1" t="str">
        <x:v>0.086248592983422606</x:v>
      </x:c>
      <x:c r="I488" s="1" t="str">
        <x:v>-0.047319860489276944</x:v>
      </x:c>
      <x:c r="J488" s="1" t="str">
        <x:v>-0.15928488790901751</x:v>
      </x:c>
      <x:c r="K488" s="1" t="str">
        <x:v>0.49106864853602111</x:v>
      </x:c>
      <x:c r="L488" s="1" t="str">
        <x:v>-0.18830744588927062</x:v>
      </x:c>
      <x:c r="M488" s="1" t="str">
        <x:v>CASH</x:v>
      </x:c>
      <x:c r="N488" s="1" t="str">
        <x:v>0.94999999999999996</x:v>
      </x:c>
      <x:c r="O488" s="48" t="str">
        <x:v>HIGH_VOLATILITY|BEARISH_ROUTER</x:v>
      </x:c>
      <x:c r="P488" s="48" t="str">
        <x:v>episode-000483|episode-000485|episode-000480|episode-000484|episode-000479</x:v>
      </x:c>
      <x:c r="Q488" s="1" t="str">
        <x:v>True</x:v>
      </x:c>
      <x:c r="R488" s="1" t="str">
        <x:v>5</x:v>
      </x:c>
      <x:c r="S488" s="1" t="str">
        <x:v>0</x:v>
      </x:c>
      <x:c r="T488" s="1" t="str">
        <x:v>0.44671006340287112</x:v>
      </x:c>
      <x:c r="U488" s="1" t="str">
        <x:v>0.45000000000000001</x:v>
      </x:c>
      <x:c r="V488" s="1" t="str">
        <x:v>-0.0093008517771157005</x:v>
      </x:c>
      <x:c r="W488" s="28" t="str">
        <x:v>0.45000000000000001</x:v>
      </x:c>
      <x:c r="X488" s="28" t="str">
        <x:v>0.00034084841177761671</x:v>
      </x:c>
      <x:c r="Y488" s="28" t="str">
        <x:v>-0.009300851777115593</x:v>
      </x:c>
      <x:c r="Z488" s="1" t="str">
        <x:v>0.40000000000000002</x:v>
      </x:c>
      <x:c r="AA488" s="1" t="str">
        <x:v>0.00033054243260516314</x:v>
      </x:c>
      <x:c r="AB488" s="1" t="str">
        <x:v>-0.0082674514531480003</x:v>
      </x:c>
      <x:c r="AC488" s="1" t="str">
        <x:v>CASH</x:v>
      </x:c>
      <x:c r="AD488" s="1" t="str">
        <x:v>0</x:v>
      </x:c>
      <x:c r="AE488" s="1" t="str">
        <x:v>0.45000000000000001</x:v>
      </x:c>
      <x:c r="AF488" s="1" t="str">
        <x:v>0.00034084841177761671</x:v>
      </x:c>
      <x:c r="AG488" s="1" t="str">
        <x:v>-0.009300851777115593</x:v>
      </x:c>
      <x:c r="AH488" s="1" t="str">
        <x:v>0</x:v>
      </x:c>
      <x:c r="AI488" s="1" t="str">
        <x:v>0</x:v>
      </x:c>
      <x:c r="AJ488" s="1" t="str">
        <x:v>0</x:v>
      </x:c>
      <x:c r="AK488" s="1" t="str">
        <x:v>0.0093443747765267395</x:v>
      </x:c>
      <x:c r="AL488" s="28" t="str">
        <x:v>-0.020667809108376099</x:v>
      </x:c>
      <x:c r="AM488" s="1" t="str">
        <x:v>2022</x:v>
      </x:c>
      <x:c r="AN488" s="48" t="str">
        <x:v>REUSED_OOS_PREQUENTIAL_DIAGNOSTIC</x:v>
      </x:c>
      <x:c r="AO488" s="1" t="str">
        <x:v>486</x:v>
      </x:c>
      <x:c r="AP488" s="1" t="str">
        <x:v>False</x:v>
      </x:c>
    </x:row>
    <x:row r="489" ht="22" customHeight="1">
      <x:c r="A489" s="27" t="n">
        <x:v>44684</x:v>
      </x:c>
      <x:c r="B489" s="27" t="n">
        <x:v>44685</x:v>
      </x:c>
      <x:c r="C489" s="1" t="str">
        <x:v>0.93163581784965321</x:v>
      </x:c>
      <x:c r="D489" s="1" t="str">
        <x:v>1.2256506373877957e-07</x:v>
      </x:c>
      <x:c r="E489" s="1" t="str">
        <x:v>0.068364059585282702</x:v>
      </x:c>
      <x:c r="F489" s="1" t="str">
        <x:v>bear</x:v>
      </x:c>
      <x:c r="G489" s="1" t="str">
        <x:v>0.22700331970449977</x:v>
      </x:c>
      <x:c r="H489" s="1" t="str">
        <x:v>0.028323978514997298</x:v>
      </x:c>
      <x:c r="I489" s="1" t="str">
        <x:v>-0.010363917823314917</x:v>
      </x:c>
      <x:c r="J489" s="1" t="str">
        <x:v>-0.18723468442260871</x:v>
      </x:c>
      <x:c r="K489" s="1" t="str">
        <x:v>0.48901109484727445</x:v>
      </x:c>
      <x:c r="L489" s="1" t="str">
        <x:v>-0.20508335265232147</x:v>
      </x:c>
      <x:c r="M489" s="1" t="str">
        <x:v>CASH</x:v>
      </x:c>
      <x:c r="N489" s="1" t="str">
        <x:v>0.94999999999999996</x:v>
      </x:c>
      <x:c r="O489" s="48" t="str">
        <x:v>HIGH_VOLATILITY|BEARISH_ROUTER</x:v>
      </x:c>
      <x:c r="P489" s="48" t="str">
        <x:v>episode-000483|episode-000487|episode-000484|episode-000480|episode-000485</x:v>
      </x:c>
      <x:c r="Q489" s="1" t="str">
        <x:v>True</x:v>
      </x:c>
      <x:c r="R489" s="1" t="str">
        <x:v>5</x:v>
      </x:c>
      <x:c r="S489" s="1" t="str">
        <x:v>0</x:v>
      </x:c>
      <x:c r="T489" s="1" t="str">
        <x:v>0.44721781755104661</x:v>
      </x:c>
      <x:c r="U489" s="1" t="str">
        <x:v>0.45000000000000001</x:v>
      </x:c>
      <x:c r="V489" s="1" t="str">
        <x:v>0.023498082433464899</x:v>
      </x:c>
      <x:c r="W489" s="28" t="str">
        <x:v>0.45000000000000001</x:v>
      </x:c>
      <x:c r="X489" s="28" t="str">
        <x:v>0.0051633041372478039</x:v>
      </x:c>
      <x:c r="Y489" s="28" t="str">
        <x:v>0.023498082433464962</x:v>
      </x:c>
      <x:c r="Z489" s="1" t="str">
        <x:v>0.40000000000000002</x:v>
      </x:c>
      <x:c r="AA489" s="1" t="str">
        <x:v>0.0050016232236173019</x:v>
      </x:c>
      <x:c r="AB489" s="1" t="str">
        <x:v>0.02088677574357467</x:v>
      </x:c>
      <x:c r="AC489" s="1" t="str">
        <x:v>CASH</x:v>
      </x:c>
      <x:c r="AD489" s="1" t="str">
        <x:v>0</x:v>
      </x:c>
      <x:c r="AE489" s="1" t="str">
        <x:v>0.45000000000000001</x:v>
      </x:c>
      <x:c r="AF489" s="1" t="str">
        <x:v>0.0051633041372478039</x:v>
      </x:c>
      <x:c r="AG489" s="1" t="str">
        <x:v>0.023498082433464962</x:v>
      </x:c>
      <x:c r="AH489" s="1" t="str">
        <x:v>0</x:v>
      </x:c>
      <x:c r="AI489" s="1" t="str">
        <x:v>0</x:v>
      </x:c>
      <x:c r="AJ489" s="1" t="str">
        <x:v>0</x:v>
      </x:c>
      <x:c r="AK489" s="1" t="str">
        <x:v>-0.023226252579068993</x:v>
      </x:c>
      <x:c r="AL489" s="28" t="str">
        <x:v>0.052229704650299497</x:v>
      </x:c>
      <x:c r="AM489" s="1" t="str">
        <x:v>2022</x:v>
      </x:c>
      <x:c r="AN489" s="48" t="str">
        <x:v>REUSED_OOS_PREQUENTIAL_DIAGNOSTIC</x:v>
      </x:c>
      <x:c r="AO489" s="1" t="str">
        <x:v>487</x:v>
      </x:c>
      <x:c r="AP489" s="1" t="str">
        <x:v>False</x:v>
      </x:c>
    </x:row>
    <x:row r="490" ht="22" customHeight="1">
      <x:c r="A490" s="27" t="n">
        <x:v>44685</x:v>
      </x:c>
      <x:c r="B490" s="27" t="n">
        <x:v>44686</x:v>
      </x:c>
      <x:c r="C490" s="1" t="str">
        <x:v>0.97636470029550582</x:v>
      </x:c>
      <x:c r="D490" s="1" t="str">
        <x:v>1.9281602125113684e-08</x:v>
      </x:c>
      <x:c r="E490" s="1" t="str">
        <x:v>0.023635280422892101</x:v>
      </x:c>
      <x:c r="F490" s="1" t="str">
        <x:v>bear</x:v>
      </x:c>
      <x:c r="G490" s="1" t="str">
        <x:v>0.10182716555647243</x:v>
      </x:c>
      <x:c r="H490" s="1" t="str">
        <x:v>0.089457764891704816</x:v>
      </x:c>
      <x:c r="I490" s="1" t="str">
        <x:v>0.011339601967229829</x:v>
      </x:c>
      <x:c r="J490" s="1" t="str">
        <x:v>-0.14885586223165836</x:v>
      </x:c>
      <x:c r="K490" s="1" t="str">
        <x:v>0.52785247129706048</x:v>
      </x:c>
      <x:c r="L490" s="1" t="str">
        <x:v>-0.16356509093974581</x:v>
      </x:c>
      <x:c r="M490" s="1" t="str">
        <x:v>CASH</x:v>
      </x:c>
      <x:c r="N490" s="1" t="str">
        <x:v>0.97636470029550582</x:v>
      </x:c>
      <x:c r="O490" s="48" t="str">
        <x:v>HIGH_VOLATILITY|BEARISH_ROUTER</x:v>
      </x:c>
      <x:c r="P490" s="48" t="str">
        <x:v>episode-000486|episode-000483|episode-000485|episode-000270|episode-000480</x:v>
      </x:c>
      <x:c r="Q490" s="1" t="str">
        <x:v>True</x:v>
      </x:c>
      <x:c r="R490" s="1" t="str">
        <x:v>5</x:v>
      </x:c>
      <x:c r="S490" s="1" t="str">
        <x:v>0</x:v>
      </x:c>
      <x:c r="T490" s="1" t="str">
        <x:v>0.44561413780166492</x:v>
      </x:c>
      <x:c r="U490" s="1" t="str">
        <x:v>0.45000000000000001</x:v>
      </x:c>
      <x:c r="V490" s="1" t="str">
        <x:v>-0.035660234596844802</x:v>
      </x:c>
      <x:c r="W490" s="28" t="str">
        <x:v>0.45000000000000001</x:v>
      </x:c>
      <x:c r="X490" s="28" t="str">
        <x:v>0.012630004274113094</x:v>
      </x:c>
      <x:c r="Y490" s="28" t="str">
        <x:v>-0.035660234596844864</x:v>
      </x:c>
      <x:c r="Z490" s="1" t="str">
        <x:v>0.40000000000000002</x:v>
      </x:c>
      <x:c r="AA490" s="1" t="str">
        <x:v>0.012278605931543118</x:v>
      </x:c>
      <x:c r="AB490" s="1" t="str">
        <x:v>-0.031699049378587696</x:v>
      </x:c>
      <x:c r="AC490" s="1" t="str">
        <x:v>CASH</x:v>
      </x:c>
      <x:c r="AD490" s="1" t="str">
        <x:v>0</x:v>
      </x:c>
      <x:c r="AE490" s="1" t="str">
        <x:v>0.45000000000000001</x:v>
      </x:c>
      <x:c r="AF490" s="1" t="str">
        <x:v>0.012630004274113094</x:v>
      </x:c>
      <x:c r="AG490" s="1" t="str">
        <x:v>-0.035660234596844864</x:v>
      </x:c>
      <x:c r="AH490" s="1" t="str">
        <x:v>0</x:v>
      </x:c>
      <x:c r="AI490" s="1" t="str">
        <x:v>0</x:v>
      </x:c>
      <x:c r="AJ490" s="1" t="str">
        <x:v>0</x:v>
      </x:c>
      <x:c r="AK490" s="1" t="str">
        <x:v>0.036311592731106686</x:v>
      </x:c>
      <x:c r="AL490" s="28" t="str">
        <x:v>-0.079217899617012602</x:v>
      </x:c>
      <x:c r="AM490" s="1" t="str">
        <x:v>2022</x:v>
      </x:c>
      <x:c r="AN490" s="48" t="str">
        <x:v>REUSED_OOS_PREQUENTIAL_DIAGNOSTIC</x:v>
      </x:c>
      <x:c r="AO490" s="1" t="str">
        <x:v>488</x:v>
      </x:c>
      <x:c r="AP490" s="1" t="str">
        <x:v>False</x:v>
      </x:c>
    </x:row>
    <x:row r="491" ht="22" customHeight="1">
      <x:c r="A491" s="27" t="n">
        <x:v>44686</x:v>
      </x:c>
      <x:c r="B491" s="27" t="n">
        <x:v>44687</x:v>
      </x:c>
      <x:c r="C491" s="1" t="str">
        <x:v>0.68386827209545553</x:v>
      </x:c>
      <x:c r="D491" s="1" t="str">
        <x:v>1.0640580420003222e-06</x:v>
      </x:c>
      <x:c r="E491" s="1" t="str">
        <x:v>0.3161306638465024</x:v>
      </x:c>
      <x:c r="F491" s="1" t="str">
        <x:v>bear</x:v>
      </x:c>
      <x:c r="G491" s="1" t="str">
        <x:v>0.56792890960570053</x:v>
      </x:c>
      <x:c r="H491" s="1" t="str">
        <x:v>0.58499285640010046</x:v>
      </x:c>
      <x:c r="I491" s="1" t="str">
        <x:v>-0.080607829324745861</x:v>
      </x:c>
      <x:c r="J491" s="1" t="str">
        <x:v>-0.1969410627170044</x:v>
      </x:c>
      <x:c r="K491" s="1" t="str">
        <x:v>0.58961264024119098</x:v>
      </x:c>
      <x:c r="L491" s="1" t="str">
        <x:v>-0.22982570760184617</x:v>
      </x:c>
      <x:c r="M491" s="1" t="str">
        <x:v>CASH</x:v>
      </x:c>
      <x:c r="N491" s="1" t="str">
        <x:v>0.68386827209545553</x:v>
      </x:c>
      <x:c r="O491" s="48" t="str">
        <x:v>HIGH_VOLATILITY|BEARISH_ROUTER</x:v>
      </x:c>
      <x:c r="P491" s="48" t="str">
        <x:v>episode-000481|episode-000267|episode-000477|episode-000338|episode-000478</x:v>
      </x:c>
      <x:c r="Q491" s="1" t="str">
        <x:v>True</x:v>
      </x:c>
      <x:c r="R491" s="1" t="str">
        <x:v>5</x:v>
      </x:c>
      <x:c r="S491" s="1" t="str">
        <x:v>0</x:v>
      </x:c>
      <x:c r="T491" s="1" t="str">
        <x:v>0.4561011076377024</x:v>
      </x:c>
      <x:c r="U491" s="1" t="str">
        <x:v>0.45000000000000001</x:v>
      </x:c>
      <x:c r="V491" s="1" t="str">
        <x:v>-0.0066081460310002003</x:v>
      </x:c>
      <x:c r="W491" s="28" t="str">
        <x:v>0.45000000000000001</x:v>
      </x:c>
      <x:c r="X491" s="28" t="str">
        <x:v>0.020331197809433266</x:v>
      </x:c>
      <x:c r="Y491" s="28" t="str">
        <x:v>-0.0066081460310002393</x:v>
      </x:c>
      <x:c r="Z491" s="1" t="str">
        <x:v>0.45000000000000001</x:v>
      </x:c>
      <x:c r="AA491" s="1" t="str">
        <x:v>0.069634456055622573</x:v>
      </x:c>
      <x:c r="AB491" s="1" t="str">
        <x:v>-0.0066571244819066955</x:v>
      </x:c>
      <x:c r="AC491" s="1" t="str">
        <x:v>CASH</x:v>
      </x:c>
      <x:c r="AD491" s="1" t="str">
        <x:v>0</x:v>
      </x:c>
      <x:c r="AE491" s="1" t="str">
        <x:v>0.45000000000000001</x:v>
      </x:c>
      <x:c r="AF491" s="1" t="str">
        <x:v>0.020331197809433266</x:v>
      </x:c>
      <x:c r="AG491" s="1" t="str">
        <x:v>-0.0066081460310002393</x:v>
      </x:c>
      <x:c r="AH491" s="1" t="str">
        <x:v>0</x:v>
      </x:c>
      <x:c r="AI491" s="1" t="str">
        <x:v>0</x:v>
      </x:c>
      <x:c r="AJ491" s="1" t="str">
        <x:v>0</x:v>
      </x:c>
      <x:c r="AK491" s="1" t="str">
        <x:v>0.0066300764945117722</x:v>
      </x:c>
      <x:c r="AL491" s="28" t="str">
        <x:v>-0.0146398861646234</x:v>
      </x:c>
      <x:c r="AM491" s="1" t="str">
        <x:v>2022</x:v>
      </x:c>
      <x:c r="AN491" s="48" t="str">
        <x:v>REUSED_OOS_PREQUENTIAL_DIAGNOSTIC</x:v>
      </x:c>
      <x:c r="AO491" s="1" t="str">
        <x:v>489</x:v>
      </x:c>
      <x:c r="AP491" s="1" t="str">
        <x:v>False</x:v>
      </x:c>
    </x:row>
    <x:row r="492" ht="22" customHeight="1">
      <x:c r="A492" s="27" t="n">
        <x:v>44687</x:v>
      </x:c>
      <x:c r="B492" s="27" t="n">
        <x:v>44688</x:v>
      </x:c>
      <x:c r="C492" s="1" t="str">
        <x:v>0.98171958679832716</x:v>
      </x:c>
      <x:c r="D492" s="1" t="str">
        <x:v>9.0524414027036074e-09</x:v>
      </x:c>
      <x:c r="E492" s="1" t="str">
        <x:v>0.0182804041492311</x:v>
      </x:c>
      <x:c r="F492" s="1" t="str">
        <x:v>bear</x:v>
      </x:c>
      <x:c r="G492" s="1" t="str">
        <x:v>0.08307688246217132</x:v>
      </x:c>
      <x:c r="H492" s="1" t="str">
        <x:v>0.59570262940574348</x:v>
      </x:c>
      <x:c r="I492" s="1" t="str">
        <x:v>-0.066664938700396581</x:v>
      </x:c>
      <x:c r="J492" s="1" t="str">
        <x:v>-0.16593704398582443</x:v>
      </x:c>
      <x:c r="K492" s="1" t="str">
        <x:v>0.56733679298755213</x:v>
      </x:c>
      <x:c r="L492" s="1" t="str">
        <x:v>-0.24110097156947463</x:v>
      </x:c>
      <x:c r="M492" s="1" t="str">
        <x:v>CASH</x:v>
      </x:c>
      <x:c r="N492" s="1" t="str">
        <x:v>0.97999999999999998</x:v>
      </x:c>
      <x:c r="O492" s="48" t="str">
        <x:v>HIGH_VOLATILITY|BEARISH_ROUTER</x:v>
      </x:c>
      <x:c r="P492" s="48" t="str">
        <x:v>episode-000482|episode-000265|episode-000268|episode-000339|episode-000479</x:v>
      </x:c>
      <x:c r="Q492" s="1" t="str">
        <x:v>True</x:v>
      </x:c>
      <x:c r="R492" s="1" t="str">
        <x:v>5</x:v>
      </x:c>
      <x:c r="S492" s="1" t="str">
        <x:v>0</x:v>
      </x:c>
      <x:c r="T492" s="1" t="str">
        <x:v>0.44542214722450602</x:v>
      </x:c>
      <x:c r="U492" s="1" t="str">
        <x:v>0.45000000000000001</x:v>
      </x:c>
      <x:c r="V492" s="1" t="str">
        <x:v>-0.0067644325388828003</x:v>
      </x:c>
      <x:c r="W492" s="28" t="str">
        <x:v>0.45000000000000001</x:v>
      </x:c>
      <x:c r="X492" s="28" t="str">
        <x:v>0.0036474007148120102</x:v>
      </x:c>
      <x:c r="Y492" s="28" t="str">
        <x:v>-0.0067644325388828141</x:v>
      </x:c>
      <x:c r="Z492" s="1" t="str">
        <x:v>0.40000000000000002</x:v>
      </x:c>
      <x:c r="AA492" s="1" t="str">
        <x:v>0.046352599285187979</x:v>
      </x:c>
      <x:c r="AB492" s="1" t="str">
        <x:v>-0.0060556827472346697</x:v>
      </x:c>
      <x:c r="AC492" s="1" t="str">
        <x:v>CASH</x:v>
      </x:c>
      <x:c r="AD492" s="1" t="str">
        <x:v>0</x:v>
      </x:c>
      <x:c r="AE492" s="1" t="str">
        <x:v>0.45000000000000001</x:v>
      </x:c>
      <x:c r="AF492" s="1" t="str">
        <x:v>0.0036474007148120102</x:v>
      </x:c>
      <x:c r="AG492" s="1" t="str">
        <x:v>-0.0067644325388828141</x:v>
      </x:c>
      <x:c r="AH492" s="1" t="str">
        <x:v>0</x:v>
      </x:c>
      <x:c r="AI492" s="1" t="str">
        <x:v>0</x:v>
      </x:c>
      <x:c r="AJ492" s="1" t="str">
        <x:v>0</x:v>
      </x:c>
      <x:c r="AK492" s="1" t="str">
        <x:v>0.0067874150135708768</x:v>
      </x:c>
      <x:c r="AL492" s="28" t="str">
        <x:v>-0.015024021772334599</x:v>
      </x:c>
      <x:c r="AM492" s="1" t="str">
        <x:v>2022</x:v>
      </x:c>
      <x:c r="AN492" s="48" t="str">
        <x:v>REUSED_OOS_PREQUENTIAL_DIAGNOSTIC</x:v>
      </x:c>
      <x:c r="AO492" s="1" t="str">
        <x:v>490</x:v>
      </x:c>
      <x:c r="AP492" s="1" t="str">
        <x:v>False</x:v>
      </x:c>
    </x:row>
    <x:row r="493" ht="22" customHeight="1">
      <x:c r="A493" s="27" t="n">
        <x:v>44688</x:v>
      </x:c>
      <x:c r="B493" s="27" t="n">
        <x:v>44689</x:v>
      </x:c>
      <x:c r="C493" s="1" t="str">
        <x:v>0.98880249257387365</x:v>
      </x:c>
      <x:c r="D493" s="1" t="str">
        <x:v>1.978039107193369e-09</x:v>
      </x:c>
      <x:c r="E493" s="1" t="str">
        <x:v>0.0111975054480871</x:v>
      </x:c>
      <x:c r="F493" s="1" t="str">
        <x:v>bear</x:v>
      </x:c>
      <x:c r="G493" s="1" t="str">
        <x:v>0.055920122365552147</x:v>
      </x:c>
      <x:c r="H493" s="1" t="str">
        <x:v>0.014165811551092783</x:v>
      </x:c>
      <x:c r="I493" s="1" t="str">
        <x:v>-0.057954847277556398</x:v>
      </x:c>
      <x:c r="J493" s="1" t="str">
        <x:v>-0.1836678328116369</x:v>
      </x:c>
      <x:c r="K493" s="1" t="str">
        <x:v>0.56637617087777137</x:v>
      </x:c>
      <x:c r="L493" s="1" t="str">
        <x:v>-0.25250268709561841</x:v>
      </x:c>
      <x:c r="M493" s="1" t="str">
        <x:v>CASH</x:v>
      </x:c>
      <x:c r="N493" s="1" t="str">
        <x:v>0.98880249257387365</x:v>
      </x:c>
      <x:c r="O493" s="48" t="str">
        <x:v>HIGH_VOLATILITY|BEARISH_ROUTER</x:v>
      </x:c>
      <x:c r="P493" s="48" t="str">
        <x:v>episode-000366|episode-000362|episode-000364|episode-000363|episode-000486</x:v>
      </x:c>
      <x:c r="Q493" s="1" t="str">
        <x:v>True</x:v>
      </x:c>
      <x:c r="R493" s="1" t="str">
        <x:v>5</x:v>
      </x:c>
      <x:c r="S493" s="1" t="str">
        <x:v>0</x:v>
      </x:c>
      <x:c r="T493" s="1" t="str">
        <x:v>0.44516820131977392</x:v>
      </x:c>
      <x:c r="U493" s="1" t="str">
        <x:v>0.45000000000000001</x:v>
      </x:c>
      <x:c r="V493" s="1" t="str">
        <x:v>-0.017867666953349601</x:v>
      </x:c>
      <x:c r="W493" s="28" t="str">
        <x:v>0.45000000000000001</x:v>
      </x:c>
      <x:c r="X493" s="28" t="str">
        <x:v>0.0037437562123328605</x:v>
      </x:c>
      <x:c r="Y493" s="28" t="str">
        <x:v>-0.017867666953349626</x:v>
      </x:c>
      <x:c r="Z493" s="1" t="str">
        <x:v>0.40000000000000002</x:v>
      </x:c>
      <x:c r="AA493" s="1" t="str">
        <x:v>0.0036275654744276631</x:v>
      </x:c>
      <x:c r="AB493" s="1" t="str">
        <x:v>-0.015882672252378827</x:v>
      </x:c>
      <x:c r="AC493" s="1" t="str">
        <x:v>CASH</x:v>
      </x:c>
      <x:c r="AD493" s="1" t="str">
        <x:v>0</x:v>
      </x:c>
      <x:c r="AE493" s="1" t="str">
        <x:v>0.45000000000000001</x:v>
      </x:c>
      <x:c r="AF493" s="1" t="str">
        <x:v>0.0037437562123328605</x:v>
      </x:c>
      <x:c r="AG493" s="1" t="str">
        <x:v>-0.017867666953349626</x:v>
      </x:c>
      <x:c r="AH493" s="1" t="str">
        <x:v>0</x:v>
      </x:c>
      <x:c r="AI493" s="1" t="str">
        <x:v>0</x:v>
      </x:c>
      <x:c r="AJ493" s="1" t="str">
        <x:v>0</x:v>
      </x:c>
      <x:c r="AK493" s="1" t="str">
        <x:v>0.018029221003499591</x:v>
      </x:c>
      <x:c r="AL493" s="28" t="str">
        <x:v>-0.039697755723469001</x:v>
      </x:c>
      <x:c r="AM493" s="1" t="str">
        <x:v>2022</x:v>
      </x:c>
      <x:c r="AN493" s="48" t="str">
        <x:v>REUSED_OOS_PREQUENTIAL_DIAGNOSTIC</x:v>
      </x:c>
      <x:c r="AO493" s="1" t="str">
        <x:v>491</x:v>
      </x:c>
      <x:c r="AP493" s="1" t="str">
        <x:v>False</x:v>
      </x:c>
    </x:row>
    <x:row r="494" ht="22" customHeight="1">
      <x:c r="A494" s="27" t="n">
        <x:v>44689</x:v>
      </x:c>
      <x:c r="B494" s="27" t="n">
        <x:v>44690</x:v>
      </x:c>
      <x:c r="C494" s="1" t="str">
        <x:v>0.99562723299813882</x:v>
      </x:c>
      <x:c r="D494" s="1" t="str">
        <x:v>3.6435762017337077e-10</x:v>
      </x:c>
      <x:c r="E494" s="1" t="str">
        <x:v>0.0043727666375036004</x:v>
      </x:c>
      <x:c r="F494" s="1" t="str">
        <x:v>bear</x:v>
      </x:c>
      <x:c r="G494" s="1" t="str">
        <x:v>0.025593779102360912</x:v>
      </x:c>
      <x:c r="H494" s="1" t="str">
        <x:v>0.013649480848530161</x:v>
      </x:c>
      <x:c r="I494" s="1" t="str">
        <x:v>-0.11442760198642776</x:v>
      </x:c>
      <x:c r="J494" s="1" t="str">
        <x:v>-0.19432288586635127</x:v>
      </x:c>
      <x:c r="K494" s="1" t="str">
        <x:v>0.57419732507294052</x:v>
      </x:c>
      <x:c r="L494" s="1" t="str">
        <x:v>-0.28217665282724613</x:v>
      </x:c>
      <x:c r="M494" s="1" t="str">
        <x:v>CASH</x:v>
      </x:c>
      <x:c r="N494" s="1" t="str">
        <x:v>0.99562723299813882</x:v>
      </x:c>
      <x:c r="O494" s="48" t="str">
        <x:v>HIGH_VOLATILITY|BEARISH_ROUTER</x:v>
      </x:c>
      <x:c r="P494" s="48" t="str">
        <x:v>episode-000365|episode-000340|episode-000342|episode-000344|episode-000364</x:v>
      </x:c>
      <x:c r="Q494" s="1" t="str">
        <x:v>True</x:v>
      </x:c>
      <x:c r="R494" s="1" t="str">
        <x:v>5</x:v>
      </x:c>
      <x:c r="S494" s="1" t="str">
        <x:v>0</x:v>
      </x:c>
      <x:c r="T494" s="1" t="str">
        <x:v>0.44492351145826969</x:v>
      </x:c>
      <x:c r="U494" s="1" t="str">
        <x:v>0.45000000000000001</x:v>
      </x:c>
      <x:c r="V494" s="1" t="str">
        <x:v>-0.052394976027908199</x:v>
      </x:c>
      <x:c r="W494" s="28" t="str">
        <x:v>0.45000000000000001</x:v>
      </x:c>
      <x:c r="X494" s="28" t="str">
        <x:v>0.010003904186666024</x:v>
      </x:c>
      <x:c r="Y494" s="28" t="str">
        <x:v>-0.052394976027908213</x:v>
      </x:c>
      <x:c r="Z494" s="1" t="str">
        <x:v>0.40000000000000002</x:v>
      </x:c>
      <x:c r="AA494" s="1" t="str">
        <x:v>0.0096811899796016565</x:v>
      </x:c>
      <x:c r="AB494" s="1" t="str">
        <x:v>-0.046574115882659917</x:v>
      </x:c>
      <x:c r="AC494" s="1" t="str">
        <x:v>CASH</x:v>
      </x:c>
      <x:c r="AD494" s="1" t="str">
        <x:v>0</x:v>
      </x:c>
      <x:c r="AE494" s="1" t="str">
        <x:v>0.45000000000000001</x:v>
      </x:c>
      <x:c r="AF494" s="1" t="str">
        <x:v>0.010003904186666024</x:v>
      </x:c>
      <x:c r="AG494" s="1" t="str">
        <x:v>-0.052394976027908213</x:v>
      </x:c>
      <x:c r="AH494" s="1" t="str">
        <x:v>0</x:v>
      </x:c>
      <x:c r="AI494" s="1" t="str">
        <x:v>0</x:v>
      </x:c>
      <x:c r="AJ494" s="1" t="str">
        <x:v>0</x:v>
      </x:c>
      <x:c r="AK494" s="1" t="str">
        <x:v>0.053817504925900664</x:v>
      </x:c>
      <x:c r="AL494" s="28" t="str">
        <x:v>-0.116412213740458</x:v>
      </x:c>
      <x:c r="AM494" s="1" t="str">
        <x:v>2022</x:v>
      </x:c>
      <x:c r="AN494" s="48" t="str">
        <x:v>REUSED_OOS_PREQUENTIAL_DIAGNOSTIC</x:v>
      </x:c>
      <x:c r="AO494" s="1" t="str">
        <x:v>492</x:v>
      </x:c>
      <x:c r="AP494" s="1" t="str">
        <x:v>False</x:v>
      </x:c>
    </x:row>
    <x:row r="495" ht="22" customHeight="1">
      <x:c r="A495" s="27" t="n">
        <x:v>44690</x:v>
      </x:c>
      <x:c r="B495" s="27" t="n">
        <x:v>44691</x:v>
      </x:c>
      <x:c r="C495" s="1" t="str">
        <x:v>0.99951972215266804</x:v>
      </x:c>
      <x:c r="D495" s="1" t="str">
        <x:v>6.5225260127887282e-12</x:v>
      </x:c>
      <x:c r="E495" s="1" t="str">
        <x:v>0.00048027784080910001</x:v>
      </x:c>
      <x:c r="F495" s="1" t="str">
        <x:v>bear</x:v>
      </x:c>
      <x:c r="G495" s="1" t="str">
        <x:v>0.0037775252524542657</x:v>
      </x:c>
      <x:c r="H495" s="1" t="str">
        <x:v>0.0077849783090588164</x:v>
      </x:c>
      <x:c r="I495" s="1" t="str">
        <x:v>-0.21859583528067716</x:v>
      </x:c>
      <x:c r="J495" s="1" t="str">
        <x:v>-0.29630322444875723</x:v>
      </x:c>
      <x:c r="K495" s="1" t="str">
        <x:v>0.69906870359469941</x:v>
      </x:c>
      <x:c r="L495" s="1" t="str">
        <x:v>-0.36574005774621177</x:v>
      </x:c>
      <x:c r="M495" s="1" t="str">
        <x:v>CASH</x:v>
      </x:c>
      <x:c r="N495" s="1" t="str">
        <x:v>0.99951972215266804</x:v>
      </x:c>
      <x:c r="O495" s="48" t="str">
        <x:v>HIGH_VOLATILITY|BEARISH_ROUTER</x:v>
      </x:c>
      <x:c r="P495" s="48" t="str">
        <x:v>episode-000137|episode-000138|episode-000136|episode-000387|episode-000343</x:v>
      </x:c>
      <x:c r="Q495" s="1" t="str">
        <x:v>True</x:v>
      </x:c>
      <x:c r="R495" s="1" t="str">
        <x:v>5</x:v>
      </x:c>
      <x:c r="S495" s="1" t="str">
        <x:v>0</x:v>
      </x:c>
      <x:c r="T495" s="1" t="str">
        <x:v>0.4447839526458382</x:v>
      </x:c>
      <x:c r="U495" s="1" t="str">
        <x:v>0.45000000000000001</x:v>
      </x:c>
      <x:c r="V495" s="1" t="str">
        <x:v>0.0136134734269592</x:v>
      </x:c>
      <x:c r="W495" s="28" t="str">
        <x:v>0.45000000000000001</x:v>
      </x:c>
      <x:c r="X495" s="28" t="str">
        <x:v>0.030404793072198177</x:v>
      </x:c>
      <x:c r="Y495" s="28" t="str">
        <x:v>0.013613473426959288</x:v>
      </x:c>
      <x:c r="Z495" s="1" t="str">
        <x:v>0.40000000000000002</x:v>
      </x:c>
      <x:c r="AA495" s="1" t="str">
        <x:v>0.029303442754203379</x:v>
      </x:c>
      <x:c r="AB495" s="1" t="str">
        <x:v>0.012098601665848419</x:v>
      </x:c>
      <x:c r="AC495" s="1" t="str">
        <x:v>CASH</x:v>
      </x:c>
      <x:c r="AD495" s="1" t="str">
        <x:v>0</x:v>
      </x:c>
      <x:c r="AE495" s="1" t="str">
        <x:v>0.45000000000000001</x:v>
      </x:c>
      <x:c r="AF495" s="1" t="str">
        <x:v>0.030404793072198177</x:v>
      </x:c>
      <x:c r="AG495" s="1" t="str">
        <x:v>0.013613473426959288</x:v>
      </x:c>
      <x:c r="AH495" s="1" t="str">
        <x:v>0</x:v>
      </x:c>
      <x:c r="AI495" s="1" t="str">
        <x:v>0</x:v>
      </x:c>
      <x:c r="AJ495" s="1" t="str">
        <x:v>0</x:v>
      </x:c>
      <x:c r="AK495" s="1" t="str">
        <x:v>-0.013521642583406332</x:v>
      </x:c>
      <x:c r="AL495" s="28" t="str">
        <x:v>0.030320651270975201</x:v>
      </x:c>
      <x:c r="AM495" s="1" t="str">
        <x:v>2022</x:v>
      </x:c>
      <x:c r="AN495" s="48" t="str">
        <x:v>REUSED_OOS_PREQUENTIAL_DIAGNOSTIC</x:v>
      </x:c>
      <x:c r="AO495" s="1" t="str">
        <x:v>493</x:v>
      </x:c>
      <x:c r="AP495" s="1" t="str">
        <x:v>False</x:v>
      </x:c>
    </x:row>
    <x:row r="496" ht="22" customHeight="1">
      <x:c r="A496" s="27" t="n">
        <x:v>44691</x:v>
      </x:c>
      <x:c r="B496" s="27" t="n">
        <x:v>44692</x:v>
      </x:c>
      <x:c r="C496" s="1" t="str">
        <x:v>0.99999731266793923</x:v>
      </x:c>
      <x:c r="D496" s="1" t="str">
        <x:v>2.2845508864661733e-16</x:v>
      </x:c>
      <x:c r="E496" s="1" t="str">
        <x:v>2.6873320605107968e-06</x:v>
      </x:c>
      <x:c r="F496" s="1" t="str">
        <x:v>bear</x:v>
      </x:c>
      <x:c r="G496" s="1" t="str">
        <x:v>3.3822335811603333e-05</x:v>
      </x:c>
      <x:c r="H496" s="1" t="str">
        <x:v>0.00095518103054207358</x:v>
      </x:c>
      <x:c r="I496" s="1" t="str">
        <x:v>-0.17791240256641394</x:v>
      </x:c>
      <x:c r="J496" s="1" t="str">
        <x:v>-0.26414400303763819</x:v>
      </x:c>
      <x:c r="K496" s="1" t="str">
        <x:v>0.71380416339248143</x:v>
      </x:c>
      <x:c r="L496" s="1" t="str">
        <x:v>-0.3465088832219857</x:v>
      </x:c>
      <x:c r="M496" s="1" t="str">
        <x:v>CASH</x:v>
      </x:c>
      <x:c r="N496" s="1" t="str">
        <x:v>0.99999731266793923</x:v>
      </x:c>
      <x:c r="O496" s="48" t="str">
        <x:v>HIGH_VOLATILITY|BEARISH_ROUTER</x:v>
      </x:c>
      <x:c r="P496" s="48" t="str">
        <x:v>episode-000494|episode-000343|episode-000136|episode-000137|episode-000344</x:v>
      </x:c>
      <x:c r="Q496" s="1" t="str">
        <x:v>True</x:v>
      </x:c>
      <x:c r="R496" s="1" t="str">
        <x:v>5</x:v>
      </x:c>
      <x:c r="S496" s="1" t="str">
        <x:v>0</x:v>
      </x:c>
      <x:c r="T496" s="1" t="str">
        <x:v>0.44476682942111417</x:v>
      </x:c>
      <x:c r="U496" s="1" t="str">
        <x:v>0.45000000000000001</x:v>
      </x:c>
      <x:c r="V496" s="1" t="str">
        <x:v>-0.028151514908155199</x:v>
      </x:c>
      <x:c r="W496" s="28" t="str">
        <x:v>0.45000000000000001</x:v>
      </x:c>
      <x:c r="X496" s="28" t="str">
        <x:v>0.007403347743244082</x:v>
      </x:c>
      <x:c r="Y496" s="28" t="str">
        <x:v>-0.028151514908155262</x:v>
      </x:c>
      <x:c r="Z496" s="1" t="str">
        <x:v>0.40000000000000002</x:v>
      </x:c>
      <x:c r="AA496" s="1" t="str">
        <x:v>0.0071897570584372739</x:v>
      </x:c>
      <x:c r="AB496" s="1" t="str">
        <x:v>-0.02502418315419308</x:v>
      </x:c>
      <x:c r="AC496" s="1" t="str">
        <x:v>CASH</x:v>
      </x:c>
      <x:c r="AD496" s="1" t="str">
        <x:v>0</x:v>
      </x:c>
      <x:c r="AE496" s="1" t="str">
        <x:v>0.45000000000000001</x:v>
      </x:c>
      <x:c r="AF496" s="1" t="str">
        <x:v>0.007403347743244082</x:v>
      </x:c>
      <x:c r="AG496" s="1" t="str">
        <x:v>-0.028151514908155262</x:v>
      </x:c>
      <x:c r="AH496" s="1" t="str">
        <x:v>0</x:v>
      </x:c>
      <x:c r="AI496" s="1" t="str">
        <x:v>0</x:v>
      </x:c>
      <x:c r="AJ496" s="1" t="str">
        <x:v>0</x:v>
      </x:c>
      <x:c r="AK496" s="1" t="str">
        <x:v>0.028555366207314498</x:v>
      </x:c>
      <x:c r="AL496" s="28" t="str">
        <x:v>-0.062542933161331804</x:v>
      </x:c>
      <x:c r="AM496" s="1" t="str">
        <x:v>2022</x:v>
      </x:c>
      <x:c r="AN496" s="48" t="str">
        <x:v>REUSED_OOS_PREQUENTIAL_DIAGNOSTIC</x:v>
      </x:c>
      <x:c r="AO496" s="1" t="str">
        <x:v>494</x:v>
      </x:c>
      <x:c r="AP496" s="1" t="str">
        <x:v>False</x:v>
      </x:c>
    </x:row>
    <x:row r="497" ht="22" customHeight="1">
      <x:c r="A497" s="27" t="n">
        <x:v>44692</x:v>
      </x:c>
      <x:c r="B497" s="27" t="n">
        <x:v>44693</x:v>
      </x:c>
      <x:c r="C497" s="1" t="str">
        <x:v>0.99999597122240036</x:v>
      </x:c>
      <x:c r="D497" s="1" t="str">
        <x:v>4.2465066731905344e-16</x:v>
      </x:c>
      <x:c r="E497" s="1" t="str">
        <x:v>4.0287775990081366e-06</x:v>
      </x:c>
      <x:c r="F497" s="1" t="str">
        <x:v>bear</x:v>
      </x:c>
      <x:c r="G497" s="1" t="str">
        <x:v>4.9220673183391267e-05</x:v>
      </x:c>
      <x:c r="H497" s="1" t="str">
        <x:v>2.6828910775651462e-06</x:v>
      </x:c>
      <x:c r="I497" s="1" t="str">
        <x:v>-0.26758214069744002</x:v>
      </x:c>
      <x:c r="J497" s="1" t="str">
        <x:v>-0.2640403068587488</x:v>
      </x:c>
      <x:c r="K497" s="1" t="str">
        <x:v>0.71366881389149717</x:v>
      </x:c>
      <x:c r="L497" s="1" t="str">
        <x:v>-0.38738013446015718</x:v>
      </x:c>
      <x:c r="M497" s="1" t="str">
        <x:v>CASH</x:v>
      </x:c>
      <x:c r="N497" s="1" t="str">
        <x:v>0.99999597122240036</x:v>
      </x:c>
      <x:c r="O497" s="48" t="str">
        <x:v>HIGH_VOLATILITY|BEARISH_ROUTER</x:v>
      </x:c>
      <x:c r="P497" s="48" t="str">
        <x:v>episode-000494|episode-000138|episode-000137|episode-000139|episode-000495</x:v>
      </x:c>
      <x:c r="Q497" s="1" t="str">
        <x:v>True</x:v>
      </x:c>
      <x:c r="R497" s="1" t="str">
        <x:v>5</x:v>
      </x:c>
      <x:c r="S497" s="1" t="str">
        <x:v>0</x:v>
      </x:c>
      <x:c r="T497" s="1" t="str">
        <x:v>0.44476687751644439</x:v>
      </x:c>
      <x:c r="U497" s="1" t="str">
        <x:v>0.45000000000000001</x:v>
      </x:c>
      <x:c r="V497" s="1" t="str">
        <x:v>-0.0014432378765359001</x:v>
      </x:c>
      <x:c r="W497" s="28" t="str">
        <x:v>0.45000000000000001</x:v>
      </x:c>
      <x:c r="X497" s="28" t="str">
        <x:v>0.015927648800896921</x:v>
      </x:c>
      <x:c r="Y497" s="28" t="str">
        <x:v>-0.0014432378765359966</x:v>
      </x:c>
      <x:c r="Z497" s="1" t="str">
        <x:v>0.40000000000000002</x:v>
      </x:c>
      <x:c r="AA497" s="1" t="str">
        <x:v>0.015395454716857548</x:v>
      </x:c>
      <x:c r="AB497" s="1" t="str">
        <x:v>-0.001284116332364249</x:v>
      </x:c>
      <x:c r="AC497" s="1" t="str">
        <x:v>CASH</x:v>
      </x:c>
      <x:c r="AD497" s="1" t="str">
        <x:v>0</x:v>
      </x:c>
      <x:c r="AE497" s="1" t="str">
        <x:v>0.45000000000000001</x:v>
      </x:c>
      <x:c r="AF497" s="1" t="str">
        <x:v>0.015927648800896921</x:v>
      </x:c>
      <x:c r="AG497" s="1" t="str">
        <x:v>-0.0014432378765359966</x:v>
      </x:c>
      <x:c r="AH497" s="1" t="str">
        <x:v>0</x:v>
      </x:c>
      <x:c r="AI497" s="1" t="str">
        <x:v>0</x:v>
      </x:c>
      <x:c r="AJ497" s="1" t="str">
        <x:v>0</x:v>
      </x:c>
      <x:c r="AK497" s="1" t="str">
        <x:v>0.0014442803474631117</x:v>
      </x:c>
      <x:c r="AL497" s="28" t="str">
        <x:v>-0.0031718510262073001</x:v>
      </x:c>
      <x:c r="AM497" s="1" t="str">
        <x:v>2022</x:v>
      </x:c>
      <x:c r="AN497" s="48" t="str">
        <x:v>REUSED_OOS_PREQUENTIAL_DIAGNOSTIC</x:v>
      </x:c>
      <x:c r="AO497" s="1" t="str">
        <x:v>495</x:v>
      </x:c>
      <x:c r="AP497" s="1" t="str">
        <x:v>False</x:v>
      </x:c>
    </x:row>
    <x:row r="498" ht="22" customHeight="1">
      <x:c r="A498" s="27" t="n">
        <x:v>44693</x:v>
      </x:c>
      <x:c r="B498" s="27" t="n">
        <x:v>44694</x:v>
      </x:c>
      <x:c r="C498" s="1" t="str">
        <x:v>0.99999868617629795</x:v>
      </x:c>
      <x:c r="D498" s="1" t="str">
        <x:v>1.0567241091856741e-16</x:v>
      </x:c>
      <x:c r="E498" s="1" t="str">
        <x:v>1.3138237016984017e-06</x:v>
      </x:c>
      <x:c r="F498" s="1" t="str">
        <x:v>bear</x:v>
      </x:c>
      <x:c r="G498" s="1" t="str">
        <x:v>1.7391368121768213e-05</x:v>
      </x:c>
      <x:c r="H498" s="1" t="str">
        <x:v>5.4299077952155156e-06</x:v>
      </x:c>
      <x:c r="I498" s="1" t="str">
        <x:v>-0.20709281961471104</x:v>
      </x:c>
      <x:c r="J498" s="1" t="str">
        <x:v>-0.27700983082988173</x:v>
      </x:c>
      <x:c r="K498" s="1" t="str">
        <x:v>0.70855835078720797</x:v>
      </x:c>
      <x:c r="L498" s="1" t="str">
        <x:v>-0.38932327340934481</x:v>
      </x:c>
      <x:c r="M498" s="1" t="str">
        <x:v>CASH</x:v>
      </x:c>
      <x:c r="N498" s="1" t="str">
        <x:v>0.99999868617629795</x:v>
      </x:c>
      <x:c r="O498" s="48" t="str">
        <x:v>HIGH_VOLATILITY|BEARISH_ROUTER</x:v>
      </x:c>
      <x:c r="P498" s="48" t="str">
        <x:v>episode-000494|episode-000495</x:v>
      </x:c>
      <x:c r="Q498" s="1" t="str">
        <x:v>True</x:v>
      </x:c>
      <x:c r="R498" s="1" t="str">
        <x:v>5</x:v>
      </x:c>
      <x:c r="S498" s="1" t="str">
        <x:v>0</x:v>
      </x:c>
      <x:c r="T498" s="1" t="str">
        <x:v>0.44476678017622429</x:v>
      </x:c>
      <x:c r="U498" s="1" t="str">
        <x:v>0.45000000000000001</x:v>
      </x:c>
      <x:c r="V498" s="1" t="str">
        <x:v>0.0047886910292418003</x:v>
      </x:c>
      <x:c r="W498" s="28" t="str">
        <x:v>0.45000000000000001</x:v>
      </x:c>
      <x:c r="X498" s="28" t="str">
        <x:v>0.00078615523426528444</x:v>
      </x:c>
      <x:c r="Y498" s="28" t="str">
        <x:v>0.0047886910292418428</x:v>
      </x:c>
      <x:c r="Z498" s="1" t="str">
        <x:v>0.40000000000000002</x:v>
      </x:c>
      <x:c r="AA498" s="1" t="str">
        <x:v>0.00076221129456044423</x:v>
      </x:c>
      <x:c r="AB498" s="1" t="str">
        <x:v>0.0042565509435099624</x:v>
      </x:c>
      <x:c r="AC498" s="1" t="str">
        <x:v>CASH</x:v>
      </x:c>
      <x:c r="AD498" s="1" t="str">
        <x:v>0</x:v>
      </x:c>
      <x:c r="AE498" s="1" t="str">
        <x:v>0.45000000000000001</x:v>
      </x:c>
      <x:c r="AF498" s="1" t="str">
        <x:v>0.00078615523426528444</x:v>
      </x:c>
      <x:c r="AG498" s="1" t="str">
        <x:v>0.0047886910292418428</x:v>
      </x:c>
      <x:c r="AH498" s="1" t="str">
        <x:v>0</x:v>
      </x:c>
      <x:c r="AI498" s="1" t="str">
        <x:v>0</x:v>
      </x:c>
      <x:c r="AJ498" s="1" t="str">
        <x:v>0</x:v>
      </x:c>
      <x:c r="AK498" s="1" t="str">
        <x:v>-0.0047772617214472471</x:v>
      </x:c>
      <x:c r="AL498" s="28" t="str">
        <x:v>0.0106432909994478</x:v>
      </x:c>
      <x:c r="AM498" s="1" t="str">
        <x:v>2022</x:v>
      </x:c>
      <x:c r="AN498" s="48" t="str">
        <x:v>REUSED_OOS_PREQUENTIAL_DIAGNOSTIC</x:v>
      </x:c>
      <x:c r="AO498" s="1" t="str">
        <x:v>496</x:v>
      </x:c>
      <x:c r="AP498" s="1" t="str">
        <x:v>False</x:v>
      </x:c>
    </x:row>
    <x:row r="499" ht="22" customHeight="1">
      <x:c r="A499" s="27" t="n">
        <x:v>44694</x:v>
      </x:c>
      <x:c r="B499" s="27" t="n">
        <x:v>44695</x:v>
      </x:c>
      <x:c r="C499" s="1" t="str">
        <x:v>0.99999926133417283</x:v>
      </x:c>
      <x:c r="D499" s="1" t="str">
        <x:v>1.4933327372439394e-17</x:v>
      </x:c>
      <x:c r="E499" s="1" t="str">
        <x:v>7.3866582706453304e-07</x:v>
      </x:c>
      <x:c r="F499" s="1" t="str">
        <x:v>bear</x:v>
      </x:c>
      <x:c r="G499" s="1" t="str">
        <x:v>1.0165060244305589e-05</x:v>
      </x:c>
      <x:c r="H499" s="1" t="str">
        <x:v>1.1503157496071004e-06</x:v>
      </x:c>
      <x:c r="I499" s="1" t="str">
        <x:v>-0.18674775750506811</x:v>
      </x:c>
      <x:c r="J499" s="1" t="str">
        <x:v>-0.28805581892884058</x:v>
      </x:c>
      <x:c r="K499" s="1" t="str">
        <x:v>0.70047905286017076</x:v>
      </x:c>
      <x:c r="L499" s="1" t="str">
        <x:v>-0.38282366330165019</x:v>
      </x:c>
      <x:c r="M499" s="1" t="str">
        <x:v>CASH</x:v>
      </x:c>
      <x:c r="N499" s="1" t="str">
        <x:v>0.99999926133417283</x:v>
      </x:c>
      <x:c r="O499" s="48" t="str">
        <x:v>HIGH_VOLATILITY|BEARISH_ROUTER</x:v>
      </x:c>
      <x:c r="P499" s="48" t="str">
        <x:v>episode-000497|episode-000495</x:v>
      </x:c>
      <x:c r="Q499" s="1" t="str">
        <x:v>True</x:v>
      </x:c>
      <x:c r="R499" s="1" t="str">
        <x:v>5</x:v>
      </x:c>
      <x:c r="S499" s="1" t="str">
        <x:v>0</x:v>
      </x:c>
      <x:c r="T499" s="1" t="str">
        <x:v>0.44476675955488182</x:v>
      </x:c>
      <x:c r="U499" s="1" t="str">
        <x:v>0.45000000000000001</x:v>
      </x:c>
      <x:c r="V499" s="1" t="str">
        <x:v>0.0122291147244402</x:v>
      </x:c>
      <x:c r="W499" s="28" t="str">
        <x:v>0.45000000000000001</x:v>
      </x:c>
      <x:c r="X499" s="28" t="str">
        <x:v>0.0026216581406419692</x:v>
      </x:c>
      <x:c r="Y499" s="28" t="str">
        <x:v>0.012229114724440215</x:v>
      </x:c>
      <x:c r="Z499" s="1" t="str">
        <x:v>0.40000000000000002</x:v>
      </x:c>
      <x:c r="AA499" s="1" t="str">
        <x:v>0.0025435610955016896</x:v>
      </x:c>
      <x:c r="AB499" s="1" t="str">
        <x:v>0.010870111850323161</x:v>
      </x:c>
      <x:c r="AC499" s="1" t="str">
        <x:v>CASH</x:v>
      </x:c>
      <x:c r="AD499" s="1" t="str">
        <x:v>0</x:v>
      </x:c>
      <x:c r="AE499" s="1" t="str">
        <x:v>0.45000000000000001</x:v>
      </x:c>
      <x:c r="AF499" s="1" t="str">
        <x:v>0.0026216581406419692</x:v>
      </x:c>
      <x:c r="AG499" s="1" t="str">
        <x:v>0.012229114724440215</x:v>
      </x:c>
      <x:c r="AH499" s="1" t="str">
        <x:v>0</x:v>
      </x:c>
      <x:c r="AI499" s="1" t="str">
        <x:v>0</x:v>
      </x:c>
      <x:c r="AJ499" s="1" t="str">
        <x:v>0</x:v>
      </x:c>
      <x:c r="AK499" s="1" t="str">
        <x:v>-0.012154943190177145</x:v>
      </x:c>
      <x:c r="AL499" s="28" t="str">
        <x:v>0.027181707666880502</x:v>
      </x:c>
      <x:c r="AM499" s="1" t="str">
        <x:v>2022</x:v>
      </x:c>
      <x:c r="AN499" s="48" t="str">
        <x:v>REUSED_OOS_PREQUENTIAL_DIAGNOSTIC</x:v>
      </x:c>
      <x:c r="AO499" s="1" t="str">
        <x:v>497</x:v>
      </x:c>
      <x:c r="AP499" s="1" t="str">
        <x:v>False</x:v>
      </x:c>
    </x:row>
    <x:row r="500" ht="22" customHeight="1">
      <x:c r="A500" s="27" t="n">
        <x:v>44695</x:v>
      </x:c>
      <x:c r="B500" s="27" t="n">
        <x:v>44696</x:v>
      </x:c>
      <x:c r="C500" s="1" t="str">
        <x:v>0.99999972211571664</x:v>
      </x:c>
      <x:c r="D500" s="1" t="str">
        <x:v>2.6387006909288648e-18</x:v>
      </x:c>
      <x:c r="E500" s="1" t="str">
        <x:v>2.7788428346563325e-07</x:v>
      </x:c>
      <x:c r="F500" s="1" t="str">
        <x:v>bear</x:v>
      </x:c>
      <x:c r="G500" s="1" t="str">
        <x:v>4.071356565747789e-06</x:v>
      </x:c>
      <x:c r="H500" s="1" t="str">
        <x:v>9.2156308742076852e-07</x:v>
      </x:c>
      <x:c r="I500" s="1" t="str">
        <x:v>-0.15190030449983083</x:v>
      </x:c>
      <x:c r="J500" s="1" t="str">
        <x:v>-0.2467848557692307</x:v>
      </x:c>
      <x:c r="K500" s="1" t="str">
        <x:v>0.70956855441556665</x:v>
      </x:c>
      <x:c r="L500" s="1" t="str">
        <x:v>-0.36604775653859933</x:v>
      </x:c>
      <x:c r="M500" s="1" t="str">
        <x:v>CASH</x:v>
      </x:c>
      <x:c r="N500" s="1" t="str">
        <x:v>0.99999972211571664</x:v>
      </x:c>
      <x:c r="O500" s="48" t="str">
        <x:v>HIGH_VOLATILITY|BEARISH_ROUTER</x:v>
      </x:c>
      <x:c r="P500" s="48" t="str">
        <x:v>episode-000495|episode-000498|episode-000344|episode-000386|episode-000343</x:v>
      </x:c>
      <x:c r="Q500" s="1" t="str">
        <x:v>True</x:v>
      </x:c>
      <x:c r="R500" s="1" t="str">
        <x:v>5</x:v>
      </x:c>
      <x:c r="S500" s="1" t="str">
        <x:v>0</x:v>
      </x:c>
      <x:c r="T500" s="1" t="str">
        <x:v>0.44476674303431518</x:v>
      </x:c>
      <x:c r="U500" s="1" t="str">
        <x:v>0.45000000000000001</x:v>
      </x:c>
      <x:c r="V500" s="1" t="str">
        <x:v>0.018368486015077599</x:v>
      </x:c>
      <x:c r="W500" s="28" t="str">
        <x:v>0.45000000000000001</x:v>
      </x:c>
      <x:c r="X500" s="28" t="str">
        <x:v>0.0066461781355211524</x:v>
      </x:c>
      <x:c r="Y500" s="28" t="str">
        <x:v>0.018368486015077679</x:v>
      </x:c>
      <x:c r="Z500" s="1" t="str">
        <x:v>0.40000000000000002</x:v>
      </x:c>
      <x:c r="AA500" s="1" t="str">
        <x:v>0.006453443593173569</x:v>
      </x:c>
      <x:c r="AB500" s="1" t="str">
        <x:v>0.016327000542859516</x:v>
      </x:c>
      <x:c r="AC500" s="1" t="str">
        <x:v>CASH</x:v>
      </x:c>
      <x:c r="AD500" s="1" t="str">
        <x:v>0</x:v>
      </x:c>
      <x:c r="AE500" s="1" t="str">
        <x:v>0.45000000000000001</x:v>
      </x:c>
      <x:c r="AF500" s="1" t="str">
        <x:v>0.0066461781355211524</x:v>
      </x:c>
      <x:c r="AG500" s="1" t="str">
        <x:v>0.018368486015077679</x:v>
      </x:c>
      <x:c r="AH500" s="1" t="str">
        <x:v>0</x:v>
      </x:c>
      <x:c r="AI500" s="1" t="str">
        <x:v>0</x:v>
      </x:c>
      <x:c r="AJ500" s="1" t="str">
        <x:v>0</x:v>
      </x:c>
      <x:c r="AK500" s="1" t="str">
        <x:v>-0.018201823178060541</x:v>
      </x:c>
      <x:c r="AL500" s="28" t="str">
        <x:v>0.0408338984853924</x:v>
      </x:c>
      <x:c r="AM500" s="1" t="str">
        <x:v>2022</x:v>
      </x:c>
      <x:c r="AN500" s="48" t="str">
        <x:v>REUSED_OOS_PREQUENTIAL_DIAGNOSTIC</x:v>
      </x:c>
      <x:c r="AO500" s="1" t="str">
        <x:v>498</x:v>
      </x:c>
      <x:c r="AP500" s="1" t="str">
        <x:v>False</x:v>
      </x:c>
    </x:row>
    <x:row r="501" ht="22" customHeight="1">
      <x:c r="A501" s="27" t="n">
        <x:v>44696</x:v>
      </x:c>
      <x:c r="B501" s="27" t="n">
        <x:v>44697</x:v>
      </x:c>
      <x:c r="C501" s="1" t="str">
        <x:v>0.99999852560786884</x:v>
      </x:c>
      <x:c r="D501" s="1" t="str">
        <x:v>1.8922787858300458e-17</x:v>
      </x:c>
      <x:c r="E501" s="1" t="str">
        <x:v>1.4743921309890436e-06</x:v>
      </x:c>
      <x:c r="F501" s="1" t="str">
        <x:v>bear</x:v>
      </x:c>
      <x:c r="G501" s="1" t="str">
        <x:v>1.9362103244779715e-05</x:v>
      </x:c>
      <x:c r="H501" s="1" t="str">
        <x:v>2.3930156953401486e-06</x:v>
      </x:c>
      <x:c r="I501" s="1" t="str">
        <x:v>-0.080778038755138004</x:v>
      </x:c>
      <x:c r="J501" s="1" t="str">
        <x:v>-0.22808925049309658</x:v>
      </x:c>
      <x:c r="K501" s="1" t="str">
        <x:v>0.72540753605186303</x:v>
      </x:c>
      <x:c r="L501" s="1" t="str">
        <x:v>-0.34016101498450968</x:v>
      </x:c>
      <x:c r="M501" s="1" t="str">
        <x:v>CASH</x:v>
      </x:c>
      <x:c r="N501" s="1" t="str">
        <x:v>0.99999852560786884</x:v>
      </x:c>
      <x:c r="O501" s="48" t="str">
        <x:v>HIGH_VOLATILITY|BEARISH_ROUTER</x:v>
      </x:c>
      <x:c r="P501" s="48" t="str">
        <x:v>episode-000353|episode-000347|episode-000365|episode-000364|episode-000352</x:v>
      </x:c>
      <x:c r="Q501" s="1" t="str">
        <x:v>True</x:v>
      </x:c>
      <x:c r="R501" s="1" t="str">
        <x:v>5</x:v>
      </x:c>
      <x:c r="S501" s="1" t="str">
        <x:v>0</x:v>
      </x:c>
      <x:c r="T501" s="1" t="str">
        <x:v>0.44476678593314212</x:v>
      </x:c>
      <x:c r="U501" s="1" t="str">
        <x:v>0.45000000000000001</x:v>
      </x:c>
      <x:c r="V501" s="1" t="str">
        <x:v>-0.0209899864839301</x:v>
      </x:c>
      <x:c r="W501" s="28" t="str">
        <x:v>0.45000000000000001</x:v>
      </x:c>
      <x:c r="X501" s="28" t="str">
        <x:v>0.0099240332404763598</x:v>
      </x:c>
      <x:c r="Y501" s="28" t="str">
        <x:v>-0.020989986483930134</x:v>
      </x:c>
      <x:c r="Z501" s="1" t="str">
        <x:v>0.40000000000000002</x:v>
      </x:c>
      <x:c r="AA501" s="1" t="str">
        <x:v>0.0096426370514972604</x:v>
      </x:c>
      <x:c r="AB501" s="1" t="str">
        <x:v>-0.018658592285458409</x:v>
      </x:c>
      <x:c r="AC501" s="1" t="str">
        <x:v>CASH</x:v>
      </x:c>
      <x:c r="AD501" s="1" t="str">
        <x:v>0</x:v>
      </x:c>
      <x:c r="AE501" s="1" t="str">
        <x:v>0.45000000000000001</x:v>
      </x:c>
      <x:c r="AF501" s="1" t="str">
        <x:v>0.0099240332404763598</x:v>
      </x:c>
      <x:c r="AG501" s="1" t="str">
        <x:v>-0.020989986483930134</x:v>
      </x:c>
      <x:c r="AH501" s="1" t="str">
        <x:v>0</x:v>
      </x:c>
      <x:c r="AI501" s="1" t="str">
        <x:v>0</x:v>
      </x:c>
      <x:c r="AJ501" s="1" t="str">
        <x:v>0</x:v>
      </x:c>
      <x:c r="AK501" s="1" t="str">
        <x:v>0.021213408193343143</x:v>
      </x:c>
      <x:c r="AL501" s="28" t="str">
        <x:v>-0.046622823687984503</x:v>
      </x:c>
      <x:c r="AM501" s="1" t="str">
        <x:v>2022</x:v>
      </x:c>
      <x:c r="AN501" s="48" t="str">
        <x:v>REUSED_OOS_PREQUENTIAL_DIAGNOSTIC</x:v>
      </x:c>
      <x:c r="AO501" s="1" t="str">
        <x:v>499</x:v>
      </x:c>
      <x:c r="AP501" s="1" t="str">
        <x:v>False</x:v>
      </x:c>
    </x:row>
    <x:row r="502" ht="22" customHeight="1">
      <x:c r="A502" s="27" t="n">
        <x:v>44697</x:v>
      </x:c>
      <x:c r="B502" s="27" t="n">
        <x:v>44698</x:v>
      </x:c>
      <x:c r="C502" s="1" t="str">
        <x:v>0.99999697704128077</x:v>
      </x:c>
      <x:c r="D502" s="1" t="str">
        <x:v>3.9222127476564667e-17</x:v>
      </x:c>
      <x:c r="E502" s="1" t="str">
        <x:v>3.022958719268661e-06</x:v>
      </x:c>
      <x:c r="F502" s="1" t="str">
        <x:v>bear</x:v>
      </x:c>
      <x:c r="G502" s="1" t="str">
        <x:v>3.7722649507727579e-05</x:v>
      </x:c>
      <x:c r="H502" s="1" t="str">
        <x:v>3.0971331763720368e-06</x:v>
      </x:c>
      <x:c r="I502" s="1" t="str">
        <x:v>-0.008174115301545104</x:v>
      </x:c>
      <x:c r="J502" s="1" t="str">
        <x:v>-0.26083403496607405</x:v>
      </x:c>
      <x:c r="K502" s="1" t="str">
        <x:v>0.73788330879511987</x:v>
      </x:c>
      <x:c r="L502" s="1" t="str">
        <x:v>-0.37092457164534554</x:v>
      </x:c>
      <x:c r="M502" s="1" t="str">
        <x:v>CASH</x:v>
      </x:c>
      <x:c r="N502" s="1" t="str">
        <x:v>0.99999697704128077</x:v>
      </x:c>
      <x:c r="O502" s="48" t="str">
        <x:v>HIGH_VOLATILITY|BEARISH_ROUTER</x:v>
      </x:c>
      <x:c r="P502" s="48" t="str"/>
      <x:c r="Q502" s="1" t="str">
        <x:v>True</x:v>
      </x:c>
      <x:c r="R502" s="1" t="str">
        <x:v>5</x:v>
      </x:c>
      <x:c r="S502" s="1" t="str">
        <x:v>0</x:v>
      </x:c>
      <x:c r="T502" s="1" t="str">
        <x:v>0.44476684145445777</x:v>
      </x:c>
      <x:c r="U502" s="1" t="str">
        <x:v>0.45000000000000001</x:v>
      </x:c>
      <x:c r="V502" s="1" t="str">
        <x:v>0.0088602655187091008</x:v>
      </x:c>
      <x:c r="W502" s="28" t="str">
        <x:v>0.45000000000000001</x:v>
      </x:c>
      <x:c r="X502" s="28" t="str">
        <x:v>0.011786431383308704</x:v>
      </x:c>
      <x:c r="Y502" s="28" t="str">
        <x:v>0.0088602655187091095</x:v>
      </x:c>
      <x:c r="Z502" s="1" t="str">
        <x:v>0.40000000000000002</x:v>
      </x:c>
      <x:c r="AA502" s="1" t="str">
        <x:v>0.011402117245926935</x:v>
      </x:c>
      <x:c r="AB502" s="1" t="str">
        <x:v>0.0078748693136765358</x:v>
      </x:c>
      <x:c r="AC502" s="1" t="str">
        <x:v>CASH</x:v>
      </x:c>
      <x:c r="AD502" s="1" t="str">
        <x:v>0</x:v>
      </x:c>
      <x:c r="AE502" s="1" t="str">
        <x:v>0.45000000000000001</x:v>
      </x:c>
      <x:c r="AF502" s="1" t="str">
        <x:v>0.011786431383308704</x:v>
      </x:c>
      <x:c r="AG502" s="1" t="str">
        <x:v>0.0088602655187091095</x:v>
      </x:c>
      <x:c r="AH502" s="1" t="str">
        <x:v>0</x:v>
      </x:c>
      <x:c r="AI502" s="1" t="str">
        <x:v>0</x:v>
      </x:c>
      <x:c r="AJ502" s="1" t="str">
        <x:v>0</x:v>
      </x:c>
      <x:c r="AK502" s="1" t="str">
        <x:v>-0.0088212436926166839</x:v>
      </x:c>
      <x:c r="AL502" s="28" t="str">
        <x:v>0.019715903380347701</x:v>
      </x:c>
      <x:c r="AM502" s="1" t="str">
        <x:v>2022</x:v>
      </x:c>
      <x:c r="AN502" s="48" t="str">
        <x:v>REUSED_OOS_PREQUENTIAL_DIAGNOSTIC</x:v>
      </x:c>
      <x:c r="AO502" s="1" t="str">
        <x:v>500</x:v>
      </x:c>
      <x:c r="AP502" s="1" t="str">
        <x:v>False</x:v>
      </x:c>
    </x:row>
    <x:row r="503" ht="22" customHeight="1">
      <x:c r="A503" s="27" t="n">
        <x:v>44698</x:v>
      </x:c>
      <x:c r="B503" s="27" t="n">
        <x:v>44699</x:v>
      </x:c>
      <x:c r="C503" s="1" t="str">
        <x:v>0.99999904931510064</x:v>
      </x:c>
      <x:c r="D503" s="1" t="str">
        <x:v>4.1190024844507332e-18</x:v>
      </x:c>
      <x:c r="E503" s="1" t="str">
        <x:v>9.50684899266711e-07</x:v>
      </x:c>
      <x:c r="F503" s="1" t="str">
        <x:v>bear</x:v>
      </x:c>
      <x:c r="G503" s="1" t="str">
        <x:v>1.2864374876223021e-05</x:v>
      </x:c>
      <x:c r="H503" s="1" t="str">
        <x:v>4.1445476399123455e-06</x:v>
      </x:c>
      <x:c r="I503" s="1" t="str">
        <x:v>-0.018382649359026004</x:v>
      </x:c>
      <x:c r="J503" s="1" t="str">
        <x:v>-0.23337027428657786</x:v>
      </x:c>
      <x:c r="K503" s="1" t="str">
        <x:v>0.74454704746114364</x:v>
      </x:c>
      <x:c r="L503" s="1" t="str">
        <x:v>-0.35852178128095424</x:v>
      </x:c>
      <x:c r="M503" s="1" t="str">
        <x:v>CASH</x:v>
      </x:c>
      <x:c r="N503" s="1" t="str">
        <x:v>0.99999904931510064</x:v>
      </x:c>
      <x:c r="O503" s="48" t="str">
        <x:v>HIGH_VOLATILITY|BEARISH_ROUTER</x:v>
      </x:c>
      <x:c r="P503" s="48" t="str">
        <x:v>episode-000501|episode-000351|episode-000354|episode-000350|episode-000349</x:v>
      </x:c>
      <x:c r="Q503" s="1" t="str">
        <x:v>True</x:v>
      </x:c>
      <x:c r="R503" s="1" t="str">
        <x:v>5</x:v>
      </x:c>
      <x:c r="S503" s="1" t="str">
        <x:v>0</x:v>
      </x:c>
      <x:c r="T503" s="1" t="str">
        <x:v>0.444766767156478</x:v>
      </x:c>
      <x:c r="U503" s="1" t="str">
        <x:v>0.45000000000000001</x:v>
      </x:c>
      <x:c r="V503" s="1" t="str">
        <x:v>-0.025933581997951798</x:v>
      </x:c>
      <x:c r="W503" s="28" t="str">
        <x:v>0.45000000000000001</x:v>
      </x:c>
      <x:c r="X503" s="28" t="str">
        <x:v>0.0048367734753058111</x:v>
      </x:c>
      <x:c r="Y503" s="28" t="str">
        <x:v>-0.025933581997951816</x:v>
      </x:c>
      <x:c r="Z503" s="1" t="str">
        <x:v>0.40000000000000002</x:v>
      </x:c>
      <x:c r="AA503" s="1" t="str">
        <x:v>0.0046947919852148856</x:v>
      </x:c>
      <x:c r="AB503" s="1" t="str">
        <x:v>-0.023052471597226232</x:v>
      </x:c>
      <x:c r="AC503" s="1" t="str">
        <x:v>CASH</x:v>
      </x:c>
      <x:c r="AD503" s="1" t="str">
        <x:v>0</x:v>
      </x:c>
      <x:c r="AE503" s="1" t="str">
        <x:v>0.45000000000000001</x:v>
      </x:c>
      <x:c r="AF503" s="1" t="str">
        <x:v>0.0048367734753058111</x:v>
      </x:c>
      <x:c r="AG503" s="1" t="str">
        <x:v>-0.025933581997951816</x:v>
      </x:c>
      <x:c r="AH503" s="1" t="str">
        <x:v>0</x:v>
      </x:c>
      <x:c r="AI503" s="1" t="str">
        <x:v>0</x:v>
      </x:c>
      <x:c r="AJ503" s="1" t="str">
        <x:v>0</x:v>
      </x:c>
      <x:c r="AK503" s="1" t="str">
        <x:v>0.026275786697304987</x:v>
      </x:c>
      <x:c r="AL503" s="28" t="str">
        <x:v>-0.057619712525667298</x:v>
      </x:c>
      <x:c r="AM503" s="1" t="str">
        <x:v>2022</x:v>
      </x:c>
      <x:c r="AN503" s="48" t="str">
        <x:v>REUSED_OOS_PREQUENTIAL_DIAGNOSTIC</x:v>
      </x:c>
      <x:c r="AO503" s="1" t="str">
        <x:v>501</x:v>
      </x:c>
      <x:c r="AP503" s="1" t="str">
        <x:v>False</x:v>
      </x:c>
    </x:row>
    <x:row r="504" ht="22" customHeight="1">
      <x:c r="A504" s="27" t="n">
        <x:v>44699</x:v>
      </x:c>
      <x:c r="B504" s="27" t="n">
        <x:v>44700</x:v>
      </x:c>
      <x:c r="C504" s="1" t="str">
        <x:v>0.9999983372361092</x:v>
      </x:c>
      <x:c r="D504" s="1" t="str">
        <x:v>6.2871254846036662e-18</x:v>
      </x:c>
      <x:c r="E504" s="1" t="str">
        <x:v>1.6627638907545e-06</x:v>
      </x:c>
      <x:c r="F504" s="1" t="str">
        <x:v>bear</x:v>
      </x:c>
      <x:c r="G504" s="1" t="str">
        <x:v>2.1653872474690694e-05</x:v>
      </x:c>
      <x:c r="H504" s="1" t="str">
        <x:v>1.4241579829282821e-06</x:v>
      </x:c>
      <x:c r="I504" s="1" t="str">
        <x:v>-0.013227513227513255</x:v>
      </x:c>
      <x:c r="J504" s="1" t="str">
        <x:v>-0.29701982697350682</x:v>
      </x:c>
      <x:c r="K504" s="1" t="str">
        <x:v>0.75286644575771977</x:v>
      </x:c>
      <x:c r="L504" s="1" t="str">
        <x:v>-0.39548357183502281</x:v>
      </x:c>
      <x:c r="M504" s="1" t="str">
        <x:v>CASH</x:v>
      </x:c>
      <x:c r="N504" s="1" t="str">
        <x:v>0.9999983372361092</x:v>
      </x:c>
      <x:c r="O504" s="48" t="str">
        <x:v>HIGH_VOLATILITY|BEARISH_ROUTER</x:v>
      </x:c>
      <x:c r="P504" s="48" t="str">
        <x:v>episode-000501|episode-000502</x:v>
      </x:c>
      <x:c r="Q504" s="1" t="str">
        <x:v>True</x:v>
      </x:c>
      <x:c r="R504" s="1" t="str">
        <x:v>5</x:v>
      </x:c>
      <x:c r="S504" s="1" t="str">
        <x:v>0</x:v>
      </x:c>
      <x:c r="T504" s="1" t="str">
        <x:v>0.44476679268690261</x:v>
      </x:c>
      <x:c r="U504" s="1" t="str">
        <x:v>0.45000000000000001</x:v>
      </x:c>
      <x:c r="V504" s="1" t="str">
        <x:v>0.025434632532030699</x:v>
      </x:c>
      <x:c r="W504" s="28" t="str">
        <x:v>0.45000000000000001</x:v>
      </x:c>
      <x:c r="X504" s="28" t="str">
        <x:v>0.014640490227261049</x:v>
      </x:c>
      <x:c r="Y504" s="28" t="str">
        <x:v>0.02543463253203071</x:v>
      </x:c>
      <x:c r="Z504" s="1" t="str">
        <x:v>0.40000000000000002</x:v>
      </x:c>
      <x:c r="AA504" s="1" t="str">
        <x:v>0.01415497320081599</x:v>
      </x:c>
      <x:c r="AB504" s="1" t="str">
        <x:v>0.022607432029905228</x:v>
      </x:c>
      <x:c r="AC504" s="1" t="str">
        <x:v>CASH</x:v>
      </x:c>
      <x:c r="AD504" s="1" t="str">
        <x:v>0</x:v>
      </x:c>
      <x:c r="AE504" s="1" t="str">
        <x:v>0.45000000000000001</x:v>
      </x:c>
      <x:c r="AF504" s="1" t="str">
        <x:v>0.014640490227261049</x:v>
      </x:c>
      <x:c r="AG504" s="1" t="str">
        <x:v>0.02543463253203071</x:v>
      </x:c>
      <x:c r="AH504" s="1" t="str">
        <x:v>0</x:v>
      </x:c>
      <x:c r="AI504" s="1" t="str">
        <x:v>0</x:v>
      </x:c>
      <x:c r="AJ504" s="1" t="str">
        <x:v>0</x:v>
      </x:c>
      <x:c r="AK504" s="1" t="str">
        <x:v>-0.025116554452886349</x:v>
      </x:c>
      <x:c r="AL504" s="28" t="str">
        <x:v>0.056554768038990802</x:v>
      </x:c>
      <x:c r="AM504" s="1" t="str">
        <x:v>2022</x:v>
      </x:c>
      <x:c r="AN504" s="48" t="str">
        <x:v>REUSED_OOS_PREQUENTIAL_DIAGNOSTIC</x:v>
      </x:c>
      <x:c r="AO504" s="1" t="str">
        <x:v>502</x:v>
      </x:c>
      <x:c r="AP504" s="1" t="str">
        <x:v>False</x:v>
      </x:c>
    </x:row>
    <x:row r="505" ht="22" customHeight="1">
      <x:c r="A505" s="27" t="n">
        <x:v>44700</x:v>
      </x:c>
      <x:c r="B505" s="27" t="n">
        <x:v>44701</x:v>
      </x:c>
      <x:c r="C505" s="1" t="str">
        <x:v>0.9999998616564636</x:v>
      </x:c>
      <x:c r="D505" s="1" t="str">
        <x:v>9.3288796454582152e-20</x:v>
      </x:c>
      <x:c r="E505" s="1" t="str">
        <x:v>1.3834353625533397e-07</x:v>
      </x:c>
      <x:c r="F505" s="1" t="str">
        <x:v>bear</x:v>
      </x:c>
      <x:c r="G505" s="1" t="str">
        <x:v>2.1147367156861265e-06</x:v>
      </x:c>
      <x:c r="H505" s="1" t="str">
        <x:v>3.0488407088982901e-06</x:v>
      </x:c>
      <x:c r="I505" s="1" t="str">
        <x:v>0.04589660408614038</x:v>
      </x:c>
      <x:c r="J505" s="1" t="str">
        <x:v>-0.26979013565284438</x:v>
      </x:c>
      <x:c r="K505" s="1" t="str">
        <x:v>0.78225382219102901</x:v>
      </x:c>
      <x:c r="L505" s="1" t="str">
        <x:v>-0.36129528546439327</x:v>
      </x:c>
      <x:c r="M505" s="1" t="str">
        <x:v>CASH</x:v>
      </x:c>
      <x:c r="N505" s="1" t="str">
        <x:v>0.9999998616564636</x:v>
      </x:c>
      <x:c r="O505" s="48" t="str">
        <x:v>HIGH_VOLATILITY|BEARISH_ROUTER</x:v>
      </x:c>
      <x:c r="P505" s="48" t="str">
        <x:v>episode-000501|episode-000354|episode-000503|episode-000350|episode-000502</x:v>
      </x:c>
      <x:c r="Q505" s="1" t="str">
        <x:v>True</x:v>
      </x:c>
      <x:c r="R505" s="1" t="str">
        <x:v>5</x:v>
      </x:c>
      <x:c r="S505" s="1" t="str">
        <x:v>0</x:v>
      </x:c>
      <x:c r="T505" s="1" t="str">
        <x:v>0.4447667380313105</x:v>
      </x:c>
      <x:c r="U505" s="1" t="str">
        <x:v>0.45000000000000001</x:v>
      </x:c>
      <x:c r="V505" s="1" t="str">
        <x:v>-0.016752241269695201</x:v>
      </x:c>
      <x:c r="W505" s="28" t="str">
        <x:v>0.45000000000000001</x:v>
      </x:c>
      <x:c r="X505" s="28" t="str">
        <x:v>0.013649919476271088</x:v>
      </x:c>
      <x:c r="Y505" s="28" t="str">
        <x:v>-0.016752241269695101</x:v>
      </x:c>
      <x:c r="Z505" s="1" t="str">
        <x:v>0.40000000000000002</x:v>
      </x:c>
      <x:c r="AA505" s="1" t="str">
        <x:v>0.013272886326398781</x:v>
      </x:c>
      <x:c r="AB505" s="1" t="str">
        <x:v>-0.014892026363045319</x:v>
      </x:c>
      <x:c r="AC505" s="1" t="str">
        <x:v>CASH</x:v>
      </x:c>
      <x:c r="AD505" s="1" t="str">
        <x:v>0</x:v>
      </x:c>
      <x:c r="AE505" s="1" t="str">
        <x:v>0.45000000000000001</x:v>
      </x:c>
      <x:c r="AF505" s="1" t="str">
        <x:v>0.013649919476271088</x:v>
      </x:c>
      <x:c r="AG505" s="1" t="str">
        <x:v>-0.016752241269695101</x:v>
      </x:c>
      <x:c r="AH505" s="1" t="str">
        <x:v>0</x:v>
      </x:c>
      <x:c r="AI505" s="1" t="str">
        <x:v>0</x:v>
      </x:c>
      <x:c r="AJ505" s="1" t="str">
        <x:v>0</x:v>
      </x:c>
      <x:c r="AK505" s="1" t="str">
        <x:v>0.016894147123307012</x:v>
      </x:c>
      <x:c r="AL505" s="28" t="str">
        <x:v>-0.037197377408359399</x:v>
      </x:c>
      <x:c r="AM505" s="1" t="str">
        <x:v>2022</x:v>
      </x:c>
      <x:c r="AN505" s="48" t="str">
        <x:v>REUSED_OOS_PREQUENTIAL_DIAGNOSTIC</x:v>
      </x:c>
      <x:c r="AO505" s="1" t="str">
        <x:v>503</x:v>
      </x:c>
      <x:c r="AP505" s="1" t="str">
        <x:v>False</x:v>
      </x:c>
    </x:row>
    <x:row r="506" ht="22" customHeight="1">
      <x:c r="A506" s="27" t="n">
        <x:v>44701</x:v>
      </x:c>
      <x:c r="B506" s="27" t="n">
        <x:v>44702</x:v>
      </x:c>
      <x:c r="C506" s="1" t="str">
        <x:v>0.99999920068006876</x:v>
      </x:c>
      <x:c r="D506" s="1" t="str">
        <x:v>5.8076340006579448e-19</x:v>
      </x:c>
      <x:c r="E506" s="1" t="str">
        <x:v>7.9931993092246313e-07</x:v>
      </x:c>
      <x:c r="F506" s="1" t="str">
        <x:v>bear</x:v>
      </x:c>
      <x:c r="G506" s="1" t="str">
        <x:v>1.0942327469498586e-05</x:v>
      </x:c>
      <x:c r="H506" s="1" t="str">
        <x:v>1.3219527895071463e-06</x:v>
      </x:c>
      <x:c r="I506" s="1" t="str">
        <x:v>-0.0036128450642664012</x:v>
      </x:c>
      <x:c r="J506" s="1" t="str">
        <x:v>-0.29465770643976019</x:v>
      </x:c>
      <x:c r="K506" s="1" t="str">
        <x:v>0.78754916107902695</x:v>
      </x:c>
      <x:c r="L506" s="1" t="str">
        <x:v>-0.38505342578347279</x:v>
      </x:c>
      <x:c r="M506" s="1" t="str">
        <x:v>CASH</x:v>
      </x:c>
      <x:c r="N506" s="1" t="str">
        <x:v>0.99999920068006876</x:v>
      </x:c>
      <x:c r="O506" s="48" t="str">
        <x:v>HIGH_VOLATILITY|BEARISH_ROUTER</x:v>
      </x:c>
      <x:c r="P506" s="48" t="str">
        <x:v>episode-000503|episode-000501|episode-000502|episode-000504</x:v>
      </x:c>
      <x:c r="Q506" s="1" t="str">
        <x:v>True</x:v>
      </x:c>
      <x:c r="R506" s="1" t="str">
        <x:v>5</x:v>
      </x:c>
      <x:c r="S506" s="1" t="str">
        <x:v>0</x:v>
      </x:c>
      <x:c r="T506" s="1" t="str">
        <x:v>0.44476676172953522</x:v>
      </x:c>
      <x:c r="U506" s="1" t="str">
        <x:v>0.45000000000000001</x:v>
      </x:c>
      <x:c r="V506" s="1" t="str">
        <x:v>0.0039386989050917004</x:v>
      </x:c>
      <x:c r="W506" s="28" t="str">
        <x:v>0.45000000000000001</x:v>
      </x:c>
      <x:c r="X506" s="28" t="str">
        <x:v>0.0093630777806283927</x:v>
      </x:c>
      <x:c r="Y506" s="28" t="str">
        <x:v>0.0039386989050915755</x:v>
      </x:c>
      <x:c r="Z506" s="1" t="str">
        <x:v>0.40000000000000002</x:v>
      </x:c>
      <x:c r="AA506" s="1" t="str">
        <x:v>0.0090622067072226864</x:v>
      </x:c>
      <x:c r="AB506" s="1" t="str">
        <x:v>0.0035003272783959982</x:v>
      </x:c>
      <x:c r="AC506" s="1" t="str">
        <x:v>CASH</x:v>
      </x:c>
      <x:c r="AD506" s="1" t="str">
        <x:v>0</x:v>
      </x:c>
      <x:c r="AE506" s="1" t="str">
        <x:v>0.45000000000000001</x:v>
      </x:c>
      <x:c r="AF506" s="1" t="str">
        <x:v>0.0093630777806283927</x:v>
      </x:c>
      <x:c r="AG506" s="1" t="str">
        <x:v>0.0039386989050915755</x:v>
      </x:c>
      <x:c r="AH506" s="1" t="str">
        <x:v>0</x:v>
      </x:c>
      <x:c r="AI506" s="1" t="str">
        <x:v>0</x:v>
      </x:c>
      <x:c r="AJ506" s="1" t="str">
        <x:v>0</x:v>
      </x:c>
      <x:c r="AK506" s="1" t="str">
        <x:v>-0.0039309625380525015</x:v>
      </x:c>
      <x:c r="AL506" s="28" t="str">
        <x:v>0.0087735532205108005</x:v>
      </x:c>
      <x:c r="AM506" s="1" t="str">
        <x:v>2022</x:v>
      </x:c>
      <x:c r="AN506" s="48" t="str">
        <x:v>REUSED_OOS_PREQUENTIAL_DIAGNOSTIC</x:v>
      </x:c>
      <x:c r="AO506" s="1" t="str">
        <x:v>504</x:v>
      </x:c>
      <x:c r="AP506" s="1" t="str">
        <x:v>False</x:v>
      </x:c>
    </x:row>
    <x:row r="507" ht="22" customHeight="1">
      <x:c r="A507" s="27" t="n">
        <x:v>44702</x:v>
      </x:c>
      <x:c r="B507" s="27" t="n">
        <x:v>44703</x:v>
      </x:c>
      <x:c r="C507" s="1" t="str">
        <x:v>0.9999995686996348</x:v>
      </x:c>
      <x:c r="D507" s="1" t="str">
        <x:v>2.4818038901347684e-19</x:v>
      </x:c>
      <x:c r="E507" s="1" t="str">
        <x:v>4.3130036522299948e-07</x:v>
      </x:c>
      <x:c r="F507" s="1" t="str">
        <x:v>bear</x:v>
      </x:c>
      <x:c r="G507" s="1" t="str">
        <x:v>6.1465153460736875e-06</x:v>
      </x:c>
      <x:c r="H507" s="1" t="str">
        <x:v>7.3603913174361635e-07</x:v>
      </x:c>
      <x:c r="I507" s="1" t="str">
        <x:v>-0.021469129399875109</x:v>
      </x:c>
      <x:c r="J507" s="1" t="str">
        <x:v>-0.27289659601798333</x:v>
      </x:c>
      <x:c r="K507" s="1" t="str">
        <x:v>0.78981612932015677</x:v>
      </x:c>
      <x:c r="L507" s="1" t="str">
        <x:v>-0.37965815928681323</x:v>
      </x:c>
      <x:c r="M507" s="1" t="str">
        <x:v>CASH</x:v>
      </x:c>
      <x:c r="N507" s="1" t="str">
        <x:v>0.9999995686996348</x:v>
      </x:c>
      <x:c r="O507" s="48" t="str">
        <x:v>HIGH_VOLATILITY|BEARISH_ROUTER</x:v>
      </x:c>
      <x:c r="P507" s="48" t="str">
        <x:v>episode-000503|episode-000501|episode-000505|episode-000502</x:v>
      </x:c>
      <x:c r="Q507" s="1" t="str">
        <x:v>True</x:v>
      </x:c>
      <x:c r="R507" s="1" t="str">
        <x:v>5</x:v>
      </x:c>
      <x:c r="S507" s="1" t="str">
        <x:v>0</x:v>
      </x:c>
      <x:c r="T507" s="1" t="str">
        <x:v>0.4447667485347972</x:v>
      </x:c>
      <x:c r="U507" s="1" t="str">
        <x:v>0.45000000000000001</x:v>
      </x:c>
      <x:c r="V507" s="1" t="str">
        <x:v>0.0130232959238429</x:v>
      </x:c>
      <x:c r="W507" s="28" t="str">
        <x:v>0.45000000000000001</x:v>
      </x:c>
      <x:c r="X507" s="28" t="str">
        <x:v>0.0021629150195605074</x:v>
      </x:c>
      <x:c r="Y507" s="28" t="str">
        <x:v>0.013023295923842992</x:v>
      </x:c>
      <x:c r="Z507" s="1" t="str">
        <x:v>0.40000000000000002</x:v>
      </x:c>
      <x:c r="AA507" s="1" t="str">
        <x:v>0.0020982889928622961</x:v>
      </x:c>
      <x:c r="AB507" s="1" t="str">
        <x:v>0.011576088093805392</x:v>
      </x:c>
      <x:c r="AC507" s="1" t="str">
        <x:v>CASH</x:v>
      </x:c>
      <x:c r="AD507" s="1" t="str">
        <x:v>0</x:v>
      </x:c>
      <x:c r="AE507" s="1" t="str">
        <x:v>0.45000000000000001</x:v>
      </x:c>
      <x:c r="AF507" s="1" t="str">
        <x:v>0.0021629150195605074</x:v>
      </x:c>
      <x:c r="AG507" s="1" t="str">
        <x:v>0.013023295923842992</x:v>
      </x:c>
      <x:c r="AH507" s="1" t="str">
        <x:v>0</x:v>
      </x:c>
      <x:c r="AI507" s="1" t="str">
        <x:v>0</x:v>
      </x:c>
      <x:c r="AJ507" s="1" t="str">
        <x:v>0</x:v>
      </x:c>
      <x:c r="AK507" s="1" t="str">
        <x:v>-0.012939221965439965</x:v>
      </x:c>
      <x:c r="AL507" s="28" t="str">
        <x:v>0.028945526693075499</x:v>
      </x:c>
      <x:c r="AM507" s="1" t="str">
        <x:v>2022</x:v>
      </x:c>
      <x:c r="AN507" s="48" t="str">
        <x:v>REUSED_OOS_PREQUENTIAL_DIAGNOSTIC</x:v>
      </x:c>
      <x:c r="AO507" s="1" t="str">
        <x:v>505</x:v>
      </x:c>
      <x:c r="AP507" s="1" t="str">
        <x:v>False</x:v>
      </x:c>
    </x:row>
    <x:row r="508" ht="22" customHeight="1">
      <x:c r="A508" s="27" t="n">
        <x:v>44703</x:v>
      </x:c>
      <x:c r="B508" s="27" t="n">
        <x:v>44704</x:v>
      </x:c>
      <x:c r="C508" s="1" t="str">
        <x:v>0.99999946418496122</x:v>
      </x:c>
      <x:c r="D508" s="1" t="str">
        <x:v>1.5584917907326018e-19</x:v>
      </x:c>
      <x:c r="E508" s="1" t="str">
        <x:v>5.3581503880232416e-07</x:v>
      </x:c>
      <x:c r="F508" s="1" t="str">
        <x:v>bear</x:v>
      </x:c>
      <x:c r="G508" s="1" t="str">
        <x:v>7.5301394395759313e-06</x:v>
      </x:c>
      <x:c r="H508" s="1" t="str">
        <x:v>2.0902934716171804e-07</x:v>
      </x:c>
      <x:c r="I508" s="1" t="str">
        <x:v>-0.032645877982797167</x:v>
      </x:c>
      <x:c r="J508" s="1" t="str">
        <x:v>-0.23728625752348342</x:v>
      </x:c>
      <x:c r="K508" s="1" t="str">
        <x:v>0.80076061212720728</x:v>
      </x:c>
      <x:c r="L508" s="1" t="str">
        <x:v>-0.36170203797761813</x:v>
      </x:c>
      <x:c r="M508" s="1" t="str">
        <x:v>CASH</x:v>
      </x:c>
      <x:c r="N508" s="1" t="str">
        <x:v>0.99999946418496122</x:v>
      </x:c>
      <x:c r="O508" s="48" t="str">
        <x:v>HIGH_VOLATILITY|BEARISH_ROUTER</x:v>
      </x:c>
      <x:c r="P508" s="48" t="str">
        <x:v>episode-000502|episode-000506|episode-000501|episode-000351|episode-000503</x:v>
      </x:c>
      <x:c r="Q508" s="1" t="str">
        <x:v>True</x:v>
      </x:c>
      <x:c r="R508" s="1" t="str">
        <x:v>5</x:v>
      </x:c>
      <x:c r="S508" s="1" t="str">
        <x:v>0</x:v>
      </x:c>
      <x:c r="T508" s="1" t="str">
        <x:v>0.44476675228199941</x:v>
      </x:c>
      <x:c r="U508" s="1" t="str">
        <x:v>0.45000000000000001</x:v>
      </x:c>
      <x:c r="V508" s="1" t="str">
        <x:v>-0.017737064787329001</x:v>
      </x:c>
      <x:c r="W508" s="28" t="str">
        <x:v>0.45000000000000001</x:v>
      </x:c>
      <x:c r="X508" s="28" t="str">
        <x:v>0.0070719028774565706</x:v>
      </x:c>
      <x:c r="Y508" s="28" t="str">
        <x:v>-0.01773706478732906</x:v>
      </x:c>
      <x:c r="Z508" s="1" t="str">
        <x:v>0.40000000000000002</x:v>
      </x:c>
      <x:c r="AA508" s="1" t="str">
        <x:v>0.0068674140397778638</x:v>
      </x:c>
      <x:c r="AB508" s="1" t="str">
        <x:v>-0.015766864311873463</x:v>
      </x:c>
      <x:c r="AC508" s="1" t="str">
        <x:v>CASH</x:v>
      </x:c>
      <x:c r="AD508" s="1" t="str">
        <x:v>0</x:v>
      </x:c>
      <x:c r="AE508" s="1" t="str">
        <x:v>0.45000000000000001</x:v>
      </x:c>
      <x:c r="AF508" s="1" t="str">
        <x:v>0.0070719028774565706</x:v>
      </x:c>
      <x:c r="AG508" s="1" t="str">
        <x:v>-0.01773706478732906</x:v>
      </x:c>
      <x:c r="AH508" s="1" t="str">
        <x:v>0</x:v>
      </x:c>
      <x:c r="AI508" s="1" t="str">
        <x:v>0</x:v>
      </x:c>
      <x:c r="AJ508" s="1" t="str">
        <x:v>0</x:v>
      </x:c>
      <x:c r="AK508" s="1" t="str">
        <x:v>0.017896251668536003</x:v>
      </x:c>
      <x:c r="AL508" s="28" t="str">
        <x:v>-0.039400262822502301</x:v>
      </x:c>
      <x:c r="AM508" s="1" t="str">
        <x:v>2022</x:v>
      </x:c>
      <x:c r="AN508" s="48" t="str">
        <x:v>REUSED_OOS_PREQUENTIAL_DIAGNOSTIC</x:v>
      </x:c>
      <x:c r="AO508" s="1" t="str">
        <x:v>506</x:v>
      </x:c>
      <x:c r="AP508" s="1" t="str">
        <x:v>False</x:v>
      </x:c>
    </x:row>
    <x:row r="509" ht="22" customHeight="1">
      <x:c r="A509" s="27" t="n">
        <x:v>44704</x:v>
      </x:c>
      <x:c r="B509" s="27" t="n">
        <x:v>44705</x:v>
      </x:c>
      <x:c r="C509" s="1" t="str">
        <x:v>0.99999787002109963</x:v>
      </x:c>
      <x:c r="D509" s="1" t="str">
        <x:v>1.9730934804424426e-18</x:v>
      </x:c>
      <x:c r="E509" s="1" t="str">
        <x:v>2.129978900502571e-06</x:v>
      </x:c>
      <x:c r="F509" s="1" t="str">
        <x:v>bear</x:v>
      </x:c>
      <x:c r="G509" s="1" t="str">
        <x:v>2.7258224002628284e-05</x:v>
      </x:c>
      <x:c r="H509" s="1" t="str">
        <x:v>3.1883277232866829e-06</x:v>
      </x:c>
      <x:c r="I509" s="1" t="str">
        <x:v>-0.025317431069717622</x:v>
      </x:c>
      <x:c r="J509" s="1" t="str">
        <x:v>-0.26192856055609115</x:v>
      </x:c>
      <x:c r="K509" s="1" t="str">
        <x:v>0.80806244470622679</x:v>
      </x:c>
      <x:c r="L509" s="1" t="str">
        <x:v>-0.38685114544036758</x:v>
      </x:c>
      <x:c r="M509" s="1" t="str">
        <x:v>CASH</x:v>
      </x:c>
      <x:c r="N509" s="1" t="str">
        <x:v>0.99999787002109963</x:v>
      </x:c>
      <x:c r="O509" s="48" t="str">
        <x:v>HIGH_VOLATILITY|BEARISH_ROUTER</x:v>
      </x:c>
      <x:c r="P509" s="48" t="str">
        <x:v>episode-000506|episode-000507</x:v>
      </x:c>
      <x:c r="Q509" s="1" t="str">
        <x:v>True</x:v>
      </x:c>
      <x:c r="R509" s="1" t="str">
        <x:v>5</x:v>
      </x:c>
      <x:c r="S509" s="1" t="str">
        <x:v>0</x:v>
      </x:c>
      <x:c r="T509" s="1" t="str">
        <x:v>0.44476680943813068</x:v>
      </x:c>
      <x:c r="U509" s="1" t="str">
        <x:v>0.45000000000000001</x:v>
      </x:c>
      <x:c r="V509" s="1" t="str">
        <x:v>0.0085806248404448997</x:v>
      </x:c>
      <x:c r="W509" s="28" t="str">
        <x:v>0.45000000000000001</x:v>
      </x:c>
      <x:c r="X509" s="28" t="str">
        <x:v>0.0099275822561065152</x:v>
      </x:c>
      <x:c r="Y509" s="28" t="str">
        <x:v>0.0085806248404447505</x:v>
      </x:c>
      <x:c r="Z509" s="1" t="str">
        <x:v>0.40000000000000002</x:v>
      </x:c>
      <x:c r="AA509" s="1" t="str">
        <x:v>0.0096074779397556931</x:v>
      </x:c>
      <x:c r="AB509" s="1" t="str">
        <x:v>0.0076264415643725325</x:v>
      </x:c>
      <x:c r="AC509" s="1" t="str">
        <x:v>CASH</x:v>
      </x:c>
      <x:c r="AD509" s="1" t="str">
        <x:v>0</x:v>
      </x:c>
      <x:c r="AE509" s="1" t="str">
        <x:v>0.45000000000000001</x:v>
      </x:c>
      <x:c r="AF509" s="1" t="str">
        <x:v>0.0099275822561065152</x:v>
      </x:c>
      <x:c r="AG509" s="1" t="str">
        <x:v>0.0085806248404447505</x:v>
      </x:c>
      <x:c r="AH509" s="1" t="str">
        <x:v>0</x:v>
      </x:c>
      <x:c r="AI509" s="1" t="str">
        <x:v>0</x:v>
      </x:c>
      <x:c r="AJ509" s="1" t="str">
        <x:v>0</x:v>
      </x:c>
      <x:c r="AK509" s="1" t="str">
        <x:v>-0.0085440205220232227</x:v>
      </x:c>
      <x:c r="AL509" s="28" t="str">
        <x:v>0.0190903060154743</x:v>
      </x:c>
      <x:c r="AM509" s="1" t="str">
        <x:v>2022</x:v>
      </x:c>
      <x:c r="AN509" s="48" t="str">
        <x:v>REUSED_OOS_PREQUENTIAL_DIAGNOSTIC</x:v>
      </x:c>
      <x:c r="AO509" s="1" t="str">
        <x:v>507</x:v>
      </x:c>
      <x:c r="AP509" s="1" t="str">
        <x:v>False</x:v>
      </x:c>
    </x:row>
    <x:row r="510" ht="22" customHeight="1">
      <x:c r="A510" s="27" t="n">
        <x:v>44705</x:v>
      </x:c>
      <x:c r="B510" s="27" t="n">
        <x:v>44706</x:v>
      </x:c>
      <x:c r="C510" s="1" t="str">
        <x:v>0.99999940485211836</x:v>
      </x:c>
      <x:c r="D510" s="1" t="str">
        <x:v>2.1676588465534805e-19</x:v>
      </x:c>
      <x:c r="E510" s="1" t="str">
        <x:v>5.9514788167370171e-07</x:v>
      </x:c>
      <x:c r="F510" s="1" t="str">
        <x:v>bear</x:v>
      </x:c>
      <x:c r="G510" s="1" t="str">
        <x:v>8.3070878374514883e-06</x:v>
      </x:c>
      <x:c r="H510" s="1" t="str">
        <x:v>3.0696620375541627e-06</x:v>
      </x:c>
      <x:c r="I510" s="1" t="str">
        <x:v>-0.025915400410677636</x:v>
      </x:c>
      <x:c r="J510" s="1" t="str">
        <x:v>-0.24871528481654159</x:v>
      </x:c>
      <x:c r="K510" s="1" t="str">
        <x:v>0.81353829159442792</x:v>
      </x:c>
      <x:c r="L510" s="1" t="str">
        <x:v>-0.3751459461737866</x:v>
      </x:c>
      <x:c r="M510" s="1" t="str">
        <x:v>CASH</x:v>
      </x:c>
      <x:c r="N510" s="1" t="str">
        <x:v>0.99999940485211836</x:v>
      </x:c>
      <x:c r="O510" s="48" t="str">
        <x:v>HIGH_VOLATILITY|BEARISH_ROUTER</x:v>
      </x:c>
      <x:c r="P510" s="48" t="str">
        <x:v>episode-000508|episode-000507|episode-000506|episode-000502|episode-000501</x:v>
      </x:c>
      <x:c r="Q510" s="1" t="str">
        <x:v>True</x:v>
      </x:c>
      <x:c r="R510" s="1" t="str">
        <x:v>5</x:v>
      </x:c>
      <x:c r="S510" s="1" t="str">
        <x:v>0</x:v>
      </x:c>
      <x:c r="T510" s="1" t="str">
        <x:v>0.44476675440928132</x:v>
      </x:c>
      <x:c r="U510" s="1" t="str">
        <x:v>0.45000000000000001</x:v>
      </x:c>
      <x:c r="V510" s="1" t="str">
        <x:v>-0.0016453896671417001</x:v>
      </x:c>
      <x:c r="W510" s="28" t="str">
        <x:v>0.45000000000000001</x:v>
      </x:c>
      <x:c r="X510" s="28" t="str">
        <x:v>0.0046846069774868493</x:v>
      </x:c>
      <x:c r="Y510" s="28" t="str">
        <x:v>-0.0016453896671416723</x:v>
      </x:c>
      <x:c r="Z510" s="1" t="str">
        <x:v>0.40000000000000002</x:v>
      </x:c>
      <x:c r="AA510" s="1" t="str">
        <x:v>0.0045469523589259375</x:v>
      </x:c>
      <x:c r="AB510" s="1" t="str">
        <x:v>-0.0014629516510398233</x:v>
      </x:c>
      <x:c r="AC510" s="1" t="str">
        <x:v>CASH</x:v>
      </x:c>
      <x:c r="AD510" s="1" t="str">
        <x:v>0</x:v>
      </x:c>
      <x:c r="AE510" s="1" t="str">
        <x:v>0.45000000000000001</x:v>
      </x:c>
      <x:c r="AF510" s="1" t="str">
        <x:v>0.0046846069774868493</x:v>
      </x:c>
      <x:c r="AG510" s="1" t="str">
        <x:v>-0.0016453896671416723</x:v>
      </x:c>
      <x:c r="AH510" s="1" t="str">
        <x:v>0</x:v>
      </x:c>
      <x:c r="AI510" s="1" t="str">
        <x:v>0</x:v>
      </x:c>
      <x:c r="AJ510" s="1" t="str">
        <x:v>0</x:v>
      </x:c>
      <x:c r="AK510" s="1" t="str">
        <x:v>0.001646744807413269</x:v>
      </x:c>
      <x:c r="AL510" s="28" t="str">
        <x:v>-0.0036460283250193</x:v>
      </x:c>
      <x:c r="AM510" s="1" t="str">
        <x:v>2022</x:v>
      </x:c>
      <x:c r="AN510" s="48" t="str">
        <x:v>REUSED_OOS_PREQUENTIAL_DIAGNOSTIC</x:v>
      </x:c>
      <x:c r="AO510" s="1" t="str">
        <x:v>508</x:v>
      </x:c>
      <x:c r="AP510" s="1" t="str">
        <x:v>False</x:v>
      </x:c>
    </x:row>
    <x:row r="511" ht="22" customHeight="1">
      <x:c r="A511" s="27" t="n">
        <x:v>44706</x:v>
      </x:c>
      <x:c r="B511" s="27" t="n">
        <x:v>44707</x:v>
      </x:c>
      <x:c r="C511" s="1" t="str">
        <x:v>0.99999924674257501</x:v>
      </x:c>
      <x:c r="D511" s="1" t="str">
        <x:v>2.142381357228228e-19</x:v>
      </x:c>
      <x:c r="E511" s="1" t="str">
        <x:v>7.5325742488310065e-07</x:v>
      </x:c>
      <x:c r="F511" s="1" t="str">
        <x:v>bear</x:v>
      </x:c>
      <x:c r="G511" s="1" t="str">
        <x:v>1.0352448569426436e-05</x:v>
      </x:c>
      <x:c r="H511" s="1" t="str">
        <x:v>3.1621908655611983e-07</x:v>
      </x:c>
      <x:c r="I511" s="1" t="str">
        <x:v>0.029874109685988914</x:v>
      </x:c>
      <x:c r="J511" s="1" t="str">
        <x:v>-0.26928537858361989</x:v>
      </x:c>
      <x:c r="K511" s="1" t="str">
        <x:v>0.80479954255561836</x:v>
      </x:c>
      <x:c r="L511" s="1" t="str">
        <x:v>-0.37742418175304016</x:v>
      </x:c>
      <x:c r="M511" s="1" t="str">
        <x:v>CASH</x:v>
      </x:c>
      <x:c r="N511" s="1" t="str">
        <x:v>0.99999924674257501</x:v>
      </x:c>
      <x:c r="O511" s="48" t="str">
        <x:v>HIGH_VOLATILITY|BEARISH_ROUTER</x:v>
      </x:c>
      <x:c r="P511" s="48" t="str">
        <x:v>episode-000504|episode-000505|episode-000501|episode-000503|episode-000506</x:v>
      </x:c>
      <x:c r="Q511" s="1" t="str">
        <x:v>True</x:v>
      </x:c>
      <x:c r="R511" s="1" t="str">
        <x:v>5</x:v>
      </x:c>
      <x:c r="S511" s="1" t="str">
        <x:v>0</x:v>
      </x:c>
      <x:c r="T511" s="1" t="str">
        <x:v>0.44476676007803972</x:v>
      </x:c>
      <x:c r="U511" s="1" t="str">
        <x:v>0.45000000000000001</x:v>
      </x:c>
      <x:c r="V511" s="1" t="str">
        <x:v>-0.0051360352835349002</x:v>
      </x:c>
      <x:c r="W511" s="28" t="str">
        <x:v>0.45000000000000001</x:v>
      </x:c>
      <x:c r="X511" s="28" t="str">
        <x:v>0.00090387500969169032</x:v>
      </x:c>
      <x:c r="Y511" s="28" t="str">
        <x:v>-0.005136035283534901</x:v>
      </x:c>
      <x:c r="Z511" s="1" t="str">
        <x:v>0.40000000000000002</x:v>
      </x:c>
      <x:c r="AA511" s="1" t="str">
        <x:v>0.00087632484008015599</x:v>
      </x:c>
      <x:c r="AB511" s="1" t="str">
        <x:v>-0.0045654377026168591</x:v>
      </x:c>
      <x:c r="AC511" s="1" t="str">
        <x:v>CASH</x:v>
      </x:c>
      <x:c r="AD511" s="1" t="str">
        <x:v>0</x:v>
      </x:c>
      <x:c r="AE511" s="1" t="str">
        <x:v>0.45000000000000001</x:v>
      </x:c>
      <x:c r="AF511" s="1" t="str">
        <x:v>0.00090387500969169032</x:v>
      </x:c>
      <x:c r="AG511" s="1" t="str">
        <x:v>-0.005136035283534901</x:v>
      </x:c>
      <x:c r="AH511" s="1" t="str">
        <x:v>0</x:v>
      </x:c>
      <x:c r="AI511" s="1" t="str">
        <x:v>0</x:v>
      </x:c>
      <x:c r="AJ511" s="1" t="str">
        <x:v>0</x:v>
      </x:c>
      <x:c r="AK511" s="1" t="str">
        <x:v>0.0051492700483465352</x:v>
      </x:c>
      <x:c r="AL511" s="28" t="str">
        <x:v>-0.011411413444547399</x:v>
      </x:c>
      <x:c r="AM511" s="1" t="str">
        <x:v>2022</x:v>
      </x:c>
      <x:c r="AN511" s="48" t="str">
        <x:v>REUSED_OOS_PREQUENTIAL_DIAGNOSTIC</x:v>
      </x:c>
      <x:c r="AO511" s="1" t="str">
        <x:v>509</x:v>
      </x:c>
      <x:c r="AP511" s="1" t="str">
        <x:v>False</x:v>
      </x:c>
    </x:row>
    <x:row r="512" ht="22" customHeight="1">
      <x:c r="A512" s="27" t="n">
        <x:v>44707</x:v>
      </x:c>
      <x:c r="B512" s="27" t="n">
        <x:v>44708</x:v>
      </x:c>
      <x:c r="C512" s="1" t="str">
        <x:v>0.99999969997586324</x:v>
      </x:c>
      <x:c r="D512" s="1" t="str">
        <x:v>4.4549471954472241e-20</x:v>
      </x:c>
      <x:c r="E512" s="1" t="str">
        <x:v>3.0002413690673752e-07</x:v>
      </x:c>
      <x:c r="F512" s="1" t="str">
        <x:v>bear</x:v>
      </x:c>
      <x:c r="G512" s="1" t="str">
        <x:v>4.3747985854562055e-06</x:v>
      </x:c>
      <x:c r="H512" s="1" t="str">
        <x:v>9.064665762099672e-07</x:v>
      </x:c>
      <x:c r="I512" s="1" t="str">
        <x:v>-0.036375755215981131</x:v>
      </x:c>
      <x:c r="J512" s="1" t="str">
        <x:v>-0.23376538189069351</x:v>
      </x:c>
      <x:c r="K512" s="1" t="str">
        <x:v>0.78559660895701455</x:v>
      </x:c>
      <x:c r="L512" s="1" t="str">
        <x:v>-0.38452865181563367</x:v>
      </x:c>
      <x:c r="M512" s="1" t="str">
        <x:v>CASH</x:v>
      </x:c>
      <x:c r="N512" s="1" t="str">
        <x:v>0.99999969997586324</x:v>
      </x:c>
      <x:c r="O512" s="48" t="str">
        <x:v>HIGH_VOLATILITY|BEARISH_ROUTER</x:v>
      </x:c>
      <x:c r="P512" s="48" t="str">
        <x:v>episode-000507|episode-000509</x:v>
      </x:c>
      <x:c r="Q512" s="1" t="str">
        <x:v>True</x:v>
      </x:c>
      <x:c r="R512" s="1" t="str">
        <x:v>5</x:v>
      </x:c>
      <x:c r="S512" s="1" t="str">
        <x:v>0</x:v>
      </x:c>
      <x:c r="T512" s="1" t="str">
        <x:v>0.44476674382810327</x:v>
      </x:c>
      <x:c r="U512" s="1" t="str">
        <x:v>0.45000000000000001</x:v>
      </x:c>
      <x:c r="V512" s="1" t="str">
        <x:v>-0.0092837206657121005</x:v>
      </x:c>
      <x:c r="W512" s="28" t="str">
        <x:v>0.45000000000000001</x:v>
      </x:c>
      <x:c r="X512" s="28" t="str">
        <x:v>0.0028389029805635513</x:v>
      </x:c>
      <x:c r="Y512" s="28" t="str">
        <x:v>-0.0092837206657121474</x:v>
      </x:c>
      <x:c r="Z512" s="1" t="str">
        <x:v>0.40000000000000002</x:v>
      </x:c>
      <x:c r="AA512" s="1" t="str">
        <x:v>0.002751297704939426</x:v>
      </x:c>
      <x:c r="AB512" s="1" t="str">
        <x:v>-0.0082524246984053695</x:v>
      </x:c>
      <x:c r="AC512" s="1" t="str">
        <x:v>CASH</x:v>
      </x:c>
      <x:c r="AD512" s="1" t="str">
        <x:v>0</x:v>
      </x:c>
      <x:c r="AE512" s="1" t="str">
        <x:v>0.45000000000000001</x:v>
      </x:c>
      <x:c r="AF512" s="1" t="str">
        <x:v>0.0028389029805635513</x:v>
      </x:c>
      <x:c r="AG512" s="1" t="str">
        <x:v>-0.0092837206657121474</x:v>
      </x:c>
      <x:c r="AH512" s="1" t="str">
        <x:v>0</x:v>
      </x:c>
      <x:c r="AI512" s="1" t="str">
        <x:v>0</x:v>
      </x:c>
      <x:c r="AJ512" s="1" t="str">
        <x:v>0</x:v>
      </x:c>
      <x:c r="AK512" s="1" t="str">
        <x:v>0.009327082984845126</x:v>
      </x:c>
      <x:c r="AL512" s="28" t="str">
        <x:v>-0.020624240245176</x:v>
      </x:c>
      <x:c r="AM512" s="1" t="str">
        <x:v>2022</x:v>
      </x:c>
      <x:c r="AN512" s="48" t="str">
        <x:v>REUSED_OOS_PREQUENTIAL_DIAGNOSTIC</x:v>
      </x:c>
      <x:c r="AO512" s="1" t="str">
        <x:v>510</x:v>
      </x:c>
      <x:c r="AP512" s="1" t="str">
        <x:v>False</x:v>
      </x:c>
    </x:row>
    <x:row r="513" ht="22" customHeight="1">
      <x:c r="A513" s="27" t="n">
        <x:v>44708</x:v>
      </x:c>
      <x:c r="B513" s="27" t="n">
        <x:v>44709</x:v>
      </x:c>
      <x:c r="C513" s="1" t="str">
        <x:v>0.99999933785936235</x:v>
      </x:c>
      <x:c r="D513" s="1" t="str">
        <x:v>9.975684193051875e-20</x:v>
      </x:c>
      <x:c r="E513" s="1" t="str">
        <x:v>6.6214063766282817e-07</x:v>
      </x:c>
      <x:c r="F513" s="1" t="str">
        <x:v>bear</x:v>
      </x:c>
      <x:c r="G513" s="1" t="str">
        <x:v>9.1778847265579437e-06</x:v>
      </x:c>
      <x:c r="H513" s="1" t="str">
        <x:v>7.2423300165216068e-07</x:v>
      </x:c>
      <x:c r="I513" s="1" t="str">
        <x:v>-0.019788475115324222</x:v>
      </x:c>
      <x:c r="J513" s="1" t="str">
        <x:v>-0.27117702520194686</x:v>
      </x:c>
      <x:c r="K513" s="1" t="str">
        <x:v>0.77436210355220414</x:v>
      </x:c>
      <x:c r="L513" s="1" t="str">
        <x:v>-0.39722228076461041</x:v>
      </x:c>
      <x:c r="M513" s="1" t="str">
        <x:v>CASH</x:v>
      </x:c>
      <x:c r="N513" s="1" t="str">
        <x:v>0.99999933785936235</x:v>
      </x:c>
      <x:c r="O513" s="48" t="str">
        <x:v>HIGH_VOLATILITY|BEARISH_ROUTER</x:v>
      </x:c>
      <x:c r="P513" s="48" t="str">
        <x:v>episode-000506|episode-000508|episode-000503|episode-000509|episode-000501</x:v>
      </x:c>
      <x:c r="Q513" s="1" t="str">
        <x:v>True</x:v>
      </x:c>
      <x:c r="R513" s="1" t="str">
        <x:v>5</x:v>
      </x:c>
      <x:c r="S513" s="1" t="str">
        <x:v>0</x:v>
      </x:c>
      <x:c r="T513" s="1" t="str">
        <x:v>0.44476675681119671</x:v>
      </x:c>
      <x:c r="U513" s="1" t="str">
        <x:v>0.45000000000000001</x:v>
      </x:c>
      <x:c r="V513" s="1" t="str">
        <x:v>0.0066957557747600004</x:v>
      </x:c>
      <x:c r="W513" s="28" t="str">
        <x:v>0.45000000000000001</x:v>
      </x:c>
      <x:c r="X513" s="28" t="str">
        <x:v>0.0051523176473210475</x:v>
      </x:c>
      <x:c r="Y513" s="28" t="str">
        <x:v>0.0066957557747600038</x:v>
      </x:c>
      <x:c r="Z513" s="1" t="str">
        <x:v>0.40000000000000002</x:v>
      </x:c>
      <x:c r="AA513" s="1" t="str">
        <x:v>0.0049909918246233143</x:v>
      </x:c>
      <x:c r="AB513" s="1" t="str">
        <x:v>0.0059513727179019149</x:v>
      </x:c>
      <x:c r="AC513" s="1" t="str">
        <x:v>CASH</x:v>
      </x:c>
      <x:c r="AD513" s="1" t="str">
        <x:v>0</x:v>
      </x:c>
      <x:c r="AE513" s="1" t="str">
        <x:v>0.45000000000000001</x:v>
      </x:c>
      <x:c r="AF513" s="1" t="str">
        <x:v>0.0051523176473210475</x:v>
      </x:c>
      <x:c r="AG513" s="1" t="str">
        <x:v>0.0066957557747600038</x:v>
      </x:c>
      <x:c r="AH513" s="1" t="str">
        <x:v>0</x:v>
      </x:c>
      <x:c r="AI513" s="1" t="str">
        <x:v>0</x:v>
      </x:c>
      <x:c r="AJ513" s="1" t="str">
        <x:v>0</x:v>
      </x:c>
      <x:c r="AK513" s="1" t="str">
        <x:v>-0.0066734387661671552</x:v>
      </x:c>
      <x:c r="AL513" s="28" t="str">
        <x:v>0.014890983595093801</x:v>
      </x:c>
      <x:c r="AM513" s="1" t="str">
        <x:v>2022</x:v>
      </x:c>
      <x:c r="AN513" s="48" t="str">
        <x:v>REUSED_OOS_PREQUENTIAL_DIAGNOSTIC</x:v>
      </x:c>
      <x:c r="AO513" s="1" t="str">
        <x:v>511</x:v>
      </x:c>
      <x:c r="AP513" s="1" t="str">
        <x:v>False</x:v>
      </x:c>
    </x:row>
    <x:row r="514" ht="22" customHeight="1">
      <x:c r="A514" s="27" t="n">
        <x:v>44709</x:v>
      </x:c>
      <x:c r="B514" s="27" t="n">
        <x:v>44710</x:v>
      </x:c>
      <x:c r="C514" s="1" t="str">
        <x:v>0.99999982325946324</x:v>
      </x:c>
      <x:c r="D514" s="1" t="str">
        <x:v>8.2466358713607432e-21</x:v>
      </x:c>
      <x:c r="E514" s="1" t="str">
        <x:v>1.7674053677055709e-07</x:v>
      </x:c>
      <x:c r="F514" s="1" t="str">
        <x:v>bear</x:v>
      </x:c>
      <x:c r="G514" s="1" t="str">
        <x:v>2.6622726414008097e-06</x:v>
      </x:c>
      <x:c r="H514" s="1" t="str">
        <x:v>9.7080020178373807e-07</x:v>
      </x:c>
      <x:c r="I514" s="1" t="str">
        <x:v>-0.013844251323272605</x:v>
      </x:c>
      <x:c r="J514" s="1" t="str">
        <x:v>-0.26972174700613871</x:v>
      </x:c>
      <x:c r="K514" s="1" t="str">
        <x:v>0.77514992889204781</x:v>
      </x:c>
      <x:c r="L514" s="1" t="str">
        <x:v>-0.3882463276359881</x:v>
      </x:c>
      <x:c r="M514" s="1" t="str">
        <x:v>CASH</x:v>
      </x:c>
      <x:c r="N514" s="1" t="str">
        <x:v>0.99999982325946324</x:v>
      </x:c>
      <x:c r="O514" s="48" t="str">
        <x:v>HIGH_VOLATILITY|BEARISH_ROUTER</x:v>
      </x:c>
      <x:c r="P514" s="48" t="str">
        <x:v>episode-000512|episode-000506|episode-000501|episode-000508|episode-000503</x:v>
      </x:c>
      <x:c r="Q514" s="1" t="str">
        <x:v>True</x:v>
      </x:c>
      <x:c r="R514" s="1" t="str">
        <x:v>5</x:v>
      </x:c>
      <x:c r="S514" s="1" t="str">
        <x:v>0</x:v>
      </x:c>
      <x:c r="T514" s="1" t="str">
        <x:v>0.44476673940797201</x:v>
      </x:c>
      <x:c r="U514" s="1" t="str">
        <x:v>0.45000000000000001</x:v>
      </x:c>
      <x:c r="V514" s="1" t="str">
        <x:v>0.0067880708178591001</x:v>
      </x:c>
      <x:c r="W514" s="28" t="str">
        <x:v>0.45000000000000001</x:v>
      </x:c>
      <x:c r="X514" s="28" t="str">
        <x:v>0.0036609863801280174</x:v>
      </x:c>
      <x:c r="Y514" s="28" t="str">
        <x:v>0.0067880708178591487</x:v>
      </x:c>
      <x:c r="Z514" s="1" t="str">
        <x:v>0.40000000000000002</x:v>
      </x:c>
      <x:c r="AA514" s="1" t="str">
        <x:v>0.0035526749331631358</x:v>
      </x:c>
      <x:c r="AB514" s="1" t="str">
        <x:v>0.0060335429160576215</x:v>
      </x:c>
      <x:c r="AC514" s="1" t="str">
        <x:v>CASH</x:v>
      </x:c>
      <x:c r="AD514" s="1" t="str">
        <x:v>0</x:v>
      </x:c>
      <x:c r="AE514" s="1" t="str">
        <x:v>0.45000000000000001</x:v>
      </x:c>
      <x:c r="AF514" s="1" t="str">
        <x:v>0.0036609863801280174</x:v>
      </x:c>
      <x:c r="AG514" s="1" t="str">
        <x:v>0.0067880708178591487</x:v>
      </x:c>
      <x:c r="AH514" s="1" t="str">
        <x:v>0</x:v>
      </x:c>
      <x:c r="AI514" s="1" t="str">
        <x:v>0</x:v>
      </x:c>
      <x:c r="AJ514" s="1" t="str">
        <x:v>0</x:v>
      </x:c>
      <x:c r="AK514" s="1" t="str">
        <x:v>-0.006765135597246257</x:v>
      </x:c>
      <x:c r="AL514" s="28" t="str">
        <x:v>0.015092792597262501</x:v>
      </x:c>
      <x:c r="AM514" s="1" t="str">
        <x:v>2022</x:v>
      </x:c>
      <x:c r="AN514" s="48" t="str">
        <x:v>REUSED_OOS_PREQUENTIAL_DIAGNOSTIC</x:v>
      </x:c>
      <x:c r="AO514" s="1" t="str">
        <x:v>512</x:v>
      </x:c>
      <x:c r="AP514" s="1" t="str">
        <x:v>False</x:v>
      </x:c>
    </x:row>
    <x:row r="515" ht="22" customHeight="1">
      <x:c r="A515" s="27" t="n">
        <x:v>44710</x:v>
      </x:c>
      <x:c r="B515" s="27" t="n">
        <x:v>44711</x:v>
      </x:c>
      <x:c r="C515" s="1" t="str">
        <x:v>0.99999949400336996</x:v>
      </x:c>
      <x:c r="D515" s="1" t="str">
        <x:v>1.0721706635899312e-19</x:v>
      </x:c>
      <x:c r="E515" s="1" t="str">
        <x:v>5.059966298143388e-07</x:v>
      </x:c>
      <x:c r="F515" s="1" t="str">
        <x:v>bear</x:v>
      </x:c>
      <x:c r="G515" s="1" t="str">
        <x:v>7.1374551834624152e-06</x:v>
      </x:c>
      <x:c r="H515" s="1" t="str">
        <x:v>6.5851218632270968e-07</x:v>
      </x:c>
      <x:c r="I515" s="1" t="str">
        <x:v>-0.027120904954666347</x:v>
      </x:c>
      <x:c r="J515" s="1" t="str">
        <x:v>-0.23627692387444599</x:v>
      </x:c>
      <x:c r="K515" s="1" t="str">
        <x:v>0.77683722546067757</x:v>
      </x:c>
      <x:c r="L515" s="1" t="str">
        <x:v>-0.37901325633838434</x:v>
      </x:c>
      <x:c r="M515" s="1" t="str">
        <x:v>CASH</x:v>
      </x:c>
      <x:c r="N515" s="1" t="str">
        <x:v>0.99999949400336996</x:v>
      </x:c>
      <x:c r="O515" s="48" t="str">
        <x:v>HIGH_VOLATILITY|BEARISH_ROUTER</x:v>
      </x:c>
      <x:c r="P515" s="48" t="str">
        <x:v>episode-000511|episode-000509|episode-000507</x:v>
      </x:c>
      <x:c r="Q515" s="1" t="str">
        <x:v>True</x:v>
      </x:c>
      <x:c r="R515" s="1" t="str">
        <x:v>5</x:v>
      </x:c>
      <x:c r="S515" s="1" t="str">
        <x:v>0</x:v>
      </x:c>
      <x:c r="T515" s="1" t="str">
        <x:v>0.44476675121290932</x:v>
      </x:c>
      <x:c r="U515" s="1" t="str">
        <x:v>0.45000000000000001</x:v>
      </x:c>
      <x:c r="V515" s="1" t="str">
        <x:v>0.034482437114746703</x:v>
      </x:c>
      <x:c r="W515" s="28" t="str">
        <x:v>0.45000000000000001</x:v>
      </x:c>
      <x:c r="X515" s="28" t="str">
        <x:v>0.003710266937606177</x:v>
      </x:c>
      <x:c r="Y515" s="28" t="str">
        <x:v>0.034482437114746745</x:v>
      </x:c>
      <x:c r="Z515" s="1" t="str">
        <x:v>0.40000000000000002</x:v>
      </x:c>
      <x:c r="AA515" s="1" t="str">
        <x:v>0.0036005333819139063</x:v>
      </x:c>
      <x:c r="AB515" s="1" t="str">
        <x:v>0.030650756058605566</x:v>
      </x:c>
      <x:c r="AC515" s="1" t="str">
        <x:v>CASH</x:v>
      </x:c>
      <x:c r="AD515" s="1" t="str">
        <x:v>0</x:v>
      </x:c>
      <x:c r="AE515" s="1" t="str">
        <x:v>0.45000000000000001</x:v>
      </x:c>
      <x:c r="AF515" s="1" t="str">
        <x:v>0.003710266937606177</x:v>
      </x:c>
      <x:c r="AG515" s="1" t="str">
        <x:v>0.034482437114746745</x:v>
      </x:c>
      <x:c r="AH515" s="1" t="str">
        <x:v>0</x:v>
      </x:c>
      <x:c r="AI515" s="1" t="str">
        <x:v>0</x:v>
      </x:c>
      <x:c r="AJ515" s="1" t="str">
        <x:v>0</x:v>
      </x:c>
      <x:c r="AK515" s="1" t="str">
        <x:v>-0.033901240886554863</x:v>
      </x:c>
      <x:c r="AL515" s="28" t="str">
        <x:v>0.076636167411047604</x:v>
      </x:c>
      <x:c r="AM515" s="1" t="str">
        <x:v>2022</x:v>
      </x:c>
      <x:c r="AN515" s="48" t="str">
        <x:v>REUSED_OOS_PREQUENTIAL_DIAGNOSTIC</x:v>
      </x:c>
      <x:c r="AO515" s="1" t="str">
        <x:v>513</x:v>
      </x:c>
      <x:c r="AP515" s="1" t="str">
        <x:v>False</x:v>
      </x:c>
    </x:row>
    <x:row r="516" ht="22" customHeight="1">
      <x:c r="A516" s="27" t="n">
        <x:v>44711</x:v>
      </x:c>
      <x:c r="B516" s="27" t="n">
        <x:v>44712</x:v>
      </x:c>
      <x:c r="C516" s="1" t="str">
        <x:v>0.99999745824531316</x:v>
      </x:c>
      <x:c r="D516" s="1" t="str">
        <x:v>1.3775317219185937e-18</x:v>
      </x:c>
      <x:c r="E516" s="1" t="str">
        <x:v>2.5417546866618585e-06</x:v>
      </x:c>
      <x:c r="F516" s="1" t="str">
        <x:v>bear</x:v>
      </x:c>
      <x:c r="G516" s="1" t="str">
        <x:v>3.2118976654116196e-05</x:v>
      </x:c>
      <x:c r="H516" s="1" t="str">
        <x:v>4.071516113644134e-06</x:v>
      </x:c>
      <x:c r="I516" s="1" t="str">
        <x:v>0.090398820346952791</x:v>
      </x:c>
      <x:c r="J516" s="1" t="str">
        <x:v>-0.15741567065073048</x:v>
      </x:c>
      <x:c r="K516" s="1" t="str">
        <x:v>0.82633049142936943</x:v>
      </x:c>
      <x:c r="L516" s="1" t="str">
        <x:v>-0.33142321229109151</x:v>
      </x:c>
      <x:c r="M516" s="1" t="str">
        <x:v>CASH</x:v>
      </x:c>
      <x:c r="N516" s="1" t="str">
        <x:v>0.99999745824531316</x:v>
      </x:c>
      <x:c r="O516" s="48" t="str">
        <x:v>HIGH_VOLATILITY|BEARISH_ROUTER</x:v>
      </x:c>
      <x:c r="P516" s="48" t="str">
        <x:v>episode-000357|episode-000359|episode-000504|episode-000400|episode-000184</x:v>
      </x:c>
      <x:c r="Q516" s="1" t="str">
        <x:v>True</x:v>
      </x:c>
      <x:c r="R516" s="1" t="str">
        <x:v>5</x:v>
      </x:c>
      <x:c r="S516" s="1" t="str">
        <x:v>0</x:v>
      </x:c>
      <x:c r="T516" s="1" t="str">
        <x:v>0.44476682420167618</x:v>
      </x:c>
      <x:c r="U516" s="1" t="str">
        <x:v>0.45000000000000001</x:v>
      </x:c>
      <x:c r="V516" s="1" t="str">
        <x:v>0.00097602615264760003</x:v>
      </x:c>
      <x:c r="W516" s="28" t="str">
        <x:v>0.45000000000000001</x:v>
      </x:c>
      <x:c r="X516" s="28" t="str">
        <x:v>0.018335140722956944</x:v>
      </x:c>
      <x:c r="Y516" s="28" t="str">
        <x:v>0.00097602615264769099</x:v>
      </x:c>
      <x:c r="Z516" s="1" t="str">
        <x:v>0.40000000000000002</x:v>
      </x:c>
      <x:c r="AA516" s="1" t="str">
        <x:v>0.017845631846746146</x:v>
      </x:c>
      <x:c r="AB516" s="1" t="str">
        <x:v>0.00086603150604513957</x:v>
      </x:c>
      <x:c r="AC516" s="1" t="str">
        <x:v>CASH</x:v>
      </x:c>
      <x:c r="AD516" s="1" t="str">
        <x:v>0</x:v>
      </x:c>
      <x:c r="AE516" s="1" t="str">
        <x:v>0.45000000000000001</x:v>
      </x:c>
      <x:c r="AF516" s="1" t="str">
        <x:v>0.018335140722956944</x:v>
      </x:c>
      <x:c r="AG516" s="1" t="str">
        <x:v>0.00097602615264769099</x:v>
      </x:c>
      <x:c r="AH516" s="1" t="str">
        <x:v>0</x:v>
      </x:c>
      <x:c r="AI516" s="1" t="str">
        <x:v>0</x:v>
      </x:c>
      <x:c r="AJ516" s="1" t="str">
        <x:v>0</x:v>
      </x:c>
      <x:c r="AK516" s="1" t="str">
        <x:v>-0.00097555014882521479</x:v>
      </x:c>
      <x:c r="AL516" s="28" t="str">
        <x:v>0.0022097322787982998</x:v>
      </x:c>
      <x:c r="AM516" s="1" t="str">
        <x:v>2022</x:v>
      </x:c>
      <x:c r="AN516" s="48" t="str">
        <x:v>REUSED_OOS_PREQUENTIAL_DIAGNOSTIC</x:v>
      </x:c>
      <x:c r="AO516" s="1" t="str">
        <x:v>514</x:v>
      </x:c>
      <x:c r="AP516" s="1" t="str">
        <x:v>False</x:v>
      </x:c>
    </x:row>
    <x:row r="517" ht="22" customHeight="1">
      <x:c r="A517" s="27" t="n">
        <x:v>44712</x:v>
      </x:c>
      <x:c r="B517" s="27" t="n">
        <x:v>44713</x:v>
      </x:c>
      <x:c r="C517" s="1" t="str">
        <x:v>0.99997935257729875</x:v>
      </x:c>
      <x:c r="D517" s="1" t="str">
        <x:v>8.8453669344054261e-17</x:v>
      </x:c>
      <x:c r="E517" s="1" t="str">
        <x:v>2.0647422701133787e-05</x:v>
      </x:c>
      <x:c r="F517" s="1" t="str">
        <x:v>bear</x:v>
      </x:c>
      <x:c r="G517" s="1" t="str">
        <x:v>0.00022154308439593709</x:v>
      </x:c>
      <x:c r="H517" s="1" t="str">
        <x:v>3.6211336028971049e-05</x:v>
      </x:c>
      <x:c r="I517" s="1" t="str">
        <x:v>0.072337067055216586</x:v>
      </x:c>
      <x:c r="J517" s="1" t="str">
        <x:v>-0.17336002704037856</x:v>
      </x:c>
      <x:c r="K517" s="1" t="str">
        <x:v>0.82113469280574647</x:v>
      </x:c>
      <x:c r="L517" s="1" t="str">
        <x:v>-0.32994583658243581</x:v>
      </x:c>
      <x:c r="M517" s="1" t="str">
        <x:v>CASH</x:v>
      </x:c>
      <x:c r="N517" s="1" t="str">
        <x:v>0.99997935257729875</x:v>
      </x:c>
      <x:c r="O517" s="48" t="str">
        <x:v>HIGH_VOLATILITY|BEARISH_ROUTER</x:v>
      </x:c>
      <x:c r="P517" s="48" t="str">
        <x:v>episode-000515|episode-000357|episode-000504|episode-000359|episode-000510</x:v>
      </x:c>
      <x:c r="Q517" s="1" t="str">
        <x:v>True</x:v>
      </x:c>
      <x:c r="R517" s="1" t="str">
        <x:v>5</x:v>
      </x:c>
      <x:c r="S517" s="1" t="str">
        <x:v>0</x:v>
      </x:c>
      <x:c r="T517" s="1" t="str">
        <x:v>0.43136344691468398</x:v>
      </x:c>
      <x:c r="U517" s="1" t="str">
        <x:v>0.45000000000000001</x:v>
      </x:c>
      <x:c r="V517" s="1" t="str">
        <x:v>-0.028236108133767601</x:v>
      </x:c>
      <x:c r="W517" s="28" t="str">
        <x:v>0.45000000000000001</x:v>
      </x:c>
      <x:c r="X517" s="28" t="str">
        <x:v>0.00054636544439129464</x:v>
      </x:c>
      <x:c r="Y517" s="28" t="str">
        <x:v>-0.028236108133767646</x:v>
      </x:c>
      <x:c r="Z517" s="1" t="str">
        <x:v>0.40000000000000002</x:v>
      </x:c>
      <x:c r="AA517" s="1" t="str">
        <x:v>0.00052986740087196393</x:v>
      </x:c>
      <x:c r="AB517" s="1" t="str">
        <x:v>-0.025098807408872048</x:v>
      </x:c>
      <x:c r="AC517" s="1" t="str">
        <x:v>CASH</x:v>
      </x:c>
      <x:c r="AD517" s="1" t="str">
        <x:v>0</x:v>
      </x:c>
      <x:c r="AE517" s="1" t="str">
        <x:v>0.45000000000000001</x:v>
      </x:c>
      <x:c r="AF517" s="1" t="str">
        <x:v>0.00054636544439129464</x:v>
      </x:c>
      <x:c r="AG517" s="1" t="str">
        <x:v>-0.028236108133767646</x:v>
      </x:c>
      <x:c r="AH517" s="1" t="str">
        <x:v>0</x:v>
      </x:c>
      <x:c r="AI517" s="1" t="str">
        <x:v>0</x:v>
      </x:c>
      <x:c r="AJ517" s="1" t="str">
        <x:v>0</x:v>
      </x:c>
      <x:c r="AK517" s="1" t="str">
        <x:v>0.028642413631655574</x:v>
      </x:c>
      <x:c r="AL517" s="28" t="str">
        <x:v>-0.062745727100593202</x:v>
      </x:c>
      <x:c r="AM517" s="1" t="str">
        <x:v>2022</x:v>
      </x:c>
      <x:c r="AN517" s="48" t="str">
        <x:v>REUSED_OOS_PREQUENTIAL_DIAGNOSTIC</x:v>
      </x:c>
      <x:c r="AO517" s="1" t="str">
        <x:v>515</x:v>
      </x:c>
      <x:c r="AP517" s="1" t="str">
        <x:v>False</x:v>
      </x:c>
    </x:row>
    <x:row r="518" ht="22" customHeight="1">
      <x:c r="A518" s="27" t="n">
        <x:v>44713</x:v>
      </x:c>
      <x:c r="B518" s="27" t="n">
        <x:v>44714</x:v>
      </x:c>
      <x:c r="C518" s="1" t="str">
        <x:v>0.9999756055982888</x:v>
      </x:c>
      <x:c r="D518" s="1" t="str">
        <x:v>2.0731715322321526e-16</x:v>
      </x:c>
      <x:c r="E518" s="1" t="str">
        <x:v>2.4394401711003648e-05</x:v>
      </x:c>
      <x:c r="F518" s="1" t="str">
        <x:v>bear</x:v>
      </x:c>
      <x:c r="G518" s="1" t="str">
        <x:v>0.00025804451207108505</x:v>
      </x:c>
      <x:c r="H518" s="1" t="str">
        <x:v>7.4939580199440775e-06</x:v>
      </x:c>
      <x:c r="I518" s="1" t="str">
        <x:v>0.0087303575418238299</x:v>
      </x:c>
      <x:c r="J518" s="1" t="str">
        <x:v>-0.2262943345277042</x:v>
      </x:c>
      <x:c r="K518" s="1" t="str">
        <x:v>0.84540396076238999</x:v>
      </x:c>
      <x:c r="L518" s="1" t="str">
        <x:v>-0.3719888722628506</x:v>
      </x:c>
      <x:c r="M518" s="1" t="str">
        <x:v>CASH</x:v>
      </x:c>
      <x:c r="N518" s="1" t="str">
        <x:v>0.9999756055982888</x:v>
      </x:c>
      <x:c r="O518" s="48" t="str">
        <x:v>HIGH_VOLATILITY|BEARISH_ROUTER</x:v>
      </x:c>
      <x:c r="P518" s="48" t="str">
        <x:v>episode-000510|episode-000501|episode-000513|episode-000509|episode-000502</x:v>
      </x:c>
      <x:c r="Q518" s="1" t="str">
        <x:v>True</x:v>
      </x:c>
      <x:c r="R518" s="1" t="str">
        <x:v>5</x:v>
      </x:c>
      <x:c r="S518" s="1" t="str">
        <x:v>0.025000000000000001</x:v>
      </x:c>
      <x:c r="T518" s="1" t="str">
        <x:v>0.43136363148211498</x:v>
      </x:c>
      <x:c r="U518" s="1" t="str">
        <x:v>0.45000000000000001</x:v>
      </x:c>
      <x:c r="V518" s="1" t="str">
        <x:v>0.0099055010009179</x:v>
      </x:c>
      <x:c r="W518" s="28" t="str">
        <x:v>0.40000000000000002</x:v>
      </x:c>
      <x:c r="X518" s="28" t="str">
        <x:v>0.034019205588351309</x:v>
      </x:c>
      <x:c r="Y518" s="28" t="str">
        <x:v>0.0087849166385907118</x:v>
      </x:c>
      <x:c r="Z518" s="1" t="str">
        <x:v>0.40000000000000002</x:v>
      </x:c>
      <x:c r="AA518" s="1" t="str">
        <x:v>0.015446659250522021</x:v>
      </x:c>
      <x:c r="AB518" s="1" t="str">
        <x:v>0.0088036529805952668</x:v>
      </x:c>
      <x:c r="AC518" s="1" t="str">
        <x:v>CASH</x:v>
      </x:c>
      <x:c r="AD518" s="1" t="str">
        <x:v>0.025000000000000001</x:v>
      </x:c>
      <x:c r="AE518" s="1" t="str">
        <x:v>0.40000000000000002</x:v>
      </x:c>
      <x:c r="AF518" s="1" t="str">
        <x:v>0.034019205588351309</x:v>
      </x:c>
      <x:c r="AG518" s="1" t="str">
        <x:v>0.0087849166385907118</x:v>
      </x:c>
      <x:c r="AH518" s="1" t="str">
        <x:v>0</x:v>
      </x:c>
      <x:c r="AI518" s="1" t="str">
        <x:v>0</x:v>
      </x:c>
      <x:c r="AJ518" s="1" t="str">
        <x:v>0</x:v>
      </x:c>
      <x:c r="AK518" s="1" t="str">
        <x:v>-0.0098567631104155458</x:v>
      </x:c>
      <x:c r="AL518" s="28" t="str">
        <x:v>0.022048089668943002</x:v>
      </x:c>
      <x:c r="AM518" s="1" t="str">
        <x:v>2022</x:v>
      </x:c>
      <x:c r="AN518" s="48" t="str">
        <x:v>REUSED_OOS_PREQUENTIAL_DIAGNOSTIC</x:v>
      </x:c>
      <x:c r="AO518" s="1" t="str">
        <x:v>516</x:v>
      </x:c>
      <x:c r="AP518" s="1" t="str">
        <x:v>True</x:v>
      </x:c>
    </x:row>
    <x:row r="519" ht="22" customHeight="1">
      <x:c r="A519" s="27" t="n">
        <x:v>44714</x:v>
      </x:c>
      <x:c r="B519" s="27" t="n">
        <x:v>44715</x:v>
      </x:c>
      <x:c r="C519" s="1" t="str">
        <x:v>0.99999624227337225</x:v>
      </x:c>
      <x:c r="D519" s="1" t="str">
        <x:v>1.2052240829113904e-17</x:v>
      </x:c>
      <x:c r="E519" s="1" t="str">
        <x:v>3.757726627707473e-06</x:v>
      </x:c>
      <x:c r="F519" s="1" t="str">
        <x:v>bear</x:v>
      </x:c>
      <x:c r="G519" s="1" t="str">
        <x:v>4.6147399125561903e-05</x:v>
      </x:c>
      <x:c r="H519" s="1" t="str">
        <x:v>4.1273350166943343e-05</x:v>
      </x:c>
      <x:c r="I519" s="1" t="str">
        <x:v>0.042871573612751845</x:v>
      </x:c>
      <x:c r="J519" s="1" t="str">
        <x:v>-0.19254732488467041</x:v>
      </x:c>
      <x:c r="K519" s="1" t="str">
        <x:v>0.85066838650219589</x:v>
      </x:c>
      <x:c r="L519" s="1" t="str">
        <x:v>-0.35814242660540796</x:v>
      </x:c>
      <x:c r="M519" s="1" t="str">
        <x:v>CASH</x:v>
      </x:c>
      <x:c r="N519" s="1" t="str">
        <x:v>0.99999624227337225</x:v>
      </x:c>
      <x:c r="O519" s="48" t="str">
        <x:v>HIGH_VOLATILITY|BEARISH_ROUTER</x:v>
      </x:c>
      <x:c r="P519" s="48" t="str">
        <x:v>episode-000516|episode-000517|episode-000504|episode-000510|episode-000515</x:v>
      </x:c>
      <x:c r="Q519" s="1" t="str">
        <x:v>True</x:v>
      </x:c>
      <x:c r="R519" s="1" t="str">
        <x:v>5</x:v>
      </x:c>
      <x:c r="S519" s="1" t="str">
        <x:v>0.025000000000000001</x:v>
      </x:c>
      <x:c r="T519" s="1" t="str">
        <x:v>0.43136261496771938</x:v>
      </x:c>
      <x:c r="U519" s="1" t="str">
        <x:v>0.45000000000000001</x:v>
      </x:c>
      <x:c r="V519" s="1" t="str">
        <x:v>-0.011155053280481801</x:v>
      </x:c>
      <x:c r="W519" s="28" t="str">
        <x:v>0.40000000000000002</x:v>
      </x:c>
      <x:c r="X519" s="28" t="str">
        <x:v>0.00524528214016029</x:v>
      </x:c>
      <x:c r="Y519" s="28" t="str">
        <x:v>-0.009916046837328607</x:v>
      </x:c>
      <x:c r="Z519" s="1" t="str">
        <x:v>0.40000000000000002</x:v>
      </x:c>
      <x:c r="AA519" s="1" t="str">
        <x:v>0.00524528214016029</x:v>
      </x:c>
      <x:c r="AB519" s="1" t="str">
        <x:v>-0.009916046837328607</x:v>
      </x:c>
      <x:c r="AC519" s="1" t="str">
        <x:v>CASH</x:v>
      </x:c>
      <x:c r="AD519" s="1" t="str">
        <x:v>0.025000000000000001</x:v>
      </x:c>
      <x:c r="AE519" s="1" t="str">
        <x:v>0.40000000000000002</x:v>
      </x:c>
      <x:c r="AF519" s="1" t="str">
        <x:v>0.00524528214016029</x:v>
      </x:c>
      <x:c r="AG519" s="1" t="str">
        <x:v>-0.009916046837328607</x:v>
      </x:c>
      <x:c r="AH519" s="1" t="str">
        <x:v>0</x:v>
      </x:c>
      <x:c r="AI519" s="1" t="str">
        <x:v>0</x:v>
      </x:c>
      <x:c r="AJ519" s="1" t="str">
        <x:v>0</x:v>
      </x:c>
      <x:c r="AK519" s="1" t="str">
        <x:v>0.011217737487039962</x:v>
      </x:c>
      <x:c r="AL519" s="28" t="str">
        <x:v>-0.024777133851028501</x:v>
      </x:c>
      <x:c r="AM519" s="1" t="str">
        <x:v>2022</x:v>
      </x:c>
      <x:c r="AN519" s="48" t="str">
        <x:v>REUSED_OOS_PREQUENTIAL_DIAGNOSTIC</x:v>
      </x:c>
      <x:c r="AO519" s="1" t="str">
        <x:v>517</x:v>
      </x:c>
      <x:c r="AP519" s="1" t="str">
        <x:v>True</x:v>
      </x:c>
    </x:row>
    <x:row r="520" ht="22" customHeight="1">
      <x:c r="A520" s="27" t="n">
        <x:v>44715</x:v>
      </x:c>
      <x:c r="B520" s="27" t="n">
        <x:v>44716</x:v>
      </x:c>
      <x:c r="C520" s="1" t="str">
        <x:v>0.99999102160573838</x:v>
      </x:c>
      <x:c r="D520" s="1" t="str">
        <x:v>3.4040911273895604e-17</x:v>
      </x:c>
      <x:c r="E520" s="1" t="str">
        <x:v>8.978394261523505e-06</x:v>
      </x:c>
      <x:c r="F520" s="1" t="str">
        <x:v>bear</x:v>
      </x:c>
      <x:c r="G520" s="1" t="str">
        <x:v>0.0001031423797885182</x:v>
      </x:c>
      <x:c r="H520" s="1" t="str">
        <x:v>1.0441335267703105e-05</x:v>
      </x:c>
      <x:c r="I520" s="1" t="str">
        <x:v>0.038449435688013178</x:v>
      </x:c>
      <x:c r="J520" s="1" t="str">
        <x:v>-0.25164029429550494</x:v>
      </x:c>
      <x:c r="K520" s="1" t="str">
        <x:v>0.82634514572705442</x:v>
      </x:c>
      <x:c r="L520" s="1" t="str">
        <x:v>-0.37404581761470213</x:v>
      </x:c>
      <x:c r="M520" s="1" t="str">
        <x:v>CASH</x:v>
      </x:c>
      <x:c r="N520" s="1" t="str">
        <x:v>0.99999102160573838</x:v>
      </x:c>
      <x:c r="O520" s="48" t="str">
        <x:v>HIGH_VOLATILITY|BEARISH_ROUTER</x:v>
      </x:c>
      <x:c r="P520" s="48" t="str">
        <x:v>episode-000510|episode-000504|episode-000518|episode-000517|episode-000505</x:v>
      </x:c>
      <x:c r="Q520" s="1" t="str">
        <x:v>True</x:v>
      </x:c>
      <x:c r="R520" s="1" t="str">
        <x:v>5</x:v>
      </x:c>
      <x:c r="S520" s="1" t="str">
        <x:v>0.025000000000000001</x:v>
      </x:c>
      <x:c r="T520" s="1" t="str">
        <x:v>0.43136287212560859</x:v>
      </x:c>
      <x:c r="U520" s="1" t="str">
        <x:v>0.45000000000000001</x:v>
      </x:c>
      <x:c r="V520" s="1" t="str">
        <x:v>0.0024694657167714002</x:v>
      </x:c>
      <x:c r="W520" s="28" t="str">
        <x:v>0.40000000000000002</x:v>
      </x:c>
      <x:c r="X520" s="28" t="str">
        <x:v>0.0060060370780860572</x:v>
      </x:c>
      <x:c r="Y520" s="28" t="str">
        <x:v>0.0021945874616178251</x:v>
      </x:c>
      <x:c r="Z520" s="1" t="str">
        <x:v>0.40000000000000002</x:v>
      </x:c>
      <x:c r="AA520" s="1" t="str">
        <x:v>0.0060060370780860572</x:v>
      </x:c>
      <x:c r="AB520" s="1" t="str">
        <x:v>0.0021945874616178251</x:v>
      </x:c>
      <x:c r="AC520" s="1" t="str">
        <x:v>CASH</x:v>
      </x:c>
      <x:c r="AD520" s="1" t="str">
        <x:v>0.025000000000000001</x:v>
      </x:c>
      <x:c r="AE520" s="1" t="str">
        <x:v>0.40000000000000002</x:v>
      </x:c>
      <x:c r="AF520" s="1" t="str">
        <x:v>0.0060060370780860572</x:v>
      </x:c>
      <x:c r="AG520" s="1" t="str">
        <x:v>0.0021945874616178251</x:v>
      </x:c>
      <x:c r="AH520" s="1" t="str">
        <x:v>0</x:v>
      </x:c>
      <x:c r="AI520" s="1" t="str">
        <x:v>0</x:v>
      </x:c>
      <x:c r="AJ520" s="1" t="str">
        <x:v>0</x:v>
      </x:c>
      <x:c r="AK520" s="1" t="str">
        <x:v>-0.0024664215968448083</x:v>
      </x:c>
      <x:c r="AL520" s="28" t="str">
        <x:v>0.0055015167890535002</x:v>
      </x:c>
      <x:c r="AM520" s="1" t="str">
        <x:v>2022</x:v>
      </x:c>
      <x:c r="AN520" s="48" t="str">
        <x:v>REUSED_OOS_PREQUENTIAL_DIAGNOSTIC</x:v>
      </x:c>
      <x:c r="AO520" s="1" t="str">
        <x:v>518</x:v>
      </x:c>
      <x:c r="AP520" s="1" t="str">
        <x:v>True</x:v>
      </x:c>
    </x:row>
    <x:row r="521" ht="22" customHeight="1">
      <x:c r="A521" s="27" t="n">
        <x:v>44716</x:v>
      </x:c>
      <x:c r="B521" s="27" t="n">
        <x:v>44717</x:v>
      </x:c>
      <x:c r="C521" s="1" t="str">
        <x:v>0.99999659315315881</x:v>
      </x:c>
      <x:c r="D521" s="1" t="str">
        <x:v>7.0932429675686824e-18</x:v>
      </x:c>
      <x:c r="E521" s="1" t="str">
        <x:v>3.4068468412507947e-06</x:v>
      </x:c>
      <x:c r="F521" s="1" t="str">
        <x:v>bear</x:v>
      </x:c>
      <x:c r="G521" s="1" t="str">
        <x:v>4.2142347055578771e-05</x:v>
      </x:c>
      <x:c r="H521" s="1" t="str">
        <x:v>1.1143094840723973e-05</x:v>
      </x:c>
      <x:c r="I521" s="1" t="str">
        <x:v>0.028842013153225876</x:v>
      </x:c>
      <x:c r="J521" s="1" t="str">
        <x:v>-0.18278513572679511</x:v>
      </x:c>
      <x:c r="K521" s="1" t="str">
        <x:v>0.7846057042344079</x:v>
      </x:c>
      <x:c r="L521" s="1" t="str">
        <x:v>-0.37060212017113114</x:v>
      </x:c>
      <x:c r="M521" s="1" t="str">
        <x:v>CASH</x:v>
      </x:c>
      <x:c r="N521" s="1" t="str">
        <x:v>0.99999659315315881</x:v>
      </x:c>
      <x:c r="O521" s="48" t="str">
        <x:v>HIGH_VOLATILITY|BEARISH_ROUTER</x:v>
      </x:c>
      <x:c r="P521" s="48" t="str">
        <x:v>episode-000518|episode-000517|episode-000519|episode-000510|episode-000504</x:v>
      </x:c>
      <x:c r="Q521" s="1" t="str">
        <x:v>True</x:v>
      </x:c>
      <x:c r="R521" s="1" t="str">
        <x:v>5</x:v>
      </x:c>
      <x:c r="S521" s="1" t="str">
        <x:v>0.025000000000000001</x:v>
      </x:c>
      <x:c r="T521" s="1" t="str">
        <x:v>0.43136259768420099</x:v>
      </x:c>
      <x:c r="U521" s="1" t="str">
        <x:v>0.45000000000000001</x:v>
      </x:c>
      <x:c r="V521" s="1" t="str">
        <x:v>0.00073246004984520001</x:v>
      </x:c>
      <x:c r="W521" s="28" t="str">
        <x:v>0.40000000000000002</x:v>
      </x:c>
      <x:c r="X521" s="28" t="str">
        <x:v>0.0013174648074698592</x:v>
      </x:c>
      <x:c r="Y521" s="28" t="str">
        <x:v>0.00065096550635823647</x:v>
      </x:c>
      <x:c r="Z521" s="1" t="str">
        <x:v>0.40000000000000002</x:v>
      </x:c>
      <x:c r="AA521" s="1" t="str">
        <x:v>0.0013174648074698592</x:v>
      </x:c>
      <x:c r="AB521" s="1" t="str">
        <x:v>0.00065096550635823647</x:v>
      </x:c>
      <x:c r="AC521" s="1" t="str">
        <x:v>CASH</x:v>
      </x:c>
      <x:c r="AD521" s="1" t="str">
        <x:v>0.025000000000000001</x:v>
      </x:c>
      <x:c r="AE521" s="1" t="str">
        <x:v>0.40000000000000002</x:v>
      </x:c>
      <x:c r="AF521" s="1" t="str">
        <x:v>0.0013174648074698592</x:v>
      </x:c>
      <x:c r="AG521" s="1" t="str">
        <x:v>0.00065096550635823647</x:v>
      </x:c>
      <x:c r="AH521" s="1" t="str">
        <x:v>0</x:v>
      </x:c>
      <x:c r="AI521" s="1" t="str">
        <x:v>0</x:v>
      </x:c>
      <x:c r="AJ521" s="1" t="str">
        <x:v>0</x:v>
      </x:c>
      <x:c r="AK521" s="1" t="str">
        <x:v>-0.00073219193189869177</x:v>
      </x:c>
      <x:c r="AL521" s="28" t="str">
        <x:v>0.0016307095763168</x:v>
      </x:c>
      <x:c r="AM521" s="1" t="str">
        <x:v>2022</x:v>
      </x:c>
      <x:c r="AN521" s="48" t="str">
        <x:v>REUSED_OOS_PREQUENTIAL_DIAGNOSTIC</x:v>
      </x:c>
      <x:c r="AO521" s="1" t="str">
        <x:v>519</x:v>
      </x:c>
      <x:c r="AP521" s="1" t="str">
        <x:v>True</x:v>
      </x:c>
    </x:row>
    <x:row r="522" ht="22" customHeight="1">
      <x:c r="A522" s="27" t="n">
        <x:v>44717</x:v>
      </x:c>
      <x:c r="B522" s="27" t="n">
        <x:v>44718</x:v>
      </x:c>
      <x:c r="C522" s="1" t="str">
        <x:v>0.99998367968632995</x:v>
      </x:c>
      <x:c r="D522" s="1" t="str">
        <x:v>6.5075947303862498e-17</x:v>
      </x:c>
      <x:c r="E522" s="1" t="str">
        <x:v>1.6320313669858655e-05</x:v>
      </x:c>
      <x:c r="F522" s="1" t="str">
        <x:v>bear</x:v>
      </x:c>
      <x:c r="G522" s="1" t="str">
        <x:v>0.00017860771443057249</x:v>
      </x:c>
      <x:c r="H522" s="1" t="str">
        <x:v>2.5826933657522477e-05</x:v>
      </x:c>
      <x:c r="I522" s="1" t="str">
        <x:v>0.015197589020268021</x:v>
      </x:c>
      <x:c r="J522" s="1" t="str">
        <x:v>-0.16929101058068818</x:v>
      </x:c>
      <x:c r="K522" s="1" t="str">
        <x:v>0.78457839388055628</x:v>
      </x:c>
      <x:c r="L522" s="1" t="str">
        <x:v>-0.36957575502118067</x:v>
      </x:c>
      <x:c r="M522" s="1" t="str">
        <x:v>CASH</x:v>
      </x:c>
      <x:c r="N522" s="1" t="str">
        <x:v>0.99998367968632995</x:v>
      </x:c>
      <x:c r="O522" s="48" t="str">
        <x:v>HIGH_VOLATILITY|BEARISH_ROUTER</x:v>
      </x:c>
      <x:c r="P522" s="48" t="str">
        <x:v>episode-000520|episode-000517|episode-000518|episode-000354|episode-000350</x:v>
      </x:c>
      <x:c r="Q522" s="1" t="str">
        <x:v>True</x:v>
      </x:c>
      <x:c r="R522" s="1" t="str">
        <x:v>5</x:v>
      </x:c>
      <x:c r="S522" s="1" t="str">
        <x:v>0.025000000000000001</x:v>
      </x:c>
      <x:c r="T522" s="1" t="str">
        <x:v>0.43136323377140368</x:v>
      </x:c>
      <x:c r="U522" s="1" t="str">
        <x:v>0.45000000000000001</x:v>
      </x:c>
      <x:c r="V522" s="1" t="str">
        <x:v>0.0218820470015159</x:v>
      </x:c>
      <x:c r="W522" s="28" t="str">
        <x:v>0.40000000000000002</x:v>
      </x:c>
      <x:c r="X522" s="28" t="str">
        <x:v>0.00039111518020812364</x:v>
      </x:c>
      <x:c r="Y522" s="28" t="str">
        <x:v>0.01945067606074824</x:v>
      </x:c>
      <x:c r="Z522" s="1" t="str">
        <x:v>0.40000000000000002</x:v>
      </x:c>
      <x:c r="AA522" s="1" t="str">
        <x:v>0.00039111518020812364</x:v>
      </x:c>
      <x:c r="AB522" s="1" t="str">
        <x:v>0.01945067606074824</x:v>
      </x:c>
      <x:c r="AC522" s="1" t="str">
        <x:v>CASH</x:v>
      </x:c>
      <x:c r="AD522" s="1" t="str">
        <x:v>0.025000000000000001</x:v>
      </x:c>
      <x:c r="AE522" s="1" t="str">
        <x:v>0.40000000000000002</x:v>
      </x:c>
      <x:c r="AF522" s="1" t="str">
        <x:v>0.00039111518020812364</x:v>
      </x:c>
      <x:c r="AG522" s="1" t="str">
        <x:v>0.01945067606074824</x:v>
      </x:c>
      <x:c r="AH522" s="1" t="str">
        <x:v>0</x:v>
      </x:c>
      <x:c r="AI522" s="1" t="str">
        <x:v>0</x:v>
      </x:c>
      <x:c r="AJ522" s="1" t="str">
        <x:v>0</x:v>
      </x:c>
      <x:c r="AK522" s="1" t="str">
        <x:v>-0.02164607122797528</x:v>
      </x:c>
      <x:c r="AL522" s="28" t="str">
        <x:v>0.048627686958847303</x:v>
      </x:c>
      <x:c r="AM522" s="1" t="str">
        <x:v>2022</x:v>
      </x:c>
      <x:c r="AN522" s="48" t="str">
        <x:v>REUSED_OOS_PREQUENTIAL_DIAGNOSTIC</x:v>
      </x:c>
      <x:c r="AO522" s="1" t="str">
        <x:v>520</x:v>
      </x:c>
      <x:c r="AP522" s="1" t="str">
        <x:v>True</x:v>
      </x:c>
    </x:row>
    <x:row r="523" ht="22" customHeight="1">
      <x:c r="A523" s="27" t="n">
        <x:v>44718</x:v>
      </x:c>
      <x:c r="B523" s="27" t="n">
        <x:v>44719</x:v>
      </x:c>
      <x:c r="C523" s="1" t="str">
        <x:v>0.99995927193747236</x:v>
      </x:c>
      <x:c r="D523" s="1" t="str">
        <x:v>4.7351216103039235e-16</x:v>
      </x:c>
      <x:c r="E523" s="1" t="str">
        <x:v>4.072806252725513e-05</x:v>
      </x:c>
      <x:c r="F523" s="1" t="str">
        <x:v>bear</x:v>
      </x:c>
      <x:c r="G523" s="1" t="str">
        <x:v>0.0004118201243276741</x:v>
      </x:c>
      <x:c r="H523" s="1" t="str">
        <x:v>4.8815497715396023e-05</x:v>
      </x:c>
      <x:c r="I523" s="1" t="str">
        <x:v>-0.011212578767026193</x:v>
      </x:c>
      <x:c r="J523" s="1" t="str">
        <x:v>-0.11560843577309132</x:v>
      </x:c>
      <x:c r="K523" s="1" t="str">
        <x:v>0.80571641222244483</x:v>
      </x:c>
      <x:c r="L523" s="1" t="str">
        <x:v>-0.33891968218508295</x:v>
      </x:c>
      <x:c r="M523" s="1" t="str">
        <x:v>CASH</x:v>
      </x:c>
      <x:c r="N523" s="1" t="str">
        <x:v>0.99995927193747236</x:v>
      </x:c>
      <x:c r="O523" s="48" t="str">
        <x:v>HIGH_VOLATILITY|BEARISH_ROUTER</x:v>
      </x:c>
      <x:c r="P523" s="48" t="str">
        <x:v>episode-000521|episode-000437|episode-000356|episode-000435|episode-000436</x:v>
      </x:c>
      <x:c r="Q523" s="1" t="str">
        <x:v>True</x:v>
      </x:c>
      <x:c r="R523" s="1" t="str">
        <x:v>5</x:v>
      </x:c>
      <x:c r="S523" s="1" t="str">
        <x:v>0.025000000000000001</x:v>
      </x:c>
      <x:c r="T523" s="1" t="str">
        <x:v>0.43136443604008212</x:v>
      </x:c>
      <x:c r="U523" s="1" t="str">
        <x:v>0.45000000000000001</x:v>
      </x:c>
      <x:c r="V523" s="1" t="str">
        <x:v>-0.0034375652052608999</x:v>
      </x:c>
      <x:c r="W523" s="28" t="str">
        <x:v>0.40000000000000002</x:v>
      </x:c>
      <x:c r="X523" s="28" t="str">
        <x:v>0.01144796955812849</x:v>
      </x:c>
      <x:c r="Y523" s="28" t="str">
        <x:v>-0.0030565934856303656</x:v>
      </x:c>
      <x:c r="Z523" s="1" t="str">
        <x:v>0.40000000000000002</x:v>
      </x:c>
      <x:c r="AA523" s="1" t="str">
        <x:v>0.01144796955812849</x:v>
      </x:c>
      <x:c r="AB523" s="1" t="str">
        <x:v>-0.0030565934856303656</x:v>
      </x:c>
      <x:c r="AC523" s="1" t="str">
        <x:v>CASH</x:v>
      </x:c>
      <x:c r="AD523" s="1" t="str">
        <x:v>0.025000000000000001</x:v>
      </x:c>
      <x:c r="AE523" s="1" t="str">
        <x:v>0.40000000000000002</x:v>
      </x:c>
      <x:c r="AF523" s="1" t="str">
        <x:v>0.01144796955812849</x:v>
      </x:c>
      <x:c r="AG523" s="1" t="str">
        <x:v>-0.0030565934856303656</x:v>
      </x:c>
      <x:c r="AH523" s="1" t="str">
        <x:v>0</x:v>
      </x:c>
      <x:c r="AI523" s="1" t="str">
        <x:v>0</x:v>
      </x:c>
      <x:c r="AJ523" s="1" t="str">
        <x:v>0</x:v>
      </x:c>
      <x:c r="AK523" s="1" t="str">
        <x:v>0.0034434872079395695</x:v>
      </x:c>
      <x:c r="AL523" s="28" t="str">
        <x:v>-0.0076129509430111998</x:v>
      </x:c>
      <x:c r="AM523" s="1" t="str">
        <x:v>2022</x:v>
      </x:c>
      <x:c r="AN523" s="48" t="str">
        <x:v>REUSED_OOS_PREQUENTIAL_DIAGNOSTIC</x:v>
      </x:c>
      <x:c r="AO523" s="1" t="str">
        <x:v>521</x:v>
      </x:c>
      <x:c r="AP523" s="1" t="str">
        <x:v>True</x:v>
      </x:c>
    </x:row>
    <x:row r="524" ht="22" customHeight="1">
      <x:c r="A524" s="27" t="n">
        <x:v>44719</x:v>
      </x:c>
      <x:c r="B524" s="27" t="n">
        <x:v>44720</x:v>
      </x:c>
      <x:c r="C524" s="1" t="str">
        <x:v>0.99958956541071164</x:v>
      </x:c>
      <x:c r="D524" s="1" t="str">
        <x:v>4.6644735727348766e-14</x:v>
      </x:c>
      <x:c r="E524" s="1" t="str">
        <x:v>0.00041043458924170002</x:v>
      </x:c>
      <x:c r="F524" s="1" t="str">
        <x:v>bear</x:v>
      </x:c>
      <x:c r="G524" s="1" t="str">
        <x:v>0.0032869102021217517</x:v>
      </x:c>
      <x:c r="H524" s="1" t="str">
        <x:v>0.00073941305352133186</x:v>
      </x:c>
      <x:c r="I524" s="1" t="str">
        <x:v>-0.020903709574943252</x:v>
      </x:c>
      <x:c r="J524" s="1" t="str">
        <x:v>-0.08605989430416916</x:v>
      </x:c>
      <x:c r="K524" s="1" t="str">
        <x:v>0.7951007802386113</x:v>
      </x:c>
      <x:c r="L524" s="1" t="str">
        <x:v>-0.34395245421399823</x:v>
      </x:c>
      <x:c r="M524" s="1" t="str">
        <x:v>CASH</x:v>
      </x:c>
      <x:c r="N524" s="1" t="str">
        <x:v>0.99958956541071164</x:v>
      </x:c>
      <x:c r="O524" s="48" t="str">
        <x:v>HIGH_VOLATILITY|BEARISH_ROUTER</x:v>
      </x:c>
      <x:c r="P524" s="48" t="str">
        <x:v>episode-000522|episode-000437|episode-000415|episode-000356|episode-000414</x:v>
      </x:c>
      <x:c r="Q524" s="1" t="str">
        <x:v>True</x:v>
      </x:c>
      <x:c r="R524" s="1" t="str">
        <x:v>5</x:v>
      </x:c>
      <x:c r="S524" s="1" t="str">
        <x:v>0.025000000000000001</x:v>
      </x:c>
      <x:c r="T524" s="1" t="str">
        <x:v>0.43138264691974448</x:v>
      </x:c>
      <x:c r="U524" s="1" t="str">
        <x:v>0.45000000000000001</x:v>
      </x:c>
      <x:c r="V524" s="1" t="str">
        <x:v>-0.0134055301138942</x:v>
      </x:c>
      <x:c r="W524" s="28" t="str">
        <x:v>0.40000000000000002</x:v>
      </x:c>
      <x:c r="X524" s="28" t="str">
        <x:v>0.0018326890951929076</x:v>
      </x:c>
      <x:c r="Y524" s="28" t="str">
        <x:v>-0.011916179541279326</x:v>
      </x:c>
      <x:c r="Z524" s="1" t="str">
        <x:v>0.40000000000000002</x:v>
      </x:c>
      <x:c r="AA524" s="1" t="str">
        <x:v>0.0018326890951929076</x:v>
      </x:c>
      <x:c r="AB524" s="1" t="str">
        <x:v>-0.011916179541279326</x:v>
      </x:c>
      <x:c r="AC524" s="1" t="str">
        <x:v>CASH</x:v>
      </x:c>
      <x:c r="AD524" s="1" t="str">
        <x:v>0.025000000000000001</x:v>
      </x:c>
      <x:c r="AE524" s="1" t="str">
        <x:v>0.40000000000000002</x:v>
      </x:c>
      <x:c r="AF524" s="1" t="str">
        <x:v>0.0018326890951929076</x:v>
      </x:c>
      <x:c r="AG524" s="1" t="str">
        <x:v>-0.011916179541279326</x:v>
      </x:c>
      <x:c r="AH524" s="1" t="str">
        <x:v>0</x:v>
      </x:c>
      <x:c r="AI524" s="1" t="str">
        <x:v>0</x:v>
      </x:c>
      <x:c r="AJ524" s="1" t="str">
        <x:v>0</x:v>
      </x:c>
      <x:c r="AK524" s="1" t="str">
        <x:v>0.013496195422102888</x:v>
      </x:c>
      <x:c r="AL524" s="28" t="str">
        <x:v>-0.029785921718794201</x:v>
      </x:c>
      <x:c r="AM524" s="1" t="str">
        <x:v>2022</x:v>
      </x:c>
      <x:c r="AN524" s="48" t="str">
        <x:v>REUSED_OOS_PREQUENTIAL_DIAGNOSTIC</x:v>
      </x:c>
      <x:c r="AO524" s="1" t="str">
        <x:v>522</x:v>
      </x:c>
      <x:c r="AP524" s="1" t="str">
        <x:v>True</x:v>
      </x:c>
    </x:row>
    <x:row r="525" ht="22" customHeight="1">
      <x:c r="A525" s="27" t="n">
        <x:v>44720</x:v>
      </x:c>
      <x:c r="B525" s="27" t="n">
        <x:v>44721</x:v>
      </x:c>
      <x:c r="C525" s="1" t="str">
        <x:v>0.99901933900563644</x:v>
      </x:c>
      <x:c r="D525" s="1" t="str">
        <x:v>3.5490234570395441e-13</x:v>
      </x:c>
      <x:c r="E525" s="1" t="str">
        <x:v>0.00098066099400840006</x:v>
      </x:c>
      <x:c r="F525" s="1" t="str">
        <x:v>bear</x:v>
      </x:c>
      <x:c r="G525" s="1" t="str">
        <x:v>0.0070757418498645641</x:v>
      </x:c>
      <x:c r="H525" s="1" t="str">
        <x:v>0.0011404528101501602</x:v>
      </x:c>
      <x:c r="I525" s="1" t="str">
        <x:v>0.013527526553349878</x:v>
      </x:c>
      <x:c r="J525" s="1" t="str">
        <x:v>0.0035421166306695007</x:v>
      </x:c>
      <x:c r="K525" s="1" t="str">
        <x:v>0.67392328991490269</x:v>
      </x:c>
      <x:c r="L525" s="1" t="str">
        <x:v>-0.36349343505658716</x:v>
      </x:c>
      <x:c r="M525" s="1" t="str">
        <x:v>CASH</x:v>
      </x:c>
      <x:c r="N525" s="1" t="str">
        <x:v>0.99901933900563644</x:v>
      </x:c>
      <x:c r="O525" s="48" t="str">
        <x:v>HIGH_VOLATILITY|BEARISH_ROUTER</x:v>
      </x:c>
      <x:c r="P525" s="48" t="str">
        <x:v>episode-000408|episode-000407</x:v>
      </x:c>
      <x:c r="Q525" s="1" t="str">
        <x:v>True</x:v>
      </x:c>
      <x:c r="R525" s="1" t="str">
        <x:v>5</x:v>
      </x:c>
      <x:c r="S525" s="1" t="str">
        <x:v>0.025000000000000001</x:v>
      </x:c>
      <x:c r="T525" s="1" t="str">
        <x:v>0.43141073494008148</x:v>
      </x:c>
      <x:c r="U525" s="1" t="str">
        <x:v>0.45000000000000001</x:v>
      </x:c>
      <x:c r="V525" s="1" t="str">
        <x:v>-0.0015540674158678999</x:v>
      </x:c>
      <x:c r="W525" s="28" t="str">
        <x:v>0.40000000000000002</x:v>
      </x:c>
      <x:c r="X525" s="28" t="str">
        <x:v>0.0072348195196554332</x:v>
      </x:c>
      <x:c r="Y525" s="28" t="str">
        <x:v>-0.0013819864754018862</x:v>
      </x:c>
      <x:c r="Z525" s="1" t="str">
        <x:v>0.40000000000000002</x:v>
      </x:c>
      <x:c r="AA525" s="1" t="str">
        <x:v>0.0072348195196554332</x:v>
      </x:c>
      <x:c r="AB525" s="1" t="str">
        <x:v>-0.0013819864754018862</x:v>
      </x:c>
      <x:c r="AC525" s="1" t="str">
        <x:v>CASH</x:v>
      </x:c>
      <x:c r="AD525" s="1" t="str">
        <x:v>0.025000000000000001</x:v>
      </x:c>
      <x:c r="AE525" s="1" t="str">
        <x:v>0.40000000000000002</x:v>
      </x:c>
      <x:c r="AF525" s="1" t="str">
        <x:v>0.0072348195196554332</x:v>
      </x:c>
      <x:c r="AG525" s="1" t="str">
        <x:v>-0.0013819864754018862</x:v>
      </x:c>
      <x:c r="AH525" s="1" t="str">
        <x:v>0</x:v>
      </x:c>
      <x:c r="AI525" s="1" t="str">
        <x:v>0</x:v>
      </x:c>
      <x:c r="AJ525" s="1" t="str">
        <x:v>0</x:v>
      </x:c>
      <x:c r="AK525" s="1" t="str">
        <x:v>0.0015552762311837529</x:v>
      </x:c>
      <x:c r="AL525" s="28" t="str">
        <x:v>-0.0034369040050856998</x:v>
      </x:c>
      <x:c r="AM525" s="1" t="str">
        <x:v>2022</x:v>
      </x:c>
      <x:c r="AN525" s="48" t="str">
        <x:v>REUSED_OOS_PREQUENTIAL_DIAGNOSTIC</x:v>
      </x:c>
      <x:c r="AO525" s="1" t="str">
        <x:v>523</x:v>
      </x:c>
      <x:c r="AP525" s="1" t="str">
        <x:v>True</x:v>
      </x:c>
    </x:row>
    <x:row r="526" ht="22" customHeight="1">
      <x:c r="A526" s="27" t="n">
        <x:v>44721</x:v>
      </x:c>
      <x:c r="B526" s="27" t="n">
        <x:v>44722</x:v>
      </x:c>
      <x:c r="C526" s="1" t="str">
        <x:v>0.99827902220949083</x:v>
      </x:c>
      <x:c r="D526" s="1" t="str">
        <x:v>1.655897442356402e-12</x:v>
      </x:c>
      <x:c r="E526" s="1" t="str">
        <x:v>0.0017209777888528999</x:v>
      </x:c>
      <x:c r="F526" s="1" t="str">
        <x:v>bear</x:v>
      </x:c>
      <x:c r="G526" s="1" t="str">
        <x:v>0.011535719665603844</x:v>
      </x:c>
      <x:c r="H526" s="1" t="str">
        <x:v>0.0014806335922911075</x:v>
      </x:c>
      <x:c r="I526" s="1" t="str">
        <x:v>-0.011745005007305798</x:v>
      </x:c>
      <x:c r="J526" s="1" t="str">
        <x:v>-0.029338063371764922</x:v>
      </x:c>
      <x:c r="K526" s="1" t="str">
        <x:v>0.66537021256758777</x:v>
      </x:c>
      <x:c r="L526" s="1" t="str">
        <x:v>-0.36568104701890447</x:v>
      </x:c>
      <x:c r="M526" s="1" t="str">
        <x:v>CASH</x:v>
      </x:c>
      <x:c r="N526" s="1" t="str">
        <x:v>0.99827902220949083</x:v>
      </x:c>
      <x:c r="O526" s="48" t="str">
        <x:v>HIGH_VOLATILITY|BEARISH_ROUTER</x:v>
      </x:c>
      <x:c r="P526" s="48" t="str">
        <x:v>episode-000423|episode-000524</x:v>
      </x:c>
      <x:c r="Q526" s="1" t="str">
        <x:v>True</x:v>
      </x:c>
      <x:c r="R526" s="1" t="str">
        <x:v>5</x:v>
      </x:c>
      <x:c r="S526" s="1" t="str">
        <x:v>0.025000000000000001</x:v>
      </x:c>
      <x:c r="T526" s="1" t="str">
        <x:v>0.431447201215645</x:v>
      </x:c>
      <x:c r="U526" s="1" t="str">
        <x:v>0.45000000000000001</x:v>
      </x:c>
      <x:c r="V526" s="1" t="str">
        <x:v>-0.015168891178923101</x:v>
      </x:c>
      <x:c r="W526" s="28" t="str">
        <x:v>0.40000000000000002</x:v>
      </x:c>
      <x:c r="X526" s="28" t="str">
        <x:v>0.00082599250399861823</x:v>
      </x:c>
      <x:c r="Y526" s="28" t="str">
        <x:v>-0.013483527878098367</x:v>
      </x:c>
      <x:c r="Z526" s="1" t="str">
        <x:v>0.40000000000000002</x:v>
      </x:c>
      <x:c r="AA526" s="1" t="str">
        <x:v>0.00082599250399861823</x:v>
      </x:c>
      <x:c r="AB526" s="1" t="str">
        <x:v>-0.013483527878098367</x:v>
      </x:c>
      <x:c r="AC526" s="1" t="str">
        <x:v>CASH</x:v>
      </x:c>
      <x:c r="AD526" s="1" t="str">
        <x:v>0.025000000000000001</x:v>
      </x:c>
      <x:c r="AE526" s="1" t="str">
        <x:v>0.40000000000000002</x:v>
      </x:c>
      <x:c r="AF526" s="1" t="str">
        <x:v>0.00082599250399861823</x:v>
      </x:c>
      <x:c r="AG526" s="1" t="str">
        <x:v>-0.013483527878098367</x:v>
      </x:c>
      <x:c r="AH526" s="1" t="str">
        <x:v>0</x:v>
      </x:c>
      <x:c r="AI526" s="1" t="str">
        <x:v>0</x:v>
      </x:c>
      <x:c r="AJ526" s="1" t="str">
        <x:v>0</x:v>
      </x:c>
      <x:c r="AK526" s="1" t="str">
        <x:v>0.015285115637340713</x:v>
      </x:c>
      <x:c r="AL526" s="28" t="str">
        <x:v>-0.033706782555535601</x:v>
      </x:c>
      <x:c r="AM526" s="1" t="str">
        <x:v>2022</x:v>
      </x:c>
      <x:c r="AN526" s="48" t="str">
        <x:v>REUSED_OOS_PREQUENTIAL_DIAGNOSTIC</x:v>
      </x:c>
      <x:c r="AO526" s="1" t="str">
        <x:v>524</x:v>
      </x:c>
      <x:c r="AP526" s="1" t="str">
        <x:v>True</x:v>
      </x:c>
    </x:row>
    <x:row r="527" ht="22" customHeight="1">
      <x:c r="A527" s="27" t="n">
        <x:v>44722</x:v>
      </x:c>
      <x:c r="B527" s="27" t="n">
        <x:v>44723</x:v>
      </x:c>
      <x:c r="C527" s="1" t="str">
        <x:v>0.99912581237986675</x:v>
      </x:c>
      <x:c r="D527" s="1" t="str">
        <x:v>6.2812666336761539e-13</x:v>
      </x:c>
      <x:c r="E527" s="1" t="str">
        <x:v>0.00087418761950480001</x:v>
      </x:c>
      <x:c r="F527" s="1" t="str">
        <x:v>bear</x:v>
      </x:c>
      <x:c r="G527" s="1" t="str">
        <x:v>0.006399002754533728</x:v>
      </x:c>
      <x:c r="H527" s="1" t="str">
        <x:v>0.0016935803407517923</x:v>
      </x:c>
      <x:c r="I527" s="1" t="str">
        <x:v>-0.020793982673925737</x:v>
      </x:c>
      <x:c r="J527" s="1" t="str">
        <x:v>0.00051946800971514051</x:v>
      </x:c>
      <x:c r="K527" s="1" t="str">
        <x:v>0.63668062887262555</x:v>
      </x:c>
      <x:c r="L527" s="1" t="str">
        <x:v>-0.38706189803789337</x:v>
      </x:c>
      <x:c r="M527" s="1" t="str">
        <x:v>CASH</x:v>
      </x:c>
      <x:c r="N527" s="1" t="str">
        <x:v>0.99912581237986675</x:v>
      </x:c>
      <x:c r="O527" s="48" t="str">
        <x:v>HIGH_VOLATILITY|BEARISH_ROUTER</x:v>
      </x:c>
      <x:c r="P527" s="48" t="str">
        <x:v>episode-000525|episode-000423|episode-000202|episode-000524|episode-000409</x:v>
      </x:c>
      <x:c r="Q527" s="1" t="str">
        <x:v>True</x:v>
      </x:c>
      <x:c r="R527" s="1" t="str">
        <x:v>5</x:v>
      </x:c>
      <x:c r="S527" s="1" t="str">
        <x:v>0.025000000000000001</x:v>
      </x:c>
      <x:c r="T527" s="1" t="str">
        <x:v>0.43140549031044678</x:v>
      </x:c>
      <x:c r="U527" s="1" t="str">
        <x:v>0.45000000000000001</x:v>
      </x:c>
      <x:c r="V527" s="1" t="str">
        <x:v>-0.0105283365529894</x:v>
      </x:c>
      <x:c r="W527" s="28" t="str">
        <x:v>0.40000000000000002</x:v>
      </x:c>
      <x:c r="X527" s="28" t="str">
        <x:v>0.0082001886029907101</x:v>
      </x:c>
      <x:c r="Y527" s="28" t="str">
        <x:v>-0.0093591943975376291</x:v>
      </x:c>
      <x:c r="Z527" s="1" t="str">
        <x:v>0.40000000000000002</x:v>
      </x:c>
      <x:c r="AA527" s="1" t="str">
        <x:v>0.0082001886029907101</x:v>
      </x:c>
      <x:c r="AB527" s="1" t="str">
        <x:v>-0.0093591943975376291</x:v>
      </x:c>
      <x:c r="AC527" s="1" t="str">
        <x:v>CASH</x:v>
      </x:c>
      <x:c r="AD527" s="1" t="str">
        <x:v>0.025000000000000001</x:v>
      </x:c>
      <x:c r="AE527" s="1" t="str">
        <x:v>0.40000000000000002</x:v>
      </x:c>
      <x:c r="AF527" s="1" t="str">
        <x:v>0.0082001886029907101</x:v>
      </x:c>
      <x:c r="AG527" s="1" t="str">
        <x:v>-0.0093591943975376291</x:v>
      </x:c>
      <x:c r="AH527" s="1" t="str">
        <x:v>0</x:v>
      </x:c>
      <x:c r="AI527" s="1" t="str">
        <x:v>0</x:v>
      </x:c>
      <x:c r="AJ527" s="1" t="str">
        <x:v>0</x:v>
      </x:c>
      <x:c r="AK527" s="1" t="str">
        <x:v>0.010584151593622282</x:v>
      </x:c>
      <x:c r="AL527" s="28" t="str">
        <x:v>-0.023377677223698701</x:v>
      </x:c>
      <x:c r="AM527" s="1" t="str">
        <x:v>2022</x:v>
      </x:c>
      <x:c r="AN527" s="48" t="str">
        <x:v>REUSED_OOS_PREQUENTIAL_DIAGNOSTIC</x:v>
      </x:c>
      <x:c r="AO527" s="1" t="str">
        <x:v>525</x:v>
      </x:c>
      <x:c r="AP527" s="1" t="str">
        <x:v>True</x:v>
      </x:c>
    </x:row>
    <x:row r="528" ht="22" customHeight="1">
      <x:c r="A528" s="27" t="n">
        <x:v>44723</x:v>
      </x:c>
      <x:c r="B528" s="27" t="n">
        <x:v>44724</x:v>
      </x:c>
      <x:c r="C528" s="1" t="str">
        <x:v>0.99928922482966398</x:v>
      </x:c>
      <x:c r="D528" s="1" t="str">
        <x:v>8.2551308672944778e-13</x:v>
      </x:c>
      <x:c r="E528" s="1" t="str">
        <x:v>0.00071077516951040004</x:v>
      </x:c>
      <x:c r="F528" s="1" t="str">
        <x:v>bear</x:v>
      </x:c>
      <x:c r="G528" s="1" t="str">
        <x:v>0.0053367703397049224</x:v>
      </x:c>
      <x:c r="H528" s="1" t="str">
        <x:v>0.00032682489998901531</x:v>
      </x:c>
      <x:c r="I528" s="1" t="str">
        <x:v>-0.048917938809883266</x:v>
      </x:c>
      <x:c r="J528" s="1" t="str">
        <x:v>-0.019761181667586891</x:v>
      </x:c>
      <x:c r="K528" s="1" t="str">
        <x:v>0.64196237245774679</x:v>
      </x:c>
      <x:c r="L528" s="1" t="str">
        <x:v>-0.40139096714367006</x:v>
      </x:c>
      <x:c r="M528" s="1" t="str">
        <x:v>CASH</x:v>
      </x:c>
      <x:c r="N528" s="1" t="str">
        <x:v>0.99928922482966398</x:v>
      </x:c>
      <x:c r="O528" s="48" t="str">
        <x:v>HIGH_VOLATILITY|BEARISH_ROUTER</x:v>
      </x:c>
      <x:c r="P528" s="48" t="str">
        <x:v>episode-000526|episode-000525</x:v>
      </x:c>
      <x:c r="Q528" s="1" t="str">
        <x:v>True</x:v>
      </x:c>
      <x:c r="R528" s="1" t="str">
        <x:v>5</x:v>
      </x:c>
      <x:c r="S528" s="1" t="str">
        <x:v>0.025000000000000001</x:v>
      </x:c>
      <x:c r="T528" s="1" t="str">
        <x:v>0.43139744099499261</x:v>
      </x:c>
      <x:c r="U528" s="1" t="str">
        <x:v>0.45000000000000001</x:v>
      </x:c>
      <x:c r="V528" s="1" t="str">
        <x:v>-0.028477448466517799</x:v>
      </x:c>
      <x:c r="W528" s="28" t="str">
        <x:v>0.40000000000000002</x:v>
      </x:c>
      <x:c r="X528" s="28" t="str">
        <x:v>0.0056636032895380217</x:v>
      </x:c>
      <x:c r="Y528" s="28" t="str">
        <x:v>-0.025313758013656318</x:v>
      </x:c>
      <x:c r="Z528" s="1" t="str">
        <x:v>0.40000000000000002</x:v>
      </x:c>
      <x:c r="AA528" s="1" t="str">
        <x:v>0.0056636032895380217</x:v>
      </x:c>
      <x:c r="AB528" s="1" t="str">
        <x:v>-0.025313758013656318</x:v>
      </x:c>
      <x:c r="AC528" s="1" t="str">
        <x:v>CASH</x:v>
      </x:c>
      <x:c r="AD528" s="1" t="str">
        <x:v>0.025000000000000001</x:v>
      </x:c>
      <x:c r="AE528" s="1" t="str">
        <x:v>0.40000000000000002</x:v>
      </x:c>
      <x:c r="AF528" s="1" t="str">
        <x:v>0.0056636032895380217</x:v>
      </x:c>
      <x:c r="AG528" s="1" t="str">
        <x:v>-0.025313758013656318</x:v>
      </x:c>
      <x:c r="AH528" s="1" t="str">
        <x:v>0</x:v>
      </x:c>
      <x:c r="AI528" s="1" t="str">
        <x:v>0</x:v>
      </x:c>
      <x:c r="AJ528" s="1" t="str">
        <x:v>0</x:v>
      </x:c>
      <x:c r="AK528" s="1" t="str">
        <x:v>0.028890797327029642</x:v>
      </x:c>
      <x:c r="AL528" s="28" t="str">
        <x:v>-0.063270594365463298</x:v>
      </x:c>
      <x:c r="AM528" s="1" t="str">
        <x:v>2022</x:v>
      </x:c>
      <x:c r="AN528" s="48" t="str">
        <x:v>REUSED_OOS_PREQUENTIAL_DIAGNOSTIC</x:v>
      </x:c>
      <x:c r="AO528" s="1" t="str">
        <x:v>526</x:v>
      </x:c>
      <x:c r="AP528" s="1" t="str">
        <x:v>True</x:v>
      </x:c>
    </x:row>
    <x:row r="529" ht="22" customHeight="1">
      <x:c r="A529" s="27" t="n">
        <x:v>44724</x:v>
      </x:c>
      <x:c r="B529" s="27" t="n">
        <x:v>44725</x:v>
      </x:c>
      <x:c r="C529" s="1" t="str">
        <x:v>0.9996575922795532</x:v>
      </x:c>
      <x:c r="D529" s="1" t="str">
        <x:v>3.0658524732723666e-13</x:v>
      </x:c>
      <x:c r="E529" s="1" t="str">
        <x:v>0.00034240772014000002</x:v>
      </x:c>
      <x:c r="F529" s="1" t="str">
        <x:v>bear</x:v>
      </x:c>
      <x:c r="G529" s="1" t="str">
        <x:v>0.0027986164004327706</x:v>
      </x:c>
      <x:c r="H529" s="1" t="str">
        <x:v>0.00073673489977854546</x:v>
      </x:c>
      <x:c r="I529" s="1" t="str">
        <x:v>-0.11054391067428881</x:v>
      </x:c>
      <x:c r="J529" s="1" t="str">
        <x:v>-0.091451421234513997</x:v>
      </x:c>
      <x:c r="K529" s="1" t="str">
        <x:v>0.67883368956384416</x:v>
      </x:c>
      <x:c r="L529" s="1" t="str">
        <x:v>-0.4392653164450252</x:v>
      </x:c>
      <x:c r="M529" s="1" t="str">
        <x:v>CASH</x:v>
      </x:c>
      <x:c r="N529" s="1" t="str">
        <x:v>0.9996575922795532</x:v>
      </x:c>
      <x:c r="O529" s="48" t="str">
        <x:v>HIGH_VOLATILITY|BEARISH_ROUTER</x:v>
      </x:c>
      <x:c r="P529" s="48" t="str">
        <x:v>episode-000374|episode-000199|episode-000373|episode-000200|episode-000201</x:v>
      </x:c>
      <x:c r="Q529" s="1" t="str">
        <x:v>True</x:v>
      </x:c>
      <x:c r="R529" s="1" t="str">
        <x:v>5</x:v>
      </x:c>
      <x:c r="S529" s="1" t="str">
        <x:v>0.025000000000000001</x:v>
      </x:c>
      <x:c r="T529" s="1" t="str">
        <x:v>0.43137929607513248</x:v>
      </x:c>
      <x:c r="U529" s="1" t="str">
        <x:v>0.45000000000000001</x:v>
      </x:c>
      <x:c r="V529" s="1" t="str">
        <x:v>-0.070345507998248999</x:v>
      </x:c>
      <x:c r="W529" s="28" t="str">
        <x:v>0.40000000000000002</x:v>
      </x:c>
      <x:c r="X529" s="28" t="str">
        <x:v>0.01557922538772516</x:v>
      </x:c>
      <x:c r="Y529" s="28" t="str">
        <x:v>-0.062530625915939497</x:v>
      </x:c>
      <x:c r="Z529" s="1" t="str">
        <x:v>0.40000000000000002</x:v>
      </x:c>
      <x:c r="AA529" s="1" t="str">
        <x:v>0.01557922538772516</x:v>
      </x:c>
      <x:c r="AB529" s="1" t="str">
        <x:v>-0.062530625915939497</x:v>
      </x:c>
      <x:c r="AC529" s="1" t="str">
        <x:v>CASH</x:v>
      </x:c>
      <x:c r="AD529" s="1" t="str">
        <x:v>0.025000000000000001</x:v>
      </x:c>
      <x:c r="AE529" s="1" t="str">
        <x:v>0.40000000000000002</x:v>
      </x:c>
      <x:c r="AF529" s="1" t="str">
        <x:v>0.01557922538772516</x:v>
      </x:c>
      <x:c r="AG529" s="1" t="str">
        <x:v>-0.062530625915939497</x:v>
      </x:c>
      <x:c r="AH529" s="1" t="str">
        <x:v>0</x:v>
      </x:c>
      <x:c r="AI529" s="1" t="str">
        <x:v>0</x:v>
      </x:c>
      <x:c r="AJ529" s="1" t="str">
        <x:v>0</x:v>
      </x:c>
      <x:c r="AK529" s="1" t="str">
        <x:v>0.072942275839861875</x:v>
      </x:c>
      <x:c r="AL529" s="28" t="str">
        <x:v>-0.1562900516043193</x:v>
      </x:c>
      <x:c r="AM529" s="1" t="str">
        <x:v>2022</x:v>
      </x:c>
      <x:c r="AN529" s="48" t="str">
        <x:v>REUSED_OOS_PREQUENTIAL_DIAGNOSTIC</x:v>
      </x:c>
      <x:c r="AO529" s="1" t="str">
        <x:v>527</x:v>
      </x:c>
      <x:c r="AP529" s="1" t="str">
        <x:v>True</x:v>
      </x:c>
    </x:row>
    <x:row r="530" ht="22" customHeight="1">
      <x:c r="A530" s="27" t="n">
        <x:v>44725</x:v>
      </x:c>
      <x:c r="B530" s="27" t="n">
        <x:v>44726</x:v>
      </x:c>
      <x:c r="C530" s="1" t="str">
        <x:v>0.99997165366953522</x:v>
      </x:c>
      <x:c r="D530" s="1" t="str">
        <x:v>2.9791654093543165e-15</x:v>
      </x:c>
      <x:c r="E530" s="1" t="str">
        <x:v>2.834633046184019e-05</x:v>
      </x:c>
      <x:c r="F530" s="1" t="str">
        <x:v>bear</x:v>
      </x:c>
      <x:c r="G530" s="1" t="str">
        <x:v>0.00029597404486022861</x:v>
      </x:c>
      <x:c r="H530" s="1" t="str">
        <x:v>0.00062812277996378914</x:v>
      </x:c>
      <x:c r="I530" s="1" t="str">
        <x:v>-0.2843571073336818</x:v>
      </x:c>
      <x:c r="J530" s="1" t="str">
        <x:v>-0.25373332801425519</x:v>
      </x:c>
      <x:c r="K530" s="1" t="str">
        <x:v>0.88510917890307206</x:v>
      </x:c>
      <x:c r="L530" s="1" t="str">
        <x:v>-0.52690256907416377</x:v>
      </x:c>
      <x:c r="M530" s="1" t="str">
        <x:v>CASH</x:v>
      </x:c>
      <x:c r="N530" s="1" t="str">
        <x:v>0.99997165366953522</x:v>
      </x:c>
      <x:c r="O530" s="48" t="str">
        <x:v>HIGH_VOLATILITY|BEARISH_ROUTER</x:v>
      </x:c>
      <x:c r="P530" s="48" t="str">
        <x:v>episode-000139|episode-000496|episode-000143|episode-000141|episode-000172</x:v>
      </x:c>
      <x:c r="Q530" s="1" t="str">
        <x:v>True</x:v>
      </x:c>
      <x:c r="R530" s="1" t="str">
        <x:v>5</x:v>
      </x:c>
      <x:c r="S530" s="1" t="str">
        <x:v>0.025000000000000001</x:v>
      </x:c>
      <x:c r="T530" s="1" t="str">
        <x:v>0.43136382614489138</x:v>
      </x:c>
      <x:c r="U530" s="1" t="str">
        <x:v>0.45000000000000001</x:v>
      </x:c>
      <x:c r="V530" s="1" t="str">
        <x:v>-0.0058688335637209002</x:v>
      </x:c>
      <x:c r="W530" s="28" t="str">
        <x:v>0.40000000000000002</x:v>
      </x:c>
      <x:c r="X530" s="28" t="str">
        <x:v>0.040010936944984143</x:v>
      </x:c>
      <x:c r="Y530" s="28" t="str">
        <x:v>-0.0052197751710972851</x:v>
      </x:c>
      <x:c r="Z530" s="1" t="str">
        <x:v>0.40000000000000002</x:v>
      </x:c>
      <x:c r="AA530" s="1" t="str">
        <x:v>0.040010936944984143</x:v>
      </x:c>
      <x:c r="AB530" s="1" t="str">
        <x:v>-0.0052197751710972851</x:v>
      </x:c>
      <x:c r="AC530" s="1" t="str">
        <x:v>CASH</x:v>
      </x:c>
      <x:c r="AD530" s="1" t="str">
        <x:v>0.025000000000000001</x:v>
      </x:c>
      <x:c r="AE530" s="1" t="str">
        <x:v>0.40000000000000002</x:v>
      </x:c>
      <x:c r="AF530" s="1" t="str">
        <x:v>0.040010936944984143</x:v>
      </x:c>
      <x:c r="AG530" s="1" t="str">
        <x:v>-0.0052197751710972851</x:v>
      </x:c>
      <x:c r="AH530" s="1" t="str">
        <x:v>0</x:v>
      </x:c>
      <x:c r="AI530" s="1" t="str">
        <x:v>0</x:v>
      </x:c>
      <x:c r="AJ530" s="1" t="str">
        <x:v>0</x:v>
      </x:c>
      <x:c r="AK530" s="1" t="str">
        <x:v>0.0058861228458870615</x:v>
      </x:c>
      <x:c r="AL530" s="28" t="str">
        <x:v>-0.0129499287241625</x:v>
      </x:c>
      <x:c r="AM530" s="1" t="str">
        <x:v>2022</x:v>
      </x:c>
      <x:c r="AN530" s="48" t="str">
        <x:v>REUSED_OOS_PREQUENTIAL_DIAGNOSTIC</x:v>
      </x:c>
      <x:c r="AO530" s="1" t="str">
        <x:v>528</x:v>
      </x:c>
      <x:c r="AP530" s="1" t="str">
        <x:v>True</x:v>
      </x:c>
    </x:row>
    <x:row r="531" ht="22" customHeight="1">
      <x:c r="A531" s="27" t="n">
        <x:v>44726</x:v>
      </x:c>
      <x:c r="B531" s="27" t="n">
        <x:v>44727</x:v>
      </x:c>
      <x:c r="C531" s="1" t="str">
        <x:v>0.99999998595353679</x:v>
      </x:c>
      <x:c r="D531" s="1" t="str">
        <x:v>2.7162938489972394e-21</x:v>
      </x:c>
      <x:c r="E531" s="1" t="str">
        <x:v>1.4046463105000232e-08</x:v>
      </x:c>
      <x:c r="F531" s="1" t="str">
        <x:v>bear</x:v>
      </x:c>
      <x:c r="G531" s="1" t="str">
        <x:v>2.4396148972809006e-07</x:v>
      </x:c>
      <x:c r="H531" s="1" t="str">
        <x:v>5.6664568003278646e-05</x:v>
      </x:c>
      <x:c r="I531" s="1" t="str">
        <x:v>-0.28820577728662844</x:v>
      </x:c>
      <x:c r="J531" s="1" t="str">
        <x:v>-0.2922957516600817</x:v>
      </x:c>
      <x:c r="K531" s="1" t="str">
        <x:v>0.8666970643631916</x:v>
      </x:c>
      <x:c r="L531" s="1" t="str">
        <x:v>-0.53302914708423788</x:v>
      </x:c>
      <x:c r="M531" s="1" t="str">
        <x:v>CASH</x:v>
      </x:c>
      <x:c r="N531" s="1" t="str">
        <x:v>0.99999998595353679</x:v>
      </x:c>
      <x:c r="O531" s="48" t="str">
        <x:v>HIGH_VOLATILITY|BEARISH_ROUTER</x:v>
      </x:c>
      <x:c r="P531" s="48" t="str">
        <x:v>episode-000529|episode-000139|episode-000143|episode-000496|episode-000141</x:v>
      </x:c>
      <x:c r="Q531" s="1" t="str">
        <x:v>True</x:v>
      </x:c>
      <x:c r="R531" s="1" t="str">
        <x:v>5</x:v>
      </x:c>
      <x:c r="S531" s="1" t="str">
        <x:v>0.025000000000000001</x:v>
      </x:c>
      <x:c r="T531" s="1" t="str">
        <x:v>0.4313624305627819</x:v>
      </x:c>
      <x:c r="U531" s="1" t="str">
        <x:v>0.45000000000000001</x:v>
      </x:c>
      <x:c r="V531" s="1" t="str">
        <x:v>0.0085388543286348002</x:v>
      </x:c>
      <x:c r="W531" s="28" t="str">
        <x:v>0.40000000000000002</x:v>
      </x:c>
      <x:c r="X531" s="28" t="str">
        <x:v>0.0031241659845278047</x:v>
      </x:c>
      <x:c r="Y531" s="28" t="str">
        <x:v>0.0075898350118177582</x:v>
      </x:c>
      <x:c r="Z531" s="1" t="str">
        <x:v>0.40000000000000002</x:v>
      </x:c>
      <x:c r="AA531" s="1" t="str">
        <x:v>0.0031241659845278047</x:v>
      </x:c>
      <x:c r="AB531" s="1" t="str">
        <x:v>0.0075898350118177582</x:v>
      </x:c>
      <x:c r="AC531" s="1" t="str">
        <x:v>CASH</x:v>
      </x:c>
      <x:c r="AD531" s="1" t="str">
        <x:v>0.025000000000000001</x:v>
      </x:c>
      <x:c r="AE531" s="1" t="str">
        <x:v>0.40000000000000002</x:v>
      </x:c>
      <x:c r="AF531" s="1" t="str">
        <x:v>0.0031241659845278047</x:v>
      </x:c>
      <x:c r="AG531" s="1" t="str">
        <x:v>0.0075898350118177582</x:v>
      </x:c>
      <x:c r="AH531" s="1" t="str">
        <x:v>0</x:v>
      </x:c>
      <x:c r="AI531" s="1" t="str">
        <x:v>0</x:v>
      </x:c>
      <x:c r="AJ531" s="1" t="str">
        <x:v>0</x:v>
      </x:c>
      <x:c r="AK531" s="1" t="str">
        <x:v>-0.0085026045203957182</x:v>
      </x:c>
      <x:c r="AL531" s="28" t="str">
        <x:v>0.018982457248852599</x:v>
      </x:c>
      <x:c r="AM531" s="1" t="str">
        <x:v>2022</x:v>
      </x:c>
      <x:c r="AN531" s="48" t="str">
        <x:v>REUSED_OOS_PREQUENTIAL_DIAGNOSTIC</x:v>
      </x:c>
      <x:c r="AO531" s="1" t="str">
        <x:v>529</x:v>
      </x:c>
      <x:c r="AP531" s="1" t="str">
        <x:v>True</x:v>
      </x:c>
    </x:row>
    <x:row r="532" ht="22" customHeight="1">
      <x:c r="A532" s="27" t="n">
        <x:v>44727</x:v>
      </x:c>
      <x:c r="B532" s="27" t="n">
        <x:v>44728</x:v>
      </x:c>
      <x:c r="C532" s="1" t="str">
        <x:v>0.99999999865475198</x:v>
      </x:c>
      <x:c r="D532" s="1" t="str">
        <x:v>1.7067412030211086e-23</x:v>
      </x:c>
      <x:c r="E532" s="1" t="str">
        <x:v>1.3452479936256354e-09</x:v>
      </x:c>
      <x:c r="F532" s="1" t="str">
        <x:v>bear</x:v>
      </x:c>
      <x:c r="G532" s="1" t="str">
        <x:v>2.6236925111023941e-08</x:v>
      </x:c>
      <x:c r="H532" s="1" t="str">
        <x:v>2.5402430302079738e-08</x:v>
      </x:c>
      <x:c r="I532" s="1" t="str">
        <x:v>-0.25242702373384185</x:v>
      </x:c>
      <x:c r="J532" s="1" t="str">
        <x:v>-0.24359610037187174</x:v>
      </x:c>
      <x:c r="K532" s="1" t="str">
        <x:v>0.86276666916482614</x:v>
      </x:c>
      <x:c r="L532" s="1" t="str">
        <x:v>-0.52416489283230416</x:v>
      </x:c>
      <x:c r="M532" s="1" t="str">
        <x:v>CASH</x:v>
      </x:c>
      <x:c r="N532" s="1" t="str">
        <x:v>0.99999999865475198</x:v>
      </x:c>
      <x:c r="O532" s="48" t="str">
        <x:v>HIGH_VOLATILITY|BEARISH_ROUTER</x:v>
      </x:c>
      <x:c r="P532" s="48" t="str">
        <x:v>episode-000529|episode-000530</x:v>
      </x:c>
      <x:c r="Q532" s="1" t="str">
        <x:v>True</x:v>
      </x:c>
      <x:c r="R532" s="1" t="str">
        <x:v>5</x:v>
      </x:c>
      <x:c r="S532" s="1" t="str">
        <x:v>0.025000000000000001</x:v>
      </x:c>
      <x:c r="T532" s="1" t="str">
        <x:v>0.43136242993714963</x:v>
      </x:c>
      <x:c r="U532" s="1" t="str">
        <x:v>0.45000000000000001</x:v>
      </x:c>
      <x:c r="V532" s="1" t="str">
        <x:v>-0.043679243090590202</x:v>
      </x:c>
      <x:c r="W532" s="28" t="str">
        <x:v>0.40000000000000002</x:v>
      </x:c>
      <x:c r="X532" s="28" t="str">
        <x:v>0.0045214583835374023</x:v>
      </x:c>
      <x:c r="Y532" s="28" t="str">
        <x:v>-0.038826379862012761</x:v>
      </x:c>
      <x:c r="Z532" s="1" t="str">
        <x:v>0.40000000000000002</x:v>
      </x:c>
      <x:c r="AA532" s="1" t="str">
        <x:v>0.0045214583835374023</x:v>
      </x:c>
      <x:c r="AB532" s="1" t="str">
        <x:v>-0.038826379862012761</x:v>
      </x:c>
      <x:c r="AC532" s="1" t="str">
        <x:v>CASH</x:v>
      </x:c>
      <x:c r="AD532" s="1" t="str">
        <x:v>0.025000000000000001</x:v>
      </x:c>
      <x:c r="AE532" s="1" t="str">
        <x:v>0.40000000000000002</x:v>
      </x:c>
      <x:c r="AF532" s="1" t="str">
        <x:v>0.0045214583835374023</x:v>
      </x:c>
      <x:c r="AG532" s="1" t="str">
        <x:v>-0.038826379862012761</x:v>
      </x:c>
      <x:c r="AH532" s="1" t="str">
        <x:v>0</x:v>
      </x:c>
      <x:c r="AI532" s="1" t="str">
        <x:v>0</x:v>
      </x:c>
      <x:c r="AJ532" s="1" t="str">
        <x:v>0</x:v>
      </x:c>
      <x:c r="AK532" s="1" t="str">
        <x:v>0.044661902425192648</x:v>
      </x:c>
      <x:c r="AL532" s="28" t="str">
        <x:v>-0.097055084839599903</x:v>
      </x:c>
      <x:c r="AM532" s="1" t="str">
        <x:v>2022</x:v>
      </x:c>
      <x:c r="AN532" s="48" t="str">
        <x:v>REUSED_OOS_PREQUENTIAL_DIAGNOSTIC</x:v>
      </x:c>
      <x:c r="AO532" s="1" t="str">
        <x:v>530</x:v>
      </x:c>
      <x:c r="AP532" s="1" t="str">
        <x:v>True</x:v>
      </x:c>
    </x:row>
    <x:row r="533" ht="22" customHeight="1">
      <x:c r="A533" s="27" t="n">
        <x:v>44728</x:v>
      </x:c>
      <x:c r="B533" s="27" t="n">
        <x:v>44729</x:v>
      </x:c>
      <x:c r="C533" s="1" t="str">
        <x:v>0.9999999920002296</x:v>
      </x:c>
      <x:c r="D533" s="1" t="str">
        <x:v>4.4355123045720806e-22</x:v>
      </x:c>
      <x:c r="E533" s="1" t="str">
        <x:v>7.9997704522218709e-09</x:v>
      </x:c>
      <x:c r="F533" s="1" t="str">
        <x:v>bear</x:v>
      </x:c>
      <x:c r="G533" s="1" t="str">
        <x:v>1.4304073989412636e-07</x:v>
      </x:c>
      <x:c r="H533" s="1" t="str">
        <x:v>1.3309044836177126e-08</x:v>
      </x:c>
      <x:c r="I533" s="1" t="str">
        <x:v>-0.32265481197961321</x:v>
      </x:c>
      <x:c r="J533" s="1" t="str">
        <x:v>-0.33021437371663254</x:v>
      </x:c>
      <x:c r="K533" s="1" t="str">
        <x:v>0.91439827683099473</x:v>
      </x:c>
      <x:c r="L533" s="1" t="str">
        <x:v>-0.57034710952812495</x:v>
      </x:c>
      <x:c r="M533" s="1" t="str">
        <x:v>CASH</x:v>
      </x:c>
      <x:c r="N533" s="1" t="str">
        <x:v>0.9999999920002296</x:v>
      </x:c>
      <x:c r="O533" s="48" t="str">
        <x:v>HIGH_VOLATILITY|BEARISH_ROUTER</x:v>
      </x:c>
      <x:c r="P533" s="48" t="str">
        <x:v>episode-000530|episode-000529|episode-000531</x:v>
      </x:c>
      <x:c r="Q533" s="1" t="str">
        <x:v>True</x:v>
      </x:c>
      <x:c r="R533" s="1" t="str">
        <x:v>5</x:v>
      </x:c>
      <x:c r="S533" s="1" t="str">
        <x:v>0.025000000000000001</x:v>
      </x:c>
      <x:c r="T533" s="1" t="str">
        <x:v>0.43136243026493581</x:v>
      </x:c>
      <x:c r="U533" s="1" t="str">
        <x:v>0.34999999999999998</x:v>
      </x:c>
      <x:c r="V533" s="1" t="str">
        <x:v>0.00092079571192429997</x:v>
      </x:c>
      <x:c r="W533" s="28" t="str">
        <x:v>0.35000000000000003</x:v>
      </x:c>
      <x:c r="X533" s="28" t="str">
        <x:v>0.025765965113739298</x:v>
      </x:c>
      <x:c r="Y533" s="28" t="str">
        <x:v>0.00096996049005326768</x:v>
      </x:c>
      <x:c r="Z533" s="1" t="str">
        <x:v>0.35000000000000003</x:v>
      </x:c>
      <x:c r="AA533" s="1" t="str">
        <x:v>0.025765965113739298</x:v>
      </x:c>
      <x:c r="AB533" s="1" t="str">
        <x:v>0.00096996049005326768</x:v>
      </x:c>
      <x:c r="AC533" s="1" t="str">
        <x:v>CASH</x:v>
      </x:c>
      <x:c r="AD533" s="1" t="str">
        <x:v>0.025000000000000001</x:v>
      </x:c>
      <x:c r="AE533" s="1" t="str">
        <x:v>0.35000000000000003</x:v>
      </x:c>
      <x:c r="AF533" s="1" t="str">
        <x:v>0.025765965113739298</x:v>
      </x:c>
      <x:c r="AG533" s="1" t="str">
        <x:v>0.00096996049005326768</x:v>
      </x:c>
      <x:c r="AH533" s="1" t="str">
        <x:v>0</x:v>
      </x:c>
      <x:c r="AI533" s="1" t="str">
        <x:v>0</x:v>
      </x:c>
      <x:c r="AJ533" s="1" t="str">
        <x:v>0</x:v>
      </x:c>
      <x:c r="AK533" s="1" t="str">
        <x:v>-0.00092037203960990447</x:v>
      </x:c>
      <x:c r="AL533" s="28" t="str">
        <x:v>0.0028450060333748001</x:v>
      </x:c>
      <x:c r="AM533" s="1" t="str">
        <x:v>2022</x:v>
      </x:c>
      <x:c r="AN533" s="48" t="str">
        <x:v>REUSED_OOS_PREQUENTIAL_DIAGNOSTIC</x:v>
      </x:c>
      <x:c r="AO533" s="1" t="str">
        <x:v>531</x:v>
      </x:c>
      <x:c r="AP533" s="1" t="str">
        <x:v>False</x:v>
      </x:c>
    </x:row>
    <x:row r="534" ht="22" customHeight="1">
      <x:c r="A534" s="27" t="n">
        <x:v>44729</x:v>
      </x:c>
      <x:c r="B534" s="27" t="n">
        <x:v>44730</x:v>
      </x:c>
      <x:c r="C534" s="1" t="str">
        <x:v>0.99999999985302079</x:v>
      </x:c>
      <x:c r="D534" s="1" t="str">
        <x:v>1.7595641288856137e-25</x:v>
      </x:c>
      <x:c r="E534" s="1" t="str">
        <x:v>1.4697906349168787e-10</x:v>
      </x:c>
      <x:c r="F534" s="1" t="str">
        <x:v>bear</x:v>
      </x:c>
      <x:c r="G534" s="1" t="str">
        <x:v>3.1628015418591895e-09</x:v>
      </x:c>
      <x:c r="H534" s="1" t="str">
        <x:v>1.5705582583814932e-08</x:v>
      </x:c>
      <x:c r="I534" s="1" t="str">
        <x:v>-0.29703300519542142</x:v>
      </x:c>
      <x:c r="J534" s="1" t="str">
        <x:v>-0.28723979124032117</x:v>
      </x:c>
      <x:c r="K534" s="1" t="str">
        <x:v>0.90065054163761393</x:v>
      </x:c>
      <x:c r="L534" s="1" t="str">
        <x:v>-0.56912474446247552</x:v>
      </x:c>
      <x:c r="M534" s="1" t="str">
        <x:v>CASH</x:v>
      </x:c>
      <x:c r="N534" s="1" t="str">
        <x:v>0.99999999985302079</x:v>
      </x:c>
      <x:c r="O534" s="48" t="str">
        <x:v>HIGH_VOLATILITY|BEARISH_ROUTER</x:v>
      </x:c>
      <x:c r="P534" s="48" t="str">
        <x:v>episode-000530|episode-000529|episode-000532|episode-000531|episode-000139</x:v>
      </x:c>
      <x:c r="Q534" s="1" t="str">
        <x:v>True</x:v>
      </x:c>
      <x:c r="R534" s="1" t="str">
        <x:v>5</x:v>
      </x:c>
      <x:c r="S534" s="1" t="str">
        <x:v>0.025000000000000001</x:v>
      </x:c>
      <x:c r="T534" s="1" t="str">
        <x:v>0.43136242987812567</x:v>
      </x:c>
      <x:c r="U534" s="1" t="str">
        <x:v>0.34999999999999998</x:v>
      </x:c>
      <x:c r="V534" s="1" t="str">
        <x:v>-0.0249624785711903</x:v>
      </x:c>
      <x:c r="W534" s="28" t="str">
        <x:v>0.35000000000000003</x:v>
      </x:c>
      <x:c r="X534" s="28" t="str">
        <x:v>0.00064659502423203286</x:v>
      </x:c>
      <x:c r="Y534" s="28" t="str">
        <x:v>-0.024962478571190383</x:v>
      </x:c>
      <x:c r="Z534" s="1" t="str">
        <x:v>0.35000000000000003</x:v>
      </x:c>
      <x:c r="AA534" s="1" t="str">
        <x:v>0.00064659502423203286</x:v>
      </x:c>
      <x:c r="AB534" s="1" t="str">
        <x:v>-0.024962478571190383</x:v>
      </x:c>
      <x:c r="AC534" s="1" t="str">
        <x:v>CASH</x:v>
      </x:c>
      <x:c r="AD534" s="1" t="str">
        <x:v>0.025000000000000001</x:v>
      </x:c>
      <x:c r="AE534" s="1" t="str">
        <x:v>0.35000000000000003</x:v>
      </x:c>
      <x:c r="AF534" s="1" t="str">
        <x:v>0.00064659502423203286</x:v>
      </x:c>
      <x:c r="AG534" s="1" t="str">
        <x:v>-0.024962478571190383</x:v>
      </x:c>
      <x:c r="AH534" s="1" t="str">
        <x:v>0</x:v>
      </x:c>
      <x:c r="AI534" s="1" t="str">
        <x:v>0</x:v>
      </x:c>
      <x:c r="AJ534" s="1" t="str">
        <x:v>0</x:v>
      </x:c>
      <x:c r="AK534" s="1" t="str">
        <x:v>0.025279325208033509</x:v>
      </x:c>
      <x:c r="AL534" s="28" t="str">
        <x:v>-0.071319566046779997</x:v>
      </x:c>
      <x:c r="AM534" s="1" t="str">
        <x:v>2022</x:v>
      </x:c>
      <x:c r="AN534" s="48" t="str">
        <x:v>REUSED_OOS_PREQUENTIAL_DIAGNOSTIC</x:v>
      </x:c>
      <x:c r="AO534" s="1" t="str">
        <x:v>532</x:v>
      </x:c>
      <x:c r="AP534" s="1" t="str">
        <x:v>False</x:v>
      </x:c>
    </x:row>
    <x:row r="535" ht="22" customHeight="1">
      <x:c r="A535" s="27" t="n">
        <x:v>44730</x:v>
      </x:c>
      <x:c r="B535" s="27" t="n">
        <x:v>44731</x:v>
      </x:c>
      <x:c r="C535" s="1" t="str">
        <x:v>0.99999999991466837</x:v>
      </x:c>
      <x:c r="D535" s="1" t="str">
        <x:v>3.8787244242874007e-26</x:v>
      </x:c>
      <x:c r="E535" s="1" t="str">
        <x:v>8.5331468044717473e-11</x:v>
      </x:c>
      <x:c r="F535" s="1" t="str">
        <x:v>bear</x:v>
      </x:c>
      <x:c r="G535" s="1" t="str">
        <x:v>1.8784581058270969e-09</x:v>
      </x:c>
      <x:c r="H535" s="1" t="str">
        <x:v>1.2329517137993653e-10</x:v>
      </x:c>
      <x:c r="I535" s="1" t="str">
        <x:v>-0.33154129435208468</x:v>
      </x:c>
      <x:c r="J535" s="1" t="str">
        <x:v>-0.3735048290926849</x:v>
      </x:c>
      <x:c r="K535" s="1" t="str">
        <x:v>0.89349905425244236</x:v>
      </x:c>
      <x:c r="L535" s="1" t="str">
        <x:v>-0.59985458070770714</x:v>
      </x:c>
      <x:c r="M535" s="1" t="str">
        <x:v>CASH</x:v>
      </x:c>
      <x:c r="N535" s="1" t="str">
        <x:v>0.99999999991466837</x:v>
      </x:c>
      <x:c r="O535" s="48" t="str">
        <x:v>HIGH_VOLATILITY|BEARISH_ROUTER</x:v>
      </x:c>
      <x:c r="P535" s="48" t="str">
        <x:v>episode-000532|episode-000533|episode-000530|episode-000529|episode-000531</x:v>
      </x:c>
      <x:c r="Q535" s="1" t="str">
        <x:v>True</x:v>
      </x:c>
      <x:c r="R535" s="1" t="str">
        <x:v>5</x:v>
      </x:c>
      <x:c r="S535" s="1" t="str">
        <x:v>0.025000000000000001</x:v>
      </x:c>
      <x:c r="T535" s="1" t="str">
        <x:v>0.4313624298750891</x:v>
      </x:c>
      <x:c r="U535" s="1" t="str">
        <x:v>0.34999999999999998</x:v>
      </x:c>
      <x:c r="V535" s="1" t="str">
        <x:v>0.0293060747926134</x:v>
      </x:c>
      <x:c r="W535" s="28" t="str">
        <x:v>0.35000000000000003</x:v>
      </x:c>
      <x:c r="X535" s="28" t="str">
        <x:v>0.016640580929369597</x:v>
      </x:c>
      <x:c r="Y535" s="28" t="str">
        <x:v>0.02930607479261349</x:v>
      </x:c>
      <x:c r="Z535" s="1" t="str">
        <x:v>0.35000000000000003</x:v>
      </x:c>
      <x:c r="AA535" s="1" t="str">
        <x:v>0.016640580929369597</x:v>
      </x:c>
      <x:c r="AB535" s="1" t="str">
        <x:v>0.02930607479261349</x:v>
      </x:c>
      <x:c r="AC535" s="1" t="str">
        <x:v>CASH</x:v>
      </x:c>
      <x:c r="AD535" s="1" t="str">
        <x:v>0.025000000000000001</x:v>
      </x:c>
      <x:c r="AE535" s="1" t="str">
        <x:v>0.35000000000000003</x:v>
      </x:c>
      <x:c r="AF535" s="1" t="str">
        <x:v>0.016640580929369597</x:v>
      </x:c>
      <x:c r="AG535" s="1" t="str">
        <x:v>0.02930607479261349</x:v>
      </x:c>
      <x:c r="AH535" s="1" t="str">
        <x:v>0</x:v>
      </x:c>
      <x:c r="AI535" s="1" t="str">
        <x:v>0</x:v>
      </x:c>
      <x:c r="AJ535" s="1" t="str">
        <x:v>0</x:v>
      </x:c>
      <x:c r="AK535" s="1" t="str">
        <x:v>-0.028884861400845105</x:v>
      </x:c>
      <x:c r="AL535" s="28" t="str">
        <x:v>0.083780580939088301</x:v>
      </x:c>
      <x:c r="AM535" s="1" t="str">
        <x:v>2022</x:v>
      </x:c>
      <x:c r="AN535" s="48" t="str">
        <x:v>REUSED_OOS_PREQUENTIAL_DIAGNOSTIC</x:v>
      </x:c>
      <x:c r="AO535" s="1" t="str">
        <x:v>533</x:v>
      </x:c>
      <x:c r="AP535" s="1" t="str">
        <x:v>False</x:v>
      </x:c>
    </x:row>
    <x:row r="536" ht="22" customHeight="1">
      <x:c r="A536" s="27" t="n">
        <x:v>44731</x:v>
      </x:c>
      <x:c r="B536" s="27" t="n">
        <x:v>44732</x:v>
      </x:c>
      <x:c r="C536" s="1" t="str">
        <x:v>0.9999999999793544</x:v>
      </x:c>
      <x:c r="D536" s="1" t="str">
        <x:v>2.4391479498068732e-27</x:v>
      </x:c>
      <x:c r="E536" s="1" t="str">
        <x:v>2.0645452555862056e-11</x:v>
      </x:c>
      <x:c r="F536" s="1" t="str">
        <x:v>bear</x:v>
      </x:c>
      <x:c r="G536" s="1" t="str">
        <x:v>4.8114929286572585e-10</x:v>
      </x:c>
      <x:c r="H536" s="1" t="str">
        <x:v>1.2937204979561558e-10</x:v>
      </x:c>
      <x:c r="I536" s="1" t="str">
        <x:v>-0.22660422531505686</x:v>
      </x:c>
      <x:c r="J536" s="1" t="str">
        <x:v>-0.29478453387071346</x:v>
      </x:c>
      <x:c r="K536" s="1" t="str">
        <x:v>0.94992713191079781</x:v>
      </x:c>
      <x:c r="L536" s="1" t="str">
        <x:v>-0.56633016501928379</x:v>
      </x:c>
      <x:c r="M536" s="1" t="str">
        <x:v>CASH</x:v>
      </x:c>
      <x:c r="N536" s="1" t="str">
        <x:v>0.9999999999793544</x:v>
      </x:c>
      <x:c r="O536" s="48" t="str">
        <x:v>HIGH_VOLATILITY|BEARISH_ROUTER</x:v>
      </x:c>
      <x:c r="P536" s="48" t="str">
        <x:v>episode-000531|episode-000529|episode-000530|episode-000533|episode-000143</x:v>
      </x:c>
      <x:c r="Q536" s="1" t="str">
        <x:v>True</x:v>
      </x:c>
      <x:c r="R536" s="1" t="str">
        <x:v>5</x:v>
      </x:c>
      <x:c r="S536" s="1" t="str">
        <x:v>0.025000000000000001</x:v>
      </x:c>
      <x:c r="T536" s="1" t="str">
        <x:v>0.43136242987190282</x:v>
      </x:c>
      <x:c r="U536" s="1" t="str">
        <x:v>0.34999999999999998</x:v>
      </x:c>
      <x:c r="V536" s="1" t="str">
        <x:v>-0.0001018602308762</x:v>
      </x:c>
      <x:c r="W536" s="28" t="str">
        <x:v>0.35000000000000003</x:v>
      </x:c>
      <x:c r="X536" s="28" t="str">
        <x:v>0.018517101433257355</x:v>
      </x:c>
      <x:c r="Y536" s="28" t="str">
        <x:v>-0.00010186023087621621</x:v>
      </x:c>
      <x:c r="Z536" s="1" t="str">
        <x:v>0.35000000000000003</x:v>
      </x:c>
      <x:c r="AA536" s="1" t="str">
        <x:v>0.018517101433257355</x:v>
      </x:c>
      <x:c r="AB536" s="1" t="str">
        <x:v>-0.00010186023087621621</x:v>
      </x:c>
      <x:c r="AC536" s="1" t="str">
        <x:v>CASH</x:v>
      </x:c>
      <x:c r="AD536" s="1" t="str">
        <x:v>0.025000000000000001</x:v>
      </x:c>
      <x:c r="AE536" s="1" t="str">
        <x:v>0.35000000000000003</x:v>
      </x:c>
      <x:c r="AF536" s="1" t="str">
        <x:v>0.018517101433257355</x:v>
      </x:c>
      <x:c r="AG536" s="1" t="str">
        <x:v>-0.00010186023087621621</x:v>
      </x:c>
      <x:c r="AH536" s="1" t="str">
        <x:v>0</x:v>
      </x:c>
      <x:c r="AI536" s="1" t="str">
        <x:v>0</x:v>
      </x:c>
      <x:c r="AJ536" s="1" t="str">
        <x:v>0</x:v>
      </x:c>
      <x:c r="AK536" s="1" t="str">
        <x:v>0.00010186541898182782</x:v>
      </x:c>
      <x:c r="AL536" s="28" t="str">
        <x:v>-0.00023812763641310001</x:v>
      </x:c>
      <x:c r="AM536" s="1" t="str">
        <x:v>2022</x:v>
      </x:c>
      <x:c r="AN536" s="48" t="str">
        <x:v>REUSED_OOS_PREQUENTIAL_DIAGNOSTIC</x:v>
      </x:c>
      <x:c r="AO536" s="1" t="str">
        <x:v>534</x:v>
      </x:c>
      <x:c r="AP536" s="1" t="str">
        <x:v>False</x:v>
      </x:c>
    </x:row>
    <x:row r="537" ht="22" customHeight="1">
      <x:c r="A537" s="27" t="n">
        <x:v>44732</x:v>
      </x:c>
      <x:c r="B537" s="27" t="n">
        <x:v>44733</x:v>
      </x:c>
      <x:c r="C537" s="1" t="str">
        <x:v>0.99999999994139421</x:v>
      </x:c>
      <x:c r="D537" s="1" t="str">
        <x:v>4.0620139363146931e-27</x:v>
      </x:c>
      <x:c r="E537" s="1" t="str">
        <x:v>5.8605852405297176e-11</x:v>
      </x:c>
      <x:c r="F537" s="1" t="str">
        <x:v>bear</x:v>
      </x:c>
      <x:c r="G537" s="1" t="str">
        <x:v>1.310171584239743e-09</x:v>
      </x:c>
      <x:c r="H537" s="1" t="str">
        <x:v>7.5920590395906166e-11</x:v>
      </x:c>
      <x:c r="I537" s="1" t="str">
        <x:v>-0.083557555238774062</x:v>
      </x:c>
      <x:c r="J537" s="1" t="str">
        <x:v>-0.30108443804230389</x:v>
      </x:c>
      <x:c r="K537" s="1" t="str">
        <x:v>0.9480168456161332</x:v>
      </x:c>
      <x:c r="L537" s="1" t="str">
        <x:v>-0.56643343379207156</x:v>
      </x:c>
      <x:c r="M537" s="1" t="str">
        <x:v>CASH</x:v>
      </x:c>
      <x:c r="N537" s="1" t="str">
        <x:v>0.99999999994139421</x:v>
      </x:c>
      <x:c r="O537" s="48" t="str">
        <x:v>HIGH_VOLATILITY|BEARISH_ROUTER</x:v>
      </x:c>
      <x:c r="P537" s="48" t="str">
        <x:v>episode-000176|episode-000177|episode-000149|episode-000159|episode-000197</x:v>
      </x:c>
      <x:c r="Q537" s="1" t="str">
        <x:v>True</x:v>
      </x:c>
      <x:c r="R537" s="1" t="str">
        <x:v>5</x:v>
      </x:c>
      <x:c r="S537" s="1" t="str">
        <x:v>0.025000000000000001</x:v>
      </x:c>
      <x:c r="T537" s="1" t="str">
        <x:v>0.43136242987377271</x:v>
      </x:c>
      <x:c r="U537" s="1" t="str">
        <x:v>0.34999999999999998</x:v>
      </x:c>
      <x:c r="V537" s="1" t="str">
        <x:v>0.0025195958941981</x:v>
      </x:c>
      <x:c r="W537" s="28" t="str">
        <x:v>0.35000000000000003</x:v>
      </x:c>
      <x:c r="X537" s="28" t="str">
        <x:v>5.4178552777672806e-05</x:v>
      </x:c>
      <x:c r="Y537" s="28" t="str">
        <x:v>0.0025195958941981456</x:v>
      </x:c>
      <x:c r="Z537" s="1" t="str">
        <x:v>0.35000000000000003</x:v>
      </x:c>
      <x:c r="AA537" s="1" t="str">
        <x:v>5.4178552777672806e-05</x:v>
      </x:c>
      <x:c r="AB537" s="1" t="str">
        <x:v>0.0025195958941981456</x:v>
      </x:c>
      <x:c r="AC537" s="1" t="str">
        <x:v>CASH</x:v>
      </x:c>
      <x:c r="AD537" s="1" t="str">
        <x:v>0.025000000000000001</x:v>
      </x:c>
      <x:c r="AE537" s="1" t="str">
        <x:v>0.35000000000000003</x:v>
      </x:c>
      <x:c r="AF537" s="1" t="str">
        <x:v>5.4178552777672806e-05</x:v>
      </x:c>
      <x:c r="AG537" s="1" t="str">
        <x:v>0.0025195958941981456</x:v>
      </x:c>
      <x:c r="AH537" s="1" t="str">
        <x:v>0</x:v>
      </x:c>
      <x:c r="AI537" s="1" t="str">
        <x:v>0</x:v>
      </x:c>
      <x:c r="AJ537" s="1" t="str">
        <x:v>0</x:v>
      </x:c>
      <x:c r="AK537" s="1" t="str">
        <x:v>-0.0025164270341780847</x:v>
      </x:c>
      <x:c r="AL537" s="28" t="str">
        <x:v>0.0071990005978914001</x:v>
      </x:c>
      <x:c r="AM537" s="1" t="str">
        <x:v>2022</x:v>
      </x:c>
      <x:c r="AN537" s="48" t="str">
        <x:v>REUSED_OOS_PREQUENTIAL_DIAGNOSTIC</x:v>
      </x:c>
      <x:c r="AO537" s="1" t="str">
        <x:v>535</x:v>
      </x:c>
      <x:c r="AP537" s="1" t="str">
        <x:v>False</x:v>
      </x:c>
    </x:row>
    <x:row r="538" ht="22" customHeight="1">
      <x:c r="A538" s="27" t="n">
        <x:v>44733</x:v>
      </x:c>
      <x:c r="B538" s="27" t="n">
        <x:v>44734</x:v>
      </x:c>
      <x:c r="C538" s="1" t="str">
        <x:v>0.99999999994879962</x:v>
      </x:c>
      <x:c r="D538" s="1" t="str">
        <x:v>1.972953918288531e-27</x:v>
      </x:c>
      <x:c r="E538" s="1" t="str">
        <x:v>5.1200534240523998e-11</x:v>
      </x:c>
      <x:c r="F538" s="1" t="str">
        <x:v>bear</x:v>
      </x:c>
      <x:c r="G538" s="1" t="str">
        <x:v>1.1509164171411004e-09</x:v>
      </x:c>
      <x:c r="H538" s="1" t="str">
        <x:v>1.4810727783627897e-11</x:v>
      </x:c>
      <x:c r="I538" s="1" t="str">
        <x:v>-0.064849959155673154</x:v>
      </x:c>
      <x:c r="J538" s="1" t="str">
        <x:v>-0.31585585704569008</x:v>
      </x:c>
      <x:c r="K538" s="1" t="str">
        <x:v>0.93942126643081181</x:v>
      </x:c>
      <x:c r="L538" s="1" t="str">
        <x:v>-0.56331218782271486</x:v>
      </x:c>
      <x:c r="M538" s="1" t="str">
        <x:v>CASH</x:v>
      </x:c>
      <x:c r="N538" s="1" t="str">
        <x:v>0.99999999994879962</x:v>
      </x:c>
      <x:c r="O538" s="48" t="str">
        <x:v>HIGH_VOLATILITY|BEARISH_ROUTER</x:v>
      </x:c>
      <x:c r="P538" s="48" t="str">
        <x:v>episode-000536|episode-000149|episode-000176|episode-000148|episode-000159</x:v>
      </x:c>
      <x:c r="Q538" s="1" t="str">
        <x:v>True</x:v>
      </x:c>
      <x:c r="R538" s="1" t="str">
        <x:v>5</x:v>
      </x:c>
      <x:c r="S538" s="1" t="str">
        <x:v>0.025000000000000001</x:v>
      </x:c>
      <x:c r="T538" s="1" t="str">
        <x:v>0.43136242987340789</x:v>
      </x:c>
      <x:c r="U538" s="1" t="str">
        <x:v>0.34999999999999998</x:v>
      </x:c>
      <x:c r="V538" s="1" t="str">
        <x:v>-0.012747988385791</x:v>
      </x:c>
      <x:c r="W538" s="28" t="str">
        <x:v>0.35000000000000003</x:v>
      </x:c>
      <x:c r="X538" s="28" t="str">
        <x:v>0.001633656393347005</x:v>
      </x:c>
      <x:c r="Y538" s="28" t="str">
        <x:v>-0.012747988385790943</x:v>
      </x:c>
      <x:c r="Z538" s="1" t="str">
        <x:v>0.35000000000000003</x:v>
      </x:c>
      <x:c r="AA538" s="1" t="str">
        <x:v>0.001633656393347005</x:v>
      </x:c>
      <x:c r="AB538" s="1" t="str">
        <x:v>-0.012747988385790943</x:v>
      </x:c>
      <x:c r="AC538" s="1" t="str">
        <x:v>CASH</x:v>
      </x:c>
      <x:c r="AD538" s="1" t="str">
        <x:v>0.025000000000000001</x:v>
      </x:c>
      <x:c r="AE538" s="1" t="str">
        <x:v>0.35000000000000003</x:v>
      </x:c>
      <x:c r="AF538" s="1" t="str">
        <x:v>0.001633656393347005</x:v>
      </x:c>
      <x:c r="AG538" s="1" t="str">
        <x:v>-0.012747988385790943</x:v>
      </x:c>
      <x:c r="AH538" s="1" t="str">
        <x:v>0</x:v>
      </x:c>
      <x:c r="AI538" s="1" t="str">
        <x:v>0</x:v>
      </x:c>
      <x:c r="AJ538" s="1" t="str">
        <x:v>0</x:v>
      </x:c>
      <x:c r="AK538" s="1" t="str">
        <x:v>0.012829941223927683</x:v>
      </x:c>
      <x:c r="AL538" s="28" t="str">
        <x:v>-0.036418215864558699</x:v>
      </x:c>
      <x:c r="AM538" s="1" t="str">
        <x:v>2022</x:v>
      </x:c>
      <x:c r="AN538" s="48" t="str">
        <x:v>REUSED_OOS_PREQUENTIAL_DIAGNOSTIC</x:v>
      </x:c>
      <x:c r="AO538" s="1" t="str">
        <x:v>536</x:v>
      </x:c>
      <x:c r="AP538" s="1" t="str">
        <x:v>False</x:v>
      </x:c>
    </x:row>
    <x:row r="539" ht="22" customHeight="1">
      <x:c r="A539" s="27" t="n">
        <x:v>44734</x:v>
      </x:c>
      <x:c r="B539" s="27" t="n">
        <x:v>44735</x:v>
      </x:c>
      <x:c r="C539" s="1" t="str">
        <x:v>0.99999999995646882</x:v>
      </x:c>
      <x:c r="D539" s="1" t="str">
        <x:v>9.5073218344040485e-28</x:v>
      </x:c>
      <x:c r="E539" s="1" t="str">
        <x:v>4.3531294503927898e-11</x:v>
      </x:c>
      <x:c r="F539" s="1" t="str">
        <x:v>bear</x:v>
      </x:c>
      <x:c r="G539" s="1" t="str">
        <x:v>9.8495241152561861e-10</x:v>
      </x:c>
      <x:c r="H539" s="1" t="str">
        <x:v>1.5338438346101757e-11</x:v>
      </x:c>
      <x:c r="I539" s="1" t="str">
        <x:v>-0.11569277922215981</x:v>
      </x:c>
      <x:c r="J539" s="1" t="str">
        <x:v>-0.31373202764897756</x:v>
      </x:c>
      <x:c r="K539" s="1" t="str">
        <x:v>0.93833826329220549</x:v>
      </x:c>
      <x:c r="L539" s="1" t="str">
        <x:v>-0.57921557883200914</x:v>
      </x:c>
      <x:c r="M539" s="1" t="str">
        <x:v>CASH</x:v>
      </x:c>
      <x:c r="N539" s="1" t="str">
        <x:v>0.99999999995646882</x:v>
      </x:c>
      <x:c r="O539" s="48" t="str">
        <x:v>HIGH_VOLATILITY|BEARISH_ROUTER</x:v>
      </x:c>
      <x:c r="P539" s="48" t="str">
        <x:v>episode-000536|episode-000537</x:v>
      </x:c>
      <x:c r="Q539" s="1" t="str">
        <x:v>True</x:v>
      </x:c>
      <x:c r="R539" s="1" t="str">
        <x:v>5</x:v>
      </x:c>
      <x:c r="S539" s="1" t="str">
        <x:v>0.025000000000000001</x:v>
      </x:c>
      <x:c r="T539" s="1" t="str">
        <x:v>0.4313624298730302</x:v>
      </x:c>
      <x:c r="U539" s="1" t="str">
        <x:v>0.34999999999999998</x:v>
      </x:c>
      <x:c r="V539" s="1" t="str">
        <x:v>0.019886210984500999</x:v>
      </x:c>
      <x:c r="W539" s="28" t="str">
        <x:v>0.35000000000000003</x:v>
      </x:c>
      <x:c r="X539" s="28" t="str">
        <x:v>0.0083921131348842493</x:v>
      </x:c>
      <x:c r="Y539" s="28" t="str">
        <x:v>0.019886210984501052</x:v>
      </x:c>
      <x:c r="Z539" s="1" t="str">
        <x:v>0.35000000000000003</x:v>
      </x:c>
      <x:c r="AA539" s="1" t="str">
        <x:v>0.0083921131348842493</x:v>
      </x:c>
      <x:c r="AB539" s="1" t="str">
        <x:v>0.019886210984501052</x:v>
      </x:c>
      <x:c r="AC539" s="1" t="str">
        <x:v>CASH</x:v>
      </x:c>
      <x:c r="AD539" s="1" t="str">
        <x:v>0.025000000000000001</x:v>
      </x:c>
      <x:c r="AE539" s="1" t="str">
        <x:v>0.35000000000000003</x:v>
      </x:c>
      <x:c r="AF539" s="1" t="str">
        <x:v>0.0083921131348842493</x:v>
      </x:c>
      <x:c r="AG539" s="1" t="str">
        <x:v>0.019886210984501052</x:v>
      </x:c>
      <x:c r="AH539" s="1" t="str">
        <x:v>0</x:v>
      </x:c>
      <x:c r="AI539" s="1" t="str">
        <x:v>0</x:v>
      </x:c>
      <x:c r="AJ539" s="1" t="str">
        <x:v>0</x:v>
      </x:c>
      <x:c r="AK539" s="1" t="str">
        <x:v>-0.019691063214806657</x:v>
      </x:c>
      <x:c r="AL539" s="28" t="str">
        <x:v>0.056842200162277402</x:v>
      </x:c>
      <x:c r="AM539" s="1" t="str">
        <x:v>2022</x:v>
      </x:c>
      <x:c r="AN539" s="48" t="str">
        <x:v>REUSED_OOS_PREQUENTIAL_DIAGNOSTIC</x:v>
      </x:c>
      <x:c r="AO539" s="1" t="str">
        <x:v>537</x:v>
      </x:c>
      <x:c r="AP539" s="1" t="str">
        <x:v>False</x:v>
      </x:c>
    </x:row>
    <x:row r="540" ht="22" customHeight="1">
      <x:c r="A540" s="27" t="n">
        <x:v>44735</x:v>
      </x:c>
      <x:c r="B540" s="27" t="n">
        <x:v>44736</x:v>
      </x:c>
      <x:c r="C540" s="1" t="str">
        <x:v>0.99999999996778521</x:v>
      </x:c>
      <x:c r="D540" s="1" t="str">
        <x:v>7.2427146785671609e-28</x:v>
      </x:c>
      <x:c r="E540" s="1" t="str">
        <x:v>3.2214964129647527e-11</x:v>
      </x:c>
      <x:c r="F540" s="1" t="str">
        <x:v>bear</x:v>
      </x:c>
      <x:c r="G540" s="1" t="str">
        <x:v>7.3773332642838987e-10</x:v>
      </x:c>
      <x:c r="H540" s="1" t="str">
        <x:v>2.2632722641982129e-11</x:v>
      </x:c>
      <x:c r="I540" s="1" t="str">
        <x:v>0.035027910490224023</x:v>
      </x:c>
      <x:c r="J540" s="1" t="str">
        <x:v>-0.28830943683871468</x:v>
      </x:c>
      <x:c r="K540" s="1" t="str">
        <x:v>0.96198435892277678</x:v>
      </x:c>
      <x:c r="L540" s="1" t="str">
        <x:v>-0.55529726653881006</x:v>
      </x:c>
      <x:c r="M540" s="1" t="str">
        <x:v>CASH</x:v>
      </x:c>
      <x:c r="N540" s="1" t="str">
        <x:v>0.99999999996778521</x:v>
      </x:c>
      <x:c r="O540" s="48" t="str">
        <x:v>HIGH_VOLATILITY|BEARISH_ROUTER</x:v>
      </x:c>
      <x:c r="P540" s="48" t="str">
        <x:v>episode-000163|episode-000156|episode-000150|episode-000155|episode-000162</x:v>
      </x:c>
      <x:c r="Q540" s="1" t="str">
        <x:v>True</x:v>
      </x:c>
      <x:c r="R540" s="1" t="str">
        <x:v>5</x:v>
      </x:c>
      <x:c r="S540" s="1" t="str">
        <x:v>0.025000000000000001</x:v>
      </x:c>
      <x:c r="T540" s="1" t="str">
        <x:v>0.43136242987247281</x:v>
      </x:c>
      <x:c r="U540" s="1" t="str">
        <x:v>0.34999999999999998</x:v>
      </x:c>
      <x:c r="V540" s="1" t="str">
        <x:v>0.0020805895936392999</x:v>
      </x:c>
      <x:c r="W540" s="28" t="str">
        <x:v>0.35000000000000003</x:v>
      </x:c>
      <x:c r="X540" s="28" t="str">
        <x:v>0.012679347827421472</x:v>
      </x:c>
      <x:c r="Y540" s="28" t="str">
        <x:v>0.0020805895936391039</x:v>
      </x:c>
      <x:c r="Z540" s="1" t="str">
        <x:v>0.35000000000000003</x:v>
      </x:c>
      <x:c r="AA540" s="1" t="str">
        <x:v>0.012679347827421472</x:v>
      </x:c>
      <x:c r="AB540" s="1" t="str">
        <x:v>0.0020805895936391039</x:v>
      </x:c>
      <x:c r="AC540" s="1" t="str">
        <x:v>CASH</x:v>
      </x:c>
      <x:c r="AD540" s="1" t="str">
        <x:v>0.025000000000000001</x:v>
      </x:c>
      <x:c r="AE540" s="1" t="str">
        <x:v>0.35000000000000003</x:v>
      </x:c>
      <x:c r="AF540" s="1" t="str">
        <x:v>0.012679347827421472</x:v>
      </x:c>
      <x:c r="AG540" s="1" t="str">
        <x:v>0.0020805895936391039</x:v>
      </x:c>
      <x:c r="AH540" s="1" t="str">
        <x:v>0</x:v>
      </x:c>
      <x:c r="AI540" s="1" t="str">
        <x:v>0</x:v>
      </x:c>
      <x:c r="AJ540" s="1" t="str">
        <x:v>0</x:v>
      </x:c>
      <x:c r="AK540" s="1" t="str">
        <x:v>-0.0020784281646226361</x:v>
      </x:c>
      <x:c r="AL540" s="28" t="str">
        <x:v>0.0059808442373948997</x:v>
      </x:c>
      <x:c r="AM540" s="1" t="str">
        <x:v>2022</x:v>
      </x:c>
      <x:c r="AN540" s="48" t="str">
        <x:v>REUSED_OOS_PREQUENTIAL_DIAGNOSTIC</x:v>
      </x:c>
      <x:c r="AO540" s="1" t="str">
        <x:v>538</x:v>
      </x:c>
      <x:c r="AP540" s="1" t="str">
        <x:v>False</x:v>
      </x:c>
    </x:row>
    <x:row r="541" ht="22" customHeight="1">
      <x:c r="A541" s="27" t="n">
        <x:v>44736</x:v>
      </x:c>
      <x:c r="B541" s="27" t="n">
        <x:v>44737</x:v>
      </x:c>
      <x:c r="C541" s="1" t="str">
        <x:v>0.99999999987465604</x:v>
      </x:c>
      <x:c r="D541" s="1" t="str">
        <x:v>3.5502040774768425e-27</x:v>
      </x:c>
      <x:c r="E541" s="1" t="str">
        <x:v>1.2534378311338596e-10</x:v>
      </x:c>
      <x:c r="F541" s="1" t="str">
        <x:v>bear</x:v>
      </x:c>
      <x:c r="G541" s="1" t="str">
        <x:v>2.7154050076037038e-09</x:v>
      </x:c>
      <x:c r="H541" s="1" t="str">
        <x:v>1.8625799002527784e-10</x:v>
      </x:c>
      <x:c r="I541" s="1" t="str">
        <x:v>0.038264382771000749</x:v>
      </x:c>
      <x:c r="J541" s="1" t="str">
        <x:v>-0.28143301083931938</x:v>
      </x:c>
      <x:c r="K541" s="1" t="str">
        <x:v>0.96353563370218698</x:v>
      </x:c>
      <x:c r="L541" s="1" t="str">
        <x:v>-0.55263756875803494</x:v>
      </x:c>
      <x:c r="M541" s="1" t="str">
        <x:v>CASH</x:v>
      </x:c>
      <x:c r="N541" s="1" t="str">
        <x:v>0.99999999987465604</x:v>
      </x:c>
      <x:c r="O541" s="48" t="str">
        <x:v>HIGH_VOLATILITY|BEARISH_ROUTER</x:v>
      </x:c>
      <x:c r="P541" s="48" t="str">
        <x:v>episode-000539|episode-000163|episode-000156|episode-000150|episode-000155</x:v>
      </x:c>
      <x:c r="Q541" s="1" t="str">
        <x:v>True</x:v>
      </x:c>
      <x:c r="R541" s="1" t="str">
        <x:v>5</x:v>
      </x:c>
      <x:c r="S541" s="1" t="str">
        <x:v>0.025000000000000001</x:v>
      </x:c>
      <x:c r="T541" s="1" t="str">
        <x:v>0.43136242987706008</x:v>
      </x:c>
      <x:c r="U541" s="1" t="str">
        <x:v>0.34999999999999998</x:v>
      </x:c>
      <x:c r="V541" s="1" t="str">
        <x:v>0.0043351150254729003</x:v>
      </x:c>
      <x:c r="W541" s="28" t="str">
        <x:v>0.35000000000000003</x:v>
      </x:c>
      <x:c r="X541" s="28" t="str">
        <x:v>0.0013577997878445602</x:v>
      </x:c>
      <x:c r="Y541" s="28" t="str">
        <x:v>0.0043351150254729021</x:v>
      </x:c>
      <x:c r="Z541" s="1" t="str">
        <x:v>0.35000000000000003</x:v>
      </x:c>
      <x:c r="AA541" s="1" t="str">
        <x:v>0.0013577997878445602</x:v>
      </x:c>
      <x:c r="AB541" s="1" t="str">
        <x:v>0.0043351150254729021</x:v>
      </x:c>
      <x:c r="AC541" s="1" t="str">
        <x:v>CASH</x:v>
      </x:c>
      <x:c r="AD541" s="1" t="str">
        <x:v>0.025000000000000001</x:v>
      </x:c>
      <x:c r="AE541" s="1" t="str">
        <x:v>0.35000000000000003</x:v>
      </x:c>
      <x:c r="AF541" s="1" t="str">
        <x:v>0.0013577997878445602</x:v>
      </x:c>
      <x:c r="AG541" s="1" t="str">
        <x:v>0.0043351150254729021</x:v>
      </x:c>
      <x:c r="AH541" s="1" t="str">
        <x:v>0</x:v>
      </x:c>
      <x:c r="AI541" s="1" t="str">
        <x:v>0</x:v>
      </x:c>
      <x:c r="AJ541" s="1" t="str">
        <x:v>0</x:v>
      </x:c>
      <x:c r="AK541" s="1" t="str">
        <x:v>-0.0043257454832664431</x:v>
      </x:c>
      <x:c r="AL541" s="28" t="str">
        <x:v>0.012389939180944901</x:v>
      </x:c>
      <x:c r="AM541" s="1" t="str">
        <x:v>2022</x:v>
      </x:c>
      <x:c r="AN541" s="48" t="str">
        <x:v>REUSED_OOS_PREQUENTIAL_DIAGNOSTIC</x:v>
      </x:c>
      <x:c r="AO541" s="1" t="str">
        <x:v>539</x:v>
      </x:c>
      <x:c r="AP541" s="1" t="str">
        <x:v>False</x:v>
      </x:c>
    </x:row>
    <x:row r="542" ht="22" customHeight="1">
      <x:c r="A542" s="27" t="n">
        <x:v>44737</x:v>
      </x:c>
      <x:c r="B542" s="27" t="n">
        <x:v>44738</x:v>
      </x:c>
      <x:c r="C542" s="1" t="str">
        <x:v>0.99999999974689635</x:v>
      </x:c>
      <x:c r="D542" s="1" t="str">
        <x:v>1.1941311380977904e-26</x:v>
      </x:c>
      <x:c r="E542" s="1" t="str">
        <x:v>2.5310364456550207e-10</x:v>
      </x:c>
      <x:c r="F542" s="1" t="str">
        <x:v>bear</x:v>
      </x:c>
      <x:c r="G542" s="1" t="str">
        <x:v>5.3212504035650017e-09</x:v>
      </x:c>
      <x:c r="H542" s="1" t="str">
        <x:v>2.5551955316697324e-10</x:v>
      </x:c>
      <x:c r="I542" s="1" t="str">
        <x:v>0.13185157875332476</x:v>
      </x:c>
      <x:c r="J542" s="1" t="str">
        <x:v>-0.26413272381735065</x:v>
      </x:c>
      <x:c r="K542" s="1" t="str">
        <x:v>0.96696228329737544</x:v>
      </x:c>
      <x:c r="L542" s="1" t="str">
        <x:v>-0.54709477544310725</x:v>
      </x:c>
      <x:c r="M542" s="1" t="str">
        <x:v>CASH</x:v>
      </x:c>
      <x:c r="N542" s="1" t="str">
        <x:v>0.99999999974689635</x:v>
      </x:c>
      <x:c r="O542" s="48" t="str">
        <x:v>HIGH_VOLATILITY|BEARISH_ROUTER</x:v>
      </x:c>
      <x:c r="P542" s="48" t="str">
        <x:v>episode-000540|episode-000539|episode-000184|episode-000183|episode-000164</x:v>
      </x:c>
      <x:c r="Q542" s="1" t="str">
        <x:v>True</x:v>
      </x:c>
      <x:c r="R542" s="1" t="str">
        <x:v>5</x:v>
      </x:c>
      <x:c r="S542" s="1" t="str">
        <x:v>0.025000000000000001</x:v>
      </x:c>
      <x:c r="T542" s="1" t="str">
        <x:v>0.43136242988335322</x:v>
      </x:c>
      <x:c r="U542" s="1" t="str">
        <x:v>0.34999999999999998</x:v>
      </x:c>
      <x:c r="V542" s="1" t="str">
        <x:v>-0.0072731782737105004</x:v>
      </x:c>
      <x:c r="W542" s="28" t="str">
        <x:v>0.35000000000000003</x:v>
      </x:c>
      <x:c r="X542" s="28" t="str">
        <x:v>0.0028065406598355436</x:v>
      </x:c>
      <x:c r="Y542" s="28" t="str">
        <x:v>-0.0072731782737105455</x:v>
      </x:c>
      <x:c r="Z542" s="1" t="str">
        <x:v>0.35000000000000003</x:v>
      </x:c>
      <x:c r="AA542" s="1" t="str">
        <x:v>0.0028065406598355436</x:v>
      </x:c>
      <x:c r="AB542" s="1" t="str">
        <x:v>-0.0072731782737105455</x:v>
      </x:c>
      <x:c r="AC542" s="1" t="str">
        <x:v>CASH</x:v>
      </x:c>
      <x:c r="AD542" s="1" t="str">
        <x:v>0.025000000000000001</x:v>
      </x:c>
      <x:c r="AE542" s="1" t="str">
        <x:v>0.35000000000000003</x:v>
      </x:c>
      <x:c r="AF542" s="1" t="str">
        <x:v>0.0028065406598355436</x:v>
      </x:c>
      <x:c r="AG542" s="1" t="str">
        <x:v>-0.0072731782737105455</x:v>
      </x:c>
      <x:c r="AH542" s="1" t="str">
        <x:v>0</x:v>
      </x:c>
      <x:c r="AI542" s="1" t="str">
        <x:v>0</x:v>
      </x:c>
      <x:c r="AJ542" s="1" t="str">
        <x:v>0</x:v>
      </x:c>
      <x:c r="AK542" s="1" t="str">
        <x:v>0.0072997567867344919</x:v>
      </x:c>
      <x:c r="AL542" s="28" t="str">
        <x:v>-0.020772548964862501</x:v>
      </x:c>
      <x:c r="AM542" s="1" t="str">
        <x:v>2022</x:v>
      </x:c>
      <x:c r="AN542" s="48" t="str">
        <x:v>REUSED_OOS_PREQUENTIAL_DIAGNOSTIC</x:v>
      </x:c>
      <x:c r="AO542" s="1" t="str">
        <x:v>540</x:v>
      </x:c>
      <x:c r="AP542" s="1" t="str">
        <x:v>False</x:v>
      </x:c>
    </x:row>
    <x:row r="543" ht="22" customHeight="1">
      <x:c r="A543" s="27" t="n">
        <x:v>44738</x:v>
      </x:c>
      <x:c r="B543" s="27" t="n">
        <x:v>44739</x:v>
      </x:c>
      <x:c r="C543" s="1" t="str">
        <x:v>0.99999999963025366</x:v>
      </x:c>
      <x:c r="D543" s="1" t="str">
        <x:v>1.1581119368435215e-26</x:v>
      </x:c>
      <x:c r="E543" s="1" t="str">
        <x:v>3.6974637491536544e-10</x:v>
      </x:c>
      <x:c r="F543" s="1" t="str">
        <x:v>bear</x:v>
      </x:c>
      <x:c r="G543" s="1" t="str">
        <x:v>7.6459853606269636e-09</x:v>
      </x:c>
      <x:c r="H543" s="1" t="str">
        <x:v>2.3328542585224141e-10</x:v>
      </x:c>
      <x:c r="I543" s="1" t="str">
        <x:v>0.022661003440701322</x:v>
      </x:c>
      <x:c r="J543" s="1" t="str">
        <x:v>-0.26424415758779352</x:v>
      </x:c>
      <x:c r="K543" s="1" t="str">
        <x:v>0.9669833690178864</x:v>
      </x:c>
      <x:c r="L543" s="1" t="str">
        <x:v>-0.55650277139665749</x:v>
      </x:c>
      <x:c r="M543" s="1" t="str">
        <x:v>CASH</x:v>
      </x:c>
      <x:c r="N543" s="1" t="str">
        <x:v>0.99999999963025366</x:v>
      </x:c>
      <x:c r="O543" s="48" t="str">
        <x:v>HIGH_VOLATILITY|BEARISH_ROUTER</x:v>
      </x:c>
      <x:c r="P543" s="48" t="str">
        <x:v>episode-000539|episode-000540</x:v>
      </x:c>
      <x:c r="Q543" s="1" t="str">
        <x:v>True</x:v>
      </x:c>
      <x:c r="R543" s="1" t="str">
        <x:v>5</x:v>
      </x:c>
      <x:c r="S543" s="1" t="str">
        <x:v>0.025000000000000001</x:v>
      </x:c>
      <x:c r="T543" s="1" t="str">
        <x:v>0.43136242988909868</x:v>
      </x:c>
      <x:c r="U543" s="1" t="str">
        <x:v>0.34999999999999998</x:v>
      </x:c>
      <x:c r="V543" s="1" t="str">
        <x:v>-0.0052156082749933996</x:v>
      </x:c>
      <x:c r="W543" s="28" t="str">
        <x:v>0.35000000000000003</x:v>
      </x:c>
      <x:c r="X543" s="28" t="str">
        <x:v>0.0047603646069169225</x:v>
      </x:c>
      <x:c r="Y543" s="28" t="str">
        <x:v>-0.0052156082749934551</x:v>
      </x:c>
      <x:c r="Z543" s="1" t="str">
        <x:v>0.35000000000000003</x:v>
      </x:c>
      <x:c r="AA543" s="1" t="str">
        <x:v>0.0047603646069169225</x:v>
      </x:c>
      <x:c r="AB543" s="1" t="str">
        <x:v>-0.0052156082749934551</x:v>
      </x:c>
      <x:c r="AC543" s="1" t="str">
        <x:v>CASH</x:v>
      </x:c>
      <x:c r="AD543" s="1" t="str">
        <x:v>0.025000000000000001</x:v>
      </x:c>
      <x:c r="AE543" s="1" t="str">
        <x:v>0.35000000000000003</x:v>
      </x:c>
      <x:c r="AF543" s="1" t="str">
        <x:v>0.0047603646069169225</x:v>
      </x:c>
      <x:c r="AG543" s="1" t="str">
        <x:v>-0.0052156082749934551</x:v>
      </x:c>
      <x:c r="AH543" s="1" t="str">
        <x:v>0</x:v>
      </x:c>
      <x:c r="AI543" s="1" t="str">
        <x:v>0</x:v>
      </x:c>
      <x:c r="AJ543" s="1" t="str">
        <x:v>0</x:v>
      </x:c>
      <x:c r="AK543" s="1" t="str">
        <x:v>0.0052292570382518689</x:v>
      </x:c>
      <x:c r="AL543" s="28" t="str">
        <x:v>-0.0148882077601159</x:v>
      </x:c>
      <x:c r="AM543" s="1" t="str">
        <x:v>2022</x:v>
      </x:c>
      <x:c r="AN543" s="48" t="str">
        <x:v>REUSED_OOS_PREQUENTIAL_DIAGNOSTIC</x:v>
      </x:c>
      <x:c r="AO543" s="1" t="str">
        <x:v>541</x:v>
      </x:c>
      <x:c r="AP543" s="1" t="str">
        <x:v>False</x:v>
      </x:c>
    </x:row>
    <x:row r="544" ht="22" customHeight="1">
      <x:c r="A544" s="27" t="n">
        <x:v>44739</x:v>
      </x:c>
      <x:c r="B544" s="27" t="n">
        <x:v>44740</x:v>
      </x:c>
      <x:c r="C544" s="1" t="str">
        <x:v>0.99999999986205201</x:v>
      </x:c>
      <x:c r="D544" s="1" t="str">
        <x:v>5.3038137620728106e-27</x:v>
      </x:c>
      <x:c r="E544" s="1" t="str">
        <x:v>1.379479563609533e-10</x:v>
      </x:c>
      <x:c r="F544" s="1" t="str">
        <x:v>bear</x:v>
      </x:c>
      <x:c r="G544" s="1" t="str">
        <x:v>2.976426144764442e-09</x:v>
      </x:c>
      <x:c r="H544" s="1" t="str">
        <x:v>4.635967768399853e-10</x:v>
      </x:c>
      <x:c r="I544" s="1" t="str">
        <x:v>0.0076753693072724172</x:v>
      </x:c>
      <x:c r="J544" s="1" t="str">
        <x:v>-0.28583289408862744</x:v>
      </x:c>
      <x:c r="K544" s="1" t="str">
        <x:v>0.96285685294039591</x:v>
      </x:c>
      <x:c r="L544" s="1" t="str">
        <x:v>-0.55963462559745092</x:v>
      </x:c>
      <x:c r="M544" s="1" t="str">
        <x:v>CASH</x:v>
      </x:c>
      <x:c r="N544" s="1" t="str">
        <x:v>0.99999999986205201</x:v>
      </x:c>
      <x:c r="O544" s="48" t="str">
        <x:v>HIGH_VOLATILITY|BEARISH_ROUTER</x:v>
      </x:c>
      <x:c r="P544" s="48" t="str">
        <x:v>episode-000542|episode-000539|episode-000540|episode-000537|episode-000163</x:v>
      </x:c>
      <x:c r="Q544" s="1" t="str">
        <x:v>True</x:v>
      </x:c>
      <x:c r="R544" s="1" t="str">
        <x:v>5</x:v>
      </x:c>
      <x:c r="S544" s="1" t="str">
        <x:v>0.025000000000000001</x:v>
      </x:c>
      <x:c r="T544" s="1" t="str">
        <x:v>0.43136242987768092</x:v>
      </x:c>
      <x:c r="U544" s="1" t="str">
        <x:v>0.34999999999999998</x:v>
      </x:c>
      <x:c r="V544" s="1" t="str">
        <x:v>-0.0076381339060136002</x:v>
      </x:c>
      <x:c r="W544" s="28" t="str">
        <x:v>0.35000000000000003</x:v>
      </x:c>
      <x:c r="X544" s="28" t="str">
        <x:v>0.0034048092932760232</x:v>
      </x:c>
      <x:c r="Y544" s="28" t="str">
        <x:v>-0.0076381339060136444</x:v>
      </x:c>
      <x:c r="Z544" s="1" t="str">
        <x:v>0.35000000000000003</x:v>
      </x:c>
      <x:c r="AA544" s="1" t="str">
        <x:v>0.0034048092932760232</x:v>
      </x:c>
      <x:c r="AB544" s="1" t="str">
        <x:v>-0.0076381339060136444</x:v>
      </x:c>
      <x:c r="AC544" s="1" t="str">
        <x:v>CASH</x:v>
      </x:c>
      <x:c r="AD544" s="1" t="str">
        <x:v>0.025000000000000001</x:v>
      </x:c>
      <x:c r="AE544" s="1" t="str">
        <x:v>0.35000000000000003</x:v>
      </x:c>
      <x:c r="AF544" s="1" t="str">
        <x:v>0.0034048092932760232</x:v>
      </x:c>
      <x:c r="AG544" s="1" t="str">
        <x:v>-0.0076381339060136444</x:v>
      </x:c>
      <x:c r="AH544" s="1" t="str">
        <x:v>0</x:v>
      </x:c>
      <x:c r="AI544" s="1" t="str">
        <x:v>0</x:v>
      </x:c>
      <x:c r="AJ544" s="1" t="str">
        <x:v>0</x:v>
      </x:c>
      <x:c r="AK544" s="1" t="str">
        <x:v>0.0076674538459683608</x:v>
      </x:c>
      <x:c r="AL544" s="28" t="str">
        <x:v>-0.021813585976015602</x:v>
      </x:c>
      <x:c r="AM544" s="1" t="str">
        <x:v>2022</x:v>
      </x:c>
      <x:c r="AN544" s="48" t="str">
        <x:v>REUSED_OOS_PREQUENTIAL_DIAGNOSTIC</x:v>
      </x:c>
      <x:c r="AO544" s="1" t="str">
        <x:v>542</x:v>
      </x:c>
      <x:c r="AP544" s="1" t="str">
        <x:v>False</x:v>
      </x:c>
    </x:row>
    <x:row r="545" ht="22" customHeight="1">
      <x:c r="A545" s="27" t="n">
        <x:v>44740</x:v>
      </x:c>
      <x:c r="B545" s="27" t="n">
        <x:v>44741</x:v>
      </x:c>
      <x:c r="C545" s="1" t="str">
        <x:v>0.99999999989570476</x:v>
      </x:c>
      <x:c r="D545" s="1" t="str">
        <x:v>1.7090854554300671e-27</x:v>
      </x:c>
      <x:c r="E545" s="1" t="str">
        <x:v>1.0429507994529636e-10</x:v>
      </x:c>
      <x:c r="F545" s="1" t="str">
        <x:v>bear</x:v>
      </x:c>
      <x:c r="G545" s="1" t="str">
        <x:v>2.276865280749246e-09</x:v>
      </x:c>
      <x:c r="H545" s="1" t="str">
        <x:v>6.7305623671187311e-11</x:v>
      </x:c>
      <x:c r="I545" s="1" t="str">
        <x:v>-0.021350939171058569</x:v>
      </x:c>
      <x:c r="J545" s="1" t="str">
        <x:v>-0.31179832480349701</x:v>
      </x:c>
      <x:c r="K545" s="1" t="str">
        <x:v>0.95882703603466146</x:v>
      </x:c>
      <x:c r="L545" s="1" t="str">
        <x:v>-0.5651204186236034</x:v>
      </x:c>
      <x:c r="M545" s="1" t="str">
        <x:v>CASH</x:v>
      </x:c>
      <x:c r="N545" s="1" t="str">
        <x:v>0.99999999989570476</x:v>
      </x:c>
      <x:c r="O545" s="48" t="str">
        <x:v>HIGH_VOLATILITY|BEARISH_ROUTER</x:v>
      </x:c>
      <x:c r="P545" s="48" t="str">
        <x:v>episode-000543|episode-000537|episode-000542|episode-000539|episode-000540</x:v>
      </x:c>
      <x:c r="Q545" s="1" t="str">
        <x:v>True</x:v>
      </x:c>
      <x:c r="R545" s="1" t="str">
        <x:v>5</x:v>
      </x:c>
      <x:c r="S545" s="1" t="str">
        <x:v>0.025000000000000001</x:v>
      </x:c>
      <x:c r="T545" s="1" t="str">
        <x:v>0.43136242987602319</x:v>
      </x:c>
      <x:c r="U545" s="1" t="str">
        <x:v>0.34999999999999998</x:v>
      </x:c>
      <x:c r="V545" s="1" t="str">
        <x:v>-0.0028822425216283999</x:v>
      </x:c>
      <x:c r="W545" s="28" t="str">
        <x:v>0.35000000000000003</x:v>
      </x:c>
      <x:c r="X545" s="28" t="str">
        <x:v>0.0050007704673309394</x:v>
      </x:c>
      <x:c r="Y545" s="28" t="str">
        <x:v>-0.0028822425216284975</x:v>
      </x:c>
      <x:c r="Z545" s="1" t="str">
        <x:v>0.35000000000000003</x:v>
      </x:c>
      <x:c r="AA545" s="1" t="str">
        <x:v>0.0050007704673309394</x:v>
      </x:c>
      <x:c r="AB545" s="1" t="str">
        <x:v>-0.0028822425216284975</x:v>
      </x:c>
      <x:c r="AC545" s="1" t="str">
        <x:v>CASH</x:v>
      </x:c>
      <x:c r="AD545" s="1" t="str">
        <x:v>0.025000000000000001</x:v>
      </x:c>
      <x:c r="AE545" s="1" t="str">
        <x:v>0.35000000000000003</x:v>
      </x:c>
      <x:c r="AF545" s="1" t="str">
        <x:v>0.0050007704673309394</x:v>
      </x:c>
      <x:c r="AG545" s="1" t="str">
        <x:v>-0.0028822425216284975</x:v>
      </x:c>
      <x:c r="AH545" s="1" t="str">
        <x:v>0</x:v>
      </x:c>
      <x:c r="AI545" s="1" t="str">
        <x:v>0</x:v>
      </x:c>
      <x:c r="AJ545" s="1" t="str">
        <x:v>0</x:v>
      </x:c>
      <x:c r="AK545" s="1" t="str">
        <x:v>0.0028864041811367766</x:v>
      </x:c>
      <x:c r="AL545" s="28" t="str">
        <x:v>-0.0082207318275963996</x:v>
      </x:c>
      <x:c r="AM545" s="1" t="str">
        <x:v>2022</x:v>
      </x:c>
      <x:c r="AN545" s="48" t="str">
        <x:v>REUSED_OOS_PREQUENTIAL_DIAGNOSTIC</x:v>
      </x:c>
      <x:c r="AO545" s="1" t="str">
        <x:v>543</x:v>
      </x:c>
      <x:c r="AP545" s="1" t="str">
        <x:v>False</x:v>
      </x:c>
    </x:row>
    <x:row r="546" ht="22" customHeight="1">
      <x:c r="A546" s="27" t="n">
        <x:v>44741</x:v>
      </x:c>
      <x:c r="B546" s="27" t="n">
        <x:v>44742</x:v>
      </x:c>
      <x:c r="C546" s="1" t="str">
        <x:v>0.99999999996188083</x:v>
      </x:c>
      <x:c r="D546" s="1" t="str">
        <x:v>2.287766728786356e-28</x:v>
      </x:c>
      <x:c r="E546" s="1" t="str">
        <x:v>3.8119050519978045e-11</x:v>
      </x:c>
      <x:c r="F546" s="1" t="str">
        <x:v>bear</x:v>
      </x:c>
      <x:c r="G546" s="1" t="str">
        <x:v>8.6710016512586891e-10</x:v>
      </x:c>
      <x:c r="H546" s="1" t="str">
        <x:v>1.3235209405342785e-10</x:v>
      </x:c>
      <x:c r="I546" s="1" t="str">
        <x:v>0.007287461559266406</x:v>
      </x:c>
      <x:c r="J546" s="1" t="str">
        <x:v>-0.3660401030157644</x:v>
      </x:c>
      <x:c r="K546" s="1" t="str">
        <x:v>0.90716344768145973</x:v>
      </x:c>
      <x:c r="L546" s="1" t="str">
        <x:v>-0.56869544703939612</x:v>
      </x:c>
      <x:c r="M546" s="1" t="str">
        <x:v>CASH</x:v>
      </x:c>
      <x:c r="N546" s="1" t="str">
        <x:v>0.99999999996188083</x:v>
      </x:c>
      <x:c r="O546" s="48" t="str">
        <x:v>HIGH_VOLATILITY|BEARISH_ROUTER</x:v>
      </x:c>
      <x:c r="P546" s="48" t="str">
        <x:v>episode-000544|episode-000543|episode-000542</x:v>
      </x:c>
      <x:c r="Q546" s="1" t="str">
        <x:v>True</x:v>
      </x:c>
      <x:c r="R546" s="1" t="str">
        <x:v>5</x:v>
      </x:c>
      <x:c r="S546" s="1" t="str">
        <x:v>0.025000000000000001</x:v>
      </x:c>
      <x:c r="T546" s="1" t="str">
        <x:v>0.43136242987276358</x:v>
      </x:c>
      <x:c r="U546" s="1" t="str">
        <x:v>0.34999999999999998</x:v>
      </x:c>
      <x:c r="V546" s="1" t="str">
        <x:v>-0.0032162316592628001</x:v>
      </x:c>
      <x:c r="W546" s="28" t="str">
        <x:v>0.35000000000000003</x:v>
      </x:c>
      <x:c r="X546" s="28" t="str">
        <x:v>0.0018756131101148599</x:v>
      </x:c>
      <x:c r="Y546" s="28" t="str">
        <x:v>-0.0032162316592628803</x:v>
      </x:c>
      <x:c r="Z546" s="1" t="str">
        <x:v>0.35000000000000003</x:v>
      </x:c>
      <x:c r="AA546" s="1" t="str">
        <x:v>0.0018756131101148599</x:v>
      </x:c>
      <x:c r="AB546" s="1" t="str">
        <x:v>-0.0032162316592628803</x:v>
      </x:c>
      <x:c r="AC546" s="1" t="str">
        <x:v>CASH</x:v>
      </x:c>
      <x:c r="AD546" s="1" t="str">
        <x:v>0.025000000000000001</x:v>
      </x:c>
      <x:c r="AE546" s="1" t="str">
        <x:v>0.35000000000000003</x:v>
      </x:c>
      <x:c r="AF546" s="1" t="str">
        <x:v>0.0018756131101148599</x:v>
      </x:c>
      <x:c r="AG546" s="1" t="str">
        <x:v>-0.0032162316592628803</x:v>
      </x:c>
      <x:c r="AH546" s="1" t="str">
        <x:v>0</x:v>
      </x:c>
      <x:c r="AI546" s="1" t="str">
        <x:v>0</x:v>
      </x:c>
      <x:c r="AJ546" s="1" t="str">
        <x:v>0</x:v>
      </x:c>
      <x:c r="AK546" s="1" t="str">
        <x:v>0.0032214148488485519</x:v>
      </x:c>
      <x:c r="AL546" s="28" t="str">
        <x:v>-0.0091838916430066996</x:v>
      </x:c>
      <x:c r="AM546" s="1" t="str">
        <x:v>2022</x:v>
      </x:c>
      <x:c r="AN546" s="48" t="str">
        <x:v>REUSED_OOS_PREQUENTIAL_DIAGNOSTIC</x:v>
      </x:c>
      <x:c r="AO546" s="1" t="str">
        <x:v>544</x:v>
      </x:c>
      <x:c r="AP546" s="1" t="str">
        <x:v>False</x:v>
      </x:c>
    </x:row>
    <x:row r="547" ht="22" customHeight="1">
      <x:c r="A547" s="27" t="n">
        <x:v>44742</x:v>
      </x:c>
      <x:c r="B547" s="27" t="n">
        <x:v>44743</x:v>
      </x:c>
      <x:c r="C547" s="1" t="str">
        <x:v>0.99999999998067324</x:v>
      </x:c>
      <x:c r="D547" s="1" t="str">
        <x:v>3.7459638718425459e-29</x:v>
      </x:c>
      <x:c r="E547" s="1" t="str">
        <x:v>1.9326748338951069e-11</x:v>
      </x:c>
      <x:c r="F547" s="1" t="str">
        <x:v>bear</x:v>
      </x:c>
      <x:c r="G547" s="1" t="str">
        <x:v>4.5157749087099486e-10</x:v>
      </x:c>
      <x:c r="H547" s="1" t="str">
        <x:v>3.7584714251949613e-11</x:v>
      </x:c>
      <x:c r="I547" s="1" t="str">
        <x:v>-0.055642703796556559</x:v>
      </x:c>
      <x:c r="J547" s="1" t="str">
        <x:v>-0.37324727773688882</x:v>
      </x:c>
      <x:c r="K547" s="1" t="str">
        <x:v>0.9052766903348437</x:v>
      </x:c>
      <x:c r="L547" s="1" t="str">
        <x:v>-0.57265650131892176</x:v>
      </x:c>
      <x:c r="M547" s="1" t="str">
        <x:v>CASH</x:v>
      </x:c>
      <x:c r="N547" s="1" t="str">
        <x:v>0.99999999998067324</x:v>
      </x:c>
      <x:c r="O547" s="48" t="str">
        <x:v>HIGH_VOLATILITY|BEARISH_ROUTER</x:v>
      </x:c>
      <x:c r="P547" s="48" t="str">
        <x:v>episode-000537|episode-000536|episode-000544|episode-000545|episode-000538</x:v>
      </x:c>
      <x:c r="Q547" s="1" t="str">
        <x:v>True</x:v>
      </x:c>
      <x:c r="R547" s="1" t="str">
        <x:v>5</x:v>
      </x:c>
      <x:c r="S547" s="1" t="str">
        <x:v>0.025000000000000001</x:v>
      </x:c>
      <x:c r="T547" s="1" t="str">
        <x:v>0.4128130243969691</x:v>
      </x:c>
      <x:c r="U547" s="1" t="str">
        <x:v>0.34999999999999998</x:v>
      </x:c>
      <x:c r="V547" s="1" t="str">
        <x:v>-0.011659604784495001</x:v>
      </x:c>
      <x:c r="W547" s="28" t="str">
        <x:v>0.35000000000000003</x:v>
      </x:c>
      <x:c r="X547" s="28" t="str">
        <x:v>0.002096072885975242</x:v>
      </x:c>
      <x:c r="Y547" s="28" t="str">
        <x:v>-0.011659604784494904</x:v>
      </x:c>
      <x:c r="Z547" s="1" t="str">
        <x:v>0.35000000000000003</x:v>
      </x:c>
      <x:c r="AA547" s="1" t="str">
        <x:v>0.002096072885975242</x:v>
      </x:c>
      <x:c r="AB547" s="1" t="str">
        <x:v>-0.011659604784494904</x:v>
      </x:c>
      <x:c r="AC547" s="1" t="str">
        <x:v>CASH</x:v>
      </x:c>
      <x:c r="AD547" s="1" t="str">
        <x:v>0.025000000000000001</x:v>
      </x:c>
      <x:c r="AE547" s="1" t="str">
        <x:v>0.35000000000000003</x:v>
      </x:c>
      <x:c r="AF547" s="1" t="str">
        <x:v>0.002096072885975242</x:v>
      </x:c>
      <x:c r="AG547" s="1" t="str">
        <x:v>-0.011659604784494904</x:v>
      </x:c>
      <x:c r="AH547" s="1" t="str">
        <x:v>0</x:v>
      </x:c>
      <x:c r="AI547" s="1" t="str">
        <x:v>0</x:v>
      </x:c>
      <x:c r="AJ547" s="1" t="str">
        <x:v>0</x:v>
      </x:c>
      <x:c r="AK547" s="1" t="str">
        <x:v>0.011728111000604034</x:v>
      </x:c>
      <x:c r="AL547" s="28" t="str">
        <x:v>-0.033307237561851798</x:v>
      </x:c>
      <x:c r="AM547" s="1" t="str">
        <x:v>2022</x:v>
      </x:c>
      <x:c r="AN547" s="48" t="str">
        <x:v>REUSED_OOS_PREQUENTIAL_DIAGNOSTIC</x:v>
      </x:c>
      <x:c r="AO547" s="1" t="str">
        <x:v>545</x:v>
      </x:c>
      <x:c r="AP547" s="1" t="str">
        <x:v>False</x:v>
      </x:c>
    </x:row>
    <x:row r="548" ht="22" customHeight="1">
      <x:c r="A548" s="27" t="n">
        <x:v>44743</x:v>
      </x:c>
      <x:c r="B548" s="27" t="n">
        <x:v>44744</x:v>
      </x:c>
      <x:c r="C548" s="1" t="str">
        <x:v>0.99999999997000955</x:v>
      </x:c>
      <x:c r="D548" s="1" t="str">
        <x:v>4.4039368357594337e-29</x:v>
      </x:c>
      <x:c r="E548" s="1" t="str">
        <x:v>2.9990525336679018e-11</x:v>
      </x:c>
      <x:c r="F548" s="1" t="str">
        <x:v>bear</x:v>
      </x:c>
      <x:c r="G548" s="1" t="str">
        <x:v>6.8874622843867548e-10</x:v>
      </x:c>
      <x:c r="H548" s="1" t="str">
        <x:v>2.1327469149252578e-11</x:v>
      </x:c>
      <x:c r="I548" s="1" t="str">
        <x:v>-0.092524108560364415</x:v>
      </x:c>
      <x:c r="J548" s="1" t="str">
        <x:v>-0.35356142087688969</x:v>
      </x:c>
      <x:c r="K548" s="1" t="str">
        <x:v>0.89040522034164071</x:v>
      </x:c>
      <x:c r="L548" s="1" t="str">
        <x:v>-0.58689013275000534</x:v>
      </x:c>
      <x:c r="M548" s="1" t="str">
        <x:v>CASH</x:v>
      </x:c>
      <x:c r="N548" s="1" t="str">
        <x:v>0.99999999997000955</x:v>
      </x:c>
      <x:c r="O548" s="48" t="str">
        <x:v>HIGH_VOLATILITY|BEARISH_ROUTER</x:v>
      </x:c>
      <x:c r="P548" s="48" t="str">
        <x:v>episode-000536|episode-000538|episode-000537|episode-000546|episode-000544</x:v>
      </x:c>
      <x:c r="Q548" s="1" t="str">
        <x:v>True</x:v>
      </x:c>
      <x:c r="R548" s="1" t="str">
        <x:v>5</x:v>
      </x:c>
      <x:c r="S548" s="1" t="str">
        <x:v>0.050000000000000003</x:v>
      </x:c>
      <x:c r="T548" s="1" t="str">
        <x:v>0.41281302439769219</x:v>
      </x:c>
      <x:c r="U548" s="1" t="str">
        <x:v>0.34999999999999998</x:v>
      </x:c>
      <x:c r="V548" s="1" t="str">
        <x:v>-0.00036560597852589998</x:v>
      </x:c>
      <x:c r="W548" s="28" t="str">
        <x:v>0.35000000000000003</x:v>
      </x:c>
      <x:c r="X548" s="28" t="str">
        <x:v>0.0076667721963277757</x:v>
      </x:c>
      <x:c r="Y548" s="28" t="str">
        <x:v>-0.00036560597852586252</x:v>
      </x:c>
      <x:c r="Z548" s="1" t="str">
        <x:v>0.35000000000000003</x:v>
      </x:c>
      <x:c r="AA548" s="1" t="str">
        <x:v>0.0076667721963277757</x:v>
      </x:c>
      <x:c r="AB548" s="1" t="str">
        <x:v>-0.00036560597852586252</x:v>
      </x:c>
      <x:c r="AC548" s="1" t="str">
        <x:v>CASH</x:v>
      </x:c>
      <x:c r="AD548" s="1" t="str">
        <x:v>0.050000000000000003</x:v>
      </x:c>
      <x:c r="AE548" s="1" t="str">
        <x:v>0.35000000000000003</x:v>
      </x:c>
      <x:c r="AF548" s="1" t="str">
        <x:v>0.0076667721963277757</x:v>
      </x:c>
      <x:c r="AG548" s="1" t="str">
        <x:v>-0.00036560597852586252</x:v>
      </x:c>
      <x:c r="AH548" s="1" t="str">
        <x:v>0</x:v>
      </x:c>
      <x:c r="AI548" s="1" t="str">
        <x:v>0</x:v>
      </x:c>
      <x:c r="AJ548" s="1" t="str">
        <x:v>0</x:v>
      </x:c>
      <x:c r="AK548" s="1" t="str">
        <x:v>0.00036567282868604225</x:v>
      </x:c>
      <x:c r="AL548" s="28" t="str">
        <x:v>-0.0010226912873969999</x:v>
      </x:c>
      <x:c r="AM548" s="1" t="str">
        <x:v>2022</x:v>
      </x:c>
      <x:c r="AN548" s="48" t="str">
        <x:v>REUSED_OOS_PREQUENTIAL_DIAGNOSTIC</x:v>
      </x:c>
      <x:c r="AO548" s="1" t="str">
        <x:v>546</x:v>
      </x:c>
      <x:c r="AP548" s="1" t="str">
        <x:v>False</x:v>
      </x:c>
    </x:row>
    <x:row r="549" ht="22" customHeight="1">
      <x:c r="A549" s="27" t="n">
        <x:v>44744</x:v>
      </x:c>
      <x:c r="B549" s="27" t="n">
        <x:v>44745</x:v>
      </x:c>
      <x:c r="C549" s="1" t="str">
        <x:v>0.999999999986808</x:v>
      </x:c>
      <x:c r="D549" s="1" t="str">
        <x:v>2.1236781559261457e-29</x:v>
      </x:c>
      <x:c r="E549" s="1" t="str">
        <x:v>1.3191988684134019e-11</x:v>
      </x:c>
      <x:c r="F549" s="1" t="str">
        <x:v>bear</x:v>
      </x:c>
      <x:c r="G549" s="1" t="str">
        <x:v>3.1282185912933215e-10</x:v>
      </x:c>
      <x:c r="H549" s="1" t="str">
        <x:v>3.3596988171240855e-11</x:v>
      </x:c>
      <x:c r="I549" s="1" t="str">
        <x:v>-0.10454678709533316</x:v>
      </x:c>
      <x:c r="J549" s="1" t="str">
        <x:v>-0.36815353548620111</x:v>
      </x:c>
      <x:c r="K549" s="1" t="str">
        <x:v>0.88219144683710993</x:v>
      </x:c>
      <x:c r="L549" s="1" t="str">
        <x:v>-0.58731261661197964</x:v>
      </x:c>
      <x:c r="M549" s="1" t="str">
        <x:v>CASH</x:v>
      </x:c>
      <x:c r="N549" s="1" t="str">
        <x:v>0.999999999986808</x:v>
      </x:c>
      <x:c r="O549" s="48" t="str">
        <x:v>HIGH_VOLATILITY|BEARISH_ROUTER</x:v>
      </x:c>
      <x:c r="P549" s="48" t="str">
        <x:v>episode-000547|episode-000538|episode-000536|episode-000546|episode-000537</x:v>
      </x:c>
      <x:c r="Q549" s="1" t="str">
        <x:v>True</x:v>
      </x:c>
      <x:c r="R549" s="1" t="str">
        <x:v>5</x:v>
      </x:c>
      <x:c r="S549" s="1" t="str">
        <x:v>0.050000000000000003</x:v>
      </x:c>
      <x:c r="T549" s="1" t="str">
        <x:v>0.4128130243965531</x:v>
      </x:c>
      <x:c r="U549" s="1" t="str">
        <x:v>0.34999999999999998</x:v>
      </x:c>
      <x:c r="V549" s="1" t="str">
        <x:v>0.0012129227881467</x:v>
      </x:c>
      <x:c r="W549" s="28" t="str">
        <x:v>0.35000000000000003</x:v>
      </x:c>
      <x:c r="X549" s="28" t="str">
        <x:v>0.00023274557728869549</x:v>
      </x:c>
      <x:c r="Y549" s="28" t="str">
        <x:v>0.0012129227881465532</x:v>
      </x:c>
      <x:c r="Z549" s="1" t="str">
        <x:v>0.35000000000000003</x:v>
      </x:c>
      <x:c r="AA549" s="1" t="str">
        <x:v>0.00023274557728869549</x:v>
      </x:c>
      <x:c r="AB549" s="1" t="str">
        <x:v>0.0012129227881465532</x:v>
      </x:c>
      <x:c r="AC549" s="1" t="str">
        <x:v>CASH</x:v>
      </x:c>
      <x:c r="AD549" s="1" t="str">
        <x:v>0.050000000000000003</x:v>
      </x:c>
      <x:c r="AE549" s="1" t="str">
        <x:v>0.35000000000000003</x:v>
      </x:c>
      <x:c r="AF549" s="1" t="str">
        <x:v>0.00023274557728869549</x:v>
      </x:c>
      <x:c r="AG549" s="1" t="str">
        <x:v>0.0012129227881465532</x:v>
      </x:c>
      <x:c r="AH549" s="1" t="str">
        <x:v>0</x:v>
      </x:c>
      <x:c r="AI549" s="1" t="str">
        <x:v>0</x:v>
      </x:c>
      <x:c r="AJ549" s="1" t="str">
        <x:v>0</x:v>
      </x:c>
      <x:c r="AK549" s="1" t="str">
        <x:v>-0.0012121877915710602</x:v>
      </x:c>
      <x:c r="AL549" s="28" t="str">
        <x:v>0.0034661594745157001</x:v>
      </x:c>
      <x:c r="AM549" s="1" t="str">
        <x:v>2022</x:v>
      </x:c>
      <x:c r="AN549" s="48" t="str">
        <x:v>REUSED_OOS_PREQUENTIAL_DIAGNOSTIC</x:v>
      </x:c>
      <x:c r="AO549" s="1" t="str">
        <x:v>547</x:v>
      </x:c>
      <x:c r="AP549" s="1" t="str">
        <x:v>False</x:v>
      </x:c>
    </x:row>
    <x:row r="550" ht="22" customHeight="1">
      <x:c r="A550" s="27" t="n">
        <x:v>44745</x:v>
      </x:c>
      <x:c r="B550" s="27" t="n">
        <x:v>44746</x:v>
      </x:c>
      <x:c r="C550" s="1" t="str">
        <x:v>0.99999999998231481</x:v>
      </x:c>
      <x:c r="D550" s="1" t="str">
        <x:v>4.9882775611796421e-29</x:v>
      </x:c>
      <x:c r="E550" s="1" t="str">
        <x:v>1.7685205170896966e-11</x:v>
      </x:c>
      <x:c r="F550" s="1" t="str">
        <x:v>bear</x:v>
      </x:c>
      <x:c r="G550" s="1" t="str">
        <x:v>4.1465098951194951e-10</x:v>
      </x:c>
      <x:c r="H550" s="1" t="str">
        <x:v>8.9864000897234173e-12</x:v>
      </x:c>
      <x:c r="I550" s="1" t="str">
        <x:v>-0.082381733076721919</x:v>
      </x:c>
      <x:c r="J550" s="1" t="str">
        <x:v>-0.34985471820719238</x:v>
      </x:c>
      <x:c r="K550" s="1" t="str">
        <x:v>0.88382571002690413</x:v>
      </x:c>
      <x:c r="L550" s="1" t="str">
        <x:v>-0.57566254999340738</x:v>
      </x:c>
      <x:c r="M550" s="1" t="str">
        <x:v>CASH</x:v>
      </x:c>
      <x:c r="N550" s="1" t="str">
        <x:v>0.99999999998231481</x:v>
      </x:c>
      <x:c r="O550" s="48" t="str">
        <x:v>HIGH_VOLATILITY|BEARISH_ROUTER</x:v>
      </x:c>
      <x:c r="P550" s="48" t="str">
        <x:v>episode-000547|episode-000548|episode-000537|episode-000536|episode-000546</x:v>
      </x:c>
      <x:c r="Q550" s="1" t="str">
        <x:v>True</x:v>
      </x:c>
      <x:c r="R550" s="1" t="str">
        <x:v>5</x:v>
      </x:c>
      <x:c r="S550" s="1" t="str">
        <x:v>0.050000000000000003</x:v>
      </x:c>
      <x:c r="T550" s="1" t="str">
        <x:v>0.4128130243968578</x:v>
      </x:c>
      <x:c r="U550" s="1" t="str">
        <x:v>0.34999999999999998</x:v>
      </x:c>
      <x:c r="V550" s="1" t="str">
        <x:v>0.016419015214201998</x:v>
      </x:c>
      <x:c r="W550" s="28" t="str">
        <x:v>0.35000000000000003</x:v>
      </x:c>
      <x:c r="X550" s="28" t="str">
        <x:v>0.00078759580402198992</x:v>
      </x:c>
      <x:c r="Y550" s="28" t="str">
        <x:v>0.016419015214202082</x:v>
      </x:c>
      <x:c r="Z550" s="1" t="str">
        <x:v>0.35000000000000003</x:v>
      </x:c>
      <x:c r="AA550" s="1" t="str">
        <x:v>0.00078759580402198992</x:v>
      </x:c>
      <x:c r="AB550" s="1" t="str">
        <x:v>0.016419015214202082</x:v>
      </x:c>
      <x:c r="AC550" s="1" t="str">
        <x:v>CASH</x:v>
      </x:c>
      <x:c r="AD550" s="1" t="str">
        <x:v>0.050000000000000003</x:v>
      </x:c>
      <x:c r="AE550" s="1" t="str">
        <x:v>0.35000000000000003</x:v>
      </x:c>
      <x:c r="AF550" s="1" t="str">
        <x:v>0.00078759580402198992</x:v>
      </x:c>
      <x:c r="AG550" s="1" t="str">
        <x:v>0.016419015214202082</x:v>
      </x:c>
      <x:c r="AH550" s="1" t="str">
        <x:v>0</x:v>
      </x:c>
      <x:c r="AI550" s="1" t="str">
        <x:v>0</x:v>
      </x:c>
      <x:c r="AJ550" s="1" t="str">
        <x:v>0</x:v>
      </x:c>
      <x:c r="AK550" s="1" t="str">
        <x:v>-0.01628568068537151</x:v>
      </x:c>
      <x:c r="AL550" s="28" t="str">
        <x:v>0.046913759263382801</x:v>
      </x:c>
      <x:c r="AM550" s="1" t="str">
        <x:v>2022</x:v>
      </x:c>
      <x:c r="AN550" s="48" t="str">
        <x:v>REUSED_OOS_PREQUENTIAL_DIAGNOSTIC</x:v>
      </x:c>
      <x:c r="AO550" s="1" t="str">
        <x:v>548</x:v>
      </x:c>
      <x:c r="AP550" s="1" t="str">
        <x:v>False</x:v>
      </x:c>
    </x:row>
    <x:row r="551" ht="22" customHeight="1">
      <x:c r="A551" s="27" t="n">
        <x:v>44746</x:v>
      </x:c>
      <x:c r="B551" s="27" t="n">
        <x:v>44747</x:v>
      </x:c>
      <x:c r="C551" s="1" t="str">
        <x:v>0.9999999999526954</x:v>
      </x:c>
      <x:c r="D551" s="1" t="str">
        <x:v>4.2580397508243736e-28</x:v>
      </x:c>
      <x:c r="E551" s="1" t="str">
        <x:v>4.7304599323074096e-11</x:v>
      </x:c>
      <x:c r="F551" s="1" t="str">
        <x:v>bear</x:v>
      </x:c>
      <x:c r="G551" s="1" t="str">
        <x:v>1.0667491395107096e-09</x:v>
      </x:c>
      <x:c r="H551" s="1" t="str">
        <x:v>5.9238812181546764e-11</x:v>
      </x:c>
      <x:c r="I551" s="1" t="str">
        <x:v>-0.024814039420748557</x:v>
      </x:c>
      <x:c r="J551" s="1" t="str">
        <x:v>-0.32307805640848775</x:v>
      </x:c>
      <x:c r="K551" s="1" t="str">
        <x:v>0.90617277626042625</x:v>
      </x:c>
      <x:c r="L551" s="1" t="str">
        <x:v>-0.53471276008101642</x:v>
      </x:c>
      <x:c r="M551" s="1" t="str">
        <x:v>CASH</x:v>
      </x:c>
      <x:c r="N551" s="1" t="str">
        <x:v>0.9999999999526954</x:v>
      </x:c>
      <x:c r="O551" s="48" t="str">
        <x:v>HIGH_VOLATILITY|BEARISH_ROUTER</x:v>
      </x:c>
      <x:c r="P551" s="48" t="str">
        <x:v>episode-000544|episode-000543|episode-000545|episode-000537|episode-000546</x:v>
      </x:c>
      <x:c r="Q551" s="1" t="str">
        <x:v>True</x:v>
      </x:c>
      <x:c r="R551" s="1" t="str">
        <x:v>5</x:v>
      </x:c>
      <x:c r="S551" s="1" t="str">
        <x:v>0.050000000000000003</x:v>
      </x:c>
      <x:c r="T551" s="1" t="str">
        <x:v>0.41281302439886619</x:v>
      </x:c>
      <x:c r="U551" s="1" t="str">
        <x:v>0.34999999999999998</x:v>
      </x:c>
      <x:c r="V551" s="1" t="str">
        <x:v>-0.00027365819945609999</x:v>
      </x:c>
      <x:c r="W551" s="28" t="str">
        <x:v>0.35000000000000003</x:v>
      </x:c>
      <x:c r="X551" s="28" t="str">
        <x:v>0.010500464539474064</x:v>
      </x:c>
      <x:c r="Y551" s="28" t="str">
        <x:v>-0.00027365819945612824</x:v>
      </x:c>
      <x:c r="Z551" s="1" t="str">
        <x:v>0.35000000000000003</x:v>
      </x:c>
      <x:c r="AA551" s="1" t="str">
        <x:v>0.010500464539474064</x:v>
      </x:c>
      <x:c r="AB551" s="1" t="str">
        <x:v>-0.00027365819945612824</x:v>
      </x:c>
      <x:c r="AC551" s="1" t="str">
        <x:v>CASH</x:v>
      </x:c>
      <x:c r="AD551" s="1" t="str">
        <x:v>0.050000000000000003</x:v>
      </x:c>
      <x:c r="AE551" s="1" t="str">
        <x:v>0.35000000000000003</x:v>
      </x:c>
      <x:c r="AF551" s="1" t="str">
        <x:v>0.010500464539474064</x:v>
      </x:c>
      <x:c r="AG551" s="1" t="str">
        <x:v>-0.00027365819945612824</x:v>
      </x:c>
      <x:c r="AH551" s="1" t="str">
        <x:v>0</x:v>
      </x:c>
      <x:c r="AI551" s="1" t="str">
        <x:v>0</x:v>
      </x:c>
      <x:c r="AJ551" s="1" t="str">
        <x:v>0</x:v>
      </x:c>
      <x:c r="AK551" s="1" t="str">
        <x:v>0.00027369565069387949</x:v>
      </x:c>
      <x:c r="AL551" s="28" t="str">
        <x:v>-0.00075188713778340005</x:v>
      </x:c>
      <x:c r="AM551" s="1" t="str">
        <x:v>2022</x:v>
      </x:c>
      <x:c r="AN551" s="48" t="str">
        <x:v>REUSED_OOS_PREQUENTIAL_DIAGNOSTIC</x:v>
      </x:c>
      <x:c r="AO551" s="1" t="str">
        <x:v>549</x:v>
      </x:c>
      <x:c r="AP551" s="1" t="str">
        <x:v>False</x:v>
      </x:c>
    </x:row>
    <x:row r="552" ht="22" customHeight="1">
      <x:c r="A552" s="27" t="n">
        <x:v>44747</x:v>
      </x:c>
      <x:c r="B552" s="27" t="n">
        <x:v>44748</x:v>
      </x:c>
      <x:c r="C552" s="1" t="str">
        <x:v>0.99999999979971643</x:v>
      </x:c>
      <x:c r="D552" s="1" t="str">
        <x:v>2.5066521345898529e-27</x:v>
      </x:c>
      <x:c r="E552" s="1" t="str">
        <x:v>2.0028348459960343e-10</x:v>
      </x:c>
      <x:c r="F552" s="1" t="str">
        <x:v>bear</x:v>
      </x:c>
      <x:c r="G552" s="1" t="str">
        <x:v>4.2534310399864784e-09</x:v>
      </x:c>
      <x:c r="H552" s="1" t="str">
        <x:v>3.0595784810725921e-10</x:v>
      </x:c>
      <x:c r="I552" s="1" t="str">
        <x:v>-0.0038169444718414436</x:v>
      </x:c>
      <x:c r="J552" s="1" t="str">
        <x:v>-0.32468826262828876</x:v>
      </x:c>
      <x:c r="K552" s="1" t="str">
        <x:v>0.90572630115250197</x:v>
      </x:c>
      <x:c r="L552" s="1" t="str">
        <x:v>-0.53506260357208624</x:v>
      </x:c>
      <x:c r="M552" s="1" t="str">
        <x:v>CASH</x:v>
      </x:c>
      <x:c r="N552" s="1" t="str">
        <x:v>0.99999999979971643</x:v>
      </x:c>
      <x:c r="O552" s="48" t="str">
        <x:v>HIGH_VOLATILITY|BEARISH_ROUTER</x:v>
      </x:c>
      <x:c r="P552" s="48" t="str">
        <x:v>episode-000550|episode-000544|episode-000545|episode-000543|episode-000542</x:v>
      </x:c>
      <x:c r="Q552" s="1" t="str">
        <x:v>True</x:v>
      </x:c>
      <x:c r="R552" s="1" t="str">
        <x:v>5</x:v>
      </x:c>
      <x:c r="S552" s="1" t="str">
        <x:v>0.050000000000000003</x:v>
      </x:c>
      <x:c r="T552" s="1" t="str">
        <x:v>0.41281302440923923</x:v>
      </x:c>
      <x:c r="U552" s="1" t="str">
        <x:v>0.34999999999999998</x:v>
      </x:c>
      <x:c r="V552" s="1" t="str">
        <x:v>0.0062459294328879996</x:v>
      </x:c>
      <x:c r="W552" s="28" t="str">
        <x:v>0.35000000000000003</x:v>
      </x:c>
      <x:c r="X552" s="28" t="str">
        <x:v>0.00017109935043602142</x:v>
      </x:c>
      <x:c r="Y552" s="28" t="str">
        <x:v>0.0062459294328880421</x:v>
      </x:c>
      <x:c r="Z552" s="1" t="str">
        <x:v>0.35000000000000003</x:v>
      </x:c>
      <x:c r="AA552" s="1" t="str">
        <x:v>0.00017109935043602142</x:v>
      </x:c>
      <x:c r="AB552" s="1" t="str">
        <x:v>0.0062459294328880421</x:v>
      </x:c>
      <x:c r="AC552" s="1" t="str">
        <x:v>CASH</x:v>
      </x:c>
      <x:c r="AD552" s="1" t="str">
        <x:v>0.050000000000000003</x:v>
      </x:c>
      <x:c r="AE552" s="1" t="str">
        <x:v>0.35000000000000003</x:v>
      </x:c>
      <x:c r="AF552" s="1" t="str">
        <x:v>0.00017109935043602142</x:v>
      </x:c>
      <x:c r="AG552" s="1" t="str">
        <x:v>0.0062459294328880421</x:v>
      </x:c>
      <x:c r="AH552" s="1" t="str">
        <x:v>0</x:v>
      </x:c>
      <x:c r="AI552" s="1" t="str">
        <x:v>0</x:v>
      </x:c>
      <x:c r="AJ552" s="1" t="str">
        <x:v>0</x:v>
      </x:c>
      <x:c r="AK552" s="1" t="str">
        <x:v>-0.0062265044583674307</x:v>
      </x:c>
      <x:c r="AL552" s="28" t="str">
        <x:v>0.017846004574121499</x:v>
      </x:c>
      <x:c r="AM552" s="1" t="str">
        <x:v>2022</x:v>
      </x:c>
      <x:c r="AN552" s="48" t="str">
        <x:v>REUSED_OOS_PREQUENTIAL_DIAGNOSTIC</x:v>
      </x:c>
      <x:c r="AO552" s="1" t="str">
        <x:v>550</x:v>
      </x:c>
      <x:c r="AP552" s="1" t="str">
        <x:v>False</x:v>
      </x:c>
    </x:row>
    <x:row r="553" ht="22" customHeight="1">
      <x:c r="A553" s="27" t="n">
        <x:v>44748</x:v>
      </x:c>
      <x:c r="B553" s="27" t="n">
        <x:v>44749</x:v>
      </x:c>
      <x:c r="C553" s="1" t="str">
        <x:v>0.99999999980899956</x:v>
      </x:c>
      <x:c r="D553" s="1" t="str">
        <x:v>5.2255316322356957e-27</x:v>
      </x:c>
      <x:c r="E553" s="1" t="str">
        <x:v>1.9100034160696228e-10</x:v>
      </x:c>
      <x:c r="F553" s="1" t="str">
        <x:v>bear</x:v>
      </x:c>
      <x:c r="G553" s="1" t="str">
        <x:v>4.0645354100286206e-09</x:v>
      </x:c>
      <x:c r="H553" s="1" t="str">
        <x:v>1.8566272813044397e-11</x:v>
      </x:c>
      <x:c r="I553" s="1" t="str">
        <x:v>0.022365535793310132</x:v>
      </x:c>
      <x:c r="J553" s="1" t="str">
        <x:v>-0.34451153419451919</x:v>
      </x:c>
      <x:c r="K553" s="1" t="str">
        <x:v>0.88639229372547212</x:v>
      </x:c>
      <x:c r="L553" s="1" t="str">
        <x:v>-0.5192297799705381</x:v>
      </x:c>
      <x:c r="M553" s="1" t="str">
        <x:v>CASH</x:v>
      </x:c>
      <x:c r="N553" s="1" t="str">
        <x:v>0.99999999980899956</x:v>
      </x:c>
      <x:c r="O553" s="48" t="str">
        <x:v>HIGH_VOLATILITY|BEARISH_ROUTER</x:v>
      </x:c>
      <x:c r="P553" s="48" t="str">
        <x:v>episode-000551|episode-000545|episode-000539|episode-000543|episode-000540</x:v>
      </x:c>
      <x:c r="Q553" s="1" t="str">
        <x:v>True</x:v>
      </x:c>
      <x:c r="R553" s="1" t="str">
        <x:v>5</x:v>
      </x:c>
      <x:c r="S553" s="1" t="str">
        <x:v>0.050000000000000003</x:v>
      </x:c>
      <x:c r="T553" s="1" t="str">
        <x:v>0.41281302440860979</x:v>
      </x:c>
      <x:c r="U553" s="1" t="str">
        <x:v>0.34999999999999998</x:v>
      </x:c>
      <x:c r="V553" s="1" t="str">
        <x:v>0.018323947664423901</x:v>
      </x:c>
      <x:c r="W553" s="28" t="str">
        <x:v>0.35000000000000003</x:v>
      </x:c>
      <x:c r="X553" s="28" t="str">
        <x:v>0.0040347644916618464</x:v>
      </x:c>
      <x:c r="Y553" s="28" t="str">
        <x:v>0.018323947664423912</x:v>
      </x:c>
      <x:c r="Z553" s="1" t="str">
        <x:v>0.35000000000000003</x:v>
      </x:c>
      <x:c r="AA553" s="1" t="str">
        <x:v>0.0040347644916618464</x:v>
      </x:c>
      <x:c r="AB553" s="1" t="str">
        <x:v>0.018323947664423912</x:v>
      </x:c>
      <x:c r="AC553" s="1" t="str">
        <x:v>CASH</x:v>
      </x:c>
      <x:c r="AD553" s="1" t="str">
        <x:v>0.050000000000000003</x:v>
      </x:c>
      <x:c r="AE553" s="1" t="str">
        <x:v>0.35000000000000003</x:v>
      </x:c>
      <x:c r="AF553" s="1" t="str">
        <x:v>0.0040347644916618464</x:v>
      </x:c>
      <x:c r="AG553" s="1" t="str">
        <x:v>0.018323947664423912</x:v>
      </x:c>
      <x:c r="AH553" s="1" t="str">
        <x:v>0</x:v>
      </x:c>
      <x:c r="AI553" s="1" t="str">
        <x:v>0</x:v>
      </x:c>
      <x:c r="AJ553" s="1" t="str">
        <x:v>0</x:v>
      </x:c>
      <x:c r="AK553" s="1" t="str">
        <x:v>-0.018158087216828208</x:v>
      </x:c>
      <x:c r="AL553" s="28" t="str">
        <x:v>0.052365875366590299</x:v>
      </x:c>
      <x:c r="AM553" s="1" t="str">
        <x:v>2022</x:v>
      </x:c>
      <x:c r="AN553" s="48" t="str">
        <x:v>REUSED_OOS_PREQUENTIAL_DIAGNOSTIC</x:v>
      </x:c>
      <x:c r="AO553" s="1" t="str">
        <x:v>551</x:v>
      </x:c>
      <x:c r="AP553" s="1" t="str">
        <x:v>False</x:v>
      </x:c>
    </x:row>
    <x:row r="554" ht="22" customHeight="1">
      <x:c r="A554" s="27" t="n">
        <x:v>44749</x:v>
      </x:c>
      <x:c r="B554" s="27" t="n">
        <x:v>44750</x:v>
      </x:c>
      <x:c r="C554" s="1" t="str">
        <x:v>0.99999999923110916</x:v>
      </x:c>
      <x:c r="D554" s="1" t="str">
        <x:v>1.6564096821793626e-26</x:v>
      </x:c>
      <x:c r="E554" s="1" t="str">
        <x:v>7.6889084823153405e-10</x:v>
      </x:c>
      <x:c r="F554" s="1" t="str">
        <x:v>bear</x:v>
      </x:c>
      <x:c r="G554" s="1" t="str">
        <x:v>1.5387493649208564e-08</x:v>
      </x:c>
      <x:c r="H554" s="1" t="str">
        <x:v>1.1557809088225943e-09</x:v>
      </x:c>
      <x:c r="I554" s="1" t="str">
        <x:v>0.085875161843967485</x:v>
      </x:c>
      <x:c r="J554" s="1" t="str">
        <x:v>-0.3048945028398139</x:v>
      </x:c>
      <x:c r="K554" s="1" t="str">
        <x:v>0.91494998079956402</x:v>
      </x:c>
      <x:c r="L554" s="1" t="str">
        <x:v>-0.49405382654850705</x:v>
      </x:c>
      <x:c r="M554" s="1" t="str">
        <x:v>CASH</x:v>
      </x:c>
      <x:c r="N554" s="1" t="str">
        <x:v>0.99999999923110916</x:v>
      </x:c>
      <x:c r="O554" s="48" t="str">
        <x:v>HIGH_VOLATILITY|BEARISH_ROUTER</x:v>
      </x:c>
      <x:c r="P554" s="48" t="str">
        <x:v>episode-000541|episode-000540|episode-000539|episode-000552|episode-000542</x:v>
      </x:c>
      <x:c r="Q554" s="1" t="str">
        <x:v>True</x:v>
      </x:c>
      <x:c r="R554" s="1" t="str">
        <x:v>5</x:v>
      </x:c>
      <x:c r="S554" s="1" t="str">
        <x:v>0.050000000000000003</x:v>
      </x:c>
      <x:c r="T554" s="1" t="str">
        <x:v>0.41281302444779477</x:v>
      </x:c>
      <x:c r="U554" s="1" t="str">
        <x:v>0.34999999999999998</x:v>
      </x:c>
      <x:c r="V554" s="1" t="str">
        <x:v>-0.0004419593402131</x:v>
      </x:c>
      <x:c r="W554" s="28" t="str">
        <x:v>0.35000000000000003</x:v>
      </x:c>
      <x:c r="X554" s="28" t="str">
        <x:v>0.011698820013138822</x:v>
      </x:c>
      <x:c r="Y554" s="28" t="str">
        <x:v>-0.00044195934021318273</x:v>
      </x:c>
      <x:c r="Z554" s="1" t="str">
        <x:v>0.35000000000000003</x:v>
      </x:c>
      <x:c r="AA554" s="1" t="str">
        <x:v>0.011698820013138822</x:v>
      </x:c>
      <x:c r="AB554" s="1" t="str">
        <x:v>-0.00044195934021318273</x:v>
      </x:c>
      <x:c r="AC554" s="1" t="str">
        <x:v>CASH</x:v>
      </x:c>
      <x:c r="AD554" s="1" t="str">
        <x:v>0.050000000000000003</x:v>
      </x:c>
      <x:c r="AE554" s="1" t="str">
        <x:v>0.35000000000000003</x:v>
      </x:c>
      <x:c r="AF554" s="1" t="str">
        <x:v>0.011698820013138822</x:v>
      </x:c>
      <x:c r="AG554" s="1" t="str">
        <x:v>-0.00044195934021318273</x:v>
      </x:c>
      <x:c r="AH554" s="1" t="str">
        <x:v>0</x:v>
      </x:c>
      <x:c r="AI554" s="1" t="str">
        <x:v>0</x:v>
      </x:c>
      <x:c r="AJ554" s="1" t="str">
        <x:v>0</x:v>
      </x:c>
      <x:c r="AK554" s="1" t="str">
        <x:v>0.00044205703302752905</x:v>
      </x:c>
      <x:c r="AL554" s="28" t="str">
        <x:v>-0.0012293301537124001</x:v>
      </x:c>
      <x:c r="AM554" s="1" t="str">
        <x:v>2022</x:v>
      </x:c>
      <x:c r="AN554" s="48" t="str">
        <x:v>REUSED_OOS_PREQUENTIAL_DIAGNOSTIC</x:v>
      </x:c>
      <x:c r="AO554" s="1" t="str">
        <x:v>552</x:v>
      </x:c>
      <x:c r="AP554" s="1" t="str">
        <x:v>False</x:v>
      </x:c>
    </x:row>
    <x:row r="555" ht="22" customHeight="1">
      <x:c r="A555" s="27" t="n">
        <x:v>44750</x:v>
      </x:c>
      <x:c r="B555" s="27" t="n">
        <x:v>44751</x:v>
      </x:c>
      <x:c r="C555" s="1" t="str">
        <x:v>0.9999999967590536</x:v>
      </x:c>
      <x:c r="D555" s="1" t="str">
        <x:v>5.0771074910804164e-25</x:v>
      </x:c>
      <x:c r="E555" s="1" t="str">
        <x:v>3.2409464079353679e-09</x:v>
      </x:c>
      <x:c r="F555" s="1" t="str">
        <x:v>bear</x:v>
      </x:c>
      <x:c r="G555" s="1" t="str">
        <x:v>6.0615582357925389e-08</x:v>
      </x:c>
      <x:c r="H555" s="1" t="str">
        <x:v>4.9441111199580386e-09</x:v>
      </x:c>
      <x:c r="I555" s="1" t="str">
        <x:v>0.12190791625352349</x:v>
      </x:c>
      <x:c r="J555" s="1" t="str">
        <x:v>-0.28443526170798894</x:v>
      </x:c>
      <x:c r="K555" s="1" t="str">
        <x:v>0.91331341661089793</x:v>
      </x:c>
      <x:c r="L555" s="1" t="str">
        <x:v>-0.48713275428354452</x:v>
      </x:c>
      <x:c r="M555" s="1" t="str">
        <x:v>CASH</x:v>
      </x:c>
      <x:c r="N555" s="1" t="str">
        <x:v>0.9999999967590536</x:v>
      </x:c>
      <x:c r="O555" s="48" t="str">
        <x:v>HIGH_VOLATILITY|BEARISH_ROUTER</x:v>
      </x:c>
      <x:c r="P555" s="48" t="str">
        <x:v>episode-000541|episode-000553</x:v>
      </x:c>
      <x:c r="Q555" s="1" t="str">
        <x:v>True</x:v>
      </x:c>
      <x:c r="R555" s="1" t="str">
        <x:v>5</x:v>
      </x:c>
      <x:c r="S555" s="1" t="str">
        <x:v>0.050000000000000003</x:v>
      </x:c>
      <x:c r="T555" s="1" t="str">
        <x:v>0.41281302461541758</x:v>
      </x:c>
      <x:c r="U555" s="1" t="str">
        <x:v>0.34999999999999998</x:v>
      </x:c>
      <x:c r="V555" s="1" t="str">
        <x:v>-0.00038410844106270001</x:v>
      </x:c>
      <x:c r="W555" s="28" t="str">
        <x:v>0.35000000000000003</x:v>
      </x:c>
      <x:c r="X555" s="28" t="str">
        <x:v>0.00027979299525759949</x:v>
      </x:c>
      <x:c r="Y555" s="28" t="str">
        <x:v>-0.00038410844106273601</x:v>
      </x:c>
      <x:c r="Z555" s="1" t="str">
        <x:v>0.35000000000000003</x:v>
      </x:c>
      <x:c r="AA555" s="1" t="str">
        <x:v>0.00027979299525759949</x:v>
      </x:c>
      <x:c r="AB555" s="1" t="str">
        <x:v>-0.00038410844106273601</x:v>
      </x:c>
      <x:c r="AC555" s="1" t="str">
        <x:v>CASH</x:v>
      </x:c>
      <x:c r="AD555" s="1" t="str">
        <x:v>0.050000000000000003</x:v>
      </x:c>
      <x:c r="AE555" s="1" t="str">
        <x:v>0.35000000000000003</x:v>
      </x:c>
      <x:c r="AF555" s="1" t="str">
        <x:v>0.00027979299525759949</x:v>
      </x:c>
      <x:c r="AG555" s="1" t="str">
        <x:v>-0.00038410844106273601</x:v>
      </x:c>
      <x:c r="AH555" s="1" t="str">
        <x:v>0</x:v>
      </x:c>
      <x:c r="AI555" s="1" t="str">
        <x:v>0</x:v>
      </x:c>
      <x:c r="AJ555" s="1" t="str">
        <x:v>0</x:v>
      </x:c>
      <x:c r="AK555" s="1" t="str">
        <x:v>0.00038418222960575428</x:v>
      </x:c>
      <x:c r="AL555" s="28" t="str">
        <x:v>-0.0010966535870289</x:v>
      </x:c>
      <x:c r="AM555" s="1" t="str">
        <x:v>2022</x:v>
      </x:c>
      <x:c r="AN555" s="48" t="str">
        <x:v>REUSED_OOS_PREQUENTIAL_DIAGNOSTIC</x:v>
      </x:c>
      <x:c r="AO555" s="1" t="str">
        <x:v>553</x:v>
      </x:c>
      <x:c r="AP555" s="1" t="str">
        <x:v>False</x:v>
      </x:c>
    </x:row>
    <x:row r="556" ht="22" customHeight="1">
      <x:c r="A556" s="27" t="n">
        <x:v>44751</x:v>
      </x:c>
      <x:c r="B556" s="27" t="n">
        <x:v>44752</x:v>
      </x:c>
      <x:c r="C556" s="1" t="str">
        <x:v>0.99999999743291201</x:v>
      </x:c>
      <x:c r="D556" s="1" t="str">
        <x:v>1.809299350145509e-24</x:v>
      </x:c>
      <x:c r="E556" s="1" t="str">
        <x:v>2.5670878730110478e-09</x:v>
      </x:c>
      <x:c r="F556" s="1" t="str">
        <x:v>bear</x:v>
      </x:c>
      <x:c r="G556" s="1" t="str">
        <x:v>4.8557033307293253e-08</x:v>
      </x:c>
      <x:c r="H556" s="1" t="str">
        <x:v>1.3477169484378498e-09</x:v>
      </x:c>
      <x:c r="I556" s="1" t="str">
        <x:v>0.12182485241539864</x:v>
      </x:c>
      <x:c r="J556" s="1" t="str">
        <x:v>-0.28275488573915697</x:v>
      </x:c>
      <x:c r="K556" s="1" t="str">
        <x:v>0.91359953596684174</x:v>
      </x:c>
      <x:c r="L556" s="1" t="str">
        <x:v>-0.47985687781606146</x:v>
      </x:c>
      <x:c r="M556" s="1" t="str">
        <x:v>CASH</x:v>
      </x:c>
      <x:c r="N556" s="1" t="str">
        <x:v>0.99999999743291201</x:v>
      </x:c>
      <x:c r="O556" s="48" t="str">
        <x:v>HIGH_VOLATILITY|BEARISH_ROUTER</x:v>
      </x:c>
      <x:c r="P556" s="48" t="str">
        <x:v>episode-000554|episode-000553|episode-000541</x:v>
      </x:c>
      <x:c r="Q556" s="1" t="str">
        <x:v>True</x:v>
      </x:c>
      <x:c r="R556" s="1" t="str">
        <x:v>5</x:v>
      </x:c>
      <x:c r="S556" s="1" t="str">
        <x:v>0.050000000000000003</x:v>
      </x:c>
      <x:c r="T556" s="1" t="str">
        <x:v>0.4128130245697253</x:v>
      </x:c>
      <x:c r="U556" s="1" t="str">
        <x:v>0.34999999999999998</x:v>
      </x:c>
      <x:c r="V556" s="1" t="str">
        <x:v>-0.011999551743093501</x:v>
      </x:c>
      <x:c r="W556" s="28" t="str">
        <x:v>0.35000000000000003</x:v>
      </x:c>
      <x:c r="X556" s="28" t="str">
        <x:v>0.00024958448875272987</x:v>
      </x:c>
      <x:c r="Y556" s="28" t="str">
        <x:v>-0.011999551743093528</x:v>
      </x:c>
      <x:c r="Z556" s="1" t="str">
        <x:v>0.35000000000000003</x:v>
      </x:c>
      <x:c r="AA556" s="1" t="str">
        <x:v>0.00024958448875272987</x:v>
      </x:c>
      <x:c r="AB556" s="1" t="str">
        <x:v>-0.011999551743093528</x:v>
      </x:c>
      <x:c r="AC556" s="1" t="str">
        <x:v>CASH</x:v>
      </x:c>
      <x:c r="AD556" s="1" t="str">
        <x:v>0.050000000000000003</x:v>
      </x:c>
      <x:c r="AE556" s="1" t="str">
        <x:v>0.35000000000000003</x:v>
      </x:c>
      <x:c r="AF556" s="1" t="str">
        <x:v>0.00024958448875272987</x:v>
      </x:c>
      <x:c r="AG556" s="1" t="str">
        <x:v>-0.011999551743093528</x:v>
      </x:c>
      <x:c r="AH556" s="1" t="str">
        <x:v>0</x:v>
      </x:c>
      <x:c r="AI556" s="1" t="str">
        <x:v>0</x:v>
      </x:c>
      <x:c r="AJ556" s="1" t="str">
        <x:v>0</x:v>
      </x:c>
      <x:c r="AK556" s="1" t="str">
        <x:v>0.012072127533049792</x:v>
      </x:c>
      <x:c r="AL556" s="28" t="str">
        <x:v>-0.0342837290098435</x:v>
      </x:c>
      <x:c r="AM556" s="1" t="str">
        <x:v>2022</x:v>
      </x:c>
      <x:c r="AN556" s="48" t="str">
        <x:v>REUSED_OOS_PREQUENTIAL_DIAGNOSTIC</x:v>
      </x:c>
      <x:c r="AO556" s="1" t="str">
        <x:v>554</x:v>
      </x:c>
      <x:c r="AP556" s="1" t="str">
        <x:v>False</x:v>
      </x:c>
    </x:row>
    <x:row r="557" ht="22" customHeight="1">
      <x:c r="A557" s="27" t="n">
        <x:v>44752</x:v>
      </x:c>
      <x:c r="B557" s="27" t="n">
        <x:v>44753</x:v>
      </x:c>
      <x:c r="C557" s="1" t="str">
        <x:v>0.99999999415607399</x:v>
      </x:c>
      <x:c r="D557" s="1" t="str">
        <x:v>5.9466430342424288e-24</x:v>
      </x:c>
      <x:c r="E557" s="1" t="str">
        <x:v>5.843925994348121e-09</x:v>
      </x:c>
      <x:c r="F557" s="1" t="str">
        <x:v>bear</x:v>
      </x:c>
      <x:c r="G557" s="1" t="str">
        <x:v>1.0616327126291097e-07</x:v>
      </x:c>
      <x:c r="H557" s="1" t="str">
        <x:v>6.5536761444844545e-09</x:v>
      </x:c>
      <x:c r="I557" s="1" t="str">
        <x:v>0.079622369872448751</x:v>
      </x:c>
      <x:c r="J557" s="1" t="str">
        <x:v>-0.28318313258811756</x:v>
      </x:c>
      <x:c r="K557" s="1" t="str">
        <x:v>0.91379299567471839</x:v>
      </x:c>
      <x:c r="L557" s="1" t="str">
        <x:v>-0.49768932366334961</x:v>
      </x:c>
      <x:c r="M557" s="1" t="str">
        <x:v>CASH</x:v>
      </x:c>
      <x:c r="N557" s="1" t="str">
        <x:v>0.99999999415607399</x:v>
      </x:c>
      <x:c r="O557" s="48" t="str">
        <x:v>HIGH_VOLATILITY|BEARISH_ROUTER</x:v>
      </x:c>
      <x:c r="P557" s="48" t="str">
        <x:v>episode-000553|episode-000554|episode-000555</x:v>
      </x:c>
      <x:c r="Q557" s="1" t="str">
        <x:v>True</x:v>
      </x:c>
      <x:c r="R557" s="1" t="str">
        <x:v>5</x:v>
      </x:c>
      <x:c r="S557" s="1" t="str">
        <x:v>0.050000000000000003</x:v>
      </x:c>
      <x:c r="T557" s="1" t="str">
        <x:v>0.41281302479191812</x:v>
      </x:c>
      <x:c r="U557" s="1" t="str">
        <x:v>0.34999999999999998</x:v>
      </x:c>
      <x:c r="V557" s="1" t="str">
        <x:v>-0.014852314055948401</x:v>
      </x:c>
      <x:c r="W557" s="28" t="str">
        <x:v>0.35000000000000003</x:v>
      </x:c>
      <x:c r="X557" s="28" t="str">
        <x:v>0.0078942741542815664</x:v>
      </x:c>
      <x:c r="Y557" s="28" t="str">
        <x:v>-0.014852314055948446</x:v>
      </x:c>
      <x:c r="Z557" s="1" t="str">
        <x:v>0.35000000000000003</x:v>
      </x:c>
      <x:c r="AA557" s="1" t="str">
        <x:v>0.0078942741542815664</x:v>
      </x:c>
      <x:c r="AB557" s="1" t="str">
        <x:v>-0.014852314055948446</x:v>
      </x:c>
      <x:c r="AC557" s="1" t="str">
        <x:v>CASH</x:v>
      </x:c>
      <x:c r="AD557" s="1" t="str">
        <x:v>0.050000000000000003</x:v>
      </x:c>
      <x:c r="AE557" s="1" t="str">
        <x:v>0.35000000000000003</x:v>
      </x:c>
      <x:c r="AF557" s="1" t="str">
        <x:v>0.0078942741542815664</x:v>
      </x:c>
      <x:c r="AG557" s="1" t="str">
        <x:v>-0.014852314055948446</x:v>
      </x:c>
      <x:c r="AH557" s="1" t="str">
        <x:v>0</x:v>
      </x:c>
      <x:c r="AI557" s="1" t="str">
        <x:v>0</x:v>
      </x:c>
      <x:c r="AJ557" s="1" t="str">
        <x:v>0</x:v>
      </x:c>
      <x:c r="AK557" s="1" t="str">
        <x:v>0.014963714080591857</x:v>
      </x:c>
      <x:c r="AL557" s="28" t="str">
        <x:v>-0.042412962767539301</x:v>
      </x:c>
      <x:c r="AM557" s="1" t="str">
        <x:v>2022</x:v>
      </x:c>
      <x:c r="AN557" s="48" t="str">
        <x:v>REUSED_OOS_PREQUENTIAL_DIAGNOSTIC</x:v>
      </x:c>
      <x:c r="AO557" s="1" t="str">
        <x:v>555</x:v>
      </x:c>
      <x:c r="AP557" s="1" t="str">
        <x:v>False</x:v>
      </x:c>
    </x:row>
    <x:row r="558" ht="22" customHeight="1">
      <x:c r="A558" s="27" t="n">
        <x:v>44753</x:v>
      </x:c>
      <x:c r="B558" s="27" t="n">
        <x:v>44754</x:v>
      </x:c>
      <x:c r="C558" s="1" t="str">
        <x:v>0.99999999433109477</x:v>
      </x:c>
      <x:c r="D558" s="1" t="str">
        <x:v>4.8635597075088062e-24</x:v>
      </x:c>
      <x:c r="E558" s="1" t="str">
        <x:v>5.668905234863636e-09</x:v>
      </x:c>
      <x:c r="F558" s="1" t="str">
        <x:v>bear</x:v>
      </x:c>
      <x:c r="G558" s="1" t="str">
        <x:v>1.0314066987942805e-07</x:v>
      </x:c>
      <x:c r="H558" s="1" t="str">
        <x:v>3.5004153513461157e-10</x:v>
      </x:c>
      <x:c r="I558" s="1" t="str">
        <x:v>-0.012495177039741123</x:v>
      </x:c>
      <x:c r="J558" s="1" t="str">
        <x:v>-0.29715456600266166</x:v>
      </x:c>
      <x:c r="K558" s="1" t="str">
        <x:v>0.91976131368649416</x:v>
      </x:c>
      <x:c r="L558" s="1" t="str">
        <x:v>-0.51899380767655345</x:v>
      </x:c>
      <x:c r="M558" s="1" t="str">
        <x:v>CASH</x:v>
      </x:c>
      <x:c r="N558" s="1" t="str">
        <x:v>0.99999999433109477</x:v>
      </x:c>
      <x:c r="O558" s="48" t="str">
        <x:v>HIGH_VOLATILITY|BEARISH_ROUTER</x:v>
      </x:c>
      <x:c r="P558" s="48" t="str">
        <x:v>episode-000551|episode-000550|episode-000544|episode-000543|episode-000552</x:v>
      </x:c>
      <x:c r="Q558" s="1" t="str">
        <x:v>True</x:v>
      </x:c>
      <x:c r="R558" s="1" t="str">
        <x:v>5</x:v>
      </x:c>
      <x:c r="S558" s="1" t="str">
        <x:v>0.050000000000000003</x:v>
      </x:c>
      <x:c r="T558" s="1" t="str">
        <x:v>0.4128130247800505</x:v>
      </x:c>
      <x:c r="U558" s="1" t="str">
        <x:v>0.34999999999999998</x:v>
      </x:c>
      <x:c r="V558" s="1" t="str">
        <x:v>-0.0110953333564443</x:v>
      </x:c>
      <x:c r="W558" s="28" t="str">
        <x:v>0.35000000000000003</x:v>
      </x:c>
      <x:c r="X558" s="28" t="str">
        <x:v>0.0097943414940064311</x:v>
      </x:c>
      <x:c r="Y558" s="28" t="str">
        <x:v>-0.011095333356444304</x:v>
      </x:c>
      <x:c r="Z558" s="1" t="str">
        <x:v>0.35000000000000003</x:v>
      </x:c>
      <x:c r="AA558" s="1" t="str">
        <x:v>0.0097943414940064311</x:v>
      </x:c>
      <x:c r="AB558" s="1" t="str">
        <x:v>-0.011095333356444304</x:v>
      </x:c>
      <x:c r="AC558" s="1" t="str">
        <x:v>CASH</x:v>
      </x:c>
      <x:c r="AD558" s="1" t="str">
        <x:v>0.050000000000000003</x:v>
      </x:c>
      <x:c r="AE558" s="1" t="str">
        <x:v>0.35000000000000003</x:v>
      </x:c>
      <x:c r="AF558" s="1" t="str">
        <x:v>0.0097943414940064311</x:v>
      </x:c>
      <x:c r="AG558" s="1" t="str">
        <x:v>-0.011095333356444304</x:v>
      </x:c>
      <x:c r="AH558" s="1" t="str">
        <x:v>0</x:v>
      </x:c>
      <x:c r="AI558" s="1" t="str">
        <x:v>0</x:v>
      </x:c>
      <x:c r="AJ558" s="1" t="str">
        <x:v>0</x:v>
      </x:c>
      <x:c r="AK558" s="1" t="str">
        <x:v>0.011157345692596276</x:v>
      </x:c>
      <x:c r="AL558" s="28" t="str">
        <x:v>-0.0316732788330528</x:v>
      </x:c>
      <x:c r="AM558" s="1" t="str">
        <x:v>2022</x:v>
      </x:c>
      <x:c r="AN558" s="48" t="str">
        <x:v>REUSED_OOS_PREQUENTIAL_DIAGNOSTIC</x:v>
      </x:c>
      <x:c r="AO558" s="1" t="str">
        <x:v>556</x:v>
      </x:c>
      <x:c r="AP558" s="1" t="str">
        <x:v>False</x:v>
      </x:c>
    </x:row>
    <x:row r="559" ht="22" customHeight="1">
      <x:c r="A559" s="27" t="n">
        <x:v>44754</x:v>
      </x:c>
      <x:c r="B559" s="27" t="n">
        <x:v>44755</x:v>
      </x:c>
      <x:c r="C559" s="1" t="str">
        <x:v>0.99999999799841199</x:v>
      </x:c>
      <x:c r="D559" s="1" t="str">
        <x:v>6.2872347360786044e-25</x:v>
      </x:c>
      <x:c r="E559" s="1" t="str">
        <x:v>2.0015881026397804e-09</x:v>
      </x:c>
      <x:c r="F559" s="1" t="str">
        <x:v>bear</x:v>
      </x:c>
      <x:c r="G559" s="1" t="str">
        <x:v>3.8313831824667681e-08</x:v>
      </x:c>
      <x:c r="H559" s="1" t="str">
        <x:v>7.3346343598974097e-09</x:v>
      </x:c>
      <x:c r="I559" s="1" t="str">
        <x:v>-0.043053176638317536</x:v>
      </x:c>
      <x:c r="J559" s="1" t="str">
        <x:v>-0.2734465145473064</x:v>
      </x:c>
      <x:c r="K559" s="1" t="str">
        <x:v>0.90253138201879624</x:v>
      </x:c>
      <x:c r="L559" s="1" t="str">
        <x:v>-0.53422885092643901</x:v>
      </x:c>
      <x:c r="M559" s="1" t="str">
        <x:v>CASH</x:v>
      </x:c>
      <x:c r="N559" s="1" t="str">
        <x:v>0.99999999799841199</x:v>
      </x:c>
      <x:c r="O559" s="48" t="str">
        <x:v>HIGH_VOLATILITY|BEARISH_ROUTER</x:v>
      </x:c>
      <x:c r="P559" s="48" t="str">
        <x:v>episode-000550|episode-000557|episode-000537|episode-000544|episode-000551</x:v>
      </x:c>
      <x:c r="Q559" s="1" t="str">
        <x:v>True</x:v>
      </x:c>
      <x:c r="R559" s="1" t="str">
        <x:v>5</x:v>
      </x:c>
      <x:c r="S559" s="1" t="str">
        <x:v>0.050000000000000003</x:v>
      </x:c>
      <x:c r="T559" s="1" t="str">
        <x:v>0.41281302453138041</x:v>
      </x:c>
      <x:c r="U559" s="1" t="str">
        <x:v>0.34999999999999998</x:v>
      </x:c>
      <x:c r="V559" s="1" t="str">
        <x:v>0.0166335660782728</x:v>
      </x:c>
      <x:c r="W559" s="28" t="str">
        <x:v>0.35000000000000003</x:v>
      </x:c>
      <x:c r="X559" s="28" t="str">
        <x:v>0.0072864459060287823</x:v>
      </x:c>
      <x:c r="Y559" s="28" t="str">
        <x:v>0.016633566078272821</x:v>
      </x:c>
      <x:c r="Z559" s="1" t="str">
        <x:v>0.35000000000000003</x:v>
      </x:c>
      <x:c r="AA559" s="1" t="str">
        <x:v>0.0072864459060287823</x:v>
      </x:c>
      <x:c r="AB559" s="1" t="str">
        <x:v>0.016633566078272821</x:v>
      </x:c>
      <x:c r="AC559" s="1" t="str">
        <x:v>CASH</x:v>
      </x:c>
      <x:c r="AD559" s="1" t="str">
        <x:v>0.050000000000000003</x:v>
      </x:c>
      <x:c r="AE559" s="1" t="str">
        <x:v>0.35000000000000003</x:v>
      </x:c>
      <x:c r="AF559" s="1" t="str">
        <x:v>0.0072864459060287823</x:v>
      </x:c>
      <x:c r="AG559" s="1" t="str">
        <x:v>0.016633566078272821</x:v>
      </x:c>
      <x:c r="AH559" s="1" t="str">
        <x:v>0</x:v>
      </x:c>
      <x:c r="AI559" s="1" t="str">
        <x:v>0</x:v>
      </x:c>
      <x:c r="AJ559" s="1" t="str">
        <x:v>0</x:v>
      </x:c>
      <x:c r="AK559" s="1" t="str">
        <x:v>-0.01649674346539157</x:v>
      </x:c>
      <x:c r="AL559" s="28" t="str">
        <x:v>0.047545639364954401</x:v>
      </x:c>
      <x:c r="AM559" s="1" t="str">
        <x:v>2022</x:v>
      </x:c>
      <x:c r="AN559" s="48" t="str">
        <x:v>REUSED_OOS_PREQUENTIAL_DIAGNOSTIC</x:v>
      </x:c>
      <x:c r="AO559" s="1" t="str">
        <x:v>557</x:v>
      </x:c>
      <x:c r="AP559" s="1" t="str">
        <x:v>False</x:v>
      </x:c>
    </x:row>
    <x:row r="560" ht="22" customHeight="1">
      <x:c r="A560" s="27" t="n">
        <x:v>44755</x:v>
      </x:c>
      <x:c r="B560" s="27" t="n">
        <x:v>44756</x:v>
      </x:c>
      <x:c r="C560" s="1" t="str">
        <x:v>0.99999999849250965</x:v>
      </x:c>
      <x:c r="D560" s="1" t="str">
        <x:v>3.8588386273850326e-25</x:v>
      </x:c>
      <x:c r="E560" s="1" t="str">
        <x:v>1.5074903420010312e-09</x:v>
      </x:c>
      <x:c r="F560" s="1" t="str">
        <x:v>bear</x:v>
      </x:c>
      <x:c r="G560" s="1" t="str">
        <x:v>2.9244957517559092e-08</x:v>
      </x:c>
      <x:c r="H560" s="1" t="str">
        <x:v>9.8819541232081773e-10</x:v>
      </x:c>
      <x:c r="I560" s="1" t="str">
        <x:v>-0.01513051344529226</x:v>
      </x:c>
      <x:c r="J560" s="1" t="str">
        <x:v>-0.097915181753385649</x:v>
      </x:c>
      <x:c r="K560" s="1" t="str">
        <x:v>0.71858113466132612</x:v>
      </x:c>
      <x:c r="L560" s="1" t="str">
        <x:v>-0.51208346384598702</x:v>
      </x:c>
      <x:c r="M560" s="1" t="str">
        <x:v>CASH</x:v>
      </x:c>
      <x:c r="N560" s="1" t="str">
        <x:v>0.99999999849250965</x:v>
      </x:c>
      <x:c r="O560" s="48" t="str">
        <x:v>HIGH_VOLATILITY|BEARISH_ROUTER</x:v>
      </x:c>
      <x:c r="P560" s="48" t="str">
        <x:v>episode-000193|episode-000190|episode-000191|episode-000192|episode-000194</x:v>
      </x:c>
      <x:c r="Q560" s="1" t="str">
        <x:v>True</x:v>
      </x:c>
      <x:c r="R560" s="1" t="str">
        <x:v>5</x:v>
      </x:c>
      <x:c r="S560" s="1" t="str">
        <x:v>0.050000000000000003</x:v>
      </x:c>
      <x:c r="T560" s="1" t="str">
        <x:v>0.4128130244978771</x:v>
      </x:c>
      <x:c r="U560" s="1" t="str">
        <x:v>0.40000000000000002</x:v>
      </x:c>
      <x:c r="V560" s="1" t="str">
        <x:v>0.0065974153804555001</x:v>
      </x:c>
      <x:c r="W560" s="28" t="str">
        <x:v>0.40000000000000002</x:v>
      </x:c>
      <x:c r="X560" s="28" t="str">
        <x:v>0.039360420015992825</x:v>
      </x:c>
      <x:c r="Y560" s="28" t="str">
        <x:v>0.0065974153804555513</x:v>
      </x:c>
      <x:c r="Z560" s="1" t="str">
        <x:v>0.40000000000000002</x:v>
      </x:c>
      <x:c r="AA560" s="1" t="str">
        <x:v>0.039360420015992825</x:v>
      </x:c>
      <x:c r="AB560" s="1" t="str">
        <x:v>0.0065974153804555513</x:v>
      </x:c>
      <x:c r="AC560" s="1" t="str">
        <x:v>CASH</x:v>
      </x:c>
      <x:c r="AD560" s="1" t="str">
        <x:v>0.050000000000000003</x:v>
      </x:c>
      <x:c r="AE560" s="1" t="str">
        <x:v>0.40000000000000002</x:v>
      </x:c>
      <x:c r="AF560" s="1" t="str">
        <x:v>0.039360420015992825</x:v>
      </x:c>
      <x:c r="AG560" s="1" t="str">
        <x:v>0.0065974153804555513</x:v>
      </x:c>
      <x:c r="AH560" s="1" t="str">
        <x:v>0</x:v>
      </x:c>
      <x:c r="AI560" s="1" t="str">
        <x:v>0</x:v>
      </x:c>
      <x:c r="AJ560" s="1" t="str">
        <x:v>0</x:v>
      </x:c>
      <x:c r="AK560" s="1" t="str">
        <x:v>-0.0065757476839227516</x:v>
      </x:c>
      <x:c r="AL560" s="28" t="str">
        <x:v>0.016592592592592399</x:v>
      </x:c>
      <x:c r="AM560" s="1" t="str">
        <x:v>2022</x:v>
      </x:c>
      <x:c r="AN560" s="48" t="str">
        <x:v>REUSED_OOS_PREQUENTIAL_DIAGNOSTIC</x:v>
      </x:c>
      <x:c r="AO560" s="1" t="str">
        <x:v>558</x:v>
      </x:c>
      <x:c r="AP560" s="1" t="str">
        <x:v>False</x:v>
      </x:c>
    </x:row>
    <x:row r="561" ht="22" customHeight="1">
      <x:c r="A561" s="27" t="n">
        <x:v>44756</x:v>
      </x:c>
      <x:c r="B561" s="27" t="n">
        <x:v>44757</x:v>
      </x:c>
      <x:c r="C561" s="1" t="str">
        <x:v>0.99999986731666923</x:v>
      </x:c>
      <x:c r="D561" s="1" t="str">
        <x:v>1.6514599200190266e-21</x:v>
      </x:c>
      <x:c r="E561" s="1" t="str">
        <x:v>1.3268333056883009e-07</x:v>
      </x:c>
      <x:c r="F561" s="1" t="str">
        <x:v>bear</x:v>
      </x:c>
      <x:c r="G561" s="1" t="str">
        <x:v>2.0332593751941139e-06</x:v>
      </x:c>
      <x:c r="H561" s="1" t="str">
        <x:v>2.6235168063894286e-07</x:v>
      </x:c>
      <x:c r="I561" s="1" t="str">
        <x:v>-0.048609378032886896</x:v>
      </x:c>
      <x:c r="J561" s="1" t="str">
        <x:v>-0.070915680159586159</x:v>
      </x:c>
      <x:c r="K561" s="1" t="str">
        <x:v>0.72098294149561537</x:v>
      </x:c>
      <x:c r="L561" s="1" t="str">
        <x:v>-0.50398766354239455</x:v>
      </x:c>
      <x:c r="M561" s="1" t="str">
        <x:v>CASH</x:v>
      </x:c>
      <x:c r="N561" s="1" t="str">
        <x:v>0.99999986731666923</x:v>
      </x:c>
      <x:c r="O561" s="48" t="str">
        <x:v>HIGH_VOLATILITY|BEARISH_ROUTER</x:v>
      </x:c>
      <x:c r="P561" s="48" t="str">
        <x:v>episode-000559|episode-000199|episode-000200|episode-000191|episode-000192</x:v>
      </x:c>
      <x:c r="Q561" s="1" t="str">
        <x:v>True</x:v>
      </x:c>
      <x:c r="R561" s="1" t="str">
        <x:v>5</x:v>
      </x:c>
      <x:c r="S561" s="1" t="str">
        <x:v>0.050000000000000003</x:v>
      </x:c>
      <x:c r="T561" s="1" t="str">
        <x:v>0.4128130333925264</x:v>
      </x:c>
      <x:c r="U561" s="1" t="str">
        <x:v>0.40000000000000002</x:v>
      </x:c>
      <x:c r="V561" s="1" t="str">
        <x:v>0.0046419014926925998</x:v>
      </x:c>
      <x:c r="W561" s="28" t="str">
        <x:v>0.40000000000000002</x:v>
      </x:c>
      <x:c r="X561" s="28" t="str">
        <x:v>0.0039559663271913625</x:v>
      </x:c>
      <x:c r="Y561" s="28" t="str">
        <x:v>0.0046419014926926128</x:v>
      </x:c>
      <x:c r="Z561" s="1" t="str">
        <x:v>0.40000000000000002</x:v>
      </x:c>
      <x:c r="AA561" s="1" t="str">
        <x:v>0.0039559663271913625</x:v>
      </x:c>
      <x:c r="AB561" s="1" t="str">
        <x:v>0.0046419014926926128</x:v>
      </x:c>
      <x:c r="AC561" s="1" t="str">
        <x:v>CASH</x:v>
      </x:c>
      <x:c r="AD561" s="1" t="str">
        <x:v>0.050000000000000003</x:v>
      </x:c>
      <x:c r="AE561" s="1" t="str">
        <x:v>0.40000000000000002</x:v>
      </x:c>
      <x:c r="AF561" s="1" t="str">
        <x:v>0.0039559663271913625</x:v>
      </x:c>
      <x:c r="AG561" s="1" t="str">
        <x:v>0.0046419014926926128</x:v>
      </x:c>
      <x:c r="AH561" s="1" t="str">
        <x:v>0</x:v>
      </x:c>
      <x:c r="AI561" s="1" t="str">
        <x:v>0</x:v>
      </x:c>
      <x:c r="AJ561" s="1" t="str">
        <x:v>0</x:v>
      </x:c>
      <x:c r="AK561" s="1" t="str">
        <x:v>-0.0046311610923868733</x:v>
      </x:c>
      <x:c r="AL561" s="28" t="str">
        <x:v>0.0116146895948703</x:v>
      </x:c>
      <x:c r="AM561" s="1" t="str">
        <x:v>2022</x:v>
      </x:c>
      <x:c r="AN561" s="48" t="str">
        <x:v>REUSED_OOS_PREQUENTIAL_DIAGNOSTIC</x:v>
      </x:c>
      <x:c r="AO561" s="1" t="str">
        <x:v>559</x:v>
      </x:c>
      <x:c r="AP561" s="1" t="str">
        <x:v>False</x:v>
      </x:c>
    </x:row>
    <x:row r="562" ht="22" customHeight="1">
      <x:c r="A562" s="27" t="n">
        <x:v>44757</x:v>
      </x:c>
      <x:c r="B562" s="27" t="n">
        <x:v>44758</x:v>
      </x:c>
      <x:c r="C562" s="1" t="str">
        <x:v>0.99999942459527602</x:v>
      </x:c>
      <x:c r="D562" s="1" t="str">
        <x:v>2.4049266986361431e-20</x:v>
      </x:c>
      <x:c r="E562" s="1" t="str">
        <x:v>5.7540472406254408e-07</x:v>
      </x:c>
      <x:c r="F562" s="1" t="str">
        <x:v>bear</x:v>
      </x:c>
      <x:c r="G562" s="1" t="str">
        <x:v>8.0491819578651489e-06</x:v>
      </x:c>
      <x:c r="H562" s="1" t="str">
        <x:v>8.854427867060672e-07</x:v>
      </x:c>
      <x:c r="I562" s="1" t="str">
        <x:v>-0.03637465758495606</x:v>
      </x:c>
      <x:c r="J562" s="1" t="str">
        <x:v>-0.077633438007963629</x:v>
      </x:c>
      <x:c r="K562" s="1" t="str">
        <x:v>0.71872941177151817</x:v>
      </x:c>
      <x:c r="L562" s="1" t="str">
        <x:v>-0.49822663421921309</x:v>
      </x:c>
      <x:c r="M562" s="1" t="str">
        <x:v>CASH</x:v>
      </x:c>
      <x:c r="N562" s="1" t="str">
        <x:v>0.99999942459527602</x:v>
      </x:c>
      <x:c r="O562" s="48" t="str">
        <x:v>HIGH_VOLATILITY|BEARISH_ROUTER</x:v>
      </x:c>
      <x:c r="P562" s="48" t="str">
        <x:v>episode-000560|episode-000559|episode-000191|episode-000193|episode-000192</x:v>
      </x:c>
      <x:c r="Q562" s="1" t="str">
        <x:v>True</x:v>
      </x:c>
      <x:c r="R562" s="1" t="str">
        <x:v>5</x:v>
      </x:c>
      <x:c r="S562" s="1" t="str">
        <x:v>0.050000000000000003</x:v>
      </x:c>
      <x:c r="T562" s="1" t="str">
        <x:v>0.41281306341216628</x:v>
      </x:c>
      <x:c r="U562" s="1" t="str">
        <x:v>0.40000000000000002</x:v>
      </x:c>
      <x:c r="V562" s="1" t="str">
        <x:v>0.0073882858127488999</x:v>
      </x:c>
      <x:c r="W562" s="28" t="str">
        <x:v>0.40000000000000002</x:v>
      </x:c>
      <x:c r="X562" s="28" t="str">
        <x:v>0.0027746348935577259</x:v>
      </x:c>
      <x:c r="Y562" s="28" t="str">
        <x:v>0.0073882858127489737</x:v>
      </x:c>
      <x:c r="Z562" s="1" t="str">
        <x:v>0.40000000000000002</x:v>
      </x:c>
      <x:c r="AA562" s="1" t="str">
        <x:v>0.0027746348935577259</x:v>
      </x:c>
      <x:c r="AB562" s="1" t="str">
        <x:v>0.0073882858127489737</x:v>
      </x:c>
      <x:c r="AC562" s="1" t="str">
        <x:v>CASH</x:v>
      </x:c>
      <x:c r="AD562" s="1" t="str">
        <x:v>0.050000000000000003</x:v>
      </x:c>
      <x:c r="AE562" s="1" t="str">
        <x:v>0.40000000000000002</x:v>
      </x:c>
      <x:c r="AF562" s="1" t="str">
        <x:v>0.0027746348935577259</x:v>
      </x:c>
      <x:c r="AG562" s="1" t="str">
        <x:v>0.0073882858127489737</x:v>
      </x:c>
      <x:c r="AH562" s="1" t="str">
        <x:v>0</x:v>
      </x:c>
      <x:c r="AI562" s="1" t="str">
        <x:v>0</x:v>
      </x:c>
      <x:c r="AJ562" s="1" t="str">
        <x:v>0</x:v>
      </x:c>
      <x:c r="AK562" s="1" t="str">
        <x:v>-0.0073611261227834171</x:v>
      </x:c>
      <x:c r="AL562" s="28" t="str">
        <x:v>0.0184777023879838</x:v>
      </x:c>
      <x:c r="AM562" s="1" t="str">
        <x:v>2022</x:v>
      </x:c>
      <x:c r="AN562" s="48" t="str">
        <x:v>REUSED_OOS_PREQUENTIAL_DIAGNOSTIC</x:v>
      </x:c>
      <x:c r="AO562" s="1" t="str">
        <x:v>560</x:v>
      </x:c>
      <x:c r="AP562" s="1" t="str">
        <x:v>False</x:v>
      </x:c>
    </x:row>
    <x:row r="563" ht="22" customHeight="1">
      <x:c r="A563" s="27" t="n">
        <x:v>44758</x:v>
      </x:c>
      <x:c r="B563" s="27" t="n">
        <x:v>44759</x:v>
      </x:c>
      <x:c r="C563" s="1" t="str">
        <x:v>0.99999900947987641</x:v>
      </x:c>
      <x:c r="D563" s="1" t="str">
        <x:v>5.1063018540919775e-20</x:v>
      </x:c>
      <x:c r="E563" s="1" t="str">
        <x:v>9.9052012363453094e-07</x:v>
      </x:c>
      <x:c r="F563" s="1" t="str">
        <x:v>bear</x:v>
      </x:c>
      <x:c r="G563" s="1" t="str">
        <x:v>1.3366403971731369e-05</x:v>
      </x:c>
      <x:c r="H563" s="1" t="str">
        <x:v>8.3023079918215807e-07</x:v>
      </x:c>
      <x:c r="I563" s="1" t="str">
        <x:v>-0.01749160393746374</x:v>
      </x:c>
      <x:c r="J563" s="1" t="str">
        <x:v>0.040384370125474689</x:v>
      </x:c>
      <x:c r="K563" s="1" t="str">
        <x:v>0.62577969894407381</x:v>
      </x:c>
      <x:c r="L563" s="1" t="str">
        <x:v>-0.48895501530009877</x:v>
      </x:c>
      <x:c r="M563" s="1" t="str">
        <x:v>CASH</x:v>
      </x:c>
      <x:c r="N563" s="1" t="str">
        <x:v>0.99999900947987641</x:v>
      </x:c>
      <x:c r="O563" s="48" t="str">
        <x:v>HIGH_VOLATILITY|BEARISH_ROUTER</x:v>
      </x:c>
      <x:c r="P563" s="48" t="str">
        <x:v>episode-000202|episode-000203|episode-000526|episode-000527|episode-000561</x:v>
      </x:c>
      <x:c r="Q563" s="1" t="str">
        <x:v>True</x:v>
      </x:c>
      <x:c r="R563" s="1" t="str">
        <x:v>5</x:v>
      </x:c>
      <x:c r="S563" s="1" t="str">
        <x:v>0.050000000000000003</x:v>
      </x:c>
      <x:c r="T563" s="1" t="str">
        <x:v>0.41281309155992491</x:v>
      </x:c>
      <x:c r="U563" s="1" t="str">
        <x:v>0.40000000000000002</x:v>
      </x:c>
      <x:c r="V563" s="1" t="str">
        <x:v>-0.0080062905168428004</x:v>
      </x:c>
      <x:c r="W563" s="28" t="str">
        <x:v>0.40000000000000002</x:v>
      </x:c>
      <x:c r="X563" s="28" t="str">
        <x:v>0.0044021122054319073</x:v>
      </x:c>
      <x:c r="Y563" s="28" t="str">
        <x:v>-0.0080062905168427623</x:v>
      </x:c>
      <x:c r="Z563" s="1" t="str">
        <x:v>0.40000000000000002</x:v>
      </x:c>
      <x:c r="AA563" s="1" t="str">
        <x:v>0.0044021122054319073</x:v>
      </x:c>
      <x:c r="AB563" s="1" t="str">
        <x:v>-0.0080062905168427623</x:v>
      </x:c>
      <x:c r="AC563" s="1" t="str">
        <x:v>CASH</x:v>
      </x:c>
      <x:c r="AD563" s="1" t="str">
        <x:v>0.050000000000000003</x:v>
      </x:c>
      <x:c r="AE563" s="1" t="str">
        <x:v>0.40000000000000002</x:v>
      </x:c>
      <x:c r="AF563" s="1" t="str">
        <x:v>0.0044021122054319073</x:v>
      </x:c>
      <x:c r="AG563" s="1" t="str">
        <x:v>-0.0080062905168427623</x:v>
      </x:c>
      <x:c r="AH563" s="1" t="str">
        <x:v>0</x:v>
      </x:c>
      <x:c r="AI563" s="1" t="str">
        <x:v>0</x:v>
      </x:c>
      <x:c r="AJ563" s="1" t="str">
        <x:v>0</x:v>
      </x:c>
      <x:c r="AK563" s="1" t="str">
        <x:v>0.008038512964187389</x:v>
      </x:c>
      <x:c r="AL563" s="28" t="str">
        <x:v>-0.020004809075007499</x:v>
      </x:c>
      <x:c r="AM563" s="1" t="str">
        <x:v>2022</x:v>
      </x:c>
      <x:c r="AN563" s="48" t="str">
        <x:v>REUSED_OOS_PREQUENTIAL_DIAGNOSTIC</x:v>
      </x:c>
      <x:c r="AO563" s="1" t="str">
        <x:v>561</x:v>
      </x:c>
      <x:c r="AP563" s="1" t="str">
        <x:v>False</x:v>
      </x:c>
    </x:row>
    <x:row r="564" ht="22" customHeight="1">
      <x:c r="A564" s="27" t="n">
        <x:v>44759</x:v>
      </x:c>
      <x:c r="B564" s="27" t="n">
        <x:v>44760</x:v>
      </x:c>
      <x:c r="C564" s="1" t="str">
        <x:v>0.99998055633783156</x:v>
      </x:c>
      <x:c r="D564" s="1" t="str">
        <x:v>1.632016668006522e-17</x:v>
      </x:c>
      <x:c r="E564" s="1" t="str">
        <x:v>1.9443662168287795e-05</x:v>
      </x:c>
      <x:c r="F564" s="1" t="str">
        <x:v>bear</x:v>
      </x:c>
      <x:c r="G564" s="1" t="str">
        <x:v>0.00020969009402955531</x:v>
      </x:c>
      <x:c r="H564" s="1" t="str">
        <x:v>3.6906284089519245e-05</x:v>
      </x:c>
      <x:c r="I564" s="1" t="str">
        <x:v>-0.0029643984381746424</x:v>
      </x:c>
      <x:c r="J564" s="1" t="str">
        <x:v>0.016679220918971227</x:v>
      </x:c>
      <x:c r="K564" s="1" t="str">
        <x:v>0.63022599322672901</x:v>
      </x:c>
      <x:c r="L564" s="1" t="str">
        <x:v>-0.49917837264776044</x:v>
      </x:c>
      <x:c r="M564" s="1" t="str">
        <x:v>CASH</x:v>
      </x:c>
      <x:c r="N564" s="1" t="str">
        <x:v>0.99998055633783156</x:v>
      </x:c>
      <x:c r="O564" s="48" t="str">
        <x:v>HIGH_VOLATILITY|BEARISH_ROUTER</x:v>
      </x:c>
      <x:c r="P564" s="48" t="str">
        <x:v>episode-000562|episode-000202|episode-000203|episode-000526|episode-000561</x:v>
      </x:c>
      <x:c r="Q564" s="1" t="str">
        <x:v>True</x:v>
      </x:c>
      <x:c r="R564" s="1" t="str">
        <x:v>5</x:v>
      </x:c>
      <x:c r="S564" s="1" t="str">
        <x:v>0.050000000000000003</x:v>
      </x:c>
      <x:c r="T564" s="1" t="str">
        <x:v>0.41281434281339902</x:v>
      </x:c>
      <x:c r="U564" s="1" t="str">
        <x:v>0.40000000000000002</x:v>
      </x:c>
      <x:c r="V564" s="1" t="str">
        <x:v>0.033483567046024697</x:v>
      </x:c>
      <x:c r="W564" s="28" t="str">
        <x:v>0.40000000000000002</x:v>
      </x:c>
      <x:c r="X564" s="28" t="str">
        <x:v>0.0048398825485333474</x:v>
      </x:c>
      <x:c r="Y564" s="28" t="str">
        <x:v>0.033483567046024731</x:v>
      </x:c>
      <x:c r="Z564" s="1" t="str">
        <x:v>0.40000000000000002</x:v>
      </x:c>
      <x:c r="AA564" s="1" t="str">
        <x:v>0.0048398825485333474</x:v>
      </x:c>
      <x:c r="AB564" s="1" t="str">
        <x:v>0.033483567046024731</x:v>
      </x:c>
      <x:c r="AC564" s="1" t="str">
        <x:v>CASH</x:v>
      </x:c>
      <x:c r="AD564" s="1" t="str">
        <x:v>0.050000000000000003</x:v>
      </x:c>
      <x:c r="AE564" s="1" t="str">
        <x:v>0.40000000000000002</x:v>
      </x:c>
      <x:c r="AF564" s="1" t="str">
        <x:v>0.0048398825485333474</x:v>
      </x:c>
      <x:c r="AG564" s="1" t="str">
        <x:v>0.033483567046024731</x:v>
      </x:c>
      <x:c r="AH564" s="1" t="str">
        <x:v>0</x:v>
      </x:c>
      <x:c r="AI564" s="1" t="str">
        <x:v>0</x:v>
      </x:c>
      <x:c r="AJ564" s="1" t="str">
        <x:v>0</x:v>
      </x:c>
      <x:c r="AK564" s="1" t="str">
        <x:v>-0.032935199719152673</x:v>
      </x:c>
      <x:c r="AL564" s="28" t="str">
        <x:v>0.083721422523285405</x:v>
      </x:c>
      <x:c r="AM564" s="1" t="str">
        <x:v>2022</x:v>
      </x:c>
      <x:c r="AN564" s="48" t="str">
        <x:v>REUSED_OOS_PREQUENTIAL_DIAGNOSTIC</x:v>
      </x:c>
      <x:c r="AO564" s="1" t="str">
        <x:v>562</x:v>
      </x:c>
      <x:c r="AP564" s="1" t="str">
        <x:v>False</x:v>
      </x:c>
    </x:row>
    <x:row r="565" ht="22" customHeight="1">
      <x:c r="A565" s="27" t="n">
        <x:v>44760</x:v>
      </x:c>
      <x:c r="B565" s="27" t="n">
        <x:v>44761</x:v>
      </x:c>
      <x:c r="C565" s="1" t="str">
        <x:v>0.99999331131535596</x:v>
      </x:c>
      <x:c r="D565" s="1" t="str">
        <x:v>4.1488637448607899e-18</x:v>
      </x:c>
      <x:c r="E565" s="1" t="str">
        <x:v>6.6886846436960047e-06</x:v>
      </x:c>
      <x:c r="F565" s="1" t="str">
        <x:v>bear</x:v>
      </x:c>
      <x:c r="G565" s="1" t="str">
        <x:v>7.8630982807354526e-05</x:v>
      </x:c>
      <x:c r="H565" s="1" t="str">
        <x:v>2.550995504900243e-05</x:v>
      </x:c>
      <x:c r="I565" s="1" t="str">
        <x:v>0.12836619379658565</x:v>
      </x:c>
      <x:c r="J565" s="1" t="str">
        <x:v>0.18641139757195901</x:v>
      </x:c>
      <x:c r="K565" s="1" t="str">
        <x:v>0.63047452714028729</x:v>
      </x:c>
      <x:c r="L565" s="1" t="str">
        <x:v>-0.45547766389479794</x:v>
      </x:c>
      <x:c r="M565" s="1" t="str">
        <x:v>CASH</x:v>
      </x:c>
      <x:c r="N565" s="1" t="str">
        <x:v>0.99999331131535596</x:v>
      </x:c>
      <x:c r="O565" s="48" t="str">
        <x:v>HIGH_VOLATILITY|BEARISH_ROUTER</x:v>
      </x:c>
      <x:c r="P565" s="48" t="str">
        <x:v>episode-000206|episode-000402|episode-000403|episode-000404|episode-000204</x:v>
      </x:c>
      <x:c r="Q565" s="1" t="str">
        <x:v>True</x:v>
      </x:c>
      <x:c r="R565" s="1" t="str">
        <x:v>5</x:v>
      </x:c>
      <x:c r="S565" s="1" t="str">
        <x:v>0.050000000000000003</x:v>
      </x:c>
      <x:c r="T565" s="1" t="str">
        <x:v>0.41281347793575912</x:v>
      </x:c>
      <x:c r="U565" s="1" t="str">
        <x:v>0.40000000000000002</x:v>
      </x:c>
      <x:c r="V565" s="1" t="str">
        <x:v>0.015684911272426199</x:v>
      </x:c>
      <x:c r="W565" s="28" t="str">
        <x:v>0.40000000000000002</x:v>
      </x:c>
      <x:c r="X565" s="28" t="str">
        <x:v>0.01944205481135558</x:v>
      </x:c>
      <x:c r="Y565" s="28" t="str">
        <x:v>0.015684911272426216</x:v>
      </x:c>
      <x:c r="Z565" s="1" t="str">
        <x:v>0.40000000000000002</x:v>
      </x:c>
      <x:c r="AA565" s="1" t="str">
        <x:v>0.01944205481135558</x:v>
      </x:c>
      <x:c r="AB565" s="1" t="str">
        <x:v>0.015684911272426216</x:v>
      </x:c>
      <x:c r="AC565" s="1" t="str">
        <x:v>CASH</x:v>
      </x:c>
      <x:c r="AD565" s="1" t="str">
        <x:v>0.050000000000000003</x:v>
      </x:c>
      <x:c r="AE565" s="1" t="str">
        <x:v>0.40000000000000002</x:v>
      </x:c>
      <x:c r="AF565" s="1" t="str">
        <x:v>0.01944205481135558</x:v>
      </x:c>
      <x:c r="AG565" s="1" t="str">
        <x:v>0.015684911272426216</x:v>
      </x:c>
      <x:c r="AH565" s="1" t="str">
        <x:v>0</x:v>
      </x:c>
      <x:c r="AI565" s="1" t="str">
        <x:v>0</x:v>
      </x:c>
      <x:c r="AJ565" s="1" t="str">
        <x:v>0</x:v>
      </x:c>
      <x:c r="AK565" s="1" t="str">
        <x:v>-0.015563174356692267</x:v>
      </x:c>
      <x:c r="AL565" s="28" t="str">
        <x:v>0.039261646645180198</x:v>
      </x:c>
      <x:c r="AM565" s="1" t="str">
        <x:v>2022</x:v>
      </x:c>
      <x:c r="AN565" s="48" t="str">
        <x:v>REUSED_OOS_PREQUENTIAL_DIAGNOSTIC</x:v>
      </x:c>
      <x:c r="AO565" s="1" t="str">
        <x:v>563</x:v>
      </x:c>
      <x:c r="AP565" s="1" t="str">
        <x:v>False</x:v>
      </x:c>
    </x:row>
    <x:row r="566" ht="22" customHeight="1">
      <x:c r="A566" s="27" t="n">
        <x:v>44761</x:v>
      </x:c>
      <x:c r="B566" s="27" t="n">
        <x:v>44762</x:v>
      </x:c>
      <x:c r="C566" s="1" t="str">
        <x:v>0.99986142282939461</x:v>
      </x:c>
      <x:c r="D566" s="1" t="str">
        <x:v>1.7399560161510722e-15</x:v>
      </x:c>
      <x:c r="E566" s="1" t="str">
        <x:v>0.0001385771706037</x:v>
      </x:c>
      <x:c r="F566" s="1" t="str">
        <x:v>bear</x:v>
      </x:c>
      <x:c r="G566" s="1" t="str">
        <x:v>0.0012467534685921329</x:v>
      </x:c>
      <x:c r="H566" s="1" t="str">
        <x:v>0.00026377697192309096</x:v>
      </x:c>
      <x:c r="I566" s="1" t="str">
        <x:v>0.21102483588451637</x:v>
      </x:c>
      <x:c r="J566" s="1" t="str">
        <x:v>0.13767665182823707</x:v>
      </x:c>
      <x:c r="K566" s="1" t="str">
        <x:v>0.58303615584571555</x:v>
      </x:c>
      <x:c r="L566" s="1" t="str">
        <x:v>-0.42171335408329624</x:v>
      </x:c>
      <x:c r="M566" s="1" t="str">
        <x:v>CASH</x:v>
      </x:c>
      <x:c r="N566" s="1" t="str">
        <x:v>0.99986142282939461</x:v>
      </x:c>
      <x:c r="O566" s="48" t="str">
        <x:v>HIGH_VOLATILITY|BEARISH_ROUTER</x:v>
      </x:c>
      <x:c r="P566" s="48" t="str">
        <x:v>episode-000405|episode-000564</x:v>
      </x:c>
      <x:c r="Q566" s="1" t="str">
        <x:v>True</x:v>
      </x:c>
      <x:c r="R566" s="1" t="str">
        <x:v>5</x:v>
      </x:c>
      <x:c r="S566" s="1" t="str">
        <x:v>0.050000000000000003</x:v>
      </x:c>
      <x:c r="T566" s="1" t="str">
        <x:v>0.4128224209074145</x:v>
      </x:c>
      <x:c r="U566" s="1" t="str">
        <x:v>0.40000000000000002</x:v>
      </x:c>
      <x:c r="V566" s="1" t="str">
        <x:v>-0.0033411271662443002</x:v>
      </x:c>
      <x:c r="W566" s="28" t="str">
        <x:v>0.40000000000000002</x:v>
      </x:c>
      <x:c r="X566" s="28" t="str">
        <x:v>0.0092771014827208731</x:v>
      </x:c>
      <x:c r="Y566" s="28" t="str">
        <x:v>-0.0033411271662443509</x:v>
      </x:c>
      <x:c r="Z566" s="1" t="str">
        <x:v>0.40000000000000002</x:v>
      </x:c>
      <x:c r="AA566" s="1" t="str">
        <x:v>0.0092771014827208731</x:v>
      </x:c>
      <x:c r="AB566" s="1" t="str">
        <x:v>-0.0033411271662443509</x:v>
      </x:c>
      <x:c r="AC566" s="1" t="str">
        <x:v>CASH</x:v>
      </x:c>
      <x:c r="AD566" s="1" t="str">
        <x:v>0.050000000000000003</x:v>
      </x:c>
      <x:c r="AE566" s="1" t="str">
        <x:v>0.40000000000000002</x:v>
      </x:c>
      <x:c r="AF566" s="1" t="str">
        <x:v>0.0092771014827208731</x:v>
      </x:c>
      <x:c r="AG566" s="1" t="str">
        <x:v>-0.0033411271662443509</x:v>
      </x:c>
      <x:c r="AH566" s="1" t="str">
        <x:v>0</x:v>
      </x:c>
      <x:c r="AI566" s="1" t="str">
        <x:v>0</x:v>
      </x:c>
      <x:c r="AJ566" s="1" t="str">
        <x:v>0</x:v>
      </x:c>
      <x:c r="AK566" s="1" t="str">
        <x:v>0.0033467211953319767</x:v>
      </x:c>
      <x:c r="AL566" s="28" t="str">
        <x:v>-0.0083297024373990003</x:v>
      </x:c>
      <x:c r="AM566" s="1" t="str">
        <x:v>2022</x:v>
      </x:c>
      <x:c r="AN566" s="48" t="str">
        <x:v>REUSED_OOS_PREQUENTIAL_DIAGNOSTIC</x:v>
      </x:c>
      <x:c r="AO566" s="1" t="str">
        <x:v>564</x:v>
      </x:c>
      <x:c r="AP566" s="1" t="str">
        <x:v>False</x:v>
      </x:c>
    </x:row>
    <x:row r="567" ht="22" customHeight="1">
      <x:c r="A567" s="27" t="n">
        <x:v>44762</x:v>
      </x:c>
      <x:c r="B567" s="27" t="n">
        <x:v>44763</x:v>
      </x:c>
      <x:c r="C567" s="1" t="str">
        <x:v>0.99959405290978764</x:v>
      </x:c>
      <x:c r="D567" s="1" t="str">
        <x:v>2.7384270281096839e-14</x:v>
      </x:c>
      <x:c r="E567" s="1" t="str">
        <x:v>0.0004059470901849</x:v>
      </x:c>
      <x:c r="F567" s="1" t="str">
        <x:v>bear</x:v>
      </x:c>
      <x:c r="G567" s="1" t="str">
        <x:v>0.0032550357840613301</x:v>
      </x:c>
      <x:c r="H567" s="1" t="str">
        <x:v>0.00053473983921380772</x:v>
      </x:c>
      <x:c r="I567" s="1" t="str">
        <x:v>0.14642962962962969</x:v>
      </x:c>
      <x:c r="J567" s="1" t="str">
        <x:v>0.12846886347175568</x:v>
      </x:c>
      <x:c r="K567" s="1" t="str">
        <x:v>0.58452037738423157</x:v>
      </x:c>
      <x:c r="L567" s="1" t="str">
        <x:v>-0.42575011749573299</x:v>
      </x:c>
      <x:c r="M567" s="1" t="str">
        <x:v>CASH</x:v>
      </x:c>
      <x:c r="N567" s="1" t="str">
        <x:v>0.99959405290978764</x:v>
      </x:c>
      <x:c r="O567" s="48" t="str">
        <x:v>HIGH_VOLATILITY|BEARISH_ROUTER</x:v>
      </x:c>
      <x:c r="P567" s="48" t="str">
        <x:v>episode-000564|episode-000206|episode-000565|episode-000403|episode-000402</x:v>
      </x:c>
      <x:c r="Q567" s="1" t="str">
        <x:v>True</x:v>
      </x:c>
      <x:c r="R567" s="1" t="str">
        <x:v>5</x:v>
      </x:c>
      <x:c r="S567" s="1" t="str">
        <x:v>0.050000000000000003</x:v>
      </x:c>
      <x:c r="T567" s="1" t="str">
        <x:v>0.41284055047797608</x:v>
      </x:c>
      <x:c r="U567" s="1" t="str">
        <x:v>0.40000000000000002</x:v>
      </x:c>
      <x:c r="V567" s="1" t="str">
        <x:v>-0.0010737152992621999</x:v>
      </x:c>
      <x:c r="W567" s="28" t="str">
        <x:v>0.40000000000000002</x:v>
      </x:c>
      <x:c r="X567" s="28" t="str">
        <x:v>0.0020058117108544549</x:v>
      </x:c>
      <x:c r="Y567" s="28" t="str">
        <x:v>-0.0010737152992622567</x:v>
      </x:c>
      <x:c r="Z567" s="1" t="str">
        <x:v>0.40000000000000002</x:v>
      </x:c>
      <x:c r="AA567" s="1" t="str">
        <x:v>0.0020058117108544549</x:v>
      </x:c>
      <x:c r="AB567" s="1" t="str">
        <x:v>-0.0010737152992622567</x:v>
      </x:c>
      <x:c r="AC567" s="1" t="str">
        <x:v>CASH</x:v>
      </x:c>
      <x:c r="AD567" s="1" t="str">
        <x:v>0.050000000000000003</x:v>
      </x:c>
      <x:c r="AE567" s="1" t="str">
        <x:v>0.40000000000000002</x:v>
      </x:c>
      <x:c r="AF567" s="1" t="str">
        <x:v>0.0020058117108544549</x:v>
      </x:c>
      <x:c r="AG567" s="1" t="str">
        <x:v>-0.0010737152992622567</x:v>
      </x:c>
      <x:c r="AH567" s="1" t="str">
        <x:v>0</x:v>
      </x:c>
      <x:c r="AI567" s="1" t="str">
        <x:v>0</x:v>
      </x:c>
      <x:c r="AJ567" s="1" t="str">
        <x:v>0</x:v>
      </x:c>
      <x:c r="AK567" s="1" t="str">
        <x:v>0.0010742921444827941</x:v>
      </x:c>
      <x:c r="AL567" s="28" t="str">
        <x:v>-0.0026792790930079999</x:v>
      </x:c>
      <x:c r="AM567" s="1" t="str">
        <x:v>2022</x:v>
      </x:c>
      <x:c r="AN567" s="48" t="str">
        <x:v>REUSED_OOS_PREQUENTIAL_DIAGNOSTIC</x:v>
      </x:c>
      <x:c r="AO567" s="1" t="str">
        <x:v>565</x:v>
      </x:c>
      <x:c r="AP567" s="1" t="str">
        <x:v>False</x:v>
      </x:c>
    </x:row>
    <x:row r="568" ht="22" customHeight="1">
      <x:c r="A568" s="27" t="n">
        <x:v>44763</x:v>
      </x:c>
      <x:c r="B568" s="27" t="n">
        <x:v>44764</x:v>
      </x:c>
      <x:c r="C568" s="1" t="str">
        <x:v>0.99987055041188555</x:v>
      </x:c>
      <x:c r="D568" s="1" t="str">
        <x:v>9.7584599276026853e-15</x:v>
      </x:c>
      <x:c r="E568" s="1" t="str">
        <x:v>0.0001294495881046</x:v>
      </x:c>
      <x:c r="F568" s="1" t="str">
        <x:v>bear</x:v>
      </x:c>
      <x:c r="G568" s="1" t="str">
        <x:v>0.001172663267367099</x:v>
      </x:c>
      <x:c r="H568" s="1" t="str">
        <x:v>0.00055299500419583132</x:v>
      </x:c>
      <x:c r="I568" s="1" t="str">
        <x:v>0.12469639560866619</x:v>
      </x:c>
      <x:c r="J568" s="1" t="str">
        <x:v>0.11740120847087887</x:v>
      </x:c>
      <x:c r="K568" s="1" t="str">
        <x:v>0.58486416750779691</x:v>
      </x:c>
      <x:c r="L568" s="1" t="str">
        <x:v>-0.427288693200089</x:v>
      </x:c>
      <x:c r="M568" s="1" t="str">
        <x:v>CASH</x:v>
      </x:c>
      <x:c r="N568" s="1" t="str">
        <x:v>0.99987055041188555</x:v>
      </x:c>
      <x:c r="O568" s="48" t="str">
        <x:v>HIGH_VOLATILITY|BEARISH_ROUTER</x:v>
      </x:c>
      <x:c r="P568" s="48" t="str">
        <x:v>episode-000566|episode-000206|episode-000564|episode-000402|episode-000403</x:v>
      </x:c>
      <x:c r="Q568" s="1" t="str">
        <x:v>True</x:v>
      </x:c>
      <x:c r="R568" s="1" t="str">
        <x:v>5</x:v>
      </x:c>
      <x:c r="S568" s="1" t="str">
        <x:v>0.050000000000000003</x:v>
      </x:c>
      <x:c r="T568" s="1" t="str">
        <x:v>0.4128218019927995</x:v>
      </x:c>
      <x:c r="U568" s="1" t="str">
        <x:v>0.40000000000000002</x:v>
      </x:c>
      <x:c r="V568" s="1" t="str">
        <x:v>-0.0082552922277596003</x:v>
      </x:c>
      <x:c r="W568" s="28" t="str">
        <x:v>0.40000000000000002</x:v>
      </x:c>
      <x:c r="X568" s="28" t="str">
        <x:v>0.00064371686117309368</x:v>
      </x:c>
      <x:c r="Y568" s="28" t="str">
        <x:v>-0.0082552922277596696</x:v>
      </x:c>
      <x:c r="Z568" s="1" t="str">
        <x:v>0.40000000000000002</x:v>
      </x:c>
      <x:c r="AA568" s="1" t="str">
        <x:v>0.00064371686117309368</x:v>
      </x:c>
      <x:c r="AB568" s="1" t="str">
        <x:v>-0.0082552922277596696</x:v>
      </x:c>
      <x:c r="AC568" s="1" t="str">
        <x:v>CASH</x:v>
      </x:c>
      <x:c r="AD568" s="1" t="str">
        <x:v>0.050000000000000003</x:v>
      </x:c>
      <x:c r="AE568" s="1" t="str">
        <x:v>0.40000000000000002</x:v>
      </x:c>
      <x:c r="AF568" s="1" t="str">
        <x:v>0.00064371686117309368</x:v>
      </x:c>
      <x:c r="AG568" s="1" t="str">
        <x:v>-0.0082552922277596696</x:v>
      </x:c>
      <x:c r="AH568" s="1" t="str">
        <x:v>0</x:v>
      </x:c>
      <x:c r="AI568" s="1" t="str">
        <x:v>0</x:v>
      </x:c>
      <x:c r="AJ568" s="1" t="str">
        <x:v>0</x:v>
      </x:c>
      <x:c r="AK568" s="1" t="str">
        <x:v>0.008289555853772633</x:v>
      </x:c>
      <x:c r="AL568" s="28" t="str">
        <x:v>-0.020636634561395799</x:v>
      </x:c>
      <x:c r="AM568" s="1" t="str">
        <x:v>2022</x:v>
      </x:c>
      <x:c r="AN568" s="48" t="str">
        <x:v>REUSED_OOS_PREQUENTIAL_DIAGNOSTIC</x:v>
      </x:c>
      <x:c r="AO568" s="1" t="str">
        <x:v>566</x:v>
      </x:c>
      <x:c r="AP568" s="1" t="str">
        <x:v>False</x:v>
      </x:c>
    </x:row>
    <x:row r="569" ht="22" customHeight="1">
      <x:c r="A569" s="27" t="n">
        <x:v>44764</x:v>
      </x:c>
      <x:c r="B569" s="27" t="n">
        <x:v>44765</x:v>
      </x:c>
      <x:c r="C569" s="1" t="str">
        <x:v>0.99986440625121664</x:v>
      </x:c>
      <x:c r="D569" s="1" t="str">
        <x:v>7.0867191976115093e-15</x:v>
      </x:c>
      <x:c r="E569" s="1" t="str">
        <x:v>0.0001355937487761</x:v>
      </x:c>
      <x:c r="F569" s="1" t="str">
        <x:v>bear</x:v>
      </x:c>
      <x:c r="G569" s="1" t="str">
        <x:v>0.0012225985353382875</x:v>
      </x:c>
      <x:c r="H569" s="1" t="str">
        <x:v>1.2288321343080073e-05</x:v>
      </x:c>
      <x:c r="I569" s="1" t="str">
        <x:v>0.088839909532247185</x:v>
      </x:c>
      <x:c r="J569" s="1" t="str">
        <x:v>0.13570205050636597</x:v>
      </x:c>
      <x:c r="K569" s="1" t="str">
        <x:v>0.57322248733138503</x:v>
      </x:c>
      <x:c r="L569" s="1" t="str">
        <x:v>-0.4391075271476983</x:v>
      </x:c>
      <x:c r="M569" s="1" t="str">
        <x:v>CASH</x:v>
      </x:c>
      <x:c r="N569" s="1" t="str">
        <x:v>0.99986440625121664</x:v>
      </x:c>
      <x:c r="O569" s="48" t="str">
        <x:v>HIGH_VOLATILITY|BEARISH_ROUTER</x:v>
      </x:c>
      <x:c r="P569" s="48" t="str">
        <x:v>episode-000567|episode-000206|episode-000564|episode-000566|episode-000204</x:v>
      </x:c>
      <x:c r="Q569" s="1" t="str">
        <x:v>True</x:v>
      </x:c>
      <x:c r="R569" s="1" t="str">
        <x:v>5</x:v>
      </x:c>
      <x:c r="S569" s="1" t="str">
        <x:v>0.050000000000000003</x:v>
      </x:c>
      <x:c r="T569" s="1" t="str">
        <x:v>0.41282221861032531</x:v>
      </x:c>
      <x:c r="U569" s="1" t="str">
        <x:v>0.40000000000000002</x:v>
      </x:c>
      <x:c r="V569" s="1" t="str">
        <x:v>-0.0037941368203839999</x:v>
      </x:c>
      <x:c r="W569" s="28" t="str">
        <x:v>0.40000000000000002</x:v>
      </x:c>
      <x:c r="X569" s="28" t="str">
        <x:v>0.0049940161694076446</x:v>
      </x:c>
      <x:c r="Y569" s="28" t="str">
        <x:v>-0.0037941368203840975</x:v>
      </x:c>
      <x:c r="Z569" s="1" t="str">
        <x:v>0.40000000000000002</x:v>
      </x:c>
      <x:c r="AA569" s="1" t="str">
        <x:v>0.0049940161694076446</x:v>
      </x:c>
      <x:c r="AB569" s="1" t="str">
        <x:v>-0.0037941368203840975</x:v>
      </x:c>
      <x:c r="AC569" s="1" t="str">
        <x:v>CASH</x:v>
      </x:c>
      <x:c r="AD569" s="1" t="str">
        <x:v>0.050000000000000003</x:v>
      </x:c>
      <x:c r="AE569" s="1" t="str">
        <x:v>0.40000000000000002</x:v>
      </x:c>
      <x:c r="AF569" s="1" t="str">
        <x:v>0.0049940161694076446</x:v>
      </x:c>
      <x:c r="AG569" s="1" t="str">
        <x:v>-0.0037941368203840975</x:v>
      </x:c>
      <x:c r="AH569" s="1" t="str">
        <x:v>0</x:v>
      </x:c>
      <x:c r="AI569" s="1" t="str">
        <x:v>0</x:v>
      </x:c>
      <x:c r="AJ569" s="1" t="str">
        <x:v>0</x:v>
      </x:c>
      <x:c r="AK569" s="1" t="str">
        <x:v>0.0038013528155879843</x:v>
      </x:c>
      <x:c r="AL569" s="28" t="str">
        <x:v>-0.0094729043183741993</x:v>
      </x:c>
      <x:c r="AM569" s="1" t="str">
        <x:v>2022</x:v>
      </x:c>
      <x:c r="AN569" s="48" t="str">
        <x:v>REUSED_OOS_PREQUENTIAL_DIAGNOSTIC</x:v>
      </x:c>
      <x:c r="AO569" s="1" t="str">
        <x:v>567</x:v>
      </x:c>
      <x:c r="AP569" s="1" t="str">
        <x:v>False</x:v>
      </x:c>
    </x:row>
    <x:row r="570" ht="22" customHeight="1">
      <x:c r="A570" s="27" t="n">
        <x:v>44765</x:v>
      </x:c>
      <x:c r="B570" s="27" t="n">
        <x:v>44766</x:v>
      </x:c>
      <x:c r="C570" s="1" t="str">
        <x:v>0.99992033259121804</x:v>
      </x:c>
      <x:c r="D570" s="1" t="str">
        <x:v>6.1993976138430063e-15</x:v>
      </x:c>
      <x:c r="E570" s="1" t="str">
        <x:v>7.9667408775716193e-05</x:v>
      </x:c>
      <x:c r="F570" s="1" t="str">
        <x:v>bear</x:v>
      </x:c>
      <x:c r="G570" s="1" t="str">
        <x:v>0.0007568979182500774</x:v>
      </x:c>
      <x:c r="H570" s="1" t="str">
        <x:v>0.00011185268000267098</x:v>
      </x:c>
      <x:c r="I570" s="1" t="str">
        <x:v>0.058958316635156161</x:v>
      </x:c>
      <x:c r="J570" s="1" t="str">
        <x:v>0.064438620519698508</x:v>
      </x:c>
      <x:c r="K570" s="1" t="str">
        <x:v>0.54441733229564071</x:v>
      </x:c>
      <x:c r="L570" s="1" t="str">
        <x:v>-0.44442080787592442</x:v>
      </x:c>
      <x:c r="M570" s="1" t="str">
        <x:v>CASH</x:v>
      </x:c>
      <x:c r="N570" s="1" t="str">
        <x:v>0.99992033259121804</x:v>
      </x:c>
      <x:c r="O570" s="48" t="str">
        <x:v>HIGH_VOLATILITY|BEARISH_ROUTER</x:v>
      </x:c>
      <x:c r="P570" s="48" t="str">
        <x:v>episode-000568|episode-000204|episode-000205|episode-000203|episode-000206</x:v>
      </x:c>
      <x:c r="Q570" s="1" t="str">
        <x:v>True</x:v>
      </x:c>
      <x:c r="R570" s="1" t="str">
        <x:v>5</x:v>
      </x:c>
      <x:c r="S570" s="1" t="str">
        <x:v>0.050000000000000003</x:v>
      </x:c>
      <x:c r="T570" s="1" t="str">
        <x:v>0.4128184264091353</x:v>
      </x:c>
      <x:c r="U570" s="1" t="str">
        <x:v>0.40000000000000002</x:v>
      </x:c>
      <x:c r="V570" s="1" t="str">
        <x:v>0.0021650830362761999</x:v>
      </x:c>
      <x:c r="W570" s="28" t="str">
        <x:v>0.40000000000000002</x:v>
      </x:c>
      <x:c r="X570" s="28" t="str">
        <x:v>0.0022821444508191457</x:v>
      </x:c>
      <x:c r="Y570" s="28" t="str">
        <x:v>0.0021650830362762719</x:v>
      </x:c>
      <x:c r="Z570" s="1" t="str">
        <x:v>0.40000000000000002</x:v>
      </x:c>
      <x:c r="AA570" s="1" t="str">
        <x:v>0.0022821444508191457</x:v>
      </x:c>
      <x:c r="AB570" s="1" t="str">
        <x:v>0.0021650830362762719</x:v>
      </x:c>
      <x:c r="AC570" s="1" t="str">
        <x:v>CASH</x:v>
      </x:c>
      <x:c r="AD570" s="1" t="str">
        <x:v>0.050000000000000003</x:v>
      </x:c>
      <x:c r="AE570" s="1" t="str">
        <x:v>0.40000000000000002</x:v>
      </x:c>
      <x:c r="AF570" s="1" t="str">
        <x:v>0.0022821444508191457</x:v>
      </x:c>
      <x:c r="AG570" s="1" t="str">
        <x:v>0.0021650830362762719</x:v>
      </x:c>
      <x:c r="AH570" s="1" t="str">
        <x:v>0</x:v>
      </x:c>
      <x:c r="AI570" s="1" t="str">
        <x:v>0</x:v>
      </x:c>
      <x:c r="AJ570" s="1" t="str">
        <x:v>0</x:v>
      </x:c>
      <x:c r="AK570" s="1" t="str">
        <x:v>-0.0021627426215186161</x:v>
      </x:c>
      <x:c r="AL570" s="28" t="str">
        <x:v>0.0054184253174474001</x:v>
      </x:c>
      <x:c r="AM570" s="1" t="str">
        <x:v>2022</x:v>
      </x:c>
      <x:c r="AN570" s="48" t="str">
        <x:v>REUSED_OOS_PREQUENTIAL_DIAGNOSTIC</x:v>
      </x:c>
      <x:c r="AO570" s="1" t="str">
        <x:v>568</x:v>
      </x:c>
      <x:c r="AP570" s="1" t="str">
        <x:v>False</x:v>
      </x:c>
    </x:row>
    <x:row r="571" ht="22" customHeight="1">
      <x:c r="A571" s="27" t="n">
        <x:v>44766</x:v>
      </x:c>
      <x:c r="B571" s="27" t="n">
        <x:v>44767</x:v>
      </x:c>
      <x:c r="C571" s="1" t="str">
        <x:v>0.99995860541452364</x:v>
      </x:c>
      <x:c r="D571" s="1" t="str">
        <x:v>8.5518610027607687e-16</x:v>
      </x:c>
      <x:c r="E571" s="1" t="str">
        <x:v>4.1394585475532703e-05</x:v>
      </x:c>
      <x:c r="F571" s="1" t="str">
        <x:v>bear</x:v>
      </x:c>
      <x:c r="G571" s="1" t="str">
        <x:v>0.00041794799826441905</x:v>
      </x:c>
      <x:c r="H571" s="1" t="str">
        <x:v>7.6545646611123931e-05</x:v>
      </x:c>
      <x:c r="I571" s="1" t="str">
        <x:v>0.086430028481256249</x:v>
      </x:c>
      <x:c r="J571" s="1" t="str">
        <x:v>0.063843519308047769</x:v>
      </x:c>
      <x:c r="K571" s="1" t="str">
        <x:v>0.54437061087008143</x:v>
      </x:c>
      <x:c r="L571" s="1" t="str">
        <x:v>-0.43186827010164042</x:v>
      </x:c>
      <x:c r="M571" s="1" t="str">
        <x:v>CASH</x:v>
      </x:c>
      <x:c r="N571" s="1" t="str">
        <x:v>0.99995860541452364</x:v>
      </x:c>
      <x:c r="O571" s="48" t="str">
        <x:v>HIGH_VOLATILITY|BEARISH_ROUTER</x:v>
      </x:c>
      <x:c r="P571" s="48" t="str">
        <x:v>episode-000569|episode-000568|episode-000567</x:v>
      </x:c>
      <x:c r="Q571" s="1" t="str">
        <x:v>True</x:v>
      </x:c>
      <x:c r="R571" s="1" t="str">
        <x:v>5</x:v>
      </x:c>
      <x:c r="S571" s="1" t="str">
        <x:v>0.050000000000000003</x:v>
      </x:c>
      <x:c r="T571" s="1" t="str">
        <x:v>0.41281583124116827</x:v>
      </x:c>
      <x:c r="U571" s="1" t="str">
        <x:v>0.40000000000000002</x:v>
      </x:c>
      <x:c r="V571" s="1" t="str">
        <x:v>-0.022677635750062802</x:v>
      </x:c>
      <x:c r="W571" s="28" t="str">
        <x:v>0.40000000000000002</x:v>
      </x:c>
      <x:c r="X571" s="28" t="str">
        <x:v>0.0012976096757397748</x:v>
      </x:c>
      <x:c r="Y571" s="28" t="str">
        <x:v>-0.022677635750062874</x:v>
      </x:c>
      <x:c r="Z571" s="1" t="str">
        <x:v>0.40000000000000002</x:v>
      </x:c>
      <x:c r="AA571" s="1" t="str">
        <x:v>0.0012976096757397748</x:v>
      </x:c>
      <x:c r="AB571" s="1" t="str">
        <x:v>-0.022677635750062874</x:v>
      </x:c>
      <x:c r="AC571" s="1" t="str">
        <x:v>CASH</x:v>
      </x:c>
      <x:c r="AD571" s="1" t="str">
        <x:v>0.050000000000000003</x:v>
      </x:c>
      <x:c r="AE571" s="1" t="str">
        <x:v>0.40000000000000002</x:v>
      </x:c>
      <x:c r="AF571" s="1" t="str">
        <x:v>0.0012976096757397748</x:v>
      </x:c>
      <x:c r="AG571" s="1" t="str">
        <x:v>-0.022677635750062874</x:v>
      </x:c>
      <x:c r="AH571" s="1" t="str">
        <x:v>0</x:v>
      </x:c>
      <x:c r="AI571" s="1" t="str">
        <x:v>0</x:v>
      </x:c>
      <x:c r="AJ571" s="1" t="str">
        <x:v>0</x:v>
      </x:c>
      <x:c r="AK571" s="1" t="str">
        <x:v>0.022938728189017304</x:v>
      </x:c>
      <x:c r="AL571" s="28" t="str">
        <x:v>-0.056690918913652702</x:v>
      </x:c>
      <x:c r="AM571" s="1" t="str">
        <x:v>2022</x:v>
      </x:c>
      <x:c r="AN571" s="48" t="str">
        <x:v>REUSED_OOS_PREQUENTIAL_DIAGNOSTIC</x:v>
      </x:c>
      <x:c r="AO571" s="1" t="str">
        <x:v>569</x:v>
      </x:c>
      <x:c r="AP571" s="1" t="str">
        <x:v>False</x:v>
      </x:c>
    </x:row>
    <x:row r="572" ht="22" customHeight="1">
      <x:c r="A572" s="27" t="n">
        <x:v>44767</x:v>
      </x:c>
      <x:c r="B572" s="27" t="n">
        <x:v>44768</x:v>
      </x:c>
      <x:c r="C572" s="1" t="str">
        <x:v>0.99995878967547958</x:v>
      </x:c>
      <x:c r="D572" s="1" t="str">
        <x:v>7.6009735537912828e-16</x:v>
      </x:c>
      <x:c r="E572" s="1" t="str">
        <x:v>4.1210324519657193e-05</x:v>
      </x:c>
      <x:c r="F572" s="1" t="str">
        <x:v>bear</x:v>
      </x:c>
      <x:c r="G572" s="1" t="str">
        <x:v>0.00041625492500066354</x:v>
      </x:c>
      <x:c r="H572" s="1" t="str">
        <x:v>3.6852191190830849e-07</x:v>
      </x:c>
      <x:c r="I572" s="1" t="str">
        <x:v>-0.054333253424961536</x:v>
      </x:c>
      <x:c r="J572" s="1" t="str">
        <x:v>-0.0087482957110084358</x:v>
      </x:c>
      <x:c r="K572" s="1" t="str">
        <x:v>0.58215434929686571</x:v>
      </x:c>
      <x:c r="L572" s="1" t="str">
        <x:v>-0.46407617993358152</x:v>
      </x:c>
      <x:c r="M572" s="1" t="str">
        <x:v>CASH</x:v>
      </x:c>
      <x:c r="N572" s="1" t="str">
        <x:v>0.99995878967547958</x:v>
      </x:c>
      <x:c r="O572" s="48" t="str">
        <x:v>HIGH_VOLATILITY|BEARISH_ROUTER</x:v>
      </x:c>
      <x:c r="P572" s="48" t="str">
        <x:v>episode-000527|episode-000202|episode-000562|episode-000560|episode-000526</x:v>
      </x:c>
      <x:c r="Q572" s="1" t="str">
        <x:v>True</x:v>
      </x:c>
      <x:c r="R572" s="1" t="str">
        <x:v>5</x:v>
      </x:c>
      <x:c r="S572" s="1" t="str">
        <x:v>0.050000000000000003</x:v>
      </x:c>
      <x:c r="T572" s="1" t="str">
        <x:v>0.41281581874697287</x:v>
      </x:c>
      <x:c r="U572" s="1" t="str">
        <x:v>0.40000000000000002</x:v>
      </x:c>
      <x:c r="V572" s="1" t="str">
        <x:v>-0.0010128795253078</x:v>
      </x:c>
      <x:c r="W572" s="28" t="str">
        <x:v>0.40000000000000002</x:v>
      </x:c>
      <x:c r="X572" s="28" t="str">
        <x:v>0.013921509812859223</x:v>
      </x:c>
      <x:c r="Y572" s="28" t="str">
        <x:v>-0.0010128795253077083</x:v>
      </x:c>
      <x:c r="Z572" s="1" t="str">
        <x:v>0.40000000000000002</x:v>
      </x:c>
      <x:c r="AA572" s="1" t="str">
        <x:v>0.013921509812859223</x:v>
      </x:c>
      <x:c r="AB572" s="1" t="str">
        <x:v>-0.0010128795253077083</x:v>
      </x:c>
      <x:c r="AC572" s="1" t="str">
        <x:v>CASH</x:v>
      </x:c>
      <x:c r="AD572" s="1" t="str">
        <x:v>0.050000000000000003</x:v>
      </x:c>
      <x:c r="AE572" s="1" t="str">
        <x:v>0.40000000000000002</x:v>
      </x:c>
      <x:c r="AF572" s="1" t="str">
        <x:v>0.013921509812859223</x:v>
      </x:c>
      <x:c r="AG572" s="1" t="str">
        <x:v>-0.0010128795253077083</x:v>
      </x:c>
      <x:c r="AH572" s="1" t="str">
        <x:v>0</x:v>
      </x:c>
      <x:c r="AI572" s="1" t="str">
        <x:v>0</x:v>
      </x:c>
      <x:c r="AJ572" s="1" t="str">
        <x:v>0</x:v>
      </x:c>
      <x:c r="AK572" s="1" t="str">
        <x:v>0.0010133928344169907</x:v>
      </x:c>
      <x:c r="AL572" s="28" t="str">
        <x:v>-0.0024974298067308</x:v>
      </x:c>
      <x:c r="AM572" s="1" t="str">
        <x:v>2022</x:v>
      </x:c>
      <x:c r="AN572" s="48" t="str">
        <x:v>REUSED_OOS_PREQUENTIAL_DIAGNOSTIC</x:v>
      </x:c>
      <x:c r="AO572" s="1" t="str">
        <x:v>570</x:v>
      </x:c>
      <x:c r="AP572" s="1" t="str">
        <x:v>False</x:v>
      </x:c>
    </x:row>
    <x:row r="573" ht="22" customHeight="1">
      <x:c r="A573" s="27" t="n">
        <x:v>44768</x:v>
      </x:c>
      <x:c r="B573" s="27" t="n">
        <x:v>44769</x:v>
      </x:c>
      <x:c r="C573" s="1" t="str">
        <x:v>0.99999349939114879</x:v>
      </x:c>
      <x:c r="D573" s="1" t="str">
        <x:v>1.7475618182057239e-17</x:v>
      </x:c>
      <x:c r="E573" s="1" t="str">
        <x:v>6.5006088512504432e-06</x:v>
      </x:c>
      <x:c r="F573" s="1" t="str">
        <x:v>bear</x:v>
      </x:c>
      <x:c r="G573" s="1" t="str">
        <x:v>7.658876214084221e-05</x:v>
      </x:c>
      <x:c r="H573" s="1" t="str">
        <x:v>6.9419431338361588e-05</x:v>
      </x:c>
      <x:c r="I573" s="1" t="str">
        <x:v>-0.092331547786862145</x:v>
      </x:c>
      <x:c r="J573" s="1" t="str">
        <x:v>0.0097512295958372963</x:v>
      </x:c>
      <x:c r="K573" s="1" t="str">
        <x:v>0.57743015444062051</x:v>
      </x:c>
      <x:c r="L573" s="1" t="str">
        <x:v>-0.46541461205595247</x:v>
      </x:c>
      <x:c r="M573" s="1" t="str">
        <x:v>CASH</x:v>
      </x:c>
      <x:c r="N573" s="1" t="str">
        <x:v>0.99999349939114879</x:v>
      </x:c>
      <x:c r="O573" s="48" t="str">
        <x:v>HIGH_VOLATILITY|BEARISH_ROUTER</x:v>
      </x:c>
      <x:c r="P573" s="48" t="str">
        <x:v>episode-000571|episode-000527|episode-000528|episode-000416|episode-000417</x:v>
      </x:c>
      <x:c r="Q573" s="1" t="str">
        <x:v>True</x:v>
      </x:c>
      <x:c r="R573" s="1" t="str">
        <x:v>5</x:v>
      </x:c>
      <x:c r="S573" s="1" t="str">
        <x:v>0.050000000000000003</x:v>
      </x:c>
      <x:c r="T573" s="1" t="str">
        <x:v>0.41281346518289092</x:v>
      </x:c>
      <x:c r="U573" s="1" t="str">
        <x:v>0.40000000000000002</x:v>
      </x:c>
      <x:c r="V573" s="1" t="str">
        <x:v>0.032182055413243899</x:v>
      </x:c>
      <x:c r="W573" s="28" t="str">
        <x:v>0.40000000000000002</x:v>
      </x:c>
      <x:c r="X573" s="28" t="str">
        <x:v>0.00059998251930631907</x:v>
      </x:c>
      <x:c r="Y573" s="28" t="str">
        <x:v>0.032182055413243704</x:v>
      </x:c>
      <x:c r="Z573" s="1" t="str">
        <x:v>0.40000000000000002</x:v>
      </x:c>
      <x:c r="AA573" s="1" t="str">
        <x:v>0.00059998251930631907</x:v>
      </x:c>
      <x:c r="AB573" s="1" t="str">
        <x:v>0.032182055413243704</x:v>
      </x:c>
      <x:c r="AC573" s="1" t="str">
        <x:v>CASH</x:v>
      </x:c>
      <x:c r="AD573" s="1" t="str">
        <x:v>0.050000000000000003</x:v>
      </x:c>
      <x:c r="AE573" s="1" t="str">
        <x:v>0.40000000000000002</x:v>
      </x:c>
      <x:c r="AF573" s="1" t="str">
        <x:v>0.00059998251930631907</x:v>
      </x:c>
      <x:c r="AG573" s="1" t="str">
        <x:v>0.032182055413243704</x:v>
      </x:c>
      <x:c r="AH573" s="1" t="str">
        <x:v>0</x:v>
      </x:c>
      <x:c r="AI573" s="1" t="str">
        <x:v>0</x:v>
      </x:c>
      <x:c r="AJ573" s="1" t="str">
        <x:v>0</x:v>
      </x:c>
      <x:c r="AK573" s="1" t="str">
        <x:v>-0.031675061785057634</x:v>
      </x:c>
      <x:c r="AL573" s="28" t="str">
        <x:v>0.080456686762013493</x:v>
      </x:c>
      <x:c r="AM573" s="1" t="str">
        <x:v>2022</x:v>
      </x:c>
      <x:c r="AN573" s="48" t="str">
        <x:v>REUSED_OOS_PREQUENTIAL_DIAGNOSTIC</x:v>
      </x:c>
      <x:c r="AO573" s="1" t="str">
        <x:v>571</x:v>
      </x:c>
      <x:c r="AP573" s="1" t="str">
        <x:v>False</x:v>
      </x:c>
    </x:row>
    <x:row r="574" ht="22" customHeight="1">
      <x:c r="A574" s="27" t="n">
        <x:v>44769</x:v>
      </x:c>
      <x:c r="B574" s="27" t="n">
        <x:v>44770</x:v>
      </x:c>
      <x:c r="C574" s="1" t="str">
        <x:v>0.99998876088178679</x:v>
      </x:c>
      <x:c r="D574" s="1" t="str">
        <x:v>2.1325522979039632e-17</x:v>
      </x:c>
      <x:c r="E574" s="1" t="str">
        <x:v>1.1239118213260632e-05</x:v>
      </x:c>
      <x:c r="F574" s="1" t="str">
        <x:v>bear</x:v>
      </x:c>
      <x:c r="G574" s="1" t="str">
        <x:v>0.00012681569816230627</x:v>
      </x:c>
      <x:c r="H574" s="1" t="str">
        <x:v>9.4770187240151913e-06</x:v>
      </x:c>
      <x:c r="I574" s="1" t="str">
        <x:v>-0.011066025707295313</x:v>
      </x:c>
      <x:c r="J574" s="1" t="str">
        <x:v>0.10748087331525968</x:v>
      </x:c>
      <x:c r="K574" s="1" t="str">
        <x:v>0.6337797957823248</x:v>
      </x:c>
      <x:c r="L574" s="1" t="str">
        <x:v>-0.42153043741181218</x:v>
      </x:c>
      <x:c r="M574" s="1" t="str">
        <x:v>CASH</x:v>
      </x:c>
      <x:c r="N574" s="1" t="str">
        <x:v>0.99998876088178679</x:v>
      </x:c>
      <x:c r="O574" s="48" t="str">
        <x:v>HIGH_VOLATILITY|BEARISH_ROUTER</x:v>
      </x:c>
      <x:c r="P574" s="48" t="str">
        <x:v>episode-000562|episode-000202|episode-000421|episode-000526|episode-000563</x:v>
      </x:c>
      <x:c r="Q574" s="1" t="str">
        <x:v>True</x:v>
      </x:c>
      <x:c r="R574" s="1" t="str">
        <x:v>5</x:v>
      </x:c>
      <x:c r="S574" s="1" t="str">
        <x:v>0.050000000000000003</x:v>
      </x:c>
      <x:c r="T574" s="1" t="str">
        <x:v>0.41281378648732181</x:v>
      </x:c>
      <x:c r="U574" s="1" t="str">
        <x:v>0.40000000000000002</x:v>
      </x:c>
      <x:c r="V574" s="1" t="str">
        <x:v>0.0155169953324143</x:v>
      </x:c>
      <x:c r="W574" s="28" t="str">
        <x:v>0.40000000000000002</x:v>
      </x:c>
      <x:c r="X574" s="28" t="str">
        <x:v>0.018707545956829441</x:v>
      </x:c>
      <x:c r="Y574" s="28" t="str">
        <x:v>0.015516995332414352</x:v>
      </x:c>
      <x:c r="Z574" s="1" t="str">
        <x:v>0.40000000000000002</x:v>
      </x:c>
      <x:c r="AA574" s="1" t="str">
        <x:v>0.018707545956829441</x:v>
      </x:c>
      <x:c r="AB574" s="1" t="str">
        <x:v>0.015516995332414352</x:v>
      </x:c>
      <x:c r="AC574" s="1" t="str">
        <x:v>CASH</x:v>
      </x:c>
      <x:c r="AD574" s="1" t="str">
        <x:v>0.050000000000000003</x:v>
      </x:c>
      <x:c r="AE574" s="1" t="str">
        <x:v>0.40000000000000002</x:v>
      </x:c>
      <x:c r="AF574" s="1" t="str">
        <x:v>0.018707545956829441</x:v>
      </x:c>
      <x:c r="AG574" s="1" t="str">
        <x:v>0.015516995332414352</x:v>
      </x:c>
      <x:c r="AH574" s="1" t="str">
        <x:v>0</x:v>
      </x:c>
      <x:c r="AI574" s="1" t="str">
        <x:v>0</x:v>
      </x:c>
      <x:c r="AJ574" s="1" t="str">
        <x:v>0</x:v>
      </x:c>
      <x:c r="AK574" s="1" t="str">
        <x:v>-0.015397837823826279</x:v>
      </x:c>
      <x:c r="AL574" s="28" t="str">
        <x:v>0.0388399837967097</x:v>
      </x:c>
      <x:c r="AM574" s="1" t="str">
        <x:v>2022</x:v>
      </x:c>
      <x:c r="AN574" s="48" t="str">
        <x:v>REUSED_OOS_PREQUENTIAL_DIAGNOSTIC</x:v>
      </x:c>
      <x:c r="AO574" s="1" t="str">
        <x:v>572</x:v>
      </x:c>
      <x:c r="AP574" s="1" t="str">
        <x:v>False</x:v>
      </x:c>
    </x:row>
    <x:row r="575" ht="22" customHeight="1">
      <x:c r="A575" s="27" t="n">
        <x:v>44770</x:v>
      </x:c>
      <x:c r="B575" s="27" t="n">
        <x:v>44771</x:v>
      </x:c>
      <x:c r="C575" s="1" t="str">
        <x:v>0.9998997948253352</x:v>
      </x:c>
      <x:c r="D575" s="1" t="str">
        <x:v>2.9892660397019921e-15</x:v>
      </x:c>
      <x:c r="E575" s="1" t="str">
        <x:v>0.0001002051746617</x:v>
      </x:c>
      <x:c r="F575" s="1" t="str">
        <x:v>bear</x:v>
      </x:c>
      <x:c r="G575" s="1" t="str">
        <x:v>0.00093110057595037227</x:v>
      </x:c>
      <x:c r="H575" s="1" t="str">
        <x:v>0.00017793211290299658</x:v>
      </x:c>
      <x:c r="I575" s="1" t="str">
        <x:v>0.030104090182697663</x:v>
      </x:c>
      <x:c r="J575" s="1" t="str">
        <x:v>0.17615149423020027</x:v>
      </x:c>
      <x:c r="K575" s="1" t="str">
        <x:v>0.63809202865517911</x:v>
      </x:c>
      <x:c r="L575" s="1" t="str">
        <x:v>-0.39906268897399721</x:v>
      </x:c>
      <x:c r="M575" s="1" t="str">
        <x:v>CASH</x:v>
      </x:c>
      <x:c r="N575" s="1" t="str">
        <x:v>0.9998997948253352</x:v>
      </x:c>
      <x:c r="O575" s="48" t="str">
        <x:v>HIGH_VOLATILITY|BEARISH_ROUTER</x:v>
      </x:c>
      <x:c r="P575" s="48" t="str">
        <x:v>episode-000573|episode-000568|episode-000569|episode-000570|episode-000421</x:v>
      </x:c>
      <x:c r="Q575" s="1" t="str">
        <x:v>True</x:v>
      </x:c>
      <x:c r="R575" s="1" t="str">
        <x:v>5</x:v>
      </x:c>
      <x:c r="S575" s="1" t="str">
        <x:v>0.050000000000000003</x:v>
      </x:c>
      <x:c r="T575" s="1" t="str">
        <x:v>0.41281981901484172</x:v>
      </x:c>
      <x:c r="U575" s="1" t="str">
        <x:v>0.40000000000000002</x:v>
      </x:c>
      <x:c r="V575" s="1" t="str">
        <x:v>-0.0012787690148469001</x:v>
      </x:c>
      <x:c r="W575" s="28" t="str">
        <x:v>0.40000000000000002</x:v>
      </x:c>
      <x:c r="X575" s="28" t="str">
        <x:v>0.0091789913609190421</x:v>
      </x:c>
      <x:c r="Y575" s="28" t="str">
        <x:v>-0.0012787690148469144</x:v>
      </x:c>
      <x:c r="Z575" s="1" t="str">
        <x:v>0.40000000000000002</x:v>
      </x:c>
      <x:c r="AA575" s="1" t="str">
        <x:v>0.0091789913609190421</x:v>
      </x:c>
      <x:c r="AB575" s="1" t="str">
        <x:v>-0.0012787690148469144</x:v>
      </x:c>
      <x:c r="AC575" s="1" t="str">
        <x:v>CASH</x:v>
      </x:c>
      <x:c r="AD575" s="1" t="str">
        <x:v>0.050000000000000003</x:v>
      </x:c>
      <x:c r="AE575" s="1" t="str">
        <x:v>0.40000000000000002</x:v>
      </x:c>
      <x:c r="AF575" s="1" t="str">
        <x:v>0.0091789913609190421</x:v>
      </x:c>
      <x:c r="AG575" s="1" t="str">
        <x:v>-0.0012787690148469144</x:v>
      </x:c>
      <x:c r="AH575" s="1" t="str">
        <x:v>0</x:v>
      </x:c>
      <x:c r="AI575" s="1" t="str">
        <x:v>0</x:v>
      </x:c>
      <x:c r="AJ575" s="1" t="str">
        <x:v>0</x:v>
      </x:c>
      <x:c r="AK575" s="1" t="str">
        <x:v>0.0012795873376485213</x:v>
      </x:c>
      <x:c r="AL575" s="28" t="str">
        <x:v>-0.0031740041928721</x:v>
      </x:c>
      <x:c r="AM575" s="1" t="str">
        <x:v>2022</x:v>
      </x:c>
      <x:c r="AN575" s="48" t="str">
        <x:v>REUSED_OOS_PREQUENTIAL_DIAGNOSTIC</x:v>
      </x:c>
      <x:c r="AO575" s="1" t="str">
        <x:v>573</x:v>
      </x:c>
      <x:c r="AP575" s="1" t="str">
        <x:v>False</x:v>
      </x:c>
    </x:row>
    <x:row r="576" ht="22" customHeight="1">
      <x:c r="A576" s="27" t="n">
        <x:v>44771</x:v>
      </x:c>
      <x:c r="B576" s="27" t="n">
        <x:v>44772</x:v>
      </x:c>
      <x:c r="C576" s="1" t="str">
        <x:v>0.99927641851182081</x:v>
      </x:c>
      <x:c r="D576" s="1" t="str">
        <x:v>1.8675157902834049e-13</x:v>
      </x:c>
      <x:c r="E576" s="1" t="str">
        <x:v>0.00072358148799230005</x:v>
      </x:c>
      <x:c r="F576" s="1" t="str">
        <x:v>bear</x:v>
      </x:c>
      <x:c r="G576" s="1" t="str">
        <x:v>0.0054211596128520409</x:v>
      </x:c>
      <x:c r="H576" s="1" t="str">
        <x:v>0.0012467526270287523</x:v>
      </x:c>
      <x:c r="I576" s="1" t="str">
        <x:v>0.048471457804120766</x:v>
      </x:c>
      <x:c r="J576" s="1" t="str">
        <x:v>0.18213641087348909</x:v>
      </x:c>
      <x:c r="K576" s="1" t="str">
        <x:v>0.63696799594117381</x:v>
      </x:c>
      <x:c r="L576" s="1" t="str">
        <x:v>-0.40097006651884703</x:v>
      </x:c>
      <x:c r="M576" s="1" t="str">
        <x:v>CASH</x:v>
      </x:c>
      <x:c r="N576" s="1" t="str">
        <x:v>0.99927641851182081</x:v>
      </x:c>
      <x:c r="O576" s="48" t="str">
        <x:v>HIGH_VOLATILITY|BEARISH_ROUTER</x:v>
      </x:c>
      <x:c r="P576" s="48" t="str">
        <x:v>episode-000574|episode-000568|episode-000569|episode-000573|episode-000206</x:v>
      </x:c>
      <x:c r="Q576" s="1" t="str">
        <x:v>True</x:v>
      </x:c>
      <x:c r="R576" s="1" t="str">
        <x:v>5</x:v>
      </x:c>
      <x:c r="S576" s="1" t="str">
        <x:v>0.050000000000000003</x:v>
      </x:c>
      <x:c r="T576" s="1" t="str">
        <x:v>0.4128620883354841</x:v>
      </x:c>
      <x:c r="U576" s="1" t="str">
        <x:v>0.40000000000000002</x:v>
      </x:c>
      <x:c r="V576" s="1" t="str">
        <x:v>-0.0023579281246335999</x:v>
      </x:c>
      <x:c r="W576" s="28" t="str">
        <x:v>0.40000000000000002</x:v>
      </x:c>
      <x:c r="X576" s="28" t="str">
        <x:v>0.00076272936877513908</x:v>
      </x:c>
      <x:c r="Y576" s="28" t="str">
        <x:v>-0.0023579281246336459</x:v>
      </x:c>
      <x:c r="Z576" s="1" t="str">
        <x:v>0.40000000000000002</x:v>
      </x:c>
      <x:c r="AA576" s="1" t="str">
        <x:v>0.00076272936877513908</x:v>
      </x:c>
      <x:c r="AB576" s="1" t="str">
        <x:v>-0.0023579281246336459</x:v>
      </x:c>
      <x:c r="AC576" s="1" t="str">
        <x:v>CASH</x:v>
      </x:c>
      <x:c r="AD576" s="1" t="str">
        <x:v>0.050000000000000003</x:v>
      </x:c>
      <x:c r="AE576" s="1" t="str">
        <x:v>0.40000000000000002</x:v>
      </x:c>
      <x:c r="AF576" s="1" t="str">
        <x:v>0.00076272936877513908</x:v>
      </x:c>
      <x:c r="AG576" s="1" t="str">
        <x:v>-0.0023579281246336459</x:v>
      </x:c>
      <x:c r="AH576" s="1" t="str">
        <x:v>0</x:v>
      </x:c>
      <x:c r="AI576" s="1" t="str">
        <x:v>0</x:v>
      </x:c>
      <x:c r="AJ576" s="1" t="str">
        <x:v>0</x:v>
      </x:c>
      <x:c r="AK576" s="1" t="str">
        <x:v>0.0023607124147858663</x:v>
      </x:c>
      <x:c r="AL576" s="28" t="str">
        <x:v>-0.0058929179828637003</x:v>
      </x:c>
      <x:c r="AM576" s="1" t="str">
        <x:v>2022</x:v>
      </x:c>
      <x:c r="AN576" s="48" t="str">
        <x:v>REUSED_OOS_PREQUENTIAL_DIAGNOSTIC</x:v>
      </x:c>
      <x:c r="AO576" s="1" t="str">
        <x:v>574</x:v>
      </x:c>
      <x:c r="AP576" s="1" t="str">
        <x:v>False</x:v>
      </x:c>
    </x:row>
    <x:row r="577" ht="22" customHeight="1">
      <x:c r="A577" s="27" t="n">
        <x:v>44772</x:v>
      </x:c>
      <x:c r="B577" s="27" t="n">
        <x:v>44773</x:v>
      </x:c>
      <x:c r="C577" s="1" t="str">
        <x:v>0.9994043309114824</x:v>
      </x:c>
      <x:c r="D577" s="1" t="str">
        <x:v>1.5338486139039361e-13</x:v>
      </x:c>
      <x:c r="E577" s="1" t="str">
        <x:v>0.00059566908836420002</x:v>
      </x:c>
      <x:c r="F577" s="1" t="str">
        <x:v>bear</x:v>
      </x:c>
      <x:c r="G577" s="1" t="str">
        <x:v>0.0045683324911502607</x:v>
      </x:c>
      <x:c r="H577" s="1" t="str">
        <x:v>0.00025582479932305619</x:v>
      </x:c>
      <x:c r="I577" s="1" t="str">
        <x:v>0.052260868016598128</x:v>
      </x:c>
      <x:c r="J577" s="1" t="str">
        <x:v>0.18606285066192951</x:v>
      </x:c>
      <x:c r="K577" s="1" t="str">
        <x:v>0.63610185322692936</x:v>
      </x:c>
      <x:c r="L577" s="1" t="str">
        <x:v>-0.40450010078613186</x:v>
      </x:c>
      <x:c r="M577" s="1" t="str">
        <x:v>CASH</x:v>
      </x:c>
      <x:c r="N577" s="1" t="str">
        <x:v>0.9994043309114824</x:v>
      </x:c>
      <x:c r="O577" s="48" t="str">
        <x:v>HIGH_VOLATILITY|BEARISH_ROUTER</x:v>
      </x:c>
      <x:c r="P577" s="48" t="str">
        <x:v>episode-000575|episode-000574</x:v>
      </x:c>
      <x:c r="Q577" s="1" t="str">
        <x:v>True</x:v>
      </x:c>
      <x:c r="R577" s="1" t="str">
        <x:v>5</x:v>
      </x:c>
      <x:c r="S577" s="1" t="str">
        <x:v>0.050000000000000003</x:v>
      </x:c>
      <x:c r="T577" s="1" t="str">
        <x:v>0.41285341497058681</x:v>
      </x:c>
      <x:c r="U577" s="1" t="str">
        <x:v>0.40000000000000002</x:v>
      </x:c>
      <x:c r="V577" s="1" t="str">
        <x:v>-0.0056000760444879002</x:v>
      </x:c>
      <x:c r="W577" s="28" t="str">
        <x:v>0.40000000000000002</x:v>
      </x:c>
      <x:c r="X577" s="28" t="str">
        <x:v>0.0014176419349479774</x:v>
      </x:c>
      <x:c r="Y577" s="28" t="str">
        <x:v>-0.0056000760444879782</x:v>
      </x:c>
      <x:c r="Z577" s="1" t="str">
        <x:v>0.40000000000000002</x:v>
      </x:c>
      <x:c r="AA577" s="1" t="str">
        <x:v>0.0014176419349479774</x:v>
      </x:c>
      <x:c r="AB577" s="1" t="str">
        <x:v>-0.0056000760444879782</x:v>
      </x:c>
      <x:c r="AC577" s="1" t="str">
        <x:v>CASH</x:v>
      </x:c>
      <x:c r="AD577" s="1" t="str">
        <x:v>0.050000000000000003</x:v>
      </x:c>
      <x:c r="AE577" s="1" t="str">
        <x:v>0.40000000000000002</x:v>
      </x:c>
      <x:c r="AF577" s="1" t="str">
        <x:v>0.0014176419349479774</x:v>
      </x:c>
      <x:c r="AG577" s="1" t="str">
        <x:v>-0.0056000760444879782</x:v>
      </x:c>
      <x:c r="AH577" s="1" t="str">
        <x:v>0</x:v>
      </x:c>
      <x:c r="AI577" s="1" t="str">
        <x:v>0</x:v>
      </x:c>
      <x:c r="AJ577" s="1" t="str">
        <x:v>0</x:v>
      </x:c>
      <x:c r="AK577" s="1" t="str">
        <x:v>0.0056158152583738368</x:v>
      </x:c>
      <x:c r="AL577" s="28" t="str">
        <x:v>-0.013996665848643</x:v>
      </x:c>
      <x:c r="AM577" s="1" t="str">
        <x:v>2022</x:v>
      </x:c>
      <x:c r="AN577" s="48" t="str">
        <x:v>REUSED_OOS_PREQUENTIAL_DIAGNOSTIC</x:v>
      </x:c>
      <x:c r="AO577" s="1" t="str">
        <x:v>575</x:v>
      </x:c>
      <x:c r="AP577" s="1" t="str">
        <x:v>False</x:v>
      </x:c>
    </x:row>
    <x:row r="578" ht="22" customHeight="1">
      <x:c r="A578" s="27" t="n">
        <x:v>44773</x:v>
      </x:c>
      <x:c r="B578" s="27" t="n">
        <x:v>44774</x:v>
      </x:c>
      <x:c r="C578" s="1" t="str">
        <x:v>0.99947998238051639</x:v>
      </x:c>
      <x:c r="D578" s="1" t="str">
        <x:v>2.3966587484042429e-13</x:v>
      </x:c>
      <x:c r="E578" s="1" t="str">
        <x:v>0.00052001761924370005</x:v>
      </x:c>
      <x:c r="F578" s="1" t="str">
        <x:v>bear</x:v>
      </x:c>
      <x:c r="G578" s="1" t="str">
        <x:v>0.0040524510416078052</x:v>
      </x:c>
      <x:c r="H578" s="1" t="str">
        <x:v>0.00015130293824076923</x:v>
      </x:c>
      <x:c r="I578" s="1" t="str">
        <x:v>0.031941227786609794</x:v>
      </x:c>
      <x:c r="J578" s="1" t="str">
        <x:v>0.2097555404430278</x:v>
      </x:c>
      <x:c r="K578" s="1" t="str">
        <x:v>0.62424149041979204</x:v>
      </x:c>
      <x:c r="L578" s="1" t="str">
        <x:v>-0.41283511388832894</x:v>
      </x:c>
      <x:c r="M578" s="1" t="str">
        <x:v>CASH</x:v>
      </x:c>
      <x:c r="N578" s="1" t="str">
        <x:v>0.99947998238051639</x:v>
      </x:c>
      <x:c r="O578" s="48" t="str">
        <x:v>HIGH_VOLATILITY|BEARISH_ROUTER</x:v>
      </x:c>
      <x:c r="P578" s="48" t="str">
        <x:v>episode-000574|episode-000575|episode-000576</x:v>
      </x:c>
      <x:c r="Q578" s="1" t="str">
        <x:v>True</x:v>
      </x:c>
      <x:c r="R578" s="1" t="str">
        <x:v>5</x:v>
      </x:c>
      <x:c r="S578" s="1" t="str">
        <x:v>0.050000000000000003</x:v>
      </x:c>
      <x:c r="T578" s="1" t="str">
        <x:v>0.4072181621932317</x:v>
      </x:c>
      <x:c r="U578" s="1" t="str">
        <x:v>0.40000000000000002</x:v>
      </x:c>
      <x:c r="V578" s="1" t="str">
        <x:v>-0.00055608529236470005</x:v>
      </x:c>
      <x:c r="W578" s="28" t="str">
        <x:v>0.40000000000000002</x:v>
      </x:c>
      <x:c r="X578" s="28" t="str">
        <x:v>0.0033781127297050628</x:v>
      </x:c>
      <x:c r="Y578" s="28" t="str">
        <x:v>-0.00055608529236472748</x:v>
      </x:c>
      <x:c r="Z578" s="1" t="str">
        <x:v>0.40000000000000002</x:v>
      </x:c>
      <x:c r="AA578" s="1" t="str">
        <x:v>0.0033781127297050628</x:v>
      </x:c>
      <x:c r="AB578" s="1" t="str">
        <x:v>-0.00055608529236472748</x:v>
      </x:c>
      <x:c r="AC578" s="1" t="str">
        <x:v>CASH</x:v>
      </x:c>
      <x:c r="AD578" s="1" t="str">
        <x:v>0.050000000000000003</x:v>
      </x:c>
      <x:c r="AE578" s="1" t="str">
        <x:v>0.40000000000000002</x:v>
      </x:c>
      <x:c r="AF578" s="1" t="str">
        <x:v>0.0033781127297050628</x:v>
      </x:c>
      <x:c r="AG578" s="1" t="str">
        <x:v>-0.00055608529236472748</x:v>
      </x:c>
      <x:c r="AH578" s="1" t="str">
        <x:v>0</x:v>
      </x:c>
      <x:c r="AI578" s="1" t="str">
        <x:v>0</x:v>
      </x:c>
      <x:c r="AJ578" s="1" t="str">
        <x:v>0</x:v>
      </x:c>
      <x:c r="AK578" s="1" t="str">
        <x:v>0.0005562399651343851</x:v>
      </x:c>
      <x:c r="AL578" s="28" t="str">
        <x:v>-0.0013817726168713</x:v>
      </x:c>
      <x:c r="AM578" s="1" t="str">
        <x:v>2022</x:v>
      </x:c>
      <x:c r="AN578" s="48" t="str">
        <x:v>REUSED_OOS_PREQUENTIAL_DIAGNOSTIC</x:v>
      </x:c>
      <x:c r="AO578" s="1" t="str">
        <x:v>576</x:v>
      </x:c>
      <x:c r="AP578" s="1" t="str">
        <x:v>False</x:v>
      </x:c>
    </x:row>
    <x:row r="579" ht="22" customHeight="1">
      <x:c r="A579" s="27" t="n">
        <x:v>44774</x:v>
      </x:c>
      <x:c r="B579" s="27" t="n">
        <x:v>44775</x:v>
      </x:c>
      <x:c r="C579" s="1" t="str">
        <x:v>0.99923402255732718</x:v>
      </x:c>
      <x:c r="D579" s="1" t="str">
        <x:v>7.3768364780230484e-13</x:v>
      </x:c>
      <x:c r="E579" s="1" t="str">
        <x:v>0.00076597744193509999</x:v>
      </x:c>
      <x:c r="F579" s="1" t="str">
        <x:v>bear</x:v>
      </x:c>
      <x:c r="G579" s="1" t="str">
        <x:v>0.0056990808826331537</x:v>
      </x:c>
      <x:c r="H579" s="1" t="str">
        <x:v>0.00049191964637861898</x:v>
      </x:c>
      <x:c r="I579" s="1" t="str">
        <x:v>0.092447152601411009</x:v>
      </x:c>
      <x:c r="J579" s="1" t="str">
        <x:v>0.20932069510268558</x:v>
      </x:c>
      <x:c r="K579" s="1" t="str">
        <x:v>0.62429621119797729</x:v>
      </x:c>
      <x:c r="L579" s="1" t="str">
        <x:v>-0.4136464422495465</x:v>
      </x:c>
      <x:c r="M579" s="1" t="str">
        <x:v>CASH</x:v>
      </x:c>
      <x:c r="N579" s="1" t="str">
        <x:v>0.99923402255732718</x:v>
      </x:c>
      <x:c r="O579" s="48" t="str">
        <x:v>HIGH_VOLATILITY|BEARISH_ROUTER</x:v>
      </x:c>
      <x:c r="P579" s="48" t="str">
        <x:v>episode-000568|episode-000576|episode-000564|episode-000575|episode-000206</x:v>
      </x:c>
      <x:c r="Q579" s="1" t="str">
        <x:v>True</x:v>
      </x:c>
      <x:c r="R579" s="1" t="str">
        <x:v>5</x:v>
      </x:c>
      <x:c r="S579" s="1" t="str">
        <x:v>0.075000000000000011</x:v>
      </x:c>
      <x:c r="T579" s="1" t="str">
        <x:v>0.40723622551246808</x:v>
      </x:c>
      <x:c r="U579" s="1" t="str">
        <x:v>0.40000000000000002</x:v>
      </x:c>
      <x:c r="V579" s="1" t="str">
        <x:v>-0.0048578364709076002</x:v>
      </x:c>
      <x:c r="W579" s="28" t="str">
        <x:v>0.40000000000000002</x:v>
      </x:c>
      <x:c r="X579" s="28" t="str">
        <x:v>0.00033180882178673876</x:v>
      </x:c>
      <x:c r="Y579" s="28" t="str">
        <x:v>-0.0048578364709076505</x:v>
      </x:c>
      <x:c r="Z579" s="1" t="str">
        <x:v>0.40000000000000002</x:v>
      </x:c>
      <x:c r="AA579" s="1" t="str">
        <x:v>0.00033180882178673876</x:v>
      </x:c>
      <x:c r="AB579" s="1" t="str">
        <x:v>-0.0048578364709076505</x:v>
      </x:c>
      <x:c r="AC579" s="1" t="str">
        <x:v>CASH</x:v>
      </x:c>
      <x:c r="AD579" s="1" t="str">
        <x:v>0.075000000000000011</x:v>
      </x:c>
      <x:c r="AE579" s="1" t="str">
        <x:v>0.40000000000000002</x:v>
      </x:c>
      <x:c r="AF579" s="1" t="str">
        <x:v>0.00033180882178673876</x:v>
      </x:c>
      <x:c r="AG579" s="1" t="str">
        <x:v>-0.0048578364709076505</x:v>
      </x:c>
      <x:c r="AH579" s="1" t="str">
        <x:v>0</x:v>
      </x:c>
      <x:c r="AI579" s="1" t="str">
        <x:v>0</x:v>
      </x:c>
      <x:c r="AJ579" s="1" t="str">
        <x:v>0</x:v>
      </x:c>
      <x:c r="AK579" s="1" t="str">
        <x:v>0.0048696741109361397</x:v>
      </x:c>
      <x:c r="AL579" s="28" t="str">
        <x:v>-0.0121437656846231</x:v>
      </x:c>
      <x:c r="AM579" s="1" t="str">
        <x:v>2022</x:v>
      </x:c>
      <x:c r="AN579" s="48" t="str">
        <x:v>REUSED_OOS_PREQUENTIAL_DIAGNOSTIC</x:v>
      </x:c>
      <x:c r="AO579" s="1" t="str">
        <x:v>577</x:v>
      </x:c>
      <x:c r="AP579" s="1" t="str">
        <x:v>False</x:v>
      </x:c>
    </x:row>
    <x:row r="580" ht="22" customHeight="1">
      <x:c r="A580" s="27" t="n">
        <x:v>44775</x:v>
      </x:c>
      <x:c r="B580" s="27" t="n">
        <x:v>44776</x:v>
      </x:c>
      <x:c r="C580" s="1" t="str">
        <x:v>0.99917917597878425</x:v>
      </x:c>
      <x:c r="D580" s="1" t="str">
        <x:v>6.1704597049060043e-13</x:v>
      </x:c>
      <x:c r="E580" s="1" t="str">
        <x:v>0.00082082402059860003</x:v>
      </x:c>
      <x:c r="F580" s="1" t="str">
        <x:v>bear</x:v>
      </x:c>
      <x:c r="G580" s="1" t="str">
        <x:v>0.0060554642099548252</x:v>
      </x:c>
      <x:c r="H580" s="1" t="str">
        <x:v>0.00010969315732707079</x:v>
      </x:c>
      <x:c r="I580" s="1" t="str">
        <x:v>0.081882656350741323</x:v>
      </x:c>
      <x:c r="J580" s="1" t="str">
        <x:v>0.19050849564213168</x:v>
      </x:c>
      <x:c r="K580" s="1" t="str">
        <x:v>0.62759377622752299</x:v>
      </x:c>
      <x:c r="L580" s="1" t="str">
        <x:v>-0.3709336690017514</x:v>
      </x:c>
      <x:c r="M580" s="1" t="str">
        <x:v>CASH</x:v>
      </x:c>
      <x:c r="N580" s="1" t="str">
        <x:v>0.99917917597878425</x:v>
      </x:c>
      <x:c r="O580" s="48" t="str">
        <x:v>HIGH_VOLATILITY|BEARISH_ROUTER</x:v>
      </x:c>
      <x:c r="P580" s="48" t="str">
        <x:v>episode-000578|episode-000576|episode-000575|episode-000568</x:v>
      </x:c>
      <x:c r="Q580" s="1" t="str">
        <x:v>True</x:v>
      </x:c>
      <x:c r="R580" s="1" t="str">
        <x:v>5</x:v>
      </x:c>
      <x:c r="S580" s="1" t="str">
        <x:v>0.075000000000000011</x:v>
      </x:c>
      <x:c r="T580" s="1" t="str">
        <x:v>0.40724025345184839</x:v>
      </x:c>
      <x:c r="U580" s="1" t="str">
        <x:v>0.40000000000000002</x:v>
      </x:c>
      <x:c r="V580" s="1" t="str">
        <x:v>-0.0029226282082494</x:v>
      </x:c>
      <x:c r="W580" s="28" t="str">
        <x:v>0.40000000000000002</x:v>
      </x:c>
      <x:c r="X580" s="28" t="str">
        <x:v>0.002928730089091669</x:v>
      </x:c>
      <x:c r="Y580" s="28" t="str">
        <x:v>-0.0029226282082494004</x:v>
      </x:c>
      <x:c r="Z580" s="1" t="str">
        <x:v>0.40000000000000002</x:v>
      </x:c>
      <x:c r="AA580" s="1" t="str">
        <x:v>0.002928730089091669</x:v>
      </x:c>
      <x:c r="AB580" s="1" t="str">
        <x:v>-0.0029226282082494004</x:v>
      </x:c>
      <x:c r="AC580" s="1" t="str">
        <x:v>CASH</x:v>
      </x:c>
      <x:c r="AD580" s="1" t="str">
        <x:v>0.075000000000000011</x:v>
      </x:c>
      <x:c r="AE580" s="1" t="str">
        <x:v>0.40000000000000002</x:v>
      </x:c>
      <x:c r="AF580" s="1" t="str">
        <x:v>0.002928730089091669</x:v>
      </x:c>
      <x:c r="AG580" s="1" t="str">
        <x:v>-0.0029226282082494004</x:v>
      </x:c>
      <x:c r="AH580" s="1" t="str">
        <x:v>0</x:v>
      </x:c>
      <x:c r="AI580" s="1" t="str">
        <x:v>0</x:v>
      </x:c>
      <x:c r="AJ580" s="1" t="str">
        <x:v>0</x:v>
      </x:c>
      <x:c r="AK580" s="1" t="str">
        <x:v>0.0029269074258130409</x:v>
      </x:c>
      <x:c r="AL580" s="28" t="str">
        <x:v>-0.0072992700729925999</x:v>
      </x:c>
      <x:c r="AM580" s="1" t="str">
        <x:v>2022</x:v>
      </x:c>
      <x:c r="AN580" s="48" t="str">
        <x:v>REUSED_OOS_PREQUENTIAL_DIAGNOSTIC</x:v>
      </x:c>
      <x:c r="AO580" s="1" t="str">
        <x:v>578</x:v>
      </x:c>
      <x:c r="AP580" s="1" t="str">
        <x:v>False</x:v>
      </x:c>
    </x:row>
    <x:row r="581" ht="22" customHeight="1">
      <x:c r="A581" s="27" t="n">
        <x:v>44776</x:v>
      </x:c>
      <x:c r="B581" s="27" t="n">
        <x:v>44777</x:v>
      </x:c>
      <x:c r="C581" s="1" t="str">
        <x:v>0.99960466984949925</x:v>
      </x:c>
      <x:c r="D581" s="1" t="str">
        <x:v>1.4652569426214829e-13</x:v>
      </x:c>
      <x:c r="E581" s="1" t="str">
        <x:v>0.00039533015035390001</x:v>
      </x:c>
      <x:c r="F581" s="1" t="str">
        <x:v>bear</x:v>
      </x:c>
      <x:c r="G581" s="1" t="str">
        <x:v>0.0031794435644094403</x:v>
      </x:c>
      <x:c r="H581" s="1" t="str">
        <x:v>0.0008509877414302194</x:v>
      </x:c>
      <x:c r="I581" s="1" t="str">
        <x:v>-0.0059891194034401574</x:v>
      </x:c>
      <x:c r="J581" s="1" t="str">
        <x:v>0.12885960486352266</x:v>
      </x:c>
      <x:c r="K581" s="1" t="str">
        <x:v>0.61210724864473642</x:v>
      </x:c>
      <x:c r="L581" s="1" t="str">
        <x:v>-0.36624732705712459</x:v>
      </x:c>
      <x:c r="M581" s="1" t="str">
        <x:v>CASH</x:v>
      </x:c>
      <x:c r="N581" s="1" t="str">
        <x:v>0.99960466984949925</x:v>
      </x:c>
      <x:c r="O581" s="48" t="str">
        <x:v>HIGH_VOLATILITY|BEARISH_ROUTER</x:v>
      </x:c>
      <x:c r="P581" s="48" t="str">
        <x:v>episode-000573|episode-000421|episode-000574|episode-000422|episode-000577</x:v>
      </x:c>
      <x:c r="Q581" s="1" t="str">
        <x:v>True</x:v>
      </x:c>
      <x:c r="R581" s="1" t="str">
        <x:v>5</x:v>
      </x:c>
      <x:c r="S581" s="1" t="str">
        <x:v>0.075000000000000011</x:v>
      </x:c>
      <x:c r="T581" s="1" t="str">
        <x:v>0.40720900513039032</x:v>
      </x:c>
      <x:c r="U581" s="1" t="str">
        <x:v>0.40000000000000002</x:v>
      </x:c>
      <x:c r="V581" s="1" t="str">
        <x:v>-0.0036598168530129001</x:v>
      </x:c>
      <x:c r="W581" s="28" t="str">
        <x:v>0.40000000000000002</x:v>
      </x:c>
      <x:c r="X581" s="28" t="str">
        <x:v>0.0017569546120058677</x:v>
      </x:c>
      <x:c r="Y581" s="28" t="str">
        <x:v>-0.003659816853012976</x:v>
      </x:c>
      <x:c r="Z581" s="1" t="str">
        <x:v>0.40000000000000002</x:v>
      </x:c>
      <x:c r="AA581" s="1" t="str">
        <x:v>0.0017569546120058677</x:v>
      </x:c>
      <x:c r="AB581" s="1" t="str">
        <x:v>-0.003659816853012976</x:v>
      </x:c>
      <x:c r="AC581" s="1" t="str">
        <x:v>CASH</x:v>
      </x:c>
      <x:c r="AD581" s="1" t="str">
        <x:v>0.075000000000000011</x:v>
      </x:c>
      <x:c r="AE581" s="1" t="str">
        <x:v>0.40000000000000002</x:v>
      </x:c>
      <x:c r="AF581" s="1" t="str">
        <x:v>0.0017569546120058677</x:v>
      </x:c>
      <x:c r="AG581" s="1" t="str">
        <x:v>-0.003659816853012976</x:v>
      </x:c>
      <x:c r="AH581" s="1" t="str">
        <x:v>0</x:v>
      </x:c>
      <x:c r="AI581" s="1" t="str">
        <x:v>0</x:v>
      </x:c>
      <x:c r="AJ581" s="1" t="str">
        <x:v>0</x:v>
      </x:c>
      <x:c r="AK581" s="1" t="str">
        <x:v>0.0036665303678737244</x:v>
      </x:c>
      <x:c r="AL581" s="28" t="str">
        <x:v>-0.0091451658136436995</x:v>
      </x:c>
      <x:c r="AM581" s="1" t="str">
        <x:v>2022</x:v>
      </x:c>
      <x:c r="AN581" s="48" t="str">
        <x:v>REUSED_OOS_PREQUENTIAL_DIAGNOSTIC</x:v>
      </x:c>
      <x:c r="AO581" s="1" t="str">
        <x:v>579</x:v>
      </x:c>
      <x:c r="AP581" s="1" t="str">
        <x:v>False</x:v>
      </x:c>
    </x:row>
    <x:row r="582" ht="22" customHeight="1">
      <x:c r="A582" s="27" t="n">
        <x:v>44777</x:v>
      </x:c>
      <x:c r="B582" s="27" t="n">
        <x:v>44778</x:v>
      </x:c>
      <x:c r="C582" s="1" t="str">
        <x:v>0.99979017023163519</x:v>
      </x:c>
      <x:c r="D582" s="1" t="str">
        <x:v>3.6116099577023193e-14</x:v>
      </x:c>
      <x:c r="E582" s="1" t="str">
        <x:v>0.0002098297683285</x:v>
      </x:c>
      <x:c r="F582" s="1" t="str">
        <x:v>bear</x:v>
      </x:c>
      <x:c r="G582" s="1" t="str">
        <x:v>0.0018085551947183633</x:v>
      </x:c>
      <x:c r="H582" s="1" t="str">
        <x:v>0.00037100076427174872</x:v>
      </x:c>
      <x:c r="I582" s="1" t="str">
        <x:v>-0.051903563941299802</x:v>
      </x:c>
      <x:c r="J582" s="1" t="str">
        <x:v>0.11937764224824998</x:v>
      </x:c>
      <x:c r="K582" s="1" t="str">
        <x:v>0.61364470139359062</x:v>
      </x:c>
      <x:c r="L582" s="1" t="str">
        <x:v>-0.36246475696402392</x:v>
      </x:c>
      <x:c r="M582" s="1" t="str">
        <x:v>CASH</x:v>
      </x:c>
      <x:c r="N582" s="1" t="str">
        <x:v>0.99979017023163519</x:v>
      </x:c>
      <x:c r="O582" s="48" t="str">
        <x:v>HIGH_VOLATILITY|BEARISH_ROUTER</x:v>
      </x:c>
      <x:c r="P582" s="48" t="str">
        <x:v>episode-000420|episode-000580|episode-000421|episode-000416|episode-000573</x:v>
      </x:c>
      <x:c r="Q582" s="1" t="str">
        <x:v>True</x:v>
      </x:c>
      <x:c r="R582" s="1" t="str">
        <x:v>5</x:v>
      </x:c>
      <x:c r="S582" s="1" t="str">
        <x:v>0.075000000000000011</x:v>
      </x:c>
      <x:c r="T582" s="1" t="str">
        <x:v>0.40719538195983268</x:v>
      </x:c>
      <x:c r="U582" s="1" t="str">
        <x:v>0.40000000000000002</x:v>
      </x:c>
      <x:c r="V582" s="1" t="str">
        <x:v>0.0123115311922354</x:v>
      </x:c>
      <x:c r="W582" s="28" t="str">
        <x:v>0.40000000000000002</x:v>
      </x:c>
      <x:c r="X582" s="28" t="str">
        <x:v>0.0022028981427890115</x:v>
      </x:c>
      <x:c r="Y582" s="28" t="str">
        <x:v>0.012311531192235492</x:v>
      </x:c>
      <x:c r="Z582" s="1" t="str">
        <x:v>0.40000000000000002</x:v>
      </x:c>
      <x:c r="AA582" s="1" t="str">
        <x:v>0.0022028981427890115</x:v>
      </x:c>
      <x:c r="AB582" s="1" t="str">
        <x:v>0.012311531192235492</x:v>
      </x:c>
      <x:c r="AC582" s="1" t="str">
        <x:v>CASH</x:v>
      </x:c>
      <x:c r="AD582" s="1" t="str">
        <x:v>0.075000000000000011</x:v>
      </x:c>
      <x:c r="AE582" s="1" t="str">
        <x:v>0.40000000000000002</x:v>
      </x:c>
      <x:c r="AF582" s="1" t="str">
        <x:v>0.0022028981427890115</x:v>
      </x:c>
      <x:c r="AG582" s="1" t="str">
        <x:v>0.012311531192235492</x:v>
      </x:c>
      <x:c r="AH582" s="1" t="str">
        <x:v>0</x:v>
      </x:c>
      <x:c r="AI582" s="1" t="str">
        <x:v>0</x:v>
      </x:c>
      <x:c r="AJ582" s="1" t="str">
        <x:v>0</x:v>
      </x:c>
      <x:c r="AK582" s="1" t="str">
        <x:v>-0.01223636063961878</x:v>
      </x:c>
      <x:c r="AL582" s="28" t="str">
        <x:v>0.030784403040849902</x:v>
      </x:c>
      <x:c r="AM582" s="1" t="str">
        <x:v>2022</x:v>
      </x:c>
      <x:c r="AN582" s="48" t="str">
        <x:v>REUSED_OOS_PREQUENTIAL_DIAGNOSTIC</x:v>
      </x:c>
      <x:c r="AO582" s="1" t="str">
        <x:v>580</x:v>
      </x:c>
      <x:c r="AP582" s="1" t="str">
        <x:v>False</x:v>
      </x:c>
    </x:row>
    <x:row r="583" ht="22" customHeight="1">
      <x:c r="A583" s="27" t="n">
        <x:v>44778</x:v>
      </x:c>
      <x:c r="B583" s="27" t="n">
        <x:v>44779</x:v>
      </x:c>
      <x:c r="C583" s="1" t="str">
        <x:v>0.99973966077118637</x:v>
      </x:c>
      <x:c r="D583" s="1" t="str">
        <x:v>4.3217924875219048e-14</x:v>
      </x:c>
      <x:c r="E583" s="1" t="str">
        <x:v>0.00026033922877030001</x:v>
      </x:c>
      <x:c r="F583" s="1" t="str">
        <x:v>bear</x:v>
      </x:c>
      <x:c r="G583" s="1" t="str">
        <x:v>0.0021927860358853797</x:v>
      </x:c>
      <x:c r="H583" s="1" t="str">
        <x:v>0.00010101892089772394</x:v>
      </x:c>
      <x:c r="I583" s="1" t="str">
        <x:v>-0.019605203938706905</x:v>
      </x:c>
      <x:c r="J583" s="1" t="str">
        <x:v>0.13360666501305873</x:v>
      </x:c>
      <x:c r="K583" s="1" t="str">
        <x:v>0.61881701688804791</x:v>
      </x:c>
      <x:c r="L583" s="1" t="str">
        <x:v>-0.31567234292425128</x:v>
      </x:c>
      <x:c r="M583" s="1" t="str">
        <x:v>CASH</x:v>
      </x:c>
      <x:c r="N583" s="1" t="str">
        <x:v>0.99973966077118637</x:v>
      </x:c>
      <x:c r="O583" s="48" t="str">
        <x:v>HIGH_VOLATILITY|BEARISH_ROUTER</x:v>
      </x:c>
      <x:c r="P583" s="48" t="str">
        <x:v>episode-000580|episode-000421|episode-000581|episode-000422|episode-000573</x:v>
      </x:c>
      <x:c r="Q583" s="1" t="str">
        <x:v>True</x:v>
      </x:c>
      <x:c r="R583" s="1" t="str">
        <x:v>5</x:v>
      </x:c>
      <x:c r="S583" s="1" t="str">
        <x:v>0.075000000000000011</x:v>
      </x:c>
      <x:c r="T583" s="1" t="str">
        <x:v>0.40719909138073312</x:v>
      </x:c>
      <x:c r="U583" s="1" t="str">
        <x:v>0.40000000000000002</x:v>
      </x:c>
      <x:c r="V583" s="1" t="str">
        <x:v>-0.0062539814142205004</x:v>
      </x:c>
      <x:c r="W583" s="28" t="str">
        <x:v>0.40000000000000002</x:v>
      </x:c>
      <x:c r="X583" s="28" t="str">
        <x:v>0.0072983861455431231</x:v>
      </x:c>
      <x:c r="Y583" s="28" t="str">
        <x:v>-0.0062539814142205108</x:v>
      </x:c>
      <x:c r="Z583" s="1" t="str">
        <x:v>0.40000000000000002</x:v>
      </x:c>
      <x:c r="AA583" s="1" t="str">
        <x:v>0.0072983861455431231</x:v>
      </x:c>
      <x:c r="AB583" s="1" t="str">
        <x:v>-0.0062539814142205108</x:v>
      </x:c>
      <x:c r="AC583" s="1" t="str">
        <x:v>CASH</x:v>
      </x:c>
      <x:c r="AD583" s="1" t="str">
        <x:v>0.075000000000000011</x:v>
      </x:c>
      <x:c r="AE583" s="1" t="str">
        <x:v>0.40000000000000002</x:v>
      </x:c>
      <x:c r="AF583" s="1" t="str">
        <x:v>0.0072983861455431231</x:v>
      </x:c>
      <x:c r="AG583" s="1" t="str">
        <x:v>-0.0062539814142205108</x:v>
      </x:c>
      <x:c r="AH583" s="1" t="str">
        <x:v>0</x:v>
      </x:c>
      <x:c r="AI583" s="1" t="str">
        <x:v>0</x:v>
      </x:c>
      <x:c r="AJ583" s="1" t="str">
        <x:v>0</x:v>
      </x:c>
      <x:c r="AK583" s="1" t="str">
        <x:v>0.0062736194761827662</x:v>
      </x:c>
      <x:c r="AL583" s="28" t="str">
        <x:v>-0.0156168215477814</x:v>
      </x:c>
      <x:c r="AM583" s="1" t="str">
        <x:v>2022</x:v>
      </x:c>
      <x:c r="AN583" s="48" t="str">
        <x:v>REUSED_OOS_PREQUENTIAL_DIAGNOSTIC</x:v>
      </x:c>
      <x:c r="AO583" s="1" t="str">
        <x:v>581</x:v>
      </x:c>
      <x:c r="AP583" s="1" t="str">
        <x:v>False</x:v>
      </x:c>
    </x:row>
    <x:row r="584" ht="22" customHeight="1">
      <x:c r="A584" s="27" t="n">
        <x:v>44779</x:v>
      </x:c>
      <x:c r="B584" s="27" t="n">
        <x:v>44780</x:v>
      </x:c>
      <x:c r="C584" s="1" t="str">
        <x:v>0.99868436191157983</x:v>
      </x:c>
      <x:c r="D584" s="1" t="str">
        <x:v>4.4023945369750227e-13</x:v>
      </x:c>
      <x:c r="E584" s="1" t="str">
        <x:v>0.0013156380879800001</x:v>
      </x:c>
      <x:c r="F584" s="1" t="str">
        <x:v>bear</x:v>
      </x:c>
      <x:c r="G584" s="1" t="str">
        <x:v>0.0091405950310808823</x:v>
      </x:c>
      <x:c r="H584" s="1" t="str">
        <x:v>0.0021105977192132563</x:v>
      </x:c>
      <x:c r="I584" s="1" t="str">
        <x:v>-0.029194980155875849</x:v>
      </x:c>
      <x:c r="J584" s="1" t="str">
        <x:v>0.060375823789849292</x:v>
      </x:c>
      <x:c r="K584" s="1" t="str">
        <x:v>0.59866744037007469</x:v>
      </x:c>
      <x:c r="L584" s="1" t="str">
        <x:v>-0.27833449709688174</x:v>
      </x:c>
      <x:c r="M584" s="1" t="str">
        <x:v>CASH</x:v>
      </x:c>
      <x:c r="N584" s="1" t="str">
        <x:v>0.99868436191157983</x:v>
      </x:c>
      <x:c r="O584" s="48" t="str">
        <x:v>HIGH_VOLATILITY|BEARISH_ROUTER</x:v>
      </x:c>
      <x:c r="P584" s="48" t="str">
        <x:v>episode-000421|episode-000422|episode-000410|episode-000420|episode-000582</x:v>
      </x:c>
      <x:c r="Q584" s="1" t="str">
        <x:v>True</x:v>
      </x:c>
      <x:c r="R584" s="1" t="str">
        <x:v>5</x:v>
      </x:c>
      <x:c r="S584" s="1" t="str">
        <x:v>0.075000000000000011</x:v>
      </x:c>
      <x:c r="T584" s="1" t="str">
        <x:v>0.40727659265694888</x:v>
      </x:c>
      <x:c r="U584" s="1" t="str">
        <x:v>0.40000000000000002</x:v>
      </x:c>
      <x:c r="V584" s="1" t="str">
        <x:v>0.0040251181157063996</x:v>
      </x:c>
      <x:c r="W584" s="28" t="str">
        <x:v>0.40000000000000002</x:v>
      </x:c>
      <x:c r="X584" s="28" t="str">
        <x:v>0.0037715973163634509</x:v>
      </x:c>
      <x:c r="Y584" s="28" t="str">
        <x:v>0.0040251181157064941</x:v>
      </x:c>
      <x:c r="Z584" s="1" t="str">
        <x:v>0.40000000000000002</x:v>
      </x:c>
      <x:c r="AA584" s="1" t="str">
        <x:v>0.0037715973163634509</x:v>
      </x:c>
      <x:c r="AB584" s="1" t="str">
        <x:v>0.0040251181157064941</x:v>
      </x:c>
      <x:c r="AC584" s="1" t="str">
        <x:v>CASH</x:v>
      </x:c>
      <x:c r="AD584" s="1" t="str">
        <x:v>0.075000000000000011</x:v>
      </x:c>
      <x:c r="AE584" s="1" t="str">
        <x:v>0.40000000000000002</x:v>
      </x:c>
      <x:c r="AF584" s="1" t="str">
        <x:v>0.0037715973163634509</x:v>
      </x:c>
      <x:c r="AG584" s="1" t="str">
        <x:v>0.0040251181157064941</x:v>
      </x:c>
      <x:c r="AH584" s="1" t="str">
        <x:v>0</x:v>
      </x:c>
      <x:c r="AI584" s="1" t="str">
        <x:v>0</x:v>
      </x:c>
      <x:c r="AJ584" s="1" t="str">
        <x:v>0</x:v>
      </x:c>
      <x:c r="AK584" s="1" t="str">
        <x:v>-0.0040170390001236919</x:v>
      </x:c>
      <x:c r="AL584" s="28" t="str">
        <x:v>0.010072262271074901</x:v>
      </x:c>
      <x:c r="AM584" s="1" t="str">
        <x:v>2022</x:v>
      </x:c>
      <x:c r="AN584" s="48" t="str">
        <x:v>REUSED_OOS_PREQUENTIAL_DIAGNOSTIC</x:v>
      </x:c>
      <x:c r="AO584" s="1" t="str">
        <x:v>582</x:v>
      </x:c>
      <x:c r="AP584" s="1" t="str">
        <x:v>False</x:v>
      </x:c>
    </x:row>
    <x:row r="585" ht="22" customHeight="1">
      <x:c r="A585" s="27" t="n">
        <x:v>44780</x:v>
      </x:c>
      <x:c r="B585" s="27" t="n">
        <x:v>44781</x:v>
      </x:c>
      <x:c r="C585" s="1" t="str">
        <x:v>0.99948197231321123</x:v>
      </x:c>
      <x:c r="D585" s="1" t="str">
        <x:v>8.7491184612286271e-14</x:v>
      </x:c>
      <x:c r="E585" s="1" t="str">
        <x:v>0.00051802768670120003</x:v>
      </x:c>
      <x:c r="F585" s="1" t="str">
        <x:v>bear</x:v>
      </x:c>
      <x:c r="G585" s="1" t="str">
        <x:v>0.0040387519841882354</x:v>
      </x:c>
      <x:c r="H585" s="1" t="str">
        <x:v>0.0015952208032629473</x:v>
      </x:c>
      <x:c r="I585" s="1" t="str">
        <x:v>-0.0054970519323361833</x:v>
      </x:c>
      <x:c r="J585" s="1" t="str">
        <x:v>0.072374509513585483</x:v>
      </x:c>
      <x:c r="K585" s="1" t="str">
        <x:v>0.599200828295267</x:v>
      </x:c>
      <x:c r="L585" s="1" t="str">
        <x:v>-0.27106569287965432</x:v>
      </x:c>
      <x:c r="M585" s="1" t="str">
        <x:v>CASH</x:v>
      </x:c>
      <x:c r="N585" s="1" t="str">
        <x:v>0.99948197231321123</x:v>
      </x:c>
      <x:c r="O585" s="48" t="str">
        <x:v>HIGH_VOLATILITY|BEARISH_ROUTER</x:v>
      </x:c>
      <x:c r="P585" s="48" t="str">
        <x:v>episode-000583|episode-000421|episode-000411|episode-000582|episode-000422</x:v>
      </x:c>
      <x:c r="Q585" s="1" t="str">
        <x:v>True</x:v>
      </x:c>
      <x:c r="R585" s="1" t="str">
        <x:v>5</x:v>
      </x:c>
      <x:c r="S585" s="1" t="str">
        <x:v>0.075000000000000011</x:v>
      </x:c>
      <x:c r="T585" s="1" t="str">
        <x:v>0.40721801605233482</x:v>
      </x:c>
      <x:c r="U585" s="1" t="str">
        <x:v>0.40000000000000002</x:v>
      </x:c>
      <x:c r="V585" s="1" t="str">
        <x:v>0.011061068673831199</x:v>
      </x:c>
      <x:c r="W585" s="28" t="str">
        <x:v>0.40000000000000002</x:v>
      </x:c>
      <x:c r="X585" s="28" t="str">
        <x:v>0.00240764278123895</x:v>
      </x:c>
      <x:c r="Y585" s="28" t="str">
        <x:v>0.011061068673831276</x:v>
      </x:c>
      <x:c r="Z585" s="1" t="str">
        <x:v>0.40000000000000002</x:v>
      </x:c>
      <x:c r="AA585" s="1" t="str">
        <x:v>0.00240764278123895</x:v>
      </x:c>
      <x:c r="AB585" s="1" t="str">
        <x:v>0.011061068673831276</x:v>
      </x:c>
      <x:c r="AC585" s="1" t="str">
        <x:v>CASH</x:v>
      </x:c>
      <x:c r="AD585" s="1" t="str">
        <x:v>0.075000000000000011</x:v>
      </x:c>
      <x:c r="AE585" s="1" t="str">
        <x:v>0.40000000000000002</x:v>
      </x:c>
      <x:c r="AF585" s="1" t="str">
        <x:v>0.00240764278123895</x:v>
      </x:c>
      <x:c r="AG585" s="1" t="str">
        <x:v>0.011061068673831276</x:v>
      </x:c>
      <x:c r="AH585" s="1" t="str">
        <x:v>0</x:v>
      </x:c>
      <x:c r="AI585" s="1" t="str">
        <x:v>0</x:v>
      </x:c>
      <x:c r="AJ585" s="1" t="str">
        <x:v>0</x:v>
      </x:c>
      <x:c r="AK585" s="1" t="str">
        <x:v>-0.011000342441403049</x:v>
      </x:c>
      <x:c r="AL585" s="28" t="str">
        <x:v>0.0276587573839388</x:v>
      </x:c>
      <x:c r="AM585" s="1" t="str">
        <x:v>2022</x:v>
      </x:c>
      <x:c r="AN585" s="48" t="str">
        <x:v>REUSED_OOS_PREQUENTIAL_DIAGNOSTIC</x:v>
      </x:c>
      <x:c r="AO585" s="1" t="str">
        <x:v>583</x:v>
      </x:c>
      <x:c r="AP585" s="1" t="str">
        <x:v>False</x:v>
      </x:c>
    </x:row>
    <x:row r="586" ht="22" customHeight="1">
      <x:c r="A586" s="27" t="n">
        <x:v>44781</x:v>
      </x:c>
      <x:c r="B586" s="27" t="n">
        <x:v>44782</x:v>
      </x:c>
      <x:c r="C586" s="1" t="str">
        <x:v>0.99679525410842185</x:v>
      </x:c>
      <x:c r="D586" s="1" t="str">
        <x:v>1.6336008995478157e-12</x:v>
      </x:c>
      <x:c r="E586" s="1" t="str">
        <x:v>0.0032047458899445002</x:v>
      </x:c>
      <x:c r="F586" s="1" t="str">
        <x:v>bear</x:v>
      </x:c>
      <x:c r="G586" s="1" t="str">
        <x:v>0.019665585048177801</x:v>
      </x:c>
      <x:c r="H586" s="1" t="str">
        <x:v>0.0053734364095787942</x:v>
      </x:c>
      <x:c r="I586" s="1" t="str">
        <x:v>0.023423802812059469</x:v>
      </x:c>
      <x:c r="J586" s="1" t="str">
        <x:v>0.10324493341053853</x:v>
      </x:c>
      <x:c r="K586" s="1" t="str">
        <x:v>0.60530854186244254</x:v>
      </x:c>
      <x:c r="L586" s="1" t="str">
        <x:v>-0.25090427573018304</x:v>
      </x:c>
      <x:c r="M586" s="1" t="str">
        <x:v>CASH</x:v>
      </x:c>
      <x:c r="N586" s="1" t="str">
        <x:v>0.99679525410842185</x:v>
      </x:c>
      <x:c r="O586" s="48" t="str">
        <x:v>HIGH_VOLATILITY|BEARISH_ROUTER</x:v>
      </x:c>
      <x:c r="P586" s="48" t="str">
        <x:v>episode-000584|episode-000411|episode-000582|episode-000583|episode-000421</x:v>
      </x:c>
      <x:c r="Q586" s="1" t="str">
        <x:v>True</x:v>
      </x:c>
      <x:c r="R586" s="1" t="str">
        <x:v>5</x:v>
      </x:c>
      <x:c r="S586" s="1" t="str">
        <x:v>0.075000000000000011</x:v>
      </x:c>
      <x:c r="T586" s="1" t="str">
        <x:v>0.40741532896308302</x:v>
      </x:c>
      <x:c r="U586" s="1" t="str">
        <x:v>0.40000000000000002</x:v>
      </x:c>
      <x:c r="V586" s="1" t="str">
        <x:v>-0.0112525709948086</x:v>
      </x:c>
      <x:c r="W586" s="28" t="str">
        <x:v>0.40000000000000002</x:v>
      </x:c>
      <x:c r="X586" s="28" t="str">
        <x:v>0.0065654647336727545</x:v>
      </x:c>
      <x:c r="Y586" s="28" t="str">
        <x:v>-0.011252570994808697</x:v>
      </x:c>
      <x:c r="Z586" s="1" t="str">
        <x:v>0.40000000000000002</x:v>
      </x:c>
      <x:c r="AA586" s="1" t="str">
        <x:v>0.0065654647336727545</x:v>
      </x:c>
      <x:c r="AB586" s="1" t="str">
        <x:v>-0.011252570994808697</x:v>
      </x:c>
      <x:c r="AC586" s="1" t="str">
        <x:v>CASH</x:v>
      </x:c>
      <x:c r="AD586" s="1" t="str">
        <x:v>0.075000000000000011</x:v>
      </x:c>
      <x:c r="AE586" s="1" t="str">
        <x:v>0.40000000000000002</x:v>
      </x:c>
      <x:c r="AF586" s="1" t="str">
        <x:v>0.0065654647336727545</x:v>
      </x:c>
      <x:c r="AG586" s="1" t="str">
        <x:v>-0.011252570994808697</x:v>
      </x:c>
      <x:c r="AH586" s="1" t="str">
        <x:v>0</x:v>
      </x:c>
      <x:c r="AI586" s="1" t="str">
        <x:v>0</x:v>
      </x:c>
      <x:c r="AJ586" s="1" t="str">
        <x:v>0</x:v>
      </x:c>
      <x:c r="AK586" s="1" t="str">
        <x:v>0.011316360151248105</x:v>
      </x:c>
      <x:c r="AL586" s="28" t="str">
        <x:v>-0.028115198414531101</x:v>
      </x:c>
      <x:c r="AM586" s="1" t="str">
        <x:v>2022</x:v>
      </x:c>
      <x:c r="AN586" s="48" t="str">
        <x:v>REUSED_OOS_PREQUENTIAL_DIAGNOSTIC</x:v>
      </x:c>
      <x:c r="AO586" s="1" t="str">
        <x:v>584</x:v>
      </x:c>
      <x:c r="AP586" s="1" t="str">
        <x:v>False</x:v>
      </x:c>
    </x:row>
    <x:row r="587" ht="22" customHeight="1">
      <x:c r="A587" s="27" t="n">
        <x:v>44782</x:v>
      </x:c>
      <x:c r="B587" s="27" t="n">
        <x:v>44783</x:v>
      </x:c>
      <x:c r="C587" s="1" t="str">
        <x:v>0.98859513552461042</x:v>
      </x:c>
      <x:c r="D587" s="1" t="str">
        <x:v>2.0364283798345483e-11</x:v>
      </x:c>
      <x:c r="E587" s="1" t="str">
        <x:v>0.0114048644550252</x:v>
      </x:c>
      <x:c r="F587" s="1" t="str">
        <x:v>bear</x:v>
      </x:c>
      <x:c r="G587" s="1" t="str">
        <x:v>0.056764063347501365</x:v>
      </x:c>
      <x:c r="H587" s="1" t="str">
        <x:v>0.016400237167622806</x:v>
      </x:c>
      <x:c r="I587" s="1" t="str">
        <x:v>0.0068773218029807293</x:v>
      </x:c>
      <x:c r="J587" s="1" t="str">
        <x:v>0.11029193088826417</x:v>
      </x:c>
      <x:c r="K587" s="1" t="str">
        <x:v>0.60064262525614942</x:v>
      </x:c>
      <x:c r="L587" s="1" t="str">
        <x:v>-0.27196525064950583</x:v>
      </x:c>
      <x:c r="M587" s="1" t="str">
        <x:v>CASH</x:v>
      </x:c>
      <x:c r="N587" s="1" t="str">
        <x:v>0.98859513552461042</x:v>
      </x:c>
      <x:c r="O587" s="48" t="str">
        <x:v>HIGH_VOLATILITY|BEARISH_ROUTER</x:v>
      </x:c>
      <x:c r="P587" s="48" t="str">
        <x:v>episode-000585|episode-000584|episode-000411|episode-000582|episode-000421</x:v>
      </x:c>
      <x:c r="Q587" s="1" t="str">
        <x:v>True</x:v>
      </x:c>
      <x:c r="R587" s="1" t="str">
        <x:v>5</x:v>
      </x:c>
      <x:c r="S587" s="1" t="str">
        <x:v>0.075000000000000011</x:v>
      </x:c>
      <x:c r="T587" s="1" t="str">
        <x:v>0.40801754666608181</x:v>
      </x:c>
      <x:c r="U587" s="1" t="str">
        <x:v>0.40000000000000002</x:v>
      </x:c>
      <x:c r="V587" s="1" t="str">
        <x:v>0.0140978977452714</x:v>
      </x:c>
      <x:c r="W587" s="28" t="str">
        <x:v>0.40000000000000002</x:v>
      </x:c>
      <x:c r="X587" s="28" t="str">
        <x:v>0.0068243953107761657</x:v>
      </x:c>
      <x:c r="Y587" s="28" t="str">
        <x:v>0.014097897745271482</x:v>
      </x:c>
      <x:c r="Z587" s="1" t="str">
        <x:v>0.40000000000000002</x:v>
      </x:c>
      <x:c r="AA587" s="1" t="str">
        <x:v>0.0068243953107761657</x:v>
      </x:c>
      <x:c r="AB587" s="1" t="str">
        <x:v>0.014097897745271482</x:v>
      </x:c>
      <x:c r="AC587" s="1" t="str">
        <x:v>CASH</x:v>
      </x:c>
      <x:c r="AD587" s="1" t="str">
        <x:v>0.075000000000000011</x:v>
      </x:c>
      <x:c r="AE587" s="1" t="str">
        <x:v>0.40000000000000002</x:v>
      </x:c>
      <x:c r="AF587" s="1" t="str">
        <x:v>0.0068243953107761657</x:v>
      </x:c>
      <x:c r="AG587" s="1" t="str">
        <x:v>0.014097897745271482</x:v>
      </x:c>
      <x:c r="AH587" s="1" t="str">
        <x:v>0</x:v>
      </x:c>
      <x:c r="AI587" s="1" t="str">
        <x:v>0</x:v>
      </x:c>
      <x:c r="AJ587" s="1" t="str">
        <x:v>0</x:v>
      </x:c>
      <x:c r="AK587" s="1" t="str">
        <x:v>-0.013999446608589847</x:v>
      </x:c>
      <x:c r="AL587" s="28" t="str">
        <x:v>0.035262045993597203</x:v>
      </x:c>
      <x:c r="AM587" s="1" t="str">
        <x:v>2022</x:v>
      </x:c>
      <x:c r="AN587" s="48" t="str">
        <x:v>REUSED_OOS_PREQUENTIAL_DIAGNOSTIC</x:v>
      </x:c>
      <x:c r="AO587" s="1" t="str">
        <x:v>585</x:v>
      </x:c>
      <x:c r="AP587" s="1" t="str">
        <x:v>False</x:v>
      </x:c>
    </x:row>
    <x:row r="588" ht="22" customHeight="1">
      <x:c r="A588" s="27" t="n">
        <x:v>44783</x:v>
      </x:c>
      <x:c r="B588" s="27" t="n">
        <x:v>44784</x:v>
      </x:c>
      <x:c r="C588" s="1" t="str">
        <x:v>0.98613035391161274</x:v>
      </x:c>
      <x:c r="D588" s="1" t="str">
        <x:v>1.9368168297073392e-11</x:v>
      </x:c>
      <x:c r="E588" s="1" t="str">
        <x:v>0.013869646069019</x:v>
      </x:c>
      <x:c r="F588" s="1" t="str">
        <x:v>bear</x:v>
      </x:c>
      <x:c r="G588" s="1" t="str">
        <x:v>0.066545851436009149</x:v>
      </x:c>
      <x:c r="H588" s="1" t="str">
        <x:v>0.0049295632279875946</x:v>
      </x:c>
      <x:c r="I588" s="1" t="str">
        <x:v>0.050046448853677372</x:v>
      </x:c>
      <x:c r="J588" s="1" t="str">
        <x:v>0.20035365071731981</x:v>
      </x:c>
      <x:c r="K588" s="1" t="str">
        <x:v>0.58552182851378543</x:v>
      </x:c>
      <x:c r="L588" s="1" t="str">
        <x:v>-0.24629325583297157</x:v>
      </x:c>
      <x:c r="M588" s="1" t="str">
        <x:v>CASH</x:v>
      </x:c>
      <x:c r="N588" s="1" t="str">
        <x:v>0.98613035391161274</x:v>
      </x:c>
      <x:c r="O588" s="48" t="str">
        <x:v>HIGH_VOLATILITY|BEARISH_ROUTER</x:v>
      </x:c>
      <x:c r="P588" s="48" t="str">
        <x:v>episode-000585|episode-000586|episode-000579|episode-000575|episode-000576</x:v>
      </x:c>
      <x:c r="Q588" s="1" t="str">
        <x:v>True</x:v>
      </x:c>
      <x:c r="R588" s="1" t="str">
        <x:v>5</x:v>
      </x:c>
      <x:c r="S588" s="1" t="str">
        <x:v>0.075000000000000011</x:v>
      </x:c>
      <x:c r="T588" s="1" t="str">
        <x:v>0.40819856052664011</x:v>
      </x:c>
      <x:c r="U588" s="1" t="str">
        <x:v>0.40000000000000002</x:v>
      </x:c>
      <x:c r="V588" s="1" t="str">
        <x:v>-0.00046905352326089998</x:v>
      </x:c>
      <x:c r="W588" s="28" t="str">
        <x:v>0.40000000000000002</x:v>
      </x:c>
      <x:c r="X588" s="28" t="str">
        <x:v>0.0083451837373547666</x:v>
      </x:c>
      <x:c r="Y588" s="28" t="str">
        <x:v>-0.00046905352326098715</x:v>
      </x:c>
      <x:c r="Z588" s="1" t="str">
        <x:v>0.40000000000000002</x:v>
      </x:c>
      <x:c r="AA588" s="1" t="str">
        <x:v>0.0083451837373547666</x:v>
      </x:c>
      <x:c r="AB588" s="1" t="str">
        <x:v>-0.00046905352326098715</x:v>
      </x:c>
      <x:c r="AC588" s="1" t="str">
        <x:v>CASH</x:v>
      </x:c>
      <x:c r="AD588" s="1" t="str">
        <x:v>0.075000000000000011</x:v>
      </x:c>
      <x:c r="AE588" s="1" t="str">
        <x:v>0.40000000000000002</x:v>
      </x:c>
      <x:c r="AF588" s="1" t="str">
        <x:v>0.0083451837373547666</x:v>
      </x:c>
      <x:c r="AG588" s="1" t="str">
        <x:v>-0.00046905352326098715</x:v>
      </x:c>
      <x:c r="AH588" s="1" t="str">
        <x:v>0</x:v>
      </x:c>
      <x:c r="AI588" s="1" t="str">
        <x:v>0</x:v>
      </x:c>
      <x:c r="AJ588" s="1" t="str">
        <x:v>0</x:v>
      </x:c>
      <x:c r="AK588" s="1" t="str">
        <x:v>0.00046916356327585817</x:v>
      </x:c>
      <x:c r="AL588" s="28" t="str">
        <x:v>-0.0011517804606287999</x:v>
      </x:c>
      <x:c r="AM588" s="1" t="str">
        <x:v>2022</x:v>
      </x:c>
      <x:c r="AN588" s="48" t="str">
        <x:v>REUSED_OOS_PREQUENTIAL_DIAGNOSTIC</x:v>
      </x:c>
      <x:c r="AO588" s="1" t="str">
        <x:v>586</x:v>
      </x:c>
      <x:c r="AP588" s="1" t="str">
        <x:v>False</x:v>
      </x:c>
    </x:row>
    <x:row r="589" ht="22" customHeight="1">
      <x:c r="A589" s="27" t="n">
        <x:v>44784</x:v>
      </x:c>
      <x:c r="B589" s="27" t="n">
        <x:v>44785</x:v>
      </x:c>
      <x:c r="C589" s="1" t="str">
        <x:v>0.90567769541449439</x:v>
      </x:c>
      <x:c r="D589" s="1" t="str">
        <x:v>1.1122305747280207e-09</x:v>
      </x:c>
      <x:c r="E589" s="1" t="str">
        <x:v>0.094322303473274902</x:v>
      </x:c>
      <x:c r="F589" s="1" t="str">
        <x:v>bear</x:v>
      </x:c>
      <x:c r="G589" s="1" t="str">
        <x:v>0.28438206399386917</x:v>
      </x:c>
      <x:c r="H589" s="1" t="str">
        <x:v>0.16090531699423666</x:v>
      </x:c>
      <x:c r="I589" s="1" t="str">
        <x:v>0.058517342484775803</x:v>
      </x:c>
      <x:c r="J589" s="1" t="str">
        <x:v>0.2381885995996047</x:v>
      </x:c>
      <x:c r="K589" s="1" t="str">
        <x:v>0.56977407270260494</x:v>
      </x:c>
      <x:c r="L589" s="1" t="str">
        <x:v>-0.24716136053394733</x:v>
      </x:c>
      <x:c r="M589" s="1" t="str">
        <x:v>CASH</x:v>
      </x:c>
      <x:c r="N589" s="1" t="str">
        <x:v>0.90567769541449439</x:v>
      </x:c>
      <x:c r="O589" s="48" t="str">
        <x:v>HIGH_VOLATILITY|BEARISH_ROUTER</x:v>
      </x:c>
      <x:c r="P589" s="48" t="str">
        <x:v>episode-000216|episode-000427|episode-000446|episode-000444|episode-000587</x:v>
      </x:c>
      <x:c r="Q589" s="1" t="str">
        <x:v>True</x:v>
      </x:c>
      <x:c r="R589" s="1" t="str">
        <x:v>5</x:v>
      </x:c>
      <x:c r="S589" s="1" t="str">
        <x:v>0.075000000000000011</x:v>
      </x:c>
      <x:c r="T589" s="1" t="str">
        <x:v>0.41410701351228252</x:v>
      </x:c>
      <x:c r="U589" s="1" t="str">
        <x:v>0.40000000000000002</x:v>
      </x:c>
      <x:c r="V589" s="1" t="str">
        <x:v>0.0077439317375408998</x:v>
      </x:c>
      <x:c r="W589" s="28" t="str">
        <x:v>0.40000000000000002</x:v>
      </x:c>
      <x:c r="X589" s="28" t="str">
        <x:v>0.00027655472268128811</x:v>
      </x:c>
      <x:c r="Y589" s="28" t="str">
        <x:v>0.0077439317375409544</x:v>
      </x:c>
      <x:c r="Z589" s="1" t="str">
        <x:v>0.40000000000000002</x:v>
      </x:c>
      <x:c r="AA589" s="1" t="str">
        <x:v>0.00027655472268128811</x:v>
      </x:c>
      <x:c r="AB589" s="1" t="str">
        <x:v>0.0077439317375409544</x:v>
      </x:c>
      <x:c r="AC589" s="1" t="str">
        <x:v>CASH</x:v>
      </x:c>
      <x:c r="AD589" s="1" t="str">
        <x:v>0.075000000000000011</x:v>
      </x:c>
      <x:c r="AE589" s="1" t="str">
        <x:v>0.40000000000000002</x:v>
      </x:c>
      <x:c r="AF589" s="1" t="str">
        <x:v>0.00027655472268128811</x:v>
      </x:c>
      <x:c r="AG589" s="1" t="str">
        <x:v>0.0077439317375409544</x:v>
      </x:c>
      <x:c r="AH589" s="1" t="str">
        <x:v>0</x:v>
      </x:c>
      <x:c r="AI589" s="1" t="str">
        <x:v>0</x:v>
      </x:c>
      <x:c r="AJ589" s="1" t="str">
        <x:v>0</x:v>
      </x:c>
      <x:c r="AK589" s="1" t="str">
        <x:v>-0.007714101401911139</x:v>
      </x:c>
      <x:c r="AL589" s="28" t="str">
        <x:v>0.019360526084903899</x:v>
      </x:c>
      <x:c r="AM589" s="1" t="str">
        <x:v>2022</x:v>
      </x:c>
      <x:c r="AN589" s="48" t="str">
        <x:v>REUSED_OOS_PREQUENTIAL_DIAGNOSTIC</x:v>
      </x:c>
      <x:c r="AO589" s="1" t="str">
        <x:v>587</x:v>
      </x:c>
      <x:c r="AP589" s="1" t="str">
        <x:v>False</x:v>
      </x:c>
    </x:row>
    <x:row r="590" ht="22" customHeight="1">
      <x:c r="A590" s="27" t="n">
        <x:v>44785</x:v>
      </x:c>
      <x:c r="B590" s="27" t="n">
        <x:v>44786</x:v>
      </x:c>
      <x:c r="C590" s="1" t="str">
        <x:v>0.9161894677897644</x:v>
      </x:c>
      <x:c r="D590" s="1" t="str">
        <x:v>3.0744564674208661e-09</x:v>
      </x:c>
      <x:c r="E590" s="1" t="str">
        <x:v>0.083810529135779105</x:v>
      </x:c>
      <x:c r="F590" s="1" t="str">
        <x:v>bear</x:v>
      </x:c>
      <x:c r="G590" s="1" t="str">
        <x:v>0.26212962182009286</x:v>
      </x:c>
      <x:c r="H590" s="1" t="str">
        <x:v>0.021023548674991701</x:v>
      </x:c>
      <x:c r="I590" s="1" t="str">
        <x:v>0.046786109609493698</x:v>
      </x:c>
      <x:c r="J590" s="1" t="str">
        <x:v>0.20487407407407421</x:v>
      </x:c>
      <x:c r="K590" s="1" t="str">
        <x:v>0.55378655755206219</x:v>
      </x:c>
      <x:c r="L590" s="1" t="str">
        <x:v>-0.23258600841684129</x:v>
      </x:c>
      <x:c r="M590" s="1" t="str">
        <x:v>CASH</x:v>
      </x:c>
      <x:c r="N590" s="1" t="str">
        <x:v>0.9161894677897644</x:v>
      </x:c>
      <x:c r="O590" s="48" t="str">
        <x:v>HIGH_VOLATILITY|BEARISH_ROUTER</x:v>
      </x:c>
      <x:c r="P590" s="48" t="str">
        <x:v>episode-000588|episode-000216|episode-000446|episode-000587|episode-000445</x:v>
      </x:c>
      <x:c r="Q590" s="1" t="str">
        <x:v>True</x:v>
      </x:c>
      <x:c r="R590" s="1" t="str">
        <x:v>5</x:v>
      </x:c>
      <x:c r="S590" s="1" t="str">
        <x:v>0.075000000000000011</x:v>
      </x:c>
      <x:c r="T590" s="1" t="str">
        <x:v>0.41333502765561392</x:v>
      </x:c>
      <x:c r="U590" s="1" t="str">
        <x:v>0.40000000000000002</x:v>
      </x:c>
      <x:c r="V590" s="1" t="str">
        <x:v>0.00071345691476589997</x:v>
      </x:c>
      <x:c r="W590" s="28" t="str">
        <x:v>0.40000000000000002</x:v>
      </x:c>
      <x:c r="X590" s="28" t="str">
        <x:v>0.0046108191069398896</x:v>
      </x:c>
      <x:c r="Y590" s="28" t="str">
        <x:v>0.00071345691476598638</x:v>
      </x:c>
      <x:c r="Z590" s="1" t="str">
        <x:v>0.40000000000000002</x:v>
      </x:c>
      <x:c r="AA590" s="1" t="str">
        <x:v>0.0046108191069398896</x:v>
      </x:c>
      <x:c r="AB590" s="1" t="str">
        <x:v>0.00071345691476598638</x:v>
      </x:c>
      <x:c r="AC590" s="1" t="str">
        <x:v>CASH</x:v>
      </x:c>
      <x:c r="AD590" s="1" t="str">
        <x:v>0.075000000000000011</x:v>
      </x:c>
      <x:c r="AE590" s="1" t="str">
        <x:v>0.40000000000000002</x:v>
      </x:c>
      <x:c r="AF590" s="1" t="str">
        <x:v>0.0046108191069398896</x:v>
      </x:c>
      <x:c r="AG590" s="1" t="str">
        <x:v>0.00071345691476598638</x:v>
      </x:c>
      <x:c r="AH590" s="1" t="str">
        <x:v>0</x:v>
      </x:c>
      <x:c r="AI590" s="1" t="str">
        <x:v>0</x:v>
      </x:c>
      <x:c r="AJ590" s="1" t="str">
        <x:v>0</x:v>
      </x:c>
      <x:c r="AK590" s="1" t="str">
        <x:v>-0.00071320252537134356</x:v>
      </x:c>
      <x:c r="AL590" s="28" t="str">
        <x:v>0.0017951776119217999</x:v>
      </x:c>
      <x:c r="AM590" s="1" t="str">
        <x:v>2022</x:v>
      </x:c>
      <x:c r="AN590" s="48" t="str">
        <x:v>REUSED_OOS_PREQUENTIAL_DIAGNOSTIC</x:v>
      </x:c>
      <x:c r="AO590" s="1" t="str">
        <x:v>588</x:v>
      </x:c>
      <x:c r="AP590" s="1" t="str">
        <x:v>False</x:v>
      </x:c>
    </x:row>
    <x:row r="591" ht="22" customHeight="1">
      <x:c r="A591" s="27" t="n">
        <x:v>44786</x:v>
      </x:c>
      <x:c r="B591" s="27" t="n">
        <x:v>44787</x:v>
      </x:c>
      <x:c r="C591" s="1" t="str">
        <x:v>0.62971288690246963</x:v>
      </x:c>
      <x:c r="D591" s="1" t="str">
        <x:v>2.7684301744829308e-08</x:v>
      </x:c>
      <x:c r="E591" s="1" t="str">
        <x:v>0.37028708541322852</x:v>
      </x:c>
      <x:c r="F591" s="1" t="str">
        <x:v>bear</x:v>
      </x:c>
      <x:c r="G591" s="1" t="str">
        <x:v>0.59994667732315132</x:v>
      </x:c>
      <x:c r="H591" s="1" t="str">
        <x:v>0.57295316177458944</x:v>
      </x:c>
      <x:c r="I591" s="1" t="str">
        <x:v>0.065301906364135576</x:v>
      </x:c>
      <x:c r="J591" s="1" t="str">
        <x:v>0.18733605362867967</x:v>
      </x:c>
      <x:c r="K591" s="1" t="str">
        <x:v>0.55273279992137558</x:v>
      </x:c>
      <x:c r="L591" s="1" t="str">
        <x:v>-0.23120836400007549</x:v>
      </x:c>
      <x:c r="M591" s="1" t="str">
        <x:v>CASH</x:v>
      </x:c>
      <x:c r="N591" s="1" t="str">
        <x:v>0.62971288690246963</x:v>
      </x:c>
      <x:c r="O591" s="48" t="str">
        <x:v>HIGH_VOLATILITY|BEARISH_ROUTER</x:v>
      </x:c>
      <x:c r="P591" s="48" t="str"/>
      <x:c r="Q591" s="1" t="str">
        <x:v>True</x:v>
      </x:c>
      <x:c r="R591" s="1" t="str">
        <x:v>5</x:v>
      </x:c>
      <x:c r="S591" s="1" t="str">
        <x:v>0.075000000000000011</x:v>
      </x:c>
      <x:c r="T591" s="1" t="str">
        <x:v>0.43437390226054068</x:v>
      </x:c>
      <x:c r="U591" s="1" t="str">
        <x:v>0.45000000000000001</x:v>
      </x:c>
      <x:c r="V591" s="1" t="str">
        <x:v>-0.0026213965634067</x:v>
      </x:c>
      <x:c r="W591" s="28" t="str">
        <x:v>0.40000000000000002</x:v>
      </x:c>
      <x:c r="X591" s="28" t="str">
        <x:v>0.00043053347324029101</x:v>
      </x:c>
      <x:c r="Y591" s="28" t="str">
        <x:v>-0.0022866114045703156</x:v>
      </x:c>
      <x:c r="Z591" s="1" t="str">
        <x:v>0.40000000000000002</x:v>
      </x:c>
      <x:c r="AA591" s="1" t="str">
        <x:v>0.00043053347324029101</x:v>
      </x:c>
      <x:c r="AB591" s="1" t="str">
        <x:v>-0.0022866114045703156</x:v>
      </x:c>
      <x:c r="AC591" s="1" t="str">
        <x:v>CASH</x:v>
      </x:c>
      <x:c r="AD591" s="1" t="str">
        <x:v>0.075000000000000011</x:v>
      </x:c>
      <x:c r="AE591" s="1" t="str">
        <x:v>0.40000000000000002</x:v>
      </x:c>
      <x:c r="AF591" s="1" t="str">
        <x:v>0.00043053347324029101</x:v>
      </x:c>
      <x:c r="AG591" s="1" t="str">
        <x:v>-0.0022866114045703156</x:v>
      </x:c>
      <x:c r="AH591" s="1" t="str">
        <x:v>0</x:v>
      </x:c>
      <x:c r="AI591" s="1" t="str">
        <x:v>0</x:v>
      </x:c>
      <x:c r="AJ591" s="1" t="str">
        <x:v>0</x:v>
      </x:c>
      <x:c r="AK591" s="1" t="str">
        <x:v>0.0026248384397089789</x:v>
      </x:c>
      <x:c r="AL591" s="28" t="str">
        <x:v>-0.0057154546384371001</x:v>
      </x:c>
      <x:c r="AM591" s="1" t="str">
        <x:v>2022</x:v>
      </x:c>
      <x:c r="AN591" s="48" t="str">
        <x:v>REUSED_OOS_PREQUENTIAL_DIAGNOSTIC</x:v>
      </x:c>
      <x:c r="AO591" s="1" t="str">
        <x:v>589</x:v>
      </x:c>
      <x:c r="AP591" s="1" t="str">
        <x:v>True</x:v>
      </x:c>
    </x:row>
    <x:row r="592" ht="22" customHeight="1">
      <x:c r="A592" s="27" t="n">
        <x:v>44787</x:v>
      </x:c>
      <x:c r="B592" s="27" t="n">
        <x:v>44788</x:v>
      </x:c>
      <x:c r="C592" s="1" t="str">
        <x:v>0.75062015545964067</x:v>
      </x:c>
      <x:c r="D592" s="1" t="str">
        <x:v>1.8134811821563423e-08</x:v>
      </x:c>
      <x:c r="E592" s="1" t="str">
        <x:v>0.24937982640554721</x:v>
      </x:c>
      <x:c r="F592" s="1" t="str">
        <x:v>bear</x:v>
      </x:c>
      <x:c r="G592" s="1" t="str">
        <x:v>0.51123870547121519</x:v>
      </x:c>
      <x:c r="H592" s="1" t="str">
        <x:v>0.24181453711434228</x:v>
      </x:c>
      <x:c r="I592" s="1" t="str">
        <x:v>0.048650934399986134</x:v>
      </x:c>
      <x:c r="J592" s="1" t="str">
        <x:v>0.16699559665980002</x:v>
      </x:c>
      <x:c r="K592" s="1" t="str">
        <x:v>0.55372720161240607</x:v>
      </x:c>
      <x:c r="L592" s="1" t="str">
        <x:v>-0.23560235772204297</x:v>
      </x:c>
      <x:c r="M592" s="1" t="str">
        <x:v>CASH</x:v>
      </x:c>
      <x:c r="N592" s="1" t="str">
        <x:v>0.75062015545964067</x:v>
      </x:c>
      <x:c r="O592" s="48" t="str">
        <x:v>HIGH_VOLATILITY|BEARISH_ROUTER</x:v>
      </x:c>
      <x:c r="P592" s="48" t="str">
        <x:v>episode-000447|episode-000590|episode-000215|episode-000473|episode-000426</x:v>
      </x:c>
      <x:c r="Q592" s="1" t="str">
        <x:v>True</x:v>
      </x:c>
      <x:c r="R592" s="1" t="str">
        <x:v>5</x:v>
      </x:c>
      <x:c r="S592" s="1" t="str">
        <x:v>0.075000000000000011</x:v>
      </x:c>
      <x:c r="T592" s="1" t="str">
        <x:v>0.42549445788708362</x:v>
      </x:c>
      <x:c r="U592" s="1" t="str">
        <x:v>0.45000000000000001</x:v>
      </x:c>
      <x:c r="V592" s="1" t="str">
        <x:v>-0.0037250579537669</x:v>
      </x:c>
      <x:c r="W592" s="28" t="str">
        <x:v>0.40000000000000002</x:v>
      </x:c>
      <x:c r="X592" s="28" t="str">
        <x:v>0.0013748522755511194</x:v>
      </x:c>
      <x:c r="Y592" s="28" t="str">
        <x:v>-0.0033112769790626384</x:v>
      </x:c>
      <x:c r="Z592" s="1" t="str">
        <x:v>0.40000000000000002</x:v>
      </x:c>
      <x:c r="AA592" s="1" t="str">
        <x:v>0.0013748522755511194</x:v>
      </x:c>
      <x:c r="AB592" s="1" t="str">
        <x:v>-0.0033112769790626384</x:v>
      </x:c>
      <x:c r="AC592" s="1" t="str">
        <x:v>CASH</x:v>
      </x:c>
      <x:c r="AD592" s="1" t="str">
        <x:v>0.075000000000000011</x:v>
      </x:c>
      <x:c r="AE592" s="1" t="str">
        <x:v>0.40000000000000002</x:v>
      </x:c>
      <x:c r="AF592" s="1" t="str">
        <x:v>0.0013748522755511194</x:v>
      </x:c>
      <x:c r="AG592" s="1" t="str">
        <x:v>-0.0033112769790626384</x:v>
      </x:c>
      <x:c r="AH592" s="1" t="str">
        <x:v>0</x:v>
      </x:c>
      <x:c r="AI592" s="1" t="str">
        <x:v>0</x:v>
      </x:c>
      <x:c r="AJ592" s="1" t="str">
        <x:v>0</x:v>
      </x:c>
      <x:c r="AK592" s="1" t="str">
        <x:v>0.0037320132601316928</x:v>
      </x:c>
      <x:c r="AL592" s="28" t="str">
        <x:v>-0.0082747666935496008</x:v>
      </x:c>
      <x:c r="AM592" s="1" t="str">
        <x:v>2022</x:v>
      </x:c>
      <x:c r="AN592" s="48" t="str">
        <x:v>REUSED_OOS_PREQUENTIAL_DIAGNOSTIC</x:v>
      </x:c>
      <x:c r="AO592" s="1" t="str">
        <x:v>590</x:v>
      </x:c>
      <x:c r="AP592" s="1" t="str">
        <x:v>True</x:v>
      </x:c>
    </x:row>
    <x:row r="593" ht="22" customHeight="1">
      <x:c r="A593" s="27" t="n">
        <x:v>44788</x:v>
      </x:c>
      <x:c r="B593" s="27" t="n">
        <x:v>44789</x:v>
      </x:c>
      <x:c r="C593" s="1" t="str">
        <x:v>0.8844612273923369</x:v>
      </x:c>
      <x:c r="D593" s="1" t="str">
        <x:v>4.978144106568219e-09</x:v>
      </x:c>
      <x:c r="E593" s="1" t="str">
        <x:v>0.11553876762951901</x:v>
      </x:c>
      <x:c r="F593" s="1" t="str">
        <x:v>bear</x:v>
      </x:c>
      <x:c r="G593" s="1" t="str">
        <x:v>0.32581206004003838</x:v>
      </x:c>
      <x:c r="H593" s="1" t="str">
        <x:v>0.26768214386539213</x:v>
      </x:c>
      <x:c r="I593" s="1" t="str">
        <x:v>0.011983389527340682</x:v>
      </x:c>
      <x:c r="J593" s="1" t="str">
        <x:v>0.13634199123993973</x:v>
      </x:c>
      <x:c r="K593" s="1" t="str">
        <x:v>0.55354806903675513</x:v>
      </x:c>
      <x:c r="L593" s="1" t="str">
        <x:v>-0.24192756987299247</x:v>
      </x:c>
      <x:c r="M593" s="1" t="str">
        <x:v>CASH</x:v>
      </x:c>
      <x:c r="N593" s="1" t="str">
        <x:v>0.8844612273923369</x:v>
      </x:c>
      <x:c r="O593" s="48" t="str">
        <x:v>HIGH_VOLATILITY|BEARISH_ROUTER</x:v>
      </x:c>
      <x:c r="P593" s="48" t="str">
        <x:v>episode-000216|episode-000588|episode-000589|episode-000444|episode-000445</x:v>
      </x:c>
      <x:c r="Q593" s="1" t="str">
        <x:v>True</x:v>
      </x:c>
      <x:c r="R593" s="1" t="str">
        <x:v>5</x:v>
      </x:c>
      <x:c r="S593" s="1" t="str">
        <x:v>0.075000000000000011</x:v>
      </x:c>
      <x:c r="T593" s="1" t="str">
        <x:v>0.41566515345974042</x:v>
      </x:c>
      <x:c r="U593" s="1" t="str">
        <x:v>0.40000000000000002</x:v>
      </x:c>
      <x:c r="V593" s="1" t="str">
        <x:v>-0.0041121930605966996</x:v>
      </x:c>
      <x:c r="W593" s="28" t="str">
        <x:v>0.40000000000000002</x:v>
      </x:c>
      <x:c r="X593" s="28" t="str">
        <x:v>0.0019925391250067981</x:v>
      </x:c>
      <x:c r="Y593" s="28" t="str">
        <x:v>-0.0040664280275291009</x:v>
      </x:c>
      <x:c r="Z593" s="1" t="str">
        <x:v>0.40000000000000002</x:v>
      </x:c>
      <x:c r="AA593" s="1" t="str">
        <x:v>0.0019925391250067981</x:v>
      </x:c>
      <x:c r="AB593" s="1" t="str">
        <x:v>-0.0040664280275291009</x:v>
      </x:c>
      <x:c r="AC593" s="1" t="str">
        <x:v>CASH</x:v>
      </x:c>
      <x:c r="AD593" s="1" t="str">
        <x:v>0.075000000000000011</x:v>
      </x:c>
      <x:c r="AE593" s="1" t="str">
        <x:v>0.40000000000000002</x:v>
      </x:c>
      <x:c r="AF593" s="1" t="str">
        <x:v>0.0019925391250067981</x:v>
      </x:c>
      <x:c r="AG593" s="1" t="str">
        <x:v>-0.0040664280275291009</x:v>
      </x:c>
      <x:c r="AH593" s="1" t="str">
        <x:v>0</x:v>
      </x:c>
      <x:c r="AI593" s="1" t="str">
        <x:v>0</x:v>
      </x:c>
      <x:c r="AJ593" s="1" t="str">
        <x:v>0</x:v>
      </x:c>
      <x:c r="AK593" s="1" t="str">
        <x:v>0.0041206713774468049</x:v>
      </x:c>
      <x:c r="AL593" s="28" t="str">
        <x:v>-0.0101611089674172</x:v>
      </x:c>
      <x:c r="AM593" s="1" t="str">
        <x:v>2022</x:v>
      </x:c>
      <x:c r="AN593" s="48" t="str">
        <x:v>REUSED_OOS_PREQUENTIAL_DIAGNOSTIC</x:v>
      </x:c>
      <x:c r="AO593" s="1" t="str">
        <x:v>591</x:v>
      </x:c>
      <x:c r="AP593" s="1" t="str">
        <x:v>False</x:v>
      </x:c>
    </x:row>
    <x:row r="594" ht="22" customHeight="1">
      <x:c r="A594" s="27" t="n">
        <x:v>44789</x:v>
      </x:c>
      <x:c r="B594" s="27" t="n">
        <x:v>44790</x:v>
      </x:c>
      <x:c r="C594" s="1" t="str">
        <x:v>0.95942063503824981</x:v>
      </x:c>
      <x:c r="D594" s="1" t="str">
        <x:v>1.7249216967177287e-09</x:v>
      </x:c>
      <x:c r="E594" s="1" t="str">
        <x:v>0.040579363236828501</x:v>
      </x:c>
      <x:c r="F594" s="1" t="str">
        <x:v>bear</x:v>
      </x:c>
      <x:c r="G594" s="1" t="str">
        <x:v>0.15454140007290035</x:v>
      </x:c>
      <x:c r="H594" s="1" t="str">
        <x:v>0.14991881529182582</x:v>
      </x:c>
      <x:c r="I594" s="1" t="str">
        <x:v>0.030678239230646165</x:v>
      </x:c>
      <x:c r="J594" s="1" t="str">
        <x:v>0.14775613886536831</x:v>
      </x:c>
      <x:c r="K594" s="1" t="str">
        <x:v>0.54906427390013834</x:v>
      </x:c>
      <x:c r="L594" s="1" t="str">
        <x:v>-0.24963042644070788</x:v>
      </x:c>
      <x:c r="M594" s="1" t="str">
        <x:v>CASH</x:v>
      </x:c>
      <x:c r="N594" s="1" t="str">
        <x:v>0.95942063503824981</x:v>
      </x:c>
      <x:c r="O594" s="48" t="str">
        <x:v>HIGH_VOLATILITY|BEARISH_ROUTER</x:v>
      </x:c>
      <x:c r="P594" s="48" t="str">
        <x:v>episode-000587|episode-000586|episode-000589|episode-000412|episode-000216</x:v>
      </x:c>
      <x:c r="Q594" s="1" t="str">
        <x:v>True</x:v>
      </x:c>
      <x:c r="R594" s="1" t="str">
        <x:v>5</x:v>
      </x:c>
      <x:c r="S594" s="1" t="str">
        <x:v>0.075000000000000011</x:v>
      </x:c>
      <x:c r="T594" s="1" t="str">
        <x:v>0.41016012550336212</x:v>
      </x:c>
      <x:c r="U594" s="1" t="str">
        <x:v>0.40000000000000002</x:v>
      </x:c>
      <x:c r="V594" s="1" t="str">
        <x:v>-0.0087009954420839992</x:v>
      </x:c>
      <x:c r="W594" s="28" t="str">
        <x:v>0.40000000000000002</x:v>
      </x:c>
      <x:c r="X594" s="28" t="str">
        <x:v>0.0024486184236289787</x:v>
      </x:c>
      <x:c r="Y594" s="28" t="str">
        <x:v>-0.0087009954420840252</x:v>
      </x:c>
      <x:c r="Z594" s="1" t="str">
        <x:v>0.40000000000000002</x:v>
      </x:c>
      <x:c r="AA594" s="1" t="str">
        <x:v>0.0024486184236289787</x:v>
      </x:c>
      <x:c r="AB594" s="1" t="str">
        <x:v>-0.0087009954420840252</x:v>
      </x:c>
      <x:c r="AC594" s="1" t="str">
        <x:v>CASH</x:v>
      </x:c>
      <x:c r="AD594" s="1" t="str">
        <x:v>0.075000000000000011</x:v>
      </x:c>
      <x:c r="AE594" s="1" t="str">
        <x:v>0.40000000000000002</x:v>
      </x:c>
      <x:c r="AF594" s="1" t="str">
        <x:v>0.0024486184236289787</x:v>
      </x:c>
      <x:c r="AG594" s="1" t="str">
        <x:v>-0.0087009954420840252</x:v>
      </x:c>
      <x:c r="AH594" s="1" t="str">
        <x:v>0</x:v>
      </x:c>
      <x:c r="AI594" s="1" t="str">
        <x:v>0</x:v>
      </x:c>
      <x:c r="AJ594" s="1" t="str">
        <x:v>0</x:v>
      </x:c>
      <x:c r="AK594" s="1" t="str">
        <x:v>0.0087390701222258404</x:v>
      </x:c>
      <x:c r="AL594" s="28" t="str">
        <x:v>-0.021746420307836599</x:v>
      </x:c>
      <x:c r="AM594" s="1" t="str">
        <x:v>2022</x:v>
      </x:c>
      <x:c r="AN594" s="48" t="str">
        <x:v>REUSED_OOS_PREQUENTIAL_DIAGNOSTIC</x:v>
      </x:c>
      <x:c r="AO594" s="1" t="str">
        <x:v>592</x:v>
      </x:c>
      <x:c r="AP594" s="1" t="str">
        <x:v>False</x:v>
      </x:c>
    </x:row>
    <x:row r="595" ht="22" customHeight="1">
      <x:c r="A595" s="27" t="n">
        <x:v>44790</x:v>
      </x:c>
      <x:c r="B595" s="27" t="n">
        <x:v>44791</x:v>
      </x:c>
      <x:c r="C595" s="1" t="str">
        <x:v>0.96734373002411556</x:v>
      </x:c>
      <x:c r="D595" s="1" t="str">
        <x:v>8.4720982393926686e-10</x:v>
      </x:c>
      <x:c r="E595" s="1" t="str">
        <x:v>0.032656269128674302</x:v>
      </x:c>
      <x:c r="F595" s="1" t="str">
        <x:v>bear</x:v>
      </x:c>
      <x:c r="G595" s="1" t="str">
        <x:v>0.13094494773571433</x:v>
      </x:c>
      <x:c r="H595" s="1" t="str">
        <x:v>0.015846189971731813</x:v>
      </x:c>
      <x:c r="I595" s="1" t="str">
        <x:v>-0.02607781195097425</x:v>
      </x:c>
      <x:c r="J595" s="1" t="str">
        <x:v>0.036056433067860105</x:v>
      </x:c>
      <x:c r="K595" s="1" t="str">
        <x:v>0.48331093840839034</x:v>
      </x:c>
      <x:c r="L595" s="1" t="str">
        <x:v>-0.26594827857354042</x:v>
      </x:c>
      <x:c r="M595" s="1" t="str">
        <x:v>CASH</x:v>
      </x:c>
      <x:c r="N595" s="1" t="str">
        <x:v>0.96734373002411556</x:v>
      </x:c>
      <x:c r="O595" s="48" t="str">
        <x:v>HIGH_VOLATILITY|BEARISH_ROUTER</x:v>
      </x:c>
      <x:c r="P595" s="48" t="str">
        <x:v>episode-000412|episode-000422</x:v>
      </x:c>
      <x:c r="Q595" s="1" t="str">
        <x:v>True</x:v>
      </x:c>
      <x:c r="R595" s="1" t="str">
        <x:v>5</x:v>
      </x:c>
      <x:c r="S595" s="1" t="str">
        <x:v>0.075000000000000011</x:v>
      </x:c>
      <x:c r="T595" s="1" t="str">
        <x:v>0.40957825245518648</x:v>
      </x:c>
      <x:c r="U595" s="1" t="str">
        <x:v>0.40000000000000002</x:v>
      </x:c>
      <x:c r="V595" s="1" t="str">
        <x:v>-0.0023087921024475999</x:v>
      </x:c>
      <x:c r="W595" s="28" t="str">
        <x:v>0.40000000000000002</x:v>
      </x:c>
      <x:c r="X595" s="28" t="str">
        <x:v>0.0052649382983329107</x:v>
      </x:c>
      <x:c r="Y595" s="28" t="str">
        <x:v>-0.0023087921024476099</x:v>
      </x:c>
      <x:c r="Z595" s="1" t="str">
        <x:v>0.40000000000000002</x:v>
      </x:c>
      <x:c r="AA595" s="1" t="str">
        <x:v>0.0052649382983329107</x:v>
      </x:c>
      <x:c r="AB595" s="1" t="str">
        <x:v>-0.0023087921024476099</x:v>
      </x:c>
      <x:c r="AC595" s="1" t="str">
        <x:v>CASH</x:v>
      </x:c>
      <x:c r="AD595" s="1" t="str">
        <x:v>0.075000000000000011</x:v>
      </x:c>
      <x:c r="AE595" s="1" t="str">
        <x:v>0.40000000000000002</x:v>
      </x:c>
      <x:c r="AF595" s="1" t="str">
        <x:v>0.0052649382983329107</x:v>
      </x:c>
      <x:c r="AG595" s="1" t="str">
        <x:v>-0.0023087921024476099</x:v>
      </x:c>
      <x:c r="AH595" s="1" t="str">
        <x:v>0</x:v>
      </x:c>
      <x:c r="AI595" s="1" t="str">
        <x:v>0</x:v>
      </x:c>
      <x:c r="AJ595" s="1" t="str">
        <x:v>0</x:v>
      </x:c>
      <x:c r="AK595" s="1" t="str">
        <x:v>0.0023114614724054289</x:v>
      </x:c>
      <x:c r="AL595" s="28" t="str">
        <x:v>-0.0057588482303538996</x:v>
      </x:c>
      <x:c r="AM595" s="1" t="str">
        <x:v>2022</x:v>
      </x:c>
      <x:c r="AN595" s="48" t="str">
        <x:v>REUSED_OOS_PREQUENTIAL_DIAGNOSTIC</x:v>
      </x:c>
      <x:c r="AO595" s="1" t="str">
        <x:v>593</x:v>
      </x:c>
      <x:c r="AP595" s="1" t="str">
        <x:v>False</x:v>
      </x:c>
    </x:row>
    <x:row r="596" ht="22" customHeight="1">
      <x:c r="A596" s="27" t="n">
        <x:v>44791</x:v>
      </x:c>
      <x:c r="B596" s="27" t="n">
        <x:v>44792</x:v>
      </x:c>
      <x:c r="C596" s="1" t="str">
        <x:v>0.99231582938112795</x:v>
      </x:c>
      <x:c r="D596" s="1" t="str">
        <x:v>9.904567422392408e-11</x:v>
      </x:c>
      <x:c r="E596" s="1" t="str">
        <x:v>0.0076841705198261003</x:v>
      </x:c>
      <x:c r="F596" s="1" t="str">
        <x:v>bear</x:v>
      </x:c>
      <x:c r="G596" s="1" t="str">
        <x:v>0.041020541832009517</x:v>
      </x:c>
      <x:c r="H596" s="1" t="str">
        <x:v>0.049944198714024737</x:v>
      </x:c>
      <x:c r="I596" s="1" t="str">
        <x:v>-0.030569911386111759</x:v>
      </x:c>
      <x:c r="J596" s="1" t="str">
        <x:v>-0.0088252129413675107</x:v>
      </x:c>
      <x:c r="K596" s="1" t="str">
        <x:v>0.4645691252627922</x:v>
      </x:c>
      <x:c r="L596" s="1" t="str">
        <x:v>-0.27017557103046552</x:v>
      </x:c>
      <x:c r="M596" s="1" t="str">
        <x:v>CASH</x:v>
      </x:c>
      <x:c r="N596" s="1" t="str">
        <x:v>0.99231582938112795</x:v>
      </x:c>
      <x:c r="O596" s="48" t="str">
        <x:v>HIGH_VOLATILITY|BEARISH_ROUTER</x:v>
      </x:c>
      <x:c r="P596" s="48" t="str">
        <x:v>episode-000369|episode-000583|episode-000410|episode-000594|episode-000409</x:v>
      </x:c>
      <x:c r="Q596" s="1" t="str">
        <x:v>True</x:v>
      </x:c>
      <x:c r="R596" s="1" t="str">
        <x:v>5</x:v>
      </x:c>
      <x:c r="S596" s="1" t="str">
        <x:v>0.075000000000000011</x:v>
      </x:c>
      <x:c r="T596" s="1" t="str">
        <x:v>0.40774429845732052</x:v>
      </x:c>
      <x:c r="U596" s="1" t="str">
        <x:v>0.40000000000000002</x:v>
      </x:c>
      <x:c r="V596" s="1" t="str">
        <x:v>-0.040896706965100102</x:v>
      </x:c>
      <x:c r="W596" s="28" t="str">
        <x:v>0.40000000000000002</x:v>
      </x:c>
      <x:c r="X596" s="28" t="str">
        <x:v>0.0013853147021332668</x:v>
      </x:c>
      <x:c r="Y596" s="28" t="str">
        <x:v>-0.04089670696510006</x:v>
      </x:c>
      <x:c r="Z596" s="1" t="str">
        <x:v>0.40000000000000002</x:v>
      </x:c>
      <x:c r="AA596" s="1" t="str">
        <x:v>0.0013853147021332668</x:v>
      </x:c>
      <x:c r="AB596" s="1" t="str">
        <x:v>-0.04089670696510006</x:v>
      </x:c>
      <x:c r="AC596" s="1" t="str">
        <x:v>CASH</x:v>
      </x:c>
      <x:c r="AD596" s="1" t="str">
        <x:v>0.075000000000000011</x:v>
      </x:c>
      <x:c r="AE596" s="1" t="str">
        <x:v>0.40000000000000002</x:v>
      </x:c>
      <x:c r="AF596" s="1" t="str">
        <x:v>0.0013853147021332668</x:v>
      </x:c>
      <x:c r="AG596" s="1" t="str">
        <x:v>-0.04089670696510006</x:v>
      </x:c>
      <x:c r="AH596" s="1" t="str">
        <x:v>0</x:v>
      </x:c>
      <x:c r="AI596" s="1" t="str">
        <x:v>0</x:v>
      </x:c>
      <x:c r="AJ596" s="1" t="str">
        <x:v>0</x:v>
      </x:c>
      <x:c r="AK596" s="1" t="str">
        <x:v>0.041756500790566441</x:v>
      </x:c>
      <x:c r="AL596" s="28" t="str">
        <x:v>-0.1022384457584167</x:v>
      </x:c>
      <x:c r="AM596" s="1" t="str">
        <x:v>2022</x:v>
      </x:c>
      <x:c r="AN596" s="48" t="str">
        <x:v>REUSED_OOS_PREQUENTIAL_DIAGNOSTIC</x:v>
      </x:c>
      <x:c r="AO596" s="1" t="str">
        <x:v>594</x:v>
      </x:c>
      <x:c r="AP596" s="1" t="str">
        <x:v>False</x:v>
      </x:c>
    </x:row>
    <x:row r="597" ht="22" customHeight="1">
      <x:c r="A597" s="27" t="n">
        <x:v>44792</x:v>
      </x:c>
      <x:c r="B597" s="27" t="n">
        <x:v>44793</x:v>
      </x:c>
      <x:c r="C597" s="1" t="str">
        <x:v>0.99800916042053223</x:v>
      </x:c>
      <x:c r="D597" s="1" t="str">
        <x:v>4.6414011960753251e-12</x:v>
      </x:c>
      <x:c r="E597" s="1" t="str">
        <x:v>0.0019908395748263002</x:v>
      </x:c>
      <x:c r="F597" s="1" t="str">
        <x:v>bear</x:v>
      </x:c>
      <x:c r="G597" s="1" t="str">
        <x:v>0.013080396032697074</x:v>
      </x:c>
      <x:c r="H597" s="1" t="str">
        <x:v>0.011386662078808354</x:v>
      </x:c>
      <x:c r="I597" s="1" t="str">
        <x:v>-0.14621270805411768</x:v>
      </x:c>
      <x:c r="J597" s="1" t="str">
        <x:v>-0.10268703263379175</x:v>
      </x:c>
      <x:c r="K597" s="1" t="str">
        <x:v>0.59711633959326738</x:v>
      </x:c>
      <x:c r="L597" s="1" t="str">
        <x:v>-0.34479168632483481</x:v>
      </x:c>
      <x:c r="M597" s="1" t="str">
        <x:v>CASH</x:v>
      </x:c>
      <x:c r="N597" s="1" t="str">
        <x:v>0.99800916042053223</x:v>
      </x:c>
      <x:c r="O597" s="48" t="str">
        <x:v>HIGH_VOLATILITY|BEARISH_ROUTER</x:v>
      </x:c>
      <x:c r="P597" s="48" t="str">
        <x:v>episode-000373|episode-000374|episode-000375|episode-000419|episode-000372</x:v>
      </x:c>
      <x:c r="Q597" s="1" t="str">
        <x:v>True</x:v>
      </x:c>
      <x:c r="R597" s="1" t="str">
        <x:v>5</x:v>
      </x:c>
      <x:c r="S597" s="1" t="str">
        <x:v>0.075000000000000011</x:v>
      </x:c>
      <x:c r="T597" s="1" t="str">
        <x:v>0.4073261795362893</x:v>
      </x:c>
      <x:c r="U597" s="1" t="str">
        <x:v>0.40000000000000002</x:v>
      </x:c>
      <x:c r="V597" s="1" t="str">
        <x:v>0.0058807618925843996</x:v>
      </x:c>
      <x:c r="W597" s="28" t="str">
        <x:v>0.40000000000000002</x:v>
      </x:c>
      <x:c r="X597" s="28" t="str">
        <x:v>0.025583472779658001</x:v>
      </x:c>
      <x:c r="Y597" s="28" t="str">
        <x:v>0.0058807618925844629</x:v>
      </x:c>
      <x:c r="Z597" s="1" t="str">
        <x:v>0.40000000000000002</x:v>
      </x:c>
      <x:c r="AA597" s="1" t="str">
        <x:v>0.025583472779658001</x:v>
      </x:c>
      <x:c r="AB597" s="1" t="str">
        <x:v>0.0058807618925844629</x:v>
      </x:c>
      <x:c r="AC597" s="1" t="str">
        <x:v>CASH</x:v>
      </x:c>
      <x:c r="AD597" s="1" t="str">
        <x:v>0.075000000000000011</x:v>
      </x:c>
      <x:c r="AE597" s="1" t="str">
        <x:v>0.40000000000000002</x:v>
      </x:c>
      <x:c r="AF597" s="1" t="str">
        <x:v>0.025583472779658001</x:v>
      </x:c>
      <x:c r="AG597" s="1" t="str">
        <x:v>0.0058807618925844629</x:v>
      </x:c>
      <x:c r="AH597" s="1" t="str">
        <x:v>0</x:v>
      </x:c>
      <x:c r="AI597" s="1" t="str">
        <x:v>0</x:v>
      </x:c>
      <x:c r="AJ597" s="1" t="str">
        <x:v>0</x:v>
      </x:c>
      <x:c r="AK597" s="1" t="str">
        <x:v>-0.0058635377069327799</x:v>
      </x:c>
      <x:c r="AL597" s="28" t="str">
        <x:v>0.014766241185139599</x:v>
      </x:c>
      <x:c r="AM597" s="1" t="str">
        <x:v>2022</x:v>
      </x:c>
      <x:c r="AN597" s="48" t="str">
        <x:v>REUSED_OOS_PREQUENTIAL_DIAGNOSTIC</x:v>
      </x:c>
      <x:c r="AO597" s="1" t="str">
        <x:v>595</x:v>
      </x:c>
      <x:c r="AP597" s="1" t="str">
        <x:v>False</x:v>
      </x:c>
    </x:row>
    <x:row r="598" ht="22" customHeight="1">
      <x:c r="A598" s="27" t="n">
        <x:v>44793</x:v>
      </x:c>
      <x:c r="B598" s="27" t="n">
        <x:v>44794</x:v>
      </x:c>
      <x:c r="C598" s="1" t="str">
        <x:v>0.99996567853322083</x:v>
      </x:c>
      <x:c r="D598" s="1" t="str">
        <x:v>2.0878162369479642e-15</x:v>
      </x:c>
      <x:c r="E598" s="1" t="str">
        <x:v>3.4321466777098072e-05</x:v>
      </x:c>
      <x:c r="F598" s="1" t="str">
        <x:v>bear</x:v>
      </x:c>
      <x:c r="G598" s="1" t="str">
        <x:v>0.00035238693500869042</x:v>
      </x:c>
      <x:c r="H598" s="1" t="str">
        <x:v>0.0039130362253771145</x:v>
      </x:c>
      <x:c r="I598" s="1" t="str">
        <x:v>-0.13515802393372189</x:v>
      </x:c>
      <x:c r="J598" s="1" t="str">
        <x:v>-0.086990886710145543</x:v>
      </x:c>
      <x:c r="K598" s="1" t="str">
        <x:v>0.6005121629859369</x:v>
      </x:c>
      <x:c r="L598" s="1" t="str">
        <x:v>-0.33511672233859857</x:v>
      </x:c>
      <x:c r="M598" s="1" t="str">
        <x:v>CASH</x:v>
      </x:c>
      <x:c r="N598" s="1" t="str">
        <x:v>0.99996567853322083</x:v>
      </x:c>
      <x:c r="O598" s="48" t="str">
        <x:v>HIGH_VOLATILITY|BEARISH_ROUTER</x:v>
      </x:c>
      <x:c r="P598" s="48" t="str">
        <x:v>episode-000596|episode-000373|episode-000374|episode-000368|episode-000375</x:v>
      </x:c>
      <x:c r="Q598" s="1" t="str">
        <x:v>True</x:v>
      </x:c>
      <x:c r="R598" s="1" t="str">
        <x:v>5</x:v>
      </x:c>
      <x:c r="S598" s="1" t="str">
        <x:v>0.075000000000000011</x:v>
      </x:c>
      <x:c r="T598" s="1" t="str">
        <x:v>0.40718249260888167</x:v>
      </x:c>
      <x:c r="U598" s="1" t="str">
        <x:v>0.40000000000000002</x:v>
      </x:c>
      <x:c r="V598" s="1" t="str">
        <x:v>0.0071548184941006001</x:v>
      </x:c>
      <x:c r="W598" s="28" t="str">
        <x:v>0.40000000000000002</x:v>
      </x:c>
      <x:c r="X598" s="28" t="str">
        <x:v>0.003523088773017935</x:v>
      </x:c>
      <x:c r="Y598" s="28" t="str">
        <x:v>0.007154818494100601</x:v>
      </x:c>
      <x:c r="Z598" s="1" t="str">
        <x:v>0.40000000000000002</x:v>
      </x:c>
      <x:c r="AA598" s="1" t="str">
        <x:v>0.003523088773017935</x:v>
      </x:c>
      <x:c r="AB598" s="1" t="str">
        <x:v>0.007154818494100601</x:v>
      </x:c>
      <x:c r="AC598" s="1" t="str">
        <x:v>CASH</x:v>
      </x:c>
      <x:c r="AD598" s="1" t="str">
        <x:v>0.075000000000000011</x:v>
      </x:c>
      <x:c r="AE598" s="1" t="str">
        <x:v>0.40000000000000002</x:v>
      </x:c>
      <x:c r="AF598" s="1" t="str">
        <x:v>0.003523088773017935</x:v>
      </x:c>
      <x:c r="AG598" s="1" t="str">
        <x:v>0.007154818494100601</x:v>
      </x:c>
      <x:c r="AH598" s="1" t="str">
        <x:v>0</x:v>
      </x:c>
      <x:c r="AI598" s="1" t="str">
        <x:v>0</x:v>
      </x:c>
      <x:c r="AJ598" s="1" t="str">
        <x:v>0</x:v>
      </x:c>
      <x:c r="AK598" s="1" t="str">
        <x:v>-0.0071293442173038218</x:v>
      </x:c>
      <x:c r="AL598" s="28" t="str">
        <x:v>0.0178959170060881</x:v>
      </x:c>
      <x:c r="AM598" s="1" t="str">
        <x:v>2022</x:v>
      </x:c>
      <x:c r="AN598" s="48" t="str">
        <x:v>REUSED_OOS_PREQUENTIAL_DIAGNOSTIC</x:v>
      </x:c>
      <x:c r="AO598" s="1" t="str">
        <x:v>596</x:v>
      </x:c>
      <x:c r="AP598" s="1" t="str">
        <x:v>False</x:v>
      </x:c>
    </x:row>
    <x:row r="599" ht="22" customHeight="1">
      <x:c r="A599" s="27" t="n">
        <x:v>44794</x:v>
      </x:c>
      <x:c r="B599" s="27" t="n">
        <x:v>44795</x:v>
      </x:c>
      <x:c r="C599" s="1" t="str">
        <x:v>0.99994038488868919</x:v>
      </x:c>
      <x:c r="D599" s="1" t="str">
        <x:v>2.513717160169773e-15</x:v>
      </x:c>
      <x:c r="E599" s="1" t="str">
        <x:v>5.9615111308316992e-05</x:v>
      </x:c>
      <x:c r="F599" s="1" t="str">
        <x:v>bear</x:v>
      </x:c>
      <x:c r="G599" s="1" t="str">
        <x:v>0.00058212108621746785</x:v>
      </x:c>
      <x:c r="H599" s="1" t="str">
        <x:v>5.0587289063276898e-05</x:v>
      </x:c>
      <x:c r="I599" s="1" t="str">
        <x:v>-0.11462053755122859</x:v>
      </x:c>
      <x:c r="J599" s="1" t="str">
        <x:v>-0.051069009314140601</x:v>
      </x:c>
      <x:c r="K599" s="1" t="str">
        <x:v>0.60118602276399691</x:v>
      </x:c>
      <x:c r="L599" s="1" t="str">
        <x:v>-0.32321802638283414</x:v>
      </x:c>
      <x:c r="M599" s="1" t="str">
        <x:v>CASH</x:v>
      </x:c>
      <x:c r="N599" s="1" t="str">
        <x:v>0.99994038488868919</x:v>
      </x:c>
      <x:c r="O599" s="48" t="str">
        <x:v>HIGH_VOLATILITY|BEARISH_ROUTER</x:v>
      </x:c>
      <x:c r="P599" s="48" t="str">
        <x:v>episode-000597|episode-000368|episode-000596|episode-000374|episode-000373</x:v>
      </x:c>
      <x:c r="Q599" s="1" t="str">
        <x:v>True</x:v>
      </x:c>
      <x:c r="R599" s="1" t="str">
        <x:v>5</x:v>
      </x:c>
      <x:c r="S599" s="1" t="str">
        <x:v>0.075000000000000011</x:v>
      </x:c>
      <x:c r="T599" s="1" t="str">
        <x:v>0.40718435017720328</x:v>
      </x:c>
      <x:c r="U599" s="1" t="str">
        <x:v>0.40000000000000002</x:v>
      </x:c>
      <x:c r="V599" s="1" t="str">
        <x:v>-0.0018799652296644001</x:v>
      </x:c>
      <x:c r="W599" s="28" t="str">
        <x:v>0.40000000000000002</x:v>
      </x:c>
      <x:c r="X599" s="28" t="str">
        <x:v>0.0042644932743766129</x:v>
      </x:c>
      <x:c r="Y599" s="28" t="str">
        <x:v>-0.0018799652296643821</x:v>
      </x:c>
      <x:c r="Z599" s="1" t="str">
        <x:v>0.40000000000000002</x:v>
      </x:c>
      <x:c r="AA599" s="1" t="str">
        <x:v>0.0042644932743766129</x:v>
      </x:c>
      <x:c r="AB599" s="1" t="str">
        <x:v>-0.0018799652296643821</x:v>
      </x:c>
      <x:c r="AC599" s="1" t="str">
        <x:v>CASH</x:v>
      </x:c>
      <x:c r="AD599" s="1" t="str">
        <x:v>0.075000000000000011</x:v>
      </x:c>
      <x:c r="AE599" s="1" t="str">
        <x:v>0.40000000000000002</x:v>
      </x:c>
      <x:c r="AF599" s="1" t="str">
        <x:v>0.0042644932743766129</x:v>
      </x:c>
      <x:c r="AG599" s="1" t="str">
        <x:v>-0.0018799652296643821</x:v>
      </x:c>
      <x:c r="AH599" s="1" t="str">
        <x:v>0</x:v>
      </x:c>
      <x:c r="AI599" s="1" t="str">
        <x:v>0</x:v>
      </x:c>
      <x:c r="AJ599" s="1" t="str">
        <x:v>0</x:v>
      </x:c>
      <x:c r="AK599" s="1" t="str">
        <x:v>0.0018817345821920189</x:v>
      </x:c>
      <x:c r="AL599" s="28" t="str">
        <x:v>-0.0046892718383433002</x:v>
      </x:c>
      <x:c r="AM599" s="1" t="str">
        <x:v>2022</x:v>
      </x:c>
      <x:c r="AN599" s="48" t="str">
        <x:v>REUSED_OOS_PREQUENTIAL_DIAGNOSTIC</x:v>
      </x:c>
      <x:c r="AO599" s="1" t="str">
        <x:v>597</x:v>
      </x:c>
      <x:c r="AP599" s="1" t="str">
        <x:v>False</x:v>
      </x:c>
    </x:row>
    <x:row r="600" ht="22" customHeight="1">
      <x:c r="A600" s="27" t="n">
        <x:v>44795</x:v>
      </x:c>
      <x:c r="B600" s="27" t="n">
        <x:v>44796</x:v>
      </x:c>
      <x:c r="C600" s="1" t="str">
        <x:v>0.99977861209239005</x:v>
      </x:c>
      <x:c r="D600" s="1" t="str">
        <x:v>4.4099855259266871e-14</x:v>
      </x:c>
      <x:c r="E600" s="1" t="str">
        <x:v>0.0002213879075657</x:v>
      </x:c>
      <x:c r="F600" s="1" t="str">
        <x:v>bear</x:v>
      </x:c>
      <x:c r="G600" s="1" t="str">
        <x:v>0.001897370167569614</x:v>
      </x:c>
      <x:c r="H600" s="1" t="str">
        <x:v>0.00032354559259811138</x:v>
      </x:c>
      <x:c r="I600" s="1" t="str">
        <x:v>-0.11141952642344732</x:v>
      </x:c>
      <x:c r="J600" s="1" t="str">
        <x:v>-0.046486260262506574</x:v>
      </x:c>
      <x:c r="K600" s="1" t="str">
        <x:v>0.60063648348200127</x:v>
      </x:c>
      <x:c r="L600" s="1" t="str">
        <x:v>-0.32639164103241558</x:v>
      </x:c>
      <x:c r="M600" s="1" t="str">
        <x:v>CASH</x:v>
      </x:c>
      <x:c r="N600" s="1" t="str">
        <x:v>0.99977861209239005</x:v>
      </x:c>
      <x:c r="O600" s="48" t="str">
        <x:v>HIGH_VOLATILITY|BEARISH_ROUTER</x:v>
      </x:c>
      <x:c r="P600" s="48" t="str">
        <x:v>episode-000598|episode-000368</x:v>
      </x:c>
      <x:c r="Q600" s="1" t="str">
        <x:v>True</x:v>
      </x:c>
      <x:c r="R600" s="1" t="str">
        <x:v>5</x:v>
      </x:c>
      <x:c r="S600" s="1" t="str">
        <x:v>0.075000000000000011</x:v>
      </x:c>
      <x:c r="T600" s="1" t="str">
        <x:v>0.40719623079098027</x:v>
      </x:c>
      <x:c r="U600" s="1" t="str">
        <x:v>0.40000000000000002</x:v>
      </x:c>
      <x:c r="V600" s="1" t="str">
        <x:v>0.0018834162181966001</x:v>
      </x:c>
      <x:c r="W600" s="28" t="str">
        <x:v>0.40000000000000002</x:v>
      </x:c>
      <x:c r="X600" s="28" t="str">
        <x:v>0.0011275401781640215</x:v>
      </x:c>
      <x:c r="Y600" s="28" t="str">
        <x:v>0.001883416218196432</x:v>
      </x:c>
      <x:c r="Z600" s="1" t="str">
        <x:v>0.40000000000000002</x:v>
      </x:c>
      <x:c r="AA600" s="1" t="str">
        <x:v>0.0011275401781640215</x:v>
      </x:c>
      <x:c r="AB600" s="1" t="str">
        <x:v>0.001883416218196432</x:v>
      </x:c>
      <x:c r="AC600" s="1" t="str">
        <x:v>CASH</x:v>
      </x:c>
      <x:c r="AD600" s="1" t="str">
        <x:v>0.075000000000000011</x:v>
      </x:c>
      <x:c r="AE600" s="1" t="str">
        <x:v>0.40000000000000002</x:v>
      </x:c>
      <x:c r="AF600" s="1" t="str">
        <x:v>0.0011275401781640215</x:v>
      </x:c>
      <x:c r="AG600" s="1" t="str">
        <x:v>0.001883416218196432</x:v>
      </x:c>
      <x:c r="AH600" s="1" t="str">
        <x:v>0</x:v>
      </x:c>
      <x:c r="AI600" s="1" t="str">
        <x:v>0</x:v>
      </x:c>
      <x:c r="AJ600" s="1" t="str">
        <x:v>0</x:v>
      </x:c>
      <x:c r="AK600" s="1" t="str">
        <x:v>-0.0018816448137169942</x:v>
      </x:c>
      <x:c r="AL600" s="28" t="str">
        <x:v>0.0047113647081895001</x:v>
      </x:c>
      <x:c r="AM600" s="1" t="str">
        <x:v>2022</x:v>
      </x:c>
      <x:c r="AN600" s="48" t="str">
        <x:v>REUSED_OOS_PREQUENTIAL_DIAGNOSTIC</x:v>
      </x:c>
      <x:c r="AO600" s="1" t="str">
        <x:v>598</x:v>
      </x:c>
      <x:c r="AP600" s="1" t="str">
        <x:v>False</x:v>
      </x:c>
    </x:row>
    <x:row r="601" ht="22" customHeight="1">
      <x:c r="A601" s="27" t="n">
        <x:v>44796</x:v>
      </x:c>
      <x:c r="B601" s="27" t="n">
        <x:v>44797</x:v>
      </x:c>
      <x:c r="C601" s="1" t="str">
        <x:v>0.99976252475596517</x:v>
      </x:c>
      <x:c r="D601" s="1" t="str">
        <x:v>2.2633188206257198e-14</x:v>
      </x:c>
      <x:c r="E601" s="1" t="str">
        <x:v>0.0002374752440119</x:v>
      </x:c>
      <x:c r="F601" s="1" t="str">
        <x:v>bear</x:v>
      </x:c>
      <x:c r="G601" s="1" t="str">
        <x:v>0.0020200794880850322</x:v>
      </x:c>
      <x:c r="H601" s="1" t="str">
        <x:v>3.2174672892552578e-05</x:v>
      </x:c>
      <x:c r="I601" s="1" t="str">
        <x:v>-0.098068475235572161</x:v>
      </x:c>
      <x:c r="J601" s="1" t="str">
        <x:v>-0.047156818896382457</x:v>
      </x:c>
      <x:c r="K601" s="1" t="str">
        <x:v>0.60053836921610926</x:v>
      </x:c>
      <x:c r="L601" s="1" t="str">
        <x:v>-0.32321802638283414</x:v>
      </x:c>
      <x:c r="M601" s="1" t="str">
        <x:v>CASH</x:v>
      </x:c>
      <x:c r="N601" s="1" t="str">
        <x:v>0.99976252475596517</x:v>
      </x:c>
      <x:c r="O601" s="48" t="str">
        <x:v>HIGH_VOLATILITY|BEARISH_ROUTER</x:v>
      </x:c>
      <x:c r="P601" s="48" t="str">
        <x:v>episode-000599|episode-000598|episode-000368</x:v>
      </x:c>
      <x:c r="Q601" s="1" t="str">
        <x:v>True</x:v>
      </x:c>
      <x:c r="R601" s="1" t="str">
        <x:v>5</x:v>
      </x:c>
      <x:c r="S601" s="1" t="str">
        <x:v>0.075000000000000011</x:v>
      </x:c>
      <x:c r="T601" s="1" t="str">
        <x:v>0.40719741224691852</x:v>
      </x:c>
      <x:c r="U601" s="1" t="str">
        <x:v>0.40000000000000002</x:v>
      </x:c>
      <x:c r="V601" s="1" t="str">
        <x:v>-0.0028267718711804</x:v>
      </x:c>
      <x:c r="W601" s="28" t="str">
        <x:v>0.40000000000000002</x:v>
      </x:c>
      <x:c r="X601" s="28" t="str">
        <x:v>0.0011286006302938523</x:v>
      </x:c>
      <x:c r="Y601" s="28" t="str">
        <x:v>-0.0028267718711804113</x:v>
      </x:c>
      <x:c r="Z601" s="1" t="str">
        <x:v>0.40000000000000002</x:v>
      </x:c>
      <x:c r="AA601" s="1" t="str">
        <x:v>0.0011286006302938523</x:v>
      </x:c>
      <x:c r="AB601" s="1" t="str">
        <x:v>-0.0028267718711804113</x:v>
      </x:c>
      <x:c r="AC601" s="1" t="str">
        <x:v>CASH</x:v>
      </x:c>
      <x:c r="AD601" s="1" t="str">
        <x:v>0.075000000000000011</x:v>
      </x:c>
      <x:c r="AE601" s="1" t="str">
        <x:v>0.40000000000000002</x:v>
      </x:c>
      <x:c r="AF601" s="1" t="str">
        <x:v>0.0011286006302938523</x:v>
      </x:c>
      <x:c r="AG601" s="1" t="str">
        <x:v>-0.0028267718711804113</x:v>
      </x:c>
      <x:c r="AH601" s="1" t="str">
        <x:v>0</x:v>
      </x:c>
      <x:c r="AI601" s="1" t="str">
        <x:v>0</x:v>
      </x:c>
      <x:c r="AJ601" s="1" t="str">
        <x:v>0</x:v>
      </x:c>
      <x:c r="AK601" s="1" t="str">
        <x:v>0.0028307747360230627</x:v>
      </x:c>
      <x:c r="AL601" s="28" t="str">
        <x:v>-0.0070641161489412999</x:v>
      </x:c>
      <x:c r="AM601" s="1" t="str">
        <x:v>2022</x:v>
      </x:c>
      <x:c r="AN601" s="48" t="str">
        <x:v>REUSED_OOS_PREQUENTIAL_DIAGNOSTIC</x:v>
      </x:c>
      <x:c r="AO601" s="1" t="str">
        <x:v>599</x:v>
      </x:c>
      <x:c r="AP601" s="1" t="str">
        <x:v>False</x:v>
      </x:c>
    </x:row>
    <x:row r="602" ht="22" customHeight="1">
      <x:c r="A602" s="27" t="n">
        <x:v>44797</x:v>
      </x:c>
      <x:c r="B602" s="27" t="n">
        <x:v>44798</x:v>
      </x:c>
      <x:c r="C602" s="1" t="str">
        <x:v>0.99967635023540757</x:v>
      </x:c>
      <x:c r="D602" s="1" t="str">
        <x:v>3.2859106353974701e-14</x:v>
      </x:c>
      <x:c r="E602" s="1" t="str">
        <x:v>0.0003236497645596</x:v>
      </x:c>
      <x:c r="F602" s="1" t="str">
        <x:v>bear</x:v>
      </x:c>
      <x:c r="G602" s="1" t="str">
        <x:v>0.0026619016764197522</x:v>
      </x:c>
      <x:c r="H602" s="1" t="str">
        <x:v>0.00017234904111551738</x:v>
      </x:c>
      <x:c r="I602" s="1" t="str">
        <x:v>-0.084531665095552322</x:v>
      </x:c>
      <x:c r="J602" s="1" t="str">
        <x:v>0.0029715659166553721</x:v>
      </x:c>
      <x:c r="K602" s="1" t="str">
        <x:v>0.56511657009378857</x:v>
      </x:c>
      <x:c r="L602" s="1" t="str">
        <x:v>-0.32799889285197559</x:v>
      </x:c>
      <x:c r="M602" s="1" t="str">
        <x:v>CASH</x:v>
      </x:c>
      <x:c r="N602" s="1" t="str">
        <x:v>0.99967635023540757</x:v>
      </x:c>
      <x:c r="O602" s="48" t="str">
        <x:v>HIGH_VOLATILITY|BEARISH_ROUTER</x:v>
      </x:c>
      <x:c r="P602" s="48" t="str">
        <x:v>episode-000600|episode-000368|episode-000416</x:v>
      </x:c>
      <x:c r="Q602" s="1" t="str">
        <x:v>True</x:v>
      </x:c>
      <x:c r="R602" s="1" t="str">
        <x:v>5</x:v>
      </x:c>
      <x:c r="S602" s="1" t="str">
        <x:v>0.075000000000000011</x:v>
      </x:c>
      <x:c r="T602" s="1" t="str">
        <x:v>0.40720374091415812</x:v>
      </x:c>
      <x:c r="U602" s="1" t="str">
        <x:v>0.40000000000000002</x:v>
      </x:c>
      <x:c r="V602" s="1" t="str">
        <x:v>0.0037464446345522998</x:v>
      </x:c>
      <x:c r="W602" s="28" t="str">
        <x:v>0.40000000000000002</x:v>
      </x:c>
      <x:c r="X602" s="28" t="str">
        <x:v>0.0017001920173002061</x:v>
      </x:c>
      <x:c r="Y602" s="28" t="str">
        <x:v>0.003746444634552093</x:v>
      </x:c>
      <x:c r="Z602" s="1" t="str">
        <x:v>0.40000000000000002</x:v>
      </x:c>
      <x:c r="AA602" s="1" t="str">
        <x:v>0.0017001920173002061</x:v>
      </x:c>
      <x:c r="AB602" s="1" t="str">
        <x:v>0.003746444634552093</x:v>
      </x:c>
      <x:c r="AC602" s="1" t="str">
        <x:v>CASH</x:v>
      </x:c>
      <x:c r="AD602" s="1" t="str">
        <x:v>0.075000000000000011</x:v>
      </x:c>
      <x:c r="AE602" s="1" t="str">
        <x:v>0.40000000000000002</x:v>
      </x:c>
      <x:c r="AF602" s="1" t="str">
        <x:v>0.0017001920173002061</x:v>
      </x:c>
      <x:c r="AG602" s="1" t="str">
        <x:v>0.003746444634552093</x:v>
      </x:c>
      <x:c r="AH602" s="1" t="str">
        <x:v>0</x:v>
      </x:c>
      <x:c r="AI602" s="1" t="str">
        <x:v>0</x:v>
      </x:c>
      <x:c r="AJ602" s="1" t="str">
        <x:v>0</x:v>
      </x:c>
      <x:c r="AK602" s="1" t="str">
        <x:v>-0.0037394441899233789</x:v>
      </x:c>
      <x:c r="AL602" s="28" t="str">
        <x:v>0.0093703779978657007</x:v>
      </x:c>
      <x:c r="AM602" s="1" t="str">
        <x:v>2022</x:v>
      </x:c>
      <x:c r="AN602" s="48" t="str">
        <x:v>REUSED_OOS_PREQUENTIAL_DIAGNOSTIC</x:v>
      </x:c>
      <x:c r="AO602" s="1" t="str">
        <x:v>600</x:v>
      </x:c>
      <x:c r="AP602" s="1" t="str">
        <x:v>False</x:v>
      </x:c>
    </x:row>
    <x:row r="603" ht="22" customHeight="1">
      <x:c r="A603" s="27" t="n">
        <x:v>44798</x:v>
      </x:c>
      <x:c r="B603" s="27" t="n">
        <x:v>44799</x:v>
      </x:c>
      <x:c r="C603" s="1" t="str">
        <x:v>0.99973218956659282</x:v>
      </x:c>
      <x:c r="D603" s="1" t="str">
        <x:v>5.1097353912754655e-14</x:v>
      </x:c>
      <x:c r="E603" s="1" t="str">
        <x:v>0.00026781043335600001</x:v>
      </x:c>
      <x:c r="F603" s="1" t="str">
        <x:v>bear</x:v>
      </x:c>
      <x:c r="G603" s="1" t="str">
        <x:v>0.0022488163650154196</x:v>
      </x:c>
      <x:c r="H603" s="1" t="str">
        <x:v>0.0001116786624070861</x:v>
      </x:c>
      <x:c r="I603" s="1" t="str">
        <x:v>-0.070601113620300193</x:v>
      </x:c>
      <x:c r="J603" s="1" t="str">
        <x:v>0.014904441212874264</x:v>
      </x:c>
      <x:c r="K603" s="1" t="str">
        <x:v>0.5659376229153249</x:v>
      </x:c>
      <x:c r="L603" s="1" t="str">
        <x:v>-0.32170198846301434</x:v>
      </x:c>
      <x:c r="M603" s="1" t="str">
        <x:v>CASH</x:v>
      </x:c>
      <x:c r="N603" s="1" t="str">
        <x:v>0.99973218956659282</x:v>
      </x:c>
      <x:c r="O603" s="48" t="str">
        <x:v>HIGH_VOLATILITY|BEARISH_ROUTER</x:v>
      </x:c>
      <x:c r="P603" s="48" t="str">
        <x:v>episode-000601|episode-000420|episode-000416|episode-000368|episode-000600</x:v>
      </x:c>
      <x:c r="Q603" s="1" t="str">
        <x:v>True</x:v>
      </x:c>
      <x:c r="R603" s="1" t="str">
        <x:v>5</x:v>
      </x:c>
      <x:c r="S603" s="1" t="str">
        <x:v>0.075000000000000011</x:v>
      </x:c>
      <x:c r="T603" s="1" t="str">
        <x:v>0.40719964006690429</x:v>
      </x:c>
      <x:c r="U603" s="1" t="str">
        <x:v>0.40000000000000002</x:v>
      </x:c>
      <x:c r="V603" s="1" t="str">
        <x:v>-0.0244023824357813</x:v>
      </x:c>
      <x:c r="W603" s="28" t="str">
        <x:v>0.40000000000000002</x:v>
      </x:c>
      <x:c r="X603" s="28" t="str">
        <x:v>0.0022404930129147904</x:v>
      </x:c>
      <x:c r="Y603" s="28" t="str">
        <x:v>-0.0244023824357813</x:v>
      </x:c>
      <x:c r="Z603" s="1" t="str">
        <x:v>0.40000000000000002</x:v>
      </x:c>
      <x:c r="AA603" s="1" t="str">
        <x:v>0.0022404930129147904</x:v>
      </x:c>
      <x:c r="AB603" s="1" t="str">
        <x:v>-0.0244023824357813</x:v>
      </x:c>
      <x:c r="AC603" s="1" t="str">
        <x:v>CASH</x:v>
      </x:c>
      <x:c r="AD603" s="1" t="str">
        <x:v>0.075000000000000011</x:v>
      </x:c>
      <x:c r="AE603" s="1" t="str">
        <x:v>0.40000000000000002</x:v>
      </x:c>
      <x:c r="AF603" s="1" t="str">
        <x:v>0.0022404930129147904</x:v>
      </x:c>
      <x:c r="AG603" s="1" t="str">
        <x:v>-0.0244023824357813</x:v>
      </x:c>
      <x:c r="AH603" s="1" t="str">
        <x:v>0</x:v>
      </x:c>
      <x:c r="AI603" s="1" t="str">
        <x:v>0</x:v>
      </x:c>
      <x:c r="AJ603" s="1" t="str">
        <x:v>0</x:v>
      </x:c>
      <x:c r="AK603" s="1" t="str">
        <x:v>0.024705054664449617</x:v>
      </x:c>
      <x:c r="AL603" s="28" t="str">
        <x:v>-0.061000491528095897</x:v>
      </x:c>
      <x:c r="AM603" s="1" t="str">
        <x:v>2022</x:v>
      </x:c>
      <x:c r="AN603" s="48" t="str">
        <x:v>REUSED_OOS_PREQUENTIAL_DIAGNOSTIC</x:v>
      </x:c>
      <x:c r="AO603" s="1" t="str">
        <x:v>601</x:v>
      </x:c>
      <x:c r="AP603" s="1" t="str">
        <x:v>False</x:v>
      </x:c>
    </x:row>
    <x:row r="604" ht="22" customHeight="1">
      <x:c r="A604" s="27" t="n">
        <x:v>44799</x:v>
      </x:c>
      <x:c r="B604" s="27" t="n">
        <x:v>44800</x:v>
      </x:c>
      <x:c r="C604" s="1" t="str">
        <x:v>0.99952938919668077</x:v>
      </x:c>
      <x:c r="D604" s="1" t="str">
        <x:v>1.7750281061419997e-13</x:v>
      </x:c>
      <x:c r="E604" s="1" t="str">
        <x:v>0.00047061080314150002</x:v>
      </x:c>
      <x:c r="F604" s="1" t="str">
        <x:v>bear</x:v>
      </x:c>
      <x:c r="G604" s="1" t="str">
        <x:v>0.0037102032633301914</x:v>
      </x:c>
      <x:c r="H604" s="1" t="str">
        <x:v>0.00040560073982395388</x:v>
      </x:c>
      <x:c r="I604" s="1" t="str">
        <x:v>-0.027909924008583165</x:v>
      </x:c>
      <x:c r="J604" s="1" t="str">
        <x:v>-0.11797040721656216</x:v>
      </x:c>
      <x:c r="K604" s="1" t="str">
        <x:v>0.53687517291730069</x:v>
      </x:c>
      <x:c r="L604" s="1" t="str">
        <x:v>-0.36307850056930058</x:v>
      </x:c>
      <x:c r="M604" s="1" t="str">
        <x:v>CASH</x:v>
      </x:c>
      <x:c r="N604" s="1" t="str">
        <x:v>0.99952938919668077</x:v>
      </x:c>
      <x:c r="O604" s="48" t="str">
        <x:v>HIGH_VOLATILITY|BEARISH_ROUTER</x:v>
      </x:c>
      <x:c r="P604" s="48" t="str">
        <x:v>episode-000378|episode-000383|episode-000384|episode-000369|episode-000370</x:v>
      </x:c>
      <x:c r="Q604" s="1" t="str">
        <x:v>True</x:v>
      </x:c>
      <x:c r="R604" s="1" t="str">
        <x:v>5</x:v>
      </x:c>
      <x:c r="S604" s="1" t="str">
        <x:v>0.075000000000000011</x:v>
      </x:c>
      <x:c r="T604" s="1" t="str">
        <x:v>0.40721453375066191</x:v>
      </x:c>
      <x:c r="U604" s="1" t="str">
        <x:v>0.40000000000000002</x:v>
      </x:c>
      <x:c r="V604" s="1" t="str">
        <x:v>-0.0042816299836470999</x:v>
      </x:c>
      <x:c r="W604" s="28" t="str">
        <x:v>0.40000000000000002</x:v>
      </x:c>
      <x:c r="X604" s="28" t="str">
        <x:v>0.015006274002813791</x:v>
      </x:c>
      <x:c r="Y604" s="28" t="str">
        <x:v>-0.0042816299836471172</x:v>
      </x:c>
      <x:c r="Z604" s="1" t="str">
        <x:v>0.40000000000000002</x:v>
      </x:c>
      <x:c r="AA604" s="1" t="str">
        <x:v>0.015006274002813791</x:v>
      </x:c>
      <x:c r="AB604" s="1" t="str">
        <x:v>-0.0042816299836471172</x:v>
      </x:c>
      <x:c r="AC604" s="1" t="str">
        <x:v>CASH</x:v>
      </x:c>
      <x:c r="AD604" s="1" t="str">
        <x:v>0.075000000000000011</x:v>
      </x:c>
      <x:c r="AE604" s="1" t="str">
        <x:v>0.40000000000000002</x:v>
      </x:c>
      <x:c r="AF604" s="1" t="str">
        <x:v>0.015006274002813791</x:v>
      </x:c>
      <x:c r="AG604" s="1" t="str">
        <x:v>-0.0042816299836471172</x:v>
      </x:c>
      <x:c r="AH604" s="1" t="str">
        <x:v>0</x:v>
      </x:c>
      <x:c r="AI604" s="1" t="str">
        <x:v>0</x:v>
      </x:c>
      <x:c r="AJ604" s="1" t="str">
        <x:v>0</x:v>
      </x:c>
      <x:c r="AK604" s="1" t="str">
        <x:v>0.0042908224097338984</x:v>
      </x:c>
      <x:c r="AL604" s="28" t="str">
        <x:v>-0.010666719341823901</x:v>
      </x:c>
      <x:c r="AM604" s="1" t="str">
        <x:v>2022</x:v>
      </x:c>
      <x:c r="AN604" s="48" t="str">
        <x:v>REUSED_OOS_PREQUENTIAL_DIAGNOSTIC</x:v>
      </x:c>
      <x:c r="AO604" s="1" t="str">
        <x:v>602</x:v>
      </x:c>
      <x:c r="AP604" s="1" t="str">
        <x:v>False</x:v>
      </x:c>
    </x:row>
    <x:row r="605" ht="22" customHeight="1">
      <x:c r="A605" s="27" t="n">
        <x:v>44800</x:v>
      </x:c>
      <x:c r="B605" s="27" t="n">
        <x:v>44801</x:v>
      </x:c>
      <x:c r="C605" s="1" t="str">
        <x:v>0.99998172406759123</x:v>
      </x:c>
      <x:c r="D605" s="1" t="str">
        <x:v>9.2255295396234226e-16</x:v>
      </x:c>
      <x:c r="E605" s="1" t="str">
        <x:v>1.8275932407786035e-05</x:v>
      </x:c>
      <x:c r="F605" s="1" t="str">
        <x:v>bear</x:v>
      </x:c>
      <x:c r="G605" s="1" t="str">
        <x:v>0.00019812706383253562</x:v>
      </x:c>
      <x:c r="H605" s="1" t="str">
        <x:v>0.00090466974182074782</x:v>
      </x:c>
      <x:c r="I605" s="1" t="str">
        <x:v>-0.052273297096821492</x:v>
      </x:c>
      <x:c r="J605" s="1" t="str">
        <x:v>-0.16000419287211731</x:v>
      </x:c>
      <x:c r="K605" s="1" t="str">
        <x:v>0.51502285146462967</x:v>
      </x:c>
      <x:c r="L605" s="1" t="str">
        <x:v>-0.36987236344650143</x:v>
      </x:c>
      <x:c r="M605" s="1" t="str">
        <x:v>CASH</x:v>
      </x:c>
      <x:c r="N605" s="1" t="str">
        <x:v>0.99998172406759123</x:v>
      </x:c>
      <x:c r="O605" s="48" t="str">
        <x:v>HIGH_VOLATILITY|BEARISH_ROUTER</x:v>
      </x:c>
      <x:c r="P605" s="48" t="str">
        <x:v>episode-000376|episode-000370|episode-000385|episode-000384|episode-000603</x:v>
      </x:c>
      <x:c r="Q605" s="1" t="str">
        <x:v>True</x:v>
      </x:c>
      <x:c r="R605" s="1" t="str">
        <x:v>5</x:v>
      </x:c>
      <x:c r="S605" s="1" t="str">
        <x:v>0.075000000000000011</x:v>
      </x:c>
      <x:c r="T605" s="1" t="str">
        <x:v>0.40718131422289178</x:v>
      </x:c>
      <x:c r="U605" s="1" t="str">
        <x:v>0.40000000000000002</x:v>
      </x:c>
      <x:c r="V605" s="1" t="str">
        <x:v>-0.0096601764692377991</x:v>
      </x:c>
      <x:c r="W605" s="28" t="str">
        <x:v>0.40000000000000002</x:v>
      </x:c>
      <x:c r="X605" s="28" t="str">
        <x:v>0.0025709822203486277</x:v>
      </x:c>
      <x:c r="Y605" s="28" t="str">
        <x:v>-0.0096601764692378911</x:v>
      </x:c>
      <x:c r="Z605" s="1" t="str">
        <x:v>0.40000000000000002</x:v>
      </x:c>
      <x:c r="AA605" s="1" t="str">
        <x:v>0.0025709822203486277</x:v>
      </x:c>
      <x:c r="AB605" s="1" t="str">
        <x:v>-0.0096601764692378911</x:v>
      </x:c>
      <x:c r="AC605" s="1" t="str">
        <x:v>CASH</x:v>
      </x:c>
      <x:c r="AD605" s="1" t="str">
        <x:v>0.075000000000000011</x:v>
      </x:c>
      <x:c r="AE605" s="1" t="str">
        <x:v>0.40000000000000002</x:v>
      </x:c>
      <x:c r="AF605" s="1" t="str">
        <x:v>0.0025709822203486277</x:v>
      </x:c>
      <x:c r="AG605" s="1" t="str">
        <x:v>-0.0096601764692378911</x:v>
      </x:c>
      <x:c r="AH605" s="1" t="str">
        <x:v>0</x:v>
      </x:c>
      <x:c r="AI605" s="1" t="str">
        <x:v>0</x:v>
      </x:c>
      <x:c r="AJ605" s="1" t="str">
        <x:v>0</x:v>
      </x:c>
      <x:c r="AK605" s="1" t="str">
        <x:v>0.009707138660716803</x:v>
      </x:c>
      <x:c r="AL605" s="28" t="str">
        <x:v>-0.024144075791533399</x:v>
      </x:c>
      <x:c r="AM605" s="1" t="str">
        <x:v>2022</x:v>
      </x:c>
      <x:c r="AN605" s="48" t="str">
        <x:v>REUSED_OOS_PREQUENTIAL_DIAGNOSTIC</x:v>
      </x:c>
      <x:c r="AO605" s="1" t="str">
        <x:v>603</x:v>
      </x:c>
      <x:c r="AP605" s="1" t="str">
        <x:v>False</x:v>
      </x:c>
    </x:row>
    <x:row r="606" ht="22" customHeight="1">
      <x:c r="A606" s="27" t="n">
        <x:v>44801</x:v>
      </x:c>
      <x:c r="B606" s="27" t="n">
        <x:v>44802</x:v>
      </x:c>
      <x:c r="C606" s="1" t="str">
        <x:v>0.99999381376624397</x:v>
      </x:c>
      <x:c r="D606" s="1" t="str">
        <x:v>5.5406712022676491e-17</x:v>
      </x:c>
      <x:c r="E606" s="1" t="str">
        <x:v>6.1862337560817101e-06</x:v>
      </x:c>
      <x:c r="F606" s="1" t="str">
        <x:v>bear</x:v>
      </x:c>
      <x:c r="G606" s="1" t="str">
        <x:v>7.3163986743133712e-05</x:v>
      </x:c>
      <x:c r="H606" s="1" t="str">
        <x:v>2.4179397305311148e-05</x:v>
      </x:c>
      <x:c r="I606" s="1" t="str">
        <x:v>-0.091415239901102341</x:v>
      </x:c>
      <x:c r="J606" s="1" t="str">
        <x:v>-0.17767505247262794</x:v>
      </x:c>
      <x:c r="K606" s="1" t="str">
        <x:v>0.51898175373402378</x:v>
      </x:c>
      <x:c r="L606" s="1" t="str">
        <x:v>-0.3850862128617889</x:v>
      </x:c>
      <x:c r="M606" s="1" t="str">
        <x:v>CASH</x:v>
      </x:c>
      <x:c r="N606" s="1" t="str">
        <x:v>0.99999381376624397</x:v>
      </x:c>
      <x:c r="O606" s="48" t="str">
        <x:v>HIGH_VOLATILITY|BEARISH_ROUTER</x:v>
      </x:c>
      <x:c r="P606" s="48" t="str">
        <x:v>episode-000375|episode-000372|episode-000371|episode-000376|episode-000370</x:v>
      </x:c>
      <x:c r="Q606" s="1" t="str">
        <x:v>True</x:v>
      </x:c>
      <x:c r="R606" s="1" t="str">
        <x:v>5</x:v>
      </x:c>
      <x:c r="S606" s="1" t="str">
        <x:v>0.075000000000000011</x:v>
      </x:c>
      <x:c r="T606" s="1" t="str">
        <x:v>0.40718042635395668</x:v>
      </x:c>
      <x:c r="U606" s="1" t="str">
        <x:v>0.40000000000000002</x:v>
      </x:c>
      <x:c r="V606" s="1" t="str">
        <x:v>0.015249146559845401</x:v>
      </x:c>
      <x:c r="W606" s="28" t="str">
        <x:v>0.40000000000000002</x:v>
      </x:c>
      <x:c r="X606" s="28" t="str">
        <x:v>0.0058510858137075794</x:v>
      </x:c>
      <x:c r="Y606" s="28" t="str">
        <x:v>0.015249146559845439</x:v>
      </x:c>
      <x:c r="Z606" s="1" t="str">
        <x:v>0.40000000000000002</x:v>
      </x:c>
      <x:c r="AA606" s="1" t="str">
        <x:v>0.0058510858137075794</x:v>
      </x:c>
      <x:c r="AB606" s="1" t="str">
        <x:v>0.015249146559845439</x:v>
      </x:c>
      <x:c r="AC606" s="1" t="str">
        <x:v>CASH</x:v>
      </x:c>
      <x:c r="AD606" s="1" t="str">
        <x:v>0.075000000000000011</x:v>
      </x:c>
      <x:c r="AE606" s="1" t="str">
        <x:v>0.40000000000000002</x:v>
      </x:c>
      <x:c r="AF606" s="1" t="str">
        <x:v>0.0058510858137075794</x:v>
      </x:c>
      <x:c r="AG606" s="1" t="str">
        <x:v>0.015249146559845439</x:v>
      </x:c>
      <x:c r="AH606" s="1" t="str">
        <x:v>0</x:v>
      </x:c>
      <x:c r="AI606" s="1" t="str">
        <x:v>0</x:v>
      </x:c>
      <x:c r="AJ606" s="1" t="str">
        <x:v>0</x:v>
      </x:c>
      <x:c r="AK606" s="1" t="str">
        <x:v>-0.015134046963227708</x:v>
      </x:c>
      <x:c r="AL606" s="28" t="str">
        <x:v>0.038137717261204497</x:v>
      </x:c>
      <x:c r="AM606" s="1" t="str">
        <x:v>2022</x:v>
      </x:c>
      <x:c r="AN606" s="48" t="str">
        <x:v>REUSED_OOS_PREQUENTIAL_DIAGNOSTIC</x:v>
      </x:c>
      <x:c r="AO606" s="1" t="str">
        <x:v>604</x:v>
      </x:c>
      <x:c r="AP606" s="1" t="str">
        <x:v>False</x:v>
      </x:c>
    </x:row>
    <x:row r="607" ht="22" customHeight="1">
      <x:c r="A607" s="27" t="n">
        <x:v>44802</x:v>
      </x:c>
      <x:c r="B607" s="27" t="n">
        <x:v>44803</x:v>
      </x:c>
      <x:c r="C607" s="1" t="str">
        <x:v>0.99999829354039116</x:v>
      </x:c>
      <x:c r="D607" s="1" t="str">
        <x:v>7.5801042078170082e-18</x:v>
      </x:c>
      <x:c r="E607" s="1" t="str">
        <x:v>1.7064596087957982e-06</x:v>
      </x:c>
      <x:c r="F607" s="1" t="str">
        <x:v>bear</x:v>
      </x:c>
      <x:c r="G607" s="1" t="str">
        <x:v>2.2182622207168006e-05</x:v>
      </x:c>
      <x:c r="H607" s="1" t="str">
        <x:v>8.9595482945262112e-06</x:v>
      </x:c>
      <x:c r="I607" s="1" t="str">
        <x:v>-0.052319961898180334</x:v>
      </x:c>
      <x:c r="J607" s="1" t="str">
        <x:v>-0.141252930075907</x:v>
      </x:c>
      <x:c r="K607" s="1" t="str">
        <x:v>0.54118022772246377</x:v>
      </x:c>
      <x:c r="L607" s="1" t="str">
        <x:v>-0.35296930590800701</x:v>
      </x:c>
      <x:c r="M607" s="1" t="str">
        <x:v>CASH</x:v>
      </x:c>
      <x:c r="N607" s="1" t="str">
        <x:v>0.99999829354039116</x:v>
      </x:c>
      <x:c r="O607" s="48" t="str">
        <x:v>HIGH_VOLATILITY|BEARISH_ROUTER</x:v>
      </x:c>
      <x:c r="P607" s="48" t="str">
        <x:v>episode-000604|episode-000370|episode-000376|episode-000603|episode-000384</x:v>
      </x:c>
      <x:c r="Q607" s="1" t="str">
        <x:v>True</x:v>
      </x:c>
      <x:c r="R607" s="1" t="str">
        <x:v>5</x:v>
      </x:c>
      <x:c r="S607" s="1" t="str">
        <x:v>0.075000000000000011</x:v>
      </x:c>
      <x:c r="T607" s="1" t="str">
        <x:v>0.40718009735880012</x:v>
      </x:c>
      <x:c r="U607" s="1" t="str">
        <x:v>0.40000000000000002</x:v>
      </x:c>
      <x:c r="V607" s="1" t="str">
        <x:v>-0.0099262489056388004</x:v>
      </x:c>
      <x:c r="W607" s="28" t="str">
        <x:v>0.40000000000000002</x:v>
      </x:c>
      <x:c r="X607" s="28" t="str">
        <x:v>0.0090155196075862865</x:v>
      </x:c>
      <x:c r="Y607" s="28" t="str">
        <x:v>-0.0099262489056388681</x:v>
      </x:c>
      <x:c r="Z607" s="1" t="str">
        <x:v>0.40000000000000002</x:v>
      </x:c>
      <x:c r="AA607" s="1" t="str">
        <x:v>0.0090155196075862865</x:v>
      </x:c>
      <x:c r="AB607" s="1" t="str">
        <x:v>-0.0099262489056388681</x:v>
      </x:c>
      <x:c r="AC607" s="1" t="str">
        <x:v>CASH</x:v>
      </x:c>
      <x:c r="AD607" s="1" t="str">
        <x:v>0.075000000000000011</x:v>
      </x:c>
      <x:c r="AE607" s="1" t="str">
        <x:v>0.40000000000000002</x:v>
      </x:c>
      <x:c r="AF607" s="1" t="str">
        <x:v>0.0090155196075862865</x:v>
      </x:c>
      <x:c r="AG607" s="1" t="str">
        <x:v>-0.0099262489056388681</x:v>
      </x:c>
      <x:c r="AH607" s="1" t="str">
        <x:v>0</x:v>
      </x:c>
      <x:c r="AI607" s="1" t="str">
        <x:v>0</x:v>
      </x:c>
      <x:c r="AJ607" s="1" t="str">
        <x:v>0</x:v>
      </x:c>
      <x:c r="AK607" s="1" t="str">
        <x:v>0.0099758425732844359</x:v>
      </x:c>
      <x:c r="AL607" s="28" t="str">
        <x:v>-0.024793306989623402</x:v>
      </x:c>
      <x:c r="AM607" s="1" t="str">
        <x:v>2022</x:v>
      </x:c>
      <x:c r="AN607" s="48" t="str">
        <x:v>REUSED_OOS_PREQUENTIAL_DIAGNOSTIC</x:v>
      </x:c>
      <x:c r="AO607" s="1" t="str">
        <x:v>605</x:v>
      </x:c>
      <x:c r="AP607" s="1" t="str">
        <x:v>False</x:v>
      </x:c>
    </x:row>
    <x:row r="608" ht="22" customHeight="1">
      <x:c r="A608" s="27" t="n">
        <x:v>44803</x:v>
      </x:c>
      <x:c r="B608" s="27" t="n">
        <x:v>44804</x:v>
      </x:c>
      <x:c r="C608" s="1" t="str">
        <x:v>0.99998392891209642</x:v>
      </x:c>
      <x:c r="D608" s="1" t="str">
        <x:v>2.050234378588404e-16</x:v>
      </x:c>
      <x:c r="E608" s="1" t="str">
        <x:v>1.6071087903327652e-05</x:v>
      </x:c>
      <x:c r="F608" s="1" t="str">
        <x:v>bear</x:v>
      </x:c>
      <x:c r="G608" s="1" t="str">
        <x:v>0.00017610533097612779</x:v>
      </x:c>
      <x:c r="H608" s="1" t="str">
        <x:v>2.8729256589467798e-05</x:v>
      </x:c>
      <x:c r="I608" s="1" t="str">
        <x:v>-0.080149833621474986</x:v>
      </x:c>
      <x:c r="J608" s="1" t="str">
        <x:v>-0.1506561274320487</x:v>
      </x:c>
      <x:c r="K608" s="1" t="str">
        <x:v>0.54484263292970314</x:v>
      </x:c>
      <x:c r="L608" s="1" t="str">
        <x:v>-0.36901133653833895</x:v>
      </x:c>
      <x:c r="M608" s="1" t="str">
        <x:v>CASH</x:v>
      </x:c>
      <x:c r="N608" s="1" t="str">
        <x:v>0.99998392891209642</x:v>
      </x:c>
      <x:c r="O608" s="48" t="str">
        <x:v>HIGH_VOLATILITY|BEARISH_ROUTER</x:v>
      </x:c>
      <x:c r="P608" s="48" t="str">
        <x:v>episode-000371|episode-000376|episode-000370|episode-000375|episode-000605</x:v>
      </x:c>
      <x:c r="Q608" s="1" t="str">
        <x:v>True</x:v>
      </x:c>
      <x:c r="R608" s="1" t="str">
        <x:v>5</x:v>
      </x:c>
      <x:c r="S608" s="1" t="str">
        <x:v>0.075000000000000011</x:v>
      </x:c>
      <x:c r="T608" s="1" t="str">
        <x:v>0.407181152298844</x:v>
      </x:c>
      <x:c r="U608" s="1" t="str">
        <x:v>0.40000000000000002</x:v>
      </x:c>
      <x:c r="V608" s="1" t="str">
        <x:v>0.0050726252444524</x:v>
      </x:c>
      <x:c r="W608" s="28" t="str">
        <x:v>0.40000000000000002</x:v>
      </x:c>
      <x:c r="X608" s="28" t="str">
        <x:v>0.0060099967553343125</x:v>
      </x:c>
      <x:c r="Y608" s="28" t="str">
        <x:v>0.0050726252444524</x:v>
      </x:c>
      <x:c r="Z608" s="1" t="str">
        <x:v>0.40000000000000002</x:v>
      </x:c>
      <x:c r="AA608" s="1" t="str">
        <x:v>0.0060099967553343125</x:v>
      </x:c>
      <x:c r="AB608" s="1" t="str">
        <x:v>0.0050726252444524</x:v>
      </x:c>
      <x:c r="AC608" s="1" t="str">
        <x:v>CASH</x:v>
      </x:c>
      <x:c r="AD608" s="1" t="str">
        <x:v>0.075000000000000011</x:v>
      </x:c>
      <x:c r="AE608" s="1" t="str">
        <x:v>0.40000000000000002</x:v>
      </x:c>
      <x:c r="AF608" s="1" t="str">
        <x:v>0.0060099967553343125</x:v>
      </x:c>
      <x:c r="AG608" s="1" t="str">
        <x:v>0.0050726252444524</x:v>
      </x:c>
      <x:c r="AH608" s="1" t="str">
        <x:v>0</x:v>
      </x:c>
      <x:c r="AI608" s="1" t="str">
        <x:v>0</x:v>
      </x:c>
      <x:c r="AJ608" s="1" t="str">
        <x:v>0</x:v>
      </x:c>
      <x:c r="AK608" s="1" t="str">
        <x:v>-0.0050598028249556988</x:v>
      </x:c>
      <x:c r="AL608" s="28" t="str">
        <x:v>0.012696664409931099</x:v>
      </x:c>
      <x:c r="AM608" s="1" t="str">
        <x:v>2022</x:v>
      </x:c>
      <x:c r="AN608" s="48" t="str">
        <x:v>REUSED_OOS_PREQUENTIAL_DIAGNOSTIC</x:v>
      </x:c>
      <x:c r="AO608" s="1" t="str">
        <x:v>606</x:v>
      </x:c>
      <x:c r="AP608" s="1" t="str">
        <x:v>False</x:v>
      </x:c>
    </x:row>
    <x:row r="609" ht="22" customHeight="1">
      <x:c r="A609" s="27" t="n">
        <x:v>44804</x:v>
      </x:c>
      <x:c r="B609" s="27" t="n">
        <x:v>44805</x:v>
      </x:c>
      <x:c r="C609" s="1" t="str">
        <x:v>0.99999371762360123</x:v>
      </x:c>
      <x:c r="D609" s="1" t="str">
        <x:v>1.1430311748792985e-16</x:v>
      </x:c>
      <x:c r="E609" s="1" t="str">
        <x:v>6.282376398515873e-06</x:v>
      </x:c>
      <x:c r="F609" s="1" t="str">
        <x:v>bear</x:v>
      </x:c>
      <x:c r="G609" s="1" t="str">
        <x:v>7.4212866835533149e-05</x:v>
      </x:c>
      <x:c r="H609" s="1" t="str">
        <x:v>1.9577423009712588e-05</x:v>
      </x:c>
      <x:c r="I609" s="1" t="str">
        <x:v>-0.061843558684215427</x:v>
      </x:c>
      <x:c r="J609" s="1" t="str">
        <x:v>-0.13868214789095534</x:v>
      </x:c>
      <x:c r="K609" s="1" t="str">
        <x:v>0.54833515953777745</x:v>
      </x:c>
      <x:c r="L609" s="1" t="str">
        <x:v>-0.3609998852318953</x:v>
      </x:c>
      <x:c r="M609" s="1" t="str">
        <x:v>CASH</x:v>
      </x:c>
      <x:c r="N609" s="1" t="str">
        <x:v>0.99999371762360123</x:v>
      </x:c>
      <x:c r="O609" s="48" t="str">
        <x:v>HIGH_VOLATILITY|BEARISH_ROUTER</x:v>
      </x:c>
      <x:c r="P609" s="48" t="str">
        <x:v>episode-000376|episode-000370|episode-000606|episode-000604|episode-000607</x:v>
      </x:c>
      <x:c r="Q609" s="1" t="str">
        <x:v>True</x:v>
      </x:c>
      <x:c r="R609" s="1" t="str">
        <x:v>5</x:v>
      </x:c>
      <x:c r="S609" s="1" t="str">
        <x:v>0.075000000000000011</x:v>
      </x:c>
      <x:c r="T609" s="1" t="str">
        <x:v>0.39598605266583581</x:v>
      </x:c>
      <x:c r="U609" s="1" t="str">
        <x:v>0.40000000000000002</x:v>
      </x:c>
      <x:c r="V609" s="1" t="str">
        <x:v>0.0016373625481692999</x:v>
      </x:c>
      <x:c r="W609" s="28" t="str">
        <x:v>0.35000000000000003</x:v>
      </x:c>
      <x:c r="X609" s="28" t="str">
        <x:v>0.053031801949618707</x:v>
      </x:c>
      <x:c r="Y609" s="28" t="str">
        <x:v>0.0013822414869339994</x:v>
      </x:c>
      <x:c r="Z609" s="1" t="str">
        <x:v>0.40000000000000002</x:v>
      </x:c>
      <x:c r="AA609" s="1" t="str">
        <x:v>0.0030318019496187176</x:v>
      </x:c>
      <x:c r="AB609" s="1" t="str">
        <x:v>0.0016373625481693743</x:v>
      </x:c>
      <x:c r="AC609" s="1" t="str">
        <x:v>CASH</x:v>
      </x:c>
      <x:c r="AD609" s="1" t="str">
        <x:v>0.075000000000000011</x:v>
      </x:c>
      <x:c r="AE609" s="1" t="str">
        <x:v>0.35000000000000003</x:v>
      </x:c>
      <x:c r="AF609" s="1" t="str">
        <x:v>0.053031801949618707</x:v>
      </x:c>
      <x:c r="AG609" s="1" t="str">
        <x:v>0.0013822414869339994</x:v>
      </x:c>
      <x:c r="AH609" s="1" t="str">
        <x:v>0</x:v>
      </x:c>
      <x:c r="AI609" s="1" t="str">
        <x:v>0</x:v>
      </x:c>
      <x:c r="AJ609" s="1" t="str">
        <x:v>0</x:v>
      </x:c>
      <x:c r="AK609" s="1" t="str">
        <x:v>-0.0016360235315500734</x:v>
      </x:c>
      <x:c r="AL609" s="28" t="str">
        <x:v>0.0041009983087121</x:v>
      </x:c>
      <x:c r="AM609" s="1" t="str">
        <x:v>2022</x:v>
      </x:c>
      <x:c r="AN609" s="48" t="str">
        <x:v>REUSED_OOS_PREQUENTIAL_DIAGNOSTIC</x:v>
      </x:c>
      <x:c r="AO609" s="1" t="str">
        <x:v>607</x:v>
      </x:c>
      <x:c r="AP609" s="1" t="str">
        <x:v>True</x:v>
      </x:c>
    </x:row>
    <x:row r="610" ht="22" customHeight="1">
      <x:c r="A610" s="27" t="n">
        <x:v>44805</x:v>
      </x:c>
      <x:c r="B610" s="27" t="n">
        <x:v>44806</x:v>
      </x:c>
      <x:c r="C610" s="1" t="str">
        <x:v>0.99998692994507998</x:v>
      </x:c>
      <x:c r="D610" s="1" t="str">
        <x:v>4.5077966773938542e-16</x:v>
      </x:c>
      <x:c r="E610" s="1" t="str">
        <x:v>1.307005491949172e-05</x:v>
      </x:c>
      <x:c r="F610" s="1" t="str">
        <x:v>bear</x:v>
      </x:c>
      <x:c r="G610" s="1" t="str">
        <x:v>0.00014567939991222192</x:v>
      </x:c>
      <x:c r="H610" s="1" t="str">
        <x:v>1.3575357042559609e-05</x:v>
      </x:c>
      <x:c r="I610" s="1" t="str">
        <x:v>-0.06674116872397462</x:v>
      </x:c>
      <x:c r="J610" s="1" t="str">
        <x:v>-0.12451823947521812</x:v>
      </x:c>
      <x:c r="K610" s="1" t="str">
        <x:v>0.54857555289160898</x:v>
      </x:c>
      <x:c r="L610" s="1" t="str">
        <x:v>-0.35837934684196437</x:v>
      </x:c>
      <x:c r="M610" s="1" t="str">
        <x:v>CASH</x:v>
      </x:c>
      <x:c r="N610" s="1" t="str">
        <x:v>0.99998692994507998</x:v>
      </x:c>
      <x:c r="O610" s="48" t="str">
        <x:v>HIGH_VOLATILITY|BEARISH_ROUTER</x:v>
      </x:c>
      <x:c r="P610" s="48" t="str">
        <x:v>episode-000608|episode-000370|episode-000376|episode-000606|episode-000607</x:v>
      </x:c>
      <x:c r="Q610" s="1" t="str">
        <x:v>True</x:v>
      </x:c>
      <x:c r="R610" s="1" t="str">
        <x:v>5</x:v>
      </x:c>
      <x:c r="S610" s="1" t="str">
        <x:v>0.05000000000000001</x:v>
      </x:c>
      <x:c r="T610" s="1" t="str">
        <x:v>0.39598662713810462</x:v>
      </x:c>
      <x:c r="U610" s="1" t="str">
        <x:v>0.40000000000000002</x:v>
      </x:c>
      <x:c r="V610" s="1" t="str">
        <x:v>-0.0034472505009982002</x:v>
      </x:c>
      <x:c r="W610" s="28" t="str">
        <x:v>0.40000000000000002</x:v>
      </x:c>
      <x:c r="X610" s="28" t="str">
        <x:v>0.049068360113527554</x:v>
      </x:c>
      <x:c r="Y610" s="28" t="str">
        <x:v>-0.0034951705169418146</x:v>
      </x:c>
      <x:c r="Z610" s="1" t="str">
        <x:v>0.40000000000000002</x:v>
      </x:c>
      <x:c r="AA610" s="1" t="str">
        <x:v>0.00098262769228929514</x:v>
      </x:c>
      <x:c r="AB610" s="1" t="str">
        <x:v>-0.0034472505009982557</x:v>
      </x:c>
      <x:c r="AC610" s="1" t="str">
        <x:v>CASH</x:v>
      </x:c>
      <x:c r="AD610" s="1" t="str">
        <x:v>0.05000000000000001</x:v>
      </x:c>
      <x:c r="AE610" s="1" t="str">
        <x:v>0.40000000000000002</x:v>
      </x:c>
      <x:c r="AF610" s="1" t="str">
        <x:v>0.049068360113527554</x:v>
      </x:c>
      <x:c r="AG610" s="1" t="str">
        <x:v>-0.0034951705169418146</x:v>
      </x:c>
      <x:c r="AH610" s="1" t="str">
        <x:v>0</x:v>
      </x:c>
      <x:c r="AI610" s="1" t="str">
        <x:v>0</x:v>
      </x:c>
      <x:c r="AJ610" s="1" t="str">
        <x:v>0</x:v>
      </x:c>
      <x:c r="AK610" s="1" t="str">
        <x:v>0.0034532059595839292</x:v>
      </x:c>
      <x:c r="AL610" s="28" t="str">
        <x:v>-0.0086156781492686997</x:v>
      </x:c>
      <x:c r="AM610" s="1" t="str">
        <x:v>2022</x:v>
      </x:c>
      <x:c r="AN610" s="48" t="str">
        <x:v>REUSED_OOS_PREQUENTIAL_DIAGNOSTIC</x:v>
      </x:c>
      <x:c r="AO610" s="1" t="str">
        <x:v>608</x:v>
      </x:c>
      <x:c r="AP610" s="1" t="str">
        <x:v>False</x:v>
      </x:c>
    </x:row>
    <x:row r="611" ht="22" customHeight="1">
      <x:c r="A611" s="27" t="n">
        <x:v>44806</x:v>
      </x:c>
      <x:c r="B611" s="27" t="n">
        <x:v>44807</x:v>
      </x:c>
      <x:c r="C611" s="1" t="str">
        <x:v>0.99994601363149205</x:v>
      </x:c>
      <x:c r="D611" s="1" t="str">
        <x:v>8.3261725753005999e-15</x:v>
      </x:c>
      <x:c r="E611" s="1" t="str">
        <x:v>5.3986368499540175e-05</x:v>
      </x:c>
      <x:c r="F611" s="1" t="str">
        <x:v>bear</x:v>
      </x:c>
      <x:c r="G611" s="1" t="str">
        <x:v>0.00053203211780107975</x:v>
      </x:c>
      <x:c r="H611" s="1" t="str">
        <x:v>8.1832627175859205e-05</x:v>
      </x:c>
      <x:c r="I611" s="1" t="str">
        <x:v>-0.014676615686991079</x:v>
      </x:c>
      <x:c r="J611" s="1" t="str">
        <x:v>-0.12567920493584794</x:v>
      </x:c>
      <x:c r="K611" s="1" t="str">
        <x:v>0.54868323093175975</x:v>
      </x:c>
      <x:c r="L611" s="1" t="str">
        <x:v>-0.36390734388349755</x:v>
      </x:c>
      <x:c r="M611" s="1" t="str">
        <x:v>CASH</x:v>
      </x:c>
      <x:c r="N611" s="1" t="str">
        <x:v>0.99994601363149205</x:v>
      </x:c>
      <x:c r="O611" s="48" t="str">
        <x:v>HIGH_VOLATILITY|BEARISH_ROUTER</x:v>
      </x:c>
      <x:c r="P611" s="48" t="str">
        <x:v>episode-000603|episode-000378|episode-000383|episode-000382|episode-000606</x:v>
      </x:c>
      <x:c r="Q611" s="1" t="str">
        <x:v>True</x:v>
      </x:c>
      <x:c r="R611" s="1" t="str">
        <x:v>5</x:v>
      </x:c>
      <x:c r="S611" s="1" t="str">
        <x:v>0.05000000000000001</x:v>
      </x:c>
      <x:c r="T611" s="1" t="str">
        <x:v>0.39599009007280678</x:v>
      </x:c>
      <x:c r="U611" s="1" t="str">
        <x:v>0.40000000000000002</x:v>
      </x:c>
      <x:c r="V611" s="1" t="str">
        <x:v>-0.0024338209591283</x:v>
      </x:c>
      <x:c r="W611" s="28" t="str">
        <x:v>0.40000000000000002</x:v>
      </x:c>
      <x:c r="X611" s="28" t="str">
        <x:v>0.0020749134704841632</x:v>
      </x:c>
      <x:c r="Y611" s="28" t="str">
        <x:v>-0.0024338209591283633</x:v>
      </x:c>
      <x:c r="Z611" s="1" t="str">
        <x:v>0.40000000000000002</x:v>
      </x:c>
      <x:c r="AA611" s="1" t="str">
        <x:v>0.0020749134704841632</x:v>
      </x:c>
      <x:c r="AB611" s="1" t="str">
        <x:v>-0.0024338209591283633</x:v>
      </x:c>
      <x:c r="AC611" s="1" t="str">
        <x:v>CASH</x:v>
      </x:c>
      <x:c r="AD611" s="1" t="str">
        <x:v>0.05000000000000001</x:v>
      </x:c>
      <x:c r="AE611" s="1" t="str">
        <x:v>0.40000000000000002</x:v>
      </x:c>
      <x:c r="AF611" s="1" t="str">
        <x:v>0.0020749134704841632</x:v>
      </x:c>
      <x:c r="AG611" s="1" t="str">
        <x:v>-0.0024338209591283633</x:v>
      </x:c>
      <x:c r="AH611" s="1" t="str">
        <x:v>0</x:v>
      </x:c>
      <x:c r="AI611" s="1" t="str">
        <x:v>0</x:v>
      </x:c>
      <x:c r="AJ611" s="1" t="str">
        <x:v>0</x:v>
      </x:c>
      <x:c r="AK611" s="1" t="str">
        <x:v>0.0024367875157147549</x:v>
      </x:c>
      <x:c r="AL611" s="28" t="str">
        <x:v>-0.0060793777283273997</x:v>
      </x:c>
      <x:c r="AM611" s="1" t="str">
        <x:v>2022</x:v>
      </x:c>
      <x:c r="AN611" s="48" t="str">
        <x:v>REUSED_OOS_PREQUENTIAL_DIAGNOSTIC</x:v>
      </x:c>
      <x:c r="AO611" s="1" t="str">
        <x:v>609</x:v>
      </x:c>
      <x:c r="AP611" s="1" t="str">
        <x:v>False</x:v>
      </x:c>
    </x:row>
    <x:row r="612" ht="22" customHeight="1">
      <x:c r="A612" s="27" t="n">
        <x:v>44807</x:v>
      </x:c>
      <x:c r="B612" s="27" t="n">
        <x:v>44808</x:v>
      </x:c>
      <x:c r="C612" s="1" t="str">
        <x:v>0.99997108894615405</x:v>
      </x:c>
      <x:c r="D612" s="1" t="str">
        <x:v>2.6421214715591376e-15</x:v>
      </x:c>
      <x:c r="E612" s="1" t="str">
        <x:v>2.891105384327436e-05</x:v>
      </x:c>
      <x:c r="F612" s="1" t="str">
        <x:v>bear</x:v>
      </x:c>
      <x:c r="G612" s="1" t="str">
        <x:v>0.00030135139357252336</x:v>
      </x:c>
      <x:c r="H612" s="1" t="str">
        <x:v>5.0150629323954059e-05</x:v>
      </x:c>
      <x:c r="I612" s="1" t="str">
        <x:v>-0.010107867165155104</x:v>
      </x:c>
      <x:c r="J612" s="1" t="str">
        <x:v>-0.12297398295602779</x:v>
      </x:c>
      <x:c r="K612" s="1" t="str">
        <x:v>0.54845504315399229</x:v>
      </x:c>
      <x:c r="L612" s="1" t="str">
        <x:v>-0.36777439141024493</x:v>
      </x:c>
      <x:c r="M612" s="1" t="str">
        <x:v>CASH</x:v>
      </x:c>
      <x:c r="N612" s="1" t="str">
        <x:v>0.99997108894615405</x:v>
      </x:c>
      <x:c r="O612" s="48" t="str">
        <x:v>HIGH_VOLATILITY|BEARISH_ROUTER</x:v>
      </x:c>
      <x:c r="P612" s="48" t="str">
        <x:v>episode-000610|episode-000378|episode-000603|episode-000383|episode-000382</x:v>
      </x:c>
      <x:c r="Q612" s="1" t="str">
        <x:v>True</x:v>
      </x:c>
      <x:c r="R612" s="1" t="str">
        <x:v>5</x:v>
      </x:c>
      <x:c r="S612" s="1" t="str">
        <x:v>0.05000000000000001</x:v>
      </x:c>
      <x:c r="T612" s="1" t="str">
        <x:v>0.3959879678342742</x:v>
      </x:c>
      <x:c r="U612" s="1" t="str">
        <x:v>0.40000000000000002</x:v>
      </x:c>
      <x:c r="V612" s="1" t="str">
        <x:v>0.0033971830465235001</x:v>
      </x:c>
      <x:c r="W612" s="28" t="str">
        <x:v>0.40000000000000002</x:v>
      </x:c>
      <x:c r="X612" s="28" t="str">
        <x:v>0.0014626073518225757</x:v>
      </x:c>
      <x:c r="Y612" s="28" t="str">
        <x:v>0.0033971830465235886</x:v>
      </x:c>
      <x:c r="Z612" s="1" t="str">
        <x:v>0.40000000000000002</x:v>
      </x:c>
      <x:c r="AA612" s="1" t="str">
        <x:v>0.0014626073518225757</x:v>
      </x:c>
      <x:c r="AB612" s="1" t="str">
        <x:v>0.0033971830465235886</x:v>
      </x:c>
      <x:c r="AC612" s="1" t="str">
        <x:v>CASH</x:v>
      </x:c>
      <x:c r="AD612" s="1" t="str">
        <x:v>0.05000000000000001</x:v>
      </x:c>
      <x:c r="AE612" s="1" t="str">
        <x:v>0.40000000000000002</x:v>
      </x:c>
      <x:c r="AF612" s="1" t="str">
        <x:v>0.0014626073518225757</x:v>
      </x:c>
      <x:c r="AG612" s="1" t="str">
        <x:v>0.0033971830465235886</x:v>
      </x:c>
      <x:c r="AH612" s="1" t="str">
        <x:v>0</x:v>
      </x:c>
      <x:c r="AI612" s="1" t="str">
        <x:v>0</x:v>
      </x:c>
      <x:c r="AJ612" s="1" t="str">
        <x:v>0</x:v>
      </x:c>
      <x:c r="AK612" s="1" t="str">
        <x:v>-0.0033914256557864499</x:v>
      </x:c>
      <x:c r="AL612" s="28" t="str">
        <x:v>0.0084966265619167997</x:v>
      </x:c>
      <x:c r="AM612" s="1" t="str">
        <x:v>2022</x:v>
      </x:c>
      <x:c r="AN612" s="48" t="str">
        <x:v>REUSED_OOS_PREQUENTIAL_DIAGNOSTIC</x:v>
      </x:c>
      <x:c r="AO612" s="1" t="str">
        <x:v>610</x:v>
      </x:c>
      <x:c r="AP612" s="1" t="str">
        <x:v>False</x:v>
      </x:c>
    </x:row>
    <x:row r="613" ht="22" customHeight="1">
      <x:c r="A613" s="27" t="n">
        <x:v>44808</x:v>
      </x:c>
      <x:c r="B613" s="27" t="n">
        <x:v>44809</x:v>
      </x:c>
      <x:c r="C613" s="1" t="str">
        <x:v>0.99996007585707325</x:v>
      </x:c>
      <x:c r="D613" s="1" t="str">
        <x:v>4.0147276417836256e-15</x:v>
      </x:c>
      <x:c r="E613" s="1" t="str">
        <x:v>3.9924142922718229e-05</x:v>
      </x:c>
      <x:c r="F613" s="1" t="str">
        <x:v>bear</x:v>
      </x:c>
      <x:c r="G613" s="1" t="str">
        <x:v>0.0004044158282974451</x:v>
      </x:c>
      <x:c r="H613" s="1" t="str">
        <x:v>2.2026178161618927e-05</x:v>
      </x:c>
      <x:c r="I613" s="1" t="str">
        <x:v>0.023002322226882699</x:v>
      </x:c>
      <x:c r="J613" s="1" t="str">
        <x:v>-0.14193717232561931</x:v>
      </x:c>
      <x:c r="K613" s="1" t="str">
        <x:v>0.53620610027964755</x:v>
      </x:c>
      <x:c r="L613" s="1" t="str">
        <x:v>-0.35751137210557415</x:v>
      </x:c>
      <x:c r="M613" s="1" t="str">
        <x:v>CASH</x:v>
      </x:c>
      <x:c r="N613" s="1" t="str">
        <x:v>0.99996007585707325</x:v>
      </x:c>
      <x:c r="O613" s="48" t="str">
        <x:v>HIGH_VOLATILITY|BEARISH_ROUTER</x:v>
      </x:c>
      <x:c r="P613" s="48" t="str">
        <x:v>episode-000379|episode-000380|episode-000382|episode-000611|episode-000610</x:v>
      </x:c>
      <x:c r="Q613" s="1" t="str">
        <x:v>True</x:v>
      </x:c>
      <x:c r="R613" s="1" t="str">
        <x:v>5</x:v>
      </x:c>
      <x:c r="S613" s="1" t="str">
        <x:v>0.05000000000000001</x:v>
      </x:c>
      <x:c r="T613" s="1" t="str">
        <x:v>0.39598889992235858</x:v>
      </x:c>
      <x:c r="U613" s="1" t="str">
        <x:v>0.40000000000000002</x:v>
      </x:c>
      <x:c r="V613" s="1" t="str">
        <x:v>-0.0041380445578911998</x:v>
      </x:c>
      <x:c r="W613" s="28" t="str">
        <x:v>0.40000000000000002</x:v>
      </x:c>
      <x:c r="X613" s="28" t="str">
        <x:v>0.0020322833537700369</x:v>
      </x:c>
      <x:c r="Y613" s="28" t="str">
        <x:v>-0.0041380445578912406</x:v>
      </x:c>
      <x:c r="Z613" s="1" t="str">
        <x:v>0.40000000000000002</x:v>
      </x:c>
      <x:c r="AA613" s="1" t="str">
        <x:v>0.0020322833537700369</x:v>
      </x:c>
      <x:c r="AB613" s="1" t="str">
        <x:v>-0.0041380445578912406</x:v>
      </x:c>
      <x:c r="AC613" s="1" t="str">
        <x:v>CASH</x:v>
      </x:c>
      <x:c r="AD613" s="1" t="str">
        <x:v>0.05000000000000001</x:v>
      </x:c>
      <x:c r="AE613" s="1" t="str">
        <x:v>0.40000000000000002</x:v>
      </x:c>
      <x:c r="AF613" s="1" t="str">
        <x:v>0.0020322833537700369</x:v>
      </x:c>
      <x:c r="AG613" s="1" t="str">
        <x:v>-0.0041380445578912406</x:v>
      </x:c>
      <x:c r="AH613" s="1" t="str">
        <x:v>0</x:v>
      </x:c>
      <x:c r="AI613" s="1" t="str">
        <x:v>0</x:v>
      </x:c>
      <x:c r="AJ613" s="1" t="str">
        <x:v>0</x:v>
      </x:c>
      <x:c r="AK613" s="1" t="str">
        <x:v>0.0041466299569673992</x:v>
      </x:c>
      <x:c r="AL613" s="28" t="str">
        <x:v>-0.010340051700258601</x:v>
      </x:c>
      <x:c r="AM613" s="1" t="str">
        <x:v>2022</x:v>
      </x:c>
      <x:c r="AN613" s="48" t="str">
        <x:v>REUSED_OOS_PREQUENTIAL_DIAGNOSTIC</x:v>
      </x:c>
      <x:c r="AO613" s="1" t="str">
        <x:v>611</x:v>
      </x:c>
      <x:c r="AP613" s="1" t="str">
        <x:v>False</x:v>
      </x:c>
    </x:row>
    <x:row r="614" ht="22" customHeight="1">
      <x:c r="A614" s="27" t="n">
        <x:v>44809</x:v>
      </x:c>
      <x:c r="B614" s="27" t="n">
        <x:v>44810</x:v>
      </x:c>
      <x:c r="C614" s="1" t="str">
        <x:v>0.99993337427920181</x:v>
      </x:c>
      <x:c r="D614" s="1" t="str">
        <x:v>4.2476391483520553e-15</x:v>
      </x:c>
      <x:c r="E614" s="1" t="str">
        <x:v>6.6625720793929975e-05</x:v>
      </x:c>
      <x:c r="F614" s="1" t="str">
        <x:v>bear</x:v>
      </x:c>
      <x:c r="G614" s="1" t="str">
        <x:v>0.00064383442012505359</x:v>
      </x:c>
      <x:c r="H614" s="1" t="str">
        <x:v>5.3403155742879886e-05</x:v>
      </x:c>
      <x:c r="I614" s="1" t="str">
        <x:v>-0.024768671350722804</x:v>
      </x:c>
      <x:c r="J614" s="1" t="str">
        <x:v>-0.13733754064207959</x:v>
      </x:c>
      <x:c r="K614" s="1" t="str">
        <x:v>0.53519383075363947</x:v>
      </x:c>
      <x:c r="L614" s="1" t="str">
        <x:v>-0.34463405912269551</x:v>
      </x:c>
      <x:c r="M614" s="1" t="str">
        <x:v>CASH</x:v>
      </x:c>
      <x:c r="N614" s="1" t="str">
        <x:v>0.99993337427920181</x:v>
      </x:c>
      <x:c r="O614" s="48" t="str">
        <x:v>HIGH_VOLATILITY|BEARISH_ROUTER</x:v>
      </x:c>
      <x:c r="P614" s="48" t="str">
        <x:v>episode-000603|episode-000610|episode-000611|episode-000378|episode-000606</x:v>
      </x:c>
      <x:c r="Q614" s="1" t="str">
        <x:v>True</x:v>
      </x:c>
      <x:c r="R614" s="1" t="str">
        <x:v>5</x:v>
      </x:c>
      <x:c r="S614" s="1" t="str">
        <x:v>0.05000000000000001</x:v>
      </x:c>
      <x:c r="T614" s="1" t="str">
        <x:v>0.39599115979898258</x:v>
      </x:c>
      <x:c r="U614" s="1" t="str">
        <x:v>0.40000000000000002</x:v>
      </x:c>
      <x:c r="V614" s="1" t="str">
        <x:v>-0.020346904696926099</x:v>
      </x:c>
      <x:c r="W614" s="28" t="str">
        <x:v>0.40000000000000002</x:v>
      </x:c>
      <x:c r="X614" s="28" t="str">
        <x:v>0.0024919190367311272</x:v>
      </x:c>
      <x:c r="Y614" s="28" t="str">
        <x:v>-0.020346904696926127</x:v>
      </x:c>
      <x:c r="Z614" s="1" t="str">
        <x:v>0.40000000000000002</x:v>
      </x:c>
      <x:c r="AA614" s="1" t="str">
        <x:v>0.0024919190367311272</x:v>
      </x:c>
      <x:c r="AB614" s="1" t="str">
        <x:v>-0.020346904696926127</x:v>
      </x:c>
      <x:c r="AC614" s="1" t="str">
        <x:v>CASH</x:v>
      </x:c>
      <x:c r="AD614" s="1" t="str">
        <x:v>0.05000000000000001</x:v>
      </x:c>
      <x:c r="AE614" s="1" t="str">
        <x:v>0.40000000000000002</x:v>
      </x:c>
      <x:c r="AF614" s="1" t="str">
        <x:v>0.0024919190367311272</x:v>
      </x:c>
      <x:c r="AG614" s="1" t="str">
        <x:v>-0.020346904696926127</x:v>
      </x:c>
      <x:c r="AH614" s="1" t="str">
        <x:v>0</x:v>
      </x:c>
      <x:c r="AI614" s="1" t="str">
        <x:v>0</x:v>
      </x:c>
      <x:c r="AJ614" s="1" t="str">
        <x:v>0</x:v>
      </x:c>
      <x:c r="AK614" s="1" t="str">
        <x:v>0.020556754369399452</x:v>
      </x:c>
      <x:c r="AL614" s="28" t="str">
        <x:v>-0.050861158686612798</x:v>
      </x:c>
      <x:c r="AM614" s="1" t="str">
        <x:v>2022</x:v>
      </x:c>
      <x:c r="AN614" s="48" t="str">
        <x:v>REUSED_OOS_PREQUENTIAL_DIAGNOSTIC</x:v>
      </x:c>
      <x:c r="AO614" s="1" t="str">
        <x:v>612</x:v>
      </x:c>
      <x:c r="AP614" s="1" t="str">
        <x:v>False</x:v>
      </x:c>
    </x:row>
    <x:row r="615" ht="22" customHeight="1">
      <x:c r="A615" s="27" t="n">
        <x:v>44810</x:v>
      </x:c>
      <x:c r="B615" s="27" t="n">
        <x:v>44811</x:v>
      </x:c>
      <x:c r="C615" s="1" t="str">
        <x:v>0.99996484644685402</x:v>
      </x:c>
      <x:c r="D615" s="1" t="str">
        <x:v>1.979771951266247e-15</x:v>
      </x:c>
      <x:c r="E615" s="1" t="str">
        <x:v>3.5153553144165848e-05</x:v>
      </x:c>
      <x:c r="F615" s="1" t="str">
        <x:v>bear</x:v>
      </x:c>
      <x:c r="G615" s="1" t="str">
        <x:v>0.00036016365145304211</x:v>
      </x:c>
      <x:c r="H615" s="1" t="str">
        <x:v>6.2944335304234274e-05</x:v>
      </x:c>
      <x:c r="I615" s="1" t="str">
        <x:v>-0.05083718157291095</x:v>
      </x:c>
      <x:c r="J615" s="1" t="str">
        <x:v>-0.18937834677436749</x:v>
      </x:c>
      <x:c r="K615" s="1" t="str">
        <x:v>0.55690476567958536</x:v>
      </x:c>
      <x:c r="L615" s="1" t="str">
        <x:v>-0.37582148861378561</x:v>
      </x:c>
      <x:c r="M615" s="1" t="str">
        <x:v>CASH</x:v>
      </x:c>
      <x:c r="N615" s="1" t="str">
        <x:v>0.99996484644685402</x:v>
      </x:c>
      <x:c r="O615" s="48" t="str">
        <x:v>HIGH_VOLATILITY|BEARISH_ROUTER</x:v>
      </x:c>
      <x:c r="P615" s="48" t="str">
        <x:v>episode-000604|episode-000606</x:v>
      </x:c>
      <x:c r="Q615" s="1" t="str">
        <x:v>True</x:v>
      </x:c>
      <x:c r="R615" s="1" t="str">
        <x:v>5</x:v>
      </x:c>
      <x:c r="S615" s="1" t="str">
        <x:v>0.05000000000000001</x:v>
      </x:c>
      <x:c r="T615" s="1" t="str">
        <x:v>0.39598849616553278</x:v>
      </x:c>
      <x:c r="U615" s="1" t="str">
        <x:v>0.40000000000000002</x:v>
      </x:c>
      <x:c r="V615" s="1" t="str">
        <x:v>0.010529076916348599</x:v>
      </x:c>
      <x:c r="W615" s="28" t="str">
        <x:v>0.40000000000000002</x:v>
      </x:c>
      <x:c r="X615" s="28" t="str">
        <x:v>0.012460173632133753</x:v>
      </x:c>
      <x:c r="Y615" s="28" t="str">
        <x:v>0.010529076916348634</x:v>
      </x:c>
      <x:c r="Z615" s="1" t="str">
        <x:v>0.40000000000000002</x:v>
      </x:c>
      <x:c r="AA615" s="1" t="str">
        <x:v>0.012460173632133753</x:v>
      </x:c>
      <x:c r="AB615" s="1" t="str">
        <x:v>0.010529076916348634</x:v>
      </x:c>
      <x:c r="AC615" s="1" t="str">
        <x:v>CASH</x:v>
      </x:c>
      <x:c r="AD615" s="1" t="str">
        <x:v>0.05000000000000001</x:v>
      </x:c>
      <x:c r="AE615" s="1" t="str">
        <x:v>0.40000000000000002</x:v>
      </x:c>
      <x:c r="AF615" s="1" t="str">
        <x:v>0.012460173632133753</x:v>
      </x:c>
      <x:c r="AG615" s="1" t="str">
        <x:v>0.010529076916348634</x:v>
      </x:c>
      <x:c r="AH615" s="1" t="str">
        <x:v>0</x:v>
      </x:c>
      <x:c r="AI615" s="1" t="str">
        <x:v>0</x:v>
      </x:c>
      <x:c r="AJ615" s="1" t="str">
        <x:v>0</x:v>
      </x:c>
      <x:c r="AK615" s="1" t="str">
        <x:v>-0.010474032228699135</x:v>
      </x:c>
      <x:c r="AL615" s="28" t="str">
        <x:v>0.0263541711024994</x:v>
      </x:c>
      <x:c r="AM615" s="1" t="str">
        <x:v>2022</x:v>
      </x:c>
      <x:c r="AN615" s="48" t="str">
        <x:v>REUSED_OOS_PREQUENTIAL_DIAGNOSTIC</x:v>
      </x:c>
      <x:c r="AO615" s="1" t="str">
        <x:v>613</x:v>
      </x:c>
      <x:c r="AP615" s="1" t="str">
        <x:v>False</x:v>
      </x:c>
    </x:row>
    <x:row r="616" ht="22" customHeight="1">
      <x:c r="A616" s="27" t="n">
        <x:v>44811</x:v>
      </x:c>
      <x:c r="B616" s="27" t="n">
        <x:v>44812</x:v>
      </x:c>
      <x:c r="C616" s="1" t="str">
        <x:v>0.99999593048543722</x:v>
      </x:c>
      <x:c r="D616" s="1" t="str">
        <x:v>7.8409809202242271e-17</x:v>
      </x:c>
      <x:c r="E616" s="1" t="str">
        <x:v>4.0695145625794e-06</x:v>
      </x:c>
      <x:c r="F616" s="1" t="str">
        <x:v>bear</x:v>
      </x:c>
      <x:c r="G616" s="1" t="str">
        <x:v>4.968110045264547e-05</x:v>
      </x:c>
      <x:c r="H616" s="1" t="str">
        <x:v>6.2168077166694562e-05</x:v>
      </x:c>
      <x:c r="I616" s="1" t="str">
        <x:v>-0.038036509860855494</x:v>
      </x:c>
      <x:c r="J616" s="1" t="str">
        <x:v>-0.1904074100510994</x:v>
      </x:c>
      <x:c r="K616" s="1" t="str">
        <x:v>0.55593670741376855</x:v>
      </x:c>
      <x:c r="L616" s="1" t="str">
        <x:v>-0.33702502810891477</x:v>
      </x:c>
      <x:c r="M616" s="1" t="str">
        <x:v>CASH</x:v>
      </x:c>
      <x:c r="N616" s="1" t="str">
        <x:v>0.99999593048543722</x:v>
      </x:c>
      <x:c r="O616" s="48" t="str">
        <x:v>HIGH_VOLATILITY|BEARISH_ROUTER</x:v>
      </x:c>
      <x:c r="P616" s="48" t="str">
        <x:v>episode-000614|episode-000363|episode-000604|episode-000606|episode-000613</x:v>
      </x:c>
      <x:c r="Q616" s="1" t="str">
        <x:v>True</x:v>
      </x:c>
      <x:c r="R616" s="1" t="str">
        <x:v>5</x:v>
      </x:c>
      <x:c r="S616" s="1" t="str">
        <x:v>0.05000000000000001</x:v>
      </x:c>
      <x:c r="T616" s="1" t="str">
        <x:v>0.3959858653812206</x:v>
      </x:c>
      <x:c r="U616" s="1" t="str">
        <x:v>0.40000000000000002</x:v>
      </x:c>
      <x:c r="V616" s="1" t="str">
        <x:v>0.0007384916534409</x:v>
      </x:c>
      <x:c r="W616" s="28" t="str">
        <x:v>0.40000000000000002</x:v>
      </x:c>
      <x:c r="X616" s="28" t="str">
        <x:v>0.0062590205452464631</x:v>
      </x:c>
      <x:c r="Y616" s="28" t="str">
        <x:v>0.00073849165344097578</x:v>
      </x:c>
      <x:c r="Z616" s="1" t="str">
        <x:v>0.40000000000000002</x:v>
      </x:c>
      <x:c r="AA616" s="1" t="str">
        <x:v>0.0062590205452464631</x:v>
      </x:c>
      <x:c r="AB616" s="1" t="str">
        <x:v>0.00073849165344097578</x:v>
      </x:c>
      <x:c r="AC616" s="1" t="str">
        <x:v>CASH</x:v>
      </x:c>
      <x:c r="AD616" s="1" t="str">
        <x:v>0.05000000000000001</x:v>
      </x:c>
      <x:c r="AE616" s="1" t="str">
        <x:v>0.40000000000000002</x:v>
      </x:c>
      <x:c r="AF616" s="1" t="str">
        <x:v>0.0062590205452464631</x:v>
      </x:c>
      <x:c r="AG616" s="1" t="str">
        <x:v>0.00073849165344097578</x:v>
      </x:c>
      <x:c r="AH616" s="1" t="str">
        <x:v>0</x:v>
      </x:c>
      <x:c r="AI616" s="1" t="str">
        <x:v>0</x:v>
      </x:c>
      <x:c r="AJ616" s="1" t="str">
        <x:v>0</x:v>
      </x:c>
      <x:c r="AK616" s="1" t="str">
        <x:v>-0.00073821910265586441</x:v>
      </x:c>
      <x:c r="AL616" s="28" t="str">
        <x:v>0.001861888338563</x:v>
      </x:c>
      <x:c r="AM616" s="1" t="str">
        <x:v>2022</x:v>
      </x:c>
      <x:c r="AN616" s="48" t="str">
        <x:v>REUSED_OOS_PREQUENTIAL_DIAGNOSTIC</x:v>
      </x:c>
      <x:c r="AO616" s="1" t="str">
        <x:v>614</x:v>
      </x:c>
      <x:c r="AP616" s="1" t="str">
        <x:v>False</x:v>
      </x:c>
    </x:row>
    <x:row r="617" ht="22" customHeight="1">
      <x:c r="A617" s="27" t="n">
        <x:v>44812</x:v>
      </x:c>
      <x:c r="B617" s="27" t="n">
        <x:v>44813</x:v>
      </x:c>
      <x:c r="C617" s="1" t="str">
        <x:v>0.99999071076325596</x:v>
      </x:c>
      <x:c r="D617" s="1" t="str">
        <x:v>2.3199753735298993e-16</x:v>
      </x:c>
      <x:c r="E617" s="1" t="str">
        <x:v>9.2892367435439704e-06</x:v>
      </x:c>
      <x:c r="F617" s="1" t="str">
        <x:v>bear</x:v>
      </x:c>
      <x:c r="G617" s="1" t="str">
        <x:v>0.00010642550464822689</x:v>
      </x:c>
      <x:c r="H617" s="1" t="str">
        <x:v>1.0439444362378148e-05</x:v>
      </x:c>
      <x:c r="I617" s="1" t="str">
        <x:v>-0.040181654667322375</x:v>
      </x:c>
      <x:c r="J617" s="1" t="str">
        <x:v>-0.16543610968302169</x:v>
      </x:c>
      <x:c r="K617" s="1" t="str">
        <x:v>0.55124080916087537</x:v>
      </x:c>
      <x:c r="L617" s="1" t="str">
        <x:v>-0.3198912806213341</x:v>
      </x:c>
      <x:c r="M617" s="1" t="str">
        <x:v>CASH</x:v>
      </x:c>
      <x:c r="N617" s="1" t="str">
        <x:v>0.99999071076325596</x:v>
      </x:c>
      <x:c r="O617" s="48" t="str">
        <x:v>HIGH_VOLATILITY|BEARISH_ROUTER</x:v>
      </x:c>
      <x:c r="P617" s="48" t="str">
        <x:v>episode-000615|episode-000606|episode-000613|episode-000363|episode-000604</x:v>
      </x:c>
      <x:c r="Q617" s="1" t="str">
        <x:v>True</x:v>
      </x:c>
      <x:c r="R617" s="1" t="str">
        <x:v>5</x:v>
      </x:c>
      <x:c r="S617" s="1" t="str">
        <x:v>0.05000000000000001</x:v>
      </x:c>
      <x:c r="T617" s="1" t="str">
        <x:v>0.39598630715017508</x:v>
      </x:c>
      <x:c r="U617" s="1" t="str">
        <x:v>0.40000000000000002</x:v>
      </x:c>
      <x:c r="V617" s="1" t="str">
        <x:v>0.042402756511121999</x:v>
      </x:c>
      <x:c r="W617" s="28" t="str">
        <x:v>0.40000000000000002</x:v>
      </x:c>
      <x:c r="X617" s="28" t="str">
        <x:v>0.00044652065261674423</x:v>
      </x:c>
      <x:c r="Y617" s="28" t="str">
        <x:v>0.042402756511122019</x:v>
      </x:c>
      <x:c r="Z617" s="1" t="str">
        <x:v>0.40000000000000002</x:v>
      </x:c>
      <x:c r="AA617" s="1" t="str">
        <x:v>0.00044652065261674423</x:v>
      </x:c>
      <x:c r="AB617" s="1" t="str">
        <x:v>0.042402756511122019</x:v>
      </x:c>
      <x:c r="AC617" s="1" t="str">
        <x:v>CASH</x:v>
      </x:c>
      <x:c r="AD617" s="1" t="str">
        <x:v>0.05000000000000001</x:v>
      </x:c>
      <x:c r="AE617" s="1" t="str">
        <x:v>0.40000000000000002</x:v>
      </x:c>
      <x:c r="AF617" s="1" t="str">
        <x:v>0.00044652065261674423</x:v>
      </x:c>
      <x:c r="AG617" s="1" t="str">
        <x:v>0.042402756511122019</x:v>
      </x:c>
      <x:c r="AH617" s="1" t="str">
        <x:v>0</x:v>
      </x:c>
      <x:c r="AI617" s="1" t="str">
        <x:v>0</x:v>
      </x:c>
      <x:c r="AJ617" s="1" t="str">
        <x:v>0</x:v>
      </x:c>
      <x:c r="AK617" s="1" t="str">
        <x:v>-0.04152839121402916</x:v>
      </x:c>
      <x:c r="AL617" s="28" t="str">
        <x:v>0.1060080549142223</x:v>
      </x:c>
      <x:c r="AM617" s="1" t="str">
        <x:v>2022</x:v>
      </x:c>
      <x:c r="AN617" s="48" t="str">
        <x:v>REUSED_OOS_PREQUENTIAL_DIAGNOSTIC</x:v>
      </x:c>
      <x:c r="AO617" s="1" t="str">
        <x:v>615</x:v>
      </x:c>
      <x:c r="AP617" s="1" t="str">
        <x:v>False</x:v>
      </x:c>
    </x:row>
    <x:row r="618" ht="22" customHeight="1">
      <x:c r="A618" s="27" t="n">
        <x:v>44813</x:v>
      </x:c>
      <x:c r="B618" s="27" t="n">
        <x:v>44814</x:v>
      </x:c>
      <x:c r="C618" s="1" t="str">
        <x:v>0.99997282038161384</x:v>
      </x:c>
      <x:c r="D618" s="1" t="str">
        <x:v>2.277552100836436e-15</x:v>
      </x:c>
      <x:c r="E618" s="1" t="str">
        <x:v>2.7179618383871278e-05</x:v>
      </x:c>
      <x:c r="F618" s="1" t="str">
        <x:v>bear</x:v>
      </x:c>
      <x:c r="G618" s="1" t="str">
        <x:v>0.0002848318321848431</x:v>
      </x:c>
      <x:c r="H618" s="1" t="str">
        <x:v>3.5780763284500058e-05</x:v>
      </x:c>
      <x:c r="I618" s="1" t="str">
        <x:v>0.070792424082956273</x:v>
      </x:c>
      <x:c r="J618" s="1" t="str">
        <x:v>-0.10840507618026196</x:v>
      </x:c>
      <x:c r="K618" s="1" t="str">
        <x:v>0.65177199063315061</x:v>
      </x:c>
      <x:c r="L618" s="1" t="str">
        <x:v>-0.19698717972810942</x:v>
      </x:c>
      <x:c r="M618" s="1" t="str">
        <x:v>CASH</x:v>
      </x:c>
      <x:c r="N618" s="1" t="str">
        <x:v>0.99997282038161384</x:v>
      </x:c>
      <x:c r="O618" s="48" t="str">
        <x:v>HIGH_VOLATILITY|BEARISH_ROUTER</x:v>
      </x:c>
      <x:c r="P618" s="48" t="str">
        <x:v>episode-000357|episode-000360|episode-000359|episode-000442|episode-000438</x:v>
      </x:c>
      <x:c r="Q618" s="1" t="str">
        <x:v>True</x:v>
      </x:c>
      <x:c r="R618" s="1" t="str">
        <x:v>5</x:v>
      </x:c>
      <x:c r="S618" s="1" t="str">
        <x:v>0.05000000000000001</x:v>
      </x:c>
      <x:c r="T618" s="1" t="str">
        <x:v>0.39598782129497451</x:v>
      </x:c>
      <x:c r="U618" s="1" t="str">
        <x:v>0.40000000000000002</x:v>
      </x:c>
      <x:c r="V618" s="1" t="str">
        <x:v>0.0053149867663111004</x:v>
      </x:c>
      <x:c r="W618" s="28" t="str">
        <x:v>0.40000000000000002</x:v>
      </x:c>
      <x:c r="X618" s="28" t="str">
        <x:v>0.024406997832793376</x:v>
      </x:c>
      <x:c r="Y618" s="28" t="str">
        <x:v>0.0053149867663111472</x:v>
      </x:c>
      <x:c r="Z618" s="1" t="str">
        <x:v>0.40000000000000002</x:v>
      </x:c>
      <x:c r="AA618" s="1" t="str">
        <x:v>0.024406997832793376</x:v>
      </x:c>
      <x:c r="AB618" s="1" t="str">
        <x:v>0.0053149867663111472</x:v>
      </x:c>
      <x:c r="AC618" s="1" t="str">
        <x:v>CASH</x:v>
      </x:c>
      <x:c r="AD618" s="1" t="str">
        <x:v>0.05000000000000001</x:v>
      </x:c>
      <x:c r="AE618" s="1" t="str">
        <x:v>0.40000000000000002</x:v>
      </x:c>
      <x:c r="AF618" s="1" t="str">
        <x:v>0.024406997832793376</x:v>
      </x:c>
      <x:c r="AG618" s="1" t="str">
        <x:v>0.0053149867663111472</x:v>
      </x:c>
      <x:c r="AH618" s="1" t="str">
        <x:v>0</x:v>
      </x:c>
      <x:c r="AI618" s="1" t="str">
        <x:v>0</x:v>
      </x:c>
      <x:c r="AJ618" s="1" t="str">
        <x:v>0</x:v>
      </x:c>
      <x:c r="AK618" s="1" t="str">
        <x:v>-0.0053009120733263724</x:v>
      </x:c>
      <x:c r="AL618" s="28" t="str">
        <x:v>0.0133488102147416</x:v>
      </x:c>
      <x:c r="AM618" s="1" t="str">
        <x:v>2022</x:v>
      </x:c>
      <x:c r="AN618" s="48" t="str">
        <x:v>REUSED_OOS_PREQUENTIAL_DIAGNOSTIC</x:v>
      </x:c>
      <x:c r="AO618" s="1" t="str">
        <x:v>616</x:v>
      </x:c>
      <x:c r="AP618" s="1" t="str">
        <x:v>False</x:v>
      </x:c>
    </x:row>
    <x:row r="619" ht="22" customHeight="1">
      <x:c r="A619" s="27" t="n">
        <x:v>44814</x:v>
      </x:c>
      <x:c r="B619" s="27" t="n">
        <x:v>44815</x:v>
      </x:c>
      <x:c r="C619" s="1" t="str">
        <x:v>0.99955217375570082</x:v>
      </x:c>
      <x:c r="D619" s="1" t="str">
        <x:v>2.1225287594601394e-13</x:v>
      </x:c>
      <x:c r="E619" s="1" t="str">
        <x:v>0.00044782624408660002</x:v>
      </x:c>
      <x:c r="F619" s="1" t="str">
        <x:v>bear</x:v>
      </x:c>
      <x:c r="G619" s="1" t="str">
        <x:v>0.0035508079628397953</x:v>
      </x:c>
      <x:c r="H619" s="1" t="str">
        <x:v>0.00084129325182571665</x:v>
      </x:c>
      <x:c r="I619" s="1" t="str">
        <x:v>0.091723226801940339</x:v>
      </x:c>
      <x:c r="J619" s="1" t="str">
        <x:v>-0.095461515000856423</x:v>
      </x:c>
      <x:c r="K619" s="1" t="str">
        <x:v>0.65445098107960287</x:v>
      </x:c>
      <x:c r="L619" s="1" t="str">
        <x:v>-0.11423135931267259</x:v>
      </x:c>
      <x:c r="M619" s="1" t="str">
        <x:v>CASH</x:v>
      </x:c>
      <x:c r="N619" s="1" t="str">
        <x:v>0.99955217375570082</x:v>
      </x:c>
      <x:c r="O619" s="48" t="str">
        <x:v>HIGH_VOLATILITY|BEARISH_ROUTER</x:v>
      </x:c>
      <x:c r="P619" s="48" t="str">
        <x:v>episode-000617|episode-000442|episode-000360|episode-000357|episode-000359</x:v>
      </x:c>
      <x:c r="Q619" s="1" t="str">
        <x:v>True</x:v>
      </x:c>
      <x:c r="R619" s="1" t="str">
        <x:v>5</x:v>
      </x:c>
      <x:c r="S619" s="1" t="str">
        <x:v>0.05000000000000001</x:v>
      </x:c>
      <x:c r="T619" s="1" t="str">
        <x:v>0.39602342254226319</x:v>
      </x:c>
      <x:c r="U619" s="1" t="str">
        <x:v>0.40000000000000002</x:v>
      </x:c>
      <x:c r="V619" s="1" t="str">
        <x:v>0.0034055154414550999</x:v>
      </x:c>
      <x:c r="W619" s="28" t="str">
        <x:v>0.40000000000000002</x:v>
      </x:c>
      <x:c r="X619" s="28" t="str">
        <x:v>0.0031866989954970615</x:v>
      </x:c>
      <x:c r="Y619" s="28" t="str">
        <x:v>0.0034055154414551758</x:v>
      </x:c>
      <x:c r="Z619" s="1" t="str">
        <x:v>0.40000000000000002</x:v>
      </x:c>
      <x:c r="AA619" s="1" t="str">
        <x:v>0.0031866989954970615</x:v>
      </x:c>
      <x:c r="AB619" s="1" t="str">
        <x:v>0.0034055154414551758</x:v>
      </x:c>
      <x:c r="AC619" s="1" t="str">
        <x:v>CASH</x:v>
      </x:c>
      <x:c r="AD619" s="1" t="str">
        <x:v>0.05000000000000001</x:v>
      </x:c>
      <x:c r="AE619" s="1" t="str">
        <x:v>0.40000000000000002</x:v>
      </x:c>
      <x:c r="AF619" s="1" t="str">
        <x:v>0.0031866989954970615</x:v>
      </x:c>
      <x:c r="AG619" s="1" t="str">
        <x:v>0.0034055154414551758</x:v>
      </x:c>
      <x:c r="AH619" s="1" t="str">
        <x:v>0</x:v>
      </x:c>
      <x:c r="AI619" s="1" t="str">
        <x:v>0</x:v>
      </x:c>
      <x:c r="AJ619" s="1" t="str">
        <x:v>0</x:v>
      </x:c>
      <x:c r="AK619" s="1" t="str">
        <x:v>-0.0033997298054050701</x:v>
      </x:c>
      <x:c r="AL619" s="28" t="str">
        <x:v>0.0085217825074825008</x:v>
      </x:c>
      <x:c r="AM619" s="1" t="str">
        <x:v>2022</x:v>
      </x:c>
      <x:c r="AN619" s="48" t="str">
        <x:v>REUSED_OOS_PREQUENTIAL_DIAGNOSTIC</x:v>
      </x:c>
      <x:c r="AO619" s="1" t="str">
        <x:v>617</x:v>
      </x:c>
      <x:c r="AP619" s="1" t="str">
        <x:v>False</x:v>
      </x:c>
    </x:row>
    <x:row r="620" ht="22" customHeight="1">
      <x:c r="A620" s="27" t="n">
        <x:v>44815</x:v>
      </x:c>
      <x:c r="B620" s="27" t="n">
        <x:v>44816</x:v>
      </x:c>
      <x:c r="C620" s="1" t="str">
        <x:v>0.99739293504355442</x:v>
      </x:c>
      <x:c r="D620" s="1" t="str">
        <x:v>1.0362036191575903e-11</x:v>
      </x:c>
      <x:c r="E620" s="1" t="str">
        <x:v>0.0026070649460834001</x:v>
      </x:c>
      <x:c r="F620" s="1" t="str">
        <x:v>bear</x:v>
      </x:c>
      <x:c r="G620" s="1" t="str">
        <x:v>0.016488506244013924</x:v>
      </x:c>
      <x:c r="H620" s="1" t="str">
        <x:v>0.004318477424292989</x:v>
      </x:c>
      <x:c r="I620" s="1" t="str">
        <x:v>0.091750458752293707</x:v>
      </x:c>
      <x:c r="J620" s="1" t="str">
        <x:v>-0.10507936898277359</x:v>
      </x:c>
      <x:c r="K620" s="1" t="str">
        <x:v>0.6508712382739974</x:v>
      </x:c>
      <x:c r="L620" s="1" t="str">
        <x:v>-0.10668303160478665</x:v>
      </x:c>
      <x:c r="M620" s="1" t="str">
        <x:v>CASH</x:v>
      </x:c>
      <x:c r="N620" s="1" t="str">
        <x:v>0.99739293504355442</x:v>
      </x:c>
      <x:c r="O620" s="48" t="str">
        <x:v>HIGH_VOLATILITY|BEARISH_ROUTER</x:v>
      </x:c>
      <x:c r="P620" s="48" t="str">
        <x:v>episode-000618|episode-000617</x:v>
      </x:c>
      <x:c r="Q620" s="1" t="str">
        <x:v>True</x:v>
      </x:c>
      <x:c r="R620" s="1" t="str">
        <x:v>5</x:v>
      </x:c>
      <x:c r="S620" s="1" t="str">
        <x:v>0.05000000000000001</x:v>
      </x:c>
      <x:c r="T620" s="1" t="str">
        <x:v>0.39620616878715109</x:v>
      </x:c>
      <x:c r="U620" s="1" t="str">
        <x:v>0.40000000000000002</x:v>
      </x:c>
      <x:c r="V620" s="1" t="str">
        <x:v>0.010264074370003699</x:v>
      </x:c>
      <x:c r="W620" s="28" t="str">
        <x:v>0.40000000000000002</x:v>
      </x:c>
      <x:c r="X620" s="28" t="str">
        <x:v>0.0020382798906289357</x:v>
      </x:c>
      <x:c r="Y620" s="28" t="str">
        <x:v>0.010264074370003762</x:v>
      </x:c>
      <x:c r="Z620" s="1" t="str">
        <x:v>0.40000000000000002</x:v>
      </x:c>
      <x:c r="AA620" s="1" t="str">
        <x:v>0.0020382798906289357</x:v>
      </x:c>
      <x:c r="AB620" s="1" t="str">
        <x:v>0.010264074370003762</x:v>
      </x:c>
      <x:c r="AC620" s="1" t="str">
        <x:v>CASH</x:v>
      </x:c>
      <x:c r="AD620" s="1" t="str">
        <x:v>0.05000000000000001</x:v>
      </x:c>
      <x:c r="AE620" s="1" t="str">
        <x:v>0.40000000000000002</x:v>
      </x:c>
      <x:c r="AF620" s="1" t="str">
        <x:v>0.0020382798906289357</x:v>
      </x:c>
      <x:c r="AG620" s="1" t="str">
        <x:v>0.010264074370003762</x:v>
      </x:c>
      <x:c r="AH620" s="1" t="str">
        <x:v>0</x:v>
      </x:c>
      <x:c r="AI620" s="1" t="str">
        <x:v>0</x:v>
      </x:c>
      <x:c r="AJ620" s="1" t="str">
        <x:v>0</x:v>
      </x:c>
      <x:c r="AK620" s="1" t="str">
        <x:v>-0.010211756450799447</x:v>
      </x:c>
      <x:c r="AL620" s="28" t="str">
        <x:v>0.025665333937869999</x:v>
      </x:c>
      <x:c r="AM620" s="1" t="str">
        <x:v>2022</x:v>
      </x:c>
      <x:c r="AN620" s="48" t="str">
        <x:v>REUSED_OOS_PREQUENTIAL_DIAGNOSTIC</x:v>
      </x:c>
      <x:c r="AO620" s="1" t="str">
        <x:v>618</x:v>
      </x:c>
      <x:c r="AP620" s="1" t="str">
        <x:v>False</x:v>
      </x:c>
    </x:row>
    <x:row r="621" ht="22" customHeight="1">
      <x:c r="A621" s="27" t="n">
        <x:v>44816</x:v>
      </x:c>
      <x:c r="B621" s="27" t="n">
        <x:v>44817</x:v>
      </x:c>
      <x:c r="C621" s="1" t="str">
        <x:v>0.99617621188596961</x:v>
      </x:c>
      <x:c r="D621" s="1" t="str">
        <x:v>2.1228257048086167e-11</x:v>
      </x:c>
      <x:c r="E621" s="1" t="str">
        <x:v>0.0038237880928019001</x:v>
      </x:c>
      <x:c r="F621" s="1" t="str">
        <x:v>bear</x:v>
      </x:c>
      <x:c r="G621" s="1" t="str">
        <x:v>0.022848495039452035</x:v>
      </x:c>
      <x:c r="H621" s="1" t="str">
        <x:v>0.0024334463151695299</x:v>
      </x:c>
      <x:c r="I621" s="1" t="str">
        <x:v>0.13147005774739684</x:v>
      </x:c>
      <x:c r="J621" s="1" t="str">
        <x:v>-0.083755753298557889</x:v>
      </x:c>
      <x:c r="K621" s="1" t="str">
        <x:v>0.65851610681579631</x:v>
      </x:c>
      <x:c r="L621" s="1" t="str">
        <x:v>-0.083755753298557889</x:v>
      </x:c>
      <x:c r="M621" s="1" t="str">
        <x:v>CASH</x:v>
      </x:c>
      <x:c r="N621" s="1" t="str">
        <x:v>0.99617621188596961</x:v>
      </x:c>
      <x:c r="O621" s="48" t="str">
        <x:v>HIGH_VOLATILITY|BEARISH_ROUTER</x:v>
      </x:c>
      <x:c r="P621" s="48" t="str">
        <x:v>episode-000619|episode-000618|episode-000617|episode-000442|episode-000360</x:v>
      </x:c>
      <x:c r="Q621" s="1" t="str">
        <x:v>True</x:v>
      </x:c>
      <x:c r="R621" s="1" t="str">
        <x:v>5</x:v>
      </x:c>
      <x:c r="S621" s="1" t="str">
        <x:v>0.05000000000000001</x:v>
      </x:c>
      <x:c r="T621" s="1" t="str">
        <x:v>0.39630914563114689</x:v>
      </x:c>
      <x:c r="U621" s="1" t="str">
        <x:v>0.40000000000000002</x:v>
      </x:c>
      <x:c r="V621" s="1" t="str">
        <x:v>-0.039653459983087599</x:v>
      </x:c>
      <x:c r="W621" s="28" t="str">
        <x:v>0.40000000000000002</x:v>
      </x:c>
      <x:c r="X621" s="28" t="str">
        <x:v>0.0060970866392312528</x:v>
      </x:c>
      <x:c r="Y621" s="28" t="str">
        <x:v>-0.039653459983087669</x:v>
      </x:c>
      <x:c r="Z621" s="1" t="str">
        <x:v>0.40000000000000002</x:v>
      </x:c>
      <x:c r="AA621" s="1" t="str">
        <x:v>0.0060970866392312528</x:v>
      </x:c>
      <x:c r="AB621" s="1" t="str">
        <x:v>-0.039653459983087669</x:v>
      </x:c>
      <x:c r="AC621" s="1" t="str">
        <x:v>CASH</x:v>
      </x:c>
      <x:c r="AD621" s="1" t="str">
        <x:v>0.05000000000000001</x:v>
      </x:c>
      <x:c r="AE621" s="1" t="str">
        <x:v>0.40000000000000002</x:v>
      </x:c>
      <x:c r="AF621" s="1" t="str">
        <x:v>0.0060970866392312528</x:v>
      </x:c>
      <x:c r="AG621" s="1" t="str">
        <x:v>-0.039653459983087669</x:v>
      </x:c>
      <x:c r="AH621" s="1" t="str">
        <x:v>0</x:v>
      </x:c>
      <x:c r="AI621" s="1" t="str">
        <x:v>0</x:v>
      </x:c>
      <x:c r="AJ621" s="1" t="str">
        <x:v>0</x:v>
      </x:c>
      <x:c r="AK621" s="1" t="str">
        <x:v>0.040461080473282118</x:v>
      </x:c>
      <x:c r="AL621" s="28" t="str">
        <x:v>-0.099119011578322203</x:v>
      </x:c>
      <x:c r="AM621" s="1" t="str">
        <x:v>2022</x:v>
      </x:c>
      <x:c r="AN621" s="48" t="str">
        <x:v>REUSED_OOS_PREQUENTIAL_DIAGNOSTIC</x:v>
      </x:c>
      <x:c r="AO621" s="1" t="str">
        <x:v>619</x:v>
      </x:c>
      <x:c r="AP621" s="1" t="str">
        <x:v>False</x:v>
      </x:c>
    </x:row>
    <x:row r="622" ht="22" customHeight="1">
      <x:c r="A622" s="27" t="n">
        <x:v>44817</x:v>
      </x:c>
      <x:c r="B622" s="27" t="n">
        <x:v>44818</x:v>
      </x:c>
      <x:c r="C622" s="1" t="str">
        <x:v>0.99459623368411521</x:v>
      </x:c>
      <x:c r="D622" s="1" t="str">
        <x:v>1.0028461100820451e-10</x:v>
      </x:c>
      <x:c r="E622" s="1" t="str">
        <x:v>0.0054037662155998999</x:v>
      </x:c>
      <x:c r="F622" s="1" t="str">
        <x:v>bear</x:v>
      </x:c>
      <x:c r="G622" s="1" t="str">
        <x:v>0.030584368696842428</x:v>
      </x:c>
      <x:c r="H622" s="1" t="str">
        <x:v>0.0031599564037087576</x:v>
      </x:c>
      <x:c r="I622" s="1" t="str">
        <x:v>0.073941787676191195</x:v>
      </x:c>
      <x:c r="J622" s="1" t="str">
        <x:v>-0.16982816794772615</x:v>
      </x:c>
      <x:c r="K622" s="1" t="str">
        <x:v>0.74774793630784486</x:v>
      </x:c>
      <x:c r="L622" s="1" t="str">
        <x:v>-0.17457297739592925</x:v>
      </x:c>
      <x:c r="M622" s="1" t="str">
        <x:v>CASH</x:v>
      </x:c>
      <x:c r="N622" s="1" t="str">
        <x:v>0.99459623368411521</x:v>
      </x:c>
      <x:c r="O622" s="48" t="str">
        <x:v>HIGH_VOLATILITY|BEARISH_ROUTER</x:v>
      </x:c>
      <x:c r="P622" s="48" t="str">
        <x:v>episode-000617|episode-000357|episode-000359|episode-000619|episode-000618</x:v>
      </x:c>
      <x:c r="Q622" s="1" t="str">
        <x:v>True</x:v>
      </x:c>
      <x:c r="R622" s="1" t="str">
        <x:v>5</x:v>
      </x:c>
      <x:c r="S622" s="1" t="str">
        <x:v>0.05000000000000001</x:v>
      </x:c>
      <x:c r="T622" s="1" t="str">
        <x:v>0.39644286640981452</x:v>
      </x:c>
      <x:c r="U622" s="1" t="str">
        <x:v>0.40000000000000002</x:v>
      </x:c>
      <x:c r="V622" s="1" t="str">
        <x:v>0.00090702950897809996</x:v>
      </x:c>
      <x:c r="W622" s="28" t="str">
        <x:v>0.40000000000000002</x:v>
      </x:c>
      <x:c r="X622" s="28" t="str">
        <x:v>0.024770660117596821</x:v>
      </x:c>
      <x:c r="Y622" s="28" t="str">
        <x:v>0.00090702950897814105</x:v>
      </x:c>
      <x:c r="Z622" s="1" t="str">
        <x:v>0.40000000000000002</x:v>
      </x:c>
      <x:c r="AA622" s="1" t="str">
        <x:v>0.024770660117596821</x:v>
      </x:c>
      <x:c r="AB622" s="1" t="str">
        <x:v>0.00090702950897814105</x:v>
      </x:c>
      <x:c r="AC622" s="1" t="str">
        <x:v>CASH</x:v>
      </x:c>
      <x:c r="AD622" s="1" t="str">
        <x:v>0.05000000000000001</x:v>
      </x:c>
      <x:c r="AE622" s="1" t="str">
        <x:v>0.40000000000000002</x:v>
      </x:c>
      <x:c r="AF622" s="1" t="str">
        <x:v>0.024770660117596821</x:v>
      </x:c>
      <x:c r="AG622" s="1" t="str">
        <x:v>0.00090702950897814105</x:v>
      </x:c>
      <x:c r="AH622" s="1" t="str">
        <x:v>0</x:v>
      </x:c>
      <x:c r="AI622" s="1" t="str">
        <x:v>0</x:v>
      </x:c>
      <x:c r="AJ622" s="1" t="str">
        <x:v>0</x:v>
      </x:c>
      <x:c r="AK622" s="1" t="str">
        <x:v>-0.0009066184062824249</x:v>
      </x:c>
      <x:c r="AL622" s="28" t="str">
        <x:v>0.0023295581274318002</x:v>
      </x:c>
      <x:c r="AM622" s="1" t="str">
        <x:v>2022</x:v>
      </x:c>
      <x:c r="AN622" s="48" t="str">
        <x:v>REUSED_OOS_PREQUENTIAL_DIAGNOSTIC</x:v>
      </x:c>
      <x:c r="AO622" s="1" t="str">
        <x:v>620</x:v>
      </x:c>
      <x:c r="AP622" s="1" t="str">
        <x:v>False</x:v>
      </x:c>
    </x:row>
    <x:row r="623" ht="22" customHeight="1">
      <x:c r="A623" s="27" t="n">
        <x:v>44818</x:v>
      </x:c>
      <x:c r="B623" s="27" t="n">
        <x:v>44819</x:v>
      </x:c>
      <x:c r="C623" s="1" t="str">
        <x:v>0.9999119370762124</x:v>
      </x:c>
      <x:c r="D623" s="1" t="str">
        <x:v>7.8170674013537726e-14</x:v>
      </x:c>
      <x:c r="E623" s="1" t="str">
        <x:v>8.8062923709456321e-05</x:v>
      </x:c>
      <x:c r="F623" s="1" t="str">
        <x:v>bear</x:v>
      </x:c>
      <x:c r="G623" s="1" t="str">
        <x:v>0.00082862989395006718</x:v>
      </x:c>
      <x:c r="H623" s="1" t="str">
        <x:v>0.010631406784194077</x:v>
      </x:c>
      <x:c r="I623" s="1" t="str">
        <x:v>0.048803257008012801</x:v>
      </x:c>
      <x:c r="J623" s="1" t="str">
        <x:v>-0.16095130219030196</x:v>
      </x:c>
      <x:c r="K623" s="1" t="str">
        <x:v>0.74829157503642962</x:v>
      </x:c>
      <x:c r="L623" s="1" t="str">
        <x:v>-0.17265009716682012</x:v>
      </x:c>
      <x:c r="M623" s="1" t="str">
        <x:v>CASH</x:v>
      </x:c>
      <x:c r="N623" s="1" t="str">
        <x:v>0.9999119370762124</x:v>
      </x:c>
      <x:c r="O623" s="48" t="str">
        <x:v>HIGH_VOLATILITY|BEARISH_ROUTER</x:v>
      </x:c>
      <x:c r="P623" s="48" t="str">
        <x:v>episode-000621|episode-000617|episode-000357|episode-000271|episode-000441</x:v>
      </x:c>
      <x:c r="Q623" s="1" t="str">
        <x:v>True</x:v>
      </x:c>
      <x:c r="R623" s="1" t="str">
        <x:v>5</x:v>
      </x:c>
      <x:c r="S623" s="1" t="str">
        <x:v>0.05000000000000001</x:v>
      </x:c>
      <x:c r="T623" s="1" t="str">
        <x:v>0.39599297412748907</x:v>
      </x:c>
      <x:c r="U623" s="1" t="str">
        <x:v>0.40000000000000002</x:v>
      </x:c>
      <x:c r="V623" s="1" t="str">
        <x:v>-0.0103019497782048</x:v>
      </x:c>
      <x:c r="W623" s="28" t="str">
        <x:v>0.40000000000000002</x:v>
      </x:c>
      <x:c r="X623" s="28" t="str">
        <x:v>0.00055857345884730014</x:v>
      </x:c>
      <x:c r="Y623" s="28" t="str">
        <x:v>-0.010301949778204755</x:v>
      </x:c>
      <x:c r="Z623" s="1" t="str">
        <x:v>0.40000000000000002</x:v>
      </x:c>
      <x:c r="AA623" s="1" t="str">
        <x:v>0.00055857345884730014</x:v>
      </x:c>
      <x:c r="AB623" s="1" t="str">
        <x:v>-0.010301949778204755</x:v>
      </x:c>
      <x:c r="AC623" s="1" t="str">
        <x:v>CASH</x:v>
      </x:c>
      <x:c r="AD623" s="1" t="str">
        <x:v>0.05000000000000001</x:v>
      </x:c>
      <x:c r="AE623" s="1" t="str">
        <x:v>0.40000000000000002</x:v>
      </x:c>
      <x:c r="AF623" s="1" t="str">
        <x:v>0.00055857345884730014</x:v>
      </x:c>
      <x:c r="AG623" s="1" t="str">
        <x:v>-0.010301949778204755</x:v>
      </x:c>
      <x:c r="AH623" s="1" t="str">
        <x:v>0</x:v>
      </x:c>
      <x:c r="AI623" s="1" t="str">
        <x:v>0</x:v>
      </x:c>
      <x:c r="AJ623" s="1" t="str">
        <x:v>0</x:v>
      </x:c>
      <x:c r="AK623" s="1" t="str">
        <x:v>0.010355382151357241</x:v>
      </x:c>
      <x:c r="AL623" s="28" t="str">
        <x:v>-0.025753492397082401</x:v>
      </x:c>
      <x:c r="AM623" s="1" t="str">
        <x:v>2022</x:v>
      </x:c>
      <x:c r="AN623" s="48" t="str">
        <x:v>REUSED_OOS_PREQUENTIAL_DIAGNOSTIC</x:v>
      </x:c>
      <x:c r="AO623" s="1" t="str">
        <x:v>621</x:v>
      </x:c>
      <x:c r="AP623" s="1" t="str">
        <x:v>False</x:v>
      </x:c>
    </x:row>
    <x:row r="624" ht="22" customHeight="1">
      <x:c r="A624" s="27" t="n">
        <x:v>44819</x:v>
      </x:c>
      <x:c r="B624" s="27" t="n">
        <x:v>44820</x:v>
      </x:c>
      <x:c r="C624" s="1" t="str">
        <x:v>0.99992560675175002</x:v>
      </x:c>
      <x:c r="D624" s="1" t="str">
        <x:v>2.8530961988027423e-14</x:v>
      </x:c>
      <x:c r="E624" s="1" t="str">
        <x:v>7.4393248221361628e-05</x:v>
      </x:c>
      <x:c r="F624" s="1" t="str">
        <x:v>bear</x:v>
      </x:c>
      <x:c r="G624" s="1" t="str">
        <x:v>0.00071142797335402243</x:v>
      </x:c>
      <x:c r="H624" s="1" t="str">
        <x:v>2.7339351075354179e-05</x:v>
      </x:c>
      <x:c r="I624" s="1" t="str">
        <x:v>0.019893981591725618</x:v>
      </x:c>
      <x:c r="J624" s="1" t="str">
        <x:v>-0.17416837128198248</x:v>
      </x:c>
      <x:c r="K624" s="1" t="str">
        <x:v>0.75150175911783601</x:v>
      </x:c>
      <x:c r="L624" s="1" t="str">
        <x:v>-0.19395724659916125</x:v>
      </x:c>
      <x:c r="M624" s="1" t="str">
        <x:v>CASH</x:v>
      </x:c>
      <x:c r="N624" s="1" t="str">
        <x:v>0.99992560675175002</x:v>
      </x:c>
      <x:c r="O624" s="48" t="str">
        <x:v>HIGH_VOLATILITY|BEARISH_ROUTER</x:v>
      </x:c>
      <x:c r="P624" s="48" t="str">
        <x:v>episode-000622|episode-000346</x:v>
      </x:c>
      <x:c r="Q624" s="1" t="str">
        <x:v>True</x:v>
      </x:c>
      <x:c r="R624" s="1" t="str">
        <x:v>5</x:v>
      </x:c>
      <x:c r="S624" s="1" t="str">
        <x:v>0.05000000000000001</x:v>
      </x:c>
      <x:c r="T624" s="1" t="str">
        <x:v>0.39599181720034637</x:v>
      </x:c>
      <x:c r="U624" s="1" t="str">
        <x:v>0.40000000000000002</x:v>
      </x:c>
      <x:c r="V624" s="1" t="str">
        <x:v>0.0020382356819901</x:v>
      </x:c>
      <x:c r="W624" s="28" t="str">
        <x:v>0.40000000000000002</x:v>
      </x:c>
      <x:c r="X624" s="28" t="str">
        <x:v>0.0062451721729293586</x:v>
      </x:c>
      <x:c r="Y624" s="28" t="str">
        <x:v>0.0020382356819901304</x:v>
      </x:c>
      <x:c r="Z624" s="1" t="str">
        <x:v>0.40000000000000002</x:v>
      </x:c>
      <x:c r="AA624" s="1" t="str">
        <x:v>0.0062451721729293586</x:v>
      </x:c>
      <x:c r="AB624" s="1" t="str">
        <x:v>0.0020382356819901304</x:v>
      </x:c>
      <x:c r="AC624" s="1" t="str">
        <x:v>CASH</x:v>
      </x:c>
      <x:c r="AD624" s="1" t="str">
        <x:v>0.05000000000000001</x:v>
      </x:c>
      <x:c r="AE624" s="1" t="str">
        <x:v>0.40000000000000002</x:v>
      </x:c>
      <x:c r="AF624" s="1" t="str">
        <x:v>0.0062451721729293586</x:v>
      </x:c>
      <x:c r="AG624" s="1" t="str">
        <x:v>0.0020382356819901304</x:v>
      </x:c>
      <x:c r="AH624" s="1" t="str">
        <x:v>0</x:v>
      </x:c>
      <x:c r="AI624" s="1" t="str">
        <x:v>0</x:v>
      </x:c>
      <x:c r="AJ624" s="1" t="str">
        <x:v>0</x:v>
      </x:c>
      <x:c r="AK624" s="1" t="str">
        <x:v>-0.0020361612978866479</x:v>
      </x:c>
      <x:c r="AL624" s="28" t="str">
        <x:v>0.0051112340559444002</x:v>
      </x:c>
      <x:c r="AM624" s="1" t="str">
        <x:v>2022</x:v>
      </x:c>
      <x:c r="AN624" s="48" t="str">
        <x:v>REUSED_OOS_PREQUENTIAL_DIAGNOSTIC</x:v>
      </x:c>
      <x:c r="AO624" s="1" t="str">
        <x:v>622</x:v>
      </x:c>
      <x:c r="AP624" s="1" t="str">
        <x:v>False</x:v>
      </x:c>
    </x:row>
    <x:row r="625" ht="22" customHeight="1">
      <x:c r="A625" s="27" t="n">
        <x:v>44820</x:v>
      </x:c>
      <x:c r="B625" s="27" t="n">
        <x:v>44821</x:v>
      </x:c>
      <x:c r="C625" s="1" t="str">
        <x:v>0.99996047917787145</x:v>
      </x:c>
      <x:c r="D625" s="1" t="str">
        <x:v>2.025461836140712e-14</x:v>
      </x:c>
      <x:c r="E625" s="1" t="str">
        <x:v>3.9520822108328002e-05</x:v>
      </x:c>
      <x:c r="F625" s="1" t="str">
        <x:v>bear</x:v>
      </x:c>
      <x:c r="G625" s="1" t="str">
        <x:v>0.00040069561298398205</x:v>
      </x:c>
      <x:c r="H625" s="1" t="str">
        <x:v>6.9744852242745019e-05</x:v>
      </x:c>
      <x:c r="I625" s="1" t="str">
        <x:v>-0.073146986688633842</x:v>
      </x:c>
      <x:c r="J625" s="1" t="str">
        <x:v>-0.15149541520267373</x:v>
      </x:c>
      <x:c r="K625" s="1" t="str">
        <x:v>0.75035851030766842</x:v>
      </x:c>
      <x:c r="L625" s="1" t="str">
        <x:v>-0.18983737342743168</x:v>
      </x:c>
      <x:c r="M625" s="1" t="str">
        <x:v>CASH</x:v>
      </x:c>
      <x:c r="N625" s="1" t="str">
        <x:v>0.99996047917787145</x:v>
      </x:c>
      <x:c r="O625" s="48" t="str">
        <x:v>HIGH_VOLATILITY|BEARISH_ROUTER</x:v>
      </x:c>
      <x:c r="P625" s="48" t="str">
        <x:v>episode-000272|episode-000434|episode-000366|episode-000433|episode-000364</x:v>
      </x:c>
      <x:c r="Q625" s="1" t="str">
        <x:v>True</x:v>
      </x:c>
      <x:c r="R625" s="1" t="str">
        <x:v>5</x:v>
      </x:c>
      <x:c r="S625" s="1" t="str">
        <x:v>0.05000000000000001</x:v>
      </x:c>
      <x:c r="T625" s="1" t="str">
        <x:v>0.39598886578747522</x:v>
      </x:c>
      <x:c r="U625" s="1" t="str">
        <x:v>0.40000000000000002</x:v>
      </x:c>
      <x:c r="V625" s="1" t="str">
        <x:v>0.0062828548911052998</x:v>
      </x:c>
      <x:c r="W625" s="28" t="str">
        <x:v>0.40000000000000002</x:v>
      </x:c>
      <x:c r="X625" s="28" t="str">
        <x:v>0.0012241933179955033</x:v>
      </x:c>
      <x:c r="Y625" s="28" t="str">
        <x:v>0.0062828548911051385</x:v>
      </x:c>
      <x:c r="Z625" s="1" t="str">
        <x:v>0.40000000000000002</x:v>
      </x:c>
      <x:c r="AA625" s="1" t="str">
        <x:v>0.0012241933179955033</x:v>
      </x:c>
      <x:c r="AB625" s="1" t="str">
        <x:v>0.0062828548911051385</x:v>
      </x:c>
      <x:c r="AC625" s="1" t="str">
        <x:v>CASH</x:v>
      </x:c>
      <x:c r="AD625" s="1" t="str">
        <x:v>0.05000000000000001</x:v>
      </x:c>
      <x:c r="AE625" s="1" t="str">
        <x:v>0.40000000000000002</x:v>
      </x:c>
      <x:c r="AF625" s="1" t="str">
        <x:v>0.0012241933179955033</x:v>
      </x:c>
      <x:c r="AG625" s="1" t="str">
        <x:v>0.0062828548911051385</x:v>
      </x:c>
      <x:c r="AH625" s="1" t="str">
        <x:v>0</x:v>
      </x:c>
      <x:c r="AI625" s="1" t="str">
        <x:v>0</x:v>
      </x:c>
      <x:c r="AJ625" s="1" t="str">
        <x:v>0</x:v>
      </x:c>
      <x:c r="AK625" s="1" t="str">
        <x:v>-0.0062632000410682235</x:v>
      </x:c>
      <x:c r="AL625" s="28" t="str">
        <x:v>0.0157102169434006</x:v>
      </x:c>
      <x:c r="AM625" s="1" t="str">
        <x:v>2022</x:v>
      </x:c>
      <x:c r="AN625" s="48" t="str">
        <x:v>REUSED_OOS_PREQUENTIAL_DIAGNOSTIC</x:v>
      </x:c>
      <x:c r="AO625" s="1" t="str">
        <x:v>623</x:v>
      </x:c>
      <x:c r="AP625" s="1" t="str">
        <x:v>False</x:v>
      </x:c>
    </x:row>
    <x:row r="626" ht="22" customHeight="1">
      <x:c r="A626" s="27" t="n">
        <x:v>44821</x:v>
      </x:c>
      <x:c r="B626" s="27" t="n">
        <x:v>44822</x:v>
      </x:c>
      <x:c r="C626" s="1" t="str">
        <x:v>0.99982537686625195</x:v>
      </x:c>
      <x:c r="D626" s="1" t="str">
        <x:v>1.3349669356335061e-13</x:v>
      </x:c>
      <x:c r="E626" s="1" t="str">
        <x:v>0.0001746231336142</x:v>
      </x:c>
      <x:c r="F626" s="1" t="str">
        <x:v>bear</x:v>
      </x:c>
      <x:c r="G626" s="1" t="str">
        <x:v>0.001534300137348539</x:v>
      </x:c>
      <x:c r="H626" s="1" t="str">
        <x:v>0.00027020462323862013</x:v>
      </x:c>
      <x:c r="I626" s="1" t="str">
        <x:v>-0.070987141115175789</x:v>
      </x:c>
      <x:c r="J626" s="1" t="str">
        <x:v>-0.13317330069471978</x:v>
      </x:c>
      <x:c r="K626" s="1" t="str">
        <x:v>0.75394523854222106</x:v>
      </x:c>
      <x:c r="L626" s="1" t="str">
        <x:v>-0.17710954280454128</x:v>
      </x:c>
      <x:c r="M626" s="1" t="str">
        <x:v>CASH</x:v>
      </x:c>
      <x:c r="N626" s="1" t="str">
        <x:v>0.99982537686625195</x:v>
      </x:c>
      <x:c r="O626" s="48" t="str">
        <x:v>HIGH_VOLATILITY|BEARISH_ROUTER</x:v>
      </x:c>
      <x:c r="P626" s="48" t="str">
        <x:v>episode-000624|episode-000272|episode-000434|episode-000433|episode-000273</x:v>
      </x:c>
      <x:c r="Q626" s="1" t="str">
        <x:v>True</x:v>
      </x:c>
      <x:c r="R626" s="1" t="str">
        <x:v>5</x:v>
      </x:c>
      <x:c r="S626" s="1" t="str">
        <x:v>0.05000000000000001</x:v>
      </x:c>
      <x:c r="T626" s="1" t="str">
        <x:v>0.3960003001138403</x:v>
      </x:c>
      <x:c r="U626" s="1" t="str">
        <x:v>0.40000000000000002</x:v>
      </x:c>
      <x:c r="V626" s="1" t="str">
        <x:v>-0.013819291630358501</x:v>
      </x:c>
      <x:c r="W626" s="28" t="str">
        <x:v>0.40000000000000002</x:v>
      </x:c>
      <x:c r="X626" s="28" t="str">
        <x:v>0.003746906182816756</x:v>
      </x:c>
      <x:c r="Y626" s="28" t="str">
        <x:v>-0.013819291630358554</x:v>
      </x:c>
      <x:c r="Z626" s="1" t="str">
        <x:v>0.40000000000000002</x:v>
      </x:c>
      <x:c r="AA626" s="1" t="str">
        <x:v>0.003746906182816756</x:v>
      </x:c>
      <x:c r="AB626" s="1" t="str">
        <x:v>-0.013819291630358554</x:v>
      </x:c>
      <x:c r="AC626" s="1" t="str">
        <x:v>CASH</x:v>
      </x:c>
      <x:c r="AD626" s="1" t="str">
        <x:v>0.05000000000000001</x:v>
      </x:c>
      <x:c r="AE626" s="1" t="str">
        <x:v>0.40000000000000002</x:v>
      </x:c>
      <x:c r="AF626" s="1" t="str">
        <x:v>0.003746906182816756</x:v>
      </x:c>
      <x:c r="AG626" s="1" t="str">
        <x:v>-0.013819291630358554</x:v>
      </x:c>
      <x:c r="AH626" s="1" t="str">
        <x:v>0</x:v>
      </x:c>
      <x:c r="AI626" s="1" t="str">
        <x:v>0</x:v>
      </x:c>
      <x:c r="AJ626" s="1" t="str">
        <x:v>0</x:v>
      </x:c>
      <x:c r="AK626" s="1" t="str">
        <x:v>0.013915666963606296</x:v>
      </x:c>
      <x:c r="AL626" s="28" t="str">
        <x:v>-0.034538991224799302</x:v>
      </x:c>
      <x:c r="AM626" s="1" t="str">
        <x:v>2022</x:v>
      </x:c>
      <x:c r="AN626" s="48" t="str">
        <x:v>REUSED_OOS_PREQUENTIAL_DIAGNOSTIC</x:v>
      </x:c>
      <x:c r="AO626" s="1" t="str">
        <x:v>624</x:v>
      </x:c>
      <x:c r="AP626" s="1" t="str">
        <x:v>False</x:v>
      </x:c>
    </x:row>
    <x:row r="627" ht="22" customHeight="1">
      <x:c r="A627" s="27" t="n">
        <x:v>44822</x:v>
      </x:c>
      <x:c r="B627" s="27" t="n">
        <x:v>44823</x:v>
      </x:c>
      <x:c r="C627" s="1" t="str">
        <x:v>0.99961081389171702</x:v>
      </x:c>
      <x:c r="D627" s="1" t="str">
        <x:v>5.6907451811903093e-13</x:v>
      </x:c>
      <x:c r="E627" s="1" t="str">
        <x:v>0.00038918610771370002</x:v>
      </x:c>
      <x:c r="F627" s="1" t="str">
        <x:v>bear</x:v>
      </x:c>
      <x:c r="G627" s="1" t="str">
        <x:v>0.0031355800515257643</x:v>
      </x:c>
      <x:c r="H627" s="1" t="str">
        <x:v>0.00042912594907000426</x:v>
      </x:c>
      <x:c r="I627" s="1" t="str">
        <x:v>-0.11065312870679522</x:v>
      </x:c>
      <x:c r="J627" s="1" t="str">
        <x:v>-0.067806617925909585</x:v>
      </x:c>
      <x:c r="K627" s="1" t="str">
        <x:v>0.66633251905775948</x:v>
      </x:c>
      <x:c r="L627" s="1" t="str">
        <x:v>-0.20553134908458626</x:v>
      </x:c>
      <x:c r="M627" s="1" t="str">
        <x:v>CASH</x:v>
      </x:c>
      <x:c r="N627" s="1" t="str">
        <x:v>0.99961081389171702</x:v>
      </x:c>
      <x:c r="O627" s="48" t="str">
        <x:v>HIGH_VOLATILITY|BEARISH_ROUTER</x:v>
      </x:c>
      <x:c r="P627" s="48" t="str">
        <x:v>episode-000625|episode-000624</x:v>
      </x:c>
      <x:c r="Q627" s="1" t="str">
        <x:v>True</x:v>
      </x:c>
      <x:c r="R627" s="1" t="str">
        <x:v>5</x:v>
      </x:c>
      <x:c r="S627" s="1" t="str">
        <x:v>0.05000000000000001</x:v>
      </x:c>
      <x:c r="T627" s="1" t="str">
        <x:v>0.39601845955942611</x:v>
      </x:c>
      <x:c r="U627" s="1" t="str">
        <x:v>0.40000000000000002</x:v>
      </x:c>
      <x:c r="V627" s="1" t="str">
        <x:v>0.0024654650016808</x:v>
      </x:c>
      <x:c r="W627" s="28" t="str">
        <x:v>0.40000000000000002</x:v>
      </x:c>
      <x:c r="X627" s="28" t="str">
        <x:v>0.0084054846785732162</x:v>
      </x:c>
      <x:c r="Y627" s="28" t="str">
        <x:v>0.0024654650016808777</x:v>
      </x:c>
      <x:c r="Z627" s="1" t="str">
        <x:v>0.40000000000000002</x:v>
      </x:c>
      <x:c r="AA627" s="1" t="str">
        <x:v>0.0084054846785732162</x:v>
      </x:c>
      <x:c r="AB627" s="1" t="str">
        <x:v>0.0024654650016808777</x:v>
      </x:c>
      <x:c r="AC627" s="1" t="str">
        <x:v>CASH</x:v>
      </x:c>
      <x:c r="AD627" s="1" t="str">
        <x:v>0.05000000000000001</x:v>
      </x:c>
      <x:c r="AE627" s="1" t="str">
        <x:v>0.40000000000000002</x:v>
      </x:c>
      <x:c r="AF627" s="1" t="str">
        <x:v>0.0084054846785732162</x:v>
      </x:c>
      <x:c r="AG627" s="1" t="str">
        <x:v>0.0024654650016808777</x:v>
      </x:c>
      <x:c r="AH627" s="1" t="str">
        <x:v>0</x:v>
      </x:c>
      <x:c r="AI627" s="1" t="str">
        <x:v>0</x:v>
      </x:c>
      <x:c r="AJ627" s="1" t="str">
        <x:v>0</x:v>
      </x:c>
      <x:c r="AK627" s="1" t="str">
        <x:v>-0.0024624307290821604</x:v>
      </x:c>
      <x:c r="AL627" s="28" t="str">
        <x:v>0.0061847282015367998</x:v>
      </x:c>
      <x:c r="AM627" s="1" t="str">
        <x:v>2022</x:v>
      </x:c>
      <x:c r="AN627" s="48" t="str">
        <x:v>REUSED_OOS_PREQUENTIAL_DIAGNOSTIC</x:v>
      </x:c>
      <x:c r="AO627" s="1" t="str">
        <x:v>625</x:v>
      </x:c>
      <x:c r="AP627" s="1" t="str">
        <x:v>False</x:v>
      </x:c>
    </x:row>
    <x:row r="628" ht="22" customHeight="1">
      <x:c r="A628" s="27" t="n">
        <x:v>44823</x:v>
      </x:c>
      <x:c r="B628" s="27" t="n">
        <x:v>44824</x:v>
      </x:c>
      <x:c r="C628" s="1" t="str">
        <x:v>0.99968280663599385</x:v>
      </x:c>
      <x:c r="D628" s="1" t="str">
        <x:v>7.6763674551477619e-13</x:v>
      </x:c>
      <x:c r="E628" s="1" t="str">
        <x:v>0.00031719336323860002</x:v>
      </x:c>
      <x:c r="F628" s="1" t="str">
        <x:v>bear</x:v>
      </x:c>
      <x:c r="G628" s="1" t="str">
        <x:v>0.0026146189317517664</x:v>
      </x:c>
      <x:c r="H628" s="1" t="str">
        <x:v>0.00014398548895048978</x:v>
      </x:c>
      <x:c r="I628" s="1" t="str">
        <x:v>-0.12754461873696699</x:v>
      </x:c>
      <x:c r="J628" s="1" t="str">
        <x:v>-0.075689841950148717</x:v>
      </x:c>
      <x:c r="K628" s="1" t="str">
        <x:v>0.66425948469185214</x:v>
      </x:c>
      <x:c r="L628" s="1" t="str">
        <x:v>-0.20061777641403289</x:v>
      </x:c>
      <x:c r="M628" s="1" t="str">
        <x:v>CASH</x:v>
      </x:c>
      <x:c r="N628" s="1" t="str">
        <x:v>0.99968280663599385</x:v>
      </x:c>
      <x:c r="O628" s="48" t="str">
        <x:v>HIGH_VOLATILITY|BEARISH_ROUTER</x:v>
      </x:c>
      <x:c r="P628" s="48" t="str">
        <x:v>episode-000626|episode-000432|episode-000431|episode-000340|episode-000598</x:v>
      </x:c>
      <x:c r="Q628" s="1" t="str">
        <x:v>True</x:v>
      </x:c>
      <x:c r="R628" s="1" t="str">
        <x:v>5</x:v>
      </x:c>
      <x:c r="S628" s="1" t="str">
        <x:v>0.05000000000000001</x:v>
      </x:c>
      <x:c r="T628" s="1" t="str">
        <x:v>0.39601236648430072</x:v>
      </x:c>
      <x:c r="U628" s="1" t="str">
        <x:v>0.40000000000000002</x:v>
      </x:c>
      <x:c r="V628" s="1" t="str">
        <x:v>-0.013646036161202401</x:v>
      </x:c>
      <x:c r="W628" s="28" t="str">
        <x:v>0.40000000000000002</x:v>
      </x:c>
      <x:c r="X628" s="28" t="str">
        <x:v>0.0014806717474433184</x:v>
      </x:c>
      <x:c r="Y628" s="28" t="str">
        <x:v>-0.013646036161202413</x:v>
      </x:c>
      <x:c r="Z628" s="1" t="str">
        <x:v>0.40000000000000002</x:v>
      </x:c>
      <x:c r="AA628" s="1" t="str">
        <x:v>0.0014806717474433184</x:v>
      </x:c>
      <x:c r="AB628" s="1" t="str">
        <x:v>-0.013646036161202413</x:v>
      </x:c>
      <x:c r="AC628" s="1" t="str">
        <x:v>CASH</x:v>
      </x:c>
      <x:c r="AD628" s="1" t="str">
        <x:v>0.05000000000000001</x:v>
      </x:c>
      <x:c r="AE628" s="1" t="str">
        <x:v>0.40000000000000002</x:v>
      </x:c>
      <x:c r="AF628" s="1" t="str">
        <x:v>0.0014806717474433184</x:v>
      </x:c>
      <x:c r="AG628" s="1" t="str">
        <x:v>-0.013646036161202413</x:v>
      </x:c>
      <x:c r="AH628" s="1" t="str">
        <x:v>0</x:v>
      </x:c>
      <x:c r="AI628" s="1" t="str">
        <x:v>0</x:v>
      </x:c>
      <x:c r="AJ628" s="1" t="str">
        <x:v>0</x:v>
      </x:c>
      <x:c r="AK628" s="1" t="str">
        <x:v>0.013739999106363849</x:v>
      </x:c>
      <x:c r="AL628" s="28" t="str">
        <x:v>-0.034111439231481799</x:v>
      </x:c>
      <x:c r="AM628" s="1" t="str">
        <x:v>2022</x:v>
      </x:c>
      <x:c r="AN628" s="48" t="str">
        <x:v>REUSED_OOS_PREQUENTIAL_DIAGNOSTIC</x:v>
      </x:c>
      <x:c r="AO628" s="1" t="str">
        <x:v>626</x:v>
      </x:c>
      <x:c r="AP628" s="1" t="str">
        <x:v>False</x:v>
      </x:c>
    </x:row>
    <x:row r="629" ht="22" customHeight="1">
      <x:c r="A629" s="27" t="n">
        <x:v>44824</x:v>
      </x:c>
      <x:c r="B629" s="27" t="n">
        <x:v>44825</x:v>
      </x:c>
      <x:c r="C629" s="1" t="str">
        <x:v>0.9989842433841376</x:v>
      </x:c>
      <x:c r="D629" s="1" t="str">
        <x:v>4.3894709655035494e-12</x:v>
      </x:c>
      <x:c r="E629" s="1" t="str">
        <x:v>0.0010157566114727999</x:v>
      </x:c>
      <x:c r="F629" s="1" t="str">
        <x:v>bear</x:v>
      </x:c>
      <x:c r="G629" s="1" t="str">
        <x:v>0.0072964400206610306</x:v>
      </x:c>
      <x:c r="H629" s="1" t="str">
        <x:v>0.0013971265037122775</x:v>
      </x:c>
      <x:c r="I629" s="1" t="str">
        <x:v>-0.064588238209709714</x:v>
      </x:c>
      <x:c r="J629" s="1" t="str">
        <x:v>-0.12291562099157882</x:v>
      </x:c>
      <x:c r="K629" s="1" t="str">
        <x:v>0.66920001699896314</x:v>
      </x:c>
      <x:c r="L629" s="1" t="str">
        <x:v>-0.22788585455661237</x:v>
      </x:c>
      <x:c r="M629" s="1" t="str">
        <x:v>CASH</x:v>
      </x:c>
      <x:c r="N629" s="1" t="str">
        <x:v>0.9989842433841376</x:v>
      </x:c>
      <x:c r="O629" s="48" t="str">
        <x:v>HIGH_VOLATILITY|BEARISH_ROUTER</x:v>
      </x:c>
      <x:c r="P629" s="48" t="str">
        <x:v>episode-000272|episode-000624|episode-000625|episode-000367|episode-000366</x:v>
      </x:c>
      <x:c r="Q629" s="1" t="str">
        <x:v>True</x:v>
      </x:c>
      <x:c r="R629" s="1" t="str">
        <x:v>5</x:v>
      </x:c>
      <x:c r="S629" s="1" t="str">
        <x:v>0.05000000000000001</x:v>
      </x:c>
      <x:c r="T629" s="1" t="str">
        <x:v>0.39607148908634021</x:v>
      </x:c>
      <x:c r="U629" s="1" t="str">
        <x:v>0.40000000000000002</x:v>
      </x:c>
      <x:c r="V629" s="1" t="str">
        <x:v>-0.0081343850249349006</x:v>
      </x:c>
      <x:c r="W629" s="28" t="str">
        <x:v>0.40000000000000002</x:v>
      </x:c>
      <x:c r="X629" s="28" t="str">
        <x:v>0.0082999953300851859</x:v>
      </x:c>
      <x:c r="Y629" s="28" t="str">
        <x:v>-0.0081343850249349092</x:v>
      </x:c>
      <x:c r="Z629" s="1" t="str">
        <x:v>0.40000000000000002</x:v>
      </x:c>
      <x:c r="AA629" s="1" t="str">
        <x:v>0.0082999953300851859</x:v>
      </x:c>
      <x:c r="AB629" s="1" t="str">
        <x:v>-0.0081343850249349092</x:v>
      </x:c>
      <x:c r="AC629" s="1" t="str">
        <x:v>CASH</x:v>
      </x:c>
      <x:c r="AD629" s="1" t="str">
        <x:v>0.05000000000000001</x:v>
      </x:c>
      <x:c r="AE629" s="1" t="str">
        <x:v>0.40000000000000002</x:v>
      </x:c>
      <x:c r="AF629" s="1" t="str">
        <x:v>0.0082999953300851859</x:v>
      </x:c>
      <x:c r="AG629" s="1" t="str">
        <x:v>-0.0081343850249349092</x:v>
      </x:c>
      <x:c r="AH629" s="1" t="str">
        <x:v>0</x:v>
      </x:c>
      <x:c r="AI629" s="1" t="str">
        <x:v>0</x:v>
      </x:c>
      <x:c r="AJ629" s="1" t="str">
        <x:v>0</x:v>
      </x:c>
      <x:c r="AK629" s="1" t="str">
        <x:v>0.0081676496491235491</x:v>
      </x:c>
      <x:c r="AL629" s="28" t="str">
        <x:v>-0.0203153811915813</x:v>
      </x:c>
      <x:c r="AM629" s="1" t="str">
        <x:v>2022</x:v>
      </x:c>
      <x:c r="AN629" s="48" t="str">
        <x:v>REUSED_OOS_PREQUENTIAL_DIAGNOSTIC</x:v>
      </x:c>
      <x:c r="AO629" s="1" t="str">
        <x:v>627</x:v>
      </x:c>
      <x:c r="AP629" s="1" t="str">
        <x:v>False</x:v>
      </x:c>
    </x:row>
    <x:row r="630" ht="22" customHeight="1">
      <x:c r="A630" s="27" t="n">
        <x:v>44825</x:v>
      </x:c>
      <x:c r="B630" s="27" t="n">
        <x:v>44826</x:v>
      </x:c>
      <x:c r="C630" s="1" t="str">
        <x:v>0.99988444029487522</x:v>
      </x:c>
      <x:c r="D630" s="1" t="str">
        <x:v>1.7474560053636821e-13</x:v>
      </x:c>
      <x:c r="E630" s="1" t="str">
        <x:v>0.00011555970495</x:v>
      </x:c>
      <x:c r="F630" s="1" t="str">
        <x:v>bear</x:v>
      </x:c>
      <x:c r="G630" s="1" t="str">
        <x:v>0.0010587769199734923</x:v>
      </x:c>
      <x:c r="H630" s="1" t="str">
        <x:v>0.0018003938214751416</x:v>
      </x:c>
      <x:c r="I630" s="1" t="str">
        <x:v>-0.085721349981456307</x:v>
      </x:c>
      <x:c r="J630" s="1" t="str">
        <x:v>-0.13668560862520596</x:v>
      </x:c>
      <x:c r="K630" s="1" t="str">
        <x:v>0.67157154881523429</x:v>
      </x:c>
      <x:c r="L630" s="1" t="str">
        <x:v>-0.24357164774470696</x:v>
      </x:c>
      <x:c r="M630" s="1" t="str">
        <x:v>CASH</x:v>
      </x:c>
      <x:c r="N630" s="1" t="str">
        <x:v>0.99988444029487522</x:v>
      </x:c>
      <x:c r="O630" s="48" t="str">
        <x:v>HIGH_VOLATILITY|BEARISH_ROUTER</x:v>
      </x:c>
      <x:c r="P630" s="48" t="str">
        <x:v>episode-000628|episode-000367|episode-000624|episode-000364|episode-000625</x:v>
      </x:c>
      <x:c r="Q630" s="1" t="str">
        <x:v>True</x:v>
      </x:c>
      <x:c r="R630" s="1" t="str">
        <x:v>5</x:v>
      </x:c>
      <x:c r="S630" s="1" t="str">
        <x:v>0.05000000000000001</x:v>
      </x:c>
      <x:c r="T630" s="1" t="str">
        <x:v>0.39599530130581739</x:v>
      </x:c>
      <x:c r="U630" s="1" t="str">
        <x:v>0.40000000000000002</x:v>
      </x:c>
      <x:c r="V630" s="1" t="str">
        <x:v>0.019790541168805</x:v>
      </x:c>
      <x:c r="W630" s="28" t="str">
        <x:v>0.40000000000000002</x:v>
      </x:c>
      <x:c r="X630" s="28" t="str">
        <x:v>0.0049156366993178824</x:v>
      </x:c>
      <x:c r="Y630" s="28" t="str">
        <x:v>0.019790541168805076</x:v>
      </x:c>
      <x:c r="Z630" s="1" t="str">
        <x:v>0.40000000000000002</x:v>
      </x:c>
      <x:c r="AA630" s="1" t="str">
        <x:v>0.0049156366993178824</x:v>
      </x:c>
      <x:c r="AB630" s="1" t="str">
        <x:v>0.019790541168805076</x:v>
      </x:c>
      <x:c r="AC630" s="1" t="str">
        <x:v>CASH</x:v>
      </x:c>
      <x:c r="AD630" s="1" t="str">
        <x:v>0.05000000000000001</x:v>
      </x:c>
      <x:c r="AE630" s="1" t="str">
        <x:v>0.40000000000000002</x:v>
      </x:c>
      <x:c r="AF630" s="1" t="str">
        <x:v>0.0049156366993178824</x:v>
      </x:c>
      <x:c r="AG630" s="1" t="str">
        <x:v>0.019790541168805076</x:v>
      </x:c>
      <x:c r="AH630" s="1" t="str">
        <x:v>0</x:v>
      </x:c>
      <x:c r="AI630" s="1" t="str">
        <x:v>0</x:v>
      </x:c>
      <x:c r="AJ630" s="1" t="str">
        <x:v>0</x:v>
      </x:c>
      <x:c r="AK630" s="1" t="str">
        <x:v>-0.01959725441332362</x:v>
      </x:c>
      <x:c r="AL630" s="28" t="str">
        <x:v>0.049488885283141403</x:v>
      </x:c>
      <x:c r="AM630" s="1" t="str">
        <x:v>2022</x:v>
      </x:c>
      <x:c r="AN630" s="48" t="str">
        <x:v>REUSED_OOS_PREQUENTIAL_DIAGNOSTIC</x:v>
      </x:c>
      <x:c r="AO630" s="1" t="str">
        <x:v>628</x:v>
      </x:c>
      <x:c r="AP630" s="1" t="str">
        <x:v>False</x:v>
      </x:c>
    </x:row>
    <x:row r="631" ht="22" customHeight="1">
      <x:c r="A631" s="27" t="n">
        <x:v>44826</x:v>
      </x:c>
      <x:c r="B631" s="27" t="n">
        <x:v>44827</x:v>
      </x:c>
      <x:c r="C631" s="1" t="str">
        <x:v>0.99995167072895441</x:v>
      </x:c>
      <x:c r="D631" s="1" t="str">
        <x:v>8.5904065206564704e-14</x:v>
      </x:c>
      <x:c r="E631" s="1" t="str">
        <x:v>4.8329270959559055e-05</x:v>
      </x:c>
      <x:c r="F631" s="1" t="str">
        <x:v>bear</x:v>
      </x:c>
      <x:c r="G631" s="1" t="str">
        <x:v>0.00048115148906985035</x:v>
      </x:c>
      <x:c r="H631" s="1" t="str">
        <x:v>0.00013446086815847318</x:v>
      </x:c>
      <x:c r="I631" s="1" t="str">
        <x:v>-0.01511037118624281</x:v>
      </x:c>
      <x:c r="J631" s="1" t="str">
        <x:v>-0.098209804249623556</x:v>
      </x:c>
      <x:c r="K631" s="1" t="str">
        <x:v>0.69620345440490095</x:v>
      </x:c>
      <x:c r="L631" s="1" t="str">
        <x:v>-0.20613685179502916</x:v>
      </x:c>
      <x:c r="M631" s="1" t="str">
        <x:v>CASH</x:v>
      </x:c>
      <x:c r="N631" s="1" t="str">
        <x:v>0.99995167072895441</x:v>
      </x:c>
      <x:c r="O631" s="48" t="str">
        <x:v>HIGH_VOLATILITY|BEARISH_ROUTER</x:v>
      </x:c>
      <x:c r="P631" s="48" t="str">
        <x:v>episode-000272|episode-000273|episode-000436|episode-000435|episode-000437</x:v>
      </x:c>
      <x:c r="Q631" s="1" t="str">
        <x:v>True</x:v>
      </x:c>
      <x:c r="R631" s="1" t="str">
        <x:v>5</x:v>
      </x:c>
      <x:c r="S631" s="1" t="str">
        <x:v>0.05000000000000001</x:v>
      </x:c>
      <x:c r="T631" s="1" t="str">
        <x:v>0.39598961128678162</x:v>
      </x:c>
      <x:c r="U631" s="1" t="str">
        <x:v>0.40000000000000002</x:v>
      </x:c>
      <x:c r="V631" s="1" t="str">
        <x:v>-0.0022895010973795998</x:v>
      </x:c>
      <x:c r="W631" s="28" t="str">
        <x:v>0.40000000000000002</x:v>
      </x:c>
      <x:c r="X631" s="28" t="str">
        <x:v>0.011646778042959438</x:v>
      </x:c>
      <x:c r="Y631" s="28" t="str">
        <x:v>-0.002289501097379687</x:v>
      </x:c>
      <x:c r="Z631" s="1" t="str">
        <x:v>0.40000000000000002</x:v>
      </x:c>
      <x:c r="AA631" s="1" t="str">
        <x:v>0.011646778042959438</x:v>
      </x:c>
      <x:c r="AB631" s="1" t="str">
        <x:v>-0.002289501097379687</x:v>
      </x:c>
      <x:c r="AC631" s="1" t="str">
        <x:v>CASH</x:v>
      </x:c>
      <x:c r="AD631" s="1" t="str">
        <x:v>0.05000000000000001</x:v>
      </x:c>
      <x:c r="AE631" s="1" t="str">
        <x:v>0.40000000000000002</x:v>
      </x:c>
      <x:c r="AF631" s="1" t="str">
        <x:v>0.011646778042959438</x:v>
      </x:c>
      <x:c r="AG631" s="1" t="str">
        <x:v>-0.002289501097379687</x:v>
      </x:c>
      <x:c r="AH631" s="1" t="str">
        <x:v>0</x:v>
      </x:c>
      <x:c r="AI631" s="1" t="str">
        <x:v>0</x:v>
      </x:c>
      <x:c r="AJ631" s="1" t="str">
        <x:v>0</x:v>
      </x:c>
      <x:c r="AK631" s="1" t="str">
        <x:v>0.0022921260122794216</x:v>
      </x:c>
      <x:c r="AL631" s="28" t="str">
        <x:v>-0.0056947021232733996</x:v>
      </x:c>
      <x:c r="AM631" s="1" t="str">
        <x:v>2022</x:v>
      </x:c>
      <x:c r="AN631" s="48" t="str">
        <x:v>REUSED_OOS_PREQUENTIAL_DIAGNOSTIC</x:v>
      </x:c>
      <x:c r="AO631" s="1" t="str">
        <x:v>629</x:v>
      </x:c>
      <x:c r="AP631" s="1" t="str">
        <x:v>False</x:v>
      </x:c>
    </x:row>
    <x:row r="632" ht="22" customHeight="1">
      <x:c r="A632" s="27" t="n">
        <x:v>44827</x:v>
      </x:c>
      <x:c r="B632" s="27" t="n">
        <x:v>44828</x:v>
      </x:c>
      <x:c r="C632" s="1" t="str">
        <x:v>0.99969226563050362</x:v>
      </x:c>
      <x:c r="D632" s="1" t="str">
        <x:v>8.6367171600666022e-13</x:v>
      </x:c>
      <x:c r="E632" s="1" t="str">
        <x:v>0.0003077343686328</x:v>
      </x:c>
      <x:c r="F632" s="1" t="str">
        <x:v>bear</x:v>
      </x:c>
      <x:c r="G632" s="1" t="str">
        <x:v>0.0025451302192927103</x:v>
      </x:c>
      <x:c r="H632" s="1" t="str">
        <x:v>0.00051881019690180202</x:v>
      </x:c>
      <x:c r="I632" s="1" t="str">
        <x:v>-0.025698905183210163</x:v>
      </x:c>
      <x:c r="J632" s="1" t="str">
        <x:v>-0.096966094396495284</x:v>
      </x:c>
      <x:c r="K632" s="1" t="str">
        <x:v>0.69612921883265866</x:v>
      </x:c>
      <x:c r="L632" s="1" t="str">
        <x:v>-0.21065766595070068</x:v>
      </x:c>
      <x:c r="M632" s="1" t="str">
        <x:v>CASH</x:v>
      </x:c>
      <x:c r="N632" s="1" t="str">
        <x:v>0.99969226563050362</x:v>
      </x:c>
      <x:c r="O632" s="48" t="str">
        <x:v>HIGH_VOLATILITY|BEARISH_ROUTER</x:v>
      </x:c>
      <x:c r="P632" s="48" t="str">
        <x:v>episode-000630|episode-000272|episode-000273|episode-000436|episode-000628</x:v>
      </x:c>
      <x:c r="Q632" s="1" t="str">
        <x:v>True</x:v>
      </x:c>
      <x:c r="R632" s="1" t="str">
        <x:v>5</x:v>
      </x:c>
      <x:c r="S632" s="1" t="str">
        <x:v>0.05000000000000001</x:v>
      </x:c>
      <x:c r="T632" s="1" t="str">
        <x:v>0.39601156592634468</x:v>
      </x:c>
      <x:c r="U632" s="1" t="str">
        <x:v>0.40000000000000002</x:v>
      </x:c>
      <x:c r="V632" s="1" t="str">
        <x:v>-0.0076370916304913999</x:v>
      </x:c>
      <x:c r="W632" s="28" t="str">
        <x:v>0.40000000000000002</x:v>
      </x:c>
      <x:c r="X632" s="28" t="str">
        <x:v>0.0013698488620749738</x:v>
      </x:c>
      <x:c r="Y632" s="28" t="str">
        <x:v>-0.0076370916304914216</x:v>
      </x:c>
      <x:c r="Z632" s="1" t="str">
        <x:v>0.40000000000000002</x:v>
      </x:c>
      <x:c r="AA632" s="1" t="str">
        <x:v>0.0013698488620749738</x:v>
      </x:c>
      <x:c r="AB632" s="1" t="str">
        <x:v>-0.0076370916304914216</x:v>
      </x:c>
      <x:c r="AC632" s="1" t="str">
        <x:v>CASH</x:v>
      </x:c>
      <x:c r="AD632" s="1" t="str">
        <x:v>0.05000000000000001</x:v>
      </x:c>
      <x:c r="AE632" s="1" t="str">
        <x:v>0.40000000000000002</x:v>
      </x:c>
      <x:c r="AF632" s="1" t="str">
        <x:v>0.0013698488620749738</x:v>
      </x:c>
      <x:c r="AG632" s="1" t="str">
        <x:v>-0.0076370916304914216</x:v>
      </x:c>
      <x:c r="AH632" s="1" t="str">
        <x:v>0</x:v>
      </x:c>
      <x:c r="AI632" s="1" t="str">
        <x:v>0</x:v>
      </x:c>
      <x:c r="AJ632" s="1" t="str">
        <x:v>0</x:v>
      </x:c>
      <x:c r="AK632" s="1" t="str">
        <x:v>0.0076664035486821974</x:v>
      </x:c>
      <x:c r="AL632" s="28" t="str">
        <x:v>-0.019089330603571</x:v>
      </x:c>
      <x:c r="AM632" s="1" t="str">
        <x:v>2022</x:v>
      </x:c>
      <x:c r="AN632" s="48" t="str">
        <x:v>REUSED_OOS_PREQUENTIAL_DIAGNOSTIC</x:v>
      </x:c>
      <x:c r="AO632" s="1" t="str">
        <x:v>630</x:v>
      </x:c>
      <x:c r="AP632" s="1" t="str">
        <x:v>False</x:v>
      </x:c>
    </x:row>
    <x:row r="633" ht="22" customHeight="1">
      <x:c r="A633" s="27" t="n">
        <x:v>44828</x:v>
      </x:c>
      <x:c r="B633" s="27" t="n">
        <x:v>44829</x:v>
      </x:c>
      <x:c r="C633" s="1" t="str">
        <x:v>0.99941669746966744</x:v>
      </x:c>
      <x:c r="D633" s="1" t="str">
        <x:v>3.3532792612965443e-12</x:v>
      </x:c>
      <x:c r="E633" s="1" t="str">
        <x:v>0.00058330252697920003</x:v>
      </x:c>
      <x:c r="F633" s="1" t="str">
        <x:v>bear</x:v>
      </x:c>
      <x:c r="G633" s="1" t="str">
        <x:v>0.0044846325243003858</x:v>
      </x:c>
      <x:c r="H633" s="1" t="str">
        <x:v>0.00055113632167218913</x:v>
      </x:c>
      <x:c r="I633" s="1" t="str">
        <x:v>-0.059079722574390314</x:v>
      </x:c>
      <x:c r="J633" s="1" t="str">
        <x:v>-0.12242759234700029</x:v>
      </x:c>
      <x:c r="K633" s="1" t="str">
        <x:v>0.69669666941324615</x:v>
      </x:c>
      <x:c r="L633" s="1" t="str">
        <x:v>-0.22572568272476212</x:v>
      </x:c>
      <x:c r="M633" s="1" t="str">
        <x:v>CASH</x:v>
      </x:c>
      <x:c r="N633" s="1" t="str">
        <x:v>0.99941669746966744</x:v>
      </x:c>
      <x:c r="O633" s="48" t="str">
        <x:v>HIGH_VOLATILITY|BEARISH_ROUTER</x:v>
      </x:c>
      <x:c r="P633" s="48" t="str">
        <x:v>episode-000628|episode-000629|episode-000624|episode-000625</x:v>
      </x:c>
      <x:c r="Q633" s="1" t="str">
        <x:v>True</x:v>
      </x:c>
      <x:c r="R633" s="1" t="str">
        <x:v>5</x:v>
      </x:c>
      <x:c r="S633" s="1" t="str">
        <x:v>0.05000000000000001</x:v>
      </x:c>
      <x:c r="T633" s="1" t="str">
        <x:v>0.39603488851976409</x:v>
      </x:c>
      <x:c r="U633" s="1" t="str">
        <x:v>0.40000000000000002</x:v>
      </x:c>
      <x:c r="V633" s="1" t="str">
        <x:v>-0.0025831772720529</x:v>
      </x:c>
      <x:c r="W633" s="28" t="str">
        <x:v>0.40000000000000002</x:v>
      </x:c>
      <x:c r="X633" s="28" t="str">
        <x:v>0.0046166911624145879</x:v>
      </x:c>
      <x:c r="Y633" s="28" t="str">
        <x:v>-0.0025831772720529278</x:v>
      </x:c>
      <x:c r="Z633" s="1" t="str">
        <x:v>0.40000000000000002</x:v>
      </x:c>
      <x:c r="AA633" s="1" t="str">
        <x:v>0.0046166911624145879</x:v>
      </x:c>
      <x:c r="AB633" s="1" t="str">
        <x:v>-0.0025831772720529278</x:v>
      </x:c>
      <x:c r="AC633" s="1" t="str">
        <x:v>CASH</x:v>
      </x:c>
      <x:c r="AD633" s="1" t="str">
        <x:v>0.05000000000000001</x:v>
      </x:c>
      <x:c r="AE633" s="1" t="str">
        <x:v>0.40000000000000002</x:v>
      </x:c>
      <x:c r="AF633" s="1" t="str">
        <x:v>0.0046166911624145879</x:v>
      </x:c>
      <x:c r="AG633" s="1" t="str">
        <x:v>-0.0025831772720529278</x:v>
      </x:c>
      <x:c r="AH633" s="1" t="str">
        <x:v>0</x:v>
      </x:c>
      <x:c r="AI633" s="1" t="str">
        <x:v>0</x:v>
      </x:c>
      <x:c r="AJ633" s="1" t="str">
        <x:v>0</x:v>
      </x:c>
      <x:c r="AK633" s="1" t="str">
        <x:v>0.0025865194312962095</x:v>
      </x:c>
      <x:c r="AL633" s="28" t="str">
        <x:v>-0.0064464312134084999</x:v>
      </x:c>
      <x:c r="AM633" s="1" t="str">
        <x:v>2022</x:v>
      </x:c>
      <x:c r="AN633" s="48" t="str">
        <x:v>REUSED_OOS_PREQUENTIAL_DIAGNOSTIC</x:v>
      </x:c>
      <x:c r="AO633" s="1" t="str">
        <x:v>631</x:v>
      </x:c>
      <x:c r="AP633" s="1" t="str">
        <x:v>False</x:v>
      </x:c>
    </x:row>
    <x:row r="634" ht="22" customHeight="1">
      <x:c r="A634" s="27" t="n">
        <x:v>44829</x:v>
      </x:c>
      <x:c r="B634" s="27" t="n">
        <x:v>44830</x:v>
      </x:c>
      <x:c r="C634" s="1" t="str">
        <x:v>0.99968333575818724</x:v>
      </x:c>
      <x:c r="D634" s="1" t="str">
        <x:v>1.6362005864392061e-12</x:v>
      </x:c>
      <x:c r="E634" s="1" t="str">
        <x:v>0.00031666424017619998</x:v>
      </x:c>
      <x:c r="F634" s="1" t="str">
        <x:v>bear</x:v>
      </x:c>
      <x:c r="G634" s="1" t="str">
        <x:v>0.0026107387049492587</x:v>
      </x:c>
      <x:c r="H634" s="1" t="str">
        <x:v>0.0005332765770398836</x:v>
      </x:c>
      <x:c r="I634" s="1" t="str">
        <x:v>-0.031701237975570007</x:v>
      </x:c>
      <x:c r="J634" s="1" t="str">
        <x:v>-0.071442328110262299</x:v>
      </x:c>
      <x:c r="K634" s="1" t="str">
        <x:v>0.66398229488233484</x:v>
      </x:c>
      <x:c r="L634" s="1" t="str">
        <x:v>-0.23071698885138592</x:v>
      </x:c>
      <x:c r="M634" s="1" t="str">
        <x:v>CASH</x:v>
      </x:c>
      <x:c r="N634" s="1" t="str">
        <x:v>0.99968333575818724</x:v>
      </x:c>
      <x:c r="O634" s="48" t="str">
        <x:v>HIGH_VOLATILITY|BEARISH_ROUTER</x:v>
      </x:c>
      <x:c r="P634" s="48" t="str">
        <x:v>episode-000631|episode-000630|episode-000632|episode-000628</x:v>
      </x:c>
      <x:c r="Q634" s="1" t="str">
        <x:v>True</x:v>
      </x:c>
      <x:c r="R634" s="1" t="str">
        <x:v>5</x:v>
      </x:c>
      <x:c r="S634" s="1" t="str">
        <x:v>0.05000000000000001</x:v>
      </x:c>
      <x:c r="T634" s="1" t="str">
        <x:v>0.3960123217022618</x:v>
      </x:c>
      <x:c r="U634" s="1" t="str">
        <x:v>0.40000000000000002</x:v>
      </x:c>
      <x:c r="V634" s="1" t="str">
        <x:v>0.0089862667737660995</x:v>
      </x:c>
      <x:c r="W634" s="28" t="str">
        <x:v>0.40000000000000002</x:v>
      </x:c>
      <x:c r="X634" s="28" t="str">
        <x:v>0.001551143226462659</x:v>
      </x:c>
      <x:c r="Y634" s="28" t="str">
        <x:v>0.0089862667737661273</x:v>
      </x:c>
      <x:c r="Z634" s="1" t="str">
        <x:v>0.40000000000000002</x:v>
      </x:c>
      <x:c r="AA634" s="1" t="str">
        <x:v>0.001551143226462659</x:v>
      </x:c>
      <x:c r="AB634" s="1" t="str">
        <x:v>0.0089862667737661273</x:v>
      </x:c>
      <x:c r="AC634" s="1" t="str">
        <x:v>CASH</x:v>
      </x:c>
      <x:c r="AD634" s="1" t="str">
        <x:v>0.05000000000000001</x:v>
      </x:c>
      <x:c r="AE634" s="1" t="str">
        <x:v>0.40000000000000002</x:v>
      </x:c>
      <x:c r="AF634" s="1" t="str">
        <x:v>0.001551143226462659</x:v>
      </x:c>
      <x:c r="AG634" s="1" t="str">
        <x:v>0.0089862667737661273</x:v>
      </x:c>
      <x:c r="AH634" s="1" t="str">
        <x:v>0</x:v>
      </x:c>
      <x:c r="AI634" s="1" t="str">
        <x:v>0</x:v>
      </x:c>
      <x:c r="AJ634" s="1" t="str">
        <x:v>0</x:v>
      </x:c>
      <x:c r="AK634" s="1" t="str">
        <x:v>-0.0089461305491781839</x:v>
      </x:c>
      <x:c r="AL634" s="28" t="str">
        <x:v>0.022469579646017701</x:v>
      </x:c>
      <x:c r="AM634" s="1" t="str">
        <x:v>2022</x:v>
      </x:c>
      <x:c r="AN634" s="48" t="str">
        <x:v>REUSED_OOS_PREQUENTIAL_DIAGNOSTIC</x:v>
      </x:c>
      <x:c r="AO634" s="1" t="str">
        <x:v>632</x:v>
      </x:c>
      <x:c r="AP634" s="1" t="str">
        <x:v>False</x:v>
      </x:c>
    </x:row>
    <x:row r="635" ht="22" customHeight="1">
      <x:c r="A635" s="27" t="n">
        <x:v>44830</x:v>
      </x:c>
      <x:c r="B635" s="27" t="n">
        <x:v>44831</x:v>
      </x:c>
      <x:c r="C635" s="1" t="str">
        <x:v>0.99961759614001044</x:v>
      </x:c>
      <x:c r="D635" s="1" t="str">
        <x:v>2.2465919997979829e-12</x:v>
      </x:c>
      <x:c r="E635" s="1" t="str">
        <x:v>0.00038240385774270002</x:v>
      </x:c>
      <x:c r="F635" s="1" t="str">
        <x:v>bear</x:v>
      </x:c>
      <x:c r="G635" s="1" t="str">
        <x:v>0.0030870576597558236</x:v>
      </x:c>
      <x:c r="H635" s="1" t="str">
        <x:v>0.00013147923635368808</x:v>
      </x:c>
      <x:c r="I635" s="1" t="str">
        <x:v>-0.016029561541335502</x:v>
      </x:c>
      <x:c r="J635" s="1" t="str">
        <x:v>-0.040341620952485613</x:v>
      </x:c>
      <x:c r="K635" s="1" t="str">
        <x:v>0.66875830683199389</x:v>
      </x:c>
      <x:c r="L635" s="1" t="str">
        <x:v>-0.21343152296205381</x:v>
      </x:c>
      <x:c r="M635" s="1" t="str">
        <x:v>CASH</x:v>
      </x:c>
      <x:c r="N635" s="1" t="str">
        <x:v>0.99961759614001044</x:v>
      </x:c>
      <x:c r="O635" s="48" t="str">
        <x:v>HIGH_VOLATILITY|BEARISH_ROUTER</x:v>
      </x:c>
      <x:c r="P635" s="48" t="str">
        <x:v>episode-000633|episode-000630|episode-000631</x:v>
      </x:c>
      <x:c r="Q635" s="1" t="str">
        <x:v>True</x:v>
      </x:c>
      <x:c r="R635" s="1" t="str">
        <x:v>5</x:v>
      </x:c>
      <x:c r="S635" s="1" t="str">
        <x:v>0.05000000000000001</x:v>
      </x:c>
      <x:c r="T635" s="1" t="str">
        <x:v>0.39601788554672618</x:v>
      </x:c>
      <x:c r="U635" s="1" t="str">
        <x:v>0.40000000000000002</x:v>
      </x:c>
      <x:c r="V635" s="1" t="str">
        <x:v>-0.0030158821537222</x:v>
      </x:c>
      <x:c r="W635" s="28" t="str">
        <x:v>0.40000000000000002</x:v>
      </x:c>
      <x:c r="X635" s="28" t="str">
        <x:v>0.0053446621899410629</x:v>
      </x:c>
      <x:c r="Y635" s="28" t="str">
        <x:v>-0.0030158821537221714</x:v>
      </x:c>
      <x:c r="Z635" s="1" t="str">
        <x:v>0.40000000000000002</x:v>
      </x:c>
      <x:c r="AA635" s="1" t="str">
        <x:v>0.0053446621899410629</x:v>
      </x:c>
      <x:c r="AB635" s="1" t="str">
        <x:v>-0.0030158821537221714</x:v>
      </x:c>
      <x:c r="AC635" s="1" t="str">
        <x:v>CASH</x:v>
      </x:c>
      <x:c r="AD635" s="1" t="str">
        <x:v>0.05000000000000001</x:v>
      </x:c>
      <x:c r="AE635" s="1" t="str">
        <x:v>0.40000000000000002</x:v>
      </x:c>
      <x:c r="AF635" s="1" t="str">
        <x:v>0.0053446621899410629</x:v>
      </x:c>
      <x:c r="AG635" s="1" t="str">
        <x:v>-0.0030158821537221714</x:v>
      </x:c>
      <x:c r="AH635" s="1" t="str">
        <x:v>0</x:v>
      </x:c>
      <x:c r="AI635" s="1" t="str">
        <x:v>0</x:v>
      </x:c>
      <x:c r="AJ635" s="1" t="str">
        <x:v>0</x:v>
      </x:c>
      <x:c r="AK635" s="1" t="str">
        <x:v>0.0030204390907344787</x:v>
      </x:c>
      <x:c r="AL635" s="28" t="str">
        <x:v>-0.0075263839548105</x:v>
      </x:c>
      <x:c r="AM635" s="1" t="str">
        <x:v>2022</x:v>
      </x:c>
      <x:c r="AN635" s="48" t="str">
        <x:v>REUSED_OOS_PREQUENTIAL_DIAGNOSTIC</x:v>
      </x:c>
      <x:c r="AO635" s="1" t="str">
        <x:v>633</x:v>
      </x:c>
      <x:c r="AP635" s="1" t="str">
        <x:v>False</x:v>
      </x:c>
    </x:row>
    <x:row r="636" ht="22" customHeight="1">
      <x:c r="A636" s="27" t="n">
        <x:v>44831</x:v>
      </x:c>
      <x:c r="B636" s="27" t="n">
        <x:v>44832</x:v>
      </x:c>
      <x:c r="C636" s="1" t="str">
        <x:v>0.99817783723691156</x:v>
      </x:c>
      <x:c r="D636" s="1" t="str">
        <x:v>2.6451131009200488e-11</x:v>
      </x:c>
      <x:c r="E636" s="1" t="str">
        <x:v>0.0018221627366372</x:v>
      </x:c>
      <x:c r="F636" s="1" t="str">
        <x:v>bear</x:v>
      </x:c>
      <x:c r="G636" s="1" t="str">
        <x:v>0.012119120713680324</x:v>
      </x:c>
      <x:c r="H636" s="1" t="str">
        <x:v>0.0028795178061979255</x:v>
      </x:c>
      <x:c r="I636" s="1" t="str">
        <x:v>0.011053178186134271</x:v>
      </x:c>
      <x:c r="J636" s="1" t="str">
        <x:v>-0.023999754478215118</x:v>
      </x:c>
      <x:c r="K636" s="1" t="str">
        <x:v>0.66400104720758946</x:v>
      </x:c>
      <x:c r="L636" s="1" t="str">
        <x:v>-0.21935153932699192</x:v>
      </x:c>
      <x:c r="M636" s="1" t="str">
        <x:v>CASH</x:v>
      </x:c>
      <x:c r="N636" s="1" t="str">
        <x:v>0.99817783723691156</x:v>
      </x:c>
      <x:c r="O636" s="48" t="str">
        <x:v>HIGH_VOLATILITY|BEARISH_ROUTER</x:v>
      </x:c>
      <x:c r="P636" s="48" t="str">
        <x:v>episode-000634|episode-000411|episode-000430|episode-000409|episode-000630</x:v>
      </x:c>
      <x:c r="Q636" s="1" t="str">
        <x:v>True</x:v>
      </x:c>
      <x:c r="R636" s="1" t="str">
        <x:v>5</x:v>
      </x:c>
      <x:c r="S636" s="1" t="str">
        <x:v>0.05000000000000001</x:v>
      </x:c>
      <x:c r="T636" s="1" t="str">
        <x:v>0.39613973892553322</x:v>
      </x:c>
      <x:c r="U636" s="1" t="str">
        <x:v>0.40000000000000002</x:v>
      </x:c>
      <x:c r="V636" s="1" t="str">
        <x:v>0.0069160521012251999</x:v>
      </x:c>
      <x:c r="W636" s="28" t="str">
        <x:v>0.40000000000000002</x:v>
      </x:c>
      <x:c r="X636" s="28" t="str">
        <x:v>0.0018117866298827945</x:v>
      </x:c>
      <x:c r="Y636" s="28" t="str">
        <x:v>0.0069160521012252563</x:v>
      </x:c>
      <x:c r="Z636" s="1" t="str">
        <x:v>0.40000000000000002</x:v>
      </x:c>
      <x:c r="AA636" s="1" t="str">
        <x:v>0.0018117866298827945</x:v>
      </x:c>
      <x:c r="AB636" s="1" t="str">
        <x:v>0.0069160521012252563</x:v>
      </x:c>
      <x:c r="AC636" s="1" t="str">
        <x:v>CASH</x:v>
      </x:c>
      <x:c r="AD636" s="1" t="str">
        <x:v>0.05000000000000001</x:v>
      </x:c>
      <x:c r="AE636" s="1" t="str">
        <x:v>0.40000000000000002</x:v>
      </x:c>
      <x:c r="AF636" s="1" t="str">
        <x:v>0.0018117866298827945</x:v>
      </x:c>
      <x:c r="AG636" s="1" t="str">
        <x:v>0.0069160521012252563</x:v>
      </x:c>
      <x:c r="AH636" s="1" t="str">
        <x:v>0</x:v>
      </x:c>
      <x:c r="AI636" s="1" t="str">
        <x:v>0</x:v>
      </x:c>
      <x:c r="AJ636" s="1" t="str">
        <x:v>0</x:v>
      </x:c>
      <x:c r="AK636" s="1" t="str">
        <x:v>-0.0068922459130883818</x:v>
      </x:c>
      <x:c r="AL636" s="28" t="str">
        <x:v>0.017294691053927998</x:v>
      </x:c>
      <x:c r="AM636" s="1" t="str">
        <x:v>2022</x:v>
      </x:c>
      <x:c r="AN636" s="48" t="str">
        <x:v>REUSED_OOS_PREQUENTIAL_DIAGNOSTIC</x:v>
      </x:c>
      <x:c r="AO636" s="1" t="str">
        <x:v>634</x:v>
      </x:c>
      <x:c r="AP636" s="1" t="str">
        <x:v>False</x:v>
      </x:c>
    </x:row>
    <x:row r="637" ht="22" customHeight="1">
      <x:c r="A637" s="27" t="n">
        <x:v>44832</x:v>
      </x:c>
      <x:c r="B637" s="27" t="n">
        <x:v>44833</x:v>
      </x:c>
      <x:c r="C637" s="1" t="str">
        <x:v>0.99858679457493116</x:v>
      </x:c>
      <x:c r="D637" s="1" t="str">
        <x:v>5.1125132470087999e-11</x:v>
      </x:c>
      <x:c r="E637" s="1" t="str">
        <x:v>0.0014132053739436001</x:v>
      </x:c>
      <x:c r="F637" s="1" t="str">
        <x:v>bear</x:v>
      </x:c>
      <x:c r="G637" s="1" t="str">
        <x:v>0.0097263727632950093</x:v>
      </x:c>
      <x:c r="H637" s="1" t="str">
        <x:v>0.00081791472538720125</x:v>
      </x:c>
      <x:c r="I637" s="1" t="str">
        <x:v>0.049867488777110669</x:v>
      </x:c>
      <x:c r="J637" s="1" t="str">
        <x:v>-0.043595226598606596</x:v>
      </x:c>
      <x:c r="K637" s="1" t="str">
        <x:v>0.65297022111914882</x:v>
      </x:c>
      <x:c r="L637" s="1" t="str">
        <x:v>-0.20585046537792784</x:v>
      </x:c>
      <x:c r="M637" s="1" t="str">
        <x:v>CASH</x:v>
      </x:c>
      <x:c r="N637" s="1" t="str">
        <x:v>0.99858679457493116</x:v>
      </x:c>
      <x:c r="O637" s="48" t="str">
        <x:v>HIGH_VOLATILITY|BEARISH_ROUTER</x:v>
      </x:c>
      <x:c r="P637" s="48" t="str">
        <x:v>episode-000617|episode-000635</x:v>
      </x:c>
      <x:c r="Q637" s="1" t="str">
        <x:v>True</x:v>
      </x:c>
      <x:c r="R637" s="1" t="str">
        <x:v>5</x:v>
      </x:c>
      <x:c r="S637" s="1" t="str">
        <x:v>0.05000000000000001</x:v>
      </x:c>
      <x:c r="T637" s="1" t="str">
        <x:v>0.39610512699588868</x:v>
      </x:c>
      <x:c r="U637" s="1" t="str">
        <x:v>0.40000000000000002</x:v>
      </x:c>
      <x:c r="V637" s="1" t="str">
        <x:v>0.0037463131062708999</x:v>
      </x:c>
      <x:c r="W637" s="28" t="str">
        <x:v>0.40000000000000002</x:v>
      </x:c>
      <x:c r="X637" s="28" t="str">
        <x:v>0.0041222089210430912</x:v>
      </x:c>
      <x:c r="Y637" s="28" t="str">
        <x:v>0.0037463131062707156</x:v>
      </x:c>
      <x:c r="Z637" s="1" t="str">
        <x:v>0.40000000000000002</x:v>
      </x:c>
      <x:c r="AA637" s="1" t="str">
        <x:v>0.0041222089210430912</x:v>
      </x:c>
      <x:c r="AB637" s="1" t="str">
        <x:v>0.0037463131062707156</x:v>
      </x:c>
      <x:c r="AC637" s="1" t="str">
        <x:v>CASH</x:v>
      </x:c>
      <x:c r="AD637" s="1" t="str">
        <x:v>0.05000000000000001</x:v>
      </x:c>
      <x:c r="AE637" s="1" t="str">
        <x:v>0.40000000000000002</x:v>
      </x:c>
      <x:c r="AF637" s="1" t="str">
        <x:v>0.0041222089210430912</x:v>
      </x:c>
      <x:c r="AG637" s="1" t="str">
        <x:v>0.0037463131062707156</x:v>
      </x:c>
      <x:c r="AH637" s="1" t="str">
        <x:v>0</x:v>
      </x:c>
      <x:c r="AI637" s="1" t="str">
        <x:v>0</x:v>
      </x:c>
      <x:c r="AJ637" s="1" t="str">
        <x:v>0</x:v>
      </x:c>
      <x:c r="AK637" s="1" t="str">
        <x:v>-0.0037393131525575974</x:v>
      </x:c>
      <x:c r="AL637" s="28" t="str">
        <x:v>0.0093761269383337998</x:v>
      </x:c>
      <x:c r="AM637" s="1" t="str">
        <x:v>2022</x:v>
      </x:c>
      <x:c r="AN637" s="48" t="str">
        <x:v>REUSED_OOS_PREQUENTIAL_DIAGNOSTIC</x:v>
      </x:c>
      <x:c r="AO637" s="1" t="str">
        <x:v>635</x:v>
      </x:c>
      <x:c r="AP637" s="1" t="str">
        <x:v>False</x:v>
      </x:c>
    </x:row>
    <x:row r="638" ht="22" customHeight="1">
      <x:c r="A638" s="27" t="n">
        <x:v>44833</x:v>
      </x:c>
      <x:c r="B638" s="27" t="n">
        <x:v>44834</x:v>
      </x:c>
      <x:c r="C638" s="1" t="str">
        <x:v>0.99653694043431085</x:v>
      </x:c>
      <x:c r="D638" s="1" t="str">
        <x:v>1.1034454481755739e-10</x:v>
      </x:c>
      <x:c r="E638" s="1" t="str">
        <x:v>0.0034630594553445001</x:v>
      </x:c>
      <x:c r="F638" s="1" t="str">
        <x:v>bear</x:v>
      </x:c>
      <x:c r="G638" s="1" t="str">
        <x:v>0.021005934952120529</x:v>
      </x:c>
      <x:c r="H638" s="1" t="str">
        <x:v>0.0040997082812406233</x:v>
      </x:c>
      <x:c r="I638" s="1" t="str">
        <x:v>0.0097402597402598268</x:v>
      </x:c>
      <x:c r="J638" s="1" t="str">
        <x:v>-0.01008457706415522</x:v>
      </x:c>
      <x:c r="K638" s="1" t="str">
        <x:v>0.64832051769123622</x:v>
      </x:c>
      <x:c r="L638" s="1" t="str">
        <x:v>-0.19840441853329238</x:v>
      </x:c>
      <x:c r="M638" s="1" t="str">
        <x:v>CASH</x:v>
      </x:c>
      <x:c r="N638" s="1" t="str">
        <x:v>0.99653694043431085</x:v>
      </x:c>
      <x:c r="O638" s="48" t="str">
        <x:v>HIGH_VOLATILITY|BEARISH_ROUTER</x:v>
      </x:c>
      <x:c r="P638" s="48" t="str">
        <x:v>episode-000635|episode-000634|episode-000411|episode-000636|episode-000430</x:v>
      </x:c>
      <x:c r="Q638" s="1" t="str">
        <x:v>True</x:v>
      </x:c>
      <x:c r="R638" s="1" t="str">
        <x:v>5</x:v>
      </x:c>
      <x:c r="S638" s="1" t="str">
        <x:v>0.05000000000000001</x:v>
      </x:c>
      <x:c r="T638" s="1" t="str">
        <x:v>0.3962786155238765</x:v>
      </x:c>
      <x:c r="U638" s="1" t="str">
        <x:v>0.40000000000000002</x:v>
      </x:c>
      <x:c r="V638" s="1" t="str">
        <x:v>-0.0034728613466408001</x:v>
      </x:c>
      <x:c r="W638" s="28" t="str">
        <x:v>0.40000000000000002</x:v>
      </x:c>
      <x:c r="X638" s="28" t="str">
        <x:v>0.0022418624703600121</x:v>
      </x:c>
      <x:c r="Y638" s="28" t="str">
        <x:v>-0.0034728613466408209</x:v>
      </x:c>
      <x:c r="Z638" s="1" t="str">
        <x:v>0.40000000000000002</x:v>
      </x:c>
      <x:c r="AA638" s="1" t="str">
        <x:v>0.0022418624703600121</x:v>
      </x:c>
      <x:c r="AB638" s="1" t="str">
        <x:v>-0.0034728613466408209</x:v>
      </x:c>
      <x:c r="AC638" s="1" t="str">
        <x:v>CASH</x:v>
      </x:c>
      <x:c r="AD638" s="1" t="str">
        <x:v>0.05000000000000001</x:v>
      </x:c>
      <x:c r="AE638" s="1" t="str">
        <x:v>0.40000000000000002</x:v>
      </x:c>
      <x:c r="AF638" s="1" t="str">
        <x:v>0.0022418624703600121</x:v>
      </x:c>
      <x:c r="AG638" s="1" t="str">
        <x:v>-0.0034728613466408209</x:v>
      </x:c>
      <x:c r="AH638" s="1" t="str">
        <x:v>0</x:v>
      </x:c>
      <x:c r="AI638" s="1" t="str">
        <x:v>0</x:v>
      </x:c>
      <x:c r="AJ638" s="1" t="str">
        <x:v>0</x:v>
      </x:c>
      <x:c r="AK638" s="1" t="str">
        <x:v>0.003478905727863415</x:v>
      </x:c>
      <x:c r="AL638" s="28" t="str">
        <x:v>-0.0086765681620986999</x:v>
      </x:c>
      <x:c r="AM638" s="1" t="str">
        <x:v>2022</x:v>
      </x:c>
      <x:c r="AN638" s="48" t="str">
        <x:v>REUSED_OOS_PREQUENTIAL_DIAGNOSTIC</x:v>
      </x:c>
      <x:c r="AO638" s="1" t="str">
        <x:v>636</x:v>
      </x:c>
      <x:c r="AP638" s="1" t="str">
        <x:v>False</x:v>
      </x:c>
    </x:row>
    <x:row r="639" ht="22" customHeight="1">
      <x:c r="A639" s="27" t="n">
        <x:v>44834</x:v>
      </x:c>
      <x:c r="B639" s="27" t="n">
        <x:v>44835</x:v>
      </x:c>
      <x:c r="C639" s="1" t="str">
        <x:v>0.99054026995953603</x:v>
      </x:c>
      <x:c r="D639" s="1" t="str">
        <x:v>8.6436803196074654e-10</x:v>
      </x:c>
      <x:c r="E639" s="1" t="str">
        <x:v>0.0094597291760959001</x:v>
      </x:c>
      <x:c r="F639" s="1" t="str">
        <x:v>bear</x:v>
      </x:c>
      <x:c r="G639" s="1" t="str">
        <x:v>0.048701377563533765</x:v>
      </x:c>
      <x:c r="H639" s="1" t="str">
        <x:v>0.011993340949549699</x:v>
      </x:c>
      <x:c r="I639" s="1" t="str">
        <x:v>0.0067121051131209253</x:v>
      </x:c>
      <x:c r="J639" s="1" t="str">
        <x:v>-0.030977005472986874</x:v>
      </x:c>
      <x:c r="K639" s="1" t="str">
        <x:v>0.64722370224754722</x:v>
      </x:c>
      <x:c r="L639" s="1" t="str">
        <x:v>-0.20535951723432544</x:v>
      </x:c>
      <x:c r="M639" s="1" t="str">
        <x:v>CASH</x:v>
      </x:c>
      <x:c r="N639" s="1" t="str">
        <x:v>0.99054026995953603</x:v>
      </x:c>
      <x:c r="O639" s="48" t="str">
        <x:v>HIGH_VOLATILITY|BEARISH_ROUTER</x:v>
      </x:c>
      <x:c r="P639" s="48" t="str">
        <x:v>episode-000637|episode-000635|episode-000634|episode-000411|episode-000636</x:v>
      </x:c>
      <x:c r="Q639" s="1" t="str">
        <x:v>True</x:v>
      </x:c>
      <x:c r="R639" s="1" t="str">
        <x:v>5</x:v>
      </x:c>
      <x:c r="S639" s="1" t="str">
        <x:v>0.05000000000000001</x:v>
      </x:c>
      <x:c r="T639" s="1" t="str">
        <x:v>0.38688345963395621</x:v>
      </x:c>
      <x:c r="U639" s="1" t="str">
        <x:v>0.40000000000000002</x:v>
      </x:c>
      <x:c r="V639" s="1" t="str">
        <x:v>-0.0022900939090139002</x:v>
      </x:c>
      <x:c r="W639" s="28" t="str">
        <x:v>0.35000000000000003</x:v>
      </x:c>
      <x:c r="X639" s="28" t="str">
        <x:v>0.047910371318822031</x:v>
      </x:c>
      <x:c r="Y639" s="28" t="str">
        <x:v>-0.0020498223831196816</x:v>
      </x:c>
      <x:c r="Z639" s="1" t="str">
        <x:v>0.35000000000000003</x:v>
      </x:c>
      <x:c r="AA639" s="1" t="str">
        <x:v>0.047910371318822031</x:v>
      </x:c>
      <x:c r="AB639" s="1" t="str">
        <x:v>-0.0020498223831196816</x:v>
      </x:c>
      <x:c r="AC639" s="1" t="str">
        <x:v>CASH</x:v>
      </x:c>
      <x:c r="AD639" s="1" t="str">
        <x:v>0.05000000000000001</x:v>
      </x:c>
      <x:c r="AE639" s="1" t="str">
        <x:v>0.35000000000000003</x:v>
      </x:c>
      <x:c r="AF639" s="1" t="str">
        <x:v>0.047910371318822031</x:v>
      </x:c>
      <x:c r="AG639" s="1" t="str">
        <x:v>-0.0020498223831196816</x:v>
      </x:c>
      <x:c r="AH639" s="1" t="str">
        <x:v>0</x:v>
      </x:c>
      <x:c r="AI639" s="1" t="str">
        <x:v>0</x:v>
      </x:c>
      <x:c r="AJ639" s="1" t="str">
        <x:v>0</x:v>
      </x:c>
      <x:c r="AK639" s="1" t="str">
        <x:v>0.0022927201844476692</x:v>
      </x:c>
      <x:c r="AL639" s="28" t="str">
        <x:v>-0.0057200226535549003</x:v>
      </x:c>
      <x:c r="AM639" s="1" t="str">
        <x:v>2022</x:v>
      </x:c>
      <x:c r="AN639" s="48" t="str">
        <x:v>REUSED_OOS_PREQUENTIAL_DIAGNOSTIC</x:v>
      </x:c>
      <x:c r="AO639" s="1" t="str">
        <x:v>637</x:v>
      </x:c>
      <x:c r="AP639" s="1" t="str">
        <x:v>True</x:v>
      </x:c>
    </x:row>
    <x:row r="640" ht="22" customHeight="1">
      <x:c r="A640" s="27" t="n">
        <x:v>44835</x:v>
      </x:c>
      <x:c r="B640" s="27" t="n">
        <x:v>44836</x:v>
      </x:c>
      <x:c r="C640" s="1" t="str">
        <x:v>0.99756976643135964</x:v>
      </x:c>
      <x:c r="D640" s="1" t="str">
        <x:v>6.2934244703178759e-11</x:v>
      </x:c>
      <x:c r="E640" s="1" t="str">
        <x:v>0.0024302335057063001</x:v>
      </x:c>
      <x:c r="F640" s="1" t="str">
        <x:v>bear</x:v>
      </x:c>
      <x:c r="G640" s="1" t="str">
        <x:v>0.015525696861745474</x:v>
      </x:c>
      <x:c r="H640" s="1" t="str">
        <x:v>0.014058992943646991</x:v>
      </x:c>
      <x:c r="I640" s="1" t="str">
        <x:v>0.020433073362500886</x:v>
      </x:c>
      <x:c r="J640" s="1" t="str">
        <x:v>-0.040454931655909299</x:v>
      </x:c>
      <x:c r="K640" s="1" t="str">
        <x:v>0.64714894927261857</x:v>
      </x:c>
      <x:c r="L640" s="1" t="str">
        <x:v>-0.20990487879717701</x:v>
      </x:c>
      <x:c r="M640" s="1" t="str">
        <x:v>CASH</x:v>
      </x:c>
      <x:c r="N640" s="1" t="str">
        <x:v>0.99756976643135964</x:v>
      </x:c>
      <x:c r="O640" s="48" t="str">
        <x:v>HIGH_VOLATILITY|BEARISH_ROUTER</x:v>
      </x:c>
      <x:c r="P640" s="48" t="str">
        <x:v>episode-000635|episode-000637|episode-000638</x:v>
      </x:c>
      <x:c r="Q640" s="1" t="str">
        <x:v>True</x:v>
      </x:c>
      <x:c r="R640" s="1" t="str">
        <x:v>5</x:v>
      </x:c>
      <x:c r="S640" s="1" t="str">
        <x:v>0.075000000000000011</x:v>
      </x:c>
      <x:c r="T640" s="1" t="str">
        <x:v>0.38621824556039452</x:v>
      </x:c>
      <x:c r="U640" s="1" t="str">
        <x:v>0.40000000000000002</x:v>
      </x:c>
      <x:c r="V640" s="1" t="str">
        <x:v>-0.0053804353452982998</x:v>
      </x:c>
      <x:c r="W640" s="28" t="str">
        <x:v>0.35000000000000003</x:v>
      </x:c>
      <x:c r="X640" s="28" t="str">
        <x:v>0.0013039156030594801</x:v>
      </x:c>
      <x:c r="Y640" s="28" t="str">
        <x:v>-0.0047079812223719264</x:v>
      </x:c>
      <x:c r="Z640" s="1" t="str">
        <x:v>0.35000000000000003</x:v>
      </x:c>
      <x:c r="AA640" s="1" t="str">
        <x:v>0.0013039156030594801</x:v>
      </x:c>
      <x:c r="AB640" s="1" t="str">
        <x:v>-0.0047079812223719264</x:v>
      </x:c>
      <x:c r="AC640" s="1" t="str">
        <x:v>CASH</x:v>
      </x:c>
      <x:c r="AD640" s="1" t="str">
        <x:v>0.075000000000000011</x:v>
      </x:c>
      <x:c r="AE640" s="1" t="str">
        <x:v>0.35000000000000003</x:v>
      </x:c>
      <x:c r="AF640" s="1" t="str">
        <x:v>0.0013039156030594801</x:v>
      </x:c>
      <x:c r="AG640" s="1" t="str">
        <x:v>-0.0047079812223719264</x:v>
      </x:c>
      <x:c r="AH640" s="1" t="str">
        <x:v>0</x:v>
      </x:c>
      <x:c r="AI640" s="1" t="str">
        <x:v>0</x:v>
      </x:c>
      <x:c r="AJ640" s="1" t="str">
        <x:v>0</x:v>
      </x:c>
      <x:c r="AK640" s="1" t="str">
        <x:v>0.0053949620175281791</x:v>
      </x:c>
      <x:c r="AL640" s="28" t="str">
        <x:v>-0.013447666982534001</x:v>
      </x:c>
      <x:c r="AM640" s="1" t="str">
        <x:v>2022</x:v>
      </x:c>
      <x:c r="AN640" s="48" t="str">
        <x:v>REUSED_OOS_PREQUENTIAL_DIAGNOSTIC</x:v>
      </x:c>
      <x:c r="AO640" s="1" t="str">
        <x:v>638</x:v>
      </x:c>
      <x:c r="AP640" s="1" t="str">
        <x:v>True</x:v>
      </x:c>
    </x:row>
    <x:row r="641" ht="22" customHeight="1">
      <x:c r="A641" s="27" t="n">
        <x:v>44836</x:v>
      </x:c>
      <x:c r="B641" s="27" t="n">
        <x:v>44837</x:v>
      </x:c>
      <x:c r="C641" s="1" t="str">
        <x:v>0.99795201349005602</x:v>
      </x:c>
      <x:c r="D641" s="1" t="str">
        <x:v>1.2781905732488572e-11</x:v>
      </x:c>
      <x:c r="E641" s="1" t="str">
        <x:v>0.0020479864971619001</x:v>
      </x:c>
      <x:c r="F641" s="1" t="str">
        <x:v>bear</x:v>
      </x:c>
      <x:c r="G641" s="1" t="str">
        <x:v>0.013403057905150026</x:v>
      </x:c>
      <x:c r="H641" s="1" t="str">
        <x:v>0.00076449411739312235</x:v>
      </x:c>
      <x:c r="I641" s="1" t="str">
        <x:v>0.013242426820966546</x:v>
      </x:c>
      <x:c r="J641" s="1" t="str">
        <x:v>-0.045131736556957236</x:v>
      </x:c>
      <x:c r="K641" s="1" t="str">
        <x:v>0.64806477269625418</x:v>
      </x:c>
      <x:c r="L641" s="1" t="str">
        <x:v>-0.22052981487163748</x:v>
      </x:c>
      <x:c r="M641" s="1" t="str">
        <x:v>CASH</x:v>
      </x:c>
      <x:c r="N641" s="1" t="str">
        <x:v>0.99795201349005602</x:v>
      </x:c>
      <x:c r="O641" s="48" t="str">
        <x:v>HIGH_VOLATILITY|BEARISH_ROUTER</x:v>
      </x:c>
      <x:c r="P641" s="48" t="str">
        <x:v>episode-000639|episode-000635|episode-000637|episode-000638|episode-000634</x:v>
      </x:c>
      <x:c r="Q641" s="1" t="str">
        <x:v>True</x:v>
      </x:c>
      <x:c r="R641" s="1" t="str">
        <x:v>5</x:v>
      </x:c>
      <x:c r="S641" s="1" t="str">
        <x:v>0.075000000000000011</x:v>
      </x:c>
      <x:c r="T641" s="1" t="str">
        <x:v>0.38618207282403982</x:v>
      </x:c>
      <x:c r="U641" s="1" t="str">
        <x:v>0.40000000000000002</x:v>
      </x:c>
      <x:c r="V641" s="1" t="str">
        <x:v>0.0120919069643381</x:v>
      </x:c>
      <x:c r="W641" s="28" t="str">
        <x:v>0.35000000000000003</x:v>
      </x:c>
      <x:c r="X641" s="28" t="str">
        <x:v>0.0030738116971510965</x:v>
      </x:c>
      <x:c r="Y641" s="28" t="str">
        <x:v>0.010580185875476822</x:v>
      </x:c>
      <x:c r="Z641" s="1" t="str">
        <x:v>0.35000000000000003</x:v>
      </x:c>
      <x:c r="AA641" s="1" t="str">
        <x:v>0.0030738116971510965</x:v>
      </x:c>
      <x:c r="AB641" s="1" t="str">
        <x:v>0.010580185875476822</x:v>
      </x:c>
      <x:c r="AC641" s="1" t="str">
        <x:v>CASH</x:v>
      </x:c>
      <x:c r="AD641" s="1" t="str">
        <x:v>0.075000000000000011</x:v>
      </x:c>
      <x:c r="AE641" s="1" t="str">
        <x:v>0.35000000000000003</x:v>
      </x:c>
      <x:c r="AF641" s="1" t="str">
        <x:v>0.0030738116971510965</x:v>
      </x:c>
      <x:c r="AG641" s="1" t="str">
        <x:v>0.010580185875476822</x:v>
      </x:c>
      <x:c r="AH641" s="1" t="str">
        <x:v>0</x:v>
      </x:c>
      <x:c r="AI641" s="1" t="str">
        <x:v>0</x:v>
      </x:c>
      <x:c r="AJ641" s="1" t="str">
        <x:v>0</x:v>
      </x:c>
      <x:c r="AK641" s="1" t="str">
        <x:v>-0.012019383900082189</x:v>
      </x:c>
      <x:c r="AL641" s="28" t="str">
        <x:v>0.030237977766346999</x:v>
      </x:c>
      <x:c r="AM641" s="1" t="str">
        <x:v>2022</x:v>
      </x:c>
      <x:c r="AN641" s="48" t="str">
        <x:v>REUSED_OOS_PREQUENTIAL_DIAGNOSTIC</x:v>
      </x:c>
      <x:c r="AO641" s="1" t="str">
        <x:v>639</x:v>
      </x:c>
      <x:c r="AP641" s="1" t="str">
        <x:v>True</x:v>
      </x:c>
    </x:row>
    <x:row r="642" ht="22" customHeight="1">
      <x:c r="A642" s="27" t="n">
        <x:v>44837</x:v>
      </x:c>
      <x:c r="B642" s="27" t="n">
        <x:v>44838</x:v>
      </x:c>
      <x:c r="C642" s="1" t="str">
        <x:v>0.9981163515711664</x:v>
      </x:c>
      <x:c r="D642" s="1" t="str">
        <x:v>6.6595774616599284e-11</x:v>
      </x:c>
      <x:c r="E642" s="1" t="str">
        <x:v>0.0018836483622377</x:v>
      </x:c>
      <x:c r="F642" s="1" t="str">
        <x:v>bear</x:v>
      </x:c>
      <x:c r="G642" s="1" t="str">
        <x:v>0.012471106430743902</x:v>
      </x:c>
      <x:c r="H642" s="1" t="str">
        <x:v>0.00032867626984845122</x:v>
      </x:c>
      <x:c r="I642" s="1" t="str">
        <x:v>0.020940719973784994</x:v>
      </x:c>
      <x:c r="J642" s="1" t="str">
        <x:v>-0.010241334449408668</x:v>
      </x:c>
      <x:c r="K642" s="1" t="str">
        <x:v>0.65692281981657852</x:v>
      </x:c>
      <x:c r="L642" s="1" t="str">
        <x:v>-0.19696021274419562</x:v>
      </x:c>
      <x:c r="M642" s="1" t="str">
        <x:v>CASH</x:v>
      </x:c>
      <x:c r="N642" s="1" t="str">
        <x:v>0.9981163515711664</x:v>
      </x:c>
      <x:c r="O642" s="48" t="str">
        <x:v>HIGH_VOLATILITY|BEARISH_ROUTER</x:v>
      </x:c>
      <x:c r="P642" s="48" t="str">
        <x:v>episode-000637|episode-000635|episode-000639|episode-000640|episode-000638</x:v>
      </x:c>
      <x:c r="Q642" s="1" t="str">
        <x:v>True</x:v>
      </x:c>
      <x:c r="R642" s="1" t="str">
        <x:v>5</x:v>
      </x:c>
      <x:c r="S642" s="1" t="str">
        <x:v>0.075000000000000011</x:v>
      </x:c>
      <x:c r="T642" s="1" t="str">
        <x:v>0.38616652121096451</x:v>
      </x:c>
      <x:c r="U642" s="1" t="str">
        <x:v>0.40000000000000002</x:v>
      </x:c>
      <x:c r="V642" s="1" t="str">
        <x:v>0.0145003497829327</x:v>
      </x:c>
      <x:c r="W642" s="28" t="str">
        <x:v>0.35000000000000003</x:v>
      </x:c>
      <x:c r="X642" s="28" t="str">
        <x:v>0.0068070984300010462</x:v>
      </x:c>
      <x:c r="Y642" s="28" t="str">
        <x:v>0.012687277662314589</x:v>
      </x:c>
      <x:c r="Z642" s="1" t="str">
        <x:v>0.35000000000000003</x:v>
      </x:c>
      <x:c r="AA642" s="1" t="str">
        <x:v>0.0068070984300010462</x:v>
      </x:c>
      <x:c r="AB642" s="1" t="str">
        <x:v>0.012687277662314589</x:v>
      </x:c>
      <x:c r="AC642" s="1" t="str">
        <x:v>CASH</x:v>
      </x:c>
      <x:c r="AD642" s="1" t="str">
        <x:v>0.075000000000000011</x:v>
      </x:c>
      <x:c r="AE642" s="1" t="str">
        <x:v>0.35000000000000003</x:v>
      </x:c>
      <x:c r="AF642" s="1" t="str">
        <x:v>0.0068070984300010462</x:v>
      </x:c>
      <x:c r="AG642" s="1" t="str">
        <x:v>0.012687277662314589</x:v>
      </x:c>
      <x:c r="AH642" s="1" t="str">
        <x:v>0</x:v>
      </x:c>
      <x:c r="AI642" s="1" t="str">
        <x:v>0</x:v>
      </x:c>
      <x:c r="AJ642" s="1" t="str">
        <x:v>0</x:v>
      </x:c>
      <x:c r="AK642" s="1" t="str">
        <x:v>-0.014396225067243865</x:v>
      </x:c>
      <x:c r="AL642" s="28" t="str">
        <x:v>0.0362690604891917</x:v>
      </x:c>
      <x:c r="AM642" s="1" t="str">
        <x:v>2022</x:v>
      </x:c>
      <x:c r="AN642" s="48" t="str">
        <x:v>REUSED_OOS_PREQUENTIAL_DIAGNOSTIC</x:v>
      </x:c>
      <x:c r="AO642" s="1" t="str">
        <x:v>640</x:v>
      </x:c>
      <x:c r="AP642" s="1" t="str">
        <x:v>True</x:v>
      </x:c>
    </x:row>
    <x:row r="643" ht="22" customHeight="1">
      <x:c r="A643" s="27" t="n">
        <x:v>44838</x:v>
      </x:c>
      <x:c r="B643" s="27" t="n">
        <x:v>44839</x:v>
      </x:c>
      <x:c r="C643" s="1" t="str">
        <x:v>0.97250387496391544</x:v>
      </x:c>
      <x:c r="D643" s="1" t="str">
        <x:v>5.3633258066136335e-09</x:v>
      </x:c>
      <x:c r="E643" s="1" t="str">
        <x:v>0.027496119672758602</x:v>
      </x:c>
      <x:c r="F643" s="1" t="str">
        <x:v>bear</x:v>
      </x:c>
      <x:c r="G643" s="1" t="str">
        <x:v>0.11462441098166001</x:v>
      </x:c>
      <x:c r="H643" s="1" t="str">
        <x:v>0.051224953214501899</x:v>
      </x:c>
      <x:c r="I643" s="1" t="str">
        <x:v>0.065992348409412482</x:v>
      </x:c>
      <x:c r="J643" s="1" t="str">
        <x:v>0.017015085075425374</x:v>
      </x:c>
      <x:c r="K643" s="1" t="str">
        <x:v>0.66824937265212947</x:v>
      </x:c>
      <x:c r="L643" s="1" t="str">
        <x:v>-0.16783471412498718</x:v>
      </x:c>
      <x:c r="M643" s="1" t="str">
        <x:v>CASH</x:v>
      </x:c>
      <x:c r="N643" s="1" t="str">
        <x:v>0.97250387496391544</x:v>
      </x:c>
      <x:c r="O643" s="48" t="str">
        <x:v>HIGH_VOLATILITY|BEARISH_ROUTER</x:v>
      </x:c>
      <x:c r="P643" s="48" t="str">
        <x:v>episode-000443|episode-000446|episode-000636|episode-000361|episode-000445</x:v>
      </x:c>
      <x:c r="Q643" s="1" t="str">
        <x:v>True</x:v>
      </x:c>
      <x:c r="R643" s="1" t="str">
        <x:v>5</x:v>
      </x:c>
      <x:c r="S643" s="1" t="str">
        <x:v>0.075000000000000011</x:v>
      </x:c>
      <x:c r="T643" s="1" t="str">
        <x:v>0.38859027656908718</x:v>
      </x:c>
      <x:c r="U643" s="1" t="str">
        <x:v>0.40000000000000002</x:v>
      </x:c>
      <x:c r="V643" s="1" t="str">
        <x:v>-0.0036014342960928002</x:v>
      </x:c>
      <x:c r="W643" s="28" t="str">
        <x:v>0.35000000000000003</x:v>
      </x:c>
      <x:c r="X643" s="28" t="str">
        <x:v>0.0081477819228961135</x:v>
      </x:c>
      <x:c r="Y643" s="28" t="str">
        <x:v>-0.0031518965646333275</x:v>
      </x:c>
      <x:c r="Z643" s="1" t="str">
        <x:v>0.35000000000000003</x:v>
      </x:c>
      <x:c r="AA643" s="1" t="str">
        <x:v>0.0081477819228961135</x:v>
      </x:c>
      <x:c r="AB643" s="1" t="str">
        <x:v>-0.0031518965646333275</x:v>
      </x:c>
      <x:c r="AC643" s="1" t="str">
        <x:v>CASH</x:v>
      </x:c>
      <x:c r="AD643" s="1" t="str">
        <x:v>0.075000000000000011</x:v>
      </x:c>
      <x:c r="AE643" s="1" t="str">
        <x:v>0.35000000000000003</x:v>
      </x:c>
      <x:c r="AF643" s="1" t="str">
        <x:v>0.0081477819228961135</x:v>
      </x:c>
      <x:c r="AG643" s="1" t="str">
        <x:v>-0.0031518965646333275</x:v>
      </x:c>
      <x:c r="AH643" s="1" t="str">
        <x:v>0</x:v>
      </x:c>
      <x:c r="AI643" s="1" t="str">
        <x:v>0</x:v>
      </x:c>
      <x:c r="AJ643" s="1" t="str">
        <x:v>0</x:v>
      </x:c>
      <x:c r="AK643" s="1" t="str">
        <x:v>0.0036079350733621181</x:v>
      </x:c>
      <x:c r="AL643" s="28" t="str">
        <x:v>-0.0089822125642814998</x:v>
      </x:c>
      <x:c r="AM643" s="1" t="str">
        <x:v>2022</x:v>
      </x:c>
      <x:c r="AN643" s="48" t="str">
        <x:v>REUSED_OOS_PREQUENTIAL_DIAGNOSTIC</x:v>
      </x:c>
      <x:c r="AO643" s="1" t="str">
        <x:v>641</x:v>
      </x:c>
      <x:c r="AP643" s="1" t="str">
        <x:v>True</x:v>
      </x:c>
    </x:row>
    <x:row r="644" ht="22" customHeight="1">
      <x:c r="A644" s="27" t="n">
        <x:v>44839</x:v>
      </x:c>
      <x:c r="B644" s="27" t="n">
        <x:v>44840</x:v>
      </x:c>
      <x:c r="C644" s="1" t="str">
        <x:v>0.9065499599088902</x:v>
      </x:c>
      <x:c r="D644" s="1" t="str">
        <x:v>6.4783687172890591e-08</x:v>
      </x:c>
      <x:c r="E644" s="1" t="str">
        <x:v>0.093449975307422606</x:v>
      </x:c>
      <x:c r="F644" s="1" t="str">
        <x:v>bear</x:v>
      </x:c>
      <x:c r="G644" s="1" t="str">
        <x:v>0.28258294343083268</x:v>
      </x:c>
      <x:c r="H644" s="1" t="str">
        <x:v>0.13190783011005061</x:v>
      </x:c>
      <x:c r="I644" s="1" t="str">
        <x:v>0.038457575601463123</x:v>
      </x:c>
      <x:c r="J644" s="1" t="str">
        <x:v>0.018410456169069001</x:v>
      </x:c>
      <x:c r="K644" s="1" t="str">
        <x:v>0.6679833176100799</x:v>
      </x:c>
      <x:c r="L644" s="1" t="str">
        <x:v>-0.17530939961133274</x:v>
      </x:c>
      <x:c r="M644" s="1" t="str">
        <x:v>CASH</x:v>
      </x:c>
      <x:c r="N644" s="1" t="str">
        <x:v>0.9065499599088902</x:v>
      </x:c>
      <x:c r="O644" s="48" t="str">
        <x:v>HIGH_VOLATILITY|BEARISH_ROUTER</x:v>
      </x:c>
      <x:c r="P644" s="48" t="str">
        <x:v>episode-000445|episode-000444|episode-000592|episode-000446|episode-000427</x:v>
      </x:c>
      <x:c r="Q644" s="1" t="str">
        <x:v>True</x:v>
      </x:c>
      <x:c r="R644" s="1" t="str">
        <x:v>5</x:v>
      </x:c>
      <x:c r="S644" s="1" t="str">
        <x:v>0.075000000000000011</x:v>
      </x:c>
      <x:c r="T644" s="1" t="str">
        <x:v>0.39483161536133382</x:v>
      </x:c>
      <x:c r="U644" s="1" t="str">
        <x:v>0.40000000000000002</x:v>
      </x:c>
      <x:c r="V644" s="1" t="str">
        <x:v>-0.0039867759922611002</x:v>
      </x:c>
      <x:c r="W644" s="28" t="str">
        <x:v>0.35000000000000003</x:v>
      </x:c>
      <x:c r="X644" s="28" t="str">
        <x:v>0.0020498977745150304</x:v>
      </x:c>
      <x:c r="Y644" s="28" t="str">
        <x:v>-0.0034885862208892116</x:v>
      </x:c>
      <x:c r="Z644" s="1" t="str">
        <x:v>0.40000000000000002</x:v>
      </x:c>
      <x:c r="AA644" s="1" t="str">
        <x:v>0.052049897774515019</x:v>
      </x:c>
      <x:c r="AB644" s="1" t="str">
        <x:v>-0.0040364636074214921</x:v>
      </x:c>
      <x:c r="AC644" s="1" t="str">
        <x:v>CASH</x:v>
      </x:c>
      <x:c r="AD644" s="1" t="str">
        <x:v>0.075000000000000011</x:v>
      </x:c>
      <x:c r="AE644" s="1" t="str">
        <x:v>0.35000000000000003</x:v>
      </x:c>
      <x:c r="AF644" s="1" t="str">
        <x:v>0.0020498977745150304</x:v>
      </x:c>
      <x:c r="AG644" s="1" t="str">
        <x:v>-0.0034885862208892116</x:v>
      </x:c>
      <x:c r="AH644" s="1" t="str">
        <x:v>0</x:v>
      </x:c>
      <x:c r="AI644" s="1" t="str">
        <x:v>0</x:v>
      </x:c>
      <x:c r="AJ644" s="1" t="str">
        <x:v>0</x:v>
      </x:c>
      <x:c r="AK644" s="1" t="str">
        <x:v>0.0039947443694752305</x:v>
      </x:c>
      <x:c r="AL644" s="28" t="str">
        <x:v>-0.0099615527719211002</x:v>
      </x:c>
      <x:c r="AM644" s="1" t="str">
        <x:v>2022</x:v>
      </x:c>
      <x:c r="AN644" s="48" t="str">
        <x:v>REUSED_OOS_PREQUENTIAL_DIAGNOSTIC</x:v>
      </x:c>
      <x:c r="AO644" s="1" t="str">
        <x:v>642</x:v>
      </x:c>
      <x:c r="AP644" s="1" t="str">
        <x:v>True</x:v>
      </x:c>
    </x:row>
    <x:row r="645" ht="22" customHeight="1">
      <x:c r="A645" s="27" t="n">
        <x:v>44840</x:v>
      </x:c>
      <x:c r="B645" s="27" t="n">
        <x:v>44841</x:v>
      </x:c>
      <x:c r="C645" s="1" t="str">
        <x:v>0.90964752179567365</x:v>
      </x:c>
      <x:c r="D645" s="1" t="str">
        <x:v>5.9914201284939691e-08</x:v>
      </x:c>
      <x:c r="E645" s="1" t="str">
        <x:v>0.090352418290124997</x:v>
      </x:c>
      <x:c r="F645" s="1" t="str">
        <x:v>bear</x:v>
      </x:c>
      <x:c r="G645" s="1" t="str">
        <x:v>0.27612424035618399</x:v>
      </x:c>
      <x:c r="H645" s="1" t="str">
        <x:v>0.0061951237735669469</x:v>
      </x:c>
      <x:c r="I645" s="1" t="str">
        <x:v>0.018562752003266514</x:v>
      </x:c>
      <x:c r="J645" s="1" t="str">
        <x:v>0.062295064514755305</x:v>
      </x:c>
      <x:c r="K645" s="1" t="str">
        <x:v>0.64167863541269388</x:v>
      </x:c>
      <x:c r="L645" s="1" t="str">
        <x:v>-0.18352459854761172</x:v>
      </x:c>
      <x:c r="M645" s="1" t="str">
        <x:v>CASH</x:v>
      </x:c>
      <x:c r="N645" s="1" t="str">
        <x:v>0.90964752179567365</x:v>
      </x:c>
      <x:c r="O645" s="48" t="str">
        <x:v>HIGH_VOLATILITY|BEARISH_ROUTER</x:v>
      </x:c>
      <x:c r="P645" s="48" t="str">
        <x:v>episode-000643|episode-000445|episode-000589|episode-000592|episode-000428</x:v>
      </x:c>
      <x:c r="Q645" s="1" t="str">
        <x:v>True</x:v>
      </x:c>
      <x:c r="R645" s="1" t="str">
        <x:v>5</x:v>
      </x:c>
      <x:c r="S645" s="1" t="str">
        <x:v>0.075000000000000011</x:v>
      </x:c>
      <x:c r="T645" s="1" t="str">
        <x:v>0.39453848747285453</x:v>
      </x:c>
      <x:c r="U645" s="1" t="str">
        <x:v>0.40000000000000002</x:v>
      </x:c>
      <x:c r="V645" s="1" t="str">
        <x:v>-0.0085288396561568995</x:v>
      </x:c>
      <x:c r="W645" s="28" t="str">
        <x:v>0.35000000000000003</x:v>
      </x:c>
      <x:c r="X645" s="28" t="str">
        <x:v>0.0022741822910288256</x:v>
      </x:c>
      <x:c r="Y645" s="28" t="str">
        <x:v>-0.0074629095276637081</x:v>
      </x:c>
      <x:c r="Z645" s="1" t="str">
        <x:v>0.35000000000000003</x:v>
      </x:c>
      <x:c r="AA645" s="1" t="str">
        <x:v>0.047599662900865536</x:v>
      </x:c>
      <x:c r="AB645" s="1" t="str">
        <x:v>-0.0075078968506218091</x:v>
      </x:c>
      <x:c r="AC645" s="1" t="str">
        <x:v>CASH</x:v>
      </x:c>
      <x:c r="AD645" s="1" t="str">
        <x:v>0.075000000000000011</x:v>
      </x:c>
      <x:c r="AE645" s="1" t="str">
        <x:v>0.35000000000000003</x:v>
      </x:c>
      <x:c r="AF645" s="1" t="str">
        <x:v>0.0022741822910288256</x:v>
      </x:c>
      <x:c r="AG645" s="1" t="str">
        <x:v>-0.0074629095276637081</x:v>
      </x:c>
      <x:c r="AH645" s="1" t="str">
        <x:v>0</x:v>
      </x:c>
      <x:c r="AI645" s="1" t="str">
        <x:v>0</x:v>
      </x:c>
      <x:c r="AJ645" s="1" t="str">
        <x:v>0</x:v>
      </x:c>
      <x:c r="AK645" s="1" t="str">
        <x:v>0.008565418340080691</x:v>
      </x:c>
      <x:c r="AL645" s="28" t="str">
        <x:v>-0.021316149463588702</x:v>
      </x:c>
      <x:c r="AM645" s="1" t="str">
        <x:v>2022</x:v>
      </x:c>
      <x:c r="AN645" s="48" t="str">
        <x:v>REUSED_OOS_PREQUENTIAL_DIAGNOSTIC</x:v>
      </x:c>
      <x:c r="AO645" s="1" t="str">
        <x:v>643</x:v>
      </x:c>
      <x:c r="AP645" s="1" t="str">
        <x:v>True</x:v>
      </x:c>
    </x:row>
    <x:row r="646" ht="22" customHeight="1">
      <x:c r="A646" s="27" t="n">
        <x:v>44841</x:v>
      </x:c>
      <x:c r="B646" s="27" t="n">
        <x:v>44842</x:v>
      </x:c>
      <x:c r="C646" s="1" t="str">
        <x:v>0.95930525125737598</x:v>
      </x:c>
      <x:c r="D646" s="1" t="str">
        <x:v>3.2627828923786769e-08</x:v>
      </x:c>
      <x:c r="E646" s="1" t="str">
        <x:v>0.040694716114795103</x:v>
      </x:c>
      <x:c r="F646" s="1" t="str">
        <x:v>bear</x:v>
      </x:c>
      <x:c r="G646" s="1" t="str">
        <x:v>0.15487387017892212</x:v>
      </x:c>
      <x:c r="H646" s="1" t="str">
        <x:v>0.099315458923404584</x:v>
      </x:c>
      <x:c r="I646" s="1" t="str">
        <x:v>0.0055758636667868622</x:v>
      </x:c>
      <x:c r="J646" s="1" t="str">
        <x:v>0.012955423592562854</x:v>
      </x:c>
      <x:c r="K646" s="1" t="str">
        <x:v>0.64073380361561738</x:v>
      </x:c>
      <x:c r="L646" s="1" t="str">
        <x:v>-0.20092871023831449</x:v>
      </x:c>
      <x:c r="M646" s="1" t="str">
        <x:v>CASH</x:v>
      </x:c>
      <x:c r="N646" s="1" t="str">
        <x:v>0.95930525125737598</x:v>
      </x:c>
      <x:c r="O646" s="48" t="str">
        <x:v>HIGH_VOLATILITY|BEARISH_ROUTER</x:v>
      </x:c>
      <x:c r="P646" s="48" t="str">
        <x:v>episode-000412|episode-000445|episode-000428|episode-000638|episode-000594</x:v>
      </x:c>
      <x:c r="Q646" s="1" t="str">
        <x:v>True</x:v>
      </x:c>
      <x:c r="R646" s="1" t="str">
        <x:v>5</x:v>
      </x:c>
      <x:c r="S646" s="1" t="str">
        <x:v>0.075000000000000011</x:v>
      </x:c>
      <x:c r="T646" s="1" t="str">
        <x:v>0.38983928616009439</x:v>
      </x:c>
      <x:c r="U646" s="1" t="str">
        <x:v>0.40000000000000002</x:v>
      </x:c>
      <x:c r="V646" s="1" t="str">
        <x:v>-0.0023869654839785998</x:v>
      </x:c>
      <x:c r="W646" s="28" t="str">
        <x:v>0.35000000000000003</x:v>
      </x:c>
      <x:c r="X646" s="28" t="str">
        <x:v>0.0048858758237281807</x:v>
      </x:c>
      <x:c r="Y646" s="28" t="str">
        <x:v>-0.0020889663579433115</x:v>
      </x:c>
      <x:c r="Z646" s="1" t="str">
        <x:v>0.35000000000000003</x:v>
      </x:c>
      <x:c r="AA646" s="1" t="str">
        <x:v>0.0048858758237281807</x:v>
      </x:c>
      <x:c r="AB646" s="1" t="str">
        <x:v>-0.0020889663579433115</x:v>
      </x:c>
      <x:c r="AC646" s="1" t="str">
        <x:v>CASH</x:v>
      </x:c>
      <x:c r="AD646" s="1" t="str">
        <x:v>0.075000000000000011</x:v>
      </x:c>
      <x:c r="AE646" s="1" t="str">
        <x:v>0.35000000000000003</x:v>
      </x:c>
      <x:c r="AF646" s="1" t="str">
        <x:v>0.0048858758237281807</x:v>
      </x:c>
      <x:c r="AG646" s="1" t="str">
        <x:v>-0.0020889663579433115</x:v>
      </x:c>
      <x:c r="AH646" s="1" t="str">
        <x:v>0</x:v>
      </x:c>
      <x:c r="AI646" s="1" t="str">
        <x:v>0</x:v>
      </x:c>
      <x:c r="AJ646" s="1" t="str">
        <x:v>0</x:v>
      </x:c>
      <x:c r="AK646" s="1" t="str">
        <x:v>0.0023898188275488603</x:v>
      </x:c>
      <x:c r="AL646" s="28" t="str">
        <x:v>-0.0059545447563653002</x:v>
      </x:c>
      <x:c r="AM646" s="1" t="str">
        <x:v>2022</x:v>
      </x:c>
      <x:c r="AN646" s="48" t="str">
        <x:v>REUSED_OOS_PREQUENTIAL_DIAGNOSTIC</x:v>
      </x:c>
      <x:c r="AO646" s="1" t="str">
        <x:v>644</x:v>
      </x:c>
      <x:c r="AP646" s="1" t="str">
        <x:v>True</x:v>
      </x:c>
    </x:row>
    <x:row r="647" ht="22" customHeight="1">
      <x:c r="A647" s="27" t="n">
        <x:v>44842</x:v>
      </x:c>
      <x:c r="B647" s="27" t="n">
        <x:v>44843</x:v>
      </x:c>
      <x:c r="C647" s="1" t="str">
        <x:v>0.98905756322701477</x:v>
      </x:c>
      <x:c r="D647" s="1" t="str">
        <x:v>2.1762627863461173e-09</x:v>
      </x:c>
      <x:c r="E647" s="1" t="str">
        <x:v>0.0109424345967222</x:v>
      </x:c>
      <x:c r="F647" s="1" t="str">
        <x:v>bear</x:v>
      </x:c>
      <x:c r="G647" s="1" t="str">
        <x:v>0.054877098536656503</x:v>
      </x:c>
      <x:c r="H647" s="1" t="str">
        <x:v>0.059504623939277829</x:v>
      </x:c>
      <x:c r="I647" s="1" t="str">
        <x:v>0.0053386771886763107</x:v>
      </x:c>
      <x:c r="J647" s="1" t="str">
        <x:v>0.0050524397693270107</x:v>
      </x:c>
      <x:c r="K647" s="1" t="str">
        <x:v>0.64109622523620247</x:v>
      </x:c>
      <x:c r="L647" s="1" t="str">
        <x:v>-0.205686815996727</x:v>
      </x:c>
      <x:c r="M647" s="1" t="str">
        <x:v>CASH</x:v>
      </x:c>
      <x:c r="N647" s="1" t="str">
        <x:v>0.98905756322701477</x:v>
      </x:c>
      <x:c r="O647" s="48" t="str">
        <x:v>HIGH_VOLATILITY|BEARISH_ROUTER</x:v>
      </x:c>
      <x:c r="P647" s="48" t="str">
        <x:v>episode-000638|episode-000637|episode-000635|episode-000641|episode-000411</x:v>
      </x:c>
      <x:c r="Q647" s="1" t="str">
        <x:v>True</x:v>
      </x:c>
      <x:c r="R647" s="1" t="str">
        <x:v>5</x:v>
      </x:c>
      <x:c r="S647" s="1" t="str">
        <x:v>0.075000000000000011</x:v>
      </x:c>
      <x:c r="T647" s="1" t="str">
        <x:v>0.38702377086573903</x:v>
      </x:c>
      <x:c r="U647" s="1" t="str">
        <x:v>0.40000000000000002</x:v>
      </x:c>
      <x:c r="V647" s="1" t="str">
        <x:v>0.0005342350276595</x:v>
      </x:c>
      <x:c r="W647" s="28" t="str">
        <x:v>0.35000000000000003</x:v>
      </x:c>
      <x:c r="X647" s="28" t="str">
        <x:v>0.0013574880602670314</x:v>
      </x:c>
      <x:c r="Y647" s="28" t="str">
        <x:v>0.00046735163616640207</x:v>
      </x:c>
      <x:c r="Z647" s="1" t="str">
        <x:v>0.35000000000000003</x:v>
      </x:c>
      <x:c r="AA647" s="1" t="str">
        <x:v>0.0013574880602670314</x:v>
      </x:c>
      <x:c r="AB647" s="1" t="str">
        <x:v>0.00046735163616640207</x:v>
      </x:c>
      <x:c r="AC647" s="1" t="str">
        <x:v>CASH</x:v>
      </x:c>
      <x:c r="AD647" s="1" t="str">
        <x:v>0.075000000000000011</x:v>
      </x:c>
      <x:c r="AE647" s="1" t="str">
        <x:v>0.35000000000000003</x:v>
      </x:c>
      <x:c r="AF647" s="1" t="str">
        <x:v>0.0013574880602670314</x:v>
      </x:c>
      <x:c r="AG647" s="1" t="str">
        <x:v>0.00046735163616640207</x:v>
      </x:c>
      <x:c r="AH647" s="1" t="str">
        <x:v>0</x:v>
      </x:c>
      <x:c r="AI647" s="1" t="str">
        <x:v>0</x:v>
      </x:c>
      <x:c r="AJ647" s="1" t="str">
        <x:v>0</x:v>
      </x:c>
      <x:c r="AK647" s="1" t="str">
        <x:v>-0.00053409237493157223</x:v>
      </x:c>
      <x:c r="AL647" s="28" t="str">
        <x:v>0.0013391707442698001</x:v>
      </x:c>
      <x:c r="AM647" s="1" t="str">
        <x:v>2022</x:v>
      </x:c>
      <x:c r="AN647" s="48" t="str">
        <x:v>REUSED_OOS_PREQUENTIAL_DIAGNOSTIC</x:v>
      </x:c>
      <x:c r="AO647" s="1" t="str">
        <x:v>645</x:v>
      </x:c>
      <x:c r="AP647" s="1" t="str">
        <x:v>True</x:v>
      </x:c>
    </x:row>
    <x:row r="648" ht="22" customHeight="1">
      <x:c r="A648" s="27" t="n">
        <x:v>44843</x:v>
      </x:c>
      <x:c r="B648" s="27" t="n">
        <x:v>44844</x:v>
      </x:c>
      <x:c r="C648" s="1" t="str">
        <x:v>0.99184517864074395</x:v>
      </x:c>
      <x:c r="D648" s="1" t="str">
        <x:v>7.1715164107118816e-10</x:v>
      </x:c>
      <x:c r="E648" s="1" t="str">
        <x:v>0.0081548206421040003</x:v>
      </x:c>
      <x:c r="F648" s="1" t="str">
        <x:v>bear</x:v>
      </x:c>
      <x:c r="G648" s="1" t="str">
        <x:v>0.04309001365542553</x:v>
      </x:c>
      <x:c r="H648" s="1" t="str">
        <x:v>0.0055752308274585284</x:v>
      </x:c>
      <x:c r="I648" s="1" t="str">
        <x:v>0.02040709209435132</x:v>
      </x:c>
      <x:c r="J648" s="1" t="str">
        <x:v>-0.090062344373092684</x:v>
      </x:c>
      <x:c r="K648" s="1" t="str">
        <x:v>0.52861629021183687</x:v>
      </x:c>
      <x:c r="L648" s="1" t="str">
        <x:v>-0.20462309501892195</x:v>
      </x:c>
      <x:c r="M648" s="1" t="str">
        <x:v>CASH</x:v>
      </x:c>
      <x:c r="N648" s="1" t="str">
        <x:v>0.99184517864074395</x:v>
      </x:c>
      <x:c r="O648" s="48" t="str">
        <x:v>HIGH_VOLATILITY|BEARISH_ROUTER</x:v>
      </x:c>
      <x:c r="P648" s="48" t="str">
        <x:v>episode-000639|episode-000640|episode-000638|episode-000635|episode-000636</x:v>
      </x:c>
      <x:c r="Q648" s="1" t="str">
        <x:v>True</x:v>
      </x:c>
      <x:c r="R648" s="1" t="str">
        <x:v>5</x:v>
      </x:c>
      <x:c r="S648" s="1" t="str">
        <x:v>0.075000000000000011</x:v>
      </x:c>
      <x:c r="T648" s="1" t="str">
        <x:v>0.38675997374516791</x:v>
      </x:c>
      <x:c r="U648" s="1" t="str">
        <x:v>0.40000000000000002</x:v>
      </x:c>
      <x:c r="V648" s="1" t="str">
        <x:v>-0.0063045216625357003</x:v>
      </x:c>
      <x:c r="W648" s="28" t="str">
        <x:v>0.35000000000000003</x:v>
      </x:c>
      <x:c r="X648" s="28" t="str">
        <x:v>0.00030451861347496889</x:v>
      </x:c>
      <x:c r="Y648" s="28" t="str">
        <x:v>-0.0055164799902158723</x:v>
      </x:c>
      <x:c r="Z648" s="1" t="str">
        <x:v>0.35000000000000003</x:v>
      </x:c>
      <x:c r="AA648" s="1" t="str">
        <x:v>0.00030451861347496889</x:v>
      </x:c>
      <x:c r="AB648" s="1" t="str">
        <x:v>-0.0055164799902158723</x:v>
      </x:c>
      <x:c r="AC648" s="1" t="str">
        <x:v>CASH</x:v>
      </x:c>
      <x:c r="AD648" s="1" t="str">
        <x:v>0.075000000000000011</x:v>
      </x:c>
      <x:c r="AE648" s="1" t="str">
        <x:v>0.35000000000000003</x:v>
      </x:c>
      <x:c r="AF648" s="1" t="str">
        <x:v>0.00030451861347496889</x:v>
      </x:c>
      <x:c r="AG648" s="1" t="str">
        <x:v>-0.0055164799902158723</x:v>
      </x:c>
      <x:c r="AH648" s="1" t="str">
        <x:v>0</x:v>
      </x:c>
      <x:c r="AI648" s="1" t="str">
        <x:v>0</x:v>
      </x:c>
      <x:c r="AJ648" s="1" t="str">
        <x:v>0</x:v>
      </x:c>
      <x:c r="AK648" s="1" t="str">
        <x:v>0.0063244790847844139</x:v>
      </x:c>
      <x:c r="AL648" s="28" t="str">
        <x:v>-0.015760506146803199</x:v>
      </x:c>
      <x:c r="AM648" s="1" t="str">
        <x:v>2022</x:v>
      </x:c>
      <x:c r="AN648" s="48" t="str">
        <x:v>REUSED_OOS_PREQUENTIAL_DIAGNOSTIC</x:v>
      </x:c>
      <x:c r="AO648" s="1" t="str">
        <x:v>646</x:v>
      </x:c>
      <x:c r="AP648" s="1" t="str">
        <x:v>True</x:v>
      </x:c>
    </x:row>
    <x:row r="649" ht="22" customHeight="1">
      <x:c r="A649" s="27" t="n">
        <x:v>44844</x:v>
      </x:c>
      <x:c r="B649" s="27" t="n">
        <x:v>44845</x:v>
      </x:c>
      <x:c r="C649" s="1" t="str">
        <x:v>0.99502987590063485</x:v>
      </x:c>
      <x:c r="D649" s="1" t="str">
        <x:v>5.1997936316575921e-10</x:v>
      </x:c>
      <x:c r="E649" s="1" t="str">
        <x:v>0.0049701235793856002</x:v>
      </x:c>
      <x:c r="F649" s="1" t="str">
        <x:v>bear</x:v>
      </x:c>
      <x:c r="G649" s="1" t="str">
        <x:v>0.028509459629252457</x:v>
      </x:c>
      <x:c r="H649" s="1" t="str">
        <x:v>0.0063693945197815793</x:v>
      </x:c>
      <x:c r="I649" s="1" t="str">
        <x:v>-0.025152458440109493</x:v>
      </x:c>
      <x:c r="J649" s="1" t="str">
        <x:v>-0.1162010863540629</x:v>
      </x:c>
      <x:c r="K649" s="1" t="str">
        <x:v>0.52700341881374868</x:v>
      </x:c>
      <x:c r="L649" s="1" t="str">
        <x:v>-0.21715863761890153</x:v>
      </x:c>
      <x:c r="M649" s="1" t="str">
        <x:v>CASH</x:v>
      </x:c>
      <x:c r="N649" s="1" t="str">
        <x:v>0.99502987590063485</x:v>
      </x:c>
      <x:c r="O649" s="48" t="str">
        <x:v>HIGH_VOLATILITY|BEARISH_ROUTER</x:v>
      </x:c>
      <x:c r="P649" s="48" t="str">
        <x:v>episode-000486|episode-000633|episode-000631|episode-000630|episode-000647</x:v>
      </x:c>
      <x:c r="Q649" s="1" t="str">
        <x:v>True</x:v>
      </x:c>
      <x:c r="R649" s="1" t="str">
        <x:v>5</x:v>
      </x:c>
      <x:c r="S649" s="1" t="str">
        <x:v>0.075000000000000011</x:v>
      </x:c>
      <x:c r="T649" s="1" t="str">
        <x:v>0.38645860003270732</x:v>
      </x:c>
      <x:c r="U649" s="1" t="str">
        <x:v>0.40000000000000002</x:v>
      </x:c>
      <x:c r="V649" s="1" t="str">
        <x:v>-0.0015820932370038</x:v>
      </x:c>
      <x:c r="W649" s="28" t="str">
        <x:v>0.35000000000000003</x:v>
      </x:c>
      <x:c r="X649" s="28" t="str">
        <x:v>0.0036054031911020301</x:v>
      </x:c>
      <x:c r="Y649" s="28" t="str">
        <x:v>-0.0013846065595894963</x:v>
      </x:c>
      <x:c r="Z649" s="1" t="str">
        <x:v>0.35000000000000003</x:v>
      </x:c>
      <x:c r="AA649" s="1" t="str">
        <x:v>0.0036054031911020301</x:v>
      </x:c>
      <x:c r="AB649" s="1" t="str">
        <x:v>-0.0013846065595894963</x:v>
      </x:c>
      <x:c r="AC649" s="1" t="str">
        <x:v>CASH</x:v>
      </x:c>
      <x:c r="AD649" s="1" t="str">
        <x:v>0.075000000000000011</x:v>
      </x:c>
      <x:c r="AE649" s="1" t="str">
        <x:v>0.35000000000000003</x:v>
      </x:c>
      <x:c r="AF649" s="1" t="str">
        <x:v>0.0036054031911020301</x:v>
      </x:c>
      <x:c r="AG649" s="1" t="str">
        <x:v>-0.0013846065595894963</x:v>
      </x:c>
      <x:c r="AH649" s="1" t="str">
        <x:v>0</x:v>
      </x:c>
      <x:c r="AI649" s="1" t="str">
        <x:v>0</x:v>
      </x:c>
      <x:c r="AJ649" s="1" t="str">
        <x:v>0</x:v>
      </x:c>
      <x:c r="AK649" s="1" t="str">
        <x:v>0.0015833460680804972</x:v>
      </x:c>
      <x:c r="AL649" s="28" t="str">
        <x:v>-0.0039457318156637996</x:v>
      </x:c>
      <x:c r="AM649" s="1" t="str">
        <x:v>2022</x:v>
      </x:c>
      <x:c r="AN649" s="48" t="str">
        <x:v>REUSED_OOS_PREQUENTIAL_DIAGNOSTIC</x:v>
      </x:c>
      <x:c r="AO649" s="1" t="str">
        <x:v>647</x:v>
      </x:c>
      <x:c r="AP649" s="1" t="str">
        <x:v>True</x:v>
      </x:c>
    </x:row>
    <x:row r="650" ht="22" customHeight="1">
      <x:c r="A650" s="27" t="n">
        <x:v>44845</x:v>
      </x:c>
      <x:c r="B650" s="27" t="n">
        <x:v>44846</x:v>
      </x:c>
      <x:c r="C650" s="1" t="str">
        <x:v>0.99710705732918636</x:v>
      </x:c>
      <x:c r="D650" s="1" t="str">
        <x:v>1.5267075437887582e-10</x:v>
      </x:c>
      <x:c r="E650" s="1" t="str">
        <x:v>0.0028929425181427001</x:v>
      </x:c>
      <x:c r="F650" s="1" t="str">
        <x:v>bear</x:v>
      </x:c>
      <x:c r="G650" s="1" t="str">
        <x:v>0.01802218908736292</x:v>
      </x:c>
      <x:c r="H650" s="1" t="str">
        <x:v>0.0041543628571030205</x:v>
      </x:c>
      <x:c r="I650" s="1" t="str">
        <x:v>-0.062983648145052751</x:v>
      </x:c>
      <x:c r="J650" s="1" t="str">
        <x:v>-0.12712675579004262</x:v>
      </x:c>
      <x:c r="K650" s="1" t="str">
        <x:v>0.52504038855711344</x:v>
      </x:c>
      <x:c r="L650" s="1" t="str">
        <x:v>-0.2202475196890662</x:v>
      </x:c>
      <x:c r="M650" s="1" t="str">
        <x:v>CASH</x:v>
      </x:c>
      <x:c r="N650" s="1" t="str">
        <x:v>0.99710705732918636</x:v>
      </x:c>
      <x:c r="O650" s="48" t="str">
        <x:v>HIGH_VOLATILITY|BEARISH_ROUTER</x:v>
      </x:c>
      <x:c r="P650" s="48" t="str">
        <x:v>episode-000628|episode-000648|episode-000492|episode-000632|episode-000629</x:v>
      </x:c>
      <x:c r="Q650" s="1" t="str">
        <x:v>True</x:v>
      </x:c>
      <x:c r="R650" s="1" t="str">
        <x:v>5</x:v>
      </x:c>
      <x:c r="S650" s="1" t="str">
        <x:v>0.075000000000000011</x:v>
      </x:c>
      <x:c r="T650" s="1" t="str">
        <x:v>0.38626203256640312</x:v>
      </x:c>
      <x:c r="U650" s="1" t="str">
        <x:v>0.40000000000000002</x:v>
      </x:c>
      <x:c r="V650" s="1" t="str">
        <x:v>0.0020075390054241</x:v>
      </x:c>
      <x:c r="W650" s="28" t="str">
        <x:v>0.35000000000000003</x:v>
      </x:c>
      <x:c r="X650" s="28" t="str">
        <x:v>0.00089889536808201997</x:v>
      </x:c>
      <x:c r="Y650" s="28" t="str">
        <x:v>0.0017565277350344299</x:v>
      </x:c>
      <x:c r="Z650" s="1" t="str">
        <x:v>0.35000000000000003</x:v>
      </x:c>
      <x:c r="AA650" s="1" t="str">
        <x:v>0.00089889536808201997</x:v>
      </x:c>
      <x:c r="AB650" s="1" t="str">
        <x:v>0.0017565277350344299</x:v>
      </x:c>
      <x:c r="AC650" s="1" t="str">
        <x:v>CASH</x:v>
      </x:c>
      <x:c r="AD650" s="1" t="str">
        <x:v>0.075000000000000011</x:v>
      </x:c>
      <x:c r="AE650" s="1" t="str">
        <x:v>0.35000000000000003</x:v>
      </x:c>
      <x:c r="AF650" s="1" t="str">
        <x:v>0.00089889536808201997</x:v>
      </x:c>
      <x:c r="AG650" s="1" t="str">
        <x:v>0.0017565277350344299</x:v>
      </x:c>
      <x:c r="AH650" s="1" t="str">
        <x:v>0</x:v>
      </x:c>
      <x:c r="AI650" s="1" t="str">
        <x:v>0</x:v>
      </x:c>
      <x:c r="AJ650" s="1" t="str">
        <x:v>0</x:v>
      </x:c>
      <x:c r="AK650" s="1" t="str">
        <x:v>-0.0020055265918773116</x:v>
      </x:c>
      <x:c r="AL650" s="28" t="str">
        <x:v>0.0050212234575610004</x:v>
      </x:c>
      <x:c r="AM650" s="1" t="str">
        <x:v>2022</x:v>
      </x:c>
      <x:c r="AN650" s="48" t="str">
        <x:v>REUSED_OOS_PREQUENTIAL_DIAGNOSTIC</x:v>
      </x:c>
      <x:c r="AO650" s="1" t="str">
        <x:v>648</x:v>
      </x:c>
      <x:c r="AP650" s="1" t="str">
        <x:v>True</x:v>
      </x:c>
    </x:row>
    <x:row r="651" ht="22" customHeight="1">
      <x:c r="A651" s="27" t="n">
        <x:v>44846</x:v>
      </x:c>
      <x:c r="B651" s="27" t="n">
        <x:v>44847</x:v>
      </x:c>
      <x:c r="C651" s="1" t="str">
        <x:v>0.99757600855131445</x:v>
      </x:c>
      <x:c r="D651" s="1" t="str">
        <x:v>6.6548583824558458e-11</x:v>
      </x:c>
      <x:c r="E651" s="1" t="str">
        <x:v>0.0024239913821369002</x:v>
      </x:c>
      <x:c r="F651" s="1" t="str">
        <x:v>bear</x:v>
      </x:c>
      <x:c r="G651" s="1" t="str">
        <x:v>0.015491500170559447</x:v>
      </x:c>
      <x:c r="H651" s="1" t="str">
        <x:v>0.00093790244425605946</x:v>
      </x:c>
      <x:c r="I651" s="1" t="str">
        <x:v>-0.049743271735086192</x:v>
      </x:c>
      <x:c r="J651" s="1" t="str">
        <x:v>-0.14469553879608665</x:v>
      </x:c>
      <x:c r="K651" s="1" t="str">
        <x:v>0.51517010228510374</x:v>
      </x:c>
      <x:c r="L651" s="1" t="str">
        <x:v>-0.21633220824383759</x:v>
      </x:c>
      <x:c r="M651" s="1" t="str">
        <x:v>CASH</x:v>
      </x:c>
      <x:c r="N651" s="1" t="str">
        <x:v>0.99757600855131445</x:v>
      </x:c>
      <x:c r="O651" s="48" t="str">
        <x:v>HIGH_VOLATILITY|BEARISH_ROUTER</x:v>
      </x:c>
      <x:c r="P651" s="48" t="str">
        <x:v>episode-000649|episode-000648|episode-000492|episode-000486|episode-000628</x:v>
      </x:c>
      <x:c r="Q651" s="1" t="str">
        <x:v>True</x:v>
      </x:c>
      <x:c r="R651" s="1" t="str">
        <x:v>5</x:v>
      </x:c>
      <x:c r="S651" s="1" t="str">
        <x:v>0.075000000000000011</x:v>
      </x:c>
      <x:c r="T651" s="1" t="str">
        <x:v>0.3862176548571557</x:v>
      </x:c>
      <x:c r="U651" s="1" t="str">
        <x:v>0.40000000000000002</x:v>
      </x:c>
      <x:c r="V651" s="1" t="str">
        <x:v>0.0046973528672288999</x:v>
      </x:c>
      <x:c r="W651" s="28" t="str">
        <x:v>0.35000000000000003</x:v>
      </x:c>
      <x:c r="X651" s="28" t="str">
        <x:v>0.0011403242985041917</x:v>
      </x:c>
      <x:c r="Y651" s="28" t="str">
        <x:v>0.0041100960341839965</x:v>
      </x:c>
      <x:c r="Z651" s="1" t="str">
        <x:v>0.35000000000000003</x:v>
      </x:c>
      <x:c r="AA651" s="1" t="str">
        <x:v>0.0011403242985041917</x:v>
      </x:c>
      <x:c r="AB651" s="1" t="str">
        <x:v>0.0041100960341839965</x:v>
      </x:c>
      <x:c r="AC651" s="1" t="str">
        <x:v>CASH</x:v>
      </x:c>
      <x:c r="AD651" s="1" t="str">
        <x:v>0.075000000000000011</x:v>
      </x:c>
      <x:c r="AE651" s="1" t="str">
        <x:v>0.35000000000000003</x:v>
      </x:c>
      <x:c r="AF651" s="1" t="str">
        <x:v>0.0011403242985041917</x:v>
      </x:c>
      <x:c r="AG651" s="1" t="str">
        <x:v>0.0041100960341839965</x:v>
      </x:c>
      <x:c r="AH651" s="1" t="str">
        <x:v>0</x:v>
      </x:c>
      <x:c r="AI651" s="1" t="str">
        <x:v>0</x:v>
      </x:c>
      <x:c r="AJ651" s="1" t="str">
        <x:v>0</x:v>
      </x:c>
      <x:c r="AK651" s="1" t="str">
        <x:v>-0.0046863547332118925</x:v>
      </x:c>
      <x:c r="AL651" s="28" t="str">
        <x:v>0.011746402990373101</x:v>
      </x:c>
      <x:c r="AM651" s="1" t="str">
        <x:v>2022</x:v>
      </x:c>
      <x:c r="AN651" s="48" t="str">
        <x:v>REUSED_OOS_PREQUENTIAL_DIAGNOSTIC</x:v>
      </x:c>
      <x:c r="AO651" s="1" t="str">
        <x:v>649</x:v>
      </x:c>
      <x:c r="AP651" s="1" t="str">
        <x:v>True</x:v>
      </x:c>
    </x:row>
    <x:row r="652" ht="22" customHeight="1">
      <x:c r="A652" s="27" t="n">
        <x:v>44847</x:v>
      </x:c>
      <x:c r="B652" s="27" t="n">
        <x:v>44848</x:v>
      </x:c>
      <x:c r="C652" s="1" t="str">
        <x:v>0.99664371972388044</x:v>
      </x:c>
      <x:c r="D652" s="1" t="str">
        <x:v>9.4975725806961306e-11</x:v>
      </x:c>
      <x:c r="E652" s="1" t="str">
        <x:v>0.0033562801811435001</x:v>
      </x:c>
      <x:c r="F652" s="1" t="str">
        <x:v>bear</x:v>
      </x:c>
      <x:c r="G652" s="1" t="str">
        <x:v>0.020454086037114148</x:v>
      </x:c>
      <x:c r="H652" s="1" t="str">
        <x:v>0.0018645776548677554</x:v>
      </x:c>
      <x:c r="I652" s="1" t="str">
        <x:v>-0.028907584921354812</x:v>
      </x:c>
      <x:c r="J652" s="1" t="str">
        <x:v>-0.039438923446754814</x:v>
      </x:c>
      <x:c r="K652" s="1" t="str">
        <x:v>0.37345085781208864</x:v>
      </x:c>
      <x:c r="L652" s="1" t="str">
        <x:v>-0.20712693055129383</x:v>
      </x:c>
      <x:c r="M652" s="1" t="str">
        <x:v>CASH</x:v>
      </x:c>
      <x:c r="N652" s="1" t="str">
        <x:v>0.99664371972388044</x:v>
      </x:c>
      <x:c r="O652" s="48" t="str">
        <x:v>HIGH_VOLATILITY|BEARISH_ROUTER</x:v>
      </x:c>
      <x:c r="P652" s="48" t="str">
        <x:v>episode-000595|episode-000648|episode-000650|episode-000649|episode-000647</x:v>
      </x:c>
      <x:c r="Q652" s="1" t="str">
        <x:v>True</x:v>
      </x:c>
      <x:c r="R652" s="1" t="str">
        <x:v>5</x:v>
      </x:c>
      <x:c r="S652" s="1" t="str">
        <x:v>0.075000000000000011</x:v>
      </x:c>
      <x:c r="T652" s="1" t="str">
        <x:v>0.3863058790502174</x:v>
      </x:c>
      <x:c r="U652" s="1" t="str">
        <x:v>0.40000000000000002</x:v>
      </x:c>
      <x:c r="V652" s="1" t="str">
        <x:v>-0.0040895239668191996</x:v>
      </x:c>
      <x:c r="W652" s="28" t="str">
        <x:v>0.35000000000000003</x:v>
      </x:c>
      <x:c r="X652" s="28" t="str">
        <x:v>0.0026613651665968741</x:v>
      </x:c>
      <x:c r="Y652" s="28" t="str">
        <x:v>-0.003578540144482889</x:v>
      </x:c>
      <x:c r="Z652" s="1" t="str">
        <x:v>0.35000000000000003</x:v>
      </x:c>
      <x:c r="AA652" s="1" t="str">
        <x:v>0.0026613651665968741</x:v>
      </x:c>
      <x:c r="AB652" s="1" t="str">
        <x:v>-0.003578540144482889</x:v>
      </x:c>
      <x:c r="AC652" s="1" t="str">
        <x:v>CASH</x:v>
      </x:c>
      <x:c r="AD652" s="1" t="str">
        <x:v>0.075000000000000011</x:v>
      </x:c>
      <x:c r="AE652" s="1" t="str">
        <x:v>0.35000000000000003</x:v>
      </x:c>
      <x:c r="AF652" s="1" t="str">
        <x:v>0.0026613651665968741</x:v>
      </x:c>
      <x:c r="AG652" s="1" t="str">
        <x:v>-0.003578540144482889</x:v>
      </x:c>
      <x:c r="AH652" s="1" t="str">
        <x:v>0</x:v>
      </x:c>
      <x:c r="AI652" s="1" t="str">
        <x:v>0</x:v>
      </x:c>
      <x:c r="AJ652" s="1" t="str">
        <x:v>0</x:v>
      </x:c>
      <x:c r="AK652" s="1" t="str">
        <x:v>0.0040979089381252415</x:v>
      </x:c>
      <x:c r="AL652" s="28" t="str">
        <x:v>-0.010216823703031</x:v>
      </x:c>
      <x:c r="AM652" s="1" t="str">
        <x:v>2022</x:v>
      </x:c>
      <x:c r="AN652" s="48" t="str">
        <x:v>REUSED_OOS_PREQUENTIAL_DIAGNOSTIC</x:v>
      </x:c>
      <x:c r="AO652" s="1" t="str">
        <x:v>650</x:v>
      </x:c>
      <x:c r="AP652" s="1" t="str">
        <x:v>True</x:v>
      </x:c>
    </x:row>
    <x:row r="653" ht="22" customHeight="1">
      <x:c r="A653" s="27" t="n">
        <x:v>44848</x:v>
      </x:c>
      <x:c r="B653" s="27" t="n">
        <x:v>44849</x:v>
      </x:c>
      <x:c r="C653" s="1" t="str">
        <x:v>0.90703035842080437</x:v>
      </x:c>
      <x:c r="D653" s="1" t="str">
        <x:v>7.3421949658006951e-08</x:v>
      </x:c>
      <x:c r="E653" s="1" t="str">
        <x:v>0.092969568157245802</x:v>
      </x:c>
      <x:c r="F653" s="1" t="str">
        <x:v>bear</x:v>
      </x:c>
      <x:c r="G653" s="1" t="str">
        <x:v>0.28158822188607546</x:v>
      </x:c>
      <x:c r="H653" s="1" t="str">
        <x:v>0.1792267226061523</x:v>
      </x:c>
      <x:c r="I653" s="1" t="str">
        <x:v>-0.017894354190453265</x:v>
      </x:c>
      <x:c r="J653" s="1" t="str">
        <x:v>-0.051462479910990289</x:v>
      </x:c>
      <x:c r="K653" s="1" t="str">
        <x:v>0.37447752613248131</x:v>
      </x:c>
      <x:c r="L653" s="1" t="str">
        <x:v>-0.21522757492073241</x:v>
      </x:c>
      <x:c r="M653" s="1" t="str">
        <x:v>CASH</x:v>
      </x:c>
      <x:c r="N653" s="1" t="str">
        <x:v>0.91000000000000003</x:v>
      </x:c>
      <x:c r="O653" s="48" t="str">
        <x:v>HIGH_VOLATILITY|BEARISH_ROUTER</x:v>
      </x:c>
      <x:c r="P653" s="48" t="str">
        <x:v>episode-000480|episode-000484</x:v>
      </x:c>
      <x:c r="Q653" s="1" t="str">
        <x:v>True</x:v>
      </x:c>
      <x:c r="R653" s="1" t="str">
        <x:v>5</x:v>
      </x:c>
      <x:c r="S653" s="1" t="str">
        <x:v>0.075000000000000011</x:v>
      </x:c>
      <x:c r="T653" s="1" t="str">
        <x:v>0.39478615429090602</x:v>
      </x:c>
      <x:c r="U653" s="1" t="str">
        <x:v>0.40000000000000002</x:v>
      </x:c>
      <x:c r="V653" s="1" t="str">
        <x:v>-0.0023609419406509001</x:v>
      </x:c>
      <x:c r="W653" s="28" t="str">
        <x:v>0.35000000000000003</x:v>
      </x:c>
      <x:c r="X653" s="28" t="str">
        <x:v>0.0023326687553403835</x:v>
      </x:c>
      <x:c r="Y653" s="28" t="str">
        <x:v>-0.0020660027967572825</x:v>
      </x:c>
      <x:c r="Z653" s="1" t="str">
        <x:v>0.40000000000000002</x:v>
      </x:c>
      <x:c r="AA653" s="1" t="str">
        <x:v>0.052332668755340372</x:v>
      </x:c>
      <x:c r="AB653" s="1" t="str">
        <x:v>-0.002410694890760845</x:v>
      </x:c>
      <x:c r="AC653" s="1" t="str">
        <x:v>CASH</x:v>
      </x:c>
      <x:c r="AD653" s="1" t="str">
        <x:v>0.075000000000000011</x:v>
      </x:c>
      <x:c r="AE653" s="1" t="str">
        <x:v>0.35000000000000003</x:v>
      </x:c>
      <x:c r="AF653" s="1" t="str">
        <x:v>0.0023326687553403835</x:v>
      </x:c>
      <x:c r="AG653" s="1" t="str">
        <x:v>-0.0020660027967572825</x:v>
      </x:c>
      <x:c r="AH653" s="1" t="str">
        <x:v>0</x:v>
      </x:c>
      <x:c r="AI653" s="1" t="str">
        <x:v>0</x:v>
      </x:c>
      <x:c r="AJ653" s="1" t="str">
        <x:v>0</x:v>
      </x:c>
      <x:c r="AK653" s="1" t="str">
        <x:v>0.0023637333585236554</x:v>
      </x:c>
      <x:c r="AL653" s="28" t="str">
        <x:v>-0.0058962141196340998</x:v>
      </x:c>
      <x:c r="AM653" s="1" t="str">
        <x:v>2022</x:v>
      </x:c>
      <x:c r="AN653" s="48" t="str">
        <x:v>REUSED_OOS_PREQUENTIAL_DIAGNOSTIC</x:v>
      </x:c>
      <x:c r="AO653" s="1" t="str">
        <x:v>651</x:v>
      </x:c>
      <x:c r="AP653" s="1" t="str">
        <x:v>True</x:v>
      </x:c>
    </x:row>
    <x:row r="654" ht="22" customHeight="1">
      <x:c r="A654" s="27" t="n">
        <x:v>44849</x:v>
      </x:c>
      <x:c r="B654" s="27" t="n">
        <x:v>44850</x:v>
      </x:c>
      <x:c r="C654" s="1" t="str">
        <x:v>0.97395867444872442</x:v>
      </x:c>
      <x:c r="D654" s="1" t="str">
        <x:v>1.2209143552554581e-08</x:v>
      </x:c>
      <x:c r="E654" s="1" t="str">
        <x:v>0.026041313342132</x:v>
      </x:c>
      <x:c r="F654" s="1" t="str">
        <x:v>bear</x:v>
      </x:c>
      <x:c r="G654" s="1" t="str">
        <x:v>0.10986592121928222</x:v>
      </x:c>
      <x:c r="H654" s="1" t="str">
        <x:v>0.13385663205583995</x:v>
      </x:c>
      <x:c r="I654" s="1" t="str">
        <x:v>-0.017836724182333175</x:v>
      </x:c>
      <x:c r="J654" s="1" t="str">
        <x:v>-0.032129207124258263</x:v>
      </x:c>
      <x:c r="K654" s="1" t="str">
        <x:v>0.36445069831412846</x:v>
      </x:c>
      <x:c r="L654" s="1" t="str">
        <x:v>-0.21985476117418423</x:v>
      </x:c>
      <x:c r="M654" s="1" t="str">
        <x:v>CASH</x:v>
      </x:c>
      <x:c r="N654" s="1" t="str">
        <x:v>0.97395867444872442</x:v>
      </x:c>
      <x:c r="O654" s="48" t="str">
        <x:v>HIGH_VOLATILITY|BEARISH_ROUTER</x:v>
      </x:c>
      <x:c r="P654" s="48" t="str">
        <x:v>episode-000595|episode-000651|episode-000594|episode-000647</x:v>
      </x:c>
      <x:c r="Q654" s="1" t="str">
        <x:v>True</x:v>
      </x:c>
      <x:c r="R654" s="1" t="str">
        <x:v>5</x:v>
      </x:c>
      <x:c r="S654" s="1" t="str">
        <x:v>0.075000000000000011</x:v>
      </x:c>
      <x:c r="T654" s="1" t="str">
        <x:v>0.38845260617324429</x:v>
      </x:c>
      <x:c r="U654" s="1" t="str">
        <x:v>0.40000000000000002</x:v>
      </x:c>
      <x:c r="V654" s="1" t="str">
        <x:v>0.0040512904727813999</x:v>
      </x:c>
      <x:c r="W654" s="28" t="str">
        <x:v>0.35000000000000003</x:v>
      </x:c>
      <x:c r="X654" s="28" t="str">
        <x:v>0.0013441626269477536</x:v>
      </x:c>
      <x:c r="Y654" s="28" t="str">
        <x:v>0.0035447763965994472</x:v>
      </x:c>
      <x:c r="Z654" s="1" t="str">
        <x:v>0.35000000000000003</x:v>
      </x:c>
      <x:c r="AA654" s="1" t="str">
        <x:v>0.048581563248567161</x:v>
      </x:c>
      <x:c r="AB654" s="1" t="str">
        <x:v>0.0034973714862351901</x:v>
      </x:c>
      <x:c r="AC654" s="1" t="str">
        <x:v>CASH</x:v>
      </x:c>
      <x:c r="AD654" s="1" t="str">
        <x:v>0.075000000000000011</x:v>
      </x:c>
      <x:c r="AE654" s="1" t="str">
        <x:v>0.35000000000000003</x:v>
      </x:c>
      <x:c r="AF654" s="1" t="str">
        <x:v>0.0013441626269477536</x:v>
      </x:c>
      <x:c r="AG654" s="1" t="str">
        <x:v>0.0035447763965994472</x:v>
      </x:c>
      <x:c r="AH654" s="1" t="str">
        <x:v>0</x:v>
      </x:c>
      <x:c r="AI654" s="1" t="str">
        <x:v>0</x:v>
      </x:c>
      <x:c r="AJ654" s="1" t="str">
        <x:v>0</x:v>
      </x:c>
      <x:c r="AK654" s="1" t="str">
        <x:v>-0.0040431060929539686</x:v>
      </x:c>
      <x:c r="AL654" s="28" t="str">
        <x:v>0.010131786645130401</x:v>
      </x:c>
      <x:c r="AM654" s="1" t="str">
        <x:v>2022</x:v>
      </x:c>
      <x:c r="AN654" s="48" t="str">
        <x:v>REUSED_OOS_PREQUENTIAL_DIAGNOSTIC</x:v>
      </x:c>
      <x:c r="AO654" s="1" t="str">
        <x:v>652</x:v>
      </x:c>
      <x:c r="AP654" s="1" t="str">
        <x:v>True</x:v>
      </x:c>
    </x:row>
    <x:row r="655" ht="22" customHeight="1">
      <x:c r="A655" s="27" t="n">
        <x:v>44850</x:v>
      </x:c>
      <x:c r="B655" s="27" t="n">
        <x:v>44851</x:v>
      </x:c>
      <x:c r="C655" s="1" t="str">
        <x:v>0.94481251220382556</x:v>
      </x:c>
      <x:c r="D655" s="1" t="str">
        <x:v>2.6946709106432244e-08</x:v>
      </x:c>
      <x:c r="E655" s="1" t="str">
        <x:v>0.055187460849465103</x:v>
      </x:c>
      <x:c r="F655" s="1" t="str">
        <x:v>bear</x:v>
      </x:c>
      <x:c r="G655" s="1" t="str">
        <x:v>0.1943501522415316</x:v>
      </x:c>
      <x:c r="H655" s="1" t="str">
        <x:v>0.058292324489797515</x:v>
      </x:c>
      <x:c r="I655" s="1" t="str">
        <x:v>-0.0092124890694922357</x:v>
      </x:c>
      <x:c r="J655" s="1" t="str">
        <x:v>-0.02729467135296737</x:v>
      </x:c>
      <x:c r="K655" s="1" t="str">
        <x:v>0.36592768418470473</x:v>
      </x:c>
      <x:c r="L655" s="1" t="str">
        <x:v>-0.21195049606218674</x:v>
      </x:c>
      <x:c r="M655" s="1" t="str">
        <x:v>CASH</x:v>
      </x:c>
      <x:c r="N655" s="1" t="str">
        <x:v>0.94481251220382556</x:v>
      </x:c>
      <x:c r="O655" s="48" t="str">
        <x:v>HIGH_VOLATILITY|BEARISH_ROUTER</x:v>
      </x:c>
      <x:c r="P655" s="48" t="str">
        <x:v>episode-000653|episode-000480|episode-000652|episode-000594|episode-000645</x:v>
      </x:c>
      <x:c r="Q655" s="1" t="str">
        <x:v>True</x:v>
      </x:c>
      <x:c r="R655" s="1" t="str">
        <x:v>5</x:v>
      </x:c>
      <x:c r="S655" s="1" t="str">
        <x:v>0.075000000000000011</x:v>
      </x:c>
      <x:c r="T655" s="1" t="str">
        <x:v>0.39121076056277088</x:v>
      </x:c>
      <x:c r="U655" s="1" t="str">
        <x:v>0.40000000000000002</x:v>
      </x:c>
      <x:c r="V655" s="1" t="str">
        <x:v>0.0059429793487252996</x:v>
      </x:c>
      <x:c r="W655" s="28" t="str">
        <x:v>0.35000000000000003</x:v>
      </x:c>
      <x:c r="X655" s="28" t="str">
        <x:v>0.0022968365913613731</x:v>
      </x:c>
      <x:c r="Y655" s="28" t="str">
        <x:v>0.0051999298308447184</x:v>
      </x:c>
      <x:c r="Z655" s="1" t="str">
        <x:v>0.35000000000000003</x:v>
      </x:c>
      <x:c r="AA655" s="1" t="str">
        <x:v>0.0022968365913613731</x:v>
      </x:c>
      <x:c r="AB655" s="1" t="str">
        <x:v>0.0051999298308447184</x:v>
      </x:c>
      <x:c r="AC655" s="1" t="str">
        <x:v>CASH</x:v>
      </x:c>
      <x:c r="AD655" s="1" t="str">
        <x:v>0.075000000000000011</x:v>
      </x:c>
      <x:c r="AE655" s="1" t="str">
        <x:v>0.35000000000000003</x:v>
      </x:c>
      <x:c r="AF655" s="1" t="str">
        <x:v>0.0022968365913613731</x:v>
      </x:c>
      <x:c r="AG655" s="1" t="str">
        <x:v>0.0051999298308447184</x:v>
      </x:c>
      <x:c r="AH655" s="1" t="str">
        <x:v>0</x:v>
      </x:c>
      <x:c r="AI655" s="1" t="str">
        <x:v>0</x:v>
      </x:c>
      <x:c r="AJ655" s="1" t="str">
        <x:v>0</x:v>
      </x:c>
      <x:c r="AK655" s="1" t="str">
        <x:v>-0.0059253895032758798</x:v>
      </x:c>
      <x:c r="AL655" s="28" t="str">
        <x:v>0.0148635389032234</x:v>
      </x:c>
      <x:c r="AM655" s="1" t="str">
        <x:v>2022</x:v>
      </x:c>
      <x:c r="AN655" s="48" t="str">
        <x:v>REUSED_OOS_PREQUENTIAL_DIAGNOSTIC</x:v>
      </x:c>
      <x:c r="AO655" s="1" t="str">
        <x:v>653</x:v>
      </x:c>
      <x:c r="AP655" s="1" t="str">
        <x:v>True</x:v>
      </x:c>
    </x:row>
    <x:row r="656" ht="22" customHeight="1">
      <x:c r="A656" s="27" t="n">
        <x:v>44851</x:v>
      </x:c>
      <x:c r="B656" s="27" t="n">
        <x:v>44852</x:v>
      </x:c>
      <x:c r="C656" s="1" t="str">
        <x:v>0.89175772467307901</x:v>
      </x:c>
      <x:c r="D656" s="1" t="str">
        <x:v>6.7198463429259743e-08</x:v>
      </x:c>
      <x:c r="E656" s="1" t="str">
        <x:v>0.1082422081284575</x:v>
      </x:c>
      <x:c r="F656" s="1" t="str">
        <x:v>bear</x:v>
      </x:c>
      <x:c r="G656" s="1" t="str">
        <x:v>0.31205327598046662</x:v>
      </x:c>
      <x:c r="H656" s="1" t="str">
        <x:v>0.10610957506149327</x:v>
      </x:c>
      <x:c r="I656" s="1" t="str">
        <x:v>0.021615293761040322</x:v>
      </x:c>
      <x:c r="J656" s="1" t="str">
        <x:v>-0.02810550128023459</x:v>
      </x:c>
      <x:c r="K656" s="1" t="str">
        <x:v>0.36546505922415645</x:v>
      </x:c>
      <x:c r="L656" s="1" t="str">
        <x:v>-0.20023729160274106</x:v>
      </x:c>
      <x:c r="M656" s="1" t="str">
        <x:v>CASH</x:v>
      </x:c>
      <x:c r="N656" s="1" t="str">
        <x:v>0.89175772467307901</x:v>
      </x:c>
      <x:c r="O656" s="48" t="str">
        <x:v>HIGH_VOLATILITY|BEARISH_ROUTER</x:v>
      </x:c>
      <x:c r="P656" s="48" t="str">
        <x:v>episode-000652|episode-000654|episode-000643|episode-000480|episode-000644</x:v>
      </x:c>
      <x:c r="Q656" s="1" t="str">
        <x:v>True</x:v>
      </x:c>
      <x:c r="R656" s="1" t="str">
        <x:v>5</x:v>
      </x:c>
      <x:c r="S656" s="1" t="str">
        <x:v>0.075000000000000011</x:v>
      </x:c>
      <x:c r="T656" s="1" t="str">
        <x:v>0.3962314315571146</x:v>
      </x:c>
      <x:c r="U656" s="1" t="str">
        <x:v>0.40000000000000002</x:v>
      </x:c>
      <x:c r="V656" s="1" t="str">
        <x:v>-0.0045052234526852001</x:v>
      </x:c>
      <x:c r="W656" s="28" t="str">
        <x:v>0.35000000000000003</x:v>
      </x:c>
      <x:c r="X656" s="28" t="str">
        <x:v>0.0033639550038593868</x:v>
      </x:c>
      <x:c r="Y656" s="28" t="str">
        <x:v>-0.003942332298660256</x:v>
      </x:c>
      <x:c r="Z656" s="1" t="str">
        <x:v>0.40000000000000002</x:v>
      </x:c>
      <x:c r="AA656" s="1" t="str">
        <x:v>0.046636044996140602</x:v>
      </x:c>
      <x:c r="AB656" s="1" t="str">
        <x:v>-0.0045481193543565057</x:v>
      </x:c>
      <x:c r="AC656" s="1" t="str">
        <x:v>CASH</x:v>
      </x:c>
      <x:c r="AD656" s="1" t="str">
        <x:v>0.075000000000000011</x:v>
      </x:c>
      <x:c r="AE656" s="1" t="str">
        <x:v>0.35000000000000003</x:v>
      </x:c>
      <x:c r="AF656" s="1" t="str">
        <x:v>0.0033639550038593868</x:v>
      </x:c>
      <x:c r="AG656" s="1" t="str">
        <x:v>-0.003942332298660256</x:v>
      </x:c>
      <x:c r="AH656" s="1" t="str">
        <x:v>0</x:v>
      </x:c>
      <x:c r="AI656" s="1" t="str">
        <x:v>0</x:v>
      </x:c>
      <x:c r="AJ656" s="1" t="str">
        <x:v>0</x:v>
      </x:c>
      <x:c r="AK656" s="1" t="str">
        <x:v>0.0045154025561273004</x:v>
      </x:c>
      <x:c r="AL656" s="28" t="str">
        <x:v>-0.0112542331263236</x:v>
      </x:c>
      <x:c r="AM656" s="1" t="str">
        <x:v>2022</x:v>
      </x:c>
      <x:c r="AN656" s="48" t="str">
        <x:v>REUSED_OOS_PREQUENTIAL_DIAGNOSTIC</x:v>
      </x:c>
      <x:c r="AO656" s="1" t="str">
        <x:v>654</x:v>
      </x:c>
      <x:c r="AP656" s="1" t="str">
        <x:v>True</x:v>
      </x:c>
    </x:row>
    <x:row r="657" ht="22" customHeight="1">
      <x:c r="A657" s="27" t="n">
        <x:v>44852</x:v>
      </x:c>
      <x:c r="B657" s="27" t="n">
        <x:v>44853</x:v>
      </x:c>
      <x:c r="C657" s="1" t="str">
        <x:v>0.75353163704176895</x:v>
      </x:c>
      <x:c r="D657" s="1" t="str">
        <x:v>2.1114514270876619e-07</x:v>
      </x:c>
      <x:c r="E657" s="1" t="str">
        <x:v>0.2464681518130879</x:v>
      </x:c>
      <x:c r="F657" s="1" t="str">
        <x:v>bear</x:v>
      </x:c>
      <x:c r="G657" s="1" t="str">
        <x:v>0.50830037697410457</x:v>
      </x:c>
      <x:c r="H657" s="1" t="str">
        <x:v>0.27645217526261973</x:v>
      </x:c>
      <x:c r="I657" s="1" t="str">
        <x:v>0.014119239628314073</x:v>
      </x:c>
      <x:c r="J657" s="1" t="str">
        <x:v>-0.0046655818073206845</x:v>
      </x:c>
      <x:c r="K657" s="1" t="str">
        <x:v>0.34633696375861822</x:v>
      </x:c>
      <x:c r="L657" s="1" t="str">
        <x:v>-0.20923800756878386</x:v>
      </x:c>
      <x:c r="M657" s="1" t="str">
        <x:v>CASH</x:v>
      </x:c>
      <x:c r="N657" s="1" t="str">
        <x:v>0.75353163704176895</x:v>
      </x:c>
      <x:c r="O657" s="48" t="str">
        <x:v>HIGH_VOLATILITY|BEARISH_ROUTER</x:v>
      </x:c>
      <x:c r="P657" s="48" t="str">
        <x:v>episode-000478|episode-000473|episode-000591|episode-000215|episode-000655</x:v>
      </x:c>
      <x:c r="Q657" s="1" t="str">
        <x:v>True</x:v>
      </x:c>
      <x:c r="R657" s="1" t="str">
        <x:v>5</x:v>
      </x:c>
      <x:c r="S657" s="1" t="str">
        <x:v>0.075000000000000011</x:v>
      </x:c>
      <x:c r="T657" s="1" t="str">
        <x:v>0.40931201714320847</x:v>
      </x:c>
      <x:c r="U657" s="1" t="str">
        <x:v>0.40000000000000002</x:v>
      </x:c>
      <x:c r="V657" s="1" t="str">
        <x:v>-0.0042307209221999998</x:v>
      </x:c>
      <x:c r="W657" s="28" t="str">
        <x:v>0.40000000000000002</x:v>
      </x:c>
      <x:c r="X657" s="28" t="str">
        <x:v>0.052570463042853011</x:v>
      </x:c>
      <x:c r="Y657" s="28" t="str">
        <x:v>-0.0042803673578266643</x:v>
      </x:c>
      <x:c r="Z657" s="1" t="str">
        <x:v>0.40000000000000002</x:v>
      </x:c>
      <x:c r="AA657" s="1" t="str">
        <x:v>0.0027132300798552444</x:v>
      </x:c>
      <x:c r="AB657" s="1" t="str">
        <x:v>-0.0042307209222000042</x:v>
      </x:c>
      <x:c r="AC657" s="1" t="str">
        <x:v>CASH</x:v>
      </x:c>
      <x:c r="AD657" s="1" t="str">
        <x:v>0.075000000000000011</x:v>
      </x:c>
      <x:c r="AE657" s="1" t="str">
        <x:v>0.40000000000000002</x:v>
      </x:c>
      <x:c r="AF657" s="1" t="str">
        <x:v>0.052570463042853011</x:v>
      </x:c>
      <x:c r="AG657" s="1" t="str">
        <x:v>-0.0042803673578266643</x:v>
      </x:c>
      <x:c r="AH657" s="1" t="str">
        <x:v>0</x:v>
      </x:c>
      <x:c r="AI657" s="1" t="str">
        <x:v>0</x:v>
      </x:c>
      <x:c r="AJ657" s="1" t="str">
        <x:v>0</x:v>
      </x:c>
      <x:c r="AK657" s="1" t="str">
        <x:v>0.0042396957442169458</x:v>
      </x:c>
      <x:c r="AL657" s="28" t="str">
        <x:v>-0.0105700479092724</x:v>
      </x:c>
      <x:c r="AM657" s="1" t="str">
        <x:v>2022</x:v>
      </x:c>
      <x:c r="AN657" s="48" t="str">
        <x:v>REUSED_OOS_PREQUENTIAL_DIAGNOSTIC</x:v>
      </x:c>
      <x:c r="AO657" s="1" t="str">
        <x:v>655</x:v>
      </x:c>
      <x:c r="AP657" s="1" t="str">
        <x:v>False</x:v>
      </x:c>
    </x:row>
    <x:row r="658" ht="22" customHeight="1">
      <x:c r="A658" s="27" t="n">
        <x:v>44853</x:v>
      </x:c>
      <x:c r="B658" s="27" t="n">
        <x:v>44854</x:v>
      </x:c>
      <x:c r="C658" s="1" t="str">
        <x:v>0.69962877159093595</x:v>
      </x:c>
      <x:c r="D658" s="1" t="str">
        <x:v>5.6788773597582979e-07</x:v>
      </x:c>
      <x:c r="E658" s="1" t="str">
        <x:v>0.3003706605213281</x:v>
      </x:c>
      <x:c r="F658" s="1" t="str">
        <x:v>bear</x:v>
      </x:c>
      <x:c r="G658" s="1" t="str">
        <x:v>0.55632598798382937</x:v>
      </x:c>
      <x:c r="H658" s="1" t="str">
        <x:v>0.10780573090166648</x:v>
      </x:c>
      <x:c r="I658" s="1" t="str">
        <x:v>-0.0016131726773445099</x:v>
      </x:c>
      <x:c r="J658" s="1" t="str">
        <x:v>-0.021239680841807829</x:v>
      </x:c>
      <x:c r="K658" s="1" t="str">
        <x:v>0.34743109360937613</x:v>
      </x:c>
      <x:c r="L658" s="1" t="str">
        <x:v>-0.21759639971361355</x:v>
      </x:c>
      <x:c r="M658" s="1" t="str">
        <x:v>CASH</x:v>
      </x:c>
      <x:c r="N658" s="1" t="str">
        <x:v>0.69962877159093595</x:v>
      </x:c>
      <x:c r="O658" s="48" t="str">
        <x:v>HIGH_VOLATILITY|BEARISH_ROUTER</x:v>
      </x:c>
      <x:c r="P658" s="48" t="str">
        <x:v>episode-000656|episode-000591</x:v>
      </x:c>
      <x:c r="Q658" s="1" t="str">
        <x:v>True</x:v>
      </x:c>
      <x:c r="R658" s="1" t="str">
        <x:v>5</x:v>
      </x:c>
      <x:c r="S658" s="1" t="str">
        <x:v>0.075000000000000011</x:v>
      </x:c>
      <x:c r="T658" s="1" t="str">
        <x:v>0.41441294027883591</x:v>
      </x:c>
      <x:c r="U658" s="1" t="str">
        <x:v>0.40000000000000002</x:v>
      </x:c>
      <x:c r="V658" s="1" t="str">
        <x:v>-0.0016967583586835</x:v>
      </x:c>
      <x:c r="W658" s="28" t="str">
        <x:v>0.40000000000000002</x:v>
      </x:c>
      <x:c r="X658" s="28" t="str">
        <x:v>0.0025475827268154894</x:v>
      </x:c>
      <x:c r="Y658" s="28" t="str">
        <x:v>-0.0016967583586835477</x:v>
      </x:c>
      <x:c r="Z658" s="1" t="str">
        <x:v>0.40000000000000002</x:v>
      </x:c>
      <x:c r="AA658" s="1" t="str">
        <x:v>0.0025475827268154894</x:v>
      </x:c>
      <x:c r="AB658" s="1" t="str">
        <x:v>-0.0016967583586835477</x:v>
      </x:c>
      <x:c r="AC658" s="1" t="str">
        <x:v>CASH</x:v>
      </x:c>
      <x:c r="AD658" s="1" t="str">
        <x:v>0.075000000000000011</x:v>
      </x:c>
      <x:c r="AE658" s="1" t="str">
        <x:v>0.40000000000000002</x:v>
      </x:c>
      <x:c r="AF658" s="1" t="str">
        <x:v>0.0025475827268154894</x:v>
      </x:c>
      <x:c r="AG658" s="1" t="str">
        <x:v>-0.0016967583586835477</x:v>
      </x:c>
      <x:c r="AH658" s="1" t="str">
        <x:v>0</x:v>
      </x:c>
      <x:c r="AI658" s="1" t="str">
        <x:v>0</x:v>
      </x:c>
      <x:c r="AJ658" s="1" t="str">
        <x:v>0</x:v>
      </x:c>
      <x:c r="AK658" s="1" t="str">
        <x:v>0.0016981994835385181</x:v>
      </x:c>
      <x:c r="AL658" s="28" t="str">
        <x:v>-0.0042355377302745996</x:v>
      </x:c>
      <x:c r="AM658" s="1" t="str">
        <x:v>2022</x:v>
      </x:c>
      <x:c r="AN658" s="48" t="str">
        <x:v>REUSED_OOS_PREQUENTIAL_DIAGNOSTIC</x:v>
      </x:c>
      <x:c r="AO658" s="1" t="str">
        <x:v>656</x:v>
      </x:c>
      <x:c r="AP658" s="1" t="str">
        <x:v>False</x:v>
      </x:c>
    </x:row>
    <x:row r="659" ht="22" customHeight="1">
      <x:c r="A659" s="27" t="n">
        <x:v>44854</x:v>
      </x:c>
      <x:c r="B659" s="27" t="n">
        <x:v>44855</x:v>
      </x:c>
      <x:c r="C659" s="1" t="str">
        <x:v>0.90486725598117035</x:v>
      </x:c>
      <x:c r="D659" s="1" t="str">
        <x:v>6.4652280668215198e-08</x:v>
      </x:c>
      <x:c r="E659" s="1" t="str">
        <x:v>0.0951326793665489</x:v>
      </x:c>
      <x:c r="F659" s="1" t="str">
        <x:v>bear</x:v>
      </x:c>
      <x:c r="G659" s="1" t="str">
        <x:v>0.28604808683778687</x:v>
      </x:c>
      <x:c r="H659" s="1" t="str">
        <x:v>0.41047696878046891</x:v>
      </x:c>
      <x:c r="I659" s="1" t="str">
        <x:v>-0.017384080331066309</x:v>
      </x:c>
      <x:c r="J659" s="1" t="str">
        <x:v>0.009034357050507591</x:v>
      </x:c>
      <x:c r="K659" s="1" t="str">
        <x:v>0.32545898375257176</x:v>
      </x:c>
      <x:c r="L659" s="1" t="str">
        <x:v>-0.2209102996829293</x:v>
      </x:c>
      <x:c r="M659" s="1" t="str">
        <x:v>CASH</x:v>
      </x:c>
      <x:c r="N659" s="1" t="str">
        <x:v>0.91000000000000003</x:v>
      </x:c>
      <x:c r="O659" s="48" t="str">
        <x:v>HIGH_VOLATILITY|BEARISH_ROUTER</x:v>
      </x:c>
      <x:c r="P659" s="48" t="str">
        <x:v>episode-000652|episode-000655</x:v>
      </x:c>
      <x:c r="Q659" s="1" t="str">
        <x:v>True</x:v>
      </x:c>
      <x:c r="R659" s="1" t="str">
        <x:v>5</x:v>
      </x:c>
      <x:c r="S659" s="1" t="str">
        <x:v>0.075000000000000011</x:v>
      </x:c>
      <x:c r="T659" s="1" t="str">
        <x:v>0.39499085270650192</x:v>
      </x:c>
      <x:c r="U659" s="1" t="str">
        <x:v>0.40000000000000002</x:v>
      </x:c>
      <x:c r="V659" s="1" t="str">
        <x:v>0.0025133021090875001</x:v>
      </x:c>
      <x:c r="W659" s="28" t="str">
        <x:v>0.35000000000000003</x:v>
      </x:c>
      <x:c r="X659" s="28" t="str">
        <x:v>0.048981745803106103</x:v>
      </x:c>
      <x:c r="Y659" s="28" t="str">
        <x:v>0.0021509430508275251</x:v>
      </x:c>
      <x:c r="Z659" s="1" t="str">
        <x:v>0.40000000000000002</x:v>
      </x:c>
      <x:c r="AA659" s="1" t="str">
        <x:v>0.0010182541968938863</x:v>
      </x:c>
      <x:c r="AB659" s="1" t="str">
        <x:v>0.0025133021090875118</x:v>
      </x:c>
      <x:c r="AC659" s="1" t="str">
        <x:v>CASH</x:v>
      </x:c>
      <x:c r="AD659" s="1" t="str">
        <x:v>0.075000000000000011</x:v>
      </x:c>
      <x:c r="AE659" s="1" t="str">
        <x:v>0.35000000000000003</x:v>
      </x:c>
      <x:c r="AF659" s="1" t="str">
        <x:v>0.048981745803106103</x:v>
      </x:c>
      <x:c r="AG659" s="1" t="str">
        <x:v>0.0021509430508275251</x:v>
      </x:c>
      <x:c r="AH659" s="1" t="str">
        <x:v>0</x:v>
      </x:c>
      <x:c r="AI659" s="1" t="str">
        <x:v>0</x:v>
      </x:c>
      <x:c r="AJ659" s="1" t="str">
        <x:v>0</x:v>
      </x:c>
      <x:c r="AK659" s="1" t="str">
        <x:v>-0.0025101490473012724</x:v>
      </x:c>
      <x:c r="AL659" s="28" t="str">
        <x:v>0.0062858073087605996</x:v>
      </x:c>
      <x:c r="AM659" s="1" t="str">
        <x:v>2022</x:v>
      </x:c>
      <x:c r="AN659" s="48" t="str">
        <x:v>REUSED_OOS_PREQUENTIAL_DIAGNOSTIC</x:v>
      </x:c>
      <x:c r="AO659" s="1" t="str">
        <x:v>657</x:v>
      </x:c>
      <x:c r="AP659" s="1" t="str">
        <x:v>True</x:v>
      </x:c>
    </x:row>
    <x:row r="660" ht="22" customHeight="1">
      <x:c r="A660" s="27" t="n">
        <x:v>44855</x:v>
      </x:c>
      <x:c r="B660" s="27" t="n">
        <x:v>44856</x:v>
      </x:c>
      <x:c r="C660" s="1" t="str">
        <x:v>0.86598878599868645</x:v>
      </x:c>
      <x:c r="D660" s="1" t="str">
        <x:v>1.4290316606367293e-07</x:v>
      </x:c>
      <x:c r="E660" s="1" t="str">
        <x:v>0.13401107109814731</x:v>
      </x:c>
      <x:c r="F660" s="1" t="str">
        <x:v>bear</x:v>
      </x:c>
      <x:c r="G660" s="1" t="str">
        <x:v>0.35858277968505792</x:v>
      </x:c>
      <x:c r="H660" s="1" t="str">
        <x:v>0.0777569399649677</x:v>
      </x:c>
      <x:c r="I660" s="1" t="str">
        <x:v>-0.0010009488160652724</x:v>
      </x:c>
      <x:c r="J660" s="1" t="str">
        <x:v>0.036432473362539852</x:v>
      </x:c>
      <x:c r="K660" s="1" t="str">
        <x:v>0.31718884119767327</x:v>
      </x:c>
      <x:c r="L660" s="1" t="str">
        <x:v>-0.21601309195049612</x:v>
      </x:c>
      <x:c r="M660" s="1" t="str">
        <x:v>CASH</x:v>
      </x:c>
      <x:c r="N660" s="1" t="str">
        <x:v>0.86598878599868645</x:v>
      </x:c>
      <x:c r="O660" s="48" t="str">
        <x:v>HIGH_VOLATILITY|BEARISH_ROUTER</x:v>
      </x:c>
      <x:c r="P660" s="48" t="str">
        <x:v>episode-000655|episode-000652|episode-000592|episode-000658|episode-000644</x:v>
      </x:c>
      <x:c r="Q660" s="1" t="str">
        <x:v>True</x:v>
      </x:c>
      <x:c r="R660" s="1" t="str">
        <x:v>5</x:v>
      </x:c>
      <x:c r="S660" s="1" t="str">
        <x:v>0.075000000000000011</x:v>
      </x:c>
      <x:c r="T660" s="1" t="str">
        <x:v>0.39866999253433771</x:v>
      </x:c>
      <x:c r="U660" s="1" t="str">
        <x:v>0.40000000000000002</x:v>
      </x:c>
      <x:c r="V660" s="1" t="str">
        <x:v>0.00087937641673559999</x:v>
      </x:c>
      <x:c r="W660" s="28" t="str">
        <x:v>0.35000000000000003</x:v>
      </x:c>
      <x:c r="X660" s="28" t="str">
        <x:v>0.0014268819759394868</x:v>
      </x:c>
      <x:c r="Y660" s="28" t="str">
        <x:v>0.00076934425163610598</x:v>
      </x:c>
      <x:c r="Z660" s="1" t="str">
        <x:v>0.40000000000000002</x:v>
      </x:c>
      <x:c r="AA660" s="1" t="str">
        <x:v>0.001504810175383009</x:v>
      </x:c>
      <x:c r="AB660" s="1" t="str">
        <x:v>0.00087937641673563327</x:v>
      </x:c>
      <x:c r="AC660" s="1" t="str">
        <x:v>CASH</x:v>
      </x:c>
      <x:c r="AD660" s="1" t="str">
        <x:v>0.075000000000000011</x:v>
      </x:c>
      <x:c r="AE660" s="1" t="str">
        <x:v>0.35000000000000003</x:v>
      </x:c>
      <x:c r="AF660" s="1" t="str">
        <x:v>0.0014268819759394868</x:v>
      </x:c>
      <x:c r="AG660" s="1" t="str">
        <x:v>0.00076934425163610598</x:v>
      </x:c>
      <x:c r="AH660" s="1" t="str">
        <x:v>0</x:v>
      </x:c>
      <x:c r="AI660" s="1" t="str">
        <x:v>0</x:v>
      </x:c>
      <x:c r="AJ660" s="1" t="str">
        <x:v>0</x:v>
      </x:c>
      <x:c r="AK660" s="1" t="str">
        <x:v>-0.00087898999181982294</x:v>
      </x:c>
      <x:c r="AL660" s="28" t="str">
        <x:v>0.0022022063811799001</x:v>
      </x:c>
      <x:c r="AM660" s="1" t="str">
        <x:v>2022</x:v>
      </x:c>
      <x:c r="AN660" s="48" t="str">
        <x:v>REUSED_OOS_PREQUENTIAL_DIAGNOSTIC</x:v>
      </x:c>
      <x:c r="AO660" s="1" t="str">
        <x:v>658</x:v>
      </x:c>
      <x:c r="AP660" s="1" t="str">
        <x:v>True</x:v>
      </x:c>
    </x:row>
    <x:row r="661" ht="22" customHeight="1">
      <x:c r="A661" s="27" t="n">
        <x:v>44856</x:v>
      </x:c>
      <x:c r="B661" s="27" t="n">
        <x:v>44857</x:v>
      </x:c>
      <x:c r="C661" s="1" t="str">
        <x:v>0.55500486210164846</x:v>
      </x:c>
      <x:c r="D661" s="1" t="str">
        <x:v>1.3231308704145439e-06</x:v>
      </x:c>
      <x:c r="E661" s="1" t="str">
        <x:v>0.4449938147674809</x:v>
      </x:c>
      <x:c r="F661" s="1" t="str">
        <x:v>bear</x:v>
      </x:c>
      <x:c r="G661" s="1" t="str">
        <x:v>0.62542719972402649</x:v>
      </x:c>
      <x:c r="H661" s="1" t="str">
        <x:v>0.62196784779407599</x:v>
      </x:c>
      <x:c r="I661" s="1" t="str">
        <x:v>0.0071373507370717792</x:v>
      </x:c>
      <x:c r="J661" s="1" t="str">
        <x:v>-0.010265924551638883</x:v>
      </x:c>
      <x:c r="K661" s="1" t="str">
        <x:v>0.26791095657530539</x:v>
      </x:c>
      <x:c r="L661" s="1" t="str">
        <x:v>-0.21428659097882785</x:v>
      </x:c>
      <x:c r="M661" s="1" t="str">
        <x:v>CASH</x:v>
      </x:c>
      <x:c r="N661" s="1" t="str">
        <x:v>0.55500486210164846</x:v>
      </x:c>
      <x:c r="O661" s="48" t="str">
        <x:v>HIGH_VOLATILITY|BEARISH_ROUTER</x:v>
      </x:c>
      <x:c r="P661" s="48" t="str">
        <x:v>episode-000477|episode-000474|episode-000470</x:v>
      </x:c>
      <x:c r="Q661" s="1" t="str">
        <x:v>True</x:v>
      </x:c>
      <x:c r="R661" s="1" t="str">
        <x:v>5</x:v>
      </x:c>
      <x:c r="S661" s="1" t="str">
        <x:v>0.075000000000000011</x:v>
      </x:c>
      <x:c r="T661" s="1" t="str">
        <x:v>0.42809895759107458</x:v>
      </x:c>
      <x:c r="U661" s="1" t="str">
        <x:v>0.45000000000000001</x:v>
      </x:c>
      <x:c r="V661" s="1" t="str">
        <x:v>0.0085354569918896003</x:v>
      </x:c>
      <x:c r="W661" s="28" t="str">
        <x:v>0.40000000000000002</x:v>
      </x:c>
      <x:c r="X661" s="28" t="str">
        <x:v>0.049499383909263894</x:v>
      </x:c>
      <x:c r="Y661" s="28" t="str">
        <x:v>0.0075815483421952656</x:v>
      </x:c>
      <x:c r="Z661" s="1" t="str">
        <x:v>0.40000000000000002</x:v>
      </x:c>
      <x:c r="AA661" s="1" t="str">
        <x:v>0.00052806436879415664</x:v>
      </x:c>
      <x:c r="AB661" s="1" t="str">
        <x:v>0.0076308933827113901</x:v>
      </x:c>
      <x:c r="AC661" s="1" t="str">
        <x:v>ABSTAIN</x:v>
      </x:c>
      <x:c r="AD661" s="1" t="str">
        <x:v>0.075000000000000011</x:v>
      </x:c>
      <x:c r="AE661" s="1" t="str">
        <x:v>0.45000000000000001</x:v>
      </x:c>
      <x:c r="AF661" s="1" t="str">
        <x:v>0.099499383909263883</x:v>
      </x:c>
      <x:c r="AG661" s="1" t="str">
        <x:v>0.0084850000402751924</x:v>
      </x:c>
      <x:c r="AH661" s="1" t="str">
        <x:v>0</x:v>
      </x:c>
      <x:c r="AI661" s="1" t="str">
        <x:v>0</x:v>
      </x:c>
      <x:c r="AJ661" s="1" t="str">
        <x:v>0</x:v>
      </x:c>
      <x:c r="AK661" s="1" t="str">
        <x:v>-0.0084992359417309302</x:v>
      </x:c>
      <x:c r="AL661" s="28" t="str">
        <x:v>0.019078563692410198</x:v>
      </x:c>
      <x:c r="AM661" s="1" t="str">
        <x:v>2022</x:v>
      </x:c>
      <x:c r="AN661" s="48" t="str">
        <x:v>REUSED_OOS_PREQUENTIAL_DIAGNOSTIC</x:v>
      </x:c>
      <x:c r="AO661" s="1" t="str">
        <x:v>659</x:v>
      </x:c>
      <x:c r="AP661" s="1" t="str">
        <x:v>True</x:v>
      </x:c>
    </x:row>
    <x:row r="662" ht="22" customHeight="1">
      <x:c r="A662" s="27" t="n">
        <x:v>44857</x:v>
      </x:c>
      <x:c r="B662" s="27" t="n">
        <x:v>44858</x:v>
      </x:c>
      <x:c r="C662" s="1" t="str">
        <x:v>0.59653556353026116</x:v>
      </x:c>
      <x:c r="D662" s="1" t="str">
        <x:v>9.544758254510171e-07</x:v>
      </x:c>
      <x:c r="E662" s="1" t="str">
        <x:v>0.40346348199391302</x:v>
      </x:c>
      <x:c r="F662" s="1" t="str">
        <x:v>bear</x:v>
      </x:c>
      <x:c r="G662" s="1" t="str">
        <x:v>0.6138696246455364</x:v>
      </x:c>
      <x:c r="H662" s="1" t="str">
        <x:v>0.083061402857225547</x:v>
      </x:c>
      <x:c r="I662" s="1" t="str">
        <x:v>0.016057605947492171</x:v>
      </x:c>
      <x:c r="J662" s="1" t="str">
        <x:v>0.014393448570762191</x:v>
      </x:c>
      <x:c r="K662" s="1" t="str">
        <x:v>0.27535960293272699</x:v>
      </x:c>
      <x:c r="L662" s="1" t="str">
        <x:v>-0.19929630766083661</x:v>
      </x:c>
      <x:c r="M662" s="1" t="str">
        <x:v>CASH</x:v>
      </x:c>
      <x:c r="N662" s="1" t="str">
        <x:v>0.59653556353026116</x:v>
      </x:c>
      <x:c r="O662" s="48" t="str">
        <x:v>HIGH_VOLATILITY|BEARISH_ROUTER</x:v>
      </x:c>
      <x:c r="P662" s="48" t="str">
        <x:v>episode-000657|episode-000472|episode-000656|episode-000660|episode-000474</x:v>
      </x:c>
      <x:c r="Q662" s="1" t="str">
        <x:v>True</x:v>
      </x:c>
      <x:c r="R662" s="1" t="str">
        <x:v>5</x:v>
      </x:c>
      <x:c r="S662" s="1" t="str">
        <x:v>0.075000000000000011</x:v>
      </x:c>
      <x:c r="T662" s="1" t="str">
        <x:v>0.42416883503194652</x:v>
      </x:c>
      <x:c r="U662" s="1" t="str">
        <x:v>0.40000000000000002</x:v>
      </x:c>
      <x:c r="V662" s="1" t="str">
        <x:v>-0.0049534491794103004</x:v>
      </x:c>
      <x:c r="W662" s="28" t="str">
        <x:v>0.40000000000000002</x:v>
      </x:c>
      <x:c r="X662" s="28" t="str">
        <x:v>0.0045441767400327682</x:v>
      </x:c>
      <x:c r="Y662" s="28" t="str">
        <x:v>-0.0049035572318584242</x:v>
      </x:c>
      <x:c r="Z662" s="1" t="str">
        <x:v>0.40000000000000002</x:v>
      </x:c>
      <x:c r="AA662" s="1" t="str">
        <x:v>0.0045441767400327682</x:v>
      </x:c>
      <x:c r="AB662" s="1" t="str">
        <x:v>-0.0049035572318584242</x:v>
      </x:c>
      <x:c r="AC662" s="1" t="str">
        <x:v>ABSTAIN</x:v>
      </x:c>
      <x:c r="AD662" s="1" t="str">
        <x:v>0.075000000000000011</x:v>
      </x:c>
      <x:c r="AE662" s="1" t="str">
        <x:v>0.40000000000000002</x:v>
      </x:c>
      <x:c r="AF662" s="1" t="str">
        <x:v>0.054681750034073884</x:v>
      </x:c>
      <x:c r="AG662" s="1" t="str">
        <x:v>-0.0049534491794102076</x:v>
      </x:c>
      <x:c r="AH662" s="1" t="str">
        <x:v>0</x:v>
      </x:c>
      <x:c r="AI662" s="1" t="str">
        <x:v>0</x:v>
      </x:c>
      <x:c r="AJ662" s="1" t="str">
        <x:v>0</x:v>
      </x:c>
      <x:c r="AK662" s="1" t="str">
        <x:v>0.0049657581736050433</x:v>
      </x:c>
      <x:c r="AL662" s="28" t="str">
        <x:v>-0.012247588293001901</x:v>
      </x:c>
      <x:c r="AM662" s="1" t="str">
        <x:v>2022</x:v>
      </x:c>
      <x:c r="AN662" s="48" t="str">
        <x:v>REUSED_OOS_PREQUENTIAL_DIAGNOSTIC</x:v>
      </x:c>
      <x:c r="AO662" s="1" t="str">
        <x:v>660</x:v>
      </x:c>
      <x:c r="AP662" s="1" t="str">
        <x:v>False</x:v>
      </x:c>
    </x:row>
    <x:row r="663" ht="22" customHeight="1">
      <x:c r="A663" s="27" t="n">
        <x:v>44858</x:v>
      </x:c>
      <x:c r="B663" s="27" t="n">
        <x:v>44859</x:v>
      </x:c>
      <x:c r="C663" s="1" t="str">
        <x:v>0.25966702018285548</x:v>
      </x:c>
      <x:c r="D663" s="1" t="str">
        <x:v>5.172306319877113e-06</x:v>
      </x:c>
      <x:c r="E663" s="1" t="str">
        <x:v>0.7403278075108245</x:v>
      </x:c>
      <x:c r="F663" s="1" t="str">
        <x:v>mix</x:v>
      </x:c>
      <x:c r="G663" s="1" t="str">
        <x:v>0.52136219839837961</x:v>
      </x:c>
      <x:c r="H663" s="1" t="str">
        <x:v>0.67373708669481158</x:v>
      </x:c>
      <x:c r="I663" s="1" t="str">
        <x:v>-0.011085419629428883</x:v>
      </x:c>
      <x:c r="J663" s="1" t="str">
        <x:v>0.02146872952465495</x:v>
      </x:c>
      <x:c r="K663" s="1" t="str">
        <x:v>0.27009837799260078</x:v>
      </x:c>
      <x:c r="L663" s="1" t="str">
        <x:v>-0.20910299682929323</x:v>
      </x:c>
      <x:c r="M663" s="1" t="str">
        <x:v>ABSTAIN</x:v>
      </x:c>
      <x:c r="N663" s="1" t="str">
        <x:v>0.7403278075108245</x:v>
      </x:c>
      <x:c r="O663" s="48" t="str">
        <x:v>HIGH_VOLATILITY|NEGATIVE_MOMENTUM</x:v>
      </x:c>
      <x:c r="P663" s="48" t="str">
        <x:v>episode-000475|episode-000464|episode-000469|episode-000218|episode-000125</x:v>
      </x:c>
      <x:c r="Q663" s="1" t="str">
        <x:v>True</x:v>
      </x:c>
      <x:c r="R663" s="1" t="str">
        <x:v>5</x:v>
      </x:c>
      <x:c r="S663" s="1" t="str">
        <x:v>0.050000000000000003</x:v>
      </x:c>
      <x:c r="T663" s="1" t="str">
        <x:v>0.45604727988427629</x:v>
      </x:c>
      <x:c r="U663" s="1" t="str">
        <x:v>0.45000000000000001</x:v>
      </x:c>
      <x:c r="V663" s="1" t="str">
        <x:v>0.017432605917544901</x:v>
      </x:c>
      <x:c r="W663" s="28" t="str">
        <x:v>0.45000000000000001</x:v>
      </x:c>
      <x:c r="X663" s="28" t="str">
        <x:v>0.052953892413577786</x:v>
      </x:c>
      <x:c r="Y663" s="28" t="str">
        <x:v>0.017432605917544919</x:v>
      </x:c>
      <x:c r="Z663" s="1" t="str">
        <x:v>0.45000000000000001</x:v>
      </x:c>
      <x:c r="AA663" s="1" t="str">
        <x:v>0.052953892413577786</x:v>
      </x:c>
      <x:c r="AB663" s="1" t="str">
        <x:v>0.017432605917544919</x:v>
      </x:c>
      <x:c r="AC663" s="1" t="str">
        <x:v>ABSTAIN</x:v>
      </x:c>
      <x:c r="AD663" s="1" t="str">
        <x:v>0.050000000000000003</x:v>
      </x:c>
      <x:c r="AE663" s="1" t="str">
        <x:v>0.45000000000000001</x:v>
      </x:c>
      <x:c r="AF663" s="1" t="str">
        <x:v>0.052953892413577786</x:v>
      </x:c>
      <x:c r="AG663" s="1" t="str">
        <x:v>0.017432605917544919</x:v>
      </x:c>
      <x:c r="AH663" s="1" t="str">
        <x:v>0.35000000000000003</x:v>
      </x:c>
      <x:c r="AI663" s="1" t="str">
        <x:v>0.35000000000000003</x:v>
      </x:c>
      <x:c r="AJ663" s="1" t="str">
        <x:v>0.013245839846882212</x:v>
      </x:c>
      <x:c r="AK663" s="1" t="str">
        <x:v>-0.0041235204045614315</x:v>
      </x:c>
      <x:c r="AL663" s="28" t="str">
        <x:v>0.038858857305434202</x:v>
      </x:c>
      <x:c r="AM663" s="1" t="str">
        <x:v>2022</x:v>
      </x:c>
      <x:c r="AN663" s="48" t="str">
        <x:v>REUSED_OOS_PREQUENTIAL_DIAGNOSTIC</x:v>
      </x:c>
      <x:c r="AO663" s="1" t="str">
        <x:v>661</x:v>
      </x:c>
      <x:c r="AP663" s="1" t="str">
        <x:v>False</x:v>
      </x:c>
    </x:row>
    <x:row r="664" ht="22" customHeight="1">
      <x:c r="A664" s="27" t="n">
        <x:v>44859</x:v>
      </x:c>
      <x:c r="B664" s="27" t="n">
        <x:v>44860</x:v>
      </x:c>
      <x:c r="C664" s="1" t="str">
        <x:v>0.32363258371113518</x:v>
      </x:c>
      <x:c r="D664" s="1" t="str">
        <x:v>6.7442049165477934e-06</x:v>
      </x:c>
      <x:c r="E664" s="1" t="str">
        <x:v>0.67636067208394812</x:v>
      </x:c>
      <x:c r="F664" s="1" t="str">
        <x:v>mix</x:v>
      </x:c>
      <x:c r="G664" s="1" t="str">
        <x:v>0.57314282000486638</x:v>
      </x:c>
      <x:c r="H664" s="1" t="str">
        <x:v>0.12793427085375275</x:v>
      </x:c>
      <x:c r="I664" s="1" t="str">
        <x:v>0.039036226860235335</x:v>
      </x:c>
      <x:c r="J664" s="1" t="str">
        <x:v>0.068046928182436961</x:v>
      </x:c>
      <x:c r="K664" s="1" t="str">
        <x:v>0.29849797151800733</x:v>
      </x:c>
      <x:c r="L664" s="1" t="str">
        <x:v>-0.1783696430397872</x:v>
      </x:c>
      <x:c r="M664" s="1" t="str">
        <x:v>ABSTAIN</x:v>
      </x:c>
      <x:c r="N664" s="1" t="str">
        <x:v>0.67636067208394812</x:v>
      </x:c>
      <x:c r="O664" s="48" t="str">
        <x:v>HIGH_VOLATILITY|NEGATIVE_MOMENTUM</x:v>
      </x:c>
      <x:c r="P664" s="48" t="str"/>
      <x:c r="Q664" s="1" t="str">
        <x:v>True</x:v>
      </x:c>
      <x:c r="R664" s="1" t="str">
        <x:v>5</x:v>
      </x:c>
      <x:c r="S664" s="1" t="str">
        <x:v>0.050000000000000003</x:v>
      </x:c>
      <x:c r="T664" s="1" t="str">
        <x:v>0.44999408685886177</x:v>
      </x:c>
      <x:c r="U664" s="1" t="str">
        <x:v>0.45000000000000001</x:v>
      </x:c>
      <x:c r="V664" s="1" t="str">
        <x:v>0.015379767231214999</x:v>
      </x:c>
      <x:c r="W664" s="28" t="str">
        <x:v>0.45000000000000001</x:v>
      </x:c>
      <x:c r="X664" s="28" t="str">
        <x:v>0.0094522800228170056</x:v>
      </x:c>
      <x:c r="Y664" s="28" t="str">
        <x:v>0.015379767231215036</x:v>
      </x:c>
      <x:c r="Z664" s="1" t="str">
        <x:v>0.45000000000000001</x:v>
      </x:c>
      <x:c r="AA664" s="1" t="str">
        <x:v>0.0094522800228170056</x:v>
      </x:c>
      <x:c r="AB664" s="1" t="str">
        <x:v>0.015379767231215036</x:v>
      </x:c>
      <x:c r="AC664" s="1" t="str">
        <x:v>ABSTAIN</x:v>
      </x:c>
      <x:c r="AD664" s="1" t="str">
        <x:v>0.050000000000000003</x:v>
      </x:c>
      <x:c r="AE664" s="1" t="str">
        <x:v>0.45000000000000001</x:v>
      </x:c>
      <x:c r="AF664" s="1" t="str">
        <x:v>0.0094522800228170056</x:v>
      </x:c>
      <x:c r="AG664" s="1" t="str">
        <x:v>0.015379767231215036</x:v>
      </x:c>
      <x:c r="AH664" s="1" t="str">
        <x:v>0.45000000000000001</x:v>
      </x:c>
      <x:c r="AI664" s="1" t="str">
        <x:v>0.091278231251550157</x:v>
      </x:c>
      <x:c r="AJ664" s="1" t="str">
        <x:v>0.015296682030558451</x:v>
      </x:c>
      <x:c r="AK664" s="1" t="str">
        <x:v>-8.1830072666787268e-05</x:v>
      </x:c>
      <x:c r="AL664" s="28" t="str">
        <x:v>0.0341985888351665</x:v>
      </x:c>
      <x:c r="AM664" s="1" t="str">
        <x:v>2022</x:v>
      </x:c>
      <x:c r="AN664" s="48" t="str">
        <x:v>REUSED_OOS_PREQUENTIAL_DIAGNOSTIC</x:v>
      </x:c>
      <x:c r="AO664" s="1" t="str">
        <x:v>662</x:v>
      </x:c>
      <x:c r="AP664" s="1" t="str">
        <x:v>False</x:v>
      </x:c>
    </x:row>
    <x:row r="665" ht="22" customHeight="1">
      <x:c r="A665" s="27" t="n">
        <x:v>44860</x:v>
      </x:c>
      <x:c r="B665" s="27" t="n">
        <x:v>44861</x:v>
      </x:c>
      <x:c r="C665" s="1" t="str">
        <x:v>0.048152536459139202</x:v>
      </x:c>
      <x:c r="D665" s="1" t="str">
        <x:v>4.9388176285995278e-05</x:v>
      </x:c>
      <x:c r="E665" s="1" t="str">
        <x:v>0.95179807536457484</x:v>
      </x:c>
      <x:c r="F665" s="1" t="str">
        <x:v>mix</x:v>
      </x:c>
      <x:c r="G665" s="1" t="str">
        <x:v>0.176200302645344</x:v>
      </x:c>
      <x:c r="H665" s="1" t="str">
        <x:v>0.55096009450399208</x:v>
      </x:c>
      <x:c r="I665" s="1" t="str">
        <x:v>0.086049393690617482</x:v>
      </x:c>
      <x:c r="J665" s="1" t="str">
        <x:v>0.080298766754916651</x:v>
      </x:c>
      <x:c r="K665" s="1" t="str">
        <x:v>0.31054597835000564</x:v>
      </x:c>
      <x:c r="L665" s="1" t="str">
        <x:v>-0.15027104428761384</x:v>
      </x:c>
      <x:c r="M665" s="1" t="str">
        <x:v>ABSTAIN</x:v>
      </x:c>
      <x:c r="N665" s="1" t="str">
        <x:v>0.63140246437846181</x:v>
      </x:c>
      <x:c r="O665" s="48" t="str">
        <x:v>INSUFFICIENT_EVIDENCE</x:v>
      </x:c>
      <x:c r="P665" s="48" t="str"/>
      <x:c r="Q665" s="1" t="str">
        <x:v>True</x:v>
      </x:c>
      <x:c r="R665" s="1" t="str">
        <x:v>5</x:v>
      </x:c>
      <x:c r="S665" s="1" t="str">
        <x:v>0.050000000000000003</x:v>
      </x:c>
      <x:c r="T665" s="1" t="str">
        <x:v>0.47606285959041178</x:v>
      </x:c>
      <x:c r="U665" s="1" t="str">
        <x:v>0.5</x:v>
      </x:c>
      <x:c r="V665" s="1" t="str">
        <x:v>-0.011514741069679001</x:v>
      </x:c>
      <x:c r="W665" s="28" t="str">
        <x:v>0.5</x:v>
      </x:c>
      <x:c r="X665" s="28" t="str">
        <x:v>0.041664132963510792</x:v>
      </x:c>
      <x:c r="Y665" s="28" t="str">
        <x:v>-0.011514741069679091</x:v>
      </x:c>
      <x:c r="Z665" s="1" t="str">
        <x:v>0.5</x:v>
      </x:c>
      <x:c r="AA665" s="1" t="str">
        <x:v>0.041664132963510792</x:v>
      </x:c>
      <x:c r="AB665" s="1" t="str">
        <x:v>-0.011514741069679091</x:v>
      </x:c>
      <x:c r="AC665" s="1" t="str">
        <x:v>ABSTAIN</x:v>
      </x:c>
      <x:c r="AD665" s="1" t="str">
        <x:v>0.050000000000000003</x:v>
      </x:c>
      <x:c r="AE665" s="1" t="str">
        <x:v>0.5</x:v>
      </x:c>
      <x:c r="AF665" s="1" t="str">
        <x:v>0.041664132963510792</x:v>
      </x:c>
      <x:c r="AG665" s="1" t="str">
        <x:v>-0.011514741069679091</x:v>
      </x:c>
      <x:c r="AH665" s="1" t="str">
        <x:v>0.5</x:v>
      </x:c>
      <x:c r="AI665" s="1" t="str">
        <x:v>0.041664132963510792</x:v>
      </x:c>
      <x:c r="AJ665" s="1" t="str">
        <x:v>-0.011514741069679091</x:v>
      </x:c>
      <x:c r="AK665" s="1" t="str">
        <x:v>-9.0205620750793969e-17</x:v>
      </x:c>
      <x:c r="AL665" s="28" t="str">
        <x:v>-0.022947109944871001</x:v>
      </x:c>
      <x:c r="AM665" s="1" t="str">
        <x:v>2022</x:v>
      </x:c>
      <x:c r="AN665" s="48" t="str">
        <x:v>REUSED_OOS_PREQUENTIAL_DIAGNOSTIC</x:v>
      </x:c>
      <x:c r="AO665" s="1" t="str">
        <x:v>663</x:v>
      </x:c>
      <x:c r="AP665" s="1" t="str">
        <x:v>False</x:v>
      </x:c>
    </x:row>
    <x:row r="666" ht="22" customHeight="1">
      <x:c r="A666" s="27" t="n">
        <x:v>44861</x:v>
      </x:c>
      <x:c r="B666" s="27" t="n">
        <x:v>44862</x:v>
      </x:c>
      <x:c r="C666" s="1" t="str">
        <x:v>0.030192255580449998</x:v>
      </x:c>
      <x:c r="D666" s="1" t="str">
        <x:v>6.8746724846050636e-05</x:v>
      </x:c>
      <x:c r="E666" s="1" t="str">
        <x:v>0.96973899769470395</x:v>
      </x:c>
      <x:c r="F666" s="1" t="str">
        <x:v>mix</x:v>
      </x:c>
      <x:c r="G666" s="1" t="str">
        <x:v>0.12391579342819957</x:v>
      </x:c>
      <x:c r="H666" s="1" t="str">
        <x:v>0.035920561757378372</x:v>
      </x:c>
      <x:c r="I666" s="1" t="str">
        <x:v>0.065641262622814889</x:v>
      </x:c>
      <x:c r="J666" s="1" t="str">
        <x:v>0.063513442691682798</x:v>
      </x:c>
      <x:c r="K666" s="1" t="str">
        <x:v>0.32158992583398643</x:v>
      </x:c>
      <x:c r="L666" s="1" t="str">
        <x:v>-0.16976986805768635</x:v>
      </x:c>
      <x:c r="M666" s="1" t="str">
        <x:v>ABSTAIN</x:v>
      </x:c>
      <x:c r="N666" s="1" t="str">
        <x:v>0.63140246437846181</x:v>
      </x:c>
      <x:c r="O666" s="48" t="str">
        <x:v>HIGH_VOLATILITY|NEGATIVE_MOMENTUM</x:v>
      </x:c>
      <x:c r="P666" s="48" t="str">
        <x:v>episode-000329|episode-000261|episode-000260|episode-000258|episode-000259</x:v>
      </x:c>
      <x:c r="Q666" s="1" t="str">
        <x:v>True</x:v>
      </x:c>
      <x:c r="R666" s="1" t="str">
        <x:v>5</x:v>
      </x:c>
      <x:c r="S666" s="1" t="str">
        <x:v>0.050000000000000003</x:v>
      </x:c>
      <x:c r="T666" s="1" t="str">
        <x:v>0.47776228901723439</x:v>
      </x:c>
      <x:c r="U666" s="1" t="str">
        <x:v>0.5</x:v>
      </x:c>
      <x:c r="V666" s="1" t="str">
        <x:v>0.0074228601177950002</x:v>
      </x:c>
      <x:c r="W666" s="28" t="str">
        <x:v>0.5</x:v>
      </x:c>
      <x:c r="X666" s="28" t="str">
        <x:v>0.0058033626870324095</x:v>
      </x:c>
      <x:c r="Y666" s="28" t="str">
        <x:v>0.0074228601177950271</x:v>
      </x:c>
      <x:c r="Z666" s="1" t="str">
        <x:v>0.5</x:v>
      </x:c>
      <x:c r="AA666" s="1" t="str">
        <x:v>0.0058033626870324095</x:v>
      </x:c>
      <x:c r="AB666" s="1" t="str">
        <x:v>0.0074228601177950271</x:v>
      </x:c>
      <x:c r="AC666" s="1" t="str">
        <x:v>ABSTAIN</x:v>
      </x:c>
      <x:c r="AD666" s="1" t="str">
        <x:v>0.050000000000000003</x:v>
      </x:c>
      <x:c r="AE666" s="1" t="str">
        <x:v>0.5</x:v>
      </x:c>
      <x:c r="AF666" s="1" t="str">
        <x:v>0.0058033626870324095</x:v>
      </x:c>
      <x:c r="AG666" s="1" t="str">
        <x:v>0.0074228601177950271</x:v>
      </x:c>
      <x:c r="AH666" s="1" t="str">
        <x:v>0.5</x:v>
      </x:c>
      <x:c r="AI666" s="1" t="str">
        <x:v>0.0058033626870324095</x:v>
      </x:c>
      <x:c r="AJ666" s="1" t="str">
        <x:v>0.0074228601177950271</x:v>
      </x:c>
      <x:c r="AK666" s="1" t="str">
        <x:v>2.688821387764051e-17</x:v>
      </x:c>
      <x:c r="AL666" s="28" t="str">
        <x:v>0.014857413183921401</x:v>
      </x:c>
      <x:c r="AM666" s="1" t="str">
        <x:v>2022</x:v>
      </x:c>
      <x:c r="AN666" s="48" t="str">
        <x:v>REUSED_OOS_PREQUENTIAL_DIAGNOSTIC</x:v>
      </x:c>
      <x:c r="AO666" s="1" t="str">
        <x:v>664</x:v>
      </x:c>
      <x:c r="AP666" s="1" t="str">
        <x:v>False</x:v>
      </x:c>
    </x:row>
    <x:row r="667" ht="22" customHeight="1">
      <x:c r="A667" s="27" t="n">
        <x:v>44862</x:v>
      </x:c>
      <x:c r="B667" s="27" t="n">
        <x:v>44863</x:v>
      </x:c>
      <x:c r="C667" s="1" t="str">
        <x:v>0.0825218092079395</x:v>
      </x:c>
      <x:c r="D667" s="1" t="str">
        <x:v>7.6413642772962353e-05</x:v>
      </x:c>
      <x:c r="E667" s="1" t="str">
        <x:v>0.91740177714928717</x:v>
      </x:c>
      <x:c r="F667" s="1" t="str">
        <x:v>mix</x:v>
      </x:c>
      <x:c r="G667" s="1" t="str">
        <x:v>0.26003704267741001</x:v>
      </x:c>
      <x:c r="H667" s="1" t="str">
        <x:v>0.10467444109083321</x:v>
      </x:c>
      <x:c r="I667" s="1" t="str">
        <x:v>0.074718462004112363</x:v>
      </x:c>
      <x:c r="J667" s="1" t="str">
        <x:v>0.060965431971562678</x:v>
      </x:c>
      <x:c r="K667" s="1" t="str">
        <x:v>0.32027815460469189</x:v>
      </x:c>
      <x:c r="L667" s="1" t="str">
        <x:v>-0.1574347959496778</x:v>
      </x:c>
      <x:c r="M667" s="1" t="str">
        <x:v>ABSTAIN</x:v>
      </x:c>
      <x:c r="N667" s="1" t="str">
        <x:v>0.91740177714928717</x:v>
      </x:c>
      <x:c r="O667" s="48" t="str">
        <x:v>HIGH_VOLATILITY|NEGATIVE_MOMENTUM</x:v>
      </x:c>
      <x:c r="P667" s="48" t="str"/>
      <x:c r="Q667" s="1" t="str">
        <x:v>True</x:v>
      </x:c>
      <x:c r="R667" s="1" t="str">
        <x:v>5</x:v>
      </x:c>
      <x:c r="S667" s="1" t="str">
        <x:v>0.050000000000000003</x:v>
      </x:c>
      <x:c r="T667" s="1" t="str">
        <x:v>0.47281017468338482</x:v>
      </x:c>
      <x:c r="U667" s="1" t="str">
        <x:v>0.45000000000000001</x:v>
      </x:c>
      <x:c r="V667" s="1" t="str">
        <x:v>0.0046526796271206001</x:v>
      </x:c>
      <x:c r="W667" s="28" t="str">
        <x:v>0.45000000000000001</x:v>
      </x:c>
      <x:c r="X667" s="28" t="str">
        <x:v>0.053686963922782882</x:v>
      </x:c>
      <x:c r="Y667" s="28" t="str">
        <x:v>0.0046526796271206816</x:v>
      </x:c>
      <x:c r="Z667" s="1" t="str">
        <x:v>0.45000000000000001</x:v>
      </x:c>
      <x:c r="AA667" s="1" t="str">
        <x:v>0.053686963922782882</x:v>
      </x:c>
      <x:c r="AB667" s="1" t="str">
        <x:v>0.0046526796271206816</x:v>
      </x:c>
      <x:c r="AC667" s="1" t="str">
        <x:v>ABSTAIN</x:v>
      </x:c>
      <x:c r="AD667" s="1" t="str">
        <x:v>0.050000000000000003</x:v>
      </x:c>
      <x:c r="AE667" s="1" t="str">
        <x:v>0.45000000000000001</x:v>
      </x:c>
      <x:c r="AF667" s="1" t="str">
        <x:v>0.053686963922782882</x:v>
      </x:c>
      <x:c r="AG667" s="1" t="str">
        <x:v>0.0046526796271206816</x:v>
      </x:c>
      <x:c r="AH667" s="1" t="str">
        <x:v>0.45000000000000001</x:v>
      </x:c>
      <x:c r="AI667" s="1" t="str">
        <x:v>0.053686963922782882</x:v>
      </x:c>
      <x:c r="AJ667" s="1" t="str">
        <x:v>0.0046526796271206816</x:v>
      </x:c>
      <x:c r="AK667" s="1" t="str">
        <x:v>8.1532003370909933e-17</x:v>
      </x:c>
      <x:c r="AL667" s="28" t="str">
        <x:v>0.010459153944761599</x:v>
      </x:c>
      <x:c r="AM667" s="1" t="str">
        <x:v>2022</x:v>
      </x:c>
      <x:c r="AN667" s="48" t="str">
        <x:v>REUSED_OOS_PREQUENTIAL_DIAGNOSTIC</x:v>
      </x:c>
      <x:c r="AO667" s="1" t="str">
        <x:v>665</x:v>
      </x:c>
      <x:c r="AP667" s="1" t="str">
        <x:v>False</x:v>
      </x:c>
    </x:row>
    <x:row r="668" ht="22" customHeight="1">
      <x:c r="A668" s="27" t="n">
        <x:v>44863</x:v>
      </x:c>
      <x:c r="B668" s="27" t="n">
        <x:v>44864</x:v>
      </x:c>
      <x:c r="C668" s="1" t="str">
        <x:v>0.0441639870324581</x:v>
      </x:c>
      <x:c r="D668" s="1" t="str">
        <x:v>0.0001491920646364</x:v>
      </x:c>
      <x:c r="E668" s="1" t="str">
        <x:v>0.95568682090290524</x:v>
      </x:c>
      <x:c r="F668" s="1" t="str">
        <x:v>mix</x:v>
      </x:c>
      <x:c r="G668" s="1" t="str">
        <x:v>0.1660419812775451</x:v>
      </x:c>
      <x:c r="H668" s="1" t="str">
        <x:v>0.076715644350962911</x:v>
      </x:c>
      <x:c r="I668" s="1" t="str">
        <x:v>0.083572856785803618</x:v>
      </x:c>
      <x:c r="J668" s="1" t="str">
        <x:v>0.062103812586127738</x:v>
      </x:c>
      <x:c r="K668" s="1" t="str">
        <x:v>0.32061021417860053</x:v>
      </x:c>
      <x:c r="L668" s="1" t="str">
        <x:v>-0.148622276772016</x:v>
      </x:c>
      <x:c r="M668" s="1" t="str">
        <x:v>ABSTAIN</x:v>
      </x:c>
      <x:c r="N668" s="1" t="str">
        <x:v>0.63140246437846181</x:v>
      </x:c>
      <x:c r="O668" s="48" t="str">
        <x:v>HIGH_VOLATILITY|NEGATIVE_MOMENTUM</x:v>
      </x:c>
      <x:c r="P668" s="48" t="str">
        <x:v>episode-000665|episode-000666</x:v>
      </x:c>
      <x:c r="Q668" s="1" t="str">
        <x:v>True</x:v>
      </x:c>
      <x:c r="R668" s="1" t="str">
        <x:v>5</x:v>
      </x:c>
      <x:c r="S668" s="1" t="str">
        <x:v>0.050000000000000003</x:v>
      </x:c>
      <x:c r="T668" s="1" t="str">
        <x:v>0.47643935090074718</x:v>
      </x:c>
      <x:c r="U668" s="1" t="str">
        <x:v>0.5</x:v>
      </x:c>
      <x:c r="V668" s="1" t="str">
        <x:v>-0.0044561947810909004</x:v>
      </x:c>
      <x:c r="W668" s="28" t="str">
        <x:v>0.5</x:v>
      </x:c>
      <x:c r="X668" s="28" t="str">
        <x:v>0.047423486068802811</x:v>
      </x:c>
      <x:c r="Y668" s="28" t="str">
        <x:v>-0.0044561947810909386</x:v>
      </x:c>
      <x:c r="Z668" s="1" t="str">
        <x:v>0.5</x:v>
      </x:c>
      <x:c r="AA668" s="1" t="str">
        <x:v>0.047423486068802811</x:v>
      </x:c>
      <x:c r="AB668" s="1" t="str">
        <x:v>-0.0044561947810909386</x:v>
      </x:c>
      <x:c r="AC668" s="1" t="str">
        <x:v>ABSTAIN</x:v>
      </x:c>
      <x:c r="AD668" s="1" t="str">
        <x:v>0.050000000000000003</x:v>
      </x:c>
      <x:c r="AE668" s="1" t="str">
        <x:v>0.5</x:v>
      </x:c>
      <x:c r="AF668" s="1" t="str">
        <x:v>0.047423486068802811</x:v>
      </x:c>
      <x:c r="AG668" s="1" t="str">
        <x:v>-0.0044561947810909386</x:v>
      </x:c>
      <x:c r="AH668" s="1" t="str">
        <x:v>0.5</x:v>
      </x:c>
      <x:c r="AI668" s="1" t="str">
        <x:v>0.047423486068802811</x:v>
      </x:c>
      <x:c r="AJ668" s="1" t="str">
        <x:v>-0.0044561947810909386</x:v>
      </x:c>
      <x:c r="AK668" s="1" t="str">
        <x:v>-3.8163916471489756e-17</x:v>
      </x:c>
      <x:c r="AL668" s="28" t="str">
        <x:v>-0.0088179607684840001</x:v>
      </x:c>
      <x:c r="AM668" s="1" t="str">
        <x:v>2022</x:v>
      </x:c>
      <x:c r="AN668" s="48" t="str">
        <x:v>REUSED_OOS_PREQUENTIAL_DIAGNOSTIC</x:v>
      </x:c>
      <x:c r="AO668" s="1" t="str">
        <x:v>666</x:v>
      </x:c>
      <x:c r="AP668" s="1" t="str">
        <x:v>False</x:v>
      </x:c>
    </x:row>
    <x:row r="669" ht="22" customHeight="1">
      <x:c r="A669" s="27" t="n">
        <x:v>44864</x:v>
      </x:c>
      <x:c r="B669" s="27" t="n">
        <x:v>44865</x:v>
      </x:c>
      <x:c r="C669" s="1" t="str">
        <x:v>0.039681704939919002</x:v>
      </x:c>
      <x:c r="D669" s="1" t="str">
        <x:v>0.00037678604381960001</x:v>
      </x:c>
      <x:c r="E669" s="1" t="str">
        <x:v>0.95994150901626119</x:v>
      </x:c>
      <x:c r="F669" s="1" t="str">
        <x:v>mix</x:v>
      </x:c>
      <x:c r="G669" s="1" t="str">
        <x:v>0.15498028035650008</x:v>
      </x:c>
      <x:c r="H669" s="1" t="str">
        <x:v>0.0089645641850782404</x:v>
      </x:c>
      <x:c r="I669" s="1" t="str">
        <x:v>0.053910848593852201</x:v>
      </x:c>
      <x:c r="J669" s="1" t="str">
        <x:v>0.061952324563661509</x:v>
      </x:c>
      <x:c r="K669" s="1" t="str">
        <x:v>0.32067067980056063</x:v>
      </x:c>
      <x:c r="L669" s="1" t="str">
        <x:v>-0.15612969213460159</x:v>
      </x:c>
      <x:c r="M669" s="1" t="str">
        <x:v>ABSTAIN</x:v>
      </x:c>
      <x:c r="N669" s="1" t="str">
        <x:v>0.95994150901626119</x:v>
      </x:c>
      <x:c r="O669" s="48" t="str">
        <x:v>HIGH_VOLATILITY|NEGATIVE_MOMENTUM</x:v>
      </x:c>
      <x:c r="P669" s="48" t="str"/>
      <x:c r="Q669" s="1" t="str">
        <x:v>True</x:v>
      </x:c>
      <x:c r="R669" s="1" t="str">
        <x:v>5</x:v>
      </x:c>
      <x:c r="S669" s="1" t="str">
        <x:v>0.050000000000000003</x:v>
      </x:c>
      <x:c r="T669" s="1" t="str">
        <x:v>0.47686134556785931</x:v>
      </x:c>
      <x:c r="U669" s="1" t="str">
        <x:v>0.5</x:v>
      </x:c>
      <x:c r="V669" s="1" t="str">
        <x:v>-0.0031535237980574999</x:v>
      </x:c>
      <x:c r="W669" s="28" t="str">
        <x:v>0.5</x:v>
      </x:c>
      <x:c r="X669" s="28" t="str">
        <x:v>0.0022142527892344832</x:v>
      </x:c>
      <x:c r="Y669" s="28" t="str">
        <x:v>-0.0031535237980575559</x:v>
      </x:c>
      <x:c r="Z669" s="1" t="str">
        <x:v>0.5</x:v>
      </x:c>
      <x:c r="AA669" s="1" t="str">
        <x:v>0.0022142527892344832</x:v>
      </x:c>
      <x:c r="AB669" s="1" t="str">
        <x:v>-0.0031535237980575559</x:v>
      </x:c>
      <x:c r="AC669" s="1" t="str">
        <x:v>ABSTAIN</x:v>
      </x:c>
      <x:c r="AD669" s="1" t="str">
        <x:v>0.050000000000000003</x:v>
      </x:c>
      <x:c r="AE669" s="1" t="str">
        <x:v>0.5</x:v>
      </x:c>
      <x:c r="AF669" s="1" t="str">
        <x:v>0.0022142527892344832</x:v>
      </x:c>
      <x:c r="AG669" s="1" t="str">
        <x:v>-0.0031535237980575559</x:v>
      </x:c>
      <x:c r="AH669" s="1" t="str">
        <x:v>0.5</x:v>
      </x:c>
      <x:c r="AI669" s="1" t="str">
        <x:v>0.0022142527892344832</x:v>
      </x:c>
      <x:c r="AJ669" s="1" t="str">
        <x:v>-0.0031535237980575559</x:v>
      </x:c>
      <x:c r="AK669" s="1" t="str">
        <x:v>-5.6378512969246231e-17</x:v>
      </x:c>
      <x:c r="AL669" s="28" t="str">
        <x:v>-0.0063026330461595</x:v>
      </x:c>
      <x:c r="AM669" s="1" t="str">
        <x:v>2022</x:v>
      </x:c>
      <x:c r="AN669" s="48" t="str">
        <x:v>REUSED_OOS_PREQUENTIAL_DIAGNOSTIC</x:v>
      </x:c>
      <x:c r="AO669" s="1" t="str">
        <x:v>667</x:v>
      </x:c>
      <x:c r="AP669" s="1" t="str">
        <x:v>False</x:v>
      </x:c>
    </x:row>
    <x:row r="670" ht="22" customHeight="1">
      <x:c r="A670" s="27" t="n">
        <x:v>44865</x:v>
      </x:c>
      <x:c r="B670" s="27" t="n">
        <x:v>44866</x:v>
      </x:c>
      <x:c r="C670" s="1" t="str">
        <x:v>0.040931155863293801</x:v>
      </x:c>
      <x:c r="D670" s="1" t="str">
        <x:v>0.00038232043990070003</x:v>
      </x:c>
      <x:c r="E670" s="1" t="str">
        <x:v>0.9586865236968054</x:v>
      </x:c>
      <x:c r="F670" s="1" t="str">
        <x:v>mix</x:v>
      </x:c>
      <x:c r="G670" s="1" t="str">
        <x:v>0.15862470141268026</x:v>
      </x:c>
      <x:c r="H670" s="1" t="str">
        <x:v>0.0025099706389116808</x:v>
      </x:c>
      <x:c r="I670" s="1" t="str">
        <x:v>0.06025398960246231</x:v>
      </x:c>
      <x:c r="J670" s="1" t="str">
        <x:v>0.061330060739751113</x:v>
      </x:c>
      <x:c r="K670" s="1" t="str">
        <x:v>0.32085533517528847</x:v>
      </x:c>
      <x:c r="L670" s="1" t="str">
        <x:v>-0.16144829702362695</x:v>
      </x:c>
      <x:c r="M670" s="1" t="str">
        <x:v>ABSTAIN</x:v>
      </x:c>
      <x:c r="N670" s="1" t="str">
        <x:v>0.9586865236968054</x:v>
      </x:c>
      <x:c r="O670" s="48" t="str">
        <x:v>HIGH_VOLATILITY|NEGATIVE_MOMENTUM</x:v>
      </x:c>
      <x:c r="P670" s="48" t="str"/>
      <x:c r="Q670" s="1" t="str">
        <x:v>True</x:v>
      </x:c>
      <x:c r="R670" s="1" t="str">
        <x:v>5</x:v>
      </x:c>
      <x:c r="S670" s="1" t="str">
        <x:v>0.050000000000000003</x:v>
      </x:c>
      <x:c r="T670" s="1" t="str">
        <x:v>0.47664770582169891</x:v>
      </x:c>
      <x:c r="U670" s="1" t="str">
        <x:v>0.5</x:v>
      </x:c>
      <x:c r="V670" s="1" t="str">
        <x:v>-0.00031383162533479998</x:v>
      </x:c>
      <x:c r="W670" s="28" t="str">
        <x:v>0.5</x:v>
      </x:c>
      <x:c r="X670" s="28" t="str">
        <x:v>0.0015806393564609111</x:v>
      </x:c>
      <x:c r="Y670" s="28" t="str">
        <x:v>-0.00031383162533482611</x:v>
      </x:c>
      <x:c r="Z670" s="1" t="str">
        <x:v>0.5</x:v>
      </x:c>
      <x:c r="AA670" s="1" t="str">
        <x:v>0.0015806393564609111</x:v>
      </x:c>
      <x:c r="AB670" s="1" t="str">
        <x:v>-0.00031383162533482611</x:v>
      </x:c>
      <x:c r="AC670" s="1" t="str">
        <x:v>ABSTAIN</x:v>
      </x:c>
      <x:c r="AD670" s="1" t="str">
        <x:v>0.050000000000000003</x:v>
      </x:c>
      <x:c r="AE670" s="1" t="str">
        <x:v>0.5</x:v>
      </x:c>
      <x:c r="AF670" s="1" t="str">
        <x:v>0.0015806393564609111</x:v>
      </x:c>
      <x:c r="AG670" s="1" t="str">
        <x:v>-0.00031383162533482611</x:v>
      </x:c>
      <x:c r="AH670" s="1" t="str">
        <x:v>0.5</x:v>
      </x:c>
      <x:c r="AI670" s="1" t="str">
        <x:v>0.0015806393564609111</x:v>
      </x:c>
      <x:c r="AJ670" s="1" t="str">
        <x:v>-0.00031383162533482611</x:v>
      </x:c>
      <x:c r="AK670" s="1" t="str">
        <x:v>-2.6183482465524932e-17</x:v>
      </x:c>
      <x:c r="AL670" s="28" t="str">
        <x:v>-0.00062450295907049997</x:v>
      </x:c>
      <x:c r="AM670" s="1" t="str">
        <x:v>2022</x:v>
      </x:c>
      <x:c r="AN670" s="48" t="str">
        <x:v>REUSED_OOS_PREQUENTIAL_DIAGNOSTIC</x:v>
      </x:c>
      <x:c r="AO670" s="1" t="str">
        <x:v>668</x:v>
      </x:c>
      <x:c r="AP670" s="1" t="str">
        <x:v>False</x:v>
      </x:c>
    </x:row>
    <x:row r="671" ht="22" customHeight="1">
      <x:c r="A671" s="27" t="n">
        <x:v>44866</x:v>
      </x:c>
      <x:c r="B671" s="27" t="n">
        <x:v>44867</x:v>
      </x:c>
      <x:c r="C671" s="1" t="str">
        <x:v>0.052319995047146101</x:v>
      </x:c>
      <x:c r="D671" s="1" t="str">
        <x:v>0.00036962069590579997</x:v>
      </x:c>
      <x:c r="E671" s="1" t="str">
        <x:v>0.94731038425694802</x:v>
      </x:c>
      <x:c r="F671" s="1" t="str">
        <x:v>mix</x:v>
      </x:c>
      <x:c r="G671" s="1" t="str">
        <x:v>0.18984066949276462</x:v>
      </x:c>
      <x:c r="H671" s="1" t="str">
        <x:v>0.022777678367704578</x:v>
      </x:c>
      <x:c r="I671" s="1" t="str">
        <x:v>0.019957475837412364</x:v>
      </x:c>
      <x:c r="J671" s="1" t="str">
        <x:v>0.075125182393634304</x:v>
      </x:c>
      <x:c r="K671" s="1" t="str">
        <x:v>0.31611540871466037</x:v>
      </x:c>
      <x:c r="L671" s="1" t="str">
        <x:v>-0.16197197504346939</x:v>
      </x:c>
      <x:c r="M671" s="1" t="str">
        <x:v>ABSTAIN</x:v>
      </x:c>
      <x:c r="N671" s="1" t="str">
        <x:v>0.94731038425694802</x:v>
      </x:c>
      <x:c r="O671" s="48" t="str">
        <x:v>HIGH_VOLATILITY|NEGATIVE_MOMENTUM</x:v>
      </x:c>
      <x:c r="P671" s="48" t="str"/>
      <x:c r="Q671" s="1" t="str">
        <x:v>True</x:v>
      </x:c>
      <x:c r="R671" s="1" t="str">
        <x:v>5</x:v>
      </x:c>
      <x:c r="S671" s="1" t="str">
        <x:v>0.050000000000000003</x:v>
      </x:c>
      <x:c r="T671" s="1" t="str">
        <x:v>0.47554355007690452</x:v>
      </x:c>
      <x:c r="U671" s="1" t="str">
        <x:v>0.5</x:v>
      </x:c>
      <x:c r="V671" s="1" t="str">
        <x:v>-0.0080334500110803998</x:v>
      </x:c>
      <x:c r="W671" s="28" t="str">
        <x:v>0.5</x:v>
      </x:c>
      <x:c r="X671" s="28" t="str">
        <x:v>0.00015617450548799372</x:v>
      </x:c>
      <x:c r="Y671" s="28" t="str">
        <x:v>-0.0080334500110804674</x:v>
      </x:c>
      <x:c r="Z671" s="1" t="str">
        <x:v>0.5</x:v>
      </x:c>
      <x:c r="AA671" s="1" t="str">
        <x:v>0.00015617450548799372</x:v>
      </x:c>
      <x:c r="AB671" s="1" t="str">
        <x:v>-0.0080334500110804674</x:v>
      </x:c>
      <x:c r="AC671" s="1" t="str">
        <x:v>ABSTAIN</x:v>
      </x:c>
      <x:c r="AD671" s="1" t="str">
        <x:v>0.050000000000000003</x:v>
      </x:c>
      <x:c r="AE671" s="1" t="str">
        <x:v>0.5</x:v>
      </x:c>
      <x:c r="AF671" s="1" t="str">
        <x:v>0.00015617450548799372</x:v>
      </x:c>
      <x:c r="AG671" s="1" t="str">
        <x:v>-0.0080334500110804674</x:v>
      </x:c>
      <x:c r="AH671" s="1" t="str">
        <x:v>0.5</x:v>
      </x:c>
      <x:c r="AI671" s="1" t="str">
        <x:v>0.00015617450548799372</x:v>
      </x:c>
      <x:c r="AJ671" s="1" t="str">
        <x:v>-0.0080334500110804674</x:v>
      </x:c>
      <x:c r="AK671" s="1" t="str">
        <x:v>-6.7654215563095477e-17</x:v>
      </x:c>
      <x:c r="AL671" s="28" t="str">
        <x:v>-0.0160665901823418</x:v>
      </x:c>
      <x:c r="AM671" s="1" t="str">
        <x:v>2022</x:v>
      </x:c>
      <x:c r="AN671" s="48" t="str">
        <x:v>REUSED_OOS_PREQUENTIAL_DIAGNOSTIC</x:v>
      </x:c>
      <x:c r="AO671" s="1" t="str">
        <x:v>669</x:v>
      </x:c>
      <x:c r="AP671" s="1" t="str">
        <x:v>False</x:v>
      </x:c>
    </x:row>
    <x:row r="672" ht="22" customHeight="1">
      <x:c r="A672" s="27" t="n">
        <x:v>44867</x:v>
      </x:c>
      <x:c r="B672" s="27" t="n">
        <x:v>44868</x:v>
      </x:c>
      <x:c r="C672" s="1" t="str">
        <x:v>0.051292814334298401</x:v>
      </x:c>
      <x:c r="D672" s="1" t="str">
        <x:v>0.00046608953148640002</x:v>
      </x:c>
      <x:c r="E672" s="1" t="str">
        <x:v>0.94824109613421503</x:v>
      </x:c>
      <x:c r="F672" s="1" t="str">
        <x:v>mix</x:v>
      </x:c>
      <x:c r="G672" s="1" t="str">
        <x:v>0.1878017154851383</x:v>
      </x:c>
      <x:c r="H672" s="1" t="str">
        <x:v>0.0020543614256953099</x:v>
      </x:c>
      <x:c r="I672" s="1" t="str">
        <x:v>-0.029615542020751562</x:v>
      </x:c>
      <x:c r="J672" s="1" t="str">
        <x:v>0.026803136287910867</x:v>
      </x:c>
      <x:c r="K672" s="1" t="str">
        <x:v>0.30653750140340114</x:v>
      </x:c>
      <x:c r="L672" s="1" t="str">
        <x:v>-0.17543622788176327</x:v>
      </x:c>
      <x:c r="M672" s="1" t="str">
        <x:v>ABSTAIN</x:v>
      </x:c>
      <x:c r="N672" s="1" t="str">
        <x:v>0.94824109613421503</x:v>
      </x:c>
      <x:c r="O672" s="48" t="str">
        <x:v>HIGH_VOLATILITY|NEGATIVE_MOMENTUM</x:v>
      </x:c>
      <x:c r="P672" s="48" t="str">
        <x:v>episode-000670|episode-000668|episode-000669</x:v>
      </x:c>
      <x:c r="Q672" s="1" t="str">
        <x:v>True</x:v>
      </x:c>
      <x:c r="R672" s="1" t="str">
        <x:v>5</x:v>
      </x:c>
      <x:c r="S672" s="1" t="str">
        <x:v>0.050000000000000003</x:v>
      </x:c>
      <x:c r="T672" s="1" t="str">
        <x:v>0.47564222630340719</x:v>
      </x:c>
      <x:c r="U672" s="1" t="str">
        <x:v>0.5</x:v>
      </x:c>
      <x:c r="V672" s="1" t="str">
        <x:v>0.0012859864850009999</x:v>
      </x:c>
      <x:c r="W672" s="28" t="str">
        <x:v>0.5</x:v>
      </x:c>
      <x:c r="X672" s="28" t="str">
        <x:v>0.0040491757694172126</x:v>
      </x:c>
      <x:c r="Y672" s="28" t="str">
        <x:v>0.0012859864850007785</x:v>
      </x:c>
      <x:c r="Z672" s="1" t="str">
        <x:v>0.5</x:v>
      </x:c>
      <x:c r="AA672" s="1" t="str">
        <x:v>0.0040491757694172126</x:v>
      </x:c>
      <x:c r="AB672" s="1" t="str">
        <x:v>0.0012859864850007785</x:v>
      </x:c>
      <x:c r="AC672" s="1" t="str">
        <x:v>ABSTAIN</x:v>
      </x:c>
      <x:c r="AD672" s="1" t="str">
        <x:v>0.050000000000000003</x:v>
      </x:c>
      <x:c r="AE672" s="1" t="str">
        <x:v>0.5</x:v>
      </x:c>
      <x:c r="AF672" s="1" t="str">
        <x:v>0.0040491757694172126</x:v>
      </x:c>
      <x:c r="AG672" s="1" t="str">
        <x:v>0.0012859864850007785</x:v>
      </x:c>
      <x:c r="AH672" s="1" t="str">
        <x:v>0.5</x:v>
      </x:c>
      <x:c r="AI672" s="1" t="str">
        <x:v>0.0040491757694172126</x:v>
      </x:c>
      <x:c r="AJ672" s="1" t="str">
        <x:v>0.0012859864850007785</x:v>
      </x:c>
      <x:c r="AK672" s="1" t="str">
        <x:v>-2.209604027525458e-16</x:v>
      </x:c>
      <x:c r="AL672" s="28" t="str">
        <x:v>0.0025800817687453002</x:v>
      </x:c>
      <x:c r="AM672" s="1" t="str">
        <x:v>2022</x:v>
      </x:c>
      <x:c r="AN672" s="48" t="str">
        <x:v>REUSED_OOS_PREQUENTIAL_DIAGNOSTIC</x:v>
      </x:c>
      <x:c r="AO672" s="1" t="str">
        <x:v>670</x:v>
      </x:c>
      <x:c r="AP672" s="1" t="str">
        <x:v>False</x:v>
      </x:c>
    </x:row>
    <x:row r="673" ht="22" customHeight="1">
      <x:c r="A673" s="27" t="n">
        <x:v>44868</x:v>
      </x:c>
      <x:c r="B673" s="27" t="n">
        <x:v>44869</x:v>
      </x:c>
      <x:c r="C673" s="1" t="str">
        <x:v>0.16415425864033401</x:v>
      </x:c>
      <x:c r="D673" s="1" t="str">
        <x:v>0.00028101671804010002</x:v>
      </x:c>
      <x:c r="E673" s="1" t="str">
        <x:v>0.83556472464162557</x:v>
      </x:c>
      <x:c r="F673" s="1" t="str">
        <x:v>mix</x:v>
      </x:c>
      <x:c r="G673" s="1" t="str">
        <x:v>0.40871862950491644</x:v>
      </x:c>
      <x:c r="H673" s="1" t="str">
        <x:v>0.22572288861207138</x:v>
      </x:c>
      <x:c r="I673" s="1" t="str">
        <x:v>-0.0042625745950554128</x:v>
      </x:c>
      <x:c r="J673" s="1" t="str">
        <x:v>-0.0065781064099664777</x:v>
      </x:c>
      <x:c r="K673" s="1" t="str">
        <x:v>0.27988936129537334</x:v>
      </x:c>
      <x:c r="L673" s="1" t="str">
        <x:v>-0.17330878592615317</x:v>
      </x:c>
      <x:c r="M673" s="1" t="str">
        <x:v>ABSTAIN</x:v>
      </x:c>
      <x:c r="N673" s="1" t="str">
        <x:v>0.83556472464162557</x:v>
      </x:c>
      <x:c r="O673" s="48" t="str">
        <x:v>HIGH_VOLATILITY|NEGATIVE_MOMENTUM</x:v>
      </x:c>
      <x:c r="P673" s="48" t="str"/>
      <x:c r="Q673" s="1" t="str">
        <x:v>True</x:v>
      </x:c>
      <x:c r="R673" s="1" t="str">
        <x:v>5</x:v>
      </x:c>
      <x:c r="S673" s="1" t="str">
        <x:v>0.050000000000000003</x:v>
      </x:c>
      <x:c r="T673" s="1" t="str">
        <x:v>0.46470079724640279</x:v>
      </x:c>
      <x:c r="U673" s="1" t="str">
        <x:v>0.45000000000000001</x:v>
      </x:c>
      <x:c r="V673" s="1" t="str">
        <x:v>0.0208711226222335</x:v>
      </x:c>
      <x:c r="W673" s="28" t="str">
        <x:v>0.45000000000000001</x:v>
      </x:c>
      <x:c r="X673" s="28" t="str">
        <x:v>0.050644189411508223</x:v>
      </x:c>
      <x:c r="Y673" s="28" t="str">
        <x:v>0.020871122622233562</x:v>
      </x:c>
      <x:c r="Z673" s="1" t="str">
        <x:v>0.45000000000000001</x:v>
      </x:c>
      <x:c r="AA673" s="1" t="str">
        <x:v>0.050644189411508223</x:v>
      </x:c>
      <x:c r="AB673" s="1" t="str">
        <x:v>0.020871122622233562</x:v>
      </x:c>
      <x:c r="AC673" s="1" t="str">
        <x:v>ABSTAIN</x:v>
      </x:c>
      <x:c r="AD673" s="1" t="str">
        <x:v>0.050000000000000003</x:v>
      </x:c>
      <x:c r="AE673" s="1" t="str">
        <x:v>0.45000000000000001</x:v>
      </x:c>
      <x:c r="AF673" s="1" t="str">
        <x:v>0.050644189411508223</x:v>
      </x:c>
      <x:c r="AG673" s="1" t="str">
        <x:v>0.020871122622233562</x:v>
      </x:c>
      <x:c r="AH673" s="1" t="str">
        <x:v>0.45000000000000001</x:v>
      </x:c>
      <x:c r="AI673" s="1" t="str">
        <x:v>0.050644189411508223</x:v>
      </x:c>
      <x:c r="AJ673" s="1" t="str">
        <x:v>0.020871122622233562</x:v>
      </x:c>
      <x:c r="AK673" s="1" t="str">
        <x:v>5.8980598183211441e-17</x:v>
      </x:c>
      <x:c r="AL673" s="28" t="str">
        <x:v>0.046495169847177102</x:v>
      </x:c>
      <x:c r="AM673" s="1" t="str">
        <x:v>2022</x:v>
      </x:c>
      <x:c r="AN673" s="48" t="str">
        <x:v>REUSED_OOS_PREQUENTIAL_DIAGNOSTIC</x:v>
      </x:c>
      <x:c r="AO673" s="1" t="str">
        <x:v>671</x:v>
      </x:c>
      <x:c r="AP673" s="1" t="str">
        <x:v>False</x:v>
      </x:c>
    </x:row>
    <x:row r="674" ht="22" customHeight="1">
      <x:c r="A674" s="27" t="n">
        <x:v>44869</x:v>
      </x:c>
      <x:c r="B674" s="27" t="n">
        <x:v>44870</x:v>
      </x:c>
      <x:c r="C674" s="1" t="str">
        <x:v>0.15914055812278011</x:v>
      </x:c>
      <x:c r="D674" s="1" t="str">
        <x:v>0.00013726956690370001</x:v>
      </x:c>
      <x:c r="E674" s="1" t="str">
        <x:v>0.84072217231031621</x:v>
      </x:c>
      <x:c r="F674" s="1" t="str">
        <x:v>mix</x:v>
      </x:c>
      <x:c r="G674" s="1" t="str">
        <x:v>0.40011955296970886</x:v>
      </x:c>
      <x:c r="H674" s="1" t="str">
        <x:v>0.010314895337380938</x:v>
      </x:c>
      <x:c r="I674" s="1" t="str">
        <x:v>0.026779124422173117</x:v>
      </x:c>
      <x:c r="J674" s="1" t="str">
        <x:v>0.049033858365372662</x:v>
      </x:c>
      <x:c r="K674" s="1" t="str">
        <x:v>0.31997231112408386</x:v>
      </x:c>
      <x:c r="L674" s="1" t="str">
        <x:v>-0.13487163751662057</x:v>
      </x:c>
      <x:c r="M674" s="1" t="str">
        <x:v>ABSTAIN</x:v>
      </x:c>
      <x:c r="N674" s="1" t="str">
        <x:v>0.84072217231031621</x:v>
      </x:c>
      <x:c r="O674" s="48" t="str">
        <x:v>HIGH_VOLATILITY|NEGATIVE_MOMENTUM</x:v>
      </x:c>
      <x:c r="P674" s="48" t="str"/>
      <x:c r="Q674" s="1" t="str">
        <x:v>True</x:v>
      </x:c>
      <x:c r="R674" s="1" t="str">
        <x:v>5</x:v>
      </x:c>
      <x:c r="S674" s="1" t="str">
        <x:v>0.050000000000000003</x:v>
      </x:c>
      <x:c r="T674" s="1" t="str">
        <x:v>0.4651883040311538</x:v>
      </x:c>
      <x:c r="U674" s="1" t="str">
        <x:v>0.45000000000000001</x:v>
      </x:c>
      <x:c r="V674" s="1" t="str">
        <x:v>0.0033020992068626001</x:v>
      </x:c>
      <x:c r="W674" s="28" t="str">
        <x:v>0.45000000000000001</x:v>
      </x:c>
      <x:c r="X674" s="28" t="str">
        <x:v>0.011271718330956026</x:v>
      </x:c>
      <x:c r="Y674" s="28" t="str">
        <x:v>0.0033020992068626409</x:v>
      </x:c>
      <x:c r="Z674" s="1" t="str">
        <x:v>0.45000000000000001</x:v>
      </x:c>
      <x:c r="AA674" s="1" t="str">
        <x:v>0.011271718330956026</x:v>
      </x:c>
      <x:c r="AB674" s="1" t="str">
        <x:v>0.0033020992068626409</x:v>
      </x:c>
      <x:c r="AC674" s="1" t="str">
        <x:v>ABSTAIN</x:v>
      </x:c>
      <x:c r="AD674" s="1" t="str">
        <x:v>0.050000000000000003</x:v>
      </x:c>
      <x:c r="AE674" s="1" t="str">
        <x:v>0.45000000000000001</x:v>
      </x:c>
      <x:c r="AF674" s="1" t="str">
        <x:v>0.011271718330956026</x:v>
      </x:c>
      <x:c r="AG674" s="1" t="str">
        <x:v>0.0033020992068626409</x:v>
      </x:c>
      <x:c r="AH674" s="1" t="str">
        <x:v>0.45000000000000001</x:v>
      </x:c>
      <x:c r="AI674" s="1" t="str">
        <x:v>0.011271718330956026</x:v>
      </x:c>
      <x:c r="AJ674" s="1" t="str">
        <x:v>0.0033020992068626409</x:v>
      </x:c>
      <x:c r="AK674" s="1" t="str">
        <x:v>4.0766001685454967e-17</x:v>
      </x:c>
      <x:c r="AL674" s="28" t="str">
        <x:v>0.0073631294955522003</x:v>
      </x:c>
      <x:c r="AM674" s="1" t="str">
        <x:v>2022</x:v>
      </x:c>
      <x:c r="AN674" s="48" t="str">
        <x:v>REUSED_OOS_PREQUENTIAL_DIAGNOSTIC</x:v>
      </x:c>
      <x:c r="AO674" s="1" t="str">
        <x:v>672</x:v>
      </x:c>
      <x:c r="AP674" s="1" t="str">
        <x:v>False</x:v>
      </x:c>
    </x:row>
    <x:row r="675" ht="22" customHeight="1">
      <x:c r="A675" s="27" t="n">
        <x:v>44870</x:v>
      </x:c>
      <x:c r="B675" s="27" t="n">
        <x:v>44871</x:v>
      </x:c>
      <x:c r="C675" s="1" t="str">
        <x:v>0.0259555250286478</x:v>
      </x:c>
      <x:c r="D675" s="1" t="str">
        <x:v>0.0016608796622689</x:v>
      </x:c>
      <x:c r="E675" s="1" t="str">
        <x:v>0.97238359530908303</x:v>
      </x:c>
      <x:c r="F675" s="1" t="str">
        <x:v>mix</x:v>
      </x:c>
      <x:c r="G675" s="1" t="str">
        <x:v>0.12072963914222461</x:v>
      </x:c>
      <x:c r="H675" s="1" t="str">
        <x:v>0.26637006618826431</x:v>
      </x:c>
      <x:c r="I675" s="1" t="str">
        <x:v>0.023633095945179594</x:v>
      </x:c>
      <x:c r="J675" s="1" t="str">
        <x:v>0.067390901301317196</x:v>
      </x:c>
      <x:c r="K675" s="1" t="str">
        <x:v>0.31776426325095203</x:v>
      </x:c>
      <x:c r="L675" s="1" t="str">
        <x:v>-0.12850158535338041</x:v>
      </x:c>
      <x:c r="M675" s="1" t="str">
        <x:v>ABSTAIN</x:v>
      </x:c>
      <x:c r="N675" s="1" t="str">
        <x:v>0.97238359530908303</x:v>
      </x:c>
      <x:c r="O675" s="48" t="str">
        <x:v>HIGH_VOLATILITY|NEGATIVE_MOMENTUM</x:v>
      </x:c>
      <x:c r="P675" s="48" t="str"/>
      <x:c r="Q675" s="1" t="str">
        <x:v>True</x:v>
      </x:c>
      <x:c r="R675" s="1" t="str">
        <x:v>5</x:v>
      </x:c>
      <x:c r="S675" s="1" t="str">
        <x:v>0.050000000000000003</x:v>
      </x:c>
      <x:c r="T675" s="1" t="str">
        <x:v>0.47808756187938722</x:v>
      </x:c>
      <x:c r="U675" s="1" t="str">
        <x:v>0.5</x:v>
      </x:c>
      <x:c r="V675" s="1" t="str">
        <x:v>-0.0090916694580387997</x:v>
      </x:c>
      <x:c r="W675" s="28" t="str">
        <x:v>0.5</x:v>
      </x:c>
      <x:c r="X675" s="28" t="str">
        <x:v>0.048183643779578178</x:v>
      </x:c>
      <x:c r="Y675" s="28" t="str">
        <x:v>-0.0090916694580388535</x:v>
      </x:c>
      <x:c r="Z675" s="1" t="str">
        <x:v>0.5</x:v>
      </x:c>
      <x:c r="AA675" s="1" t="str">
        <x:v>0.048183643779578178</x:v>
      </x:c>
      <x:c r="AB675" s="1" t="str">
        <x:v>-0.0090916694580388535</x:v>
      </x:c>
      <x:c r="AC675" s="1" t="str">
        <x:v>ABSTAIN</x:v>
      </x:c>
      <x:c r="AD675" s="1" t="str">
        <x:v>0.050000000000000003</x:v>
      </x:c>
      <x:c r="AE675" s="1" t="str">
        <x:v>0.5</x:v>
      </x:c>
      <x:c r="AF675" s="1" t="str">
        <x:v>0.048183643779578178</x:v>
      </x:c>
      <x:c r="AG675" s="1" t="str">
        <x:v>-0.0090916694580388535</x:v>
      </x:c>
      <x:c r="AH675" s="1" t="str">
        <x:v>0.5</x:v>
      </x:c>
      <x:c r="AI675" s="1" t="str">
        <x:v>0.048183643779578178</x:v>
      </x:c>
      <x:c r="AJ675" s="1" t="str">
        <x:v>-0.0090916694580388535</x:v>
      </x:c>
      <x:c r="AK675" s="1" t="str">
        <x:v>-5.377642775528102e-17</x:v>
      </x:c>
      <x:c r="AL675" s="28" t="str">
        <x:v>-0.018087843166710402</x:v>
      </x:c>
      <x:c r="AM675" s="1" t="str">
        <x:v>2022</x:v>
      </x:c>
      <x:c r="AN675" s="48" t="str">
        <x:v>REUSED_OOS_PREQUENTIAL_DIAGNOSTIC</x:v>
      </x:c>
      <x:c r="AO675" s="1" t="str">
        <x:v>673</x:v>
      </x:c>
      <x:c r="AP675" s="1" t="str">
        <x:v>False</x:v>
      </x:c>
    </x:row>
    <x:row r="676" ht="22" customHeight="1">
      <x:c r="A676" s="27" t="n">
        <x:v>44871</x:v>
      </x:c>
      <x:c r="B676" s="27" t="n">
        <x:v>44872</x:v>
      </x:c>
      <x:c r="C676" s="1" t="str">
        <x:v>0.0091681181177771</x:v>
      </x:c>
      <x:c r="D676" s="1" t="str">
        <x:v>0.0054320175393614998</x:v>
      </x:c>
      <x:c r="E676" s="1" t="str">
        <x:v>0.9853998643428612</x:v>
      </x:c>
      <x:c r="F676" s="1" t="str">
        <x:v>mix</x:v>
      </x:c>
      <x:c r="G676" s="1" t="str">
        <x:v>0.078135336860245444</x:v>
      </x:c>
      <x:c r="H676" s="1" t="str">
        <x:v>0.033574813821741475</x:v>
      </x:c>
      <x:c r="I676" s="1" t="str">
        <x:v>0.014059719872201892</x:v>
      </x:c>
      <x:c r="J676" s="1" t="str">
        <x:v>0.07091181846574468</x:v>
      </x:c>
      <x:c r="K676" s="1" t="str">
        <x:v>0.31486258102083714</x:v>
      </x:c>
      <x:c r="L676" s="1" t="str">
        <x:v>-0.14426511199754533</x:v>
      </x:c>
      <x:c r="M676" s="1" t="str">
        <x:v>ABSTAIN</x:v>
      </x:c>
      <x:c r="N676" s="1" t="str">
        <x:v>0.9853998643428612</x:v>
      </x:c>
      <x:c r="O676" s="48" t="str">
        <x:v>HIGH_VOLATILITY|NEGATIVE_MOMENTUM</x:v>
      </x:c>
      <x:c r="P676" s="48" t="str">
        <x:v>episode-000665|episode-000668|episode-000670|episode-000674|episode-000669</x:v>
      </x:c>
      <x:c r="Q676" s="1" t="str">
        <x:v>True</x:v>
      </x:c>
      <x:c r="R676" s="1" t="str">
        <x:v>5</x:v>
      </x:c>
      <x:c r="S676" s="1" t="str">
        <x:v>0.050000000000000003</x:v>
      </x:c>
      <x:c r="T676" s="1" t="str">
        <x:v>0.47967930413644239</x:v>
      </x:c>
      <x:c r="U676" s="1" t="str">
        <x:v>0.5</x:v>
      </x:c>
      <x:c r="V676" s="1" t="str">
        <x:v>-0.0078285690643682994</x:v>
      </x:c>
      <x:c r="W676" s="28" t="str">
        <x:v>0.5</x:v>
      </x:c>
      <x:c r="X676" s="28" t="str">
        <x:v>0.0045632302885742493</x:v>
      </x:c>
      <x:c r="Y676" s="28" t="str">
        <x:v>-0.0078285690643683514</x:v>
      </x:c>
      <x:c r="Z676" s="1" t="str">
        <x:v>0.5</x:v>
      </x:c>
      <x:c r="AA676" s="1" t="str">
        <x:v>0.0045632302885742493</x:v>
      </x:c>
      <x:c r="AB676" s="1" t="str">
        <x:v>-0.0078285690643683514</x:v>
      </x:c>
      <x:c r="AC676" s="1" t="str">
        <x:v>ABSTAIN</x:v>
      </x:c>
      <x:c r="AD676" s="1" t="str">
        <x:v>0.050000000000000003</x:v>
      </x:c>
      <x:c r="AE676" s="1" t="str">
        <x:v>0.5</x:v>
      </x:c>
      <x:c r="AF676" s="1" t="str">
        <x:v>0.0045632302885742493</x:v>
      </x:c>
      <x:c r="AG676" s="1" t="str">
        <x:v>-0.0078285690643683514</x:v>
      </x:c>
      <x:c r="AH676" s="1" t="str">
        <x:v>0.5</x:v>
      </x:c>
      <x:c r="AI676" s="1" t="str">
        <x:v>0.0045632302885742493</x:v>
      </x:c>
      <x:c r="AJ676" s="1" t="str">
        <x:v>-0.0078285690643683514</x:v>
      </x:c>
      <x:c r="AK676" s="1" t="str">
        <x:v>-5.2041704279304213e-17</x:v>
      </x:c>
      <x:c r="AL676" s="28" t="str">
        <x:v>-0.015648083073966201</x:v>
      </x:c>
      <x:c r="AM676" s="1" t="str">
        <x:v>2022</x:v>
      </x:c>
      <x:c r="AN676" s="48" t="str">
        <x:v>REUSED_OOS_PREQUENTIAL_DIAGNOSTIC</x:v>
      </x:c>
      <x:c r="AO676" s="1" t="str">
        <x:v>674</x:v>
      </x:c>
      <x:c r="AP676" s="1" t="str">
        <x:v>False</x:v>
      </x:c>
    </x:row>
    <x:row r="677" ht="22" customHeight="1">
      <x:c r="A677" s="27" t="n">
        <x:v>44872</x:v>
      </x:c>
      <x:c r="B677" s="27" t="n">
        <x:v>44873</x:v>
      </x:c>
      <x:c r="C677" s="1" t="str">
        <x:v>0.017187945652216399</x:v>
      </x:c>
      <x:c r="D677" s="1" t="str">
        <x:v>0.0023027224909082</x:v>
      </x:c>
      <x:c r="E677" s="1" t="str">
        <x:v>0.98050933185687517</x:v>
      </x:c>
      <x:c r="F677" s="1" t="str">
        <x:v>mix</x:v>
      </x:c>
      <x:c r="G677" s="1" t="str">
        <x:v>0.093872483732162421</x:v>
      </x:c>
      <x:c r="H677" s="1" t="str">
        <x:v>0.016039655068878632</x:v>
      </x:c>
      <x:c r="I677" s="1" t="str">
        <x:v>0.0045227675238945775</x:v>
      </x:c>
      <x:c r="J677" s="1" t="str">
        <x:v>0.060468709760494566</x:v>
      </x:c>
      <x:c r="K677" s="1" t="str">
        <x:v>0.31991493112866104</x:v>
      </x:c>
      <x:c r="L677" s="1" t="str">
        <x:v>-0.15765572261429883</x:v>
      </x:c>
      <x:c r="M677" s="1" t="str">
        <x:v>ABSTAIN</x:v>
      </x:c>
      <x:c r="N677" s="1" t="str">
        <x:v>0.98050933185687517</x:v>
      </x:c>
      <x:c r="O677" s="48" t="str">
        <x:v>HIGH_VOLATILITY|NEGATIVE_MOMENTUM</x:v>
      </x:c>
      <x:c r="P677" s="48" t="str">
        <x:v>episode-000675|episode-000670|episode-000668|episode-000665|episode-000671</x:v>
      </x:c>
      <x:c r="Q677" s="1" t="str">
        <x:v>True</x:v>
      </x:c>
      <x:c r="R677" s="1" t="str">
        <x:v>5</x:v>
      </x:c>
      <x:c r="S677" s="1" t="str">
        <x:v>0.050000000000000003</x:v>
      </x:c>
      <x:c r="T677" s="1" t="str">
        <x:v>0.4789315530570239</x:v>
      </x:c>
      <x:c r="U677" s="1" t="str">
        <x:v>0.5</x:v>
      </x:c>
      <x:c r="V677" s="1" t="str">
        <x:v>-0.0500693144610709</x:v>
      </x:c>
      <x:c r="W677" s="28" t="str">
        <x:v>0.5</x:v>
      </x:c>
      <x:c r="X677" s="28" t="str">
        <x:v>0.0039428699467297101</x:v>
      </x:c>
      <x:c r="Y677" s="28" t="str">
        <x:v>-0.050069314461070991</x:v>
      </x:c>
      <x:c r="Z677" s="1" t="str">
        <x:v>0.5</x:v>
      </x:c>
      <x:c r="AA677" s="1" t="str">
        <x:v>0.0039428699467297101</x:v>
      </x:c>
      <x:c r="AB677" s="1" t="str">
        <x:v>-0.050069314461070991</x:v>
      </x:c>
      <x:c r="AC677" s="1" t="str">
        <x:v>ABSTAIN</x:v>
      </x:c>
      <x:c r="AD677" s="1" t="str">
        <x:v>0.050000000000000003</x:v>
      </x:c>
      <x:c r="AE677" s="1" t="str">
        <x:v>0.5</x:v>
      </x:c>
      <x:c r="AF677" s="1" t="str">
        <x:v>0.0039428699467297101</x:v>
      </x:c>
      <x:c r="AG677" s="1" t="str">
        <x:v>-0.050069314461070991</x:v>
      </x:c>
      <x:c r="AH677" s="1" t="str">
        <x:v>0.5</x:v>
      </x:c>
      <x:c r="AI677" s="1" t="str">
        <x:v>0.0039428699467297101</x:v>
      </x:c>
      <x:c r="AJ677" s="1" t="str">
        <x:v>-0.050069314461070991</x:v>
      </x:c>
      <x:c r="AK677" s="1" t="str">
        <x:v>-9.7144514654701197e-17</x:v>
      </x:c>
      <x:c r="AL677" s="28" t="str">
        <x:v>-0.1001311379863032</x:v>
      </x:c>
      <x:c r="AM677" s="1" t="str">
        <x:v>2022</x:v>
      </x:c>
      <x:c r="AN677" s="48" t="str">
        <x:v>REUSED_OOS_PREQUENTIAL_DIAGNOSTIC</x:v>
      </x:c>
      <x:c r="AO677" s="1" t="str">
        <x:v>675</x:v>
      </x:c>
      <x:c r="AP677" s="1" t="str">
        <x:v>False</x:v>
      </x:c>
    </x:row>
    <x:row r="678" ht="22" customHeight="1">
      <x:c r="A678" s="27" t="n">
        <x:v>44873</x:v>
      </x:c>
      <x:c r="B678" s="27" t="n">
        <x:v>44874</x:v>
      </x:c>
      <x:c r="C678" s="1" t="str">
        <x:v>0.020108103416451601</x:v>
      </x:c>
      <x:c r="D678" s="1" t="str">
        <x:v>0.0020225048729848</x:v>
      </x:c>
      <x:c r="E678" s="1" t="str">
        <x:v>0.97786939171056364</x:v>
      </x:c>
      <x:c r="F678" s="1" t="str">
        <x:v>mix</x:v>
      </x:c>
      <x:c r="G678" s="1" t="str">
        <x:v>0.10284366293557096</x:v>
      </x:c>
      <x:c r="H678" s="1" t="str">
        <x:v>0.0058403155284701283</x:v>
      </x:c>
      <x:c r="I678" s="1" t="str">
        <x:v>-0.095496375131203126</x:v>
      </x:c>
      <x:c r="J678" s="1" t="str">
        <x:v>-0.046993467414227608</x:v>
      </x:c>
      <x:c r="K678" s="1" t="str">
        <x:v>0.49294788983917281</x:v>
      </x:c>
      <x:c r="L678" s="1" t="str">
        <x:v>-0.24200061368517944</x:v>
      </x:c>
      <x:c r="M678" s="1" t="str">
        <x:v>ABSTAIN</x:v>
      </x:c>
      <x:c r="N678" s="1" t="str">
        <x:v>0.63140246437846181</x:v>
      </x:c>
      <x:c r="O678" s="48" t="str">
        <x:v>HIGH_VOLATILITY|NEGATIVE_MOMENTUM</x:v>
      </x:c>
      <x:c r="P678" s="48" t="str">
        <x:v>episode-000115|episode-000326|episode-000330|episode-000323|episode-000325</x:v>
      </x:c>
      <x:c r="Q678" s="1" t="str">
        <x:v>True</x:v>
      </x:c>
      <x:c r="R678" s="1" t="str">
        <x:v>5</x:v>
      </x:c>
      <x:c r="S678" s="1" t="str">
        <x:v>0.050000000000000003</x:v>
      </x:c>
      <x:c r="T678" s="1" t="str">
        <x:v>0.47865108473314821</x:v>
      </x:c>
      <x:c r="U678" s="1" t="str">
        <x:v>0.5</x:v>
      </x:c>
      <x:c r="V678" s="1" t="str">
        <x:v>-0.071283798312352806</x:v>
      </x:c>
      <x:c r="W678" s="28" t="str">
        <x:v>0.5</x:v>
      </x:c>
      <x:c r="X678" s="28" t="str">
        <x:v>0.026352118293094418</x:v>
      </x:c>
      <x:c r="Y678" s="28" t="str">
        <x:v>-0.071283798312352875</x:v>
      </x:c>
      <x:c r="Z678" s="1" t="str">
        <x:v>0.5</x:v>
      </x:c>
      <x:c r="AA678" s="1" t="str">
        <x:v>0.026352118293094418</x:v>
      </x:c>
      <x:c r="AB678" s="1" t="str">
        <x:v>-0.071283798312352875</x:v>
      </x:c>
      <x:c r="AC678" s="1" t="str">
        <x:v>ABSTAIN</x:v>
      </x:c>
      <x:c r="AD678" s="1" t="str">
        <x:v>0.050000000000000003</x:v>
      </x:c>
      <x:c r="AE678" s="1" t="str">
        <x:v>0.5</x:v>
      </x:c>
      <x:c r="AF678" s="1" t="str">
        <x:v>0.026352118293094418</x:v>
      </x:c>
      <x:c r="AG678" s="1" t="str">
        <x:v>-0.071283798312352875</x:v>
      </x:c>
      <x:c r="AH678" s="1" t="str">
        <x:v>0.5</x:v>
      </x:c>
      <x:c r="AI678" s="1" t="str">
        <x:v>0.026352118293094418</x:v>
      </x:c>
      <x:c r="AJ678" s="1" t="str">
        <x:v>-0.071283798312352875</x:v>
      </x:c>
      <x:c r="AK678" s="1" t="str">
        <x:v>-8.3266726846886741e-17</x:v>
      </x:c>
      <x:c r="AL678" s="28" t="str">
        <x:v>-0.14251864805639219</x:v>
      </x:c>
      <x:c r="AM678" s="1" t="str">
        <x:v>2022</x:v>
      </x:c>
      <x:c r="AN678" s="48" t="str">
        <x:v>REUSED_OOS_PREQUENTIAL_DIAGNOSTIC</x:v>
      </x:c>
      <x:c r="AO678" s="1" t="str">
        <x:v>676</x:v>
      </x:c>
      <x:c r="AP678" s="1" t="str">
        <x:v>False</x:v>
      </x:c>
    </x:row>
    <x:row r="679" ht="22" customHeight="1">
      <x:c r="A679" s="27" t="n">
        <x:v>44874</x:v>
      </x:c>
      <x:c r="B679" s="27" t="n">
        <x:v>44875</x:v>
      </x:c>
      <x:c r="C679" s="1" t="str">
        <x:v>0.7692034755723649</x:v>
      </x:c>
      <x:c r="D679" s="1" t="str">
        <x:v>7.6523413969758059e-06</x:v>
      </x:c>
      <x:c r="E679" s="1" t="str">
        <x:v>0.23078887208623811</x:v>
      </x:c>
      <x:c r="F679" s="1" t="str">
        <x:v>bear</x:v>
      </x:c>
      <x:c r="G679" s="1" t="str">
        <x:v>0.4918237191531894</x:v>
      </x:c>
      <x:c r="H679" s="1" t="str">
        <x:v>1.4981907443118265</x:v>
      </x:c>
      <x:c r="I679" s="1" t="str">
        <x:v>-0.211740364386933</x:v>
      </x:c>
      <x:c r="J679" s="1" t="str">
        <x:v>-0.16972918169180429</x:v>
      </x:c>
      <x:c r="K679" s="1" t="str">
        <x:v>0.72389189505325513</x:v>
      </x:c>
      <x:c r="L679" s="1" t="str">
        <x:v>-0.35002966145034264</x:v>
      </x:c>
      <x:c r="M679" s="1" t="str">
        <x:v>CASH</x:v>
      </x:c>
      <x:c r="N679" s="1" t="str">
        <x:v>0.7692034755723649</x:v>
      </x:c>
      <x:c r="O679" s="48" t="str">
        <x:v>HIGH_VOLATILITY|BEARISH_ROUTER</x:v>
      </x:c>
      <x:c r="P679" s="48" t="str">
        <x:v>episode-000264|episode-000133|episode-000490|episode-000339|episode-000467</x:v>
      </x:c>
      <x:c r="Q679" s="1" t="str">
        <x:v>True</x:v>
      </x:c>
      <x:c r="R679" s="1" t="str">
        <x:v>5</x:v>
      </x:c>
      <x:c r="S679" s="1" t="str">
        <x:v>0.10000000000000001</x:v>
      </x:c>
      <x:c r="T679" s="1" t="str">
        <x:v>0.406037032254706</x:v>
      </x:c>
      <x:c r="U679" s="1" t="str">
        <x:v>0.40000000000000002</x:v>
      </x:c>
      <x:c r="V679" s="1" t="str">
        <x:v>0.042793673944237297</x:v>
      </x:c>
      <x:c r="W679" s="28" t="str">
        <x:v>0.35000000000000003</x:v>
      </x:c>
      <x:c r="X679" s="28" t="str">
        <x:v>0.11163658711640212</x:v>
      </x:c>
      <x:c r="Y679" s="28" t="str">
        <x:v>0.037384885092411668</x:v>
      </x:c>
      <x:c r="Z679" s="1" t="str">
        <x:v>0.40000000000000002</x:v>
      </x:c>
      <x:c r="AA679" s="1" t="str">
        <x:v>0.061636587116402131</x:v>
      </x:c>
      <x:c r="AB679" s="1" t="str">
        <x:v>0.042793673944237387</x:v>
      </x:c>
      <x:c r="AC679" s="1" t="str">
        <x:v>CASH</x:v>
      </x:c>
      <x:c r="AD679" s="1" t="str">
        <x:v>0.10000000000000001</x:v>
      </x:c>
      <x:c r="AE679" s="1" t="str">
        <x:v>0.35000000000000003</x:v>
      </x:c>
      <x:c r="AF679" s="1" t="str">
        <x:v>0.11163658711640212</x:v>
      </x:c>
      <x:c r="AG679" s="1" t="str">
        <x:v>0.037384885092411668</x:v>
      </x:c>
      <x:c r="AH679" s="1" t="str">
        <x:v>0.15000000000000002</x:v>
      </x:c>
      <x:c r="AI679" s="1" t="str">
        <x:v>0.31163658711640213</x:v>
      </x:c>
      <x:c r="AJ679" s="1" t="str">
        <x:v>0.015755086929127193</x:v>
      </x:c>
      <x:c r="AK679" s="1" t="str">
        <x:v>-0.02627107272007206</x:v>
      </x:c>
      <x:c r="AL679" s="28" t="str">
        <x:v>0.1071448803731376</x:v>
      </x:c>
      <x:c r="AM679" s="1" t="str">
        <x:v>2022</x:v>
      </x:c>
      <x:c r="AN679" s="48" t="str">
        <x:v>REUSED_OOS_PREQUENTIAL_DIAGNOSTIC</x:v>
      </x:c>
      <x:c r="AO679" s="1" t="str">
        <x:v>677</x:v>
      </x:c>
      <x:c r="AP679" s="1" t="str">
        <x:v>True</x:v>
      </x:c>
    </x:row>
    <x:row r="680" ht="22" customHeight="1">
      <x:c r="A680" s="27" t="n">
        <x:v>44875</x:v>
      </x:c>
      <x:c r="B680" s="27" t="n">
        <x:v>44876</x:v>
      </x:c>
      <x:c r="C680" s="1" t="str">
        <x:v>0.99977851624419356</x:v>
      </x:c>
      <x:c r="D680" s="1" t="str">
        <x:v>3.4082997098497761e-12</x:v>
      </x:c>
      <x:c r="E680" s="1" t="str">
        <x:v>0.00022148375239780001</x:v>
      </x:c>
      <x:c r="F680" s="1" t="str">
        <x:v>bear</x:v>
      </x:c>
      <x:c r="G680" s="1" t="str">
        <x:v>0.001898104404070116</x:v>
      </x:c>
      <x:c r="H680" s="1" t="str">
        <x:v>0.46115008134365765</x:v>
      </x:c>
      <x:c r="I680" s="1" t="str">
        <x:v>-0.12952826827143893</x:v>
      </x:c>
      <x:c r="J680" s="1" t="str">
        <x:v>-0.077128510790121285</x:v>
      </x:c>
      <x:c r="K680" s="1" t="str">
        <x:v>0.81616559435151681</x:v>
      </x:c>
      <x:c r="L680" s="1" t="str">
        <x:v>-0.28038866728035194</x:v>
      </x:c>
      <x:c r="M680" s="1" t="str">
        <x:v>CASH</x:v>
      </x:c>
      <x:c r="N680" s="1" t="str">
        <x:v>0.99977851624419356</x:v>
      </x:c>
      <x:c r="O680" s="48" t="str">
        <x:v>HIGH_VOLATILITY|BEARISH_ROUTER</x:v>
      </x:c>
      <x:c r="P680" s="48" t="str">
        <x:v>episode-000265|episode-000268|episode-000491|episode-000431|episode-000432</x:v>
      </x:c>
      <x:c r="Q680" s="1" t="str">
        <x:v>True</x:v>
      </x:c>
      <x:c r="R680" s="1" t="str">
        <x:v>5</x:v>
      </x:c>
      <x:c r="S680" s="1" t="str">
        <x:v>0.10000000000000001</x:v>
      </x:c>
      <x:c r="T680" s="1" t="str">
        <x:v>0.38368024387274091</x:v>
      </x:c>
      <x:c r="U680" s="1" t="str">
        <x:v>0.40000000000000002</x:v>
      </x:c>
      <x:c r="V680" s="1" t="str">
        <x:v>-0.0122864952416892</x:v>
      </x:c>
      <x:c r="W680" s="28" t="str">
        <x:v>0.35000000000000003</x:v>
      </x:c>
      <x:c r="X680" s="28" t="str">
        <x:v>0.023494403515935236</x:v>
      </x:c>
      <x:c r="Y680" s="28" t="str">
        <x:v>-0.010752614491307044</x:v>
      </x:c>
      <x:c r="Z680" s="1" t="str">
        <x:v>0.35000000000000003</x:v>
      </x:c>
      <x:c r="AA680" s="1" t="str">
        <x:v>0.07465798073127472</x:v>
      </x:c>
      <x:c r="AB680" s="1" t="str">
        <x:v>-0.010803229115460944</x:v>
      </x:c>
      <x:c r="AC680" s="1" t="str">
        <x:v>CASH</x:v>
      </x:c>
      <x:c r="AD680" s="1" t="str">
        <x:v>0.10000000000000001</x:v>
      </x:c>
      <x:c r="AE680" s="1" t="str">
        <x:v>0.35000000000000003</x:v>
      </x:c>
      <x:c r="AF680" s="1" t="str">
        <x:v>0.023494403515935236</x:v>
      </x:c>
      <x:c r="AG680" s="1" t="str">
        <x:v>-0.010752614491307044</x:v>
      </x:c>
      <x:c r="AH680" s="1" t="str">
        <x:v>0</x:v>
      </x:c>
      <x:c r="AI680" s="1" t="str">
        <x:v>0.16344488958464848</x:v>
      </x:c>
      <x:c r="AJ680" s="1" t="str">
        <x:v>-0.00016344488958464076</x:v>
      </x:c>
      <x:c r="AK680" s="1" t="str">
        <x:v>0.012199139977956516</x:v>
      </x:c>
      <x:c r="AL680" s="28" t="str">
        <x:v>-0.030655349051400899</x:v>
      </x:c>
      <x:c r="AM680" s="1" t="str">
        <x:v>2022</x:v>
      </x:c>
      <x:c r="AN680" s="48" t="str">
        <x:v>REUSED_OOS_PREQUENTIAL_DIAGNOSTIC</x:v>
      </x:c>
      <x:c r="AO680" s="1" t="str">
        <x:v>678</x:v>
      </x:c>
      <x:c r="AP680" s="1" t="str">
        <x:v>True</x:v>
      </x:c>
    </x:row>
    <x:row r="681" ht="22" customHeight="1">
      <x:c r="A681" s="27" t="n">
        <x:v>44876</x:v>
      </x:c>
      <x:c r="B681" s="27" t="n">
        <x:v>44877</x:v>
      </x:c>
      <x:c r="C681" s="1" t="str">
        <x:v>0.99881172163521836</x:v>
      </x:c>
      <x:c r="D681" s="1" t="str">
        <x:v>3.1089448376777102e-11</x:v>
      </x:c>
      <x:c r="E681" s="1" t="str">
        <x:v>0.0011882783336922</x:v>
      </x:c>
      <x:c r="F681" s="1" t="str">
        <x:v>bear</x:v>
      </x:c>
      <x:c r="G681" s="1" t="str">
        <x:v>0.0083659397733184624</x:v>
      </x:c>
      <x:c r="H681" s="1" t="str">
        <x:v>0.0019335892179507454</x:v>
      </x:c>
      <x:c r="I681" s="1" t="str">
        <x:v>-0.1937018523685442</x:v>
      </x:c>
      <x:c r="J681" s="1" t="str">
        <x:v>-0.10988890513082872</x:v>
      </x:c>
      <x:c r="K681" s="1" t="str">
        <x:v>0.82160530299887635</x:v>
      </x:c>
      <x:c r="L681" s="1" t="str">
        <x:v>-0.29843886301166933</x:v>
      </x:c>
      <x:c r="M681" s="1" t="str">
        <x:v>CASH</x:v>
      </x:c>
      <x:c r="N681" s="1" t="str">
        <x:v>0.99881172163521836</x:v>
      </x:c>
      <x:c r="O681" s="48" t="str">
        <x:v>HIGH_VOLATILITY|BEARISH_ROUTER</x:v>
      </x:c>
      <x:c r="P681" s="48" t="str">
        <x:v>episode-000136|episode-000432|episode-000596|episode-000431|episode-000138</x:v>
      </x:c>
      <x:c r="Q681" s="1" t="str">
        <x:v>True</x:v>
      </x:c>
      <x:c r="R681" s="1" t="str">
        <x:v>5</x:v>
      </x:c>
      <x:c r="S681" s="1" t="str">
        <x:v>0.10000000000000001</x:v>
      </x:c>
      <x:c r="T681" s="1" t="str">
        <x:v>0.38377398555855918</x:v>
      </x:c>
      <x:c r="U681" s="1" t="str">
        <x:v>0.40000000000000002</x:v>
      </x:c>
      <x:c r="V681" s="1" t="str">
        <x:v>-0.0059828057265522002</x:v>
      </x:c>
      <x:c r="W681" s="28" t="str">
        <x:v>0.35000000000000003</x:v>
      </x:c>
      <x:c r="X681" s="28" t="str">
        <x:v>0.0070497310978265282</x:v>
      </x:c>
      <x:c r="Y681" s="28" t="str">
        <x:v>-0.0052354892850963175</x:v>
      </x:c>
      <x:c r="Z681" s="1" t="str">
        <x:v>0.35000000000000003</x:v>
      </x:c>
      <x:c r="AA681" s="1" t="str">
        <x:v>0.0070497310978265282</x:v>
      </x:c>
      <x:c r="AB681" s="1" t="str">
        <x:v>-0.0052354892850963175</x:v>
      </x:c>
      <x:c r="AC681" s="1" t="str">
        <x:v>CASH</x:v>
      </x:c>
      <x:c r="AD681" s="1" t="str">
        <x:v>0.10000000000000001</x:v>
      </x:c>
      <x:c r="AE681" s="1" t="str">
        <x:v>0.35000000000000003</x:v>
      </x:c>
      <x:c r="AF681" s="1" t="str">
        <x:v>0.0070497310978265282</x:v>
      </x:c>
      <x:c r="AG681" s="1" t="str">
        <x:v>-0.0052354892850963175</x:v>
      </x:c>
      <x:c r="AH681" s="1" t="str">
        <x:v>0</x:v>
      </x:c>
      <x:c r="AI681" s="1" t="str">
        <x:v>0</x:v>
      </x:c>
      <x:c r="AJ681" s="1" t="str">
        <x:v>0</x:v>
      </x:c>
      <x:c r="AK681" s="1" t="str">
        <x:v>0.0060007744133540502</x:v>
      </x:c>
      <x:c r="AL681" s="28" t="str">
        <x:v>-0.0149385040381468</x:v>
      </x:c>
      <x:c r="AM681" s="1" t="str">
        <x:v>2022</x:v>
      </x:c>
      <x:c r="AN681" s="48" t="str">
        <x:v>REUSED_OOS_PREQUENTIAL_DIAGNOSTIC</x:v>
      </x:c>
      <x:c r="AO681" s="1" t="str">
        <x:v>679</x:v>
      </x:c>
      <x:c r="AP681" s="1" t="str">
        <x:v>True</x:v>
      </x:c>
    </x:row>
    <x:row r="682" ht="22" customHeight="1">
      <x:c r="A682" s="27" t="n">
        <x:v>44877</x:v>
      </x:c>
      <x:c r="B682" s="27" t="n">
        <x:v>44878</x:v>
      </x:c>
      <x:c r="C682" s="1" t="str">
        <x:v>0.99935836521526644</x:v>
      </x:c>
      <x:c r="D682" s="1" t="str">
        <x:v>5.1688568272953051e-12</x:v>
      </x:c>
      <x:c r="E682" s="1" t="str">
        <x:v>0.00064163477956439999</x:v>
      </x:c>
      <x:c r="F682" s="1" t="str">
        <x:v>bear</x:v>
      </x:c>
      <x:c r="G682" s="1" t="str">
        <x:v>0.0048774272593200795</x:v>
      </x:c>
      <x:c r="H682" s="1" t="str">
        <x:v>0.00109328716009647</x:v>
      </x:c>
      <x:c r="I682" s="1" t="str">
        <x:v>-0.21155218387351171</x:v>
      </x:c>
      <x:c r="J682" s="1" t="str">
        <x:v>-0.13336566940835293</x:v>
      </x:c>
      <x:c r="K682" s="1" t="str">
        <x:v>0.82052320755737285</x:v>
      </x:c>
      <x:c r="L682" s="1" t="str">
        <x:v>-0.30315288963019205</x:v>
      </x:c>
      <x:c r="M682" s="1" t="str">
        <x:v>CASH</x:v>
      </x:c>
      <x:c r="N682" s="1" t="str">
        <x:v>0.99935836521526644</x:v>
      </x:c>
      <x:c r="O682" s="48" t="str">
        <x:v>HIGH_VOLATILITY|BEARISH_ROUTER</x:v>
      </x:c>
      <x:c r="P682" s="48" t="str">
        <x:v>episode-000680|episode-000136|episode-000138|episode-000137|episode-000495</x:v>
      </x:c>
      <x:c r="Q682" s="1" t="str">
        <x:v>True</x:v>
      </x:c>
      <x:c r="R682" s="1" t="str">
        <x:v>5</x:v>
      </x:c>
      <x:c r="S682" s="1" t="str">
        <x:v>0.10000000000000001</x:v>
      </x:c>
      <x:c r="T682" s="1" t="str">
        <x:v>0.3837209822730992</x:v>
      </x:c>
      <x:c r="U682" s="1" t="str">
        <x:v>0.40000000000000002</x:v>
      </x:c>
      <x:c r="V682" s="1" t="str">
        <x:v>-0.011213912172698501</x:v>
      </x:c>
      <x:c r="W682" s="28" t="str">
        <x:v>0.35000000000000003</x:v>
      </x:c>
      <x:c r="X682" s="28" t="str">
        <x:v>0.003416372089567965</x:v>
      </x:c>
      <x:c r="Y682" s="28" t="str">
        <x:v>-0.0098124354471693653</x:v>
      </x:c>
      <x:c r="Z682" s="1" t="str">
        <x:v>0.35000000000000003</x:v>
      </x:c>
      <x:c r="AA682" s="1" t="str">
        <x:v>0.003416372089567965</x:v>
      </x:c>
      <x:c r="AB682" s="1" t="str">
        <x:v>-0.0098124354471693653</x:v>
      </x:c>
      <x:c r="AC682" s="1" t="str">
        <x:v>CASH</x:v>
      </x:c>
      <x:c r="AD682" s="1" t="str">
        <x:v>0.10000000000000001</x:v>
      </x:c>
      <x:c r="AE682" s="1" t="str">
        <x:v>0.35000000000000003</x:v>
      </x:c>
      <x:c r="AF682" s="1" t="str">
        <x:v>0.003416372089567965</x:v>
      </x:c>
      <x:c r="AG682" s="1" t="str">
        <x:v>-0.0098124354471693653</x:v>
      </x:c>
      <x:c r="AH682" s="1" t="str">
        <x:v>0</x:v>
      </x:c>
      <x:c r="AI682" s="1" t="str">
        <x:v>0</x:v>
      </x:c>
      <x:c r="AJ682" s="1" t="str">
        <x:v>0</x:v>
      </x:c>
      <x:c r="AK682" s="1" t="str">
        <x:v>0.011277262131633301</x:v>
      </x:c>
      <x:c r="AL682" s="28" t="str">
        <x:v>-0.0280258645327237</x:v>
      </x:c>
      <x:c r="AM682" s="1" t="str">
        <x:v>2022</x:v>
      </x:c>
      <x:c r="AN682" s="48" t="str">
        <x:v>REUSED_OOS_PREQUENTIAL_DIAGNOSTIC</x:v>
      </x:c>
      <x:c r="AO682" s="1" t="str">
        <x:v>680</x:v>
      </x:c>
      <x:c r="AP682" s="1" t="str">
        <x:v>True</x:v>
      </x:c>
    </x:row>
    <x:row r="683" ht="22" customHeight="1">
      <x:c r="A683" s="27" t="n">
        <x:v>44878</x:v>
      </x:c>
      <x:c r="B683" s="27" t="n">
        <x:v>44879</x:v>
      </x:c>
      <x:c r="C683" s="1" t="str">
        <x:v>0.99977972503483437</x:v>
      </x:c>
      <x:c r="D683" s="1" t="str">
        <x:v>2.3416009843020041e-13</x:v>
      </x:c>
      <x:c r="E683" s="1" t="str">
        <x:v>0.0002202749649313</x:v>
      </x:c>
      <x:c r="F683" s="1" t="str">
        <x:v>bear</x:v>
      </x:c>
      <x:c r="G683" s="1" t="str">
        <x:v>0.0018888424782933443</x:v>
      </x:c>
      <x:c r="H683" s="1" t="str">
        <x:v>0.00084271963913572028</x:v>
      </x:c>
      <x:c r="I683" s="1" t="str">
        <x:v>-0.21953213522468118</x:v>
      </x:c>
      <x:c r="J683" s="1" t="str">
        <x:v>-0.14895890896579045</x:v>
      </x:c>
      <x:c r="K683" s="1" t="str">
        <x:v>0.82449174549957216</x:v>
      </x:c>
      <x:c r="L683" s="1" t="str">
        <x:v>-0.31572968713322824</x:v>
      </x:c>
      <x:c r="M683" s="1" t="str">
        <x:v>CASH</x:v>
      </x:c>
      <x:c r="N683" s="1" t="str">
        <x:v>0.99977972503483437</x:v>
      </x:c>
      <x:c r="O683" s="48" t="str">
        <x:v>HIGH_VOLATILITY|BEARISH_ROUTER</x:v>
      </x:c>
      <x:c r="P683" s="48" t="str">
        <x:v>episode-000681|episode-000680|episode-000138|episode-000136|episode-000137</x:v>
      </x:c>
      <x:c r="Q683" s="1" t="str">
        <x:v>True</x:v>
      </x:c>
      <x:c r="R683" s="1" t="str">
        <x:v>5</x:v>
      </x:c>
      <x:c r="S683" s="1" t="str">
        <x:v>0.10000000000000001</x:v>
      </x:c>
      <x:c r="T683" s="1" t="str">
        <x:v>0.38368012666682932</x:v>
      </x:c>
      <x:c r="U683" s="1" t="str">
        <x:v>0.40000000000000002</x:v>
      </x:c>
      <x:c r="V683" s="1" t="str">
        <x:v>0.0070794306865812999</x:v>
      </x:c>
      <x:c r="W683" s="28" t="str">
        <x:v>0.35000000000000003</x:v>
      </x:c>
      <x:c r="X683" s="28" t="str">
        <x:v>0.0064390451133177762</x:v>
      </x:c>
      <x:c r="Y683" s="28" t="str">
        <x:v>0.0061940172163252871</x:v>
      </x:c>
      <x:c r="Z683" s="1" t="str">
        <x:v>0.35000000000000003</x:v>
      </x:c>
      <x:c r="AA683" s="1" t="str">
        <x:v>0.0064390451133177762</x:v>
      </x:c>
      <x:c r="AB683" s="1" t="str">
        <x:v>0.0061940172163252871</x:v>
      </x:c>
      <x:c r="AC683" s="1" t="str">
        <x:v>CASH</x:v>
      </x:c>
      <x:c r="AD683" s="1" t="str">
        <x:v>0.10000000000000001</x:v>
      </x:c>
      <x:c r="AE683" s="1" t="str">
        <x:v>0.35000000000000003</x:v>
      </x:c>
      <x:c r="AF683" s="1" t="str">
        <x:v>0.0064390451133177762</x:v>
      </x:c>
      <x:c r="AG683" s="1" t="str">
        <x:v>0.0061940172163252871</x:v>
      </x:c>
      <x:c r="AH683" s="1" t="str">
        <x:v>0</x:v>
      </x:c>
      <x:c r="AI683" s="1" t="str">
        <x:v>0</x:v>
      </x:c>
      <x:c r="AJ683" s="1" t="str">
        <x:v>0</x:v>
      </x:c>
      <x:c r="AK683" s="1" t="str">
        <x:v>-0.0070544891625005709</x:v>
      </x:c>
      <x:c r="AL683" s="28" t="str">
        <x:v>0.017715703390609201</x:v>
      </x:c>
      <x:c r="AM683" s="1" t="str">
        <x:v>2022</x:v>
      </x:c>
      <x:c r="AN683" s="48" t="str">
        <x:v>REUSED_OOS_PREQUENTIAL_DIAGNOSTIC</x:v>
      </x:c>
      <x:c r="AO683" s="1" t="str">
        <x:v>681</x:v>
      </x:c>
      <x:c r="AP683" s="1" t="str">
        <x:v>True</x:v>
      </x:c>
    </x:row>
    <x:row r="684" ht="22" customHeight="1">
      <x:c r="A684" s="27" t="n">
        <x:v>44879</x:v>
      </x:c>
      <x:c r="B684" s="27" t="n">
        <x:v>44880</x:v>
      </x:c>
      <x:c r="C684" s="1" t="str">
        <x:v>0.99989752764593642</x:v>
      </x:c>
      <x:c r="D684" s="1" t="str">
        <x:v>1.068511358042501e-13</x:v>
      </x:c>
      <x:c r="E684" s="1" t="str">
        <x:v>0.0001024723539568</x:v>
      </x:c>
      <x:c r="F684" s="1" t="str">
        <x:v>bear</x:v>
      </x:c>
      <x:c r="G684" s="1" t="str">
        <x:v>0.00095008012233883021</x:v>
      </x:c>
      <x:c r="H684" s="1" t="str">
        <x:v>0.00023560522220386696</x:v>
      </x:c>
      <x:c r="I684" s="1" t="str">
        <x:v>-0.19307882850065561</x:v>
      </x:c>
      <x:c r="J684" s="1" t="str">
        <x:v>-0.1287450114585682</x:v>
      </x:c>
      <x:c r="K684" s="1" t="str">
        <x:v>0.82835857952240866</x:v>
      </x:c>
      <x:c r="L684" s="1" t="str">
        <x:v>-0.28812666038220924</x:v>
      </x:c>
      <x:c r="M684" s="1" t="str">
        <x:v>CASH</x:v>
      </x:c>
      <x:c r="N684" s="1" t="str">
        <x:v>0.99989752764593642</x:v>
      </x:c>
      <x:c r="O684" s="48" t="str">
        <x:v>HIGH_VOLATILITY|BEARISH_ROUTER</x:v>
      </x:c>
      <x:c r="P684" s="48" t="str">
        <x:v>episode-000680|episode-000681|episode-000682</x:v>
      </x:c>
      <x:c r="Q684" s="1" t="str">
        <x:v>True</x:v>
      </x:c>
      <x:c r="R684" s="1" t="str">
        <x:v>5</x:v>
      </x:c>
      <x:c r="S684" s="1" t="str">
        <x:v>0.10000000000000001</x:v>
      </x:c>
      <x:c r="T684" s="1" t="str">
        <x:v>0.38366870436959483</x:v>
      </x:c>
      <x:c r="U684" s="1" t="str">
        <x:v>0.40000000000000002</x:v>
      </x:c>
      <x:c r="V684" s="1" t="str">
        <x:v>0.0067708809123010003</x:v>
      </x:c>
      <x:c r="W684" s="28" t="str">
        <x:v>0.35000000000000003</x:v>
      </x:c>
      <x:c r="X684" s="28" t="str">
        <x:v>0.004005486517486001</x:v>
      </x:c>
      <x:c r="Y684" s="28" t="str">
        <x:v>0.0059242107145474066</x:v>
      </x:c>
      <x:c r="Z684" s="1" t="str">
        <x:v>0.35000000000000003</x:v>
      </x:c>
      <x:c r="AA684" s="1" t="str">
        <x:v>0.004005486517486001</x:v>
      </x:c>
      <x:c r="AB684" s="1" t="str">
        <x:v>0.0059242107145474066</x:v>
      </x:c>
      <x:c r="AC684" s="1" t="str">
        <x:v>CASH</x:v>
      </x:c>
      <x:c r="AD684" s="1" t="str">
        <x:v>0.10000000000000001</x:v>
      </x:c>
      <x:c r="AE684" s="1" t="str">
        <x:v>0.35000000000000003</x:v>
      </x:c>
      <x:c r="AF684" s="1" t="str">
        <x:v>0.004005486517486001</x:v>
      </x:c>
      <x:c r="AG684" s="1" t="str">
        <x:v>0.0059242107145474066</x:v>
      </x:c>
      <x:c r="AH684" s="1" t="str">
        <x:v>0</x:v>
      </x:c>
      <x:c r="AI684" s="1" t="str">
        <x:v>0</x:v>
      </x:c>
      <x:c r="AJ684" s="1" t="str">
        <x:v>0</x:v>
      </x:c>
      <x:c r="AK684" s="1" t="str">
        <x:v>-0.006748061445487505</x:v>
      </x:c>
      <x:c r="AL684" s="28" t="str">
        <x:v>0.016937828418714398</x:v>
      </x:c>
      <x:c r="AM684" s="1" t="str">
        <x:v>2022</x:v>
      </x:c>
      <x:c r="AN684" s="48" t="str">
        <x:v>REUSED_OOS_PREQUENTIAL_DIAGNOSTIC</x:v>
      </x:c>
      <x:c r="AO684" s="1" t="str">
        <x:v>682</x:v>
      </x:c>
      <x:c r="AP684" s="1" t="str">
        <x:v>True</x:v>
      </x:c>
    </x:row>
    <x:row r="685" ht="22" customHeight="1">
      <x:c r="A685" s="27" t="n">
        <x:v>44880</x:v>
      </x:c>
      <x:c r="B685" s="27" t="n">
        <x:v>44881</x:v>
      </x:c>
      <x:c r="C685" s="1" t="str">
        <x:v>0.99973546480033437</x:v>
      </x:c>
      <x:c r="D685" s="1" t="str">
        <x:v>7.10226376376681e-13</x:v>
      </x:c>
      <x:c r="E685" s="1" t="str">
        <x:v>0.00026453519895520001</x:v>
      </x:c>
      <x:c r="F685" s="1" t="str">
        <x:v>bear</x:v>
      </x:c>
      <x:c r="G685" s="1" t="str">
        <x:v>0.0022242774269734364</x:v>
      </x:c>
      <x:c r="H685" s="1" t="str">
        <x:v>0.00032412569120382647</x:v>
      </x:c>
      <x:c r="I685" s="1" t="str">
        <x:v>-0.088101946306551548</x:v>
      </x:c>
      <x:c r="J685" s="1" t="str">
        <x:v>-0.12287469045109789</x:v>
      </x:c>
      <x:c r="K685" s="1" t="str">
        <x:v>0.83018626955684349</x:v>
      </x:c>
      <x:c r="L685" s="1" t="str">
        <x:v>-0.27187591580616799</x:v>
      </x:c>
      <x:c r="M685" s="1" t="str">
        <x:v>CASH</x:v>
      </x:c>
      <x:c r="N685" s="1" t="str">
        <x:v>0.99973546480033437</x:v>
      </x:c>
      <x:c r="O685" s="48" t="str">
        <x:v>HIGH_VOLATILITY|BEARISH_ROUTER</x:v>
      </x:c>
      <x:c r="P685" s="48" t="str">
        <x:v>episode-000434|episode-000431|episode-000629|episode-000432|episode-000632</x:v>
      </x:c>
      <x:c r="Q685" s="1" t="str">
        <x:v>True</x:v>
      </x:c>
      <x:c r="R685" s="1" t="str">
        <x:v>5</x:v>
      </x:c>
      <x:c r="S685" s="1" t="str">
        <x:v>0.10000000000000001</x:v>
      </x:c>
      <x:c r="T685" s="1" t="str">
        <x:v>0.38368441819779719</x:v>
      </x:c>
      <x:c r="U685" s="1" t="str">
        <x:v>0.40000000000000002</x:v>
      </x:c>
      <x:c r="V685" s="1" t="str">
        <x:v>-0.0083993373829400995</x:v>
      </x:c>
      <x:c r="W685" s="28" t="str">
        <x:v>0.35000000000000003</x:v>
      </x:c>
      <x:c r="X685" s="28" t="str">
        <x:v>0.0038306469708637159</x:v>
      </x:c>
      <x:c r="Y685" s="28" t="str">
        <x:v>-0.0073497193708258468</x:v>
      </x:c>
      <x:c r="Z685" s="1" t="str">
        <x:v>0.35000000000000003</x:v>
      </x:c>
      <x:c r="AA685" s="1" t="str">
        <x:v>0.0038306469708637159</x:v>
      </x:c>
      <x:c r="AB685" s="1" t="str">
        <x:v>-0.0073497193708258468</x:v>
      </x:c>
      <x:c r="AC685" s="1" t="str">
        <x:v>CASH</x:v>
      </x:c>
      <x:c r="AD685" s="1" t="str">
        <x:v>0.10000000000000001</x:v>
      </x:c>
      <x:c r="AE685" s="1" t="str">
        <x:v>0.35000000000000003</x:v>
      </x:c>
      <x:c r="AF685" s="1" t="str">
        <x:v>0.0038306469708637159</x:v>
      </x:c>
      <x:c r="AG685" s="1" t="str">
        <x:v>-0.0073497193708258468</x:v>
      </x:c>
      <x:c r="AH685" s="1" t="str">
        <x:v>0</x:v>
      </x:c>
      <x:c r="AI685" s="1" t="str">
        <x:v>0</x:v>
      </x:c>
      <x:c r="AJ685" s="1" t="str">
        <x:v>0</x:v>
      </x:c>
      <x:c r="AK685" s="1" t="str">
        <x:v>0.0084348105911313531</x:v>
      </x:c>
      <x:c r="AL685" s="28" t="str">
        <x:v>-0.020988333895626401</x:v>
      </x:c>
      <x:c r="AM685" s="1" t="str">
        <x:v>2022</x:v>
      </x:c>
      <x:c r="AN685" s="48" t="str">
        <x:v>REUSED_OOS_PREQUENTIAL_DIAGNOSTIC</x:v>
      </x:c>
      <x:c r="AO685" s="1" t="str">
        <x:v>683</x:v>
      </x:c>
      <x:c r="AP685" s="1" t="str">
        <x:v>True</x:v>
      </x:c>
    </x:row>
    <x:row r="686" ht="22" customHeight="1">
      <x:c r="A686" s="27" t="n">
        <x:v>44881</x:v>
      </x:c>
      <x:c r="B686" s="27" t="n">
        <x:v>44882</x:v>
      </x:c>
      <x:c r="C686" s="1" t="str">
        <x:v>0.99976872330206956</x:v>
      </x:c>
      <x:c r="D686" s="1" t="str">
        <x:v>4.5321410058894971e-13</x:v>
      </x:c>
      <x:c r="E686" s="1" t="str">
        <x:v>0.000231276697477</x:v>
      </x:c>
      <x:c r="F686" s="1" t="str">
        <x:v>bear</x:v>
      </x:c>
      <x:c r="G686" s="1" t="str">
        <x:v>0.0019729201875380927</x:v>
      </x:c>
      <x:c r="H686" s="1" t="str">
        <x:v>6.6517003470401687e-05</x:v>
      </x:c>
      <x:c r="I686" s="1" t="str">
        <x:v>0.041140814129880576</x:v>
      </x:c>
      <x:c r="J686" s="1" t="str">
        <x:v>-0.15386071351838027</x:v>
      </x:c>
      <x:c r="K686" s="1" t="str">
        <x:v>0.82923585587546755</x:v>
      </x:c>
      <x:c r="L686" s="1" t="str">
        <x:v>-0.26142985358535042</x:v>
      </x:c>
      <x:c r="M686" s="1" t="str">
        <x:v>CASH</x:v>
      </x:c>
      <x:c r="N686" s="1" t="str">
        <x:v>0.99976872330206956</x:v>
      </x:c>
      <x:c r="O686" s="48" t="str">
        <x:v>HIGH_VOLATILITY|BEARISH_ROUTER</x:v>
      </x:c>
      <x:c r="P686" s="48" t="str">
        <x:v>episode-000355|episode-000357|episode-000623|episode-000516|episode-000430</x:v>
      </x:c>
      <x:c r="Q686" s="1" t="str">
        <x:v>True</x:v>
      </x:c>
      <x:c r="R686" s="1" t="str">
        <x:v>5</x:v>
      </x:c>
      <x:c r="S686" s="1" t="str">
        <x:v>0.10000000000000001</x:v>
      </x:c>
      <x:c r="T686" s="1" t="str">
        <x:v>0.38368119340941098</x:v>
      </x:c>
      <x:c r="U686" s="1" t="str">
        <x:v>0.40000000000000002</x:v>
      </x:c>
      <x:c r="V686" s="1" t="str">
        <x:v>0.0036392896572108001</x:v>
      </x:c>
      <x:c r="W686" s="28" t="str">
        <x:v>0.35000000000000003</x:v>
      </x:c>
      <x:c r="X686" s="28" t="str">
        <x:v>0.004810181152096582</x:v>
      </x:c>
      <x:c r="Y686" s="28" t="str">
        <x:v>0.0031840139950818358</x:v>
      </x:c>
      <x:c r="Z686" s="1" t="str">
        <x:v>0.35000000000000003</x:v>
      </x:c>
      <x:c r="AA686" s="1" t="str">
        <x:v>0.004810181152096582</x:v>
      </x:c>
      <x:c r="AB686" s="1" t="str">
        <x:v>0.0031840139950818358</x:v>
      </x:c>
      <x:c r="AC686" s="1" t="str">
        <x:v>CASH</x:v>
      </x:c>
      <x:c r="AD686" s="1" t="str">
        <x:v>0.10000000000000001</x:v>
      </x:c>
      <x:c r="AE686" s="1" t="str">
        <x:v>0.35000000000000003</x:v>
      </x:c>
      <x:c r="AF686" s="1" t="str">
        <x:v>0.004810181152096582</x:v>
      </x:c>
      <x:c r="AG686" s="1" t="str">
        <x:v>0.0031840139950818358</x:v>
      </x:c>
      <x:c r="AH686" s="1" t="str">
        <x:v>0</x:v>
      </x:c>
      <x:c r="AI686" s="1" t="str">
        <x:v>0</x:v>
      </x:c>
      <x:c r="AJ686" s="1" t="str">
        <x:v>0</x:v>
      </x:c>
      <x:c r="AK686" s="1" t="str">
        <x:v>-0.0036326834656512362</x:v>
      </x:c>
      <x:c r="AL686" s="28" t="str">
        <x:v>0.0091109700432272008</x:v>
      </x:c>
      <x:c r="AM686" s="1" t="str">
        <x:v>2022</x:v>
      </x:c>
      <x:c r="AN686" s="48" t="str">
        <x:v>REUSED_OOS_PREQUENTIAL_DIAGNOSTIC</x:v>
      </x:c>
      <x:c r="AO686" s="1" t="str">
        <x:v>684</x:v>
      </x:c>
      <x:c r="AP686" s="1" t="str">
        <x:v>True</x:v>
      </x:c>
    </x:row>
    <x:row r="687" ht="22" customHeight="1">
      <x:c r="A687" s="27" t="n">
        <x:v>44882</x:v>
      </x:c>
      <x:c r="B687" s="27" t="n">
        <x:v>44883</x:v>
      </x:c>
      <x:c r="C687" s="1" t="str">
        <x:v>0.99989598360835563</x:v>
      </x:c>
      <x:c r="D687" s="1" t="str">
        <x:v>5.748016121834457e-14</x:v>
      </x:c>
      <x:c r="E687" s="1" t="str">
        <x:v>0.000104016391587</x:v>
      </x:c>
      <x:c r="F687" s="1" t="str">
        <x:v>bear</x:v>
      </x:c>
      <x:c r="G687" s="1" t="str">
        <x:v>0.00096297972930159143</x:v>
      </x:c>
      <x:c r="H687" s="1" t="str">
        <x:v>0.00025452061257180388</x:v>
      </x:c>
      <x:c r="I687" s="1" t="str">
        <x:v>-0.05104866081834758</x:v>
      </x:c>
      <x:c r="J687" s="1" t="str">
        <x:v>-0.13643277697871503</x:v>
      </x:c>
      <x:c r="K687" s="1" t="str">
        <x:v>0.83050605901569163</x:v>
      </x:c>
      <x:c r="L687" s="1" t="str">
        <x:v>-0.25470076310654466</x:v>
      </x:c>
      <x:c r="M687" s="1" t="str">
        <x:v>CASH</x:v>
      </x:c>
      <x:c r="N687" s="1" t="str">
        <x:v>0.99989598360835563</x:v>
      </x:c>
      <x:c r="O687" s="48" t="str">
        <x:v>HIGH_VOLATILITY|BEARISH_ROUTER</x:v>
      </x:c>
      <x:c r="P687" s="48" t="str">
        <x:v>episode-000272|episode-000434|episode-000437|episode-000632|episode-000684</x:v>
      </x:c>
      <x:c r="Q687" s="1" t="str">
        <x:v>True</x:v>
      </x:c>
      <x:c r="R687" s="1" t="str">
        <x:v>5</x:v>
      </x:c>
      <x:c r="S687" s="1" t="str">
        <x:v>0.10000000000000001</x:v>
      </x:c>
      <x:c r="T687" s="1" t="str">
        <x:v>0.38366885408152468</x:v>
      </x:c>
      <x:c r="U687" s="1" t="str">
        <x:v>0.40000000000000002</x:v>
      </x:c>
      <x:c r="V687" s="1" t="str">
        <x:v>-0.0012699098265112</x:v>
      </x:c>
      <x:c r="W687" s="28" t="str">
        <x:v>0.35000000000000003</x:v>
      </x:c>
      <x:c r="X687" s="28" t="str">
        <x:v>0.0020661570416154462</x:v>
      </x:c>
      <x:c r="Y687" s="28" t="str">
        <x:v>-0.0011113310238638485</x:v>
      </x:c>
      <x:c r="Z687" s="1" t="str">
        <x:v>0.35000000000000003</x:v>
      </x:c>
      <x:c r="AA687" s="1" t="str">
        <x:v>0.0020661570416154462</x:v>
      </x:c>
      <x:c r="AB687" s="1" t="str">
        <x:v>-0.0011113310238638485</x:v>
      </x:c>
      <x:c r="AC687" s="1" t="str">
        <x:v>CASH</x:v>
      </x:c>
      <x:c r="AD687" s="1" t="str">
        <x:v>0.10000000000000001</x:v>
      </x:c>
      <x:c r="AE687" s="1" t="str">
        <x:v>0.35000000000000003</x:v>
      </x:c>
      <x:c r="AF687" s="1" t="str">
        <x:v>0.0020661570416154462</x:v>
      </x:c>
      <x:c r="AG687" s="1" t="str">
        <x:v>-0.0011113310238638485</x:v>
      </x:c>
      <x:c r="AH687" s="1" t="str">
        <x:v>0</x:v>
      </x:c>
      <x:c r="AI687" s="1" t="str">
        <x:v>0</x:v>
      </x:c>
      <x:c r="AJ687" s="1" t="str">
        <x:v>0</x:v>
      </x:c>
      <x:c r="AK687" s="1" t="str">
        <x:v>0.0012707168452946759</x:v>
      </x:c>
      <x:c r="AL687" s="28" t="str">
        <x:v>-0.0031693347392638001</x:v>
      </x:c>
      <x:c r="AM687" s="1" t="str">
        <x:v>2022</x:v>
      </x:c>
      <x:c r="AN687" s="48" t="str">
        <x:v>REUSED_OOS_PREQUENTIAL_DIAGNOSTIC</x:v>
      </x:c>
      <x:c r="AO687" s="1" t="str">
        <x:v>685</x:v>
      </x:c>
      <x:c r="AP687" s="1" t="str">
        <x:v>True</x:v>
      </x:c>
    </x:row>
    <x:row r="688" ht="22" customHeight="1">
      <x:c r="A688" s="27" t="n">
        <x:v>44883</x:v>
      </x:c>
      <x:c r="B688" s="27" t="n">
        <x:v>44884</x:v>
      </x:c>
      <x:c r="C688" s="1" t="str">
        <x:v>0.99960845279828325</x:v>
      </x:c>
      <x:c r="D688" s="1" t="str">
        <x:v>4.7661107579203689e-13</x:v>
      </x:c>
      <x:c r="E688" s="1" t="str">
        <x:v>0.00039154720123990003</x:v>
      </x:c>
      <x:c r="F688" s="1" t="str">
        <x:v>bear</x:v>
      </x:c>
      <x:c r="G688" s="1" t="str">
        <x:v>0.00315244673205143</x:v>
      </x:c>
      <x:c r="H688" s="1" t="str">
        <x:v>0.00057506162014440932</x:v>
      </x:c>
      <x:c r="I688" s="1" t="str">
        <x:v>-0.024140904052223355</x:v>
      </x:c>
      <x:c r="J688" s="1" t="str">
        <x:v>-0.12997348867124392</x:v>
      </x:c>
      <x:c r="K688" s="1" t="str">
        <x:v>0.83026473688823144</x:v>
      </x:c>
      <x:c r="L688" s="1" t="str">
        <x:v>-0.25706286586917793</x:v>
      </x:c>
      <x:c r="M688" s="1" t="str">
        <x:v>CASH</x:v>
      </x:c>
      <x:c r="N688" s="1" t="str">
        <x:v>0.99960845279828325</x:v>
      </x:c>
      <x:c r="O688" s="48" t="str">
        <x:v>HIGH_VOLATILITY|BEARISH_ROUTER</x:v>
      </x:c>
      <x:c r="P688" s="48" t="str">
        <x:v>episode-000437|episode-000435|episode-000436|episode-000686|episode-000272</x:v>
      </x:c>
      <x:c r="Q688" s="1" t="str">
        <x:v>True</x:v>
      </x:c>
      <x:c r="R688" s="1" t="str">
        <x:v>5</x:v>
      </x:c>
      <x:c r="S688" s="1" t="str">
        <x:v>0.10000000000000001</x:v>
      </x:c>
      <x:c r="T688" s="1" t="str">
        <x:v>0.38369673344978211</x:v>
      </x:c>
      <x:c r="U688" s="1" t="str">
        <x:v>0.40000000000000002</x:v>
      </x:c>
      <x:c r="V688" s="1" t="str">
        <x:v>0.0014633291634752999</x:v>
      </x:c>
      <x:c r="W688" s="28" t="str">
        <x:v>0.35000000000000003</x:v>
      </x:c>
      <x:c r="X688" s="28" t="str">
        <x:v>0.0007218243492274623</x:v>
      </x:c>
      <x:c r="Y688" s="28" t="str">
        <x:v>0.0012803576497746327</x:v>
      </x:c>
      <x:c r="Z688" s="1" t="str">
        <x:v>0.35000000000000003</x:v>
      </x:c>
      <x:c r="AA688" s="1" t="str">
        <x:v>0.0007218243492274623</x:v>
      </x:c>
      <x:c r="AB688" s="1" t="str">
        <x:v>0.0012803576497746327</x:v>
      </x:c>
      <x:c r="AC688" s="1" t="str">
        <x:v>CASH</x:v>
      </x:c>
      <x:c r="AD688" s="1" t="str">
        <x:v>0.10000000000000001</x:v>
      </x:c>
      <x:c r="AE688" s="1" t="str">
        <x:v>0.35000000000000003</x:v>
      </x:c>
      <x:c r="AF688" s="1" t="str">
        <x:v>0.0007218243492274623</x:v>
      </x:c>
      <x:c r="AG688" s="1" t="str">
        <x:v>0.0012803576497746327</x:v>
      </x:c>
      <x:c r="AH688" s="1" t="str">
        <x:v>0</x:v>
      </x:c>
      <x:c r="AI688" s="1" t="str">
        <x:v>0</x:v>
      </x:c>
      <x:c r="AJ688" s="1" t="str">
        <x:v>0</x:v>
      </x:c>
      <x:c r="AK688" s="1" t="str">
        <x:v>-0.0014622595407012811</x:v>
      </x:c>
      <x:c r="AL688" s="28" t="str">
        <x:v>0.0036602297109682002</x:v>
      </x:c>
      <x:c r="AM688" s="1" t="str">
        <x:v>2022</x:v>
      </x:c>
      <x:c r="AN688" s="48" t="str">
        <x:v>REUSED_OOS_PREQUENTIAL_DIAGNOSTIC</x:v>
      </x:c>
      <x:c r="AO688" s="1" t="str">
        <x:v>686</x:v>
      </x:c>
      <x:c r="AP688" s="1" t="str">
        <x:v>True</x:v>
      </x:c>
    </x:row>
    <x:row r="689" ht="22" customHeight="1">
      <x:c r="A689" s="27" t="n">
        <x:v>44884</x:v>
      </x:c>
      <x:c r="B689" s="27" t="n">
        <x:v>44885</x:v>
      </x:c>
      <x:c r="C689" s="1" t="str">
        <x:v>0.99979280443227325</x:v>
      </x:c>
      <x:c r="D689" s="1" t="str">
        <x:v>2.3419467372564563e-13</x:v>
      </x:c>
      <x:c r="E689" s="1" t="str">
        <x:v>0.0002071955674926</x:v>
      </x:c>
      <x:c r="F689" s="1" t="str">
        <x:v>bear</x:v>
      </x:c>
      <x:c r="G689" s="1" t="str">
        <x:v>0.0017882335033743513</x:v>
      </x:c>
      <x:c r="H689" s="1" t="str">
        <x:v>0.00036870326797971509</x:v>
      </x:c>
      <x:c r="I689" s="1" t="str">
        <x:v>-0.0057159188339525047</x:v>
      </x:c>
      <x:c r="J689" s="1" t="str">
        <x:v>-0.12307474176727284</x:v>
      </x:c>
      <x:c r="K689" s="1" t="str">
        <x:v>0.83076945869570207</x:v>
      </x:c>
      <x:c r="L689" s="1" t="str">
        <x:v>-0.25434354529745073</x:v>
      </x:c>
      <x:c r="M689" s="1" t="str">
        <x:v>CASH</x:v>
      </x:c>
      <x:c r="N689" s="1" t="str">
        <x:v>0.99979280443227325</x:v>
      </x:c>
      <x:c r="O689" s="48" t="str">
        <x:v>HIGH_VOLATILITY|BEARISH_ROUTER</x:v>
      </x:c>
      <x:c r="P689" s="48" t="str">
        <x:v>episode-000435|episode-000436|episode-000437</x:v>
      </x:c>
      <x:c r="Q689" s="1" t="str">
        <x:v>True</x:v>
      </x:c>
      <x:c r="R689" s="1" t="str">
        <x:v>5</x:v>
      </x:c>
      <x:c r="S689" s="1" t="str">
        <x:v>0.10000000000000001</x:v>
      </x:c>
      <x:c r="T689" s="1" t="str">
        <x:v>0.38367885847112632</x:v>
      </x:c>
      <x:c r="U689" s="1" t="str">
        <x:v>0.40000000000000002</x:v>
      </x:c>
      <x:c r="V689" s="1" t="str">
        <x:v>-0.0098815813523178992</x:v>
      </x:c>
      <x:c r="W689" s="28" t="str">
        <x:v>0.35000000000000003</x:v>
      </x:c>
      <x:c r="X689" s="28" t="str">
        <x:v>0.0008316368655579276</x:v>
      </x:c>
      <x:c r="Y689" s="28" t="str">
        <x:v>-0.008646448189300826</x:v>
      </x:c>
      <x:c r="Z689" s="1" t="str">
        <x:v>0.35000000000000003</x:v>
      </x:c>
      <x:c r="AA689" s="1" t="str">
        <x:v>0.0008316368655579276</x:v>
      </x:c>
      <x:c r="AB689" s="1" t="str">
        <x:v>-0.008646448189300826</x:v>
      </x:c>
      <x:c r="AC689" s="1" t="str">
        <x:v>CASH</x:v>
      </x:c>
      <x:c r="AD689" s="1" t="str">
        <x:v>0.10000000000000001</x:v>
      </x:c>
      <x:c r="AE689" s="1" t="str">
        <x:v>0.35000000000000003</x:v>
      </x:c>
      <x:c r="AF689" s="1" t="str">
        <x:v>0.0008316368655579276</x:v>
      </x:c>
      <x:c r="AG689" s="1" t="str">
        <x:v>-0.008646448189300826</x:v>
      </x:c>
      <x:c r="AH689" s="1" t="str">
        <x:v>0</x:v>
      </x:c>
      <x:c r="AI689" s="1" t="str">
        <x:v>0</x:v>
      </x:c>
      <x:c r="AJ689" s="1" t="str">
        <x:v>0</x:v>
      </x:c>
      <x:c r="AK689" s="1" t="str">
        <x:v>0.0099307282111422042</x:v>
      </x:c>
      <x:c r="AL689" s="28" t="str">
        <x:v>-0.024701782121299198</x:v>
      </x:c>
      <x:c r="AM689" s="1" t="str">
        <x:v>2022</x:v>
      </x:c>
      <x:c r="AN689" s="48" t="str">
        <x:v>REUSED_OOS_PREQUENTIAL_DIAGNOSTIC</x:v>
      </x:c>
      <x:c r="AO689" s="1" t="str">
        <x:v>687</x:v>
      </x:c>
      <x:c r="AP689" s="1" t="str">
        <x:v>True</x:v>
      </x:c>
    </x:row>
    <x:row r="690" ht="22" customHeight="1">
      <x:c r="A690" s="27" t="n">
        <x:v>44885</x:v>
      </x:c>
      <x:c r="B690" s="27" t="n">
        <x:v>44886</x:v>
      </x:c>
      <x:c r="C690" s="1" t="str">
        <x:v>0.99937748186912678</x:v>
      </x:c>
      <x:c r="D690" s="1" t="str">
        <x:v>1.9495907325388978e-12</x:v>
      </x:c>
      <x:c r="E690" s="1" t="str">
        <x:v>0.00062251812892349999</x:v>
      </x:c>
      <x:c r="F690" s="1" t="str">
        <x:v>bear</x:v>
      </x:c>
      <x:c r="G690" s="1" t="str">
        <x:v>0.00474925507444229</x:v>
      </x:c>
      <x:c r="H690" s="1" t="str">
        <x:v>0.00083064512629276571</x:v>
      </x:c>
      <x:c r="I690" s="1" t="str">
        <x:v>-0.0023155379950381416</x:v>
      </x:c>
      <x:c r="J690" s="1" t="str">
        <x:v>-0.15007879932785728</x:v>
      </x:c>
      <x:c r="K690" s="1" t="str">
        <x:v>0.83288820823933352</x:v>
      </x:c>
      <x:c r="L690" s="1" t="str">
        <x:v>-0.27276258857885349</x:v>
      </x:c>
      <x:c r="M690" s="1" t="str">
        <x:v>CASH</x:v>
      </x:c>
      <x:c r="N690" s="1" t="str">
        <x:v>0.99937748186912678</x:v>
      </x:c>
      <x:c r="O690" s="48" t="str">
        <x:v>HIGH_VOLATILITY|BEARISH_ROUTER</x:v>
      </x:c>
      <x:c r="P690" s="48" t="str">
        <x:v>episode-000688|episode-000435|episode-000687|episode-000437|episode-000436</x:v>
      </x:c>
      <x:c r="Q690" s="1" t="str">
        <x:v>True</x:v>
      </x:c>
      <x:c r="R690" s="1" t="str">
        <x:v>5</x:v>
      </x:c>
      <x:c r="S690" s="1" t="str">
        <x:v>0.10000000000000001</x:v>
      </x:c>
      <x:c r="T690" s="1" t="str">
        <x:v>0.38371912869704622</x:v>
      </x:c>
      <x:c r="U690" s="1" t="str">
        <x:v>0.40000000000000002</x:v>
      </x:c>
      <x:c r="V690" s="1" t="str">
        <x:v>-0.012543750140045801</x:v>
      </x:c>
      <x:c r="W690" s="28" t="str">
        <x:v>0.35000000000000003</x:v>
      </x:c>
      <x:c r="X690" s="28" t="str">
        <x:v>0.0056686645736212515</x:v>
      </x:c>
      <x:c r="Y690" s="28" t="str">
        <x:v>-0.01097621439522245</x:v>
      </x:c>
      <x:c r="Z690" s="1" t="str">
        <x:v>0.35000000000000003</x:v>
      </x:c>
      <x:c r="AA690" s="1" t="str">
        <x:v>0.0056686645736212515</x:v>
      </x:c>
      <x:c r="AB690" s="1" t="str">
        <x:v>-0.01097621439522245</x:v>
      </x:c>
      <x:c r="AC690" s="1" t="str">
        <x:v>CASH</x:v>
      </x:c>
      <x:c r="AD690" s="1" t="str">
        <x:v>0.10000000000000001</x:v>
      </x:c>
      <x:c r="AE690" s="1" t="str">
        <x:v>0.35000000000000003</x:v>
      </x:c>
      <x:c r="AF690" s="1" t="str">
        <x:v>0.0056686645736212515</x:v>
      </x:c>
      <x:c r="AG690" s="1" t="str">
        <x:v>-0.01097621439522245</x:v>
      </x:c>
      <x:c r="AH690" s="1" t="str">
        <x:v>0</x:v>
      </x:c>
      <x:c r="AI690" s="1" t="str">
        <x:v>0</x:v>
      </x:c>
      <x:c r="AJ690" s="1" t="str">
        <x:v>0</x:v>
      </x:c>
      <x:c r="AK690" s="1" t="str">
        <x:v>0.01262308712759551</x:v>
      </x:c>
      <x:c r="AL690" s="28" t="str">
        <x:v>-0.031344594055272103</x:v>
      </x:c>
      <x:c r="AM690" s="1" t="str">
        <x:v>2022</x:v>
      </x:c>
      <x:c r="AN690" s="48" t="str">
        <x:v>REUSED_OOS_PREQUENTIAL_DIAGNOSTIC</x:v>
      </x:c>
      <x:c r="AO690" s="1" t="str">
        <x:v>688</x:v>
      </x:c>
      <x:c r="AP690" s="1" t="str">
        <x:v>True</x:v>
      </x:c>
    </x:row>
    <x:row r="691" ht="22" customHeight="1">
      <x:c r="A691" s="27" t="n">
        <x:v>44886</x:v>
      </x:c>
      <x:c r="B691" s="27" t="n">
        <x:v>44887</x:v>
      </x:c>
      <x:c r="C691" s="1" t="str">
        <x:v>0.99981919147556675</x:v>
      </x:c>
      <x:c r="D691" s="1" t="str">
        <x:v>3.4910725781023565e-13</x:v>
      </x:c>
      <x:c r="E691" s="1" t="str">
        <x:v>0.0001808085240839</x:v>
      </x:c>
      <x:c r="F691" s="1" t="str">
        <x:v>bear</x:v>
      </x:c>
      <x:c r="G691" s="1" t="str">
        <x:v>0.0015829179028055878</x:v>
      </x:c>
      <x:c r="H691" s="1" t="str">
        <x:v>0.00088341921288004961</x:v>
      </x:c>
      <x:c r="I691" s="1" t="str">
        <x:v>-0.050410203627127004</x:v>
      </x:c>
      <x:c r="J691" s="1" t="str">
        <x:v>-0.17852828459551773</x:v>
      </x:c>
      <x:c r="K691" s="1" t="str">
        <x:v>0.83742471182867073</x:v>
      </x:c>
      <x:c r="L691" s="1" t="str">
        <x:v>-0.29555755002165629</x:v>
      </x:c>
      <x:c r="M691" s="1" t="str">
        <x:v>CASH</x:v>
      </x:c>
      <x:c r="N691" s="1" t="str">
        <x:v>0.99981919147556675</x:v>
      </x:c>
      <x:c r="O691" s="48" t="str">
        <x:v>HIGH_VOLATILITY|BEARISH_ROUTER</x:v>
      </x:c>
      <x:c r="P691" s="48" t="str">
        <x:v>episode-000686|episode-000352|episode-000353|episode-000687|episode-000349</x:v>
      </x:c>
      <x:c r="Q691" s="1" t="str">
        <x:v>True</x:v>
      </x:c>
      <x:c r="R691" s="1" t="str">
        <x:v>5</x:v>
      </x:c>
      <x:c r="S691" s="1" t="str">
        <x:v>0.10000000000000001</x:v>
      </x:c>
      <x:c r="T691" s="1" t="str">
        <x:v>0.38367629994845021</x:v>
      </x:c>
      <x:c r="U691" s="1" t="str">
        <x:v>0.40000000000000002</x:v>
      </x:c>
      <x:c r="V691" s="1" t="str">
        <x:v>0.011064672272786</x:v>
      </x:c>
      <x:c r="W691" s="28" t="str">
        <x:v>0.35000000000000003</x:v>
      </x:c>
      <x:c r="X691" s="28" t="str">
        <x:v>0.0072099931555855146</x:v>
      </x:c>
      <x:c r="Y691" s="28" t="str">
        <x:v>0.0096810481417941574</x:v>
      </x:c>
      <x:c r="Z691" s="1" t="str">
        <x:v>0.35000000000000003</x:v>
      </x:c>
      <x:c r="AA691" s="1" t="str">
        <x:v>0.0072099931555855146</x:v>
      </x:c>
      <x:c r="AB691" s="1" t="str">
        <x:v>0.0096810481417941574</x:v>
      </x:c>
      <x:c r="AC691" s="1" t="str">
        <x:v>CASH</x:v>
      </x:c>
      <x:c r="AD691" s="1" t="str">
        <x:v>0.10000000000000001</x:v>
      </x:c>
      <x:c r="AE691" s="1" t="str">
        <x:v>0.35000000000000003</x:v>
      </x:c>
      <x:c r="AF691" s="1" t="str">
        <x:v>0.0072099931555855146</x:v>
      </x:c>
      <x:c r="AG691" s="1" t="str">
        <x:v>0.0096810481417941574</x:v>
      </x:c>
      <x:c r="AH691" s="1" t="str">
        <x:v>0</x:v>
      </x:c>
      <x:c r="AI691" s="1" t="str">
        <x:v>0</x:v>
      </x:c>
      <x:c r="AJ691" s="1" t="str">
        <x:v>0</x:v>
      </x:c>
      <x:c r="AK691" s="1" t="str">
        <x:v>-0.0110039066104177</x:v>
      </x:c>
      <x:c r="AL691" s="28" t="str">
        <x:v>0.027680937107795199</x:v>
      </x:c>
      <x:c r="AM691" s="1" t="str">
        <x:v>2022</x:v>
      </x:c>
      <x:c r="AN691" s="48" t="str">
        <x:v>REUSED_OOS_PREQUENTIAL_DIAGNOSTIC</x:v>
      </x:c>
      <x:c r="AO691" s="1" t="str">
        <x:v>689</x:v>
      </x:c>
      <x:c r="AP691" s="1" t="str">
        <x:v>True</x:v>
      </x:c>
    </x:row>
    <x:row r="692" ht="22" customHeight="1">
      <x:c r="A692" s="27" t="n">
        <x:v>44887</x:v>
      </x:c>
      <x:c r="B692" s="27" t="n">
        <x:v>44888</x:v>
      </x:c>
      <x:c r="C692" s="1" t="str">
        <x:v>0.99996627966017204</x:v>
      </x:c>
      <x:c r="D692" s="1" t="str">
        <x:v>1.1023075017985096e-14</x:v>
      </x:c>
      <x:c r="E692" s="1" t="str">
        <x:v>3.3720339816698119e-05</x:v>
      </x:c>
      <x:c r="F692" s="1" t="str">
        <x:v>bear</x:v>
      </x:c>
      <x:c r="G692" s="1" t="str">
        <x:v>0.00034675737564247183</x:v>
      </x:c>
      <x:c r="H692" s="1" t="str">
        <x:v>0.00029417636921057904</x:v>
      </x:c>
      <x:c r="I692" s="1" t="str">
        <x:v>-0.040378571301738275</x:v>
      </x:c>
      <x:c r="J692" s="1" t="str">
        <x:v>-0.17159397482014394</x:v>
      </x:c>
      <x:c r="K692" s="1" t="str">
        <x:v>0.8411480945637112</x:v>
      </x:c>
      <x:c r="L692" s="1" t="str">
        <x:v>-0.27605792286774455</x:v>
      </x:c>
      <x:c r="M692" s="1" t="str">
        <x:v>CASH</x:v>
      </x:c>
      <x:c r="N692" s="1" t="str">
        <x:v>0.99996627966017204</x:v>
      </x:c>
      <x:c r="O692" s="48" t="str">
        <x:v>HIGH_VOLATILITY|BEARISH_ROUTER</x:v>
      </x:c>
      <x:c r="P692" s="48" t="str">
        <x:v>episode-000690|episode-000686|episode-000687|episode-000352|episode-000689</x:v>
      </x:c>
      <x:c r="Q692" s="1" t="str">
        <x:v>True</x:v>
      </x:c>
      <x:c r="R692" s="1" t="str">
        <x:v>5</x:v>
      </x:c>
      <x:c r="S692" s="1" t="str">
        <x:v>0.10000000000000001</x:v>
      </x:c>
      <x:c r="T692" s="1" t="str">
        <x:v>0.3836620380832137</x:v>
      </x:c>
      <x:c r="U692" s="1" t="str">
        <x:v>0.40000000000000002</x:v>
      </x:c>
      <x:c r="V692" s="1" t="str">
        <x:v>0.0101334363459999</x:v>
      </x:c>
      <x:c r="W692" s="28" t="str">
        <x:v>0.35000000000000003</x:v>
      </x:c>
      <x:c r="X692" s="28" t="str">
        <x:v>0.0062369872142366556</x:v>
      </x:c>
      <x:c r="Y692" s="28" t="str">
        <x:v>0.0088662721141425926</x:v>
      </x:c>
      <x:c r="Z692" s="1" t="str">
        <x:v>0.35000000000000003</x:v>
      </x:c>
      <x:c r="AA692" s="1" t="str">
        <x:v>0.0062369872142366556</x:v>
      </x:c>
      <x:c r="AB692" s="1" t="str">
        <x:v>0.0088662721141425926</x:v>
      </x:c>
      <x:c r="AC692" s="1" t="str">
        <x:v>CASH</x:v>
      </x:c>
      <x:c r="AD692" s="1" t="str">
        <x:v>0.10000000000000001</x:v>
      </x:c>
      <x:c r="AE692" s="1" t="str">
        <x:v>0.35000000000000003</x:v>
      </x:c>
      <x:c r="AF692" s="1" t="str">
        <x:v>0.0062369872142366556</x:v>
      </x:c>
      <x:c r="AG692" s="1" t="str">
        <x:v>0.0088662721141425926</x:v>
      </x:c>
      <x:c r="AH692" s="1" t="str">
        <x:v>0</x:v>
      </x:c>
      <x:c r="AI692" s="1" t="str">
        <x:v>0</x:v>
      </x:c>
      <x:c r="AJ692" s="1" t="str">
        <x:v>0</x:v>
      </x:c>
      <x:c r="AK692" s="1" t="str">
        <x:v>-0.010082437320783727</x:v>
      </x:c>
      <x:c r="AL692" s="28" t="str">
        <x:v>0.025350184112651102</x:v>
      </x:c>
      <x:c r="AM692" s="1" t="str">
        <x:v>2022</x:v>
      </x:c>
      <x:c r="AN692" s="48" t="str">
        <x:v>REUSED_OOS_PREQUENTIAL_DIAGNOSTIC</x:v>
      </x:c>
      <x:c r="AO692" s="1" t="str">
        <x:v>690</x:v>
      </x:c>
      <x:c r="AP692" s="1" t="str">
        <x:v>True</x:v>
      </x:c>
    </x:row>
    <x:row r="693" ht="22" customHeight="1">
      <x:c r="A693" s="27" t="n">
        <x:v>44888</x:v>
      </x:c>
      <x:c r="B693" s="27" t="n">
        <x:v>44889</x:v>
      </x:c>
      <x:c r="C693" s="1" t="str">
        <x:v>0.99989306735190275</x:v>
      </x:c>
      <x:c r="D693" s="1" t="str">
        <x:v>3.3206762491168384e-14</x:v>
      </x:c>
      <x:c r="E693" s="1" t="str">
        <x:v>0.0001069326480639</x:v>
      </x:c>
      <x:c r="F693" s="1" t="str">
        <x:v>bear</x:v>
      </x:c>
      <x:c r="G693" s="1" t="str">
        <x:v>0.00098728681687785527</x:v>
      </x:c>
      <x:c r="H693" s="1" t="str">
        <x:v>0.00014642461653867372</x:v>
      </x:c>
      <x:c r="I693" s="1" t="str">
        <x:v>0.0050421692210029789</x:v>
      </x:c>
      <x:c r="J693" s="1" t="str">
        <x:v>-0.14006155756149286</x:v>
      </x:c>
      <x:c r="K693" s="1" t="str">
        <x:v>0.84783832461577524</x:v>
      </x:c>
      <x:c r="L693" s="1" t="str">
        <x:v>-0.25770585792554679</x:v>
      </x:c>
      <x:c r="M693" s="1" t="str">
        <x:v>CASH</x:v>
      </x:c>
      <x:c r="N693" s="1" t="str">
        <x:v>0.99989306735190275</x:v>
      </x:c>
      <x:c r="O693" s="48" t="str">
        <x:v>HIGH_VOLATILITY|BEARISH_ROUTER</x:v>
      </x:c>
      <x:c r="P693" s="48" t="str">
        <x:v>episode-000689|episode-000688</x:v>
      </x:c>
      <x:c r="Q693" s="1" t="str">
        <x:v>True</x:v>
      </x:c>
      <x:c r="R693" s="1" t="str">
        <x:v>5</x:v>
      </x:c>
      <x:c r="S693" s="1" t="str">
        <x:v>0.10000000000000001</x:v>
      </x:c>
      <x:c r="T693" s="1" t="str">
        <x:v>0.38366913684561399</x:v>
      </x:c>
      <x:c r="U693" s="1" t="str">
        <x:v>0.40000000000000002</x:v>
      </x:c>
      <x:c r="V693" s="1" t="str">
        <x:v>-0.00055222123424889999</x:v>
      </x:c>
      <x:c r="W693" s="28" t="str">
        <x:v>0.35000000000000003</x:v>
      </x:c>
      <x:c r="X693" s="28" t="str">
        <x:v>0.0057164473382548819</x:v>
      </x:c>
      <x:c r="Y693" s="28" t="str">
        <x:v>-0.00048364007433476797</x:v>
      </x:c>
      <x:c r="Z693" s="1" t="str">
        <x:v>0.35000000000000003</x:v>
      </x:c>
      <x:c r="AA693" s="1" t="str">
        <x:v>0.0057164473382548819</x:v>
      </x:c>
      <x:c r="AB693" s="1" t="str">
        <x:v>-0.00048364007433476797</x:v>
      </x:c>
      <x:c r="AC693" s="1" t="str">
        <x:v>CASH</x:v>
      </x:c>
      <x:c r="AD693" s="1" t="str">
        <x:v>0.10000000000000001</x:v>
      </x:c>
      <x:c r="AE693" s="1" t="str">
        <x:v>0.35000000000000003</x:v>
      </x:c>
      <x:c r="AF693" s="1" t="str">
        <x:v>0.0057164473382548819</x:v>
      </x:c>
      <x:c r="AG693" s="1" t="str">
        <x:v>-0.00048364007433476797</x:v>
      </x:c>
      <x:c r="AH693" s="1" t="str">
        <x:v>0</x:v>
      </x:c>
      <x:c r="AI693" s="1" t="str">
        <x:v>0</x:v>
      </x:c>
      <x:c r="AJ693" s="1" t="str">
        <x:v>0</x:v>
      </x:c>
      <x:c r="AK693" s="1" t="str">
        <x:v>0.00055237376455091031</x:v>
      </x:c>
      <x:c r="AL693" s="28" t="str">
        <x:v>-0.0013655038829637001</x:v>
      </x:c>
      <x:c r="AM693" s="1" t="str">
        <x:v>2022</x:v>
      </x:c>
      <x:c r="AN693" s="48" t="str">
        <x:v>REUSED_OOS_PREQUENTIAL_DIAGNOSTIC</x:v>
      </x:c>
      <x:c r="AO693" s="1" t="str">
        <x:v>691</x:v>
      </x:c>
      <x:c r="AP693" s="1" t="str">
        <x:v>True</x:v>
      </x:c>
    </x:row>
    <x:row r="694" ht="22" customHeight="1">
      <x:c r="A694" s="27" t="n">
        <x:v>44889</x:v>
      </x:c>
      <x:c r="B694" s="27" t="n">
        <x:v>44890</x:v>
      </x:c>
      <x:c r="C694" s="1" t="str">
        <x:v>0.99941437992498516</x:v>
      </x:c>
      <x:c r="D694" s="1" t="str">
        <x:v>5.021450215248963e-13</x:v>
      </x:c>
      <x:c r="E694" s="1" t="str">
        <x:v>0.0005856200745126</x:v>
      </x:c>
      <x:c r="F694" s="1" t="str">
        <x:v>bear</x:v>
      </x:c>
      <x:c r="G694" s="1" t="str">
        <x:v>0.0045003362386663486</x:v>
      </x:c>
      <x:c r="H694" s="1" t="str">
        <x:v>0.00095737485383522831</x:v>
      </x:c>
      <x:c r="I694" s="1" t="str">
        <x:v>-0.0053920628834356332</x:v>
      </x:c>
      <x:c r="J694" s="1" t="str">
        <x:v>-0.17335816399189352</x:v>
      </x:c>
      <x:c r="K694" s="1" t="str">
        <x:v>0.83360102648650947</x:v>
      </x:c>
      <x:c r="L694" s="1" t="str">
        <x:v>-0.25871946345885066</x:v>
      </x:c>
      <x:c r="M694" s="1" t="str">
        <x:v>CASH</x:v>
      </x:c>
      <x:c r="N694" s="1" t="str">
        <x:v>0.99941437992498516</x:v>
      </x:c>
      <x:c r="O694" s="48" t="str">
        <x:v>HIGH_VOLATILITY|BEARISH_ROUTER</x:v>
      </x:c>
      <x:c r="P694" s="48" t="str">
        <x:v>episode-000689|episode-000692|episode-000688</x:v>
      </x:c>
      <x:c r="Q694" s="1" t="str">
        <x:v>True</x:v>
      </x:c>
      <x:c r="R694" s="1" t="str">
        <x:v>5</x:v>
      </x:c>
      <x:c r="S694" s="1" t="str">
        <x:v>0.10000000000000001</x:v>
      </x:c>
      <x:c r="T694" s="1" t="str">
        <x:v>0.3837155510126819</x:v>
      </x:c>
      <x:c r="U694" s="1" t="str">
        <x:v>0.40000000000000002</x:v>
      </x:c>
      <x:c r="V694" s="1" t="str">
        <x:v>-0.0021423410279906002</x:v>
      </x:c>
      <x:c r="W694" s="28" t="str">
        <x:v>0.35000000000000003</x:v>
      </x:c>
      <x:c r="X694" s="28" t="str">
        <x:v>0.0003108006732083779</x:v>
      </x:c>
      <x:c r="Y694" s="28" t="str">
        <x:v>-0.0018745723196861297</x:v>
      </x:c>
      <x:c r="Z694" s="1" t="str">
        <x:v>0.35000000000000003</x:v>
      </x:c>
      <x:c r="AA694" s="1" t="str">
        <x:v>0.0003108006732083779</x:v>
      </x:c>
      <x:c r="AB694" s="1" t="str">
        <x:v>-0.0018745723196861297</x:v>
      </x:c>
      <x:c r="AC694" s="1" t="str">
        <x:v>CASH</x:v>
      </x:c>
      <x:c r="AD694" s="1" t="str">
        <x:v>0.10000000000000001</x:v>
      </x:c>
      <x:c r="AE694" s="1" t="str">
        <x:v>0.35000000000000003</x:v>
      </x:c>
      <x:c r="AF694" s="1" t="str">
        <x:v>0.0003108006732083779</x:v>
      </x:c>
      <x:c r="AG694" s="1" t="str">
        <x:v>-0.0018745723196861297</x:v>
      </x:c>
      <x:c r="AH694" s="1" t="str">
        <x:v>0</x:v>
      </x:c>
      <x:c r="AI694" s="1" t="str">
        <x:v>0</x:v>
      </x:c>
      <x:c r="AJ694" s="1" t="str">
        <x:v>0</x:v>
      </x:c>
      <x:c r="AK694" s="1" t="str">
        <x:v>0.00214463912331995</x:v>
      </x:c>
      <x:c r="AL694" s="28" t="str">
        <x:v>-0.0053550345758138001</x:v>
      </x:c>
      <x:c r="AM694" s="1" t="str">
        <x:v>2022</x:v>
      </x:c>
      <x:c r="AN694" s="48" t="str">
        <x:v>REUSED_OOS_PREQUENTIAL_DIAGNOSTIC</x:v>
      </x:c>
      <x:c r="AO694" s="1" t="str">
        <x:v>692</x:v>
      </x:c>
      <x:c r="AP694" s="1" t="str">
        <x:v>True</x:v>
      </x:c>
    </x:row>
    <x:row r="695" ht="22" customHeight="1">
      <x:c r="A695" s="27" t="n">
        <x:v>44890</x:v>
      </x:c>
      <x:c r="B695" s="27" t="n">
        <x:v>44891</x:v>
      </x:c>
      <x:c r="C695" s="1" t="str">
        <x:v>0.99987875676559201</x:v>
      </x:c>
      <x:c r="D695" s="1" t="str">
        <x:v>2.7766253604119549e-14</x:v>
      </x:c>
      <x:c r="E695" s="1" t="str">
        <x:v>0.0001212432343802</x:v>
      </x:c>
      <x:c r="F695" s="1" t="str">
        <x:v>bear</x:v>
      </x:c>
      <x:c r="G695" s="1" t="str">
        <x:v>0.001105551472850195</x:v>
      </x:c>
      <x:c r="H695" s="1" t="str">
        <x:v>0.00092875368121362928</x:v>
      </x:c>
      <x:c r="I695" s="1" t="str">
        <x:v>-0.0075728890571753471</x:v>
      </x:c>
      <x:c r="J695" s="1" t="str">
        <x:v>-0.20497363923060263</x:v>
      </x:c>
      <x:c r="K695" s="1" t="str">
        <x:v>0.82106015697665302</x:v>
      </x:c>
      <x:c r="L695" s="1" t="str">
        <x:v>-0.26268904636240642</x:v>
      </x:c>
      <x:c r="M695" s="1" t="str">
        <x:v>CASH</x:v>
      </x:c>
      <x:c r="N695" s="1" t="str">
        <x:v>0.99987875676559201</x:v>
      </x:c>
      <x:c r="O695" s="48" t="str">
        <x:v>HIGH_VOLATILITY|BEARISH_ROUTER</x:v>
      </x:c>
      <x:c r="P695" s="48" t="str">
        <x:v>episode-000693|episode-000689|episode-000350|episode-000349|episode-000692</x:v>
      </x:c>
      <x:c r="Q695" s="1" t="str">
        <x:v>True</x:v>
      </x:c>
      <x:c r="R695" s="1" t="str">
        <x:v>5</x:v>
      </x:c>
      <x:c r="S695" s="1" t="str">
        <x:v>0.10000000000000001</x:v>
      </x:c>
      <x:c r="T695" s="1" t="str">
        <x:v>0.38367052441902122</x:v>
      </x:c>
      <x:c r="U695" s="1" t="str">
        <x:v>0.40000000000000002</x:v>
      </x:c>
      <x:c r="V695" s="1" t="str">
        <x:v>-0.0013530058533580999</x:v>
      </x:c>
      <x:c r="W695" s="28" t="str">
        <x:v>0.35000000000000003</x:v>
      </x:c>
      <x:c r="X695" s="28" t="str">
        <x:v>0.0012205580116215198</x:v>
      </x:c>
      <x:c r="Y695" s="28" t="str">
        <x:v>-0.001183973788179582</x:v>
      </x:c>
      <x:c r="Z695" s="1" t="str">
        <x:v>0.35000000000000003</x:v>
      </x:c>
      <x:c r="AA695" s="1" t="str">
        <x:v>0.0012205580116215198</x:v>
      </x:c>
      <x:c r="AB695" s="1" t="str">
        <x:v>-0.001183973788179582</x:v>
      </x:c>
      <x:c r="AC695" s="1" t="str">
        <x:v>CASH</x:v>
      </x:c>
      <x:c r="AD695" s="1" t="str">
        <x:v>0.10000000000000001</x:v>
      </x:c>
      <x:c r="AE695" s="1" t="str">
        <x:v>0.35000000000000003</x:v>
      </x:c>
      <x:c r="AF695" s="1" t="str">
        <x:v>0.0012205580116215198</x:v>
      </x:c>
      <x:c r="AG695" s="1" t="str">
        <x:v>-0.001183973788179582</x:v>
      </x:c>
      <x:c r="AH695" s="1" t="str">
        <x:v>0</x:v>
      </x:c>
      <x:c r="AI695" s="1" t="str">
        <x:v>0</x:v>
      </x:c>
      <x:c r="AJ695" s="1" t="str">
        <x:v>0</x:v>
      </x:c>
      <x:c r="AK695" s="1" t="str">
        <x:v>0.0013539219922317895</x:v>
      </x:c>
      <x:c r="AL695" s="28" t="str">
        <x:v>-0.0033792990679674998</x:v>
      </x:c>
      <x:c r="AM695" s="1" t="str">
        <x:v>2022</x:v>
      </x:c>
      <x:c r="AN695" s="48" t="str">
        <x:v>REUSED_OOS_PREQUENTIAL_DIAGNOSTIC</x:v>
      </x:c>
      <x:c r="AO695" s="1" t="str">
        <x:v>693</x:v>
      </x:c>
      <x:c r="AP695" s="1" t="str">
        <x:v>True</x:v>
      </x:c>
    </x:row>
    <x:row r="696" ht="22" customHeight="1">
      <x:c r="A696" s="27" t="n">
        <x:v>44891</x:v>
      </x:c>
      <x:c r="B696" s="27" t="n">
        <x:v>44892</x:v>
      </x:c>
      <x:c r="C696" s="1" t="str">
        <x:v>0.99993087299639904</x:v>
      </x:c>
      <x:c r="D696" s="1" t="str">
        <x:v>3.5992993457815924e-15</x:v>
      </x:c>
      <x:c r="E696" s="1" t="str">
        <x:v>6.9127003597386444e-05</x:v>
      </x:c>
      <x:c r="F696" s="1" t="str">
        <x:v>bear</x:v>
      </x:c>
      <x:c r="G696" s="1" t="str">
        <x:v>0.00066568638817690151</x:v>
      </x:c>
      <x:c r="H696" s="1" t="str">
        <x:v>0.00010423246161401161</x:v>
      </x:c>
      <x:c r="I696" s="1" t="str">
        <x:v>-0.014533630353549931</x:v>
      </x:c>
      <x:c r="J696" s="1" t="str">
        <x:v>-0.18905134308058491</x:v>
      </x:c>
      <x:c r="K696" s="1" t="str">
        <x:v>0.81923785552749429</x:v>
      </x:c>
      <x:c r="L696" s="1" t="str">
        <x:v>-0.26518064058083612</x:v>
      </x:c>
      <x:c r="M696" s="1" t="str">
        <x:v>CASH</x:v>
      </x:c>
      <x:c r="N696" s="1" t="str">
        <x:v>0.99993087299639904</x:v>
      </x:c>
      <x:c r="O696" s="48" t="str">
        <x:v>HIGH_VOLATILITY|BEARISH_ROUTER</x:v>
      </x:c>
      <x:c r="P696" s="48" t="str">
        <x:v>episode-000694|episode-000693|episode-000689</x:v>
      </x:c>
      <x:c r="Q696" s="1" t="str">
        <x:v>True</x:v>
      </x:c>
      <x:c r="R696" s="1" t="str">
        <x:v>5</x:v>
      </x:c>
      <x:c r="S696" s="1" t="str">
        <x:v>0.10000000000000001</x:v>
      </x:c>
      <x:c r="T696" s="1" t="str">
        <x:v>0.38366547116023952</x:v>
      </x:c>
      <x:c r="U696" s="1" t="str">
        <x:v>0.40000000000000002</x:v>
      </x:c>
      <x:c r="V696" s="1" t="str">
        <x:v>-0.00075188252495859997</x:v>
      </x:c>
      <x:c r="W696" s="28" t="str">
        <x:v>0.35000000000000003</x:v>
      </x:c>
      <x:c r="X696" s="28" t="str">
        <x:v>0.00076970090530581459</x:v>
      </x:c>
      <x:c r="Y696" s="28" t="str">
        <x:v>-0.00065795632477338994</x:v>
      </x:c>
      <x:c r="Z696" s="1" t="str">
        <x:v>0.35000000000000003</x:v>
      </x:c>
      <x:c r="AA696" s="1" t="str">
        <x:v>0.00076970090530581459</x:v>
      </x:c>
      <x:c r="AB696" s="1" t="str">
        <x:v>-0.00065795632477338994</x:v>
      </x:c>
      <x:c r="AC696" s="1" t="str">
        <x:v>CASH</x:v>
      </x:c>
      <x:c r="AD696" s="1" t="str">
        <x:v>0.10000000000000001</x:v>
      </x:c>
      <x:c r="AE696" s="1" t="str">
        <x:v>0.35000000000000003</x:v>
      </x:c>
      <x:c r="AF696" s="1" t="str">
        <x:v>0.00076970090530581459</x:v>
      </x:c>
      <x:c r="AG696" s="1" t="str">
        <x:v>-0.00065795632477338994</x:v>
      </x:c>
      <x:c r="AH696" s="1" t="str">
        <x:v>0</x:v>
      </x:c>
      <x:c r="AI696" s="1" t="str">
        <x:v>0</x:v>
      </x:c>
      <x:c r="AJ696" s="1" t="str">
        <x:v>0</x:v>
      </x:c>
      <x:c r="AK696" s="1" t="str">
        <x:v>0.00075216533039079627</x:v>
      </x:c>
      <x:c r="AL696" s="28" t="str">
        <x:v>-0.0018776775134444999</x:v>
      </x:c>
      <x:c r="AM696" s="1" t="str">
        <x:v>2022</x:v>
      </x:c>
      <x:c r="AN696" s="48" t="str">
        <x:v>REUSED_OOS_PREQUENTIAL_DIAGNOSTIC</x:v>
      </x:c>
      <x:c r="AO696" s="1" t="str">
        <x:v>694</x:v>
      </x:c>
      <x:c r="AP696" s="1" t="str">
        <x:v>True</x:v>
      </x:c>
    </x:row>
    <x:row r="697" ht="22" customHeight="1">
      <x:c r="A697" s="27" t="n">
        <x:v>44892</x:v>
      </x:c>
      <x:c r="B697" s="27" t="n">
        <x:v>44893</x:v>
      </x:c>
      <x:c r="C697" s="1" t="str">
        <x:v>0.9999501575544506</x:v>
      </x:c>
      <x:c r="D697" s="1" t="str">
        <x:v>1.5010205571460322e-15</x:v>
      </x:c>
      <x:c r="E697" s="1" t="str">
        <x:v>4.9842445547911677e-05</x:v>
      </x:c>
      <x:c r="F697" s="1" t="str">
        <x:v>bear</x:v>
      </x:c>
      <x:c r="G697" s="1" t="str">
        <x:v>0.00049481746570752207</x:v>
      </x:c>
      <x:c r="H697" s="1" t="str">
        <x:v>3.8569116103130761e-05</x:v>
      </x:c>
      <x:c r="I697" s="1" t="str">
        <x:v>0.008528431173902451</x:v>
      </x:c>
      <x:c r="J697" s="1" t="str">
        <x:v>-0.20242395991143236</x:v>
      </x:c>
      <x:c r="K697" s="1" t="str">
        <x:v>0.81572911699105355</x:v>
      </x:c>
      <x:c r="L697" s="1" t="str">
        <x:v>-0.26656039436846124</x:v>
      </x:c>
      <x:c r="M697" s="1" t="str">
        <x:v>CASH</x:v>
      </x:c>
      <x:c r="N697" s="1" t="str">
        <x:v>0.9999501575544506</x:v>
      </x:c>
      <x:c r="O697" s="48" t="str">
        <x:v>HIGH_VOLATILITY|BEARISH_ROUTER</x:v>
      </x:c>
      <x:c r="P697" s="48" t="str">
        <x:v>episode-000694|episode-000693|episode-000695|episode-000689|episode-000350</x:v>
      </x:c>
      <x:c r="Q697" s="1" t="str">
        <x:v>True</x:v>
      </x:c>
      <x:c r="R697" s="1" t="str">
        <x:v>5</x:v>
      </x:c>
      <x:c r="S697" s="1" t="str">
        <x:v>0.10000000000000001</x:v>
      </x:c>
      <x:c r="T697" s="1" t="str">
        <x:v>0.383663601303943</x:v>
      </x:c>
      <x:c r="U697" s="1" t="str">
        <x:v>0.40000000000000002</x:v>
      </x:c>
      <x:c r="V697" s="1" t="str">
        <x:v>-0.0052093907712863997</x:v>
      </x:c>
      <x:c r="W697" s="28" t="str">
        <x:v>0.35000000000000003</x:v>
      </x:c>
      <x:c r="X697" s="28" t="str">
        <x:v>0.00042745255062348608</x:v>
      </x:c>
      <x:c r="Y697" s="28" t="str">
        <x:v>-0.0045582498760092793</x:v>
      </x:c>
      <x:c r="Z697" s="1" t="str">
        <x:v>0.35000000000000003</x:v>
      </x:c>
      <x:c r="AA697" s="1" t="str">
        <x:v>0.00042745255062348608</x:v>
      </x:c>
      <x:c r="AB697" s="1" t="str">
        <x:v>-0.0045582498760092793</x:v>
      </x:c>
      <x:c r="AC697" s="1" t="str">
        <x:v>CASH</x:v>
      </x:c>
      <x:c r="AD697" s="1" t="str">
        <x:v>0.10000000000000001</x:v>
      </x:c>
      <x:c r="AE697" s="1" t="str">
        <x:v>0.35000000000000003</x:v>
      </x:c>
      <x:c r="AF697" s="1" t="str">
        <x:v>0.00042745255062348608</x:v>
      </x:c>
      <x:c r="AG697" s="1" t="str">
        <x:v>-0.0045582498760092793</x:v>
      </x:c>
      <x:c r="AH697" s="1" t="str">
        <x:v>0</x:v>
      </x:c>
      <x:c r="AI697" s="1" t="str">
        <x:v>0</x:v>
      </x:c>
      <x:c r="AJ697" s="1" t="str">
        <x:v>0</x:v>
      </x:c>
      <x:c r="AK697" s="1" t="str">
        <x:v>0.0052230069559940605</x:v>
      </x:c>
      <x:c r="AL697" s="28" t="str">
        <x:v>-0.0130223553477497</x:v>
      </x:c>
      <x:c r="AM697" s="1" t="str">
        <x:v>2022</x:v>
      </x:c>
      <x:c r="AN697" s="48" t="str">
        <x:v>REUSED_OOS_PREQUENTIAL_DIAGNOSTIC</x:v>
      </x:c>
      <x:c r="AO697" s="1" t="str">
        <x:v>695</x:v>
      </x:c>
      <x:c r="AP697" s="1" t="str">
        <x:v>True</x:v>
      </x:c>
    </x:row>
    <x:row r="698" ht="22" customHeight="1">
      <x:c r="A698" s="27" t="n">
        <x:v>44893</x:v>
      </x:c>
      <x:c r="B698" s="27" t="n">
        <x:v>44894</x:v>
      </x:c>
      <x:c r="C698" s="1" t="str">
        <x:v>0.99996618084149602</x:v>
      </x:c>
      <x:c r="D698" s="1" t="str">
        <x:v>9.2730292959660233e-16</x:v>
      </x:c>
      <x:c r="E698" s="1" t="str">
        <x:v>3.3819158503212267e-05</x:v>
      </x:c>
      <x:c r="F698" s="1" t="str">
        <x:v>bear</x:v>
      </x:c>
      <x:c r="G698" s="1" t="str">
        <x:v>0.0003476834786473635</x:v>
      </x:c>
      <x:c r="H698" s="1" t="str">
        <x:v>3.2046574090692239e-05</x:v>
      </x:c>
      <x:c r="I698" s="1" t="str">
        <x:v>0.027604873163372678</x:v>
      </x:c>
      <x:c r="J698" s="1" t="str">
        <x:v>-0.22095839460254296</x:v>
      </x:c>
      <x:c r="K698" s="1" t="str">
        <x:v>0.81333697250895154</x:v>
      </x:c>
      <x:c r="L698" s="1" t="str">
        <x:v>-0.27611150553910857</x:v>
      </x:c>
      <x:c r="M698" s="1" t="str">
        <x:v>CASH</x:v>
      </x:c>
      <x:c r="N698" s="1" t="str">
        <x:v>0.99996618084149602</x:v>
      </x:c>
      <x:c r="O698" s="48" t="str">
        <x:v>HIGH_VOLATILITY|BEARISH_ROUTER</x:v>
      </x:c>
      <x:c r="P698" s="48" t="str">
        <x:v>episode-000696|episode-000346|episode-000694|episode-000685|episode-000350</x:v>
      </x:c>
      <x:c r="Q698" s="1" t="str">
        <x:v>True</x:v>
      </x:c>
      <x:c r="R698" s="1" t="str">
        <x:v>5</x:v>
      </x:c>
      <x:c r="S698" s="1" t="str">
        <x:v>0.10000000000000001</x:v>
      </x:c>
      <x:c r="T698" s="1" t="str">
        <x:v>0.38366204766480361</x:v>
      </x:c>
      <x:c r="U698" s="1" t="str">
        <x:v>0.40000000000000002</x:v>
      </x:c>
      <x:c r="V698" s="1" t="str">
        <x:v>0.0056396787384531003</x:v>
      </x:c>
      <x:c r="W698" s="28" t="str">
        <x:v>0.35000000000000003</x:v>
      </x:c>
      <x:c r="X698" s="28" t="str">
        <x:v>0.0029761506134127202</x:v>
      </x:c>
      <x:c r="Y698" s="28" t="str">
        <x:v>0.0049344925771588333</x:v>
      </x:c>
      <x:c r="Z698" s="1" t="str">
        <x:v>0.35000000000000003</x:v>
      </x:c>
      <x:c r="AA698" s="1" t="str">
        <x:v>0.0029761506134127202</x:v>
      </x:c>
      <x:c r="AB698" s="1" t="str">
        <x:v>0.0049344925771588333</x:v>
      </x:c>
      <x:c r="AC698" s="1" t="str">
        <x:v>CASH</x:v>
      </x:c>
      <x:c r="AD698" s="1" t="str">
        <x:v>0.10000000000000001</x:v>
      </x:c>
      <x:c r="AE698" s="1" t="str">
        <x:v>0.35000000000000003</x:v>
      </x:c>
      <x:c r="AF698" s="1" t="str">
        <x:v>0.0029761506134127202</x:v>
      </x:c>
      <x:c r="AG698" s="1" t="str">
        <x:v>0.0049344925771588333</x:v>
      </x:c>
      <x:c r="AH698" s="1" t="str">
        <x:v>0</x:v>
      </x:c>
      <x:c r="AI698" s="1" t="str">
        <x:v>0</x:v>
      </x:c>
      <x:c r="AJ698" s="1" t="str">
        <x:v>0</x:v>
      </x:c>
      <x:c r="AK698" s="1" t="str">
        <x:v>-0.0056238352903766747</x:v>
      </x:c>
      <x:c r="AL698" s="28" t="str">
        <x:v>0.014107095492761301</x:v>
      </x:c>
      <x:c r="AM698" s="1" t="str">
        <x:v>2022</x:v>
      </x:c>
      <x:c r="AN698" s="48" t="str">
        <x:v>REUSED_OOS_PREQUENTIAL_DIAGNOSTIC</x:v>
      </x:c>
      <x:c r="AO698" s="1" t="str">
        <x:v>696</x:v>
      </x:c>
      <x:c r="AP698" s="1" t="str">
        <x:v>True</x:v>
      </x:c>
    </x:row>
    <x:row r="699" ht="22" customHeight="1">
      <x:c r="A699" s="27" t="n">
        <x:v>44894</x:v>
      </x:c>
      <x:c r="B699" s="27" t="n">
        <x:v>44895</x:v>
      </x:c>
      <x:c r="C699" s="1" t="str">
        <x:v>0.99995916305659105</x:v>
      </x:c>
      <x:c r="D699" s="1" t="str">
        <x:v>2.9520238077140088e-15</x:v>
      </x:c>
      <x:c r="E699" s="1" t="str">
        <x:v>4.0836943406039466e-05</x:v>
      </x:c>
      <x:c r="F699" s="1" t="str">
        <x:v>bear</x:v>
      </x:c>
      <x:c r="G699" s="1" t="str">
        <x:v>0.00041282182689139895</x:v>
      </x:c>
      <x:c r="H699" s="1" t="str">
        <x:v>1.4035569809824321e-05</x:v>
      </x:c>
      <x:c r="I699" s="1" t="str">
        <x:v>0.014032036218073474</x:v>
      </x:c>
      <x:c r="J699" s="1" t="str">
        <x:v>-0.20293993590707005</x:v>
      </x:c>
      <x:c r="K699" s="1" t="str">
        <x:v>0.81705260036466587</x:v>
      </x:c>
      <x:c r="L699" s="1" t="str">
        <x:v>-0.26589954142163752</x:v>
      </x:c>
      <x:c r="M699" s="1" t="str">
        <x:v>CASH</x:v>
      </x:c>
      <x:c r="N699" s="1" t="str">
        <x:v>0.99995916305659105</x:v>
      </x:c>
      <x:c r="O699" s="48" t="str">
        <x:v>HIGH_VOLATILITY|BEARISH_ROUTER</x:v>
      </x:c>
      <x:c r="P699" s="48" t="str">
        <x:v>episode-000696|episode-000697|episode-000694|episode-000693|episode-000695</x:v>
      </x:c>
      <x:c r="Q699" s="1" t="str">
        <x:v>True</x:v>
      </x:c>
      <x:c r="R699" s="1" t="str">
        <x:v>5</x:v>
      </x:c>
      <x:c r="S699" s="1" t="str">
        <x:v>0.10000000000000001</x:v>
      </x:c>
      <x:c r="T699" s="1" t="str">
        <x:v>0.38366272811852498</x:v>
      </x:c>
      <x:c r="U699" s="1" t="str">
        <x:v>0.40000000000000002</x:v>
      </x:c>
      <x:c r="V699" s="1" t="str">
        <x:v>0.0175995520605489</x:v>
      </x:c>
      <x:c r="W699" s="28" t="str">
        <x:v>0.35000000000000003</x:v>
      </x:c>
      <x:c r="X699" s="28" t="str">
        <x:v>0.0031935958977997725</x:v>
      </x:c>
      <x:c r="Y699" s="28" t="str">
        <x:v>0.015399362990418552</x:v>
      </x:c>
      <x:c r="Z699" s="1" t="str">
        <x:v>0.35000000000000003</x:v>
      </x:c>
      <x:c r="AA699" s="1" t="str">
        <x:v>0.0031935958977997725</x:v>
      </x:c>
      <x:c r="AB699" s="1" t="str">
        <x:v>0.015399362990418552</x:v>
      </x:c>
      <x:c r="AC699" s="1" t="str">
        <x:v>CASH</x:v>
      </x:c>
      <x:c r="AD699" s="1" t="str">
        <x:v>0.10000000000000001</x:v>
      </x:c>
      <x:c r="AE699" s="1" t="str">
        <x:v>0.35000000000000003</x:v>
      </x:c>
      <x:c r="AF699" s="1" t="str">
        <x:v>0.0031935958977997725</x:v>
      </x:c>
      <x:c r="AG699" s="1" t="str">
        <x:v>0.015399362990418552</x:v>
      </x:c>
      <x:c r="AH699" s="1" t="str">
        <x:v>0</x:v>
      </x:c>
      <x:c r="AI699" s="1" t="str">
        <x:v>0</x:v>
      </x:c>
      <x:c r="AJ699" s="1" t="str">
        <x:v>0</x:v>
      </x:c>
      <x:c r="AK699" s="1" t="str">
        <x:v>-0.017446473411553105</x:v>
      </x:c>
      <x:c r="AL699" s="28" t="str">
        <x:v>0.044007445074329</x:v>
      </x:c>
      <x:c r="AM699" s="1" t="str">
        <x:v>2022</x:v>
      </x:c>
      <x:c r="AN699" s="48" t="str">
        <x:v>REUSED_OOS_PREQUENTIAL_DIAGNOSTIC</x:v>
      </x:c>
      <x:c r="AO699" s="1" t="str">
        <x:v>697</x:v>
      </x:c>
      <x:c r="AP699" s="1" t="str">
        <x:v>True</x:v>
      </x:c>
    </x:row>
    <x:row r="700" ht="22" customHeight="1">
      <x:c r="A700" s="27" t="n">
        <x:v>44895</x:v>
      </x:c>
      <x:c r="B700" s="27" t="n">
        <x:v>44896</x:v>
      </x:c>
      <x:c r="C700" s="1" t="str">
        <x:v>0.99982971991023917</x:v>
      </x:c>
      <x:c r="D700" s="1" t="str">
        <x:v>2.4634746816208336e-14</x:v>
      </x:c>
      <x:c r="E700" s="1" t="str">
        <x:v>0.0001702800897359</x:v>
      </x:c>
      <x:c r="F700" s="1" t="str">
        <x:v>bear</x:v>
      </x:c>
      <x:c r="G700" s="1" t="str">
        <x:v>0.0015000445994818416</x:v>
      </x:c>
      <x:c r="H700" s="1" t="str">
        <x:v>0.00025888629270342514</x:v>
      </x:c>
      <x:c r="I700" s="1" t="str">
        <x:v>0.032483352281955424</x:v>
      </x:c>
      <x:c r="J700" s="1" t="str">
        <x:v>-0.16258544225055249</x:v>
      </x:c>
      <x:c r="K700" s="1" t="str">
        <x:v>0.83595087356254372</x:v>
      </x:c>
      <x:c r="L700" s="1" t="str">
        <x:v>-0.23359365581171043</x:v>
      </x:c>
      <x:c r="M700" s="1" t="str">
        <x:v>CASH</x:v>
      </x:c>
      <x:c r="N700" s="1" t="str">
        <x:v>0.99982971991023917</x:v>
      </x:c>
      <x:c r="O700" s="48" t="str">
        <x:v>HIGH_VOLATILITY|BEARISH_ROUTER</x:v>
      </x:c>
      <x:c r="P700" s="48" t="str">
        <x:v>episode-000685|episode-000623|episode-000698|episode-000692|episode-000696</x:v>
      </x:c>
      <x:c r="Q700" s="1" t="str">
        <x:v>True</x:v>
      </x:c>
      <x:c r="R700" s="1" t="str">
        <x:v>5</x:v>
      </x:c>
      <x:c r="S700" s="1" t="str">
        <x:v>0.10000000000000001</x:v>
      </x:c>
      <x:c r="T700" s="1" t="str">
        <x:v>0.37991201636465771</x:v>
      </x:c>
      <x:c r="U700" s="1" t="str">
        <x:v>0.40000000000000002</x:v>
      </x:c>
      <x:c r="V700" s="1" t="str">
        <x:v>-0.0044825097362422</x:v>
      </x:c>
      <x:c r="W700" s="28" t="str">
        <x:v>0.35000000000000003</x:v>
      </x:c>
      <x:c r="X700" s="28" t="str">
        <x:v>0.0098598267302638098</x:v>
      </x:c>
      <x:c r="Y700" s="28" t="str">
        <x:v>-0.0039229761793504458</x:v>
      </x:c>
      <x:c r="Z700" s="1" t="str">
        <x:v>0.35000000000000003</x:v>
      </x:c>
      <x:c r="AA700" s="1" t="str">
        <x:v>0.0098598267302638098</x:v>
      </x:c>
      <x:c r="AB700" s="1" t="str">
        <x:v>-0.0039229761793504458</x:v>
      </x:c>
      <x:c r="AC700" s="1" t="str">
        <x:v>CASH</x:v>
      </x:c>
      <x:c r="AD700" s="1" t="str">
        <x:v>0.10000000000000001</x:v>
      </x:c>
      <x:c r="AE700" s="1" t="str">
        <x:v>0.35000000000000003</x:v>
      </x:c>
      <x:c r="AF700" s="1" t="str">
        <x:v>0.0098598267302638098</x:v>
      </x:c>
      <x:c r="AG700" s="1" t="str">
        <x:v>-0.0039229761793504458</x:v>
      </x:c>
      <x:c r="AH700" s="1" t="str">
        <x:v>0</x:v>
      </x:c>
      <x:c r="AI700" s="1" t="str">
        <x:v>0</x:v>
      </x:c>
      <x:c r="AJ700" s="1" t="str">
        <x:v>0</x:v>
      </x:c>
      <x:c r="AK700" s="1" t="str">
        <x:v>0.0044925863065013102</x:v>
      </x:c>
      <x:c r="AL700" s="28" t="str">
        <x:v>-0.0111804426732853</x:v>
      </x:c>
      <x:c r="AM700" s="1" t="str">
        <x:v>2022</x:v>
      </x:c>
      <x:c r="AN700" s="48" t="str">
        <x:v>REUSED_OOS_PREQUENTIAL_DIAGNOSTIC</x:v>
      </x:c>
      <x:c r="AO700" s="1" t="str">
        <x:v>698</x:v>
      </x:c>
      <x:c r="AP700" s="1" t="str">
        <x:v>True</x:v>
      </x:c>
    </x:row>
    <x:row r="701" ht="22" customHeight="1">
      <x:c r="A701" s="27" t="n">
        <x:v>44896</x:v>
      </x:c>
      <x:c r="B701" s="27" t="n">
        <x:v>44897</x:v>
      </x:c>
      <x:c r="C701" s="1" t="str">
        <x:v>0.99887539303680717</x:v>
      </x:c>
      <x:c r="D701" s="1" t="str">
        <x:v>1.8367051595060482e-12</x:v>
      </x:c>
      <x:c r="E701" s="1" t="str">
        <x:v>0.0011246069613559001</x:v>
      </x:c>
      <x:c r="F701" s="1" t="str">
        <x:v>bear</x:v>
      </x:c>
      <x:c r="G701" s="1" t="str">
        <x:v>0.0079740755841012888</x:v>
      </x:c>
      <x:c r="H701" s="1" t="str">
        <x:v>0.0019086537468640692</x:v>
      </x:c>
      <x:c r="I701" s="1" t="str">
        <x:v>0.022335734766161464</x:v>
      </x:c>
      <x:c r="J701" s="1" t="str">
        <x:v>-0.17143066370493321</x:v>
      </x:c>
      <x:c r="K701" s="1" t="str">
        <x:v>0.83592568210758045</x:v>
      </x:c>
      <x:c r="L701" s="1" t="str">
        <x:v>-0.24216241800734972</x:v>
      </x:c>
      <x:c r="M701" s="1" t="str">
        <x:v>CASH</x:v>
      </x:c>
      <x:c r="N701" s="1" t="str">
        <x:v>0.99887539303680717</x:v>
      </x:c>
      <x:c r="O701" s="48" t="str">
        <x:v>HIGH_VOLATILITY|BEARISH_ROUTER</x:v>
      </x:c>
      <x:c r="P701" s="48" t="str">
        <x:v>episode-000699|episode-000698|episode-000685|episode-000696|episode-000692</x:v>
      </x:c>
      <x:c r="Q701" s="1" t="str">
        <x:v>True</x:v>
      </x:c>
      <x:c r="R701" s="1" t="str">
        <x:v>5</x:v>
      </x:c>
      <x:c r="S701" s="1" t="str">
        <x:v>0.075000000000000011</x:v>
      </x:c>
      <x:c r="T701" s="1" t="str">
        <x:v>0.38000814115697018</x:v>
      </x:c>
      <x:c r="U701" s="1" t="str">
        <x:v>0.40000000000000002</x:v>
      </x:c>
      <x:c r="V701" s="1" t="str">
        <x:v>0.0028631936861572998</x:v>
      </x:c>
      <x:c r="W701" s="28" t="str">
        <x:v>0.35000000000000003</x:v>
      </x:c>
      <x:c r="X701" s="28" t="str">
        <x:v>0.0025535431180281343</x:v>
      </x:c>
      <x:c r="Y701" s="28" t="str">
        <x:v>0.0025050997282232146</x:v>
      </x:c>
      <x:c r="Z701" s="1" t="str">
        <x:v>0.35000000000000003</x:v>
      </x:c>
      <x:c r="AA701" s="1" t="str">
        <x:v>0.0025535431180281343</x:v>
      </x:c>
      <x:c r="AB701" s="1" t="str">
        <x:v>0.0025050997282232146</x:v>
      </x:c>
      <x:c r="AC701" s="1" t="str">
        <x:v>CASH</x:v>
      </x:c>
      <x:c r="AD701" s="1" t="str">
        <x:v>0.125</x:v>
      </x:c>
      <x:c r="AE701" s="1" t="str">
        <x:v>0.35000000000000003</x:v>
      </x:c>
      <x:c r="AF701" s="1" t="str">
        <x:v>0.0025535431180281343</x:v>
      </x:c>
      <x:c r="AG701" s="1" t="str">
        <x:v>0.0025050997282232146</x:v>
      </x:c>
      <x:c r="AH701" s="1" t="str">
        <x:v>0</x:v>
      </x:c>
      <x:c r="AI701" s="1" t="str">
        <x:v>0</x:v>
      </x:c>
      <x:c r="AJ701" s="1" t="str">
        <x:v>0</x:v>
      </x:c>
      <x:c r="AK701" s="1" t="str">
        <x:v>-0.002859102554389756</x:v>
      </x:c>
      <x:c r="AL701" s="28" t="str">
        <x:v>0.007164741927881</x:v>
      </x:c>
      <x:c r="AM701" s="1" t="str">
        <x:v>2022</x:v>
      </x:c>
      <x:c r="AN701" s="48" t="str">
        <x:v>REUSED_OOS_PREQUENTIAL_DIAGNOSTIC</x:v>
      </x:c>
      <x:c r="AO701" s="1" t="str">
        <x:v>699</x:v>
      </x:c>
      <x:c r="AP701" s="1" t="str">
        <x:v>True</x:v>
      </x:c>
    </x:row>
    <x:row r="702" ht="22" customHeight="1">
      <x:c r="A702" s="27" t="n">
        <x:v>44897</x:v>
      </x:c>
      <x:c r="B702" s="27" t="n">
        <x:v>44898</x:v>
      </x:c>
      <x:c r="C702" s="1" t="str">
        <x:v>0.99928623165136765</x:v>
      </x:c>
      <x:c r="D702" s="1" t="str">
        <x:v>9.8434715588867042e-13</x:v>
      </x:c>
      <x:c r="E702" s="1" t="str">
        <x:v>0.00071376834764780002</x:v>
      </x:c>
      <x:c r="F702" s="1" t="str">
        <x:v>bear</x:v>
      </x:c>
      <x:c r="G702" s="1" t="str">
        <x:v>0.0053565130540697108</x:v>
      </x:c>
      <x:c r="H702" s="1" t="str">
        <x:v>0.00082167722912094058</x:v>
      </x:c>
      <x:c r="I702" s="1" t="str">
        <x:v>0.035204060003754645</x:v>
      </x:c>
      <x:c r="J702" s="1" t="str">
        <x:v>-0.15186758226491504</x:v>
      </x:c>
      <x:c r="K702" s="1" t="str">
        <x:v>0.83640043427188115</x:v>
      </x:c>
      <x:c r="L702" s="1" t="str">
        <x:v>-0.23673270730912299</x:v>
      </x:c>
      <x:c r="M702" s="1" t="str">
        <x:v>CASH</x:v>
      </x:c>
      <x:c r="N702" s="1" t="str">
        <x:v>0.99928623165136765</x:v>
      </x:c>
      <x:c r="O702" s="48" t="str">
        <x:v>HIGH_VOLATILITY|BEARISH_ROUTER</x:v>
      </x:c>
      <x:c r="P702" s="48" t="str">
        <x:v>episode-000699|episode-000685|episode-000700|episode-000692|episode-000623</x:v>
      </x:c>
      <x:c r="Q702" s="1" t="str">
        <x:v>True</x:v>
      </x:c>
      <x:c r="R702" s="1" t="str">
        <x:v>5</x:v>
      </x:c>
      <x:c r="S702" s="1" t="str">
        <x:v>0.075000000000000011</x:v>
      </x:c>
      <x:c r="T702" s="1" t="str">
        <x:v>0.37996675934367607</x:v>
      </x:c>
      <x:c r="U702" s="1" t="str">
        <x:v>0.40000000000000002</x:v>
      </x:c>
      <x:c r="V702" s="1" t="str">
        <x:v>-0.0048947656250182998</x:v>
      </x:c>
      <x:c r="W702" s="28" t="str">
        <x:v>0.35000000000000003</x:v>
      </x:c>
      <x:c r="X702" s="28" t="str">
        <x:v>0.0016259015807637001</x:v>
      </x:c>
      <x:c r="Y702" s="28" t="str">
        <x:v>-0.0042830459072199512</x:v>
      </x:c>
      <x:c r="Z702" s="1" t="str">
        <x:v>0.35000000000000003</x:v>
      </x:c>
      <x:c r="AA702" s="1" t="str">
        <x:v>0.0016259015807637001</x:v>
      </x:c>
      <x:c r="AB702" s="1" t="str">
        <x:v>-0.0042830459072199512</x:v>
      </x:c>
      <x:c r="AC702" s="1" t="str">
        <x:v>CASH</x:v>
      </x:c>
      <x:c r="AD702" s="1" t="str">
        <x:v>0.125</x:v>
      </x:c>
      <x:c r="AE702" s="1" t="str">
        <x:v>0.35000000000000003</x:v>
      </x:c>
      <x:c r="AF702" s="1" t="str">
        <x:v>0.0016259015807637001</x:v>
      </x:c>
      <x:c r="AG702" s="1" t="str">
        <x:v>-0.0042830459072199512</x:v>
      </x:c>
      <x:c r="AH702" s="1" t="str">
        <x:v>0</x:v>
      </x:c>
      <x:c r="AI702" s="1" t="str">
        <x:v>0</x:v>
      </x:c>
      <x:c r="AJ702" s="1" t="str">
        <x:v>0</x:v>
      </x:c>
      <x:c r="AK702" s="1" t="str">
        <x:v>0.004906784225139859</x:v>
      </x:c>
      <x:c r="AL702" s="28" t="str">
        <x:v>-0.0122326484766227</x:v>
      </x:c>
      <x:c r="AM702" s="1" t="str">
        <x:v>2022</x:v>
      </x:c>
      <x:c r="AN702" s="48" t="str">
        <x:v>REUSED_OOS_PREQUENTIAL_DIAGNOSTIC</x:v>
      </x:c>
      <x:c r="AO702" s="1" t="str">
        <x:v>700</x:v>
      </x:c>
      <x:c r="AP702" s="1" t="str">
        <x:v>True</x:v>
      </x:c>
    </x:row>
    <x:row r="703" ht="22" customHeight="1">
      <x:c r="A703" s="27" t="n">
        <x:v>44898</x:v>
      </x:c>
      <x:c r="B703" s="27" t="n">
        <x:v>44899</x:v>
      </x:c>
      <x:c r="C703" s="1" t="str">
        <x:v>0.99825022111238282</x:v>
      </x:c>
      <x:c r="D703" s="1" t="str">
        <x:v>3.6478529237701728e-12</x:v>
      </x:c>
      <x:c r="E703" s="1" t="str">
        <x:v>0.0017497788839691</x:v>
      </x:c>
      <x:c r="F703" s="1" t="str">
        <x:v>bear</x:v>
      </x:c>
      <x:c r="G703" s="1" t="str">
        <x:v>0.011702316545640521</x:v>
      </x:c>
      <x:c r="H703" s="1" t="str">
        <x:v>0.0020720210779696384</x:v>
      </x:c>
      <x:c r="I703" s="1" t="str">
        <x:v>0.026007960380396877</x:v>
      </x:c>
      <x:c r="J703" s="1" t="str">
        <x:v>-0.16439840842505349</x:v>
      </x:c>
      <x:c r="K703" s="1" t="str">
        <x:v>0.83620472793469991</x:v>
      </x:c>
      <x:c r="L703" s="1" t="str">
        <x:v>-0.24606948779431392</x:v>
      </x:c>
      <x:c r="M703" s="1" t="str">
        <x:v>CASH</x:v>
      </x:c>
      <x:c r="N703" s="1" t="str">
        <x:v>0.99825022111238282</x:v>
      </x:c>
      <x:c r="O703" s="48" t="str">
        <x:v>HIGH_VOLATILITY|BEARISH_ROUTER</x:v>
      </x:c>
      <x:c r="P703" s="48" t="str">
        <x:v>episode-000700|episode-000699|episode-000701</x:v>
      </x:c>
      <x:c r="Q703" s="1" t="str">
        <x:v>True</x:v>
      </x:c>
      <x:c r="R703" s="1" t="str">
        <x:v>5</x:v>
      </x:c>
      <x:c r="S703" s="1" t="str">
        <x:v>0.075000000000000011</x:v>
      </x:c>
      <x:c r="T703" s="1" t="str">
        <x:v>0.38007111174185298</x:v>
      </x:c>
      <x:c r="U703" s="1" t="str">
        <x:v>0.40000000000000002</x:v>
      </x:c>
      <x:c r="V703" s="1" t="str">
        <x:v>0.0054008064768448997</x:v>
      </x:c>
      <x:c r="W703" s="28" t="str">
        <x:v>0.35000000000000003</x:v>
      </x:c>
      <x:c r="X703" s="28" t="str">
        <x:v>0.0027948936615235231</x:v>
      </x:c>
      <x:c r="Y703" s="28" t="str">
        <x:v>0.00472549299580316</x:v>
      </x:c>
      <x:c r="Z703" s="1" t="str">
        <x:v>0.35000000000000003</x:v>
      </x:c>
      <x:c r="AA703" s="1" t="str">
        <x:v>0.0027948936615235231</x:v>
      </x:c>
      <x:c r="AB703" s="1" t="str">
        <x:v>0.00472549299580316</x:v>
      </x:c>
      <x:c r="AC703" s="1" t="str">
        <x:v>CASH</x:v>
      </x:c>
      <x:c r="AD703" s="1" t="str">
        <x:v>0.125</x:v>
      </x:c>
      <x:c r="AE703" s="1" t="str">
        <x:v>0.35000000000000003</x:v>
      </x:c>
      <x:c r="AF703" s="1" t="str">
        <x:v>0.0027948936615235231</x:v>
      </x:c>
      <x:c r="AG703" s="1" t="str">
        <x:v>0.00472549299580316</x:v>
      </x:c>
      <x:c r="AH703" s="1" t="str">
        <x:v>0</x:v>
      </x:c>
      <x:c r="AI703" s="1" t="str">
        <x:v>0</x:v>
      </x:c>
      <x:c r="AJ703" s="1" t="str">
        <x:v>0</x:v>
      </x:c>
      <x:c r="AK703" s="1" t="str">
        <x:v>-0.0053862744212765917</x:v>
      </x:c>
      <x:c r="AL703" s="28" t="str">
        <x:v>0.013509431727323801</x:v>
      </x:c>
      <x:c r="AM703" s="1" t="str">
        <x:v>2022</x:v>
      </x:c>
      <x:c r="AN703" s="48" t="str">
        <x:v>REUSED_OOS_PREQUENTIAL_DIAGNOSTIC</x:v>
      </x:c>
      <x:c r="AO703" s="1" t="str">
        <x:v>701</x:v>
      </x:c>
      <x:c r="AP703" s="1" t="str">
        <x:v>True</x:v>
      </x:c>
    </x:row>
    <x:row r="704" ht="22" customHeight="1">
      <x:c r="A704" s="27" t="n">
        <x:v>44899</x:v>
      </x:c>
      <x:c r="B704" s="27" t="n">
        <x:v>44900</x:v>
      </x:c>
      <x:c r="C704" s="1" t="str">
        <x:v>0.99967304894652764</x:v>
      </x:c>
      <x:c r="D704" s="1" t="str">
        <x:v>3.6260073293183061e-13</x:v>
      </x:c>
      <x:c r="E704" s="1" t="str">
        <x:v>0.00032695105310960002</x:v>
      </x:c>
      <x:c r="F704" s="1" t="str">
        <x:v>bear</x:v>
      </x:c>
      <x:c r="G704" s="1" t="str">
        <x:v>0.0026860328562114638</x:v>
      </x:c>
      <x:c r="H704" s="1" t="str">
        <x:v>0.0028456556682895763</x:v>
      </x:c>
      <x:c r="I704" s="1" t="str">
        <x:v>0.041824956165984917</x:v>
      </x:c>
      <x:c r="J704" s="1" t="str">
        <x:v>-0.1907367385639771</x:v>
      </x:c>
      <x:c r="K704" s="1" t="str">
        <x:v>0.81867721830390072</x:v>
      </x:c>
      <x:c r="L704" s="1" t="str">
        <x:v>-0.23588431501252494</x:v>
      </x:c>
      <x:c r="M704" s="1" t="str">
        <x:v>CASH</x:v>
      </x:c>
      <x:c r="N704" s="1" t="str">
        <x:v>0.99967304894652764</x:v>
      </x:c>
      <x:c r="O704" s="48" t="str">
        <x:v>HIGH_VOLATILITY|BEARISH_ROUTER</x:v>
      </x:c>
      <x:c r="P704" s="48" t="str">
        <x:v>episode-000699|episode-000701|episode-000702|episode-000700|episode-000685</x:v>
      </x:c>
      <x:c r="Q704" s="1" t="str">
        <x:v>True</x:v>
      </x:c>
      <x:c r="R704" s="1" t="str">
        <x:v>5</x:v>
      </x:c>
      <x:c r="S704" s="1" t="str">
        <x:v>0.075000000000000011</x:v>
      </x:c>
      <x:c r="T704" s="1" t="str">
        <x:v>0.3799277970832638</x:v>
      </x:c>
      <x:c r="U704" s="1" t="str">
        <x:v>0.40000000000000002</x:v>
      </x:c>
      <x:c r="V704" s="1" t="str">
        <x:v>-0.0034182413479976002</x:v>
      </x:c>
      <x:c r="W704" s="28" t="str">
        <x:v>0.35000000000000003</x:v>
      </x:c>
      <x:c r="X704" s="28" t="str">
        <x:v>0.0030589321656286361</x:v>
      </x:c>
      <x:c r="Y704" s="28" t="str">
        <x:v>-0.0029911988747520768</x:v>
      </x:c>
      <x:c r="Z704" s="1" t="str">
        <x:v>0.35000000000000003</x:v>
      </x:c>
      <x:c r="AA704" s="1" t="str">
        <x:v>0.0030589321656286361</x:v>
      </x:c>
      <x:c r="AB704" s="1" t="str">
        <x:v>-0.0029911988747520768</x:v>
      </x:c>
      <x:c r="AC704" s="1" t="str">
        <x:v>CASH</x:v>
      </x:c>
      <x:c r="AD704" s="1" t="str">
        <x:v>0.125</x:v>
      </x:c>
      <x:c r="AE704" s="1" t="str">
        <x:v>0.35000000000000003</x:v>
      </x:c>
      <x:c r="AF704" s="1" t="str">
        <x:v>0.0030589321656286361</x:v>
      </x:c>
      <x:c r="AG704" s="1" t="str">
        <x:v>-0.0029911988747520768</x:v>
      </x:c>
      <x:c r="AH704" s="1" t="str">
        <x:v>0</x:v>
      </x:c>
      <x:c r="AI704" s="1" t="str">
        <x:v>0</x:v>
      </x:c>
      <x:c r="AJ704" s="1" t="str">
        <x:v>0</x:v>
      </x:c>
      <x:c r="AK704" s="1" t="str">
        <x:v>0.0034240968825156089</x:v>
      </x:c>
      <x:c r="AL704" s="28" t="str">
        <x:v>-0.0085375688089476993</x:v>
      </x:c>
      <x:c r="AM704" s="1" t="str">
        <x:v>2022</x:v>
      </x:c>
      <x:c r="AN704" s="48" t="str">
        <x:v>REUSED_OOS_PREQUENTIAL_DIAGNOSTIC</x:v>
      </x:c>
      <x:c r="AO704" s="1" t="str">
        <x:v>702</x:v>
      </x:c>
      <x:c r="AP704" s="1" t="str">
        <x:v>True</x:v>
      </x:c>
    </x:row>
    <x:row r="705" ht="22" customHeight="1">
      <x:c r="A705" s="27" t="n">
        <x:v>44900</x:v>
      </x:c>
      <x:c r="B705" s="27" t="n">
        <x:v>44901</x:v>
      </x:c>
      <x:c r="C705" s="1" t="str">
        <x:v>0.99907278936633759</x:v>
      </x:c>
      <x:c r="D705" s="1" t="str">
        <x:v>1.6379949033543949e-12</x:v>
      </x:c>
      <x:c r="E705" s="1" t="str">
        <x:v>0.00092721063202430001</x:v>
      </x:c>
      <x:c r="F705" s="1" t="str">
        <x:v>bear</x:v>
      </x:c>
      <x:c r="G705" s="1" t="str">
        <x:v>0.00673740718041318</x:v>
      </x:c>
      <x:c r="H705" s="1" t="str">
        <x:v>0.0012005191603801485</x:v>
      </x:c>
      <x:c r="I705" s="1" t="str">
        <x:v>0.046558966672218149</x:v>
      </x:c>
      <x:c r="J705" s="1" t="str">
        <x:v>-0.2035105344199496</x:v>
      </x:c>
      <x:c r="K705" s="1" t="str">
        <x:v>0.81703548272918092</x:v>
      </x:c>
      <x:c r="L705" s="1" t="str">
        <x:v>-0.24240800525110173</x:v>
      </x:c>
      <x:c r="M705" s="1" t="str">
        <x:v>CASH</x:v>
      </x:c>
      <x:c r="N705" s="1" t="str">
        <x:v>0.99907278936633759</x:v>
      </x:c>
      <x:c r="O705" s="48" t="str">
        <x:v>HIGH_VOLATILITY|BEARISH_ROUTER</x:v>
      </x:c>
      <x:c r="P705" s="48" t="str">
        <x:v>episode-000703|episode-000699|episode-000697|episode-000685|episode-000701</x:v>
      </x:c>
      <x:c r="Q705" s="1" t="str">
        <x:v>True</x:v>
      </x:c>
      <x:c r="R705" s="1" t="str">
        <x:v>5</x:v>
      </x:c>
      <x:c r="S705" s="1" t="str">
        <x:v>0.075000000000000011</x:v>
      </x:c>
      <x:c r="T705" s="1" t="str">
        <x:v>0.37998825836658762</x:v>
      </x:c>
      <x:c r="U705" s="1" t="str">
        <x:v>0.40000000000000002</x:v>
      </x:c>
      <x:c r="V705" s="1" t="str">
        <x:v>0.0028930548574956001</x:v>
      </x:c>
      <x:c r="W705" s="28" t="str">
        <x:v>0.35000000000000003</x:v>
      </x:c>
      <x:c r="X705" s="28" t="str">
        <x:v>0.0019481181715638174</x:v>
      </x:c>
      <x:c r="Y705" s="28" t="str">
        <x:v>0.0025312741887202339</x:v>
      </x:c>
      <x:c r="Z705" s="1" t="str">
        <x:v>0.35000000000000003</x:v>
      </x:c>
      <x:c r="AA705" s="1" t="str">
        <x:v>0.0019481181715638174</x:v>
      </x:c>
      <x:c r="AB705" s="1" t="str">
        <x:v>0.0025312741887202339</x:v>
      </x:c>
      <x:c r="AC705" s="1" t="str">
        <x:v>CASH</x:v>
      </x:c>
      <x:c r="AD705" s="1" t="str">
        <x:v>0.125</x:v>
      </x:c>
      <x:c r="AE705" s="1" t="str">
        <x:v>0.35000000000000003</x:v>
      </x:c>
      <x:c r="AF705" s="1" t="str">
        <x:v>0.0019481181715638174</x:v>
      </x:c>
      <x:c r="AG705" s="1" t="str">
        <x:v>0.0025312741887202339</x:v>
      </x:c>
      <x:c r="AH705" s="1" t="str">
        <x:v>0</x:v>
      </x:c>
      <x:c r="AI705" s="1" t="str">
        <x:v>0</x:v>
      </x:c>
      <x:c r="AJ705" s="1" t="str">
        <x:v>0</x:v>
      </x:c>
      <x:c r="AK705" s="1" t="str">
        <x:v>-0.0028888780282163374</x:v>
      </x:c>
      <x:c r="AL705" s="28" t="str">
        <x:v>0.0072377921197652002</x:v>
      </x:c>
      <x:c r="AM705" s="1" t="str">
        <x:v>2022</x:v>
      </x:c>
      <x:c r="AN705" s="48" t="str">
        <x:v>REUSED_OOS_PREQUENTIAL_DIAGNOSTIC</x:v>
      </x:c>
      <x:c r="AO705" s="1" t="str">
        <x:v>703</x:v>
      </x:c>
      <x:c r="AP705" s="1" t="str">
        <x:v>True</x:v>
      </x:c>
    </x:row>
    <x:row r="706" ht="22" customHeight="1">
      <x:c r="A706" s="27" t="n">
        <x:v>44901</x:v>
      </x:c>
      <x:c r="B706" s="27" t="n">
        <x:v>44902</x:v>
      </x:c>
      <x:c r="C706" s="1" t="str">
        <x:v>0.99913656813145002</x:v>
      </x:c>
      <x:c r="D706" s="1" t="str">
        <x:v>1.3171441316678257e-12</x:v>
      </x:c>
      <x:c r="E706" s="1" t="str">
        <x:v>0.00086343186723300005</x:v>
      </x:c>
      <x:c r="F706" s="1" t="str">
        <x:v>bear</x:v>
      </x:c>
      <x:c r="G706" s="1" t="str">
        <x:v>0.006330005347893455</x:v>
      </x:c>
      <x:c r="H706" s="1" t="str">
        <x:v>0.00012755753022458292</x:v>
      </x:c>
      <x:c r="I706" s="1" t="str">
        <x:v>0.039469842582905423</x:v>
      </x:c>
      <x:c r="J706" s="1" t="str">
        <x:v>-0.18296735082208615</x:v>
      </x:c>
      <x:c r="K706" s="1" t="str">
        <x:v>0.81767879623195594</x:v>
      </x:c>
      <x:c r="L706" s="1" t="str">
        <x:v>-0.23692471188151087</x:v>
      </x:c>
      <x:c r="M706" s="1" t="str">
        <x:v>CASH</x:v>
      </x:c>
      <x:c r="N706" s="1" t="str">
        <x:v>0.99913656813145002</x:v>
      </x:c>
      <x:c r="O706" s="48" t="str">
        <x:v>HIGH_VOLATILITY|BEARISH_ROUTER</x:v>
      </x:c>
      <x:c r="P706" s="48" t="str">
        <x:v>episode-000703|episode-000704|episode-000699|episode-000701|episode-000702</x:v>
      </x:c>
      <x:c r="Q706" s="1" t="str">
        <x:v>True</x:v>
      </x:c>
      <x:c r="R706" s="1" t="str">
        <x:v>5</x:v>
      </x:c>
      <x:c r="S706" s="1" t="str">
        <x:v>0.075000000000000011</x:v>
      </x:c>
      <x:c r="T706" s="1" t="str">
        <x:v>0.37998183423590542</x:v>
      </x:c>
      <x:c r="U706" s="1" t="str">
        <x:v>0.40000000000000002</x:v>
      </x:c>
      <x:c r="V706" s="1" t="str">
        <x:v>-0.0059493029891057002</x:v>
      </x:c>
      <x:c r="W706" s="28" t="str">
        <x:v>0.35000000000000003</x:v>
      </x:c>
      <x:c r="X706" s="28" t="str">
        <x:v>0.001642437040991207</x:v>
      </x:c>
      <x:c r="Y706" s="28" t="str">
        <x:v>-0.0052057674702408185</x:v>
      </x:c>
      <x:c r="Z706" s="1" t="str">
        <x:v>0.35000000000000003</x:v>
      </x:c>
      <x:c r="AA706" s="1" t="str">
        <x:v>0.001642437040991207</x:v>
      </x:c>
      <x:c r="AB706" s="1" t="str">
        <x:v>-0.0052057674702408185</x:v>
      </x:c>
      <x:c r="AC706" s="1" t="str">
        <x:v>CASH</x:v>
      </x:c>
      <x:c r="AD706" s="1" t="str">
        <x:v>0.125</x:v>
      </x:c>
      <x:c r="AE706" s="1" t="str">
        <x:v>0.35000000000000003</x:v>
      </x:c>
      <x:c r="AF706" s="1" t="str">
        <x:v>0.001642437040991207</x:v>
      </x:c>
      <x:c r="AG706" s="1" t="str">
        <x:v>-0.0052057674702408185</x:v>
      </x:c>
      <x:c r="AH706" s="1" t="str">
        <x:v>0</x:v>
      </x:c>
      <x:c r="AI706" s="1" t="str">
        <x:v>0</x:v>
      </x:c>
      <x:c r="AJ706" s="1" t="str">
        <x:v>0</x:v>
      </x:c>
      <x:c r="AK706" s="1" t="str">
        <x:v>0.0059670705971045677</x:v>
      </x:c>
      <x:c r="AL706" s="28" t="str">
        <x:v>-0.0148689530876043</x:v>
      </x:c>
      <x:c r="AM706" s="1" t="str">
        <x:v>2022</x:v>
      </x:c>
      <x:c r="AN706" s="48" t="str">
        <x:v>REUSED_OOS_PREQUENTIAL_DIAGNOSTIC</x:v>
      </x:c>
      <x:c r="AO706" s="1" t="str">
        <x:v>704</x:v>
      </x:c>
      <x:c r="AP706" s="1" t="str">
        <x:v>True</x:v>
      </x:c>
    </x:row>
    <x:row r="707" ht="22" customHeight="1">
      <x:c r="A707" s="27" t="n">
        <x:v>44902</x:v>
      </x:c>
      <x:c r="B707" s="27" t="n">
        <x:v>44903</x:v>
      </x:c>
      <x:c r="C707" s="1" t="str">
        <x:v>0.99663148877499663</x:v>
      </x:c>
      <x:c r="D707" s="1" t="str">
        <x:v>1.033770654539862e-11</x:v>
      </x:c>
      <x:c r="E707" s="1" t="str">
        <x:v>0.0033685112146655</x:v>
      </x:c>
      <x:c r="F707" s="1" t="str">
        <x:v>bear</x:v>
      </x:c>
      <x:c r="G707" s="1" t="str">
        <x:v>0.020517451226047857</x:v>
      </x:c>
      <x:c r="H707" s="1" t="str">
        <x:v>0.0050101587129064498</x:v>
      </x:c>
      <x:c r="I707" s="1" t="str">
        <x:v>-0.019150659232458844</x:v>
      </x:c>
      <x:c r="J707" s="1" t="str">
        <x:v>-0.18232065666132402</x:v>
      </x:c>
      <x:c r="K707" s="1" t="str">
        <x:v>0.8175733289114665</x:v>
      </x:c>
      <x:c r="L707" s="1" t="str">
        <x:v>-0.24827084254285492</x:v>
      </x:c>
      <x:c r="M707" s="1" t="str">
        <x:v>CASH</x:v>
      </x:c>
      <x:c r="N707" s="1" t="str">
        <x:v>0.99663148877499663</x:v>
      </x:c>
      <x:c r="O707" s="48" t="str">
        <x:v>HIGH_VOLATILITY|BEARISH_ROUTER</x:v>
      </x:c>
      <x:c r="P707" s="48" t="str">
        <x:v>episode-000695|episode-000693|episode-000694|episode-000689|episode-000691</x:v>
      </x:c>
      <x:c r="Q707" s="1" t="str">
        <x:v>True</x:v>
      </x:c>
      <x:c r="R707" s="1" t="str">
        <x:v>5</x:v>
      </x:c>
      <x:c r="S707" s="1" t="str">
        <x:v>0.075000000000000011</x:v>
      </x:c>
      <x:c r="T707" s="1" t="str">
        <x:v>0.38023415892625062</x:v>
      </x:c>
      <x:c r="U707" s="1" t="str">
        <x:v>0.40000000000000002</x:v>
      </x:c>
      <x:c r="V707" s="1" t="str">
        <x:v>0.0092745558457145005</x:v>
      </x:c>
      <x:c r="W707" s="28" t="str">
        <x:v>0.35000000000000003</x:v>
      </x:c>
      <x:c r="X707" s="28" t="str">
        <x:v>0.0034003828741323572</x:v>
      </x:c>
      <x:c r="Y707" s="28" t="str">
        <x:v>0.0081149786831702375</x:v>
      </x:c>
      <x:c r="Z707" s="1" t="str">
        <x:v>0.35000000000000003</x:v>
      </x:c>
      <x:c r="AA707" s="1" t="str">
        <x:v>0.0034003828741323572</x:v>
      </x:c>
      <x:c r="AB707" s="1" t="str">
        <x:v>0.0081149786831702375</x:v>
      </x:c>
      <x:c r="AC707" s="1" t="str">
        <x:v>CASH</x:v>
      </x:c>
      <x:c r="AD707" s="1" t="str">
        <x:v>0.125</x:v>
      </x:c>
      <x:c r="AE707" s="1" t="str">
        <x:v>0.35000000000000003</x:v>
      </x:c>
      <x:c r="AF707" s="1" t="str">
        <x:v>0.0034003828741323572</x:v>
      </x:c>
      <x:c r="AG707" s="1" t="str">
        <x:v>0.0081149786831702375</x:v>
      </x:c>
      <x:c r="AH707" s="1" t="str">
        <x:v>0</x:v>
      </x:c>
      <x:c r="AI707" s="1" t="str">
        <x:v>0</x:v>
      </x:c>
      <x:c r="AJ707" s="1" t="str">
        <x:v>0</x:v>
      </x:c>
      <x:c r="AK707" s="1" t="str">
        <x:v>-0.0092318112408688868</x:v>
      </x:c>
      <x:c r="AL707" s="28" t="str">
        <x:v>0.023195447633529601</x:v>
      </x:c>
      <x:c r="AM707" s="1" t="str">
        <x:v>2022</x:v>
      </x:c>
      <x:c r="AN707" s="48" t="str">
        <x:v>REUSED_OOS_PREQUENTIAL_DIAGNOSTIC</x:v>
      </x:c>
      <x:c r="AO707" s="1" t="str">
        <x:v>705</x:v>
      </x:c>
      <x:c r="AP707" s="1" t="str">
        <x:v>True</x:v>
      </x:c>
    </x:row>
    <x:row r="708" ht="22" customHeight="1">
      <x:c r="A708" s="27" t="n">
        <x:v>44903</x:v>
      </x:c>
      <x:c r="B708" s="27" t="n">
        <x:v>44904</x:v>
      </x:c>
      <x:c r="C708" s="1" t="str">
        <x:v>0.99818479097553436</x:v>
      </x:c>
      <x:c r="D708" s="1" t="str">
        <x:v>5.1327987189357533e-12</x:v>
      </x:c>
      <x:c r="E708" s="1" t="str">
        <x:v>0.0018152090193327001</x:v>
      </x:c>
      <x:c r="F708" s="1" t="str">
        <x:v>bear</x:v>
      </x:c>
      <x:c r="G708" s="1" t="str">
        <x:v>0.01207919458230289</x:v>
      </x:c>
      <x:c r="H708" s="1" t="str">
        <x:v>0.0031066044010754396</x:v>
      </x:c>
      <x:c r="I708" s="1" t="str">
        <x:v>0.014948149893942997</x:v>
      </x:c>
      <x:c r="J708" s="1" t="str">
        <x:v>-0.070258104213219319</x:v>
      </x:c>
      <x:c r="K708" s="1" t="str">
        <x:v>0.74137041415302118</x:v>
      </x:c>
      <x:c r="L708" s="1" t="str">
        <x:v>-0.23083414823646031</x:v>
      </x:c>
      <x:c r="M708" s="1" t="str">
        <x:v>CASH</x:v>
      </x:c>
      <x:c r="N708" s="1" t="str">
        <x:v>0.99818479097553436</x:v>
      </x:c>
      <x:c r="O708" s="48" t="str">
        <x:v>HIGH_VOLATILITY|BEARISH_ROUTER</x:v>
      </x:c>
      <x:c r="P708" s="48" t="str">
        <x:v>episode-000430|episode-000640|episode-000439|episode-000639|episode-000635</x:v>
      </x:c>
      <x:c r="Q708" s="1" t="str">
        <x:v>True</x:v>
      </x:c>
      <x:c r="R708" s="1" t="str">
        <x:v>5</x:v>
      </x:c>
      <x:c r="S708" s="1" t="str">
        <x:v>0.075000000000000011</x:v>
      </x:c>
      <x:c r="T708" s="1" t="str">
        <x:v>0.38007770220731951</x:v>
      </x:c>
      <x:c r="U708" s="1" t="str">
        <x:v>0.40000000000000002</x:v>
      </x:c>
      <x:c r="V708" s="1" t="str">
        <x:v>-0.0023276146517486</x:v>
      </x:c>
      <x:c r="W708" s="28" t="str">
        <x:v>0.35000000000000003</x:v>
      </x:c>
      <x:c r="X708" s="28" t="str">
        <x:v>0.0052344687902779463</x:v>
      </x:c>
      <x:c r="Y708" s="28" t="str">
        <x:v>-0.0020370715955015939</x:v>
      </x:c>
      <x:c r="Z708" s="1" t="str">
        <x:v>0.35000000000000003</x:v>
      </x:c>
      <x:c r="AA708" s="1" t="str">
        <x:v>0.0052344687902779463</x:v>
      </x:c>
      <x:c r="AB708" s="1" t="str">
        <x:v>-0.0020370715955015939</x:v>
      </x:c>
      <x:c r="AC708" s="1" t="str">
        <x:v>CASH</x:v>
      </x:c>
      <x:c r="AD708" s="1" t="str">
        <x:v>0.125</x:v>
      </x:c>
      <x:c r="AE708" s="1" t="str">
        <x:v>0.35000000000000003</x:v>
      </x:c>
      <x:c r="AF708" s="1" t="str">
        <x:v>0.0052344687902779463</x:v>
      </x:c>
      <x:c r="AG708" s="1" t="str">
        <x:v>-0.0020370715955015939</x:v>
      </x:c>
      <x:c r="AH708" s="1" t="str">
        <x:v>0</x:v>
      </x:c>
      <x:c r="AI708" s="1" t="str">
        <x:v>0</x:v>
      </x:c>
      <x:c r="AJ708" s="1" t="str">
        <x:v>0</x:v>
      </x:c>
      <x:c r="AK708" s="1" t="str">
        <x:v>0.0023303277575930227</x:v>
      </x:c>
      <x:c r="AL708" s="28" t="str">
        <x:v>-0.0058052793210144</x:v>
      </x:c>
      <x:c r="AM708" s="1" t="str">
        <x:v>2022</x:v>
      </x:c>
      <x:c r="AN708" s="48" t="str">
        <x:v>REUSED_OOS_PREQUENTIAL_DIAGNOSTIC</x:v>
      </x:c>
      <x:c r="AO708" s="1" t="str">
        <x:v>706</x:v>
      </x:c>
      <x:c r="AP708" s="1" t="str">
        <x:v>True</x:v>
      </x:c>
    </x:row>
    <x:row r="709" ht="22" customHeight="1">
      <x:c r="A709" s="27" t="n">
        <x:v>44904</x:v>
      </x:c>
      <x:c r="B709" s="27" t="n">
        <x:v>44905</x:v>
      </x:c>
      <x:c r="C709" s="1" t="str">
        <x:v>0.97551864920609399</x:v>
      </x:c>
      <x:c r="D709" s="1" t="str">
        <x:v>5.2515712877622858e-10</x:v>
      </x:c>
      <x:c r="E709" s="1" t="str">
        <x:v>0.024481350268748599</x:v>
      </x:c>
      <x:c r="F709" s="1" t="str">
        <x:v>bear</x:v>
      </x:c>
      <x:c r="G709" s="1" t="str">
        <x:v>0.10467860347557524</x:v>
      </x:c>
      <x:c r="H709" s="1" t="str">
        <x:v>0.045332283538880601</x:v>
      </x:c>
      <x:c r="I709" s="1" t="str">
        <x:v>0.0018778958206582264</x:v>
      </x:c>
      <x:c r="J709" s="1" t="str">
        <x:v>0.077976194222913353</x:v>
      </x:c>
      <x:c r="K709" s="1" t="str">
        <x:v>0.50216085774332286</x:v>
      </x:c>
      <x:c r="L709" s="1" t="str">
        <x:v>-0.23529937085013364</x:v>
      </x:c>
      <x:c r="M709" s="1" t="str">
        <x:v>CASH</x:v>
      </x:c>
      <x:c r="N709" s="1" t="str">
        <x:v>0.97551864920609399</x:v>
      </x:c>
      <x:c r="O709" s="48" t="str">
        <x:v>HIGH_VOLATILITY|BEARISH_ROUTER</x:v>
      </x:c>
      <x:c r="P709" s="48" t="str">
        <x:v>episode-000594|episode-000586|episode-000412|episode-000585|episode-000646</x:v>
      </x:c>
      <x:c r="Q709" s="1" t="str">
        <x:v>True</x:v>
      </x:c>
      <x:c r="R709" s="1" t="str">
        <x:v>5</x:v>
      </x:c>
      <x:c r="S709" s="1" t="str">
        <x:v>0.075000000000000011</x:v>
      </x:c>
      <x:c r="T709" s="1" t="str">
        <x:v>0.38236075450986662</x:v>
      </x:c>
      <x:c r="U709" s="1" t="str">
        <x:v>0.40000000000000002</x:v>
      </x:c>
      <x:c r="V709" s="1" t="str">
        <x:v>3.3638505444244515e-05</x:v>
      </x:c>
      <x:c r="W709" s="28" t="str">
        <x:v>0.35000000000000003</x:v>
      </x:c>
      <x:c r="X709" s="28" t="str">
        <x:v>0.0013233899724851006</x:v>
      </x:c>
      <x:c r="Y709" s="28" t="str">
        <x:v>2.9332250685687455e-05</x:v>
      </x:c>
      <x:c r="Z709" s="1" t="str">
        <x:v>0.35000000000000003</x:v>
      </x:c>
      <x:c r="AA709" s="1" t="str">
        <x:v>0.0013233899724851006</x:v>
      </x:c>
      <x:c r="AB709" s="1" t="str">
        <x:v>2.9332250685687455e-05</x:v>
      </x:c>
      <x:c r="AC709" s="1" t="str">
        <x:v>CASH</x:v>
      </x:c>
      <x:c r="AD709" s="1" t="str">
        <x:v>0.125</x:v>
      </x:c>
      <x:c r="AE709" s="1" t="str">
        <x:v>0.35000000000000003</x:v>
      </x:c>
      <x:c r="AF709" s="1" t="str">
        <x:v>0.0013233899724851006</x:v>
      </x:c>
      <x:c r="AG709" s="1" t="str">
        <x:v>2.9332250685687455e-05</x:v>
      </x:c>
      <x:c r="AH709" s="1" t="str">
        <x:v>0</x:v>
      </x:c>
      <x:c r="AI709" s="1" t="str">
        <x:v>0</x:v>
      </x:c>
      <x:c r="AJ709" s="1" t="str">
        <x:v>0</x:v>
      </x:c>
      <x:c r="AK709" s="1" t="str">
        <x:v>-3.363793968240781e-05</x:v>
      </x:c>
      <x:c r="AL709" s="28" t="str">
        <x:v>8.7587660650312302e-05</x:v>
      </x:c>
      <x:c r="AM709" s="1" t="str">
        <x:v>2022</x:v>
      </x:c>
      <x:c r="AN709" s="48" t="str">
        <x:v>REUSED_OOS_PREQUENTIAL_DIAGNOSTIC</x:v>
      </x:c>
      <x:c r="AO709" s="1" t="str">
        <x:v>707</x:v>
      </x:c>
      <x:c r="AP709" s="1" t="str">
        <x:v>True</x:v>
      </x:c>
    </x:row>
    <x:row r="710" ht="22" customHeight="1">
      <x:c r="A710" s="27" t="n">
        <x:v>44905</x:v>
      </x:c>
      <x:c r="B710" s="27" t="n">
        <x:v>44906</x:v>
      </x:c>
      <x:c r="C710" s="1" t="str">
        <x:v>0.60154719332494633</x:v>
      </x:c>
      <x:c r="D710" s="1" t="str">
        <x:v>3.4359817922048378e-07</x:v>
      </x:c>
      <x:c r="E710" s="1" t="str">
        <x:v>0.39845246307687437</x:v>
      </x:c>
      <x:c r="F710" s="1" t="str">
        <x:v>bear</x:v>
      </x:c>
      <x:c r="G710" s="1" t="str">
        <x:v>0.61203073482736969</x:v>
      </x:c>
      <x:c r="H710" s="1" t="str">
        <x:v>0.74794291176229555</x:v>
      </x:c>
      <x:c r="I710" s="1" t="str">
        <x:v>0.0143741301193403</x:v>
      </x:c>
      <x:c r="J710" s="1" t="str">
        <x:v>-0.02626058183761526</x:v>
      </x:c>
      <x:c r="K710" s="1" t="str">
        <x:v>0.35178358395194592</x:v>
      </x:c>
      <x:c r="L710" s="1" t="str">
        <x:v>-0.23523239251092853</x:v>
      </x:c>
      <x:c r="M710" s="1" t="str">
        <x:v>CASH</x:v>
      </x:c>
      <x:c r="N710" s="1" t="str">
        <x:v>0.60154719332494633</x:v>
      </x:c>
      <x:c r="O710" s="48" t="str">
        <x:v>HIGH_VOLATILITY|BEARISH_ROUTER</x:v>
      </x:c>
      <x:c r="P710" s="48" t="str">
        <x:v>episode-000660|episode-000477</x:v>
      </x:c>
      <x:c r="Q710" s="1" t="str">
        <x:v>True</x:v>
      </x:c>
      <x:c r="R710" s="1" t="str">
        <x:v>5</x:v>
      </x:c>
      <x:c r="S710" s="1" t="str">
        <x:v>0.075000000000000011</x:v>
      </x:c>
      <x:c r="T710" s="1" t="str">
        <x:v>0.4200291115585123</x:v>
      </x:c>
      <x:c r="U710" s="1" t="str">
        <x:v>0.40000000000000002</x:v>
      </x:c>
      <x:c r="V710" s="1" t="str">
        <x:v>-0.00079174411076430001</x:v>
      </x:c>
      <x:c r="W710" s="28" t="str">
        <x:v>0.40000000000000002</x:v>
      </x:c>
      <x:c r="X710" s="28" t="str">
        <x:v>0.049980074418034259</x:v>
      </x:c>
      <x:c r="Y710" s="28" t="str">
        <x:v>-0.00084166361114268451</x:v>
      </x:c>
      <x:c r="Z710" s="1" t="str">
        <x:v>0.40000000000000002</x:v>
      </x:c>
      <x:c r="AA710" s="1" t="str">
        <x:v>0.049980074418034259</x:v>
      </x:c>
      <x:c r="AB710" s="1" t="str">
        <x:v>-0.00084166361114268451</x:v>
      </x:c>
      <x:c r="AC710" s="1" t="str">
        <x:v>CASH</x:v>
      </x:c>
      <x:c r="AD710" s="1" t="str">
        <x:v>0.125</x:v>
      </x:c>
      <x:c r="AE710" s="1" t="str">
        <x:v>0.35000000000000003</x:v>
      </x:c>
      <x:c r="AF710" s="1" t="str">
        <x:v>1.9925581965729577e-05</x:v>
      </x:c>
      <x:c r="AG710" s="1" t="str">
        <x:v>-0.00069277763049480079</x:v>
      </x:c>
      <x:c r="AH710" s="1" t="str">
        <x:v>0</x:v>
      </x:c>
      <x:c r="AI710" s="1" t="str">
        <x:v>0</x:v>
      </x:c>
      <x:c r="AJ710" s="1" t="str">
        <x:v>0</x:v>
      </x:c>
      <x:c r="AK710" s="1" t="str">
        <x:v>0.00079205770566830296</x:v>
      </x:c>
      <x:c r="AL710" s="28" t="str">
        <x:v>-0.0019793077677612999</x:v>
      </x:c>
      <x:c r="AM710" s="1" t="str">
        <x:v>2022</x:v>
      </x:c>
      <x:c r="AN710" s="48" t="str">
        <x:v>REUSED_OOS_PREQUENTIAL_DIAGNOSTIC</x:v>
      </x:c>
      <x:c r="AO710" s="1" t="str">
        <x:v>708</x:v>
      </x:c>
      <x:c r="AP710" s="1" t="str">
        <x:v>False</x:v>
      </x:c>
    </x:row>
    <x:row r="711" ht="22" customHeight="1">
      <x:c r="A711" s="27" t="n">
        <x:v>44906</x:v>
      </x:c>
      <x:c r="B711" s="27" t="n">
        <x:v>44907</x:v>
      </x:c>
      <x:c r="C711" s="1" t="str">
        <x:v>0.70032428133263813</x:v>
      </x:c>
      <x:c r="D711" s="1" t="str">
        <x:v>2.3294173719786094e-07</x:v>
      </x:c>
      <x:c r="E711" s="1" t="str">
        <x:v>0.29967548572562452</x:v>
      </x:c>
      <x:c r="F711" s="1" t="str">
        <x:v>bear</x:v>
      </x:c>
      <x:c r="G711" s="1" t="str">
        <x:v>0.55578551676203547</x:v>
      </x:c>
      <x:c r="H711" s="1" t="str">
        <x:v>0.19755417601538366</x:v>
      </x:c>
      <x:c r="I711" s="1" t="str">
        <x:v>-0.0011278239425919212</x:v>
      </x:c>
      <x:c r="J711" s="1" t="str">
        <x:v>0.0025454694748940909</x:v>
      </x:c>
      <x:c r="K711" s="1" t="str">
        <x:v>0.33449425774487629</x:v>
      </x:c>
      <x:c r="L711" s="1" t="str">
        <x:v>-0.19755792992075716</x:v>
      </x:c>
      <x:c r="M711" s="1" t="str">
        <x:v>CASH</x:v>
      </x:c>
      <x:c r="N711" s="1" t="str">
        <x:v>0.70032428133263813</x:v>
      </x:c>
      <x:c r="O711" s="48" t="str">
        <x:v>HIGH_VOLATILITY|BEARISH_ROUTER</x:v>
      </x:c>
      <x:c r="P711" s="48" t="str">
        <x:v>episode-000657|episode-000656|episode-000661</x:v>
      </x:c>
      <x:c r="Q711" s="1" t="str">
        <x:v>True</x:v>
      </x:c>
      <x:c r="R711" s="1" t="str">
        <x:v>5</x:v>
      </x:c>
      <x:c r="S711" s="1" t="str">
        <x:v>0.075000000000000011</x:v>
      </x:c>
      <x:c r="T711" s="1" t="str">
        <x:v>0.41007976786057282</x:v>
      </x:c>
      <x:c r="U711" s="1" t="str">
        <x:v>0.40000000000000002</x:v>
      </x:c>
      <x:c r="V711" s="1" t="str">
        <x:v>0.0027397782406922999</x:v>
      </x:c>
      <x:c r="W711" s="28" t="str">
        <x:v>0.40000000000000002</x:v>
      </x:c>
      <x:c r="X711" s="28" t="str">
        <x:v>0.00047541025754899158</x:v>
      </x:c>
      <x:c r="Y711" s="28" t="str">
        <x:v>0.002739778240692381</x:v>
      </x:c>
      <x:c r="Z711" s="1" t="str">
        <x:v>0.40000000000000002</x:v>
      </x:c>
      <x:c r="AA711" s="1" t="str">
        <x:v>0.00047541025754899158</x:v>
      </x:c>
      <x:c r="AB711" s="1" t="str">
        <x:v>0.002739778240692381</x:v>
      </x:c>
      <x:c r="AC711" s="1" t="str">
        <x:v>CASH</x:v>
      </x:c>
      <x:c r="AD711" s="1" t="str">
        <x:v>0.125</x:v>
      </x:c>
      <x:c r="AE711" s="1" t="str">
        <x:v>0.35000000000000003</x:v>
      </x:c>
      <x:c r="AF711" s="1" t="str">
        <x:v>0.00045060467703378349</x:v>
      </x:c>
      <x:c r="AG711" s="1" t="str">
        <x:v>0.0023972713993811734</x:v>
      </x:c>
      <x:c r="AH711" s="1" t="str">
        <x:v>0</x:v>
      </x:c>
      <x:c r="AI711" s="1" t="str">
        <x:v>0</x:v>
      </x:c>
      <x:c r="AJ711" s="1" t="str">
        <x:v>0</x:v>
      </x:c>
      <x:c r="AK711" s="1" t="str">
        <x:v>-0.0027360318895091537</x:v>
      </x:c>
      <x:c r="AL711" s="28" t="str">
        <x:v>0.0068506373842382997</x:v>
      </x:c>
      <x:c r="AM711" s="1" t="str">
        <x:v>2022</x:v>
      </x:c>
      <x:c r="AN711" s="48" t="str">
        <x:v>REUSED_OOS_PREQUENTIAL_DIAGNOSTIC</x:v>
      </x:c>
      <x:c r="AO711" s="1" t="str">
        <x:v>709</x:v>
      </x:c>
      <x:c r="AP711" s="1" t="str">
        <x:v>False</x:v>
      </x:c>
    </x:row>
    <x:row r="712" ht="22" customHeight="1">
      <x:c r="A712" s="27" t="n">
        <x:v>44907</x:v>
      </x:c>
      <x:c r="B712" s="27" t="n">
        <x:v>44908</x:v>
      </x:c>
      <x:c r="C712" s="1" t="str">
        <x:v>0.72330933414591625</x:v>
      </x:c>
      <x:c r="D712" s="1" t="str">
        <x:v>6.0854616621137225e-07</x:v>
      </x:c>
      <x:c r="E712" s="1" t="str">
        <x:v>0.27669005730791751</x:v>
      </x:c>
      <x:c r="F712" s="1" t="str">
        <x:v>bear</x:v>
      </x:c>
      <x:c r="G712" s="1" t="str">
        <x:v>0.53686736708295146</x:v>
      </x:c>
      <x:c r="H712" s="1" t="str">
        <x:v>0.045970856835414145</x:v>
      </x:c>
      <x:c r="I712" s="1" t="str">
        <x:v>0.014375386791618761</x:v>
      </x:c>
      <x:c r="J712" s="1" t="str">
        <x:v>0.024721348956844746</x:v>
      </x:c>
      <x:c r="K712" s="1" t="str">
        <x:v>0.33071528176695608</x:v>
      </x:c>
      <x:c r="L712" s="1" t="str">
        <x:v>-0.19206069027678663</x:v>
      </x:c>
      <x:c r="M712" s="1" t="str">
        <x:v>CASH</x:v>
      </x:c>
      <x:c r="N712" s="1" t="str">
        <x:v>0.72330933414591625</x:v>
      </x:c>
      <x:c r="O712" s="48" t="str">
        <x:v>HIGH_VOLATILITY|BEARISH_ROUTER</x:v>
      </x:c>
      <x:c r="P712" s="48" t="str">
        <x:v>episode-000657|episode-000710|episode-000656</x:v>
      </x:c>
      <x:c r="Q712" s="1" t="str">
        <x:v>True</x:v>
      </x:c>
      <x:c r="R712" s="1" t="str">
        <x:v>5</x:v>
      </x:c>
      <x:c r="S712" s="1" t="str">
        <x:v>0.075000000000000011</x:v>
      </x:c>
      <x:c r="T712" s="1" t="str">
        <x:v>0.40776458958102951</x:v>
      </x:c>
      <x:c r="U712" s="1" t="str">
        <x:v>0.40000000000000002</x:v>
      </x:c>
      <x:c r="V712" s="1" t="str">
        <x:v>0.013204307170989501</x:v>
      </x:c>
      <x:c r="W712" s="28" t="str">
        <x:v>0.40000000000000002</x:v>
      </x:c>
      <x:c r="X712" s="28" t="str">
        <x:v>0.0016396598860919931</x:v>
      </x:c>
      <x:c r="Y712" s="28" t="str">
        <x:v>0.013204307170989527</x:v>
      </x:c>
      <x:c r="Z712" s="1" t="str">
        <x:v>0.40000000000000002</x:v>
      </x:c>
      <x:c r="AA712" s="1" t="str">
        <x:v>0.0016396598860919931</x:v>
      </x:c>
      <x:c r="AB712" s="1" t="str">
        <x:v>0.013204307170989527</x:v>
      </x:c>
      <x:c r="AC712" s="1" t="str">
        <x:v>CASH</x:v>
      </x:c>
      <x:c r="AD712" s="1" t="str">
        <x:v>0.125</x:v>
      </x:c>
      <x:c r="AE712" s="1" t="str">
        <x:v>0.35000000000000003</x:v>
      </x:c>
      <x:c r="AF712" s="1" t="str">
        <x:v>0.0015547920441383867</x:v>
      </x:c>
      <x:c r="AG712" s="1" t="str">
        <x:v>0.011553649665638765</x:v>
      </x:c>
      <x:c r="AH712" s="1" t="str">
        <x:v>0</x:v>
      </x:c>
      <x:c r="AI712" s="1" t="str">
        <x:v>0</x:v>
      </x:c>
      <x:c r="AJ712" s="1" t="str">
        <x:v>0</x:v>
      </x:c>
      <x:c r="AK712" s="1" t="str">
        <x:v>-0.013117890193384003</x:v>
      </x:c>
      <x:c r="AL712" s="28" t="str">
        <x:v>0.033014921210430703</x:v>
      </x:c>
      <x:c r="AM712" s="1" t="str">
        <x:v>2022</x:v>
      </x:c>
      <x:c r="AN712" s="48" t="str">
        <x:v>REUSED_OOS_PREQUENTIAL_DIAGNOSTIC</x:v>
      </x:c>
      <x:c r="AO712" s="1" t="str">
        <x:v>710</x:v>
      </x:c>
      <x:c r="AP712" s="1" t="str">
        <x:v>False</x:v>
      </x:c>
    </x:row>
    <x:row r="713" ht="22" customHeight="1">
      <x:c r="A713" s="27" t="n">
        <x:v>44908</x:v>
      </x:c>
      <x:c r="B713" s="27" t="n">
        <x:v>44909</x:v>
      </x:c>
      <x:c r="C713" s="1" t="str">
        <x:v>0.26618239646990438</x:v>
      </x:c>
      <x:c r="D713" s="1" t="str">
        <x:v>5.1054622747227984e-06</x:v>
      </x:c>
      <x:c r="E713" s="1" t="str">
        <x:v>0.73381249806782045</x:v>
      </x:c>
      <x:c r="F713" s="1" t="str">
        <x:v>mix</x:v>
      </x:c>
      <x:c r="G713" s="1" t="str">
        <x:v>0.52747491155882475</x:v>
      </x:c>
      <x:c r="H713" s="1" t="str">
        <x:v>0.91425387535202329</x:v>
      </x:c>
      <x:c r="I713" s="1" t="str">
        <x:v>0.040335180493056955</x:v>
      </x:c>
      <x:c r="J713" s="1" t="str">
        <x:v>0.089074703666268462</x:v>
      </x:c>
      <x:c r="K713" s="1" t="str">
        <x:v>0.33117568276406883</x:v>
      </x:c>
      <x:c r="L713" s="1" t="str">
        <x:v>-0.16538663762346495</x:v>
      </x:c>
      <x:c r="M713" s="1" t="str">
        <x:v>ABSTAIN</x:v>
      </x:c>
      <x:c r="N713" s="1" t="str">
        <x:v>0.73381249806782045</x:v>
      </x:c>
      <x:c r="O713" s="48" t="str">
        <x:v>HIGH_VOLATILITY|NEGATIVE_MOMENTUM</x:v>
      </x:c>
      <x:c r="P713" s="48" t="str">
        <x:v>episode-000662|episode-000475|episode-000448|episode-000218|episode-000464</x:v>
      </x:c>
      <x:c r="Q713" s="1" t="str">
        <x:v>True</x:v>
      </x:c>
      <x:c r="R713" s="1" t="str">
        <x:v>5</x:v>
      </x:c>
      <x:c r="S713" s="1" t="str">
        <x:v>0.050000000000000003</x:v>
      </x:c>
      <x:c r="T713" s="1" t="str">
        <x:v>0.45380876189023128</x:v>
      </x:c>
      <x:c r="U713" s="1" t="str">
        <x:v>0.45000000000000001</x:v>
      </x:c>
      <x:c r="V713" s="1" t="str">
        <x:v>0.00040834296510979998</x:v>
      </x:c>
      <x:c r="W713" s="28" t="str">
        <x:v>0.45000000000000001</x:v>
      </x:c>
      <x:c r="X713" s="28" t="str">
        <x:v>0.042179693628969062</x:v>
      </x:c>
      <x:c r="Y713" s="28" t="str">
        <x:v>0.00040834296510983137</x:v>
      </x:c>
      <x:c r="Z713" s="1" t="str">
        <x:v>0.45000000000000001</x:v>
      </x:c>
      <x:c r="AA713" s="1" t="str">
        <x:v>0.042179693628969062</x:v>
      </x:c>
      <x:c r="AB713" s="1" t="str">
        <x:v>0.00040834296510983137</x:v>
      </x:c>
      <x:c r="AC713" s="1" t="str">
        <x:v>ABSTAIN</x:v>
      </x:c>
      <x:c r="AD713" s="1" t="str">
        <x:v>0.050000000000000003</x:v>
      </x:c>
      <x:c r="AE713" s="1" t="str">
        <x:v>0.45000000000000001</x:v>
      </x:c>
      <x:c r="AF713" s="1" t="str">
        <x:v>0.092574904059733731</x:v>
      </x:c>
      <x:c r="AG713" s="1" t="str">
        <x:v>0.00035792504953713333</x:v>
      </x:c>
      <x:c r="AH713" s="1" t="str">
        <x:v>0.35000000000000003</x:v>
      </x:c>
      <x:c r="AI713" s="1" t="str">
        <x:v>0.35000000000000003</x:v>
      </x:c>
      <x:c r="AJ713" s="1" t="str">
        <x:v>2.9864556272407583e-07</x:v>
      </x:c>
      <x:c r="AK713" s="1" t="str">
        <x:v>-0.0004079609702923879</x:v>
      </x:c>
      <x:c r="AL713" s="28" t="str">
        <x:v>0.0010012036943292</x:v>
      </x:c>
      <x:c r="AM713" s="1" t="str">
        <x:v>2022</x:v>
      </x:c>
      <x:c r="AN713" s="48" t="str">
        <x:v>REUSED_OOS_PREQUENTIAL_DIAGNOSTIC</x:v>
      </x:c>
      <x:c r="AO713" s="1" t="str">
        <x:v>711</x:v>
      </x:c>
      <x:c r="AP713" s="1" t="str">
        <x:v>False</x:v>
      </x:c>
    </x:row>
    <x:row r="714" ht="22" customHeight="1">
      <x:c r="A714" s="27" t="n">
        <x:v>44909</x:v>
      </x:c>
      <x:c r="B714" s="27" t="n">
        <x:v>44910</x:v>
      </x:c>
      <x:c r="C714" s="1" t="str">
        <x:v>0.1187031977616143</x:v>
      </x:c>
      <x:c r="D714" s="1" t="str">
        <x:v>3.3659769329055767e-05</x:v>
      </x:c>
      <x:c r="E714" s="1" t="str">
        <x:v>0.88126314246905646</x:v>
      </x:c>
      <x:c r="F714" s="1" t="str">
        <x:v>mix</x:v>
      </x:c>
      <x:c r="G714" s="1" t="str">
        <x:v>0.33197270269214624</x:v>
      </x:c>
      <x:c r="H714" s="1" t="str">
        <x:v>0.29495839741658042</x:v>
      </x:c>
      <x:c r="I714" s="1" t="str">
        <x:v>0.05709465881011222</x:v>
      </x:c>
      <x:c r="J714" s="1" t="str">
        <x:v>0.071188236214690281</x:v>
      </x:c>
      <x:c r="K714" s="1" t="str">
        <x:v>0.32692100676887559</x:v>
      </x:c>
      <x:c r="L714" s="1" t="str">
        <x:v>-0.16455101964171692</x:v>
      </x:c>
      <x:c r="M714" s="1" t="str">
        <x:v>ABSTAIN</x:v>
      </x:c>
      <x:c r="N714" s="1" t="str">
        <x:v>0.88126314246905646</x:v>
      </x:c>
      <x:c r="O714" s="48" t="str">
        <x:v>HIGH_VOLATILITY|NEGATIVE_MOMENTUM</x:v>
      </x:c>
      <x:c r="P714" s="48" t="str"/>
      <x:c r="Q714" s="1" t="str">
        <x:v>True</x:v>
      </x:c>
      <x:c r="R714" s="1" t="str">
        <x:v>5</x:v>
      </x:c>
      <x:c r="S714" s="1" t="str">
        <x:v>0.050000000000000003</x:v>
      </x:c>
      <x:c r="T714" s="1" t="str">
        <x:v>0.46866336538372178</x:v>
      </x:c>
      <x:c r="U714" s="1" t="str">
        <x:v>0.45000000000000001</x:v>
      </x:c>
      <x:c r="V714" s="1" t="str">
        <x:v>-0.0111336764092468</x:v>
      </x:c>
      <x:c r="W714" s="28" t="str">
        <x:v>0.45000000000000001</x:v>
      </x:c>
      <x:c r="X714" s="28" t="str">
        <x:v>0.00024768632133953528</x:v>
      </x:c>
      <x:c r="Y714" s="28" t="str">
        <x:v>-0.011133676409246784</x:v>
      </x:c>
      <x:c r="Z714" s="1" t="str">
        <x:v>0.45000000000000001</x:v>
      </x:c>
      <x:c r="AA714" s="1" t="str">
        <x:v>0.00024768632133953528</x:v>
      </x:c>
      <x:c r="AB714" s="1" t="str">
        <x:v>-0.011133676409246784</x:v>
      </x:c>
      <x:c r="AC714" s="1" t="str">
        <x:v>ABSTAIN</x:v>
      </x:c>
      <x:c r="AD714" s="1" t="str">
        <x:v>0.050000000000000003</x:v>
      </x:c>
      <x:c r="AE714" s="1" t="str">
        <x:v>0.45000000000000001</x:v>
      </x:c>
      <x:c r="AF714" s="1" t="str">
        <x:v>0.00024768632133953528</x:v>
      </x:c>
      <x:c r="AG714" s="1" t="str">
        <x:v>-0.011133676409246784</x:v>
      </x:c>
      <x:c r="AH714" s="1" t="str">
        <x:v>0.45000000000000001</x:v>
      </x:c>
      <x:c r="AI714" s="1" t="str">
        <x:v>0.099772305948384044</x:v>
      </x:c>
      <x:c r="AJ714" s="1" t="str">
        <x:v>-0.011232092978340602</x:v>
      </x:c>
      <x:c r="AK714" s="1" t="str">
        <x:v>-9.9529597183975124e-05</x:v>
      </x:c>
      <x:c r="AL714" s="28" t="str">
        <x:v>-0.024740958845609302</x:v>
      </x:c>
      <x:c r="AM714" s="1" t="str">
        <x:v>2022</x:v>
      </x:c>
      <x:c r="AN714" s="48" t="str">
        <x:v>REUSED_OOS_PREQUENTIAL_DIAGNOSTIC</x:v>
      </x:c>
      <x:c r="AO714" s="1" t="str">
        <x:v>712</x:v>
      </x:c>
      <x:c r="AP714" s="1" t="str">
        <x:v>False</x:v>
      </x:c>
    </x:row>
    <x:row r="715" ht="22" customHeight="1">
      <x:c r="A715" s="27" t="n">
        <x:v>44910</x:v>
      </x:c>
      <x:c r="B715" s="27" t="n">
        <x:v>44911</x:v>
      </x:c>
      <x:c r="C715" s="1" t="str">
        <x:v>0.20924188309594441</x:v>
      </x:c>
      <x:c r="D715" s="1" t="str">
        <x:v>4.6317190619044296e-05</x:v>
      </x:c>
      <x:c r="E715" s="1" t="str">
        <x:v>0.79071179971343653</x:v>
      </x:c>
      <x:c r="F715" s="1" t="str">
        <x:v>mix</x:v>
      </x:c>
      <x:c r="G715" s="1" t="str">
        <x:v>0.46736067085720701</x:v>
      </x:c>
      <x:c r="H715" s="1" t="str">
        <x:v>0.18110268551124004</x:v>
      </x:c>
      <x:c r="I715" s="1" t="str">
        <x:v>0.0075700842346029251</x:v>
      </x:c>
      <x:c r="J715" s="1" t="str">
        <x:v>0.027286017839492027</x:v>
      </x:c>
      <x:c r="K715" s="1" t="str">
        <x:v>0.33602096412246563</x:v>
      </x:c>
      <x:c r="L715" s="1" t="str">
        <x:v>-0.18522082848236754</x:v>
      </x:c>
      <x:c r="M715" s="1" t="str">
        <x:v>ABSTAIN</x:v>
      </x:c>
      <x:c r="N715" s="1" t="str">
        <x:v>0.79071179971343653</x:v>
      </x:c>
      <x:c r="O715" s="48" t="str">
        <x:v>HIGH_VOLATILITY|NEGATIVE_MOMENTUM</x:v>
      </x:c>
      <x:c r="P715" s="48" t="str"/>
      <x:c r="Q715" s="1" t="str">
        <x:v>True</x:v>
      </x:c>
      <x:c r="R715" s="1" t="str">
        <x:v>5</x:v>
      </x:c>
      <x:c r="S715" s="1" t="str">
        <x:v>0.050000000000000003</x:v>
      </x:c>
      <x:c r="T715" s="1" t="str">
        <x:v>0.45954371483467232</x:v>
      </x:c>
      <x:c r="U715" s="1" t="str">
        <x:v>0.45000000000000001</x:v>
      </x:c>
      <x:c r="V715" s="1" t="str">
        <x:v>-0.018842392603026201</x:v>
      </x:c>
      <x:c r="W715" s="28" t="str">
        <x:v>0.45000000000000001</x:v>
      </x:c>
      <x:c r="X715" s="28" t="str">
        <x:v>0.0061923291869966368</x:v>
      </x:c>
      <x:c r="Y715" s="28" t="str">
        <x:v>-0.018842392603026226</x:v>
      </x:c>
      <x:c r="Z715" s="1" t="str">
        <x:v>0.45000000000000001</x:v>
      </x:c>
      <x:c r="AA715" s="1" t="str">
        <x:v>0.0061923291869966368</x:v>
      </x:c>
      <x:c r="AB715" s="1" t="str">
        <x:v>-0.018842392603026226</x:v>
      </x:c>
      <x:c r="AC715" s="1" t="str">
        <x:v>ABSTAIN</x:v>
      </x:c>
      <x:c r="AD715" s="1" t="str">
        <x:v>0.050000000000000003</x:v>
      </x:c>
      <x:c r="AE715" s="1" t="str">
        <x:v>0.45000000000000001</x:v>
      </x:c>
      <x:c r="AF715" s="1" t="str">
        <x:v>0.0061923291869966368</x:v>
      </x:c>
      <x:c r="AG715" s="1" t="str">
        <x:v>-0.018842392603026226</x:v>
      </x:c>
      <x:c r="AH715" s="1" t="str">
        <x:v>0.45000000000000001</x:v>
      </x:c>
      <x:c r="AI715" s="1" t="str">
        <x:v>0.0061923291869966368</x:v>
      </x:c>
      <x:c r="AJ715" s="1" t="str">
        <x:v>-0.018842392603026226</x:v>
      </x:c>
      <x:c r="AK715" s="1" t="str">
        <x:v>-2.4286128663675299e-17</x:v>
      </x:c>
      <x:c r="AL715" s="28" t="str">
        <x:v>-0.041858482032253799</x:v>
      </x:c>
      <x:c r="AM715" s="1" t="str">
        <x:v>2022</x:v>
      </x:c>
      <x:c r="AN715" s="48" t="str">
        <x:v>REUSED_OOS_PREQUENTIAL_DIAGNOSTIC</x:v>
      </x:c>
      <x:c r="AO715" s="1" t="str">
        <x:v>713</x:v>
      </x:c>
      <x:c r="AP715" s="1" t="str">
        <x:v>False</x:v>
      </x:c>
    </x:row>
    <x:row r="716" ht="22" customHeight="1">
      <x:c r="A716" s="27" t="n">
        <x:v>44911</x:v>
      </x:c>
      <x:c r="B716" s="27" t="n">
        <x:v>44912</x:v>
      </x:c>
      <x:c r="C716" s="1" t="str">
        <x:v>0.464205303217325</x:v>
      </x:c>
      <x:c r="D716" s="1" t="str">
        <x:v>7.3637290405780989e-06</x:v>
      </x:c>
      <x:c r="E716" s="1" t="str">
        <x:v>0.53578733305363435</x:v>
      </x:c>
      <x:c r="F716" s="1" t="str">
        <x:v>mix</x:v>
      </x:c>
      <x:c r="G716" s="1" t="str">
        <x:v>0.62867698995718613</x:v>
      </x:c>
      <x:c r="H716" s="1" t="str">
        <x:v>0.50992684024276125</x:v>
      </x:c>
      <x:c r="I716" s="1" t="str">
        <x:v>-0.02896815896576499</x:v>
      </x:c>
      <x:c r="J716" s="1" t="str">
        <x:v>0.0053867779087692913</x:v>
      </x:c>
      <x:c r="K716" s="1" t="str">
        <x:v>0.36133602293646777</x:v>
      </x:c>
      <x:c r="L716" s="1" t="str">
        <x:v>-0.219326247793593</x:v>
      </x:c>
      <x:c r="M716" s="1" t="str">
        <x:v>ABSTAIN</x:v>
      </x:c>
      <x:c r="N716" s="1" t="str">
        <x:v>0.62867698995718613</x:v>
      </x:c>
      <x:c r="O716" s="48" t="str">
        <x:v>HIGH_VOLATILITY|NEGATIVE_MOMENTUM</x:v>
      </x:c>
      <x:c r="P716" s="48" t="str"/>
      <x:c r="Q716" s="1" t="str">
        <x:v>True</x:v>
      </x:c>
      <x:c r="R716" s="1" t="str">
        <x:v>5</x:v>
      </x:c>
      <x:c r="S716" s="1" t="str">
        <x:v>0.050000000000000003</x:v>
      </x:c>
      <x:c r="T716" s="1" t="str">
        <x:v>0.43386283782232971</x:v>
      </x:c>
      <x:c r="U716" s="1" t="str">
        <x:v>0.45000000000000001</x:v>
      </x:c>
      <x:c r="V716" s="1" t="str">
        <x:v>0.0039807758132261997</x:v>
      </x:c>
      <x:c r="W716" s="28" t="str">
        <x:v>0.45000000000000001</x:v>
      </x:c>
      <x:c r="X716" s="28" t="str">
        <x:v>0.010558864419444813</x:v>
      </x:c>
      <x:c r="Y716" s="28" t="str">
        <x:v>0.0039807758132262006</x:v>
      </x:c>
      <x:c r="Z716" s="1" t="str">
        <x:v>0.45000000000000001</x:v>
      </x:c>
      <x:c r="AA716" s="1" t="str">
        <x:v>0.010558864419444813</x:v>
      </x:c>
      <x:c r="AB716" s="1" t="str">
        <x:v>0.0039807758132262006</x:v>
      </x:c>
      <x:c r="AC716" s="1" t="str">
        <x:v>ABSTAIN</x:v>
      </x:c>
      <x:c r="AD716" s="1" t="str">
        <x:v>0.050000000000000003</x:v>
      </x:c>
      <x:c r="AE716" s="1" t="str">
        <x:v>0.45000000000000001</x:v>
      </x:c>
      <x:c r="AF716" s="1" t="str">
        <x:v>0.010558864419444813</x:v>
      </x:c>
      <x:c r="AG716" s="1" t="str">
        <x:v>0.0039807758132262006</x:v>
      </x:c>
      <x:c r="AH716" s="1" t="str">
        <x:v>0.45000000000000001</x:v>
      </x:c>
      <x:c r="AI716" s="1" t="str">
        <x:v>0.010558864419444813</x:v>
      </x:c>
      <x:c r="AJ716" s="1" t="str">
        <x:v>0.0039807758132262006</x:v>
      </x:c>
      <x:c r="AK716" s="1" t="str">
        <x:v>8.6736173798840355e-19</x:v>
      </x:c>
      <x:c r="AL716" s="28" t="str">
        <x:v>0.0088697262712270995</x:v>
      </x:c>
      <x:c r="AM716" s="1" t="str">
        <x:v>2022</x:v>
      </x:c>
      <x:c r="AN716" s="48" t="str">
        <x:v>REUSED_OOS_PREQUENTIAL_DIAGNOSTIC</x:v>
      </x:c>
      <x:c r="AO716" s="1" t="str">
        <x:v>714</x:v>
      </x:c>
      <x:c r="AP716" s="1" t="str">
        <x:v>False</x:v>
      </x:c>
    </x:row>
    <x:row r="717" ht="22" customHeight="1">
      <x:c r="A717" s="27" t="n">
        <x:v>44912</x:v>
      </x:c>
      <x:c r="B717" s="27" t="n">
        <x:v>44913</x:v>
      </x:c>
      <x:c r="C717" s="1" t="str">
        <x:v>0.81747975387558625</x:v>
      </x:c>
      <x:c r="D717" s="1" t="str">
        <x:v>4.8797419475487779e-07</x:v>
      </x:c>
      <x:c r="E717" s="1" t="str">
        <x:v>0.18251975815021901</x:v>
      </x:c>
      <x:c r="F717" s="1" t="str">
        <x:v>bear</x:v>
      </x:c>
      <x:c r="G717" s="1" t="str">
        <x:v>0.43254601437446377</x:v>
      </x:c>
      <x:c r="H717" s="1" t="str">
        <x:v>0.70654890131652237</x:v>
      </x:c>
      <x:c r="I717" s="1" t="str">
        <x:v>-0.020441169601569609</x:v>
      </x:c>
      <x:c r="J717" s="1" t="str">
        <x:v>0.0051464244631900247</x:v>
      </x:c>
      <x:c r="K717" s="1" t="str">
        <x:v>0.36126288462882722</x:v>
      </x:c>
      <x:c r="L717" s="1" t="str">
        <x:v>-0.2124018853043903</x:v>
      </x:c>
      <x:c r="M717" s="1" t="str">
        <x:v>CASH</x:v>
      </x:c>
      <x:c r="N717" s="1" t="str">
        <x:v>0.81747975387558625</x:v>
      </x:c>
      <x:c r="O717" s="48" t="str">
        <x:v>HIGH_VOLATILITY|BEARISH_ROUTER</x:v>
      </x:c>
      <x:c r="P717" s="48" t="str">
        <x:v>episode-000473|episode-000478|episode-000215|episode-000658|episode-000656</x:v>
      </x:c>
      <x:c r="Q717" s="1" t="str">
        <x:v>True</x:v>
      </x:c>
      <x:c r="R717" s="1" t="str">
        <x:v>5</x:v>
      </x:c>
      <x:c r="S717" s="1" t="str">
        <x:v>0.075000000000000011</x:v>
      </x:c>
      <x:c r="T717" s="1" t="str">
        <x:v>0.39827925369234801</x:v>
      </x:c>
      <x:c r="U717" s="1" t="str">
        <x:v>0.40000000000000002</x:v>
      </x:c>
      <x:c r="V717" s="1" t="str">
        <x:v>-0.00091045455687889998</x:v>
      </x:c>
      <x:c r="W717" s="28" t="str">
        <x:v>0.35000000000000003</x:v>
      </x:c>
      <x:c r="X717" s="28" t="str">
        <x:v>0.10218652998701777</x:v>
      </x:c>
      <x:c r="Y717" s="28" t="str">
        <x:v>-0.00085313350233162666</x:v>
      </x:c>
      <x:c r="Z717" s="1" t="str">
        <x:v>0.40000000000000002</x:v>
      </x:c>
      <x:c r="AA717" s="1" t="str">
        <x:v>0.052186529987017782</x:v>
      </x:c>
      <x:c r="AB717" s="1" t="str">
        <x:v>-0.00091045455687888133</x:v>
      </x:c>
      <x:c r="AC717" s="1" t="str">
        <x:v>CASH</x:v>
      </x:c>
      <x:c r="AD717" s="1" t="str">
        <x:v>0.125</x:v>
      </x:c>
      <x:c r="AE717" s="1" t="str">
        <x:v>0.35000000000000003</x:v>
      </x:c>
      <x:c r="AF717" s="1" t="str">
        <x:v>0.10218652998701777</x:v>
      </x:c>
      <x:c r="AG717" s="1" t="str">
        <x:v>-0.00085313350233162666</x:v>
      </x:c>
      <x:c r="AH717" s="1" t="str">
        <x:v>0.15000000000000002</x:v>
      </x:c>
      <x:c r="AI717" s="1" t="str">
        <x:v>0.30218652998701778</x:v>
      </x:c>
      <x:c r="AJ717" s="1" t="str">
        <x:v>-0.00062395657324476606</x:v>
      </x:c>
      <x:c r="AK717" s="1" t="str">
        <x:v>0.00028671795720919073</x:v>
      </x:c>
      <x:c r="AL717" s="28" t="str">
        <x:v>-0.0021457820481489</x:v>
      </x:c>
      <x:c r="AM717" s="1" t="str">
        <x:v>2022</x:v>
      </x:c>
      <x:c r="AN717" s="48" t="str">
        <x:v>REUSED_OOS_PREQUENTIAL_DIAGNOSTIC</x:v>
      </x:c>
      <x:c r="AO717" s="1" t="str">
        <x:v>715</x:v>
      </x:c>
      <x:c r="AP717" s="1" t="str">
        <x:v>True</x:v>
      </x:c>
    </x:row>
    <x:row r="718" ht="22" customHeight="1">
      <x:c r="A718" s="27" t="n">
        <x:v>44913</x:v>
      </x:c>
      <x:c r="B718" s="27" t="n">
        <x:v>44914</x:v>
      </x:c>
      <x:c r="C718" s="1" t="str">
        <x:v>0.71140175951329865</x:v>
      </x:c>
      <x:c r="D718" s="1" t="str">
        <x:v>6.1146421730568264e-07</x:v>
      </x:c>
      <x:c r="E718" s="1" t="str">
        <x:v>0.28859762902248393</x:v>
      </x:c>
      <x:c r="F718" s="1" t="str">
        <x:v>bear</x:v>
      </x:c>
      <x:c r="G718" s="1" t="str">
        <x:v>0.54696310938209081</x:v>
      </x:c>
      <x:c r="H718" s="1" t="str">
        <x:v>0.21215598872457508</x:v>
      </x:c>
      <x:c r="I718" s="1" t="str">
        <x:v>-0.020604564361474953</x:v>
      </x:c>
      <x:c r="J718" s="1" t="str">
        <x:v>0.0061785158339493496</x:v>
      </x:c>
      <x:c r="K718" s="1" t="str">
        <x:v>0.36116091857494564</x:v>
      </x:c>
      <x:c r="L718" s="1" t="str">
        <x:v>-0.21409189920006011</x:v>
      </x:c>
      <x:c r="M718" s="1" t="str">
        <x:v>CASH</x:v>
      </x:c>
      <x:c r="N718" s="1" t="str">
        <x:v>0.71140175951329865</x:v>
      </x:c>
      <x:c r="O718" s="48" t="str">
        <x:v>HIGH_VOLATILITY|BEARISH_ROUTER</x:v>
      </x:c>
      <x:c r="P718" s="48" t="str">
        <x:v>episode-000710|episode-000657|episode-000656</x:v>
      </x:c>
      <x:c r="Q718" s="1" t="str">
        <x:v>True</x:v>
      </x:c>
      <x:c r="R718" s="1" t="str">
        <x:v>5</x:v>
      </x:c>
      <x:c r="S718" s="1" t="str">
        <x:v>0.075000000000000011</x:v>
      </x:c>
      <x:c r="T718" s="1" t="str">
        <x:v>0.40896398272818291</x:v>
      </x:c>
      <x:c r="U718" s="1" t="str">
        <x:v>0.40000000000000002</x:v>
      </x:c>
      <x:c r="V718" s="1" t="str">
        <x:v>-0.0071637208460814004</x:v>
      </x:c>
      <x:c r="W718" s="28" t="str">
        <x:v>0.40000000000000002</x:v>
      </x:c>
      <x:c r="X718" s="28" t="str">
        <x:v>0.050488532315309087</x:v>
      </x:c>
      <x:c r="Y718" s="28" t="str">
        <x:v>-0.0072133359805237607</x:v>
      </x:c>
      <x:c r="Z718" s="1" t="str">
        <x:v>0.40000000000000002</x:v>
      </x:c>
      <x:c r="AA718" s="1" t="str">
        <x:v>0.00051543009181093113</x:v>
      </x:c>
      <x:c r="AB718" s="1" t="str">
        <x:v>-0.0071637208460814117</x:v>
      </x:c>
      <x:c r="AC718" s="1" t="str">
        <x:v>CASH</x:v>
      </x:c>
      <x:c r="AD718" s="1" t="str">
        <x:v>0.125</x:v>
      </x:c>
      <x:c r="AE718" s="1" t="str">
        <x:v>0.35000000000000003</x:v>
      </x:c>
      <x:c r="AF718" s="1" t="str">
        <x:v>0.00048853231530909813</x:v>
      </x:c>
      <x:c r="AG718" s="1" t="str">
        <x:v>-0.0062682934398962109</x:v>
      </x:c>
      <x:c r="AH718" s="1" t="str">
        <x:v>0</x:v>
      </x:c>
      <x:c r="AI718" s="1" t="str">
        <x:v>0.14972632470172975</x:v>
      </x:c>
      <x:c r="AJ718" s="1" t="str">
        <x:v>-0.00014972632470178215</x:v>
      </x:c>
      <x:c r="AK718" s="1" t="str">
        <x:v>0.0070397659664072571</x:v>
      </x:c>
      <x:c r="AL718" s="28" t="str">
        <x:v>-0.017908022770307699</x:v>
      </x:c>
      <x:c r="AM718" s="1" t="str">
        <x:v>2022</x:v>
      </x:c>
      <x:c r="AN718" s="48" t="str">
        <x:v>REUSED_OOS_PREQUENTIAL_DIAGNOSTIC</x:v>
      </x:c>
      <x:c r="AO718" s="1" t="str">
        <x:v>716</x:v>
      </x:c>
      <x:c r="AP718" s="1" t="str">
        <x:v>False</x:v>
      </x:c>
    </x:row>
    <x:row r="719" ht="22" customHeight="1">
      <x:c r="A719" s="27" t="n">
        <x:v>44914</x:v>
      </x:c>
      <x:c r="B719" s="27" t="n">
        <x:v>44915</x:v>
      </x:c>
      <x:c r="C719" s="1" t="str">
        <x:v>0.83586436520566887</x:v>
      </x:c>
      <x:c r="D719" s="1" t="str">
        <x:v>3.297989314791625e-07</x:v>
      </x:c>
      <x:c r="E719" s="1" t="str">
        <x:v>0.16413530499539941</x:v>
      </x:c>
      <x:c r="F719" s="1" t="str">
        <x:v>bear</x:v>
      </x:c>
      <x:c r="G719" s="1" t="str">
        <x:v>0.40639375204736317</x:v>
      </x:c>
      <x:c r="H719" s="1" t="str">
        <x:v>0.24892521138474055</x:v>
      </x:c>
      <x:c r="I719" s="1" t="str">
        <x:v>-0.044688095570120545</x:v>
      </x:c>
      <x:c r="J719" s="1" t="str">
        <x:v>-0.015443853597777224</x:v>
      </x:c>
      <x:c r="K719" s="1" t="str">
        <x:v>0.36646415949101946</x:v>
      </x:c>
      <x:c r="L719" s="1" t="str">
        <x:v>-0.22816595936455475</x:v>
      </x:c>
      <x:c r="M719" s="1" t="str">
        <x:v>CASH</x:v>
      </x:c>
      <x:c r="N719" s="1" t="str">
        <x:v>0.83586436520566887</x:v>
      </x:c>
      <x:c r="O719" s="48" t="str">
        <x:v>HIGH_VOLATILITY|BEARISH_ROUTER</x:v>
      </x:c>
      <x:c r="P719" s="48" t="str">
        <x:v>episode-000659|episode-000478|episode-000652|episode-000658|episode-000656</x:v>
      </x:c>
      <x:c r="Q719" s="1" t="str">
        <x:v>True</x:v>
      </x:c>
      <x:c r="R719" s="1" t="str">
        <x:v>5</x:v>
      </x:c>
      <x:c r="S719" s="1" t="str">
        <x:v>0.075000000000000011</x:v>
      </x:c>
      <x:c r="T719" s="1" t="str">
        <x:v>0.39642746102582632</x:v>
      </x:c>
      <x:c r="U719" s="1" t="str">
        <x:v>0.40000000000000002</x:v>
      </x:c>
      <x:c r="V719" s="1" t="str">
        <x:v>0.011223445078395801</x:v>
      </x:c>
      <x:c r="W719" s="28" t="str">
        <x:v>0.35000000000000003</x:v>
      </x:c>
      <x:c r="X719" s="28" t="str">
        <x:v>0.045671065471885874</x:v>
      </x:c>
      <x:c r="Y719" s="28" t="str">
        <x:v>0.009778225036487731</x:v>
      </x:c>
      <x:c r="Z719" s="1" t="str">
        <x:v>0.40000000000000002</x:v>
      </x:c>
      <x:c r="AA719" s="1" t="str">
        <x:v>0.0043289345281141145</x:v>
      </x:c>
      <x:c r="AB719" s="1" t="str">
        <x:v>0.011223445078395899</x:v>
      </x:c>
      <x:c r="AC719" s="1" t="str">
        <x:v>CASH</x:v>
      </x:c>
      <x:c r="AD719" s="1" t="str">
        <x:v>0.125</x:v>
      </x:c>
      <x:c r="AE719" s="1" t="str">
        <x:v>0.35000000000000003</x:v>
      </x:c>
      <x:c r="AF719" s="1" t="str">
        <x:v>0.0040997717623707519</x:v>
      </x:c>
      <x:c r="AG719" s="1" t="str">
        <x:v>0.0098202047409199356</x:v>
      </x:c>
      <x:c r="AH719" s="1" t="str">
        <x:v>0</x:v>
      </x:c>
      <x:c r="AI719" s="1" t="str">
        <x:v>0</x:v>
      </x:c>
      <x:c r="AJ719" s="1" t="str">
        <x:v>0</x:v>
      </x:c>
      <x:c r="AK719" s="1" t="str">
        <x:v>-0.01116092954357323</x:v>
      </x:c>
      <x:c r="AL719" s="28" t="str">
        <x:v>0.028069556543582199</x:v>
      </x:c>
      <x:c r="AM719" s="1" t="str">
        <x:v>2022</x:v>
      </x:c>
      <x:c r="AN719" s="48" t="str">
        <x:v>REUSED_OOS_PREQUENTIAL_DIAGNOSTIC</x:v>
      </x:c>
      <x:c r="AO719" s="1" t="str">
        <x:v>717</x:v>
      </x:c>
      <x:c r="AP719" s="1" t="str">
        <x:v>True</x:v>
      </x:c>
    </x:row>
    <x:row r="720" ht="22" customHeight="1">
      <x:c r="A720" s="27" t="n">
        <x:v>44915</x:v>
      </x:c>
      <x:c r="B720" s="27" t="n">
        <x:v>44916</x:v>
      </x:c>
      <x:c r="C720" s="1" t="str">
        <x:v>0.92141693614138565</x:v>
      </x:c>
      <x:c r="D720" s="1" t="str">
        <x:v>5.1348598853102438e-08</x:v>
      </x:c>
      <x:c r="E720" s="1" t="str">
        <x:v>0.078583012510015607</x:v>
      </x:c>
      <x:c r="F720" s="1" t="str">
        <x:v>bear</x:v>
      </x:c>
      <x:c r="G720" s="1" t="str">
        <x:v>0.25058502796849713</x:v>
      </x:c>
      <x:c r="H720" s="1" t="str">
        <x:v>0.17110514187143322</x:v>
      </x:c>
      <x:c r="I720" s="1" t="str">
        <x:v>-0.04926147165693584</x:v>
      </x:c>
      <x:c r="J720" s="1" t="str">
        <x:v>0.037828412139966794</x:v>
      </x:c>
      <x:c r="K720" s="1" t="str">
        <x:v>0.3682274639385904</x:v>
      </x:c>
      <x:c r="L720" s="1" t="str">
        <x:v>-0.20650092011867649</x:v>
      </x:c>
      <x:c r="M720" s="1" t="str">
        <x:v>CASH</x:v>
      </x:c>
      <x:c r="N720" s="1" t="str">
        <x:v>0.92000000000000004</x:v>
      </x:c>
      <x:c r="O720" s="48" t="str">
        <x:v>HIGH_VOLATILITY|BEARISH_ROUTER</x:v>
      </x:c>
      <x:c r="P720" s="48" t="str">
        <x:v>episode-000652|episode-000654|episode-000658|episode-000659|episode-000655</x:v>
      </x:c>
      <x:c r="Q720" s="1" t="str">
        <x:v>True</x:v>
      </x:c>
      <x:c r="R720" s="1" t="str">
        <x:v>5</x:v>
      </x:c>
      <x:c r="S720" s="1" t="str">
        <x:v>0.075000000000000011</x:v>
      </x:c>
      <x:c r="T720" s="1" t="str">
        <x:v>0.38781016143214109</x:v>
      </x:c>
      <x:c r="U720" s="1" t="str">
        <x:v>0.40000000000000002</x:v>
      </x:c>
      <x:c r="V720" s="1" t="str">
        <x:v>-0.0016868456989911</x:v>
      </x:c>
      <x:c r="W720" s="28" t="str">
        <x:v>0.35000000000000003</x:v>
      </x:c>
      <x:c r="X720" s="28" t="str">
        <x:v>0.0063236979249013392</x:v>
      </x:c>
      <x:c r="Y720" s="28" t="str">
        <x:v>-0.0014764850236286264</x:v>
      </x:c>
      <x:c r="Z720" s="1" t="str">
        <x:v>0.35000000000000003</x:v>
      </x:c>
      <x:c r="AA720" s="1" t="str">
        <x:v>0.056661894995158113</x:v>
      </x:c>
      <x:c r="AB720" s="1" t="str">
        <x:v>-0.0015267492149604323</x:v>
      </x:c>
      <x:c r="AC720" s="1" t="str">
        <x:v>CASH</x:v>
      </x:c>
      <x:c r="AD720" s="1" t="str">
        <x:v>0.125</x:v>
      </x:c>
      <x:c r="AE720" s="1" t="str">
        <x:v>0.35000000000000003</x:v>
      </x:c>
      <x:c r="AF720" s="1" t="str">
        <x:v>0.0063236979249013392</x:v>
      </x:c>
      <x:c r="AG720" s="1" t="str">
        <x:v>-0.0014764850236286264</x:v>
      </x:c>
      <x:c r="AH720" s="1" t="str">
        <x:v>0</x:v>
      </x:c>
      <x:c r="AI720" s="1" t="str">
        <x:v>0</x:v>
      </x:c>
      <x:c r="AJ720" s="1" t="str">
        <x:v>0</x:v>
      </x:c>
      <x:c r="AK720" s="1" t="str">
        <x:v>0.0016882700251682206</x:v>
      </x:c>
      <x:c r="AL720" s="28" t="str">
        <x:v>-0.0042004874931962999</x:v>
      </x:c>
      <x:c r="AM720" s="1" t="str">
        <x:v>2022</x:v>
      </x:c>
      <x:c r="AN720" s="48" t="str">
        <x:v>REUSED_OOS_PREQUENTIAL_DIAGNOSTIC</x:v>
      </x:c>
      <x:c r="AO720" s="1" t="str">
        <x:v>718</x:v>
      </x:c>
      <x:c r="AP720" s="1" t="str">
        <x:v>True</x:v>
      </x:c>
    </x:row>
    <x:row r="721" ht="22" customHeight="1">
      <x:c r="A721" s="27" t="n">
        <x:v>44916</x:v>
      </x:c>
      <x:c r="B721" s="27" t="n">
        <x:v>44917</x:v>
      </x:c>
      <x:c r="C721" s="1" t="str">
        <x:v>0.74889209662398815</x:v>
      </x:c>
      <x:c r="D721" s="1" t="str">
        <x:v>6.439405844219819e-07</x:v>
      </x:c>
      <x:c r="E721" s="1" t="str">
        <x:v>0.25110725943542722</x:v>
      </x:c>
      <x:c r="F721" s="1" t="str">
        <x:v>bear</x:v>
      </x:c>
      <x:c r="G721" s="1" t="str">
        <x:v>0.51297256603108832</x:v>
      </x:c>
      <x:c r="H721" s="1" t="str">
        <x:v>0.34504967903479467</x:v>
      </x:c>
      <x:c r="I721" s="1" t="str">
        <x:v>-0.054201973432829176</x:v>
      </x:c>
      <x:c r="J721" s="1" t="str">
        <x:v>0.066910916443756907</x:v>
      </x:c>
      <x:c r="K721" s="1" t="str">
        <x:v>0.34908276945466399</x:v>
      </x:c>
      <x:c r="L721" s="1" t="str">
        <x:v>-0.20983400307958089</x:v>
      </x:c>
      <x:c r="M721" s="1" t="str">
        <x:v>CASH</x:v>
      </x:c>
      <x:c r="N721" s="1" t="str">
        <x:v>0.74889209662398815</x:v>
      </x:c>
      <x:c r="O721" s="48" t="str">
        <x:v>HIGH_VOLATILITY|BEARISH_ROUTER</x:v>
      </x:c>
      <x:c r="P721" s="48" t="str">
        <x:v>episode-000717|episode-000656|episode-000710|episode-000718|episode-000657</x:v>
      </x:c>
      <x:c r="Q721" s="1" t="str">
        <x:v>True</x:v>
      </x:c>
      <x:c r="R721" s="1" t="str">
        <x:v>5</x:v>
      </x:c>
      <x:c r="S721" s="1" t="str">
        <x:v>0.075000000000000011</x:v>
      </x:c>
      <x:c r="T721" s="1" t="str">
        <x:v>0.40518775964862003</x:v>
      </x:c>
      <x:c r="U721" s="1" t="str">
        <x:v>0.40000000000000002</x:v>
      </x:c>
      <x:c r="V721" s="1" t="str">
        <x:v>-0.00026717240330630001</x:v>
      </x:c>
      <x:c r="W721" s="28" t="str">
        <x:v>0.35000000000000003</x:v>
      </x:c>
      <x:c r="X721" s="28" t="str">
        <x:v>0.00095701788428098622</x:v>
      </x:c>
      <x:c r="Y721" s="28" t="str">
        <x:v>-0.00023384929610104077</x:v>
      </x:c>
      <x:c r="Z721" s="1" t="str">
        <x:v>0.40000000000000002</x:v>
      </x:c>
      <x:c r="AA721" s="1" t="str">
        <x:v>0.050957017884280975</x:v>
      </x:c>
      <x:c r="AB721" s="1" t="str">
        <x:v>-0.00031710631341774764</x:v>
      </x:c>
      <x:c r="AC721" s="1" t="str">
        <x:v>CASH</x:v>
      </x:c>
      <x:c r="AD721" s="1" t="str">
        <x:v>0.125</x:v>
      </x:c>
      <x:c r="AE721" s="1" t="str">
        <x:v>0.35000000000000003</x:v>
      </x:c>
      <x:c r="AF721" s="1" t="str">
        <x:v>0.00095701788428098622</x:v>
      </x:c>
      <x:c r="AG721" s="1" t="str">
        <x:v>-0.00023384929610104077</x:v>
      </x:c>
      <x:c r="AH721" s="1" t="str">
        <x:v>0</x:v>
      </x:c>
      <x:c r="AI721" s="1" t="str">
        <x:v>0</x:v>
      </x:c>
      <x:c r="AJ721" s="1" t="str">
        <x:v>0</x:v>
      </x:c>
      <x:c r="AK721" s="1" t="str">
        <x:v>0.00026720810021113773</x:v>
      </x:c>
      <x:c r="AL721" s="28" t="str">
        <x:v>-0.00066540714599739995</x:v>
      </x:c>
      <x:c r="AM721" s="1" t="str">
        <x:v>2022</x:v>
      </x:c>
      <x:c r="AN721" s="48" t="str">
        <x:v>REUSED_OOS_PREQUENTIAL_DIAGNOSTIC</x:v>
      </x:c>
      <x:c r="AO721" s="1" t="str">
        <x:v>719</x:v>
      </x:c>
      <x:c r="AP721" s="1" t="str">
        <x:v>True</x:v>
      </x:c>
    </x:row>
    <x:row r="722" ht="22" customHeight="1">
      <x:c r="A722" s="27" t="n">
        <x:v>44917</x:v>
      </x:c>
      <x:c r="B722" s="27" t="n">
        <x:v>44918</x:v>
      </x:c>
      <x:c r="C722" s="1" t="str">
        <x:v>0.68100399559303804</x:v>
      </x:c>
      <x:c r="D722" s="1" t="str">
        <x:v>8.4234681291681835e-07</x:v>
      </x:c>
      <x:c r="E722" s="1" t="str">
        <x:v>0.31899516206014877</x:v>
      </x:c>
      <x:c r="F722" s="1" t="str">
        <x:v>bear</x:v>
      </x:c>
      <x:c r="G722" s="1" t="str">
        <x:v>0.56992082179661152</x:v>
      </x:c>
      <x:c r="H722" s="1" t="str">
        <x:v>0.13577620206190016</x:v>
      </x:c>
      <x:c r="I722" s="1" t="str">
        <x:v>-0.030853705613588356</x:v>
      </x:c>
      <x:c r="J722" s="1" t="str">
        <x:v>0.037482498504277428</x:v>
      </x:c>
      <x:c r="K722" s="1" t="str">
        <x:v>0.33714528452451026</x:v>
      </x:c>
      <x:c r="L722" s="1" t="str">
        <x:v>-0.21035978518045595</x:v>
      </x:c>
      <x:c r="M722" s="1" t="str">
        <x:v>CASH</x:v>
      </x:c>
      <x:c r="N722" s="1" t="str">
        <x:v>0.68100399559303804</x:v>
      </x:c>
      <x:c r="O722" s="48" t="str">
        <x:v>HIGH_VOLATILITY|BEARISH_ROUTER</x:v>
      </x:c>
      <x:c r="P722" s="48" t="str">
        <x:v>episode-000717|episode-000710|episode-000657|episode-000711|episode-000720</x:v>
      </x:c>
      <x:c r="Q722" s="1" t="str">
        <x:v>True</x:v>
      </x:c>
      <x:c r="R722" s="1" t="str">
        <x:v>5</x:v>
      </x:c>
      <x:c r="S722" s="1" t="str">
        <x:v>0.075000000000000011</x:v>
      </x:c>
      <x:c r="T722" s="1" t="str">
        <x:v>0.4120258022397707</x:v>
      </x:c>
      <x:c r="U722" s="1" t="str">
        <x:v>0.40000000000000002</x:v>
      </x:c>
      <x:c r="V722" s="1" t="str">
        <x:v>-0.00098704471153570001</x:v>
      </x:c>
      <x:c r="W722" s="28" t="str">
        <x:v>0.40000000000000002</x:v>
      </x:c>
      <x:c r="X722" s="28" t="str">
        <x:v>0.050151415389223131</x:v>
      </x:c>
      <x:c r="Y722" s="28" t="str">
        <x:v>-0.0010369870506522494</x:v>
      </x:c>
      <x:c r="Z722" s="1" t="str">
        <x:v>0.40000000000000002</x:v>
      </x:c>
      <x:c r="AA722" s="1" t="str">
        <x:v>0.00015974023195614029</x:v>
      </x:c>
      <x:c r="AB722" s="1" t="str">
        <x:v>-0.00098704471153576723</x:v>
      </x:c>
      <x:c r="AC722" s="1" t="str">
        <x:v>CASH</x:v>
      </x:c>
      <x:c r="AD722" s="1" t="str">
        <x:v>0.125</x:v>
      </x:c>
      <x:c r="AE722" s="1" t="str">
        <x:v>0.35000000000000003</x:v>
      </x:c>
      <x:c r="AF722" s="1" t="str">
        <x:v>0.00015141538922314179</x:v>
      </x:c>
      <x:c r="AG722" s="1" t="str">
        <x:v>-0.00086367577246881932</x:v>
      </x:c>
      <x:c r="AH722" s="1" t="str">
        <x:v>0</x:v>
      </x:c>
      <x:c r="AI722" s="1" t="str">
        <x:v>0</x:v>
      </x:c>
      <x:c r="AJ722" s="1" t="str">
        <x:v>0</x:v>
      </x:c>
      <x:c r="AK722" s="1" t="str">
        <x:v>0.00098753216094962662</x:v>
      </x:c>
      <x:c r="AL722" s="28" t="str">
        <x:v>-0.0024672128223726</x:v>
      </x:c>
      <x:c r="AM722" s="1" t="str">
        <x:v>2022</x:v>
      </x:c>
      <x:c r="AN722" s="48" t="str">
        <x:v>REUSED_OOS_PREQUENTIAL_DIAGNOSTIC</x:v>
      </x:c>
      <x:c r="AO722" s="1" t="str">
        <x:v>720</x:v>
      </x:c>
      <x:c r="AP722" s="1" t="str">
        <x:v>False</x:v>
      </x:c>
    </x:row>
    <x:row r="723" ht="22" customHeight="1">
      <x:c r="A723" s="27" t="n">
        <x:v>44918</x:v>
      </x:c>
      <x:c r="B723" s="27" t="n">
        <x:v>44919</x:v>
      </x:c>
      <x:c r="C723" s="1" t="str">
        <x:v>0.75712200562291754</x:v>
      </x:c>
      <x:c r="D723" s="1" t="str">
        <x:v>2.7547215634137821e-07</x:v>
      </x:c>
      <x:c r="E723" s="1" t="str">
        <x:v>0.2428777189049261</x:v>
      </x:c>
      <x:c r="F723" s="1" t="str">
        <x:v>bear</x:v>
      </x:c>
      <x:c r="G723" s="1" t="str">
        <x:v>0.50461727218291563</x:v>
      </x:c>
      <x:c r="H723" s="1" t="str">
        <x:v>0.15223602005975875</x:v>
      </x:c>
      <x:c r="I723" s="1" t="str">
        <x:v>0.0089899937460913293</x:v>
      </x:c>
      <x:c r="J723" s="1" t="str">
        <x:v>0.0093359560632582106</x:v>
      </x:c>
      <x:c r="K723" s="1" t="str">
        <x:v>0.32616358758238889</x:v>
      </x:c>
      <x:c r="L723" s="1" t="str">
        <x:v>-0.21230799564351976</x:v>
      </x:c>
      <x:c r="M723" s="1" t="str">
        <x:v>CASH</x:v>
      </x:c>
      <x:c r="N723" s="1" t="str">
        <x:v>0.75712200562291754</x:v>
      </x:c>
      <x:c r="O723" s="48" t="str">
        <x:v>HIGH_VOLATILITY|BEARISH_ROUTER</x:v>
      </x:c>
      <x:c r="P723" s="48" t="str">
        <x:v>episode-000656|episode-000711|episode-000710|episode-000717|episode-000657</x:v>
      </x:c>
      <x:c r="Q723" s="1" t="str">
        <x:v>True</x:v>
      </x:c>
      <x:c r="R723" s="1" t="str">
        <x:v>5</x:v>
      </x:c>
      <x:c r="S723" s="1" t="str">
        <x:v>0.075000000000000011</x:v>
      </x:c>
      <x:c r="T723" s="1" t="str">
        <x:v>0.40435880370088351</x:v>
      </x:c>
      <x:c r="U723" s="1" t="str">
        <x:v>0.40000000000000002</x:v>
      </x:c>
      <x:c r="V723" s="1" t="str">
        <x:v>0.0013844628724966001</x:v>
      </x:c>
      <x:c r="W723" s="28" t="str">
        <x:v>0.35000000000000003</x:v>
      </x:c>
      <x:c r="X723" s="28" t="str">
        <x:v>0.049407283980004713</x:v>
      </x:c>
      <x:c r="Y723" s="28" t="str">
        <x:v>0.0011624571964081731</x:v>
      </x:c>
      <x:c r="Z723" s="1" t="str">
        <x:v>0.40000000000000002</x:v>
      </x:c>
      <x:c r="AA723" s="1" t="str">
        <x:v>0.00059271601999527634</x:v>
      </x:c>
      <x:c r="AB723" s="1" t="str">
        <x:v>0.0013844628724966057</x:v>
      </x:c>
      <x:c r="AC723" s="1" t="str">
        <x:v>CASH</x:v>
      </x:c>
      <x:c r="AD723" s="1" t="str">
        <x:v>0.125</x:v>
      </x:c>
      <x:c r="AE723" s="1" t="str">
        <x:v>0.35000000000000003</x:v>
      </x:c>
      <x:c r="AF723" s="1" t="str">
        <x:v>0.0005617760244435166</x:v>
      </x:c>
      <x:c r="AG723" s="1" t="str">
        <x:v>0.001211361901424679</x:v>
      </x:c>
      <x:c r="AH723" s="1" t="str">
        <x:v>0</x:v>
      </x:c>
      <x:c r="AI723" s="1" t="str">
        <x:v>0</x:v>
      </x:c>
      <x:c r="AJ723" s="1" t="str">
        <x:v>0</x:v>
      </x:c>
      <x:c r="AK723" s="1" t="str">
        <x:v>-0.0013835053874070946</x:v>
      </x:c>
      <x:c r="AL723" s="28" t="str">
        <x:v>0.0034626410236543999</x:v>
      </x:c>
      <x:c r="AM723" s="1" t="str">
        <x:v>2022</x:v>
      </x:c>
      <x:c r="AN723" s="48" t="str">
        <x:v>REUSED_OOS_PREQUENTIAL_DIAGNOSTIC</x:v>
      </x:c>
      <x:c r="AO723" s="1" t="str">
        <x:v>721</x:v>
      </x:c>
      <x:c r="AP723" s="1" t="str">
        <x:v>True</x:v>
      </x:c>
    </x:row>
    <x:row r="724" ht="22" customHeight="1">
      <x:c r="A724" s="27" t="n">
        <x:v>44919</x:v>
      </x:c>
      <x:c r="B724" s="27" t="n">
        <x:v>44920</x:v>
      </x:c>
      <x:c r="C724" s="1" t="str">
        <x:v>0.91077913458897597</x:v>
      </x:c>
      <x:c r="D724" s="1" t="str">
        <x:v>7.1201415362974211e-08</x:v>
      </x:c>
      <x:c r="E724" s="1" t="str">
        <x:v>0.0892207942096086</x:v>
      </x:c>
      <x:c r="F724" s="1" t="str">
        <x:v>bear</x:v>
      </x:c>
      <x:c r="G724" s="1" t="str">
        <x:v>0.27373855947264297</x:v>
      </x:c>
      <x:c r="H724" s="1" t="str">
        <x:v>0.30731425793211692</x:v>
      </x:c>
      <x:c r="I724" s="1" t="str">
        <x:v>0.0035822639192710781</x:v>
      </x:c>
      <x:c r="J724" s="1" t="str">
        <x:v>0.014215839818808362</x:v>
      </x:c>
      <x:c r="K724" s="1" t="str">
        <x:v>0.32628554944274607</x:v>
      </x:c>
      <x:c r="L724" s="1" t="str">
        <x:v>-0.20958050099523029</x:v>
      </x:c>
      <x:c r="M724" s="1" t="str">
        <x:v>CASH</x:v>
      </x:c>
      <x:c r="N724" s="1" t="str">
        <x:v>0.91000000000000003</x:v>
      </x:c>
      <x:c r="O724" s="48" t="str">
        <x:v>HIGH_VOLATILITY|BEARISH_ROUTER</x:v>
      </x:c>
      <x:c r="P724" s="48" t="str">
        <x:v>episode-000658|episode-000652|episode-000655|episode-000719|episode-000659</x:v>
      </x:c>
      <x:c r="Q724" s="1" t="str">
        <x:v>True</x:v>
      </x:c>
      <x:c r="R724" s="1" t="str">
        <x:v>5</x:v>
      </x:c>
      <x:c r="S724" s="1" t="str">
        <x:v>0.075000000000000011</x:v>
      </x:c>
      <x:c r="T724" s="1" t="str">
        <x:v>0.38888165623412368</x:v>
      </x:c>
      <x:c r="U724" s="1" t="str">
        <x:v>0.40000000000000002</x:v>
      </x:c>
      <x:c r="V724" s="1" t="str">
        <x:v>-0.00012911714163989999</x:v>
      </x:c>
      <x:c r="W724" s="28" t="str">
        <x:v>0.35000000000000003</x:v>
      </x:c>
      <x:c r="X724" s="28" t="str">
        <x:v>0.00078679729407565846</x:v>
      </x:c>
      <x:c r="Y724" s="28" t="str">
        <x:v>-0.00011303815220775615</x:v>
      </x:c>
      <x:c r="Z724" s="1" t="str">
        <x:v>0.35000000000000003</x:v>
      </x:c>
      <x:c r="AA724" s="1" t="str">
        <x:v>0.05082988440895736</x:v>
      </x:c>
      <x:c r="AB724" s="1" t="str">
        <x:v>-0.00016307562191386626</x:v>
      </x:c>
      <x:c r="AC724" s="1" t="str">
        <x:v>CASH</x:v>
      </x:c>
      <x:c r="AD724" s="1" t="str">
        <x:v>0.125</x:v>
      </x:c>
      <x:c r="AE724" s="1" t="str">
        <x:v>0.35000000000000003</x:v>
      </x:c>
      <x:c r="AF724" s="1" t="str">
        <x:v>0.00078679729407565846</x:v>
      </x:c>
      <x:c r="AG724" s="1" t="str">
        <x:v>-0.00011303815220775615</x:v>
      </x:c>
      <x:c r="AH724" s="1" t="str">
        <x:v>0</x:v>
      </x:c>
      <x:c r="AI724" s="1" t="str">
        <x:v>0</x:v>
      </x:c>
      <x:c r="AJ724" s="1" t="str">
        <x:v>0</x:v>
      </x:c>
      <x:c r="AK724" s="1" t="str">
        <x:v>0.00012912547797561623</x:v>
      </x:c>
      <x:c r="AL724" s="28" t="str">
        <x:v>-0.00032071840923669998</x:v>
      </x:c>
      <x:c r="AM724" s="1" t="str">
        <x:v>2022</x:v>
      </x:c>
      <x:c r="AN724" s="48" t="str">
        <x:v>REUSED_OOS_PREQUENTIAL_DIAGNOSTIC</x:v>
      </x:c>
      <x:c r="AO724" s="1" t="str">
        <x:v>722</x:v>
      </x:c>
      <x:c r="AP724" s="1" t="str">
        <x:v>True</x:v>
      </x:c>
    </x:row>
    <x:row r="725" ht="22" customHeight="1">
      <x:c r="A725" s="27" t="n">
        <x:v>44920</x:v>
      </x:c>
      <x:c r="B725" s="27" t="n">
        <x:v>44921</x:v>
      </x:c>
      <x:c r="C725" s="1" t="str">
        <x:v>0.77909401583009985</x:v>
      </x:c>
      <x:c r="D725" s="1" t="str">
        <x:v>2.6924227684290106e-07</x:v>
      </x:c>
      <x:c r="E725" s="1" t="str">
        <x:v>0.2209057149276232</x:v>
      </x:c>
      <x:c r="F725" s="1" t="str">
        <x:v>bear</x:v>
      </x:c>
      <x:c r="G725" s="1" t="str">
        <x:v>0.48065745029812307</x:v>
      </x:c>
      <x:c r="H725" s="1" t="str">
        <x:v>0.26337023751775224</x:v>
      </x:c>
      <x:c r="I725" s="1" t="str">
        <x:v>0.0054178040869476973</x:v>
      </x:c>
      <x:c r="J725" s="1" t="str">
        <x:v>0.019349212405297855</x:v>
      </x:c>
      <x:c r="K725" s="1" t="str">
        <x:v>0.32562232479737468</x:v>
      </x:c>
      <x:c r="L725" s="1" t="str">
        <x:v>-0.20983400307958089</x:v>
      </x:c>
      <x:c r="M725" s="1" t="str">
        <x:v>CASH</x:v>
      </x:c>
      <x:c r="N725" s="1" t="str">
        <x:v>0.77909401583009985</x:v>
      </x:c>
      <x:c r="O725" s="48" t="str">
        <x:v>HIGH_VOLATILITY|BEARISH_ROUTER</x:v>
      </x:c>
      <x:c r="P725" s="48" t="str">
        <x:v>episode-000656|episode-000722|episode-000717|episode-000710|episode-000720</x:v>
      </x:c>
      <x:c r="Q725" s="1" t="str">
        <x:v>True</x:v>
      </x:c>
      <x:c r="R725" s="1" t="str">
        <x:v>5</x:v>
      </x:c>
      <x:c r="S725" s="1" t="str">
        <x:v>0.075000000000000011</x:v>
      </x:c>
      <x:c r="T725" s="1" t="str">
        <x:v>0.40214566801299773</x:v>
      </x:c>
      <x:c r="U725" s="1" t="str">
        <x:v>0.40000000000000002</x:v>
      </x:c>
      <x:c r="V725" s="1" t="str">
        <x:v>0.0020508027419523</x:v>
      </x:c>
      <x:c r="W725" s="28" t="str">
        <x:v>0.35000000000000003</x:v>
      </x:c>
      <x:c r="X725" s="28" t="str">
        <x:v>7.2971629272056138e-05</x:v>
      </x:c>
      <x:c r="Y725" s="28" t="str">
        <x:v>0.0017944467942834219</x:v>
      </x:c>
      <x:c r="Z725" s="1" t="str">
        <x:v>0.40000000000000002</x:v>
      </x:c>
      <x:c r="AA725" s="1" t="str">
        <x:v>0.050072971629272045</x:v>
      </x:c>
      <x:c r="AB725" s="1" t="str">
        <x:v>0.0020007042168483924</x:v>
      </x:c>
      <x:c r="AC725" s="1" t="str">
        <x:v>CASH</x:v>
      </x:c>
      <x:c r="AD725" s="1" t="str">
        <x:v>0.125</x:v>
      </x:c>
      <x:c r="AE725" s="1" t="str">
        <x:v>0.35000000000000003</x:v>
      </x:c>
      <x:c r="AF725" s="1" t="str">
        <x:v>7.2971629272056138e-05</x:v>
      </x:c>
      <x:c r="AG725" s="1" t="str">
        <x:v>0.0017944467942834219</x:v>
      </x:c>
      <x:c r="AH725" s="1" t="str">
        <x:v>0</x:v>
      </x:c>
      <x:c r="AI725" s="1" t="str">
        <x:v>0</x:v>
      </x:c>
      <x:c r="AJ725" s="1" t="str">
        <x:v>0</x:v>
      </x:c>
      <x:c r="AK725" s="1" t="str">
        <x:v>-0.0020487027166773493</x:v>
      </x:c>
      <x:c r="AL725" s="28" t="str">
        <x:v>0.0051271997053197</x:v>
      </x:c>
      <x:c r="AM725" s="1" t="str">
        <x:v>2022</x:v>
      </x:c>
      <x:c r="AN725" s="48" t="str">
        <x:v>REUSED_OOS_PREQUENTIAL_DIAGNOSTIC</x:v>
      </x:c>
      <x:c r="AO725" s="1" t="str">
        <x:v>723</x:v>
      </x:c>
      <x:c r="AP725" s="1" t="str">
        <x:v>True</x:v>
      </x:c>
    </x:row>
    <x:row r="726" ht="22" customHeight="1">
      <x:c r="A726" s="27" t="n">
        <x:v>44921</x:v>
      </x:c>
      <x:c r="B726" s="27" t="n">
        <x:v>44922</x:v>
      </x:c>
      <x:c r="C726" s="1" t="str">
        <x:v>0.7304379910758676</x:v>
      </x:c>
      <x:c r="D726" s="1" t="str">
        <x:v>2.7292034105410254e-07</x:v>
      </x:c>
      <x:c r="E726" s="1" t="str">
        <x:v>0.2695617360037913</x:v>
      </x:c>
      <x:c r="F726" s="1" t="str">
        <x:v>bear</x:v>
      </x:c>
      <x:c r="G726" s="1" t="str">
        <x:v>0.5305117770760468</x:v>
      </x:c>
      <x:c r="H726" s="1" t="str">
        <x:v>0.09731204950846456</x:v>
      </x:c>
      <x:c r="I726" s="1" t="str">
        <x:v>0.029000139891614429</x:v>
      </x:c>
      <x:c r="J726" s="1" t="str">
        <x:v>0.028049706802782959</x:v>
      </x:c>
      <x:c r="K726" s="1" t="str">
        <x:v>0.32564996209483338</x:v>
      </x:c>
      <x:c r="L726" s="1" t="str">
        <x:v>-0.20578266421301683</x:v>
      </x:c>
      <x:c r="M726" s="1" t="str">
        <x:v>CASH</x:v>
      </x:c>
      <x:c r="N726" s="1" t="str">
        <x:v>0.7304379910758676</x:v>
      </x:c>
      <x:c r="O726" s="48" t="str">
        <x:v>HIGH_VOLATILITY|BEARISH_ROUTER</x:v>
      </x:c>
      <x:c r="P726" s="48" t="str">
        <x:v>episode-000711|episode-000722</x:v>
      </x:c>
      <x:c r="Q726" s="1" t="str">
        <x:v>True</x:v>
      </x:c>
      <x:c r="R726" s="1" t="str">
        <x:v>5</x:v>
      </x:c>
      <x:c r="S726" s="1" t="str">
        <x:v>0.075000000000000011</x:v>
      </x:c>
      <x:c r="T726" s="1" t="str">
        <x:v>0.40704655718609922</x:v>
      </x:c>
      <x:c r="U726" s="1" t="str">
        <x:v>0.40000000000000002</x:v>
      </x:c>
      <x:c r="V726" s="1" t="str">
        <x:v>-0.0050136050414129</x:v>
      </x:c>
      <x:c r="W726" s="28" t="str">
        <x:v>0.40000000000000002</x:v>
      </x:c>
      <x:c r="X726" s="28" t="str">
        <x:v>0.048835651513565503</x:v>
      </x:c>
      <x:c r="Y726" s="28" t="str">
        <x:v>-0.005060974055752343</x:v>
      </x:c>
      <x:c r="Z726" s="1" t="str">
        <x:v>0.40000000000000002</x:v>
      </x:c>
      <x:c r="AA726" s="1" t="str">
        <x:v>0.001228009429442789</x:v>
      </x:c>
      <x:c r="AB726" s="1" t="str">
        <x:v>-0.0050136050414129052</x:v>
      </x:c>
      <x:c r="AC726" s="1" t="str">
        <x:v>CASH</x:v>
      </x:c>
      <x:c r="AD726" s="1" t="str">
        <x:v>0.125</x:v>
      </x:c>
      <x:c r="AE726" s="1" t="str">
        <x:v>0.35000000000000003</x:v>
      </x:c>
      <x:c r="AF726" s="1" t="str">
        <x:v>0.0011643484864344855</x:v>
      </x:c>
      <x:c r="AG726" s="1" t="str">
        <x:v>-0.0043869945306783675</x:v>
      </x:c>
      <x:c r="AH726" s="1" t="str">
        <x:v>0</x:v>
      </x:c>
      <x:c r="AI726" s="1" t="str">
        <x:v>0</x:v>
      </x:c>
      <x:c r="AJ726" s="1" t="str">
        <x:v>0</x:v>
      </x:c>
      <x:c r="AK726" s="1" t="str">
        <x:v>0.0050262153254813594</x:v>
      </x:c>
      <x:c r="AL726" s="28" t="str">
        <x:v>-0.012530957968093301</x:v>
      </x:c>
      <x:c r="AM726" s="1" t="str">
        <x:v>2022</x:v>
      </x:c>
      <x:c r="AN726" s="48" t="str">
        <x:v>REUSED_OOS_PREQUENTIAL_DIAGNOSTIC</x:v>
      </x:c>
      <x:c r="AO726" s="1" t="str">
        <x:v>724</x:v>
      </x:c>
      <x:c r="AP726" s="1" t="str">
        <x:v>False</x:v>
      </x:c>
    </x:row>
    <x:row r="727" ht="22" customHeight="1">
      <x:c r="A727" s="27" t="n">
        <x:v>44922</x:v>
      </x:c>
      <x:c r="B727" s="27" t="n">
        <x:v>44923</x:v>
      </x:c>
      <x:c r="C727" s="1" t="str">
        <x:v>0.55298448822685564</x:v>
      </x:c>
      <x:c r="D727" s="1" t="str">
        <x:v>1.0898428543182853e-06</x:v>
      </x:c>
      <x:c r="E727" s="1" t="str">
        <x:v>0.44701442193029001</x:v>
      </x:c>
      <x:c r="F727" s="1" t="str">
        <x:v>bear</x:v>
      </x:c>
      <x:c r="G727" s="1" t="str">
        <x:v>0.62582322732336848</x:v>
      </x:c>
      <x:c r="H727" s="1" t="str">
        <x:v>0.35490700569802391</x:v>
      </x:c>
      <x:c r="I727" s="1" t="str">
        <x:v>-0.011637125210024468</x:v>
      </x:c>
      <x:c r="J727" s="1" t="str">
        <x:v>0.017077001753360577</x:v>
      </x:c>
      <x:c r="K727" s="1" t="str">
        <x:v>0.32894846016858797</x:v>
      </x:c>
      <x:c r="L727" s="1" t="str">
        <x:v>-0.21573496826529459</x:v>
      </x:c>
      <x:c r="M727" s="1" t="str">
        <x:v>CASH</x:v>
      </x:c>
      <x:c r="N727" s="1" t="str">
        <x:v>0.55298448822685564</x:v>
      </x:c>
      <x:c r="O727" s="48" t="str">
        <x:v>HIGH_VOLATILITY|BEARISH_ROUTER</x:v>
      </x:c>
      <x:c r="P727" s="48" t="str">
        <x:v>episode-000660|episode-000470|episode-000661|episode-000472|episode-000474</x:v>
      </x:c>
      <x:c r="Q727" s="1" t="str">
        <x:v>True</x:v>
      </x:c>
      <x:c r="R727" s="1" t="str">
        <x:v>5</x:v>
      </x:c>
      <x:c r="S727" s="1" t="str">
        <x:v>0.075000000000000011</x:v>
      </x:c>
      <x:c r="T727" s="1" t="str">
        <x:v>0.42492059400181731</x:v>
      </x:c>
      <x:c r="U727" s="1" t="str">
        <x:v>0.40000000000000002</x:v>
      </x:c>
      <x:c r="V727" s="1" t="str">
        <x:v>-0.0038315526785761</x:v>
      </x:c>
      <x:c r="W727" s="28" t="str">
        <x:v>0.40000000000000002</x:v>
      </x:c>
      <x:c r="X727" s="28" t="str">
        <x:v>0.0030225802427331638</x:v>
      </x:c>
      <x:c r="Y727" s="28" t="str">
        <x:v>-0.0038315526785760445</x:v>
      </x:c>
      <x:c r="Z727" s="1" t="str">
        <x:v>0.40000000000000002</x:v>
      </x:c>
      <x:c r="AA727" s="1" t="str">
        <x:v>0.0030225802427331638</x:v>
      </x:c>
      <x:c r="AB727" s="1" t="str">
        <x:v>-0.0038315526785760445</x:v>
      </x:c>
      <x:c r="AC727" s="1" t="str">
        <x:v>ABSTAIN</x:v>
      </x:c>
      <x:c r="AD727" s="1" t="str">
        <x:v>0.125</x:v>
      </x:c>
      <x:c r="AE727" s="1" t="str">
        <x:v>0.40000000000000002</x:v>
      </x:c>
      <x:c r="AF727" s="1" t="str">
        <x:v>0.052863351124145863</x:v>
      </x:c>
      <x:c r="AG727" s="1" t="str">
        <x:v>-0.0038812026319893222</x:v>
      </x:c>
      <x:c r="AH727" s="1" t="str">
        <x:v>0</x:v>
      </x:c>
      <x:c r="AI727" s="1" t="str">
        <x:v>0</x:v>
      </x:c>
      <x:c r="AJ727" s="1" t="str">
        <x:v>0</x:v>
      </x:c>
      <x:c r="AK727" s="1" t="str">
        <x:v>0.003838911880668571</x:v>
      </x:c>
      <x:c r="AL727" s="28" t="str">
        <x:v>-0.0095713541760193005</x:v>
      </x:c>
      <x:c r="AM727" s="1" t="str">
        <x:v>2022</x:v>
      </x:c>
      <x:c r="AN727" s="48" t="str">
        <x:v>REUSED_OOS_PREQUENTIAL_DIAGNOSTIC</x:v>
      </x:c>
      <x:c r="AO727" s="1" t="str">
        <x:v>725</x:v>
      </x:c>
      <x:c r="AP727" s="1" t="str">
        <x:v>False</x:v>
      </x:c>
    </x:row>
    <x:row r="728" ht="22" customHeight="1">
      <x:c r="A728" s="27" t="n">
        <x:v>44923</x:v>
      </x:c>
      <x:c r="B728" s="27" t="n">
        <x:v>44924</x:v>
      </x:c>
      <x:c r="C728" s="1" t="str">
        <x:v>0.77055133050845015</x:v>
      </x:c>
      <x:c r="D728" s="1" t="str">
        <x:v>4.9266239962911809e-07</x:v>
      </x:c>
      <x:c r="E728" s="1" t="str">
        <x:v>0.2294481768291502</x:v>
      </x:c>
      <x:c r="F728" s="1" t="str">
        <x:v>bear</x:v>
      </x:c>
      <x:c r="G728" s="1" t="str">
        <x:v>0.49026961753880571</x:v>
      </x:c>
      <x:c r="H728" s="1" t="str">
        <x:v>0.43513368456318902</x:v>
      </x:c>
      <x:c r="I728" s="1" t="str">
        <x:v>-0.016967882222935105</x:v>
      </x:c>
      <x:c r="J728" s="1" t="str">
        <x:v>0.020633246359111013</x:v>
      </x:c>
      <x:c r="K728" s="1" t="str">
        <x:v>0.32734280169447971</x:v>
      </x:c>
      <x:c r="L728" s="1" t="str">
        <x:v>-0.2232414466518946</x:v>
      </x:c>
      <x:c r="M728" s="1" t="str">
        <x:v>CASH</x:v>
      </x:c>
      <x:c r="N728" s="1" t="str">
        <x:v>0.77055133050845015</x:v>
      </x:c>
      <x:c r="O728" s="48" t="str">
        <x:v>HIGH_VOLATILITY|BEARISH_ROUTER</x:v>
      </x:c>
      <x:c r="P728" s="48" t="str">
        <x:v>episode-000724|episode-000720|episode-000656|episode-000717|episode-000722</x:v>
      </x:c>
      <x:c r="Q728" s="1" t="str">
        <x:v>True</x:v>
      </x:c>
      <x:c r="R728" s="1" t="str">
        <x:v>5</x:v>
      </x:c>
      <x:c r="S728" s="1" t="str">
        <x:v>0.075000000000000011</x:v>
      </x:c>
      <x:c r="T728" s="1" t="str">
        <x:v>0.4030061298114469</x:v>
      </x:c>
      <x:c r="U728" s="1" t="str">
        <x:v>0.40000000000000002</x:v>
      </x:c>
      <x:c r="V728" s="1" t="str">
        <x:v>0.0021782501138853001</x:v>
      </x:c>
      <x:c r="W728" s="28" t="str">
        <x:v>0.35000000000000003</x:v>
      </x:c>
      <x:c r="X728" s="28" t="str">
        <x:v>0.047694046558916181</x:v>
      </x:c>
      <x:c r="Y728" s="28" t="str">
        <x:v>0.0018602059122805326</x:v>
      </x:c>
      <x:c r="Z728" s="1" t="str">
        <x:v>0.40000000000000002</x:v>
      </x:c>
      <x:c r="AA728" s="1" t="str">
        <x:v>0.0023059534410838078</x:v>
      </x:c>
      <x:c r="AB728" s="1" t="str">
        <x:v>0.0021782501138853938</x:v>
      </x:c>
      <x:c r="AC728" s="1" t="str">
        <x:v>CASH</x:v>
      </x:c>
      <x:c r="AD728" s="1" t="str">
        <x:v>0.125</x:v>
      </x:c>
      <x:c r="AE728" s="1" t="str">
        <x:v>0.35000000000000003</x:v>
      </x:c>
      <x:c r="AF728" s="1" t="str">
        <x:v>0.047694046558916181</x:v>
      </x:c>
      <x:c r="AG728" s="1" t="str">
        <x:v>0.0018602059122805326</x:v>
      </x:c>
      <x:c r="AH728" s="1" t="str">
        <x:v>0</x:v>
      </x:c>
      <x:c r="AI728" s="1" t="str">
        <x:v>0</x:v>
      </x:c>
      <x:c r="AJ728" s="1" t="str">
        <x:v>0</x:v>
      </x:c>
      <x:c r="AK728" s="1" t="str">
        <x:v>-0.0021758811665887317</x:v>
      </x:c>
      <x:c r="AL728" s="28" t="str">
        <x:v>0.0054514027389974996</x:v>
      </x:c>
      <x:c r="AM728" s="1" t="str">
        <x:v>2022</x:v>
      </x:c>
      <x:c r="AN728" s="48" t="str">
        <x:v>REUSED_OOS_PREQUENTIAL_DIAGNOSTIC</x:v>
      </x:c>
      <x:c r="AO728" s="1" t="str">
        <x:v>726</x:v>
      </x:c>
      <x:c r="AP728" s="1" t="str">
        <x:v>True</x:v>
      </x:c>
    </x:row>
    <x:row r="729" ht="22" customHeight="1">
      <x:c r="A729" s="27" t="n">
        <x:v>44924</x:v>
      </x:c>
      <x:c r="B729" s="27" t="n">
        <x:v>44925</x:v>
      </x:c>
      <x:c r="C729" s="1" t="str">
        <x:v>0.8976628083674113</x:v>
      </x:c>
      <x:c r="D729" s="1" t="str">
        <x:v>1.8909761641101239e-07</x:v>
      </x:c>
      <x:c r="E729" s="1" t="str">
        <x:v>0.1023370025349722</x:v>
      </x:c>
      <x:c r="F729" s="1" t="str">
        <x:v>bear</x:v>
      </x:c>
      <x:c r="G729" s="1" t="str">
        <x:v>0.30055266797892138</x:v>
      </x:c>
      <x:c r="H729" s="1" t="str">
        <x:v>0.25422295571792242</x:v>
      </x:c>
      <x:c r="I729" s="1" t="str">
        <x:v>-0.010950857876651066</x:v>
      </x:c>
      <x:c r="J729" s="1" t="str">
        <x:v>0.011921851049852883</x:v>
      </x:c>
      <x:c r="K729" s="1" t="str">
        <x:v>0.32429944044913245</x:v>
      </x:c>
      <x:c r="L729" s="1" t="str">
        <x:v>-0.21900702294663299</x:v>
      </x:c>
      <x:c r="M729" s="1" t="str">
        <x:v>CASH</x:v>
      </x:c>
      <x:c r="N729" s="1" t="str">
        <x:v>0.91000000000000003</x:v>
      </x:c>
      <x:c r="O729" s="48" t="str">
        <x:v>HIGH_VOLATILITY|BEARISH_ROUTER</x:v>
      </x:c>
      <x:c r="P729" s="48" t="str">
        <x:v>episode-000723|episode-000658|episode-000652|episode-000655|episode-000719</x:v>
      </x:c>
      <x:c r="Q729" s="1" t="str">
        <x:v>True</x:v>
      </x:c>
      <x:c r="R729" s="1" t="str">
        <x:v>5</x:v>
      </x:c>
      <x:c r="S729" s="1" t="str">
        <x:v>0.075000000000000011</x:v>
      </x:c>
      <x:c r="T729" s="1" t="str">
        <x:v>0.39020280006399161</x:v>
      </x:c>
      <x:c r="U729" s="1" t="str">
        <x:v>0.40000000000000002</x:v>
      </x:c>
      <x:c r="V729" s="1" t="str">
        <x:v>-0.00070337954154700002</x:v>
      </x:c>
      <x:c r="W729" s="28" t="str">
        <x:v>0.35000000000000003</x:v>
      </x:c>
      <x:c r="X729" s="28" t="str">
        <x:v>0.0012378323501894828</x:v>
      </x:c>
      <x:c r="Y729" s="28" t="str">
        <x:v>-0.00061555266905488626</x:v>
      </x:c>
      <x:c r="Z729" s="1" t="str">
        <x:v>0.35000000000000003</x:v>
      </x:c>
      <x:c r="AA729" s="1" t="str">
        <x:v>0.051305489956749106</x:v>
      </x:c>
      <x:c r="AB729" s="1" t="str">
        <x:v>-0.00066558956931850322</x:v>
      </x:c>
      <x:c r="AC729" s="1" t="str">
        <x:v>CASH</x:v>
      </x:c>
      <x:c r="AD729" s="1" t="str">
        <x:v>0.125</x:v>
      </x:c>
      <x:c r="AE729" s="1" t="str">
        <x:v>0.35000000000000003</x:v>
      </x:c>
      <x:c r="AF729" s="1" t="str">
        <x:v>0.0012378323501894828</x:v>
      </x:c>
      <x:c r="AG729" s="1" t="str">
        <x:v>-0.00061555266905488626</x:v>
      </x:c>
      <x:c r="AH729" s="1" t="str">
        <x:v>0</x:v>
      </x:c>
      <x:c r="AI729" s="1" t="str">
        <x:v>0</x:v>
      </x:c>
      <x:c r="AJ729" s="1" t="str">
        <x:v>0</x:v>
      </x:c>
      <x:c r="AK729" s="1" t="str">
        <x:v>0.00070362702899527695</x:v>
      </x:c>
      <x:c r="AL729" s="28" t="str">
        <x:v>-0.0017551874203554001</x:v>
      </x:c>
      <x:c r="AM729" s="1" t="str">
        <x:v>2022</x:v>
      </x:c>
      <x:c r="AN729" s="48" t="str">
        <x:v>REUSED_OOS_PREQUENTIAL_DIAGNOSTIC</x:v>
      </x:c>
      <x:c r="AO729" s="1" t="str">
        <x:v>727</x:v>
      </x:c>
      <x:c r="AP729" s="1" t="str">
        <x:v>True</x:v>
      </x:c>
    </x:row>
    <x:row r="730" ht="22" customHeight="1">
      <x:c r="A730" s="27" t="n">
        <x:v>44925</x:v>
      </x:c>
      <x:c r="B730" s="27" t="n">
        <x:v>44926</x:v>
      </x:c>
      <x:c r="C730" s="1" t="str">
        <x:v>0.76044893300398753</x:v>
      </x:c>
      <x:c r="D730" s="1" t="str">
        <x:v>3.8765259732819684e-07</x:v>
      </x:c>
      <x:c r="E730" s="1" t="str">
        <x:v>0.23955067934341501</x:v>
      </x:c>
      <x:c r="F730" s="1" t="str">
        <x:v>bear</x:v>
      </x:c>
      <x:c r="G730" s="1" t="str">
        <x:v>0.50114809552243833</x:v>
      </x:c>
      <x:c r="H730" s="1" t="str">
        <x:v>0.27442775072684755</x:v>
      </x:c>
      <x:c r="I730" s="1" t="str">
        <x:v>-0.01024488798564871</x:v>
      </x:c>
      <x:c r="J730" s="1" t="str">
        <x:v>-0.032434353497748258</x:v>
      </x:c>
      <x:c r="K730" s="1" t="str">
        <x:v>0.28539707957402222</x:v>
      </x:c>
      <x:c r="L730" s="1" t="str">
        <x:v>-0.22037781199534301</x:v>
      </x:c>
      <x:c r="M730" s="1" t="str">
        <x:v>CASH</x:v>
      </x:c>
      <x:c r="N730" s="1" t="str">
        <x:v>0.76044893300398753</x:v>
      </x:c>
      <x:c r="O730" s="48" t="str">
        <x:v>HIGH_VOLATILITY|BEARISH_ROUTER</x:v>
      </x:c>
      <x:c r="P730" s="48" t="str">
        <x:v>episode-000656|episode-000724|episode-000722|episode-000727|episode-000717</x:v>
      </x:c>
      <x:c r="Q730" s="1" t="str">
        <x:v>True</x:v>
      </x:c>
      <x:c r="R730" s="1" t="str">
        <x:v>5</x:v>
      </x:c>
      <x:c r="S730" s="1" t="str">
        <x:v>0.075000000000000011</x:v>
      </x:c>
      <x:c r="T730" s="1" t="str">
        <x:v>0.40402369710992442</x:v>
      </x:c>
      <x:c r="U730" s="1" t="str">
        <x:v>0.40000000000000002</x:v>
      </x:c>
      <x:c r="V730" s="1" t="str">
        <x:v>-0.0016816193485463</x:v>
      </x:c>
      <x:c r="W730" s="28" t="str">
        <x:v>0.35000000000000003</x:v>
      </x:c>
      <x:c r="X730" s="28" t="str">
        <x:v>0.00039955058828905488</x:v>
      </x:c>
      <x:c r="Y730" s="28" t="str">
        <x:v>-0.0014714476645977248</x:v>
      </x:c>
      <x:c r="Z730" s="1" t="str">
        <x:v>0.40000000000000002</x:v>
      </x:c>
      <x:c r="AA730" s="1" t="str">
        <x:v>0.050399550588289044</x:v>
      </x:c>
      <x:c r="AB730" s="1" t="str">
        <x:v>-0.0017315133352446832</x:v>
      </x:c>
      <x:c r="AC730" s="1" t="str">
        <x:v>CASH</x:v>
      </x:c>
      <x:c r="AD730" s="1" t="str">
        <x:v>0.125</x:v>
      </x:c>
      <x:c r="AE730" s="1" t="str">
        <x:v>0.35000000000000003</x:v>
      </x:c>
      <x:c r="AF730" s="1" t="str">
        <x:v>0.00039955058828905488</x:v>
      </x:c>
      <x:c r="AG730" s="1" t="str">
        <x:v>-0.0014714476645977248</x:v>
      </x:c>
      <x:c r="AH730" s="1" t="str">
        <x:v>0</x:v>
      </x:c>
      <x:c r="AI730" s="1" t="str">
        <x:v>0</x:v>
      </x:c>
      <x:c r="AJ730" s="1" t="str">
        <x:v>0</x:v>
      </x:c>
      <x:c r="AK730" s="1" t="str">
        <x:v>0.001683034857483727</x:v>
      </x:c>
      <x:c r="AL730" s="28" t="str">
        <x:v>-0.0042029962907653004</x:v>
      </x:c>
      <x:c r="AM730" s="1" t="str">
        <x:v>2022</x:v>
      </x:c>
      <x:c r="AN730" s="48" t="str">
        <x:v>REUSED_OOS_PREQUENTIAL_DIAGNOSTIC</x:v>
      </x:c>
      <x:c r="AO730" s="1" t="str">
        <x:v>728</x:v>
      </x:c>
      <x:c r="AP730" s="1" t="str">
        <x:v>True</x:v>
      </x:c>
    </x:row>
    <x:row r="731" ht="22" customHeight="1">
      <x:c r="A731" s="27" t="n">
        <x:v>44926</x:v>
      </x:c>
      <x:c r="B731" s="27" t="n">
        <x:v>44927</x:v>
      </x:c>
      <x:c r="C731" s="1" t="str">
        <x:v>0.78099431709874423</x:v>
      </x:c>
      <x:c r="D731" s="1" t="str">
        <x:v>2.3765029106308123e-07</x:v>
      </x:c>
      <x:c r="E731" s="1" t="str">
        <x:v>0.2190054452509646</x:v>
      </x:c>
      <x:c r="F731" s="1" t="str">
        <x:v>bear</x:v>
      </x:c>
      <x:c r="G731" s="1" t="str">
        <x:v>0.47846734537477376</x:v>
      </x:c>
      <x:c r="H731" s="1" t="str">
        <x:v>0.04109076818951337</x:v>
      </x:c>
      <x:c r="I731" s="1" t="str">
        <x:v>-0.017805810942436939</x:v>
      </x:c>
      <x:c r="J731" s="1" t="str">
        <x:v>-0.025606881923167513</x:v>
      </x:c>
      <x:c r="K731" s="1" t="str">
        <x:v>0.28329607616616109</x:v>
      </x:c>
      <x:c r="L731" s="1" t="str">
        <x:v>-0.22365456115972493</x:v>
      </x:c>
      <x:c r="M731" s="1" t="str">
        <x:v>CASH</x:v>
      </x:c>
      <x:c r="N731" s="1" t="str">
        <x:v>0.78099431709874423</x:v>
      </x:c>
      <x:c r="O731" s="48" t="str">
        <x:v>HIGH_VOLATILITY|BEARISH_ROUTER</x:v>
      </x:c>
      <x:c r="P731" s="48" t="str">
        <x:v>episode-000722|episode-000729|episode-000724|episode-000711|episode-000725</x:v>
      </x:c>
      <x:c r="Q731" s="1" t="str">
        <x:v>True</x:v>
      </x:c>
      <x:c r="R731" s="1" t="str">
        <x:v>5</x:v>
      </x:c>
      <x:c r="S731" s="1" t="str">
        <x:v>0.075000000000000011</x:v>
      </x:c>
      <x:c r="T731" s="1" t="str">
        <x:v>0.3999405772099503</x:v>
      </x:c>
      <x:c r="U731" s="1" t="str">
        <x:v>0.40000000000000002</x:v>
      </x:c>
      <x:c r="V731" s="1" t="str">
        <x:v>0.0019581831230277001</x:v>
      </x:c>
      <x:c r="W731" s="28" t="str">
        <x:v>0.35000000000000003</x:v>
      </x:c>
      <x:c r="X731" s="28" t="str">
        <x:v>0.00095759031814340867</x:v>
      </x:c>
      <x:c r="Y731" s="28" t="str">
        <x:v>0.0017133368484880673</x:v>
      </x:c>
      <x:c r="Z731" s="1" t="str">
        <x:v>0.40000000000000002</x:v>
      </x:c>
      <x:c r="AA731" s="1" t="str">
        <x:v>0.0010104178227280936</x:v>
      </x:c>
      <x:c r="AB731" s="1" t="str">
        <x:v>0.0019581831230277569</x:v>
      </x:c>
      <x:c r="AC731" s="1" t="str">
        <x:v>CASH</x:v>
      </x:c>
      <x:c r="AD731" s="1" t="str">
        <x:v>0.125</x:v>
      </x:c>
      <x:c r="AE731" s="1" t="str">
        <x:v>0.35000000000000003</x:v>
      </x:c>
      <x:c r="AF731" s="1" t="str">
        <x:v>0.00095759031814340867</x:v>
      </x:c>
      <x:c r="AG731" s="1" t="str">
        <x:v>0.0017133368484880673</x:v>
      </x:c>
      <x:c r="AH731" s="1" t="str">
        <x:v>0</x:v>
      </x:c>
      <x:c r="AI731" s="1" t="str">
        <x:v>0</x:v>
      </x:c>
      <x:c r="AJ731" s="1" t="str">
        <x:v>0</x:v>
      </x:c>
      <x:c r="AK731" s="1" t="str">
        <x:v>-0.001956268381658069</x:v>
      </x:c>
      <x:c r="AL731" s="28" t="str">
        <x:v>0.0048979888011415002</x:v>
      </x:c>
      <x:c r="AM731" s="1" t="str">
        <x:v>2023</x:v>
      </x:c>
      <x:c r="AN731" s="48" t="str">
        <x:v>REUSED_OOS_PREQUENTIAL_DIAGNOSTIC</x:v>
      </x:c>
      <x:c r="AO731" s="1" t="str">
        <x:v>729</x:v>
      </x:c>
      <x:c r="AP731" s="1" t="str">
        <x:v>True</x:v>
      </x:c>
    </x:row>
    <x:row r="732" ht="22" customHeight="1">
      <x:c r="A732" s="27" t="n">
        <x:v>44927</x:v>
      </x:c>
      <x:c r="B732" s="27" t="n">
        <x:v>44928</x:v>
      </x:c>
      <x:c r="C732" s="1" t="str">
        <x:v>0.14881049979735531</x:v>
      </x:c>
      <x:c r="D732" s="1" t="str">
        <x:v>4.4004855549309226e-06</x:v>
      </x:c>
      <x:c r="E732" s="1" t="str">
        <x:v>0.85118509971708955</x:v>
      </x:c>
      <x:c r="F732" s="1" t="str">
        <x:v>mix</x:v>
      </x:c>
      <x:c r="G732" s="1" t="str">
        <x:v>0.38293599042698229</x:v>
      </x:c>
      <x:c r="H732" s="1" t="str">
        <x:v>1.2643676346027777</x:v>
      </x:c>
      <x:c r="I732" s="1" t="str">
        <x:v>-0.012678382585344261</x:v>
      </x:c>
      <x:c r="J732" s="1" t="str">
        <x:v>-0.027799878317030791</x:v>
      </x:c>
      <x:c r="K732" s="1" t="str">
        <x:v>0.28260255587363836</x:v>
      </x:c>
      <x:c r="L732" s="1" t="str">
        <x:v>-0.21985202989446795</x:v>
      </x:c>
      <x:c r="M732" s="1" t="str">
        <x:v>ABSTAIN</x:v>
      </x:c>
      <x:c r="N732" s="1" t="str">
        <x:v>0.85118509971708955</x:v>
      </x:c>
      <x:c r="O732" s="48" t="str">
        <x:v>HIGH_VOLATILITY|BEARISH_ROUTER</x:v>
      </x:c>
      <x:c r="P732" s="48" t="str"/>
      <x:c r="Q732" s="1" t="str">
        <x:v>True</x:v>
      </x:c>
      <x:c r="R732" s="1" t="str">
        <x:v>5</x:v>
      </x:c>
      <x:c r="S732" s="1" t="str">
        <x:v>0.050000000000000003</x:v>
      </x:c>
      <x:c r="T732" s="1" t="str">
        <x:v>0.46524739300233381</x:v>
      </x:c>
      <x:c r="U732" s="1" t="str">
        <x:v>0.45000000000000001</x:v>
      </x:c>
      <x:c r="V732" s="1" t="str">
        <x:v>0.0014647829382339001</x:v>
      </x:c>
      <x:c r="W732" s="28" t="str">
        <x:v>0.45000000000000001</x:v>
      </x:c>
      <x:c r="X732" s="28" t="str">
        <x:v>0.098887614505832833</x:v>
      </x:c>
      <x:c r="Y732" s="28" t="str">
        <x:v>0.0014146463287172395</x:v>
      </x:c>
      <x:c r="Z732" s="1" t="str">
        <x:v>0.45000000000000001</x:v>
      </x:c>
      <x:c r="AA732" s="1" t="str">
        <x:v>0.048826781252640283</x:v>
      </x:c>
      <x:c r="AB732" s="1" t="str">
        <x:v>0.0014647829382339328</x:v>
      </x:c>
      <x:c r="AC732" s="1" t="str">
        <x:v>ABSTAIN</x:v>
      </x:c>
      <x:c r="AD732" s="1" t="str">
        <x:v>0.050000000000000003</x:v>
      </x:c>
      <x:c r="AE732" s="1" t="str">
        <x:v>0.45000000000000001</x:v>
      </x:c>
      <x:c r="AF732" s="1" t="str">
        <x:v>0.098887614505832833</x:v>
      </x:c>
      <x:c r="AG732" s="1" t="str">
        <x:v>0.0014146463287172395</x:v>
      </x:c>
      <x:c r="AH732" s="1" t="str">
        <x:v>0.35000000000000003</x:v>
      </x:c>
      <x:c r="AI732" s="1" t="str">
        <x:v>0.35000000000000003</x:v>
      </x:c>
      <x:c r="AJ732" s="1" t="str">
        <x:v>0.00082689742995700755</x:v>
      </x:c>
      <x:c r="AK732" s="1" t="str">
        <x:v>-0.00063715545153704835</x:v>
      </x:c>
      <x:c r="AL732" s="28" t="str">
        <x:v>0.0033637413950799002</x:v>
      </x:c>
      <x:c r="AM732" s="1" t="str">
        <x:v>2023</x:v>
      </x:c>
      <x:c r="AN732" s="48" t="str">
        <x:v>REUSED_OOS_PREQUENTIAL_DIAGNOSTIC</x:v>
      </x:c>
      <x:c r="AO732" s="1" t="str">
        <x:v>730</x:v>
      </x:c>
      <x:c r="AP732" s="1" t="str">
        <x:v>False</x:v>
      </x:c>
    </x:row>
    <x:row r="733" ht="22" customHeight="1">
      <x:c r="A733" s="27" t="n">
        <x:v>44928</x:v>
      </x:c>
      <x:c r="B733" s="27" t="n">
        <x:v>44929</x:v>
      </x:c>
      <x:c r="C733" s="1" t="str">
        <x:v>0.12548341144657321</x:v>
      </x:c>
      <x:c r="D733" s="1" t="str">
        <x:v>7.2318388193338083e-06</x:v>
      </x:c>
      <x:c r="E733" s="1" t="str">
        <x:v>0.87450935671460717</x:v>
      </x:c>
      <x:c r="F733" s="1" t="str">
        <x:v>mix</x:v>
      </x:c>
      <x:c r="G733" s="1" t="str">
        <x:v>0.3438898679955904</x:v>
      </x:c>
      <x:c r="H733" s="1" t="str">
        <x:v>0.046654176701564104</x:v>
      </x:c>
      <x:c r="I733" s="1" t="str">
        <x:v>-0.014410601663307321</x:v>
      </x:c>
      <x:c r="J733" s="1" t="str">
        <x:v>-0.012449287808344978</x:v>
      </x:c>
      <x:c r="K733" s="1" t="str">
        <x:v>0.27993942829734797</x:v>
      </x:c>
      <x:c r="L733" s="1" t="str">
        <x:v>-0.21722781387313628</x:v>
      </x:c>
      <x:c r="M733" s="1" t="str">
        <x:v>ABSTAIN</x:v>
      </x:c>
      <x:c r="N733" s="1" t="str">
        <x:v>0.87450935671460717</x:v>
      </x:c>
      <x:c r="O733" s="48" t="str">
        <x:v>HIGH_VOLATILITY|BEARISH_ROUTER</x:v>
      </x:c>
      <x:c r="P733" s="48" t="str"/>
      <x:c r="Q733" s="1" t="str">
        <x:v>True</x:v>
      </x:c>
      <x:c r="R733" s="1" t="str">
        <x:v>5</x:v>
      </x:c>
      <x:c r="S733" s="1" t="str">
        <x:v>0.050000000000000003</x:v>
      </x:c>
      <x:c r="T733" s="1" t="str">
        <x:v>0.46765713786766161</x:v>
      </x:c>
      <x:c r="U733" s="1" t="str">
        <x:v>0.45000000000000001</x:v>
      </x:c>
      <x:c r="V733" s="1" t="str">
        <x:v>-3.530029441645155e-06</x:v>
      </x:c>
      <x:c r="W733" s="28" t="str">
        <x:v>0.45000000000000001</x:v>
      </x:c>
      <x:c r="X733" s="28" t="str">
        <x:v>0.00083126771894576068</x:v>
      </x:c>
      <x:c r="Y733" s="28" t="str">
        <x:v>-3.530029441645155e-06</x:v>
      </x:c>
      <x:c r="Z733" s="1" t="str">
        <x:v>0.45000000000000001</x:v>
      </x:c>
      <x:c r="AA733" s="1" t="str">
        <x:v>0.00083126771894576068</x:v>
      </x:c>
      <x:c r="AB733" s="1" t="str">
        <x:v>-3.530029441645155e-06</x:v>
      </x:c>
      <x:c r="AC733" s="1" t="str">
        <x:v>ABSTAIN</x:v>
      </x:c>
      <x:c r="AD733" s="1" t="str">
        <x:v>0.050000000000000003</x:v>
      </x:c>
      <x:c r="AE733" s="1" t="str">
        <x:v>0.45000000000000001</x:v>
      </x:c>
      <x:c r="AF733" s="1" t="str">
        <x:v>0.00083126771894576068</x:v>
      </x:c>
      <x:c r="AG733" s="1" t="str">
        <x:v>-3.530029441645155e-06</x:v>
      </x:c>
      <x:c r="AH733" s="1" t="str">
        <x:v>0.45000000000000001</x:v>
      </x:c>
      <x:c r="AI733" s="1" t="str">
        <x:v>0.099235648710644608</x:v>
      </x:c>
      <x:c r="AJ733" s="1" t="str">
        <x:v>-0.00010193414486314722</x:v>
      </x:c>
      <x:c r="AK733" s="1" t="str">
        <x:v>-9.8409304828956252e-05</x:v>
      </x:c>
      <x:c r="AL733" s="28" t="str">
        <x:v>-5.9972532578944637e-06</x:v>
      </x:c>
      <x:c r="AM733" s="1" t="str">
        <x:v>2023</x:v>
      </x:c>
      <x:c r="AN733" s="48" t="str">
        <x:v>REUSED_OOS_PREQUENTIAL_DIAGNOSTIC</x:v>
      </x:c>
      <x:c r="AO733" s="1" t="str">
        <x:v>731</x:v>
      </x:c>
      <x:c r="AP733" s="1" t="str">
        <x:v>False</x:v>
      </x:c>
    </x:row>
    <x:row r="734" ht="22" customHeight="1">
      <x:c r="A734" s="27" t="n">
        <x:v>44929</x:v>
      </x:c>
      <x:c r="B734" s="27" t="n">
        <x:v>44930</x:v>
      </x:c>
      <x:c r="C734" s="1" t="str">
        <x:v>0.0426548241726004</x:v>
      </x:c>
      <x:c r="D734" s="1" t="str">
        <x:v>1.7280459702066077e-05</x:v>
      </x:c>
      <x:c r="E734" s="1" t="str">
        <x:v>0.95732789536769725</x:v>
      </x:c>
      <x:c r="F734" s="1" t="str">
        <x:v>mix</x:v>
      </x:c>
      <x:c r="G734" s="1" t="str">
        <x:v>0.16065490854042336</x:v>
      </x:c>
      <x:c r="H734" s="1" t="str">
        <x:v>0.16565717454794562</x:v>
      </x:c>
      <x:c r="I734" s="1" t="str">
        <x:v>-0.0019094821651970406</x:v>
      </x:c>
      <x:c r="J734" s="1" t="str">
        <x:v>-0.025618550074214208</x:v>
      </x:c>
      <x:c r="K734" s="1" t="str">
        <x:v>0.27546553662798329</x:v>
      </x:c>
      <x:c r="L734" s="1" t="str">
        <x:v>-0.21723250835617969</x:v>
      </x:c>
      <x:c r="M734" s="1" t="str">
        <x:v>ABSTAIN</x:v>
      </x:c>
      <x:c r="N734" s="1" t="str">
        <x:v>0.95732789536769725</x:v>
      </x:c>
      <x:c r="O734" s="48" t="str">
        <x:v>HIGH_VOLATILITY|BEARISH_ROUTER</x:v>
      </x:c>
      <x:c r="P734" s="48" t="str"/>
      <x:c r="Q734" s="1" t="str">
        <x:v>True</x:v>
      </x:c>
      <x:c r="R734" s="1" t="str">
        <x:v>5</x:v>
      </x:c>
      <x:c r="S734" s="1" t="str">
        <x:v>0.050000000000000003</x:v>
      </x:c>
      <x:c r="T734" s="1" t="str">
        <x:v>0.47621353208851092</x:v>
      </x:c>
      <x:c r="U734" s="1" t="str">
        <x:v>0.45000000000000001</x:v>
      </x:c>
      <x:c r="V734" s="1" t="str">
        <x:v>0.0048011283978392997</x:v>
      </x:c>
      <x:c r="W734" s="28" t="str">
        <x:v>0.45000000000000001</x:v>
      </x:c>
      <x:c r="X734" s="28" t="str">
        <x:v>1.4843241871731472e-06</x:v>
      </x:c>
      <x:c r="Y734" s="28" t="str">
        <x:v>0.0048011283978393049</x:v>
      </x:c>
      <x:c r="Z734" s="1" t="str">
        <x:v>0.45000000000000001</x:v>
      </x:c>
      <x:c r="AA734" s="1" t="str">
        <x:v>1.4843241871731472e-06</x:v>
      </x:c>
      <x:c r="AB734" s="1" t="str">
        <x:v>0.0048011283978393049</x:v>
      </x:c>
      <x:c r="AC734" s="1" t="str">
        <x:v>ABSTAIN</x:v>
      </x:c>
      <x:c r="AD734" s="1" t="str">
        <x:v>0.050000000000000003</x:v>
      </x:c>
      <x:c r="AE734" s="1" t="str">
        <x:v>0.45000000000000001</x:v>
      </x:c>
      <x:c r="AF734" s="1" t="str">
        <x:v>1.4843241871731472e-06</x:v>
      </x:c>
      <x:c r="AG734" s="1" t="str">
        <x:v>0.0048011283978393049</x:v>
      </x:c>
      <x:c r="AH734" s="1" t="str">
        <x:v>0.45000000000000001</x:v>
      </x:c>
      <x:c r="AI734" s="1" t="str">
        <x:v>1.4843241871731472e-06</x:v>
      </x:c>
      <x:c r="AJ734" s="1" t="str">
        <x:v>0.0048011283978393049</x:v>
      </x:c>
      <x:c r="AK734" s="1" t="str">
        <x:v>5.2041704279304213e-18</x:v>
      </x:c>
      <x:c r="AL734" s="28" t="str">
        <x:v>0.010669177531755499</x:v>
      </x:c>
      <x:c r="AM734" s="1" t="str">
        <x:v>2023</x:v>
      </x:c>
      <x:c r="AN734" s="48" t="str">
        <x:v>REUSED_OOS_PREQUENTIAL_DIAGNOSTIC</x:v>
      </x:c>
      <x:c r="AO734" s="1" t="str">
        <x:v>732</x:v>
      </x:c>
      <x:c r="AP734" s="1" t="str">
        <x:v>False</x:v>
      </x:c>
    </x:row>
    <x:row r="735" ht="22" customHeight="1">
      <x:c r="A735" s="27" t="n">
        <x:v>44930</x:v>
      </x:c>
      <x:c r="B735" s="27" t="n">
        <x:v>44931</x:v>
      </x:c>
      <x:c r="C735" s="1" t="str">
        <x:v>0.12969503772810401</x:v>
      </x:c>
      <x:c r="D735" s="1" t="str">
        <x:v>3.1590023540730744e-06</x:v>
      </x:c>
      <x:c r="E735" s="1" t="str">
        <x:v>0.87030180326954165</x:v>
      </x:c>
      <x:c r="F735" s="1" t="str">
        <x:v>mix</x:v>
      </x:c>
      <x:c r="G735" s="1" t="str">
        <x:v>0.35121517198147245</x:v>
      </x:c>
      <x:c r="H735" s="1" t="str">
        <x:v>0.17408042711100719</x:v>
      </x:c>
      <x:c r="I735" s="1" t="str">
        <x:v>0.018487628579371584</x:v>
      </x:c>
      <x:c r="J735" s="1" t="str">
        <x:v>-0.0067426988477294891</x:v>
      </x:c>
      <x:c r="K735" s="1" t="str">
        <x:v>0.27683462842304496</x:v>
      </x:c>
      <x:c r="L735" s="1" t="str">
        <x:v>-0.20888102302174483</x:v>
      </x:c>
      <x:c r="M735" s="1" t="str">
        <x:v>ABSTAIN</x:v>
      </x:c>
      <x:c r="N735" s="1" t="str">
        <x:v>0.87030180326954165</x:v>
      </x:c>
      <x:c r="O735" s="48" t="str">
        <x:v>HIGH_VOLATILITY|NEGATIVE_MOMENTUM</x:v>
      </x:c>
      <x:c r="P735" s="48" t="str"/>
      <x:c r="Q735" s="1" t="str">
        <x:v>True</x:v>
      </x:c>
      <x:c r="R735" s="1" t="str">
        <x:v>5</x:v>
      </x:c>
      <x:c r="S735" s="1" t="str">
        <x:v>0.050000000000000003</x:v>
      </x:c>
      <x:c r="T735" s="1" t="str">
        <x:v>0.46722210063468178</x:v>
      </x:c>
      <x:c r="U735" s="1" t="str">
        <x:v>0.45000000000000001</x:v>
      </x:c>
      <x:c r="V735" s="1" t="str">
        <x:v>-0.00059810118709439995</x:v>
      </x:c>
      <x:c r="W735" s="28" t="str">
        <x:v>0.45000000000000001</x:v>
      </x:c>
      <x:c r="X735" s="28" t="str">
        <x:v>0.0026280040503143254</x:v>
      </x:c>
      <x:c r="Y735" s="28" t="str">
        <x:v>-0.00059810118709446858</x:v>
      </x:c>
      <x:c r="Z735" s="1" t="str">
        <x:v>0.45000000000000001</x:v>
      </x:c>
      <x:c r="AA735" s="1" t="str">
        <x:v>0.0026280040503143254</x:v>
      </x:c>
      <x:c r="AB735" s="1" t="str">
        <x:v>-0.00059810118709446858</x:v>
      </x:c>
      <x:c r="AC735" s="1" t="str">
        <x:v>ABSTAIN</x:v>
      </x:c>
      <x:c r="AD735" s="1" t="str">
        <x:v>0.050000000000000003</x:v>
      </x:c>
      <x:c r="AE735" s="1" t="str">
        <x:v>0.45000000000000001</x:v>
      </x:c>
      <x:c r="AF735" s="1" t="str">
        <x:v>0.0026280040503143254</x:v>
      </x:c>
      <x:c r="AG735" s="1" t="str">
        <x:v>-0.00059810118709446858</x:v>
      </x:c>
      <x:c r="AH735" s="1" t="str">
        <x:v>0.45000000000000001</x:v>
      </x:c>
      <x:c r="AI735" s="1" t="str">
        <x:v>0.0026280040503143254</x:v>
      </x:c>
      <x:c r="AJ735" s="1" t="str">
        <x:v>-0.00059810118709446858</x:v>
      </x:c>
      <x:c r="AK735" s="1" t="str">
        <x:v>-6.8629997518332431e-17</x:v>
      </x:c>
      <x:c r="AL735" s="28" t="str">
        <x:v>-0.0013232772176760999</x:v>
      </x:c>
      <x:c r="AM735" s="1" t="str">
        <x:v>2023</x:v>
      </x:c>
      <x:c r="AN735" s="48" t="str">
        <x:v>REUSED_OOS_PREQUENTIAL_DIAGNOSTIC</x:v>
      </x:c>
      <x:c r="AO735" s="1" t="str">
        <x:v>733</x:v>
      </x:c>
      <x:c r="AP735" s="1" t="str">
        <x:v>False</x:v>
      </x:c>
    </x:row>
    <x:row r="736" ht="22" customHeight="1">
      <x:c r="A736" s="27" t="n">
        <x:v>44931</x:v>
      </x:c>
      <x:c r="B736" s="27" t="n">
        <x:v>44932</x:v>
      </x:c>
      <x:c r="C736" s="1" t="str">
        <x:v>0.089898787459083807</x:v>
      </x:c>
      <x:c r="D736" s="1" t="str">
        <x:v>5.4429541725394107e-05</x:v>
      </x:c>
      <x:c r="E736" s="1" t="str">
        <x:v>0.91004678299919084</x:v>
      </x:c>
      <x:c r="F736" s="1" t="str">
        <x:v>mix</x:v>
      </x:c>
      <x:c r="G736" s="1" t="str">
        <x:v>0.27569991484777678</x:v>
      </x:c>
      <x:c r="H736" s="1" t="str">
        <x:v>0.079592500538040706</x:v>
      </x:c>
      <x:c r="I736" s="1" t="str">
        <x:v>0.01162511120194254</x:v>
      </x:c>
      <x:c r="J736" s="1" t="str">
        <x:v>-0.01518494028427142</x:v>
      </x:c>
      <x:c r="K736" s="1" t="str">
        <x:v>0.27554558950108848</x:v>
      </x:c>
      <x:c r="L736" s="1" t="str">
        <x:v>-0.20992789274045143</x:v>
      </x:c>
      <x:c r="M736" s="1" t="str">
        <x:v>ABSTAIN</x:v>
      </x:c>
      <x:c r="N736" s="1" t="str">
        <x:v>0.91004678299999997</x:v>
      </x:c>
      <x:c r="O736" s="48" t="str">
        <x:v>HIGH_VOLATILITY|NEGATIVE_MOMENTUM</x:v>
      </x:c>
      <x:c r="P736" s="48" t="str"/>
      <x:c r="Q736" s="1" t="str">
        <x:v>True</x:v>
      </x:c>
      <x:c r="R736" s="1" t="str">
        <x:v>5</x:v>
      </x:c>
      <x:c r="S736" s="1" t="str">
        <x:v>0.050000000000000003</x:v>
      </x:c>
      <x:c r="T736" s="1" t="str">
        <x:v>0.47133270674708228</x:v>
      </x:c>
      <x:c r="U736" s="1" t="str">
        <x:v>0.45000000000000001</x:v>
      </x:c>
      <x:c r="V736" s="1" t="str">
        <x:v>0.0032376776260539999</x:v>
      </x:c>
      <x:c r="W736" s="28" t="str">
        <x:v>0.45000000000000001</x:v>
      </x:c>
      <x:c r="X736" s="28" t="str">
        <x:v>0.00032770625217271032</x:v>
      </x:c>
      <x:c r="Y736" s="28" t="str">
        <x:v>0.0032376776260540918</x:v>
      </x:c>
      <x:c r="Z736" s="1" t="str">
        <x:v>0.45000000000000001</x:v>
      </x:c>
      <x:c r="AA736" s="1" t="str">
        <x:v>0.00032770625217271032</x:v>
      </x:c>
      <x:c r="AB736" s="1" t="str">
        <x:v>0.0032376776260540918</x:v>
      </x:c>
      <x:c r="AC736" s="1" t="str">
        <x:v>ABSTAIN</x:v>
      </x:c>
      <x:c r="AD736" s="1" t="str">
        <x:v>0.050000000000000003</x:v>
      </x:c>
      <x:c r="AE736" s="1" t="str">
        <x:v>0.45000000000000001</x:v>
      </x:c>
      <x:c r="AF736" s="1" t="str">
        <x:v>0.00032770625217271032</x:v>
      </x:c>
      <x:c r="AG736" s="1" t="str">
        <x:v>0.0032376776260540918</x:v>
      </x:c>
      <x:c r="AH736" s="1" t="str">
        <x:v>0.45000000000000001</x:v>
      </x:c>
      <x:c r="AI736" s="1" t="str">
        <x:v>0.00032770625217271032</x:v>
      </x:c>
      <x:c r="AJ736" s="1" t="str">
        <x:v>0.0032376776260540918</x:v>
      </x:c>
      <x:c r="AK736" s="1" t="str">
        <x:v>9.1940344226770776e-17</x:v>
      </x:c>
      <x:c r="AL736" s="28" t="str">
        <x:v>0.0071955697631581996</x:v>
      </x:c>
      <x:c r="AM736" s="1" t="str">
        <x:v>2023</x:v>
      </x:c>
      <x:c r="AN736" s="48" t="str">
        <x:v>REUSED_OOS_PREQUENTIAL_DIAGNOSTIC</x:v>
      </x:c>
      <x:c r="AO736" s="1" t="str">
        <x:v>734</x:v>
      </x:c>
      <x:c r="AP736" s="1" t="str">
        <x:v>False</x:v>
      </x:c>
    </x:row>
    <x:row r="737" ht="22" customHeight="1">
      <x:c r="A737" s="27" t="n">
        <x:v>44932</x:v>
      </x:c>
      <x:c r="B737" s="27" t="n">
        <x:v>44933</x:v>
      </x:c>
      <x:c r="C737" s="1" t="str">
        <x:v>0.083642035116834698</x:v>
      </x:c>
      <x:c r="D737" s="1" t="str">
        <x:v>5.8363351175465291e-05</x:v>
      </x:c>
      <x:c r="E737" s="1" t="str">
        <x:v>0.91629960153198964</x:v>
      </x:c>
      <x:c r="F737" s="1" t="str">
        <x:v>mix</x:v>
      </x:c>
      <x:c r="G737" s="1" t="str">
        <x:v>0.26232897175761127</x:v>
      </x:c>
      <x:c r="H737" s="1" t="str">
        <x:v>0.012513504684497977</x:v>
      </x:c>
      <x:c r="I737" s="1" t="str">
        <x:v>0.020695842766992767</x:v>
      </x:c>
      <x:c r="J737" s="1" t="str">
        <x:v>0.0068725052271432219</x:v>
      </x:c>
      <x:c r="K737" s="1" t="str">
        <x:v>0.27170740258287757</x:v>
      </x:c>
      <x:c r="L737" s="1" t="str">
        <x:v>-0.20424287377473982</x:v>
      </x:c>
      <x:c r="M737" s="1" t="str">
        <x:v>ABSTAIN</x:v>
      </x:c>
      <x:c r="N737" s="1" t="str">
        <x:v>0.91629960153198964</x:v>
      </x:c>
      <x:c r="O737" s="48" t="str">
        <x:v>HIGH_VOLATILITY|NEGATIVE_MOMENTUM</x:v>
      </x:c>
      <x:c r="P737" s="48" t="str"/>
      <x:c r="Q737" s="1" t="str">
        <x:v>True</x:v>
      </x:c>
      <x:c r="R737" s="1" t="str">
        <x:v>5</x:v>
      </x:c>
      <x:c r="S737" s="1" t="str">
        <x:v>0.050000000000000003</x:v>
      </x:c>
      <x:c r="T737" s="1" t="str">
        <x:v>0.47197901416323218</x:v>
      </x:c>
      <x:c r="U737" s="1" t="str">
        <x:v>0.45000000000000001</x:v>
      </x:c>
      <x:c r="V737" s="1" t="str">
        <x:v>-0.0001955698312686</x:v>
      </x:c>
      <x:c r="W737" s="28" t="str">
        <x:v>0.45000000000000001</x:v>
      </x:c>
      <x:c r="X737" s="28" t="str">
        <x:v>0.0017751555513570438</x:v>
      </x:c>
      <x:c r="Y737" s="28" t="str">
        <x:v>-0.00019556983126867156</x:v>
      </x:c>
      <x:c r="Z737" s="1" t="str">
        <x:v>0.45000000000000001</x:v>
      </x:c>
      <x:c r="AA737" s="1" t="str">
        <x:v>0.0017751555513570438</x:v>
      </x:c>
      <x:c r="AB737" s="1" t="str">
        <x:v>-0.00019556983126867156</x:v>
      </x:c>
      <x:c r="AC737" s="1" t="str">
        <x:v>ABSTAIN</x:v>
      </x:c>
      <x:c r="AD737" s="1" t="str">
        <x:v>0.050000000000000003</x:v>
      </x:c>
      <x:c r="AE737" s="1" t="str">
        <x:v>0.45000000000000001</x:v>
      </x:c>
      <x:c r="AF737" s="1" t="str">
        <x:v>0.0017751555513570438</x:v>
      </x:c>
      <x:c r="AG737" s="1" t="str">
        <x:v>-0.00019556983126867156</x:v>
      </x:c>
      <x:c r="AH737" s="1" t="str">
        <x:v>0.45000000000000001</x:v>
      </x:c>
      <x:c r="AI737" s="1" t="str">
        <x:v>0.0017751555513570438</x:v>
      </x:c>
      <x:c r="AJ737" s="1" t="str">
        <x:v>-0.00019556983126867156</x:v>
      </x:c>
      <x:c r="AK737" s="1" t="str">
        <x:v>-7.1557343384043293e-17</x:v>
      </x:c>
      <x:c r="AL737" s="28" t="str">
        <x:v>-0.0004306555994079</x:v>
      </x:c>
      <x:c r="AM737" s="1" t="str">
        <x:v>2023</x:v>
      </x:c>
      <x:c r="AN737" s="48" t="str">
        <x:v>REUSED_OOS_PREQUENTIAL_DIAGNOSTIC</x:v>
      </x:c>
      <x:c r="AO737" s="1" t="str">
        <x:v>735</x:v>
      </x:c>
      <x:c r="AP737" s="1" t="str">
        <x:v>False</x:v>
      </x:c>
    </x:row>
    <x:row r="738" ht="22" customHeight="1">
      <x:c r="A738" s="27" t="n">
        <x:v>44933</x:v>
      </x:c>
      <x:c r="B738" s="27" t="n">
        <x:v>44934</x:v>
      </x:c>
      <x:c r="C738" s="1" t="str">
        <x:v>0.039802590719587701</x:v>
      </x:c>
      <x:c r="D738" s="1" t="str">
        <x:v>0.0002209811030731</x:v>
      </x:c>
      <x:c r="E738" s="1" t="str">
        <x:v>0.95997642817733875</x:v>
      </x:c>
      <x:c r="F738" s="1" t="str">
        <x:v>mix</x:v>
      </x:c>
      <x:c r="G738" s="1" t="str">
        <x:v>0.15418390806533405</x:v>
      </x:c>
      <x:c r="H738" s="1" t="str">
        <x:v>0.087678888794493731</x:v>
      </x:c>
      <x:c r="I738" s="1" t="str">
        <x:v>0.024562506802761952</x:v>
      </x:c>
      <x:c r="J738" s="1" t="str">
        <x:v>-0.016376692964582107</x:v>
      </x:c>
      <x:c r="K738" s="1" t="str">
        <x:v>0.2590559846833434</x:v>
      </x:c>
      <x:c r="L738" s="1" t="str">
        <x:v>-0.20458557103691744</x:v>
      </x:c>
      <x:c r="M738" s="1" t="str">
        <x:v>ABSTAIN</x:v>
      </x:c>
      <x:c r="N738" s="1" t="str">
        <x:v>0.95997642817733875</x:v>
      </x:c>
      <x:c r="O738" s="48" t="str">
        <x:v>HIGH_VOLATILITY|NEGATIVE_MOMENTUM</x:v>
      </x:c>
      <x:c r="P738" s="48" t="str"/>
      <x:c r="Q738" s="1" t="str">
        <x:v>True</x:v>
      </x:c>
      <x:c r="R738" s="1" t="str">
        <x:v>5</x:v>
      </x:c>
      <x:c r="S738" s="1" t="str">
        <x:v>0.050000000000000003</x:v>
      </x:c>
      <x:c r="T738" s="1" t="str">
        <x:v>0.47650623417254789</x:v>
      </x:c>
      <x:c r="U738" s="1" t="str">
        <x:v>0.45000000000000001</x:v>
      </x:c>
      <x:c r="V738" s="1" t="str">
        <x:v>0.0046582889860165002</x:v>
      </x:c>
      <x:c r="W738" s="28" t="str">
        <x:v>0.45000000000000001</x:v>
      </x:c>
      <x:c r="X738" s="28" t="str">
        <x:v>0.00010660792093758475</x:v>
      </x:c>
      <x:c r="Y738" s="28" t="str">
        <x:v>0.0046582889860165011</x:v>
      </x:c>
      <x:c r="Z738" s="1" t="str">
        <x:v>0.45000000000000001</x:v>
      </x:c>
      <x:c r="AA738" s="1" t="str">
        <x:v>0.00010660792093758475</x:v>
      </x:c>
      <x:c r="AB738" s="1" t="str">
        <x:v>0.0046582889860165011</x:v>
      </x:c>
      <x:c r="AC738" s="1" t="str">
        <x:v>ABSTAIN</x:v>
      </x:c>
      <x:c r="AD738" s="1" t="str">
        <x:v>0.050000000000000003</x:v>
      </x:c>
      <x:c r="AE738" s="1" t="str">
        <x:v>0.45000000000000001</x:v>
      </x:c>
      <x:c r="AF738" s="1" t="str">
        <x:v>0.00010660792093758475</x:v>
      </x:c>
      <x:c r="AG738" s="1" t="str">
        <x:v>0.0046582889860165011</x:v>
      </x:c>
      <x:c r="AH738" s="1" t="str">
        <x:v>0.45000000000000001</x:v>
      </x:c>
      <x:c r="AI738" s="1" t="str">
        <x:v>0.00010660792093758475</x:v>
      </x:c>
      <x:c r="AJ738" s="1" t="str">
        <x:v>0.0046582889860165011</x:v>
      </x:c>
      <x:c r="AK738" s="1" t="str">
        <x:v>8.6736173798840355e-19</x:v>
      </x:c>
      <x:c r="AL738" s="28" t="str">
        <x:v>0.010351991312353899</x:v>
      </x:c>
      <x:c r="AM738" s="1" t="str">
        <x:v>2023</x:v>
      </x:c>
      <x:c r="AN738" s="48" t="str">
        <x:v>REUSED_OOS_PREQUENTIAL_DIAGNOSTIC</x:v>
      </x:c>
      <x:c r="AO738" s="1" t="str">
        <x:v>736</x:v>
      </x:c>
      <x:c r="AP738" s="1" t="str">
        <x:v>False</x:v>
      </x:c>
    </x:row>
    <x:row r="739" ht="22" customHeight="1">
      <x:c r="A739" s="27" t="n">
        <x:v>44934</x:v>
      </x:c>
      <x:c r="B739" s="27" t="n">
        <x:v>44935</x:v>
      </x:c>
      <x:c r="C739" s="1" t="str">
        <x:v>0.0375933130766712</x:v>
      </x:c>
      <x:c r="D739" s="1" t="str">
        <x:v>0.00017120737404500001</x:v>
      </x:c>
      <x:c r="E739" s="1" t="str">
        <x:v>0.96223547954928357</x:v>
      </x:c>
      <x:c r="F739" s="1" t="str">
        <x:v>mix</x:v>
      </x:c>
      <x:c r="G739" s="1" t="str">
        <x:v>0.14733869835177754</x:v>
      </x:c>
      <x:c r="H739" s="1" t="str">
        <x:v>0.0045181027438894201</x:v>
      </x:c>
      <x:c r="I739" s="1" t="str">
        <x:v>0.030123236894045169</x:v>
      </x:c>
      <x:c r="J739" s="1" t="str">
        <x:v>-0.00039122488423837254</x:v>
      </x:c>
      <x:c r="K739" s="1" t="str">
        <x:v>0.26102363097157039</x:v>
      </x:c>
      <x:c r="L739" s="1" t="str">
        <x:v>-0.19635144777857061</x:v>
      </x:c>
      <x:c r="M739" s="1" t="str">
        <x:v>ABSTAIN</x:v>
      </x:c>
      <x:c r="N739" s="1" t="str">
        <x:v>0.96223547954928357</x:v>
      </x:c>
      <x:c r="O739" s="48" t="str">
        <x:v>HIGH_VOLATILITY|NEGATIVE_MOMENTUM</x:v>
      </x:c>
      <x:c r="P739" s="48" t="str"/>
      <x:c r="Q739" s="1" t="str">
        <x:v>True</x:v>
      </x:c>
      <x:c r="R739" s="1" t="str">
        <x:v>5</x:v>
      </x:c>
      <x:c r="S739" s="1" t="str">
        <x:v>0.050000000000000003</x:v>
      </x:c>
      <x:c r="T739" s="1" t="str">
        <x:v>0.47673493545349471</x:v>
      </x:c>
      <x:c r="U739" s="1" t="str">
        <x:v>0.45000000000000001</x:v>
      </x:c>
      <x:c r="V739" s="1" t="str">
        <x:v>0.0016035558361914999</x:v>
      </x:c>
      <x:c r="W739" s="28" t="str">
        <x:v>0.45000000000000001</x:v>
      </x:c>
      <x:c r="X739" s="28" t="str">
        <x:v>0.0025502378318616459</x:v>
      </x:c>
      <x:c r="Y739" s="28" t="str">
        <x:v>0.0016035558361915392</x:v>
      </x:c>
      <x:c r="Z739" s="1" t="str">
        <x:v>0.45000000000000001</x:v>
      </x:c>
      <x:c r="AA739" s="1" t="str">
        <x:v>0.0025502378318616459</x:v>
      </x:c>
      <x:c r="AB739" s="1" t="str">
        <x:v>0.0016035558361915392</x:v>
      </x:c>
      <x:c r="AC739" s="1" t="str">
        <x:v>ABSTAIN</x:v>
      </x:c>
      <x:c r="AD739" s="1" t="str">
        <x:v>0.050000000000000003</x:v>
      </x:c>
      <x:c r="AE739" s="1" t="str">
        <x:v>0.45000000000000001</x:v>
      </x:c>
      <x:c r="AF739" s="1" t="str">
        <x:v>0.0025502378318616459</x:v>
      </x:c>
      <x:c r="AG739" s="1" t="str">
        <x:v>0.0016035558361915392</x:v>
      </x:c>
      <x:c r="AH739" s="1" t="str">
        <x:v>0.45000000000000001</x:v>
      </x:c>
      <x:c r="AI739" s="1" t="str">
        <x:v>0.0025502378318616459</x:v>
      </x:c>
      <x:c r="AJ739" s="1" t="str">
        <x:v>0.0016035558361915392</x:v>
      </x:c>
      <x:c r="AK739" s="1" t="str">
        <x:v>3.903127820947816e-17</x:v>
      </x:c>
      <x:c r="AL739" s="28" t="str">
        <x:v>0.0035691337110811999</x:v>
      </x:c>
      <x:c r="AM739" s="1" t="str">
        <x:v>2023</x:v>
      </x:c>
      <x:c r="AN739" s="48" t="str">
        <x:v>REUSED_OOS_PREQUENTIAL_DIAGNOSTIC</x:v>
      </x:c>
      <x:c r="AO739" s="1" t="str">
        <x:v>737</x:v>
      </x:c>
      <x:c r="AP739" s="1" t="str">
        <x:v>False</x:v>
      </x:c>
    </x:row>
    <x:row r="740" ht="22" customHeight="1">
      <x:c r="A740" s="27" t="n">
        <x:v>44935</x:v>
      </x:c>
      <x:c r="B740" s="27" t="n">
        <x:v>44936</x:v>
      </x:c>
      <x:c r="C740" s="1" t="str">
        <x:v>0.0067182506523656002</x:v>
      </x:c>
      <x:c r="D740" s="1" t="str">
        <x:v>0.0014043264533489001</x:v>
      </x:c>
      <x:c r="E740" s="1" t="str">
        <x:v>0.99187742289428515</x:v>
      </x:c>
      <x:c r="F740" s="1" t="str">
        <x:v>mix</x:v>
      </x:c>
      <x:c r="G740" s="1" t="str">
        <x:v>0.046353307796055558</x:v>
      </x:c>
      <x:c r="H740" s="1" t="str">
        <x:v>0.061750124848611088</x:v>
      </x:c>
      <x:c r="I740" s="1" t="str">
        <x:v>0.030334106979003517</x:v>
      </x:c>
      <x:c r="J740" s="1" t="str">
        <x:v>0.0030886543042645265</x:v>
      </x:c>
      <x:c r="K740" s="1" t="str">
        <x:v>0.2613219891589646</x:v>
      </x:c>
      <x:c r="L740" s="1" t="str">
        <x:v>-0.19348311863897549</x:v>
      </x:c>
      <x:c r="M740" s="1" t="str">
        <x:v>ABSTAIN</x:v>
      </x:c>
      <x:c r="N740" s="1" t="str">
        <x:v>0.99187742289428515</x:v>
      </x:c>
      <x:c r="O740" s="48" t="str">
        <x:v>HIGH_VOLATILITY|NEGATIVE_MOMENTUM</x:v>
      </x:c>
      <x:c r="P740" s="48" t="str"/>
      <x:c r="Q740" s="1" t="str">
        <x:v>True</x:v>
      </x:c>
      <x:c r="R740" s="1" t="str">
        <x:v>5</x:v>
      </x:c>
      <x:c r="S740" s="1" t="str">
        <x:v>0.050000000000000003</x:v>
      </x:c>
      <x:c r="T740" s="1" t="str">
        <x:v>0.47991267280417471</x:v>
      </x:c>
      <x:c r="U740" s="1" t="str">
        <x:v>0.45000000000000001</x:v>
      </x:c>
      <x:c r="V740" s="1" t="str">
        <x:v>0.0067831238072937</x:v>
      </x:c>
      <x:c r="W740" s="28" t="str">
        <x:v>0.45000000000000001</x:v>
      </x:c>
      <x:c r="X740" s="28" t="str">
        <x:v>0.0008819440941137402</x:v>
      </x:c>
      <x:c r="Y740" s="28" t="str">
        <x:v>0.0067831238072937339</x:v>
      </x:c>
      <x:c r="Z740" s="1" t="str">
        <x:v>0.45000000000000001</x:v>
      </x:c>
      <x:c r="AA740" s="1" t="str">
        <x:v>0.0008819440941137402</x:v>
      </x:c>
      <x:c r="AB740" s="1" t="str">
        <x:v>0.0067831238072937339</x:v>
      </x:c>
      <x:c r="AC740" s="1" t="str">
        <x:v>ABSTAIN</x:v>
      </x:c>
      <x:c r="AD740" s="1" t="str">
        <x:v>0.050000000000000003</x:v>
      </x:c>
      <x:c r="AE740" s="1" t="str">
        <x:v>0.45000000000000001</x:v>
      </x:c>
      <x:c r="AF740" s="1" t="str">
        <x:v>0.0008819440941137402</x:v>
      </x:c>
      <x:c r="AG740" s="1" t="str">
        <x:v>0.0067831238072937339</x:v>
      </x:c>
      <x:c r="AH740" s="1" t="str">
        <x:v>0.45000000000000001</x:v>
      </x:c>
      <x:c r="AI740" s="1" t="str">
        <x:v>0.0008819440941137402</x:v>
      </x:c>
      <x:c r="AJ740" s="1" t="str">
        <x:v>0.0067831238072937339</x:v>
      </x:c>
      <x:c r="AK740" s="1" t="str">
        <x:v>3.3827107781547738e-17</x:v>
      </x:c>
      <x:c r="AL740" s="28" t="str">
        <x:v>0.015075581632237199</x:v>
      </x:c>
      <x:c r="AM740" s="1" t="str">
        <x:v>2023</x:v>
      </x:c>
      <x:c r="AN740" s="48" t="str">
        <x:v>REUSED_OOS_PREQUENTIAL_DIAGNOSTIC</x:v>
      </x:c>
      <x:c r="AO740" s="1" t="str">
        <x:v>738</x:v>
      </x:c>
      <x:c r="AP740" s="1" t="str">
        <x:v>False</x:v>
      </x:c>
    </x:row>
    <x:row r="741" ht="22" customHeight="1">
      <x:c r="A741" s="27" t="n">
        <x:v>44936</x:v>
      </x:c>
      <x:c r="B741" s="27" t="n">
        <x:v>44937</x:v>
      </x:c>
      <x:c r="C741" s="1" t="str">
        <x:v>0.0049096620308866001</x:v>
      </x:c>
      <x:c r="D741" s="1" t="str">
        <x:v>0.00099578379868369999</x:v>
      </x:c>
      <x:c r="E741" s="1" t="str">
        <x:v>0.99409455417042925</x:v>
      </x:c>
      <x:c r="F741" s="1" t="str">
        <x:v>mix</x:v>
      </x:c>
      <x:c r="G741" s="1" t="str">
        <x:v>0.035383981472018752</x:v>
      </x:c>
      <x:c r="H741" s="1" t="str">
        <x:v>0.0044342625522882911</x:v>
      </x:c>
      <x:c r="I741" s="1" t="str">
        <x:v>0.045873265284091413</x:v>
      </x:c>
      <x:c r="J741" s="1" t="str">
        <x:v>0.020230148654736047</x:v>
      </x:c>
      <x:c r="K741" s="1" t="str">
        <x:v>0.26626158251183601</x:v>
      </x:c>
      <x:c r="L741" s="1" t="str">
        <x:v>-0.18132440755623991</x:v>
      </x:c>
      <x:c r="M741" s="1" t="str">
        <x:v>ABSTAIN</x:v>
      </x:c>
      <x:c r="N741" s="1" t="str">
        <x:v>0.99409455417042925</x:v>
      </x:c>
      <x:c r="O741" s="48" t="str">
        <x:v>HIGH_VOLATILITY|NEGATIVE_MOMENTUM</x:v>
      </x:c>
      <x:c r="P741" s="48" t="str"/>
      <x:c r="Q741" s="1" t="str">
        <x:v>True</x:v>
      </x:c>
      <x:c r="R741" s="1" t="str">
        <x:v>5</x:v>
      </x:c>
      <x:c r="S741" s="1" t="str">
        <x:v>0.050000000000000003</x:v>
      </x:c>
      <x:c r="T741" s="1" t="str">
        <x:v>0.4801034051078017</x:v>
      </x:c>
      <x:c r="U741" s="1" t="str">
        <x:v>0.45000000000000001</x:v>
      </x:c>
      <x:c r="V741" s="1" t="str">
        <x:v>0.012980860845449501</x:v>
      </x:c>
      <x:c r="W741" s="28" t="str">
        <x:v>0.45000000000000001</x:v>
      </x:c>
      <x:c r="X741" s="28" t="str">
        <x:v>0.0037060644691312983</x:v>
      </x:c>
      <x:c r="Y741" s="28" t="str">
        <x:v>0.012980860845449582</x:v>
      </x:c>
      <x:c r="Z741" s="1" t="str">
        <x:v>0.45000000000000001</x:v>
      </x:c>
      <x:c r="AA741" s="1" t="str">
        <x:v>0.0037060644691312983</x:v>
      </x:c>
      <x:c r="AB741" s="1" t="str">
        <x:v>0.012980860845449582</x:v>
      </x:c>
      <x:c r="AC741" s="1" t="str">
        <x:v>ABSTAIN</x:v>
      </x:c>
      <x:c r="AD741" s="1" t="str">
        <x:v>0.050000000000000003</x:v>
      </x:c>
      <x:c r="AE741" s="1" t="str">
        <x:v>0.45000000000000001</x:v>
      </x:c>
      <x:c r="AF741" s="1" t="str">
        <x:v>0.0037060644691312983</x:v>
      </x:c>
      <x:c r="AG741" s="1" t="str">
        <x:v>0.012980860845449582</x:v>
      </x:c>
      <x:c r="AH741" s="1" t="str">
        <x:v>0.45000000000000001</x:v>
      </x:c>
      <x:c r="AI741" s="1" t="str">
        <x:v>0.0037060644691312983</x:v>
      </x:c>
      <x:c r="AJ741" s="1" t="str">
        <x:v>0.012980860845449582</x:v>
      </x:c>
      <x:c r="AK741" s="1" t="str">
        <x:v>8.1532003370909933e-17</x:v>
      </x:c>
      <x:c r="AL741" s="28" t="str">
        <x:v>0.028854700070531199</x:v>
      </x:c>
      <x:c r="AM741" s="1" t="str">
        <x:v>2023</x:v>
      </x:c>
      <x:c r="AN741" s="48" t="str">
        <x:v>REUSED_OOS_PREQUENTIAL_DIAGNOSTIC</x:v>
      </x:c>
      <x:c r="AO741" s="1" t="str">
        <x:v>739</x:v>
      </x:c>
      <x:c r="AP741" s="1" t="str">
        <x:v>False</x:v>
      </x:c>
    </x:row>
    <x:row r="742" ht="22" customHeight="1">
      <x:c r="A742" s="27" t="n">
        <x:v>44937</x:v>
      </x:c>
      <x:c r="B742" s="27" t="n">
        <x:v>44938</x:v>
      </x:c>
      <x:c r="C742" s="1" t="str">
        <x:v>0.0015968280660228001</x:v>
      </x:c>
      <x:c r="D742" s="1" t="str">
        <x:v>0.0070419409569798998</x:v>
      </x:c>
      <x:c r="E742" s="1" t="str">
        <x:v>0.99136123097699724</x:v>
      </x:c>
      <x:c r="F742" s="1" t="str">
        <x:v>mix</x:v>
      </x:c>
      <x:c r="G742" s="1" t="str">
        <x:v>0.048955808059528601</x:v>
      </x:c>
      <x:c r="H742" s="1" t="str">
        <x:v>0.012092314316592002</x:v>
      </x:c>
      <x:c r="I742" s="1" t="str">
        <x:v>0.064692234202265553</x:v>
      </x:c>
      <x:c r="J742" s="1" t="str">
        <x:v>0.042526611816110949</x:v>
      </x:c>
      <x:c r="K742" s="1" t="str">
        <x:v>0.28273658161336124</x:v>
      </x:c>
      <x:c r="L742" s="1" t="str">
        <x:v>-0.15770176888121079</x:v>
      </x:c>
      <x:c r="M742" s="1" t="str">
        <x:v>ABSTAIN</x:v>
      </x:c>
      <x:c r="N742" s="1" t="str">
        <x:v>0.99136123097699724</x:v>
      </x:c>
      <x:c r="O742" s="48" t="str">
        <x:v>HIGH_VOLATILITY|NEGATIVE_MOMENTUM</x:v>
      </x:c>
      <x:c r="P742" s="48" t="str">
        <x:v>episode-000740|episode-000665|episode-000739|episode-000675|episode-000668</x:v>
      </x:c>
      <x:c r="Q742" s="1" t="str">
        <x:v>True</x:v>
      </x:c>
      <x:c r="R742" s="1" t="str">
        <x:v>5</x:v>
      </x:c>
      <x:c r="S742" s="1" t="str">
        <x:v>0.050000000000000003</x:v>
      </x:c>
      <x:c r="T742" s="1" t="str">
        <x:v>0.4803879358819021</x:v>
      </x:c>
      <x:c r="U742" s="1" t="str">
        <x:v>0.45000000000000001</x:v>
      </x:c>
      <x:c r="V742" s="1" t="str">
        <x:v>0.022790869790479</x:v>
      </x:c>
      <x:c r="W742" s="28" t="str">
        <x:v>0.45000000000000001</x:v>
      </x:c>
      <x:c r="X742" s="28" t="str">
        <x:v>0.0070499967733791968</x:v>
      </x:c>
      <x:c r="Y742" s="28" t="str">
        <x:v>0.022790869790479062</x:v>
      </x:c>
      <x:c r="Z742" s="1" t="str">
        <x:v>0.45000000000000001</x:v>
      </x:c>
      <x:c r="AA742" s="1" t="str">
        <x:v>0.0070499967733791968</x:v>
      </x:c>
      <x:c r="AB742" s="1" t="str">
        <x:v>0.022790869790479062</x:v>
      </x:c>
      <x:c r="AC742" s="1" t="str">
        <x:v>ABSTAIN</x:v>
      </x:c>
      <x:c r="AD742" s="1" t="str">
        <x:v>0.050000000000000003</x:v>
      </x:c>
      <x:c r="AE742" s="1" t="str">
        <x:v>0.45000000000000001</x:v>
      </x:c>
      <x:c r="AF742" s="1" t="str">
        <x:v>0.0070499967733791968</x:v>
      </x:c>
      <x:c r="AG742" s="1" t="str">
        <x:v>0.022790869790479062</x:v>
      </x:c>
      <x:c r="AH742" s="1" t="str">
        <x:v>0.45000000000000001</x:v>
      </x:c>
      <x:c r="AI742" s="1" t="str">
        <x:v>0.0070499967733791968</x:v>
      </x:c>
      <x:c r="AJ742" s="1" t="str">
        <x:v>0.022790869790479062</x:v>
      </x:c>
      <x:c r="AK742" s="1" t="str">
        <x:v>6.2450045135165055e-17</x:v>
      </x:c>
      <x:c r="AL742" s="28" t="str">
        <x:v>0.050662401141436698</x:v>
      </x:c>
      <x:c r="AM742" s="1" t="str">
        <x:v>2023</x:v>
      </x:c>
      <x:c r="AN742" s="48" t="str">
        <x:v>REUSED_OOS_PREQUENTIAL_DIAGNOSTIC</x:v>
      </x:c>
      <x:c r="AO742" s="1" t="str">
        <x:v>740</x:v>
      </x:c>
      <x:c r="AP742" s="1" t="str">
        <x:v>False</x:v>
      </x:c>
    </x:row>
    <x:row r="743" ht="22" customHeight="1">
      <x:c r="A743" s="27" t="n">
        <x:v>44938</x:v>
      </x:c>
      <x:c r="B743" s="27" t="n">
        <x:v>44939</x:v>
      </x:c>
      <x:c r="C743" s="1" t="str">
        <x:v>0.00027332819453199997</x:v>
      </x:c>
      <x:c r="D743" s="1" t="str">
        <x:v>0.023286229057912</x:v>
      </x:c>
      <x:c r="E743" s="1" t="str">
        <x:v>0.97644044274755581</x:v>
      </x:c>
      <x:c r="F743" s="1" t="str">
        <x:v>mix</x:v>
      </x:c>
      <x:c r="G743" s="1" t="str">
        <x:v>0.10292636660873107</x:v>
      </x:c>
      <x:c r="H743" s="1" t="str">
        <x:v>0.032488576201864329</x:v>
      </x:c>
      <x:c r="I743" s="1" t="str">
        <x:v>0.12011432102579955</x:v>
      </x:c>
      <x:c r="J743" s="1" t="str">
        <x:v>0.060336584432969964</x:v>
      </x:c>
      <x:c r="K743" s="1" t="str">
        <x:v>0.31096741750241019</x:v>
      </x:c>
      <x:c r="L743" s="1" t="str">
        <x:v>-0.11502891801554815</x:v>
      </x:c>
      <x:c r="M743" s="1" t="str">
        <x:v>ABSTAIN</x:v>
      </x:c>
      <x:c r="N743" s="1" t="str">
        <x:v>0.97644044274755581</x:v>
      </x:c>
      <x:c r="O743" s="48" t="str">
        <x:v>HIGH_VOLATILITY|NEGATIVE_MOMENTUM</x:v>
      </x:c>
      <x:c r="P743" s="48" t="str">
        <x:v>episode-000667|episode-000665|episode-000741|episode-000669|episode-000668</x:v>
      </x:c>
      <x:c r="Q743" s="1" t="str">
        <x:v>True</x:v>
      </x:c>
      <x:c r="R743" s="1" t="str">
        <x:v>5</x:v>
      </x:c>
      <x:c r="S743" s="1" t="str">
        <x:v>0.050000000000000003</x:v>
      </x:c>
      <x:c r="T743" s="1" t="str">
        <x:v>0.48036964328300191</x:v>
      </x:c>
      <x:c r="U743" s="1" t="str">
        <x:v>0.5</x:v>
      </x:c>
      <x:c r="V743" s="1" t="str">
        <x:v>0.0284923715000873</x:v>
      </x:c>
      <x:c r="W743" s="28" t="str">
        <x:v>0.5</x:v>
      </x:c>
      <x:c r="X743" s="28" t="str">
        <x:v>0.037740547698125737</x:v>
      </x:c>
      <x:c r="Y743" s="28" t="str">
        <x:v>0.028492371500087321</x:v>
      </x:c>
      <x:c r="Z743" s="1" t="str">
        <x:v>0.5</x:v>
      </x:c>
      <x:c r="AA743" s="1" t="str">
        <x:v>0.037740547698125737</x:v>
      </x:c>
      <x:c r="AB743" s="1" t="str">
        <x:v>0.028492371500087321</x:v>
      </x:c>
      <x:c r="AC743" s="1" t="str">
        <x:v>ABSTAIN</x:v>
      </x:c>
      <x:c r="AD743" s="1" t="str">
        <x:v>0.050000000000000003</x:v>
      </x:c>
      <x:c r="AE743" s="1" t="str">
        <x:v>0.5</x:v>
      </x:c>
      <x:c r="AF743" s="1" t="str">
        <x:v>0.037740547698125737</x:v>
      </x:c>
      <x:c r="AG743" s="1" t="str">
        <x:v>0.028492371500087321</x:v>
      </x:c>
      <x:c r="AH743" s="1" t="str">
        <x:v>0.5</x:v>
      </x:c>
      <x:c r="AI743" s="1" t="str">
        <x:v>0.037740547698125737</x:v>
      </x:c>
      <x:c r="AJ743" s="1" t="str">
        <x:v>0.028492371500087321</x:v>
      </x:c>
      <x:c r="AK743" s="1" t="str">
        <x:v>2.0816681711721685e-17</x:v>
      </x:c>
      <x:c r="AL743" s="28" t="str">
        <x:v>0.057062377660957099</x:v>
      </x:c>
      <x:c r="AM743" s="1" t="str">
        <x:v>2023</x:v>
      </x:c>
      <x:c r="AN743" s="48" t="str">
        <x:v>REUSED_OOS_PREQUENTIAL_DIAGNOSTIC</x:v>
      </x:c>
      <x:c r="AO743" s="1" t="str">
        <x:v>741</x:v>
      </x:c>
      <x:c r="AP743" s="1" t="str">
        <x:v>False</x:v>
      </x:c>
    </x:row>
    <x:row r="744" ht="22" customHeight="1">
      <x:c r="A744" s="27" t="n">
        <x:v>44939</x:v>
      </x:c>
      <x:c r="B744" s="27" t="n">
        <x:v>44940</x:v>
      </x:c>
      <x:c r="C744" s="1" t="str">
        <x:v>3.7777115609173582e-05</x:v>
      </x:c>
      <x:c r="D744" s="1" t="str">
        <x:v>0.059804938842441202</x:v>
      </x:c>
      <x:c r="E744" s="1" t="str">
        <x:v>0.94015728404194943</x:v>
      </x:c>
      <x:c r="F744" s="1" t="str">
        <x:v>mix</x:v>
      </x:c>
      <x:c r="G744" s="1" t="str">
        <x:v>0.20648834088135193</x:v>
      </x:c>
      <x:c r="H744" s="1" t="str">
        <x:v>0.073037419569058418</x:v>
      </x:c>
      <x:c r="I744" s="1" t="str">
        <x:v>0.17557179854756955</x:v>
      </x:c>
      <x:c r="J744" s="1" t="str">
        <x:v>0.11972084241756753</x:v>
      </x:c>
      <x:c r="K744" s="1" t="str">
        <x:v>0.36269442470048929</x:v>
      </x:c>
      <x:c r="L744" s="1" t="str">
        <x:v>-0.064530363916325495</x:v>
      </x:c>
      <x:c r="M744" s="1" t="str">
        <x:v>ABSTAIN</x:v>
      </x:c>
      <x:c r="N744" s="1" t="str">
        <x:v>0.94015728404194943</x:v>
      </x:c>
      <x:c r="O744" s="48" t="str">
        <x:v>HIGH_VOLATILITY|NEGATIVE_MOMENTUM</x:v>
      </x:c>
      <x:c r="P744" s="48" t="str">
        <x:v>episode-000742|episode-000667|episode-000249|episode-000282|episode-000281</x:v>
      </x:c>
      <x:c r="Q744" s="1" t="str">
        <x:v>True</x:v>
      </x:c>
      <x:c r="R744" s="1" t="str">
        <x:v>5</x:v>
      </x:c>
      <x:c r="S744" s="1" t="str">
        <x:v>0.050000000000000003</x:v>
      </x:c>
      <x:c r="T744" s="1" t="str">
        <x:v>0.4800454883068046</x:v>
      </x:c>
      <x:c r="U744" s="1" t="str">
        <x:v>0.5</x:v>
      </x:c>
      <x:c r="V744" s="1" t="str">
        <x:v>0.0258602129665732</x:v>
      </x:c>
      <x:c r="W744" s="28" t="str">
        <x:v>0.5</x:v>
      </x:c>
      <x:c r="X744" s="28" t="str">
        <x:v>0.013869870520368366</x:v>
      </x:c>
      <x:c r="Y744" s="28" t="str">
        <x:v>0.025860212966573037</x:v>
      </x:c>
      <x:c r="Z744" s="1" t="str">
        <x:v>0.5</x:v>
      </x:c>
      <x:c r="AA744" s="1" t="str">
        <x:v>0.013869870520368366</x:v>
      </x:c>
      <x:c r="AB744" s="1" t="str">
        <x:v>0.025860212966573037</x:v>
      </x:c>
      <x:c r="AC744" s="1" t="str">
        <x:v>ABSTAIN</x:v>
      </x:c>
      <x:c r="AD744" s="1" t="str">
        <x:v>0.050000000000000003</x:v>
      </x:c>
      <x:c r="AE744" s="1" t="str">
        <x:v>0.5</x:v>
      </x:c>
      <x:c r="AF744" s="1" t="str">
        <x:v>0.013869870520368366</x:v>
      </x:c>
      <x:c r="AG744" s="1" t="str">
        <x:v>0.025860212966573037</x:v>
      </x:c>
      <x:c r="AH744" s="1" t="str">
        <x:v>0.5</x:v>
      </x:c>
      <x:c r="AI744" s="1" t="str">
        <x:v>0.013869870520368366</x:v>
      </x:c>
      <x:c r="AJ744" s="1" t="str">
        <x:v>0.025860212966573037</x:v>
      </x:c>
      <x:c r="AK744" s="1" t="str">
        <x:v>-1.5959455978986625e-16</x:v>
      </x:c>
      <x:c r="AL744" s="28" t="str">
        <x:v>0.051748883424499403</x:v>
      </x:c>
      <x:c r="AM744" s="1" t="str">
        <x:v>2023</x:v>
      </x:c>
      <x:c r="AN744" s="48" t="str">
        <x:v>REUSED_OOS_PREQUENTIAL_DIAGNOSTIC</x:v>
      </x:c>
      <x:c r="AO744" s="1" t="str">
        <x:v>742</x:v>
      </x:c>
      <x:c r="AP744" s="1" t="str">
        <x:v>False</x:v>
      </x:c>
    </x:row>
    <x:row r="745" ht="22" customHeight="1">
      <x:c r="A745" s="27" t="n">
        <x:v>44940</x:v>
      </x:c>
      <x:c r="B745" s="27" t="n">
        <x:v>44941</x:v>
      </x:c>
      <x:c r="C745" s="1" t="str">
        <x:v>4.6880588368021658e-06</x:v>
      </x:c>
      <x:c r="D745" s="1" t="str">
        <x:v>0.38449595295049183</x:v>
      </x:c>
      <x:c r="E745" s="1" t="str">
        <x:v>0.61549935899067121</x:v>
      </x:c>
      <x:c r="F745" s="1" t="str">
        <x:v>mix</x:v>
      </x:c>
      <x:c r="G745" s="1" t="str">
        <x:v>0.60647620956666748</x:v>
      </x:c>
      <x:c r="H745" s="1" t="str">
        <x:v>0.64938202821610114</x:v>
      </x:c>
      <x:c r="I745" s="1" t="str">
        <x:v>0.23693902122335286</x:v>
      </x:c>
      <x:c r="J745" s="1" t="str">
        <x:v>0.20754086459515686</x:v>
      </x:c>
      <x:c r="K745" s="1" t="str">
        <x:v>0.38228502749417398</x:v>
      </x:c>
      <x:c r="L745" s="1" t="str">
        <x:v>-0.016120854771472515</x:v>
      </x:c>
      <x:c r="M745" s="1" t="str">
        <x:v>ABSTAIN</x:v>
      </x:c>
      <x:c r="N745" s="1" t="str">
        <x:v>0.61549935899067121</x:v>
      </x:c>
      <x:c r="O745" s="48" t="str">
        <x:v>INSUFFICIENT_EVIDENCE</x:v>
      </x:c>
      <x:c r="P745" s="48" t="str"/>
      <x:c r="Q745" s="1" t="str">
        <x:v>True</x:v>
      </x:c>
      <x:c r="R745" s="1" t="str">
        <x:v>5</x:v>
      </x:c>
      <x:c r="S745" s="1" t="str">
        <x:v>0.050000000000000003</x:v>
      </x:c>
      <x:c r="T745" s="1" t="str">
        <x:v>0.4769504673106833</x:v>
      </x:c>
      <x:c r="U745" s="1" t="str">
        <x:v>0.5</x:v>
      </x:c>
      <x:c r="V745" s="1" t="str">
        <x:v>-0.0018829769656958</x:v>
      </x:c>
      <x:c r="W745" s="28" t="str">
        <x:v>0.5</x:v>
      </x:c>
      <x:c r="X745" s="28" t="str">
        <x:v>0.012610920333030129</x:v>
      </x:c>
      <x:c r="Y745" s="28" t="str">
        <x:v>-0.0018829769656958373</x:v>
      </x:c>
      <x:c r="Z745" s="1" t="str">
        <x:v>0.5</x:v>
      </x:c>
      <x:c r="AA745" s="1" t="str">
        <x:v>0.012610920333030129</x:v>
      </x:c>
      <x:c r="AB745" s="1" t="str">
        <x:v>-0.0018829769656958373</x:v>
      </x:c>
      <x:c r="AC745" s="1" t="str">
        <x:v>ABSTAIN</x:v>
      </x:c>
      <x:c r="AD745" s="1" t="str">
        <x:v>0.050000000000000003</x:v>
      </x:c>
      <x:c r="AE745" s="1" t="str">
        <x:v>0.5</x:v>
      </x:c>
      <x:c r="AF745" s="1" t="str">
        <x:v>0.012610920333030129</x:v>
      </x:c>
      <x:c r="AG745" s="1" t="str">
        <x:v>-0.0018829769656958373</x:v>
      </x:c>
      <x:c r="AH745" s="1" t="str">
        <x:v>0.5</x:v>
      </x:c>
      <x:c r="AI745" s="1" t="str">
        <x:v>0.012610920333030129</x:v>
      </x:c>
      <x:c r="AJ745" s="1" t="str">
        <x:v>-0.0018829769656958373</x:v>
      </x:c>
      <x:c r="AK745" s="1" t="str">
        <x:v>-3.7296554733501353e-17</x:v>
      </x:c>
      <x:c r="AL745" s="28" t="str">
        <x:v>-0.0037407792653949001</x:v>
      </x:c>
      <x:c r="AM745" s="1" t="str">
        <x:v>2023</x:v>
      </x:c>
      <x:c r="AN745" s="48" t="str">
        <x:v>REUSED_OOS_PREQUENTIAL_DIAGNOSTIC</x:v>
      </x:c>
      <x:c r="AO745" s="1" t="str">
        <x:v>743</x:v>
      </x:c>
      <x:c r="AP745" s="1" t="str">
        <x:v>False</x:v>
      </x:c>
    </x:row>
    <x:row r="746" ht="22" customHeight="1">
      <x:c r="A746" s="27" t="n">
        <x:v>44941</x:v>
      </x:c>
      <x:c r="B746" s="27" t="n">
        <x:v>44942</x:v>
      </x:c>
      <x:c r="C746" s="1" t="str">
        <x:v>8.7455089487593447e-08</x:v>
      </x:c>
      <x:c r="D746" s="1" t="str">
        <x:v>0.92484414628920464</x:v>
      </x:c>
      <x:c r="E746" s="1" t="str">
        <x:v>0.075155766255705803</x:v>
      </x:c>
      <x:c r="F746" s="1" t="str">
        <x:v>bull</x:v>
      </x:c>
      <x:c r="G746" s="1" t="str">
        <x:v>0.2428310020343479</x:v>
      </x:c>
      <x:c r="H746" s="1" t="str">
        <x:v>1.0806963866774255</x:v>
      </x:c>
      <x:c r="I746" s="1" t="str">
        <x:v>0.21968572930661834</x:v>
      </x:c>
      <x:c r="J746" s="1" t="str">
        <x:v>0.25558041083369409</x:v>
      </x:c>
      <x:c r="K746" s="1" t="str">
        <x:v>0.34128284618744226</x:v>
      </x:c>
      <x:c r="L746" s="1" t="str">
        <x:v>-0.01980132947759794</x:v>
      </x:c>
      <x:c r="M746" s="1" t="str">
        <x:v>BTC</x:v>
      </x:c>
      <x:c r="N746" s="1" t="str">
        <x:v>0.92484414628920464</x:v>
      </x:c>
      <x:c r="O746" s="48" t="str">
        <x:v>HIGH_VOLATILITY|BULLISH_ROUTER</x:v>
      </x:c>
      <x:c r="P746" s="48" t="str"/>
      <x:c r="Q746" s="1" t="str">
        <x:v>True</x:v>
      </x:c>
      <x:c r="R746" s="1" t="str">
        <x:v>5</x:v>
      </x:c>
      <x:c r="S746" s="1" t="str">
        <x:v>0</x:v>
      </x:c>
      <x:c r="T746" s="1" t="str">
        <x:v>0.4717945447670282</x:v>
      </x:c>
      <x:c r="U746" s="1" t="str">
        <x:v>0.45000000000000001</x:v>
      </x:c>
      <x:c r="V746" s="1" t="str">
        <x:v>0.0065110227403856998</x:v>
      </x:c>
      <x:c r="W746" s="28" t="str">
        <x:v>0.45000000000000001</x:v>
      </x:c>
      <x:c r="X746" s="28" t="str">
        <x:v>0.049063052727185807</x:v>
      </x:c>
      <x:c r="Y746" s="28" t="str">
        <x:v>0.0065110227403855081</x:v>
      </x:c>
      <x:c r="Z746" s="1" t="str">
        <x:v>0.5</x:v>
      </x:c>
      <x:c r="AA746" s="1" t="str">
        <x:v>0.00093694727281418144</x:v>
      </x:c>
      <x:c r="AB746" s="1" t="str">
        <x:v>0.0072883980749318678</x:v>
      </x:c>
      <x:c r="AC746" s="1" t="str">
        <x:v>BTC</x:v>
      </x:c>
      <x:c r="AD746" s="1" t="str">
        <x:v>0</x:v>
      </x:c>
      <x:c r="AE746" s="1" t="str">
        <x:v>0.45000000000000001</x:v>
      </x:c>
      <x:c r="AF746" s="1" t="str">
        <x:v>0.049063052727185807</x:v>
      </x:c>
      <x:c r="AG746" s="1" t="str">
        <x:v>0.0065110227403855081</x:v>
      </x:c>
      <x:c r="AH746" s="1" t="str">
        <x:v>0.5</x:v>
      </x:c>
      <x:c r="AI746" s="1" t="str">
        <x:v>0.00093694727281418144</x:v>
      </x:c>
      <x:c r="AJ746" s="1" t="str">
        <x:v>0.0072883980749318678</x:v>
      </x:c>
      <x:c r="AK746" s="1" t="str">
        <x:v>0.00077204846234873569</x:v>
      </x:c>
      <x:c r="AL746" s="28" t="str">
        <x:v>0.014578683703867</x:v>
      </x:c>
      <x:c r="AM746" s="1" t="str">
        <x:v>2023</x:v>
      </x:c>
      <x:c r="AN746" s="48" t="str">
        <x:v>REUSED_OOS_PREQUENTIAL_DIAGNOSTIC</x:v>
      </x:c>
      <x:c r="AO746" s="1" t="str">
        <x:v>744</x:v>
      </x:c>
      <x:c r="AP746" s="1" t="str">
        <x:v>False</x:v>
      </x:c>
    </x:row>
    <x:row r="747" ht="22" customHeight="1">
      <x:c r="A747" s="27" t="n">
        <x:v>44942</x:v>
      </x:c>
      <x:c r="B747" s="27" t="n">
        <x:v>44943</x:v>
      </x:c>
      <x:c r="C747" s="1" t="str">
        <x:v>2.0875950634057036e-08</x:v>
      </x:c>
      <x:c r="D747" s="1" t="str">
        <x:v>0.98241425952627903</x:v>
      </x:c>
      <x:c r="E747" s="1" t="str">
        <x:v>0.017585719597770302</x:v>
      </x:c>
      <x:c r="F747" s="1" t="str">
        <x:v>bull</x:v>
      </x:c>
      <x:c r="G747" s="1" t="str">
        <x:v>0.080545814957877507</x:v>
      </x:c>
      <x:c r="H747" s="1" t="str">
        <x:v>0.11514022647414875</x:v>
      </x:c>
      <x:c r="I747" s="1" t="str">
        <x:v>0.23306616375923328</x:v>
      </x:c>
      <x:c r="J747" s="1" t="str">
        <x:v>0.26268544623325862</x:v>
      </x:c>
      <x:c r="K747" s="1" t="str">
        <x:v>0.34210886547718178</x:v>
      </x:c>
      <x:c r="L747" s="1" t="str">
        <x:v>-0.0055113230931008728</x:v>
      </x:c>
      <x:c r="M747" s="1" t="str">
        <x:v>BTC</x:v>
      </x:c>
      <x:c r="N747" s="1" t="str">
        <x:v>0.80000000000000004</x:v>
      </x:c>
      <x:c r="O747" s="48" t="str">
        <x:v>HIGH_VOLATILITY|BULLISH_ROUTER</x:v>
      </x:c>
      <x:c r="P747" s="48" t="str">
        <x:v>episode-000091</x:v>
      </x:c>
      <x:c r="Q747" s="1" t="str">
        <x:v>True</x:v>
      </x:c>
      <x:c r="R747" s="1" t="str">
        <x:v>5</x:v>
      </x:c>
      <x:c r="S747" s="1" t="str">
        <x:v>0</x:v>
      </x:c>
      <x:c r="T747" s="1" t="str">
        <x:v>0.4712451755036442</x:v>
      </x:c>
      <x:c r="U747" s="1" t="str">
        <x:v>0.45000000000000001</x:v>
      </x:c>
      <x:c r="V747" s="1" t="str">
        <x:v>-0.0010040909344603</x:v>
      </x:c>
      <x:c r="W747" s="28" t="str">
        <x:v>0.45000000000000001</x:v>
      </x:c>
      <x:c r="X747" s="28" t="str">
        <x:v>0.0035847070769167155</x:v>
      </x:c>
      <x:c r="Y747" s="28" t="str">
        <x:v>-0.0010040909344603</x:v>
      </x:c>
      <x:c r="Z747" s="1" t="str">
        <x:v>0.5</x:v>
      </x:c>
      <x:c r="AA747" s="1" t="str">
        <x:v>0.0036182959300115058</x:v>
      </x:c>
      <x:c r="AB747" s="1" t="str">
        <x:v>-0.0011152918445714866</x:v>
      </x:c>
      <x:c r="AC747" s="1" t="str">
        <x:v>BTC</x:v>
      </x:c>
      <x:c r="AD747" s="1" t="str">
        <x:v>0</x:v>
      </x:c>
      <x:c r="AE747" s="1" t="str">
        <x:v>0.45000000000000001</x:v>
      </x:c>
      <x:c r="AF747" s="1" t="str">
        <x:v>0.0035847070769167155</x:v>
      </x:c>
      <x:c r="AG747" s="1" t="str">
        <x:v>-0.0010040909344603</x:v>
      </x:c>
      <x:c r="AH747" s="1" t="str">
        <x:v>0.5</x:v>
      </x:c>
      <x:c r="AI747" s="1" t="str">
        <x:v>0.0036182959300115058</x:v>
      </x:c>
      <x:c r="AJ747" s="1" t="str">
        <x:v>-0.0011152918445714866</x:v>
      </x:c>
      <x:c r="AK747" s="1" t="str">
        <x:v>-0.00011131887387815821</x:v>
      </x:c>
      <x:c r="AL747" s="28" t="str">
        <x:v>-0.0022233551420399</x:v>
      </x:c>
      <x:c r="AM747" s="1" t="str">
        <x:v>2023</x:v>
      </x:c>
      <x:c r="AN747" s="48" t="str">
        <x:v>REUSED_OOS_PREQUENTIAL_DIAGNOSTIC</x:v>
      </x:c>
      <x:c r="AO747" s="1" t="str">
        <x:v>745</x:v>
      </x:c>
      <x:c r="AP747" s="1" t="str">
        <x:v>False</x:v>
      </x:c>
    </x:row>
    <x:row r="748" ht="22" customHeight="1">
      <x:c r="A748" s="27" t="n">
        <x:v>44943</x:v>
      </x:c>
      <x:c r="B748" s="27" t="n">
        <x:v>44944</x:v>
      </x:c>
      <x:c r="C748" s="1" t="str">
        <x:v>2.0243230590549692e-08</x:v>
      </x:c>
      <x:c r="D748" s="1" t="str">
        <x:v>0.98527950171540035</x:v>
      </x:c>
      <x:c r="E748" s="1" t="str">
        <x:v>0.014720478041369001</x:v>
      </x:c>
      <x:c r="F748" s="1" t="str">
        <x:v>bull</x:v>
      </x:c>
      <x:c r="G748" s="1" t="str">
        <x:v>0.069824944762441957</x:v>
      </x:c>
      <x:c r="H748" s="1" t="str">
        <x:v>0.0057304843782426639</x:v>
      </x:c>
      <x:c r="I748" s="1" t="str">
        <x:v>0.21205222746586694</x:v>
      </x:c>
      <x:c r="J748" s="1" t="str">
        <x:v>0.26258728518436669</x:v>
      </x:c>
      <x:c r="K748" s="1" t="str">
        <x:v>0.34213737208432737</x:v>
      </x:c>
      <x:c r="L748" s="1" t="str">
        <x:v>-0.0077224246066023294</x:v>
      </x:c>
      <x:c r="M748" s="1" t="str">
        <x:v>BTC</x:v>
      </x:c>
      <x:c r="N748" s="1" t="str">
        <x:v>0.80000000000000004</x:v>
      </x:c>
      <x:c r="O748" s="48" t="str">
        <x:v>HIGH_VOLATILITY</x:v>
      </x:c>
      <x:c r="P748" s="48" t="str"/>
      <x:c r="Q748" s="1" t="str">
        <x:v>True</x:v>
      </x:c>
      <x:c r="R748" s="1" t="str">
        <x:v>5</x:v>
      </x:c>
      <x:c r="S748" s="1" t="str">
        <x:v>0</x:v>
      </x:c>
      <x:c r="T748" s="1" t="str">
        <x:v>0.47121783333170508</x:v>
      </x:c>
      <x:c r="U748" s="1" t="str">
        <x:v>0.45000000000000001</x:v>
      </x:c>
      <x:c r="V748" s="1" t="str">
        <x:v>-0.0099321348409858994</x:v>
      </x:c>
      <x:c r="W748" s="28" t="str">
        <x:v>0.45000000000000001</x:v>
      </x:c>
      <x:c r="X748" s="28" t="str">
        <x:v>0.00055083150998636032</x:v>
      </x:c>
      <x:c r="Y748" s="28" t="str">
        <x:v>-0.0099321348409859844</x:v>
      </x:c>
      <x:c r="Z748" s="1" t="str">
        <x:v>0.5</x:v>
      </x:c>
      <x:c r="AA748" s="1" t="str">
        <x:v>0.00055645738670601075</x:v>
      </x:c>
      <x:c r="AB748" s="1" t="str">
        <x:v>-0.01103564973916682</x:v>
      </x:c>
      <x:c r="AC748" s="1" t="str">
        <x:v>BTC</x:v>
      </x:c>
      <x:c r="AD748" s="1" t="str">
        <x:v>0</x:v>
      </x:c>
      <x:c r="AE748" s="1" t="str">
        <x:v>0.45000000000000001</x:v>
      </x:c>
      <x:c r="AF748" s="1" t="str">
        <x:v>0.00055083150998636032</x:v>
      </x:c>
      <x:c r="AG748" s="1" t="str">
        <x:v>-0.0099321348409859844</x:v>
      </x:c>
      <x:c r="AH748" s="1" t="str">
        <x:v>0.5</x:v>
      </x:c>
      <x:c r="AI748" s="1" t="str">
        <x:v>0.00055645738670601075</x:v>
      </x:c>
      <x:c r="AJ748" s="1" t="str">
        <x:v>-0.01103564973916682</x:v>
      </x:c>
      <x:c r="AK748" s="1" t="str">
        <x:v>-0.0011152067196800522</x:v>
      </x:c>
      <x:c r="AL748" s="28" t="str">
        <x:v>-0.022070198844685401</x:v>
      </x:c>
      <x:c r="AM748" s="1" t="str">
        <x:v>2023</x:v>
      </x:c>
      <x:c r="AN748" s="48" t="str">
        <x:v>REUSED_OOS_PREQUENTIAL_DIAGNOSTIC</x:v>
      </x:c>
      <x:c r="AO748" s="1" t="str">
        <x:v>746</x:v>
      </x:c>
      <x:c r="AP748" s="1" t="str">
        <x:v>False</x:v>
      </x:c>
    </x:row>
    <x:row r="749" ht="22" customHeight="1">
      <x:c r="A749" s="27" t="n">
        <x:v>44944</x:v>
      </x:c>
      <x:c r="B749" s="27" t="n">
        <x:v>44945</x:v>
      </x:c>
      <x:c r="C749" s="1" t="str">
        <x:v>3.5361379578083701e-08</x:v>
      </x:c>
      <x:c r="D749" s="1" t="str">
        <x:v>0.98288090367996284</x:v>
      </x:c>
      <x:c r="E749" s="1" t="str">
        <x:v>0.017119060958657301</x:v>
      </x:c>
      <x:c r="F749" s="1" t="str">
        <x:v>bull</x:v>
      </x:c>
      <x:c r="G749" s="1" t="str">
        <x:v>0.078831434577851078</x:v>
      </x:c>
      <x:c r="H749" s="1" t="str">
        <x:v>0.0047971960708748044</x:v>
      </x:c>
      <x:c r="I749" s="1" t="str">
        <x:v>0.15205965790339038</x:v>
      </x:c>
      <x:c r="J749" s="1" t="str">
        <x:v>0.25723634992366784</x:v>
      </x:c>
      <x:c r="K749" s="1" t="str">
        <x:v>0.34647117316858878</x:v>
      </x:c>
      <x:c r="L749" s="1" t="str">
        <x:v>-0.02962218800465688</x:v>
      </x:c>
      <x:c r="M749" s="1" t="str">
        <x:v>BTC</x:v>
      </x:c>
      <x:c r="N749" s="1" t="str">
        <x:v>0.98288090367996284</x:v>
      </x:c>
      <x:c r="O749" s="48" t="str">
        <x:v>HIGH_VOLATILITY|BULLISH_ROUTER</x:v>
      </x:c>
      <x:c r="P749" s="48" t="str"/>
      <x:c r="Q749" s="1" t="str">
        <x:v>True</x:v>
      </x:c>
      <x:c r="R749" s="1" t="str">
        <x:v>5</x:v>
      </x:c>
      <x:c r="S749" s="1" t="str">
        <x:v>0</x:v>
      </x:c>
      <x:c r="T749" s="1" t="str">
        <x:v>0.47124072094731639</x:v>
      </x:c>
      <x:c r="U749" s="1" t="str">
        <x:v>0.45000000000000001</x:v>
      </x:c>
      <x:c r="V749" s="1" t="str">
        <x:v>0.0089332161335560004</x:v>
      </x:c>
      <x:c r="W749" s="28" t="str">
        <x:v>0.45000000000000001</x:v>
      </x:c>
      <x:c r="X749" s="28" t="str">
        <x:v>0.0055171684663601339</x:v>
      </x:c>
      <x:c r="Y749" s="28" t="str">
        <x:v>0.0089332161335560212</x:v>
      </x:c>
      <x:c r="Z749" s="1" t="str">
        <x:v>0.5</x:v>
      </x:c>
      <x:c r="AA749" s="1" t="str">
        <x:v>0.0055791158088103199</x:v>
      </x:c>
      <x:c r="AB749" s="1" t="str">
        <x:v>0.0099263461600673786</x:v>
      </x:c>
      <x:c r="AC749" s="1" t="str">
        <x:v>BTC</x:v>
      </x:c>
      <x:c r="AD749" s="1" t="str">
        <x:v>0</x:v>
      </x:c>
      <x:c r="AE749" s="1" t="str">
        <x:v>0.45000000000000001</x:v>
      </x:c>
      <x:c r="AF749" s="1" t="str">
        <x:v>0.0055171684663601339</x:v>
      </x:c>
      <x:c r="AG749" s="1" t="str">
        <x:v>0.0089332161335560212</x:v>
      </x:c>
      <x:c r="AH749" s="1" t="str">
        <x:v>0.5</x:v>
      </x:c>
      <x:c r="AI749" s="1" t="str">
        <x:v>0.0055791158088103199</x:v>
      </x:c>
      <x:c r="AJ749" s="1" t="str">
        <x:v>0.0099263461600673786</x:v>
      </x:c>
      <x:c r="AK749" s="1" t="str">
        <x:v>0.00098385259199778273</x:v>
      </x:c>
      <x:c r="AL749" s="28" t="str">
        <x:v>0.019863961375093199</x:v>
      </x:c>
      <x:c r="AM749" s="1" t="str">
        <x:v>2023</x:v>
      </x:c>
      <x:c r="AN749" s="48" t="str">
        <x:v>REUSED_OOS_PREQUENTIAL_DIAGNOSTIC</x:v>
      </x:c>
      <x:c r="AO749" s="1" t="str">
        <x:v>747</x:v>
      </x:c>
      <x:c r="AP749" s="1" t="str">
        <x:v>False</x:v>
      </x:c>
    </x:row>
    <x:row r="750" ht="22" customHeight="1">
      <x:c r="A750" s="27" t="n">
        <x:v>44945</x:v>
      </x:c>
      <x:c r="B750" s="27" t="n">
        <x:v>44946</x:v>
      </x:c>
      <x:c r="C750" s="1" t="str">
        <x:v>4.4549770329772493e-07</x:v>
      </x:c>
      <x:c r="D750" s="1" t="str">
        <x:v>0.94141857071837465</x:v>
      </x:c>
      <x:c r="E750" s="1" t="str">
        <x:v>0.058580983783922</x:v>
      </x:c>
      <x:c r="F750" s="1" t="str">
        <x:v>bull</x:v>
      </x:c>
      <x:c r="G750" s="1" t="str">
        <x:v>0.20303067852951395</x:v>
      </x:c>
      <x:c r="H750" s="1" t="str">
        <x:v>0.082924665923176613</x:v>
      </x:c>
      <x:c r="I750" s="1" t="str">
        <x:v>0.1182889243712637</x:v>
      </x:c>
      <x:c r="J750" s="1" t="str">
        <x:v>0.24720164706439185</x:v>
      </x:c>
      <x:c r="K750" s="1" t="str">
        <x:v>0.34172559011986708</x:v>
      </x:c>
      <x:c r="L750" s="1" t="str">
        <x:v>-0.010346640627934001</x:v>
      </x:c>
      <x:c r="M750" s="1" t="str">
        <x:v>BTC</x:v>
      </x:c>
      <x:c r="N750" s="1" t="str">
        <x:v>0.94141857071837465</x:v>
      </x:c>
      <x:c r="O750" s="48" t="str">
        <x:v>HIGH_VOLATILITY|BULLISH_ROUTER</x:v>
      </x:c>
      <x:c r="P750" s="48" t="str"/>
      <x:c r="Q750" s="1" t="str">
        <x:v>True</x:v>
      </x:c>
      <x:c r="R750" s="1" t="str">
        <x:v>5</x:v>
      </x:c>
      <x:c r="S750" s="1" t="str">
        <x:v>0</x:v>
      </x:c>
      <x:c r="T750" s="1" t="str">
        <x:v>0.47163634249548608</x:v>
      </x:c>
      <x:c r="U750" s="1" t="str">
        <x:v>0.45000000000000001</x:v>
      </x:c>
      <x:c r="V750" s="1" t="str">
        <x:v>0.0340632305777364</x:v>
      </x:c>
      <x:c r="W750" s="28" t="str">
        <x:v>0.45000000000000001</x:v>
      </x:c>
      <x:c r="X750" s="28" t="str">
        <x:v>0.0048727737748120448</x:v>
      </x:c>
      <x:c r="Y750" s="28" t="str">
        <x:v>0.034063230577736414</x:v>
      </x:c>
      <x:c r="Z750" s="1" t="str">
        <x:v>0.5</x:v>
      </x:c>
      <x:c r="AA750" s="1" t="str">
        <x:v>0.0049171532724338052</x:v>
      </x:c>
      <x:c r="AB750" s="1" t="str">
        <x:v>0.037848529335147818</x:v>
      </x:c>
      <x:c r="AC750" s="1" t="str">
        <x:v>BTC</x:v>
      </x:c>
      <x:c r="AD750" s="1" t="str">
        <x:v>0</x:v>
      </x:c>
      <x:c r="AE750" s="1" t="str">
        <x:v>0.45000000000000001</x:v>
      </x:c>
      <x:c r="AF750" s="1" t="str">
        <x:v>0.0048727737748120448</x:v>
      </x:c>
      <x:c r="AG750" s="1" t="str">
        <x:v>0.034063230577736414</x:v>
      </x:c>
      <x:c r="AH750" s="1" t="str">
        <x:v>0.5</x:v>
      </x:c>
      <x:c r="AI750" s="1" t="str">
        <x:v>0.0049171532724338052</x:v>
      </x:c>
      <x:c r="AJ750" s="1" t="str">
        <x:v>0.037848529335147818</x:v>
      </x:c>
      <x:c r="AK750" s="1" t="str">
        <x:v>0.0036539229538213522</x:v>
      </x:c>
      <x:c r="AL750" s="28" t="str">
        <x:v>0.075707265241067898</x:v>
      </x:c>
      <x:c r="AM750" s="1" t="str">
        <x:v>2023</x:v>
      </x:c>
      <x:c r="AN750" s="48" t="str">
        <x:v>REUSED_OOS_PREQUENTIAL_DIAGNOSTIC</x:v>
      </x:c>
      <x:c r="AO750" s="1" t="str">
        <x:v>748</x:v>
      </x:c>
      <x:c r="AP750" s="1" t="str">
        <x:v>False</x:v>
      </x:c>
    </x:row>
    <x:row r="751" ht="22" customHeight="1">
      <x:c r="A751" s="27" t="n">
        <x:v>44946</x:v>
      </x:c>
      <x:c r="B751" s="27" t="n">
        <x:v>44947</x:v>
      </x:c>
      <x:c r="C751" s="1" t="str">
        <x:v>1.0463171321748677e-07</x:v>
      </x:c>
      <x:c r="D751" s="1" t="str">
        <x:v>0.97531286662907524</x:v>
      </x:c>
      <x:c r="E751" s="1" t="str">
        <x:v>0.024687028739211501</x:v>
      </x:c>
      <x:c r="F751" s="1" t="str">
        <x:v>bull</x:v>
      </x:c>
      <x:c r="G751" s="1" t="str">
        <x:v>0.10536931644992424</x:v>
      </x:c>
      <x:c r="H751" s="1" t="str">
        <x:v>0.067788591821401178</x:v>
      </x:c>
      <x:c r="I751" s="1" t="str">
        <x:v>0.13801375018818685</x:v>
      </x:c>
      <x:c r="J751" s="1" t="str">
        <x:v>0.34728311885835161</x:v>
      </x:c>
      <x:c r="K751" s="1" t="str">
        <x:v>0.40842754122323066</x:v>
      </x:c>
      <x:c r="L751" s="1" t="str">
        <x:v>0</x:v>
      </x:c>
      <x:c r="M751" s="1" t="str">
        <x:v>BTC</x:v>
      </x:c>
      <x:c r="N751" s="1" t="str">
        <x:v>0.97531286662907524</x:v>
      </x:c>
      <x:c r="O751" s="48" t="str">
        <x:v>HIGH_VOLATILITY|BULLISH_ROUTER</x:v>
      </x:c>
      <x:c r="P751" s="48" t="str">
        <x:v>episode-000748|episode-000749</x:v>
      </x:c>
      <x:c r="Q751" s="1" t="str">
        <x:v>True</x:v>
      </x:c>
      <x:c r="R751" s="1" t="str">
        <x:v>5</x:v>
      </x:c>
      <x:c r="S751" s="1" t="str">
        <x:v>0</x:v>
      </x:c>
      <x:c r="T751" s="1" t="str">
        <x:v>0.4713129335380794</x:v>
      </x:c>
      <x:c r="U751" s="1" t="str">
        <x:v>0.45000000000000001</x:v>
      </x:c>
      <x:c r="V751" s="1" t="str">
        <x:v>0.0019364507473987999</x:v>
      </x:c>
      <x:c r="W751" s="28" t="str">
        <x:v>0.45000000000000001</x:v>
      </x:c>
      <x:c r="X751" s="28" t="str">
        <x:v>0.018120223492389675</x:v>
      </x:c>
      <x:c r="Y751" s="28" t="str">
        <x:v>0.001936450747398899</x:v>
      </x:c>
      <x:c r="Z751" s="1" t="str">
        <x:v>0.5</x:v>
      </x:c>
      <x:c r="AA751" s="1" t="str">
        <x:v>0.018236498592270389</x:v>
      </x:c>
      <x:c r="AB751" s="1" t="str">
        <x:v>0.0021535087720956358</x:v>
      </x:c>
      <x:c r="AC751" s="1" t="str">
        <x:v>BTC</x:v>
      </x:c>
      <x:c r="AD751" s="1" t="str">
        <x:v>0</x:v>
      </x:c>
      <x:c r="AE751" s="1" t="str">
        <x:v>0.45000000000000001</x:v>
      </x:c>
      <x:c r="AF751" s="1" t="str">
        <x:v>0.018120223492389675</x:v>
      </x:c>
      <x:c r="AG751" s="1" t="str">
        <x:v>0.001936450747398899</x:v>
      </x:c>
      <x:c r="AH751" s="1" t="str">
        <x:v>0.5</x:v>
      </x:c>
      <x:c r="AI751" s="1" t="str">
        <x:v>0.018236498592270389</x:v>
      </x:c>
      <x:c r="AJ751" s="1" t="str">
        <x:v>0.0021535087720956358</x:v>
      </x:c>
      <x:c r="AK751" s="1" t="str">
        <x:v>0.00021661505214827081</x:v>
      </x:c>
      <x:c r="AL751" s="28" t="str">
        <x:v>0.0043435697528795003</x:v>
      </x:c>
      <x:c r="AM751" s="1" t="str">
        <x:v>2023</x:v>
      </x:c>
      <x:c r="AN751" s="48" t="str">
        <x:v>REUSED_OOS_PREQUENTIAL_DIAGNOSTIC</x:v>
      </x:c>
      <x:c r="AO751" s="1" t="str">
        <x:v>749</x:v>
      </x:c>
      <x:c r="AP751" s="1" t="str">
        <x:v>False</x:v>
      </x:c>
    </x:row>
    <x:row r="752" ht="22" customHeight="1">
      <x:c r="A752" s="27" t="n">
        <x:v>44947</x:v>
      </x:c>
      <x:c r="B752" s="27" t="n">
        <x:v>44948</x:v>
      </x:c>
      <x:c r="C752" s="1" t="str">
        <x:v>8.9044961547638916e-11</x:v>
      </x:c>
      <x:c r="D752" s="1" t="str">
        <x:v>0.99921824978428442</x:v>
      </x:c>
      <x:c r="E752" s="1" t="str">
        <x:v>0.00078175012667050005</x:v>
      </x:c>
      <x:c r="F752" s="1" t="str">
        <x:v>bull</x:v>
      </x:c>
      <x:c r="G752" s="1" t="str">
        <x:v>0.0058019265491584789</x:v>
      </x:c>
      <x:c r="H752" s="1" t="str">
        <x:v>0.047810766310418432</x:v>
      </x:c>
      <x:c r="I752" s="1" t="str">
        <x:v>0.086720233607848085</x:v>
      </x:c>
      <x:c r="J752" s="1" t="str">
        <x:v>0.35403612237375626</x:v>
      </x:c>
      <x:c r="K752" s="1" t="str">
        <x:v>0.40716355746521371</x:v>
      </x:c>
      <x:c r="L752" s="1" t="str">
        <x:v>0</x:v>
      </x:c>
      <x:c r="M752" s="1" t="str">
        <x:v>BTC</x:v>
      </x:c>
      <x:c r="N752" s="1" t="str">
        <x:v>0.99921824978428442</x:v>
      </x:c>
      <x:c r="O752" s="48" t="str">
        <x:v>HIGH_VOLATILITY|BULLISH_ROUTER</x:v>
      </x:c>
      <x:c r="P752" s="48" t="str">
        <x:v>episode-000750|episode-000748</x:v>
      </x:c>
      <x:c r="Q752" s="1" t="str">
        <x:v>True</x:v>
      </x:c>
      <x:c r="R752" s="1" t="str">
        <x:v>5</x:v>
      </x:c>
      <x:c r="S752" s="1" t="str">
        <x:v>0</x:v>
      </x:c>
      <x:c r="T752" s="1" t="str">
        <x:v>0.47108482168145138</x:v>
      </x:c>
      <x:c r="U752" s="1" t="str">
        <x:v>0.45000000000000001</x:v>
      </x:c>
      <x:c r="V752" s="1" t="str">
        <x:v>-0.0013426328979023001</x:v>
      </x:c>
      <x:c r="W752" s="28" t="str">
        <x:v>0.45000000000000001</x:v>
      </x:c>
      <x:c r="X752" s="28" t="str">
        <x:v>0.0010729363456017937</x:v>
      </x:c>
      <x:c r="Y752" s="28" t="str">
        <x:v>-0.0013426328979023738</x:v>
      </x:c>
      <x:c r="Z752" s="1" t="str">
        <x:v>0.5</x:v>
      </x:c>
      <x:c r="AA752" s="1" t="str">
        <x:v>0.001083539224119856</x:v>
      </x:c>
      <x:c r="AB752" s="1" t="str">
        <x:v>-0.0014917057029267822</x:v>
      </x:c>
      <x:c r="AC752" s="1" t="str">
        <x:v>BTC</x:v>
      </x:c>
      <x:c r="AD752" s="1" t="str">
        <x:v>0</x:v>
      </x:c>
      <x:c r="AE752" s="1" t="str">
        <x:v>0.45000000000000001</x:v>
      </x:c>
      <x:c r="AF752" s="1" t="str">
        <x:v>0.0010729363456017937</x:v>
      </x:c>
      <x:c r="AG752" s="1" t="str">
        <x:v>-0.0013426328979023738</x:v>
      </x:c>
      <x:c r="AH752" s="1" t="str">
        <x:v>0.5</x:v>
      </x:c>
      <x:c r="AI752" s="1" t="str">
        <x:v>0.001083539224119856</x:v>
      </x:c>
      <x:c r="AJ752" s="1" t="str">
        <x:v>-0.0014917057029267822</x:v>
      </x:c>
      <x:c r="AK752" s="1" t="str">
        <x:v>-0.00014928436652260064</x:v>
      </x:c>
      <x:c r="AL752" s="28" t="str">
        <x:v>-0.0029812475577041002</x:v>
      </x:c>
      <x:c r="AM752" s="1" t="str">
        <x:v>2023</x:v>
      </x:c>
      <x:c r="AN752" s="48" t="str">
        <x:v>REUSED_OOS_PREQUENTIAL_DIAGNOSTIC</x:v>
      </x:c>
      <x:c r="AO752" s="1" t="str">
        <x:v>750</x:v>
      </x:c>
      <x:c r="AP752" s="1" t="str">
        <x:v>False</x:v>
      </x:c>
    </x:row>
    <x:row r="753" ht="22" customHeight="1">
      <x:c r="A753" s="27" t="n">
        <x:v>44948</x:v>
      </x:c>
      <x:c r="B753" s="27" t="n">
        <x:v>44949</x:v>
      </x:c>
      <x:c r="C753" s="1" t="str">
        <x:v>2.2139769432908159e-11</x:v>
      </x:c>
      <x:c r="D753" s="1" t="str">
        <x:v>0.99967828790277202</x:v>
      </x:c>
      <x:c r="E753" s="1" t="str">
        <x:v>0.0003217120750881</x:v>
      </x:c>
      <x:c r="F753" s="1" t="str">
        <x:v>bull</x:v>
      </x:c>
      <x:c r="G753" s="1" t="str">
        <x:v>0.0026477241527729446</x:v>
      </x:c>
      <x:c r="H753" s="1" t="str">
        <x:v>0.00092007623697519677</x:v>
      </x:c>
      <x:c r="I753" s="1" t="str">
        <x:v>0.087548731309686767</x:v>
      </x:c>
      <x:c r="J753" s="1" t="str">
        <x:v>0.3533383792932876</x:v>
      </x:c>
      <x:c r="K753" s="1" t="str">
        <x:v>0.40736794780579832</x:v>
      </x:c>
      <x:c r="L753" s="1" t="str">
        <x:v>-0.0029812475577041253</x:v>
      </x:c>
      <x:c r="M753" s="1" t="str">
        <x:v>BTC</x:v>
      </x:c>
      <x:c r="N753" s="1" t="str">
        <x:v>0.99967828790277202</x:v>
      </x:c>
      <x:c r="O753" s="48" t="str">
        <x:v>HIGH_VOLATILITY|BULLISH_ROUTER</x:v>
      </x:c>
      <x:c r="P753" s="48" t="str"/>
      <x:c r="Q753" s="1" t="str">
        <x:v>True</x:v>
      </x:c>
      <x:c r="R753" s="1" t="str">
        <x:v>5</x:v>
      </x:c>
      <x:c r="S753" s="1" t="str">
        <x:v>0</x:v>
      </x:c>
      <x:c r="T753" s="1" t="str">
        <x:v>0.47108043166805291</x:v>
      </x:c>
      <x:c r="U753" s="1" t="str">
        <x:v>0.45000000000000001</x:v>
      </x:c>
      <x:c r="V753" s="1" t="str">
        <x:v>0.0041152446862195002</x:v>
      </x:c>
      <x:c r="W753" s="28" t="str">
        <x:v>0.45000000000000001</x:v>
      </x:c>
      <x:c r="X753" s="28" t="str">
        <x:v>0.00073884998315026928</x:v>
      </x:c>
      <x:c r="Y753" s="28" t="str">
        <x:v>0.004115244686219599</x:v>
      </x:c>
      <x:c r="Z753" s="1" t="str">
        <x:v>0.5</x:v>
      </x:c>
      <x:c r="AA753" s="1" t="str">
        <x:v>0.00074642452757600619</x:v>
      </x:c>
      <x:c r="AB753" s="1" t="str">
        <x:v>0.0045725685810569239</x:v>
      </x:c>
      <x:c r="AC753" s="1" t="str">
        <x:v>BTC</x:v>
      </x:c>
      <x:c r="AD753" s="1" t="str">
        <x:v>0</x:v>
      </x:c>
      <x:c r="AE753" s="1" t="str">
        <x:v>0.45000000000000001</x:v>
      </x:c>
      <x:c r="AF753" s="1" t="str">
        <x:v>0.00073884998315026928</x:v>
      </x:c>
      <x:c r="AG753" s="1" t="str">
        <x:v>0.004115244686219599</x:v>
      </x:c>
      <x:c r="AH753" s="1" t="str">
        <x:v>0.5</x:v>
      </x:c>
      <x:c r="AI753" s="1" t="str">
        <x:v>0.00074642452757600619</x:v>
      </x:c>
      <x:c r="AJ753" s="1" t="str">
        <x:v>0.0045725685810569239</x:v>
      </x:c>
      <x:c r="AK753" s="1" t="str">
        <x:v>0.00045534592256558232</x:v>
      </x:c>
      <x:c r="AL753" s="28" t="str">
        <x:v>0.0091466368384430993</x:v>
      </x:c>
      <x:c r="AM753" s="1" t="str">
        <x:v>2023</x:v>
      </x:c>
      <x:c r="AN753" s="48" t="str">
        <x:v>REUSED_OOS_PREQUENTIAL_DIAGNOSTIC</x:v>
      </x:c>
      <x:c r="AO753" s="1" t="str">
        <x:v>751</x:v>
      </x:c>
      <x:c r="AP753" s="1" t="str">
        <x:v>False</x:v>
      </x:c>
    </x:row>
    <x:row r="754" ht="22" customHeight="1">
      <x:c r="A754" s="27" t="n">
        <x:v>44949</x:v>
      </x:c>
      <x:c r="B754" s="27" t="n">
        <x:v>44950</x:v>
      </x:c>
      <x:c r="C754" s="1" t="str">
        <x:v>5.1970518886567151e-11</x:v>
      </x:c>
      <x:c r="D754" s="1" t="str">
        <x:v>0.99960725821577145</x:v>
      </x:c>
      <x:c r="E754" s="1" t="str">
        <x:v>0.000392741732258</x:v>
      </x:c>
      <x:c r="F754" s="1" t="str">
        <x:v>bull</x:v>
      </x:c>
      <x:c r="G754" s="1" t="str">
        <x:v>0.0031609761822748946</x:v>
      </x:c>
      <x:c r="H754" s="1" t="str">
        <x:v>0.00014205937400121725</x:v>
      </x:c>
      <x:c r="I754" s="1" t="str">
        <x:v>0.08172600334211344</x:v>
      </x:c>
      <x:c r="J754" s="1" t="str">
        <x:v>0.36100420497469887</x:v>
      </x:c>
      <x:c r="K754" s="1" t="str">
        <x:v>0.40668646025945648</x:v>
      </x:c>
      <x:c r="L754" s="1" t="str">
        <x:v>0</x:v>
      </x:c>
      <x:c r="M754" s="1" t="str">
        <x:v>BTC</x:v>
      </x:c>
      <x:c r="N754" s="1" t="str">
        <x:v>0.99960725821577145</x:v>
      </x:c>
      <x:c r="O754" s="48" t="str">
        <x:v>HIGH_VOLATILITY|BULLISH_ROUTER</x:v>
      </x:c>
      <x:c r="P754" s="48" t="str">
        <x:v>episode-000752</x:v>
      </x:c>
      <x:c r="Q754" s="1" t="str">
        <x:v>True</x:v>
      </x:c>
      <x:c r="R754" s="1" t="str">
        <x:v>5</x:v>
      </x:c>
      <x:c r="S754" s="1" t="str">
        <x:v>0</x:v>
      </x:c>
      <x:c r="T754" s="1" t="str">
        <x:v>0.47108110948221299</x:v>
      </x:c>
      <x:c r="U754" s="1" t="str">
        <x:v>0.45000000000000001</x:v>
      </x:c>
      <x:c r="V754" s="1" t="str">
        <x:v>-0.0055596158138404997</x:v>
      </x:c>
      <x:c r="W754" s="28" t="str">
        <x:v>0.45000000000000001</x:v>
      </x:c>
      <x:c r="X754" s="28" t="str">
        <x:v>0.0022545130719721085</x:v>
      </x:c>
      <x:c r="Y754" s="28" t="str">
        <x:v>-0.0055596158138404572</x:v>
      </x:c>
      <x:c r="Z754" s="1" t="str">
        <x:v>0.5</x:v>
      </x:c>
      <x:c r="AA754" s="1" t="str">
        <x:v>0.0022762491972303511</x:v>
      </x:c>
      <x:c r="AB754" s="1" t="str">
        <x:v>-0.006177122004722535</x:v>
      </x:c>
      <x:c r="AC754" s="1" t="str">
        <x:v>BTC</x:v>
      </x:c>
      <x:c r="AD754" s="1" t="str">
        <x:v>0</x:v>
      </x:c>
      <x:c r="AE754" s="1" t="str">
        <x:v>0.45000000000000001</x:v>
      </x:c>
      <x:c r="AF754" s="1" t="str">
        <x:v>0.0022545130719721085</x:v>
      </x:c>
      <x:c r="AG754" s="1" t="str">
        <x:v>-0.0055596158138404572</x:v>
      </x:c>
      <x:c r="AH754" s="1" t="str">
        <x:v>0.5</x:v>
      </x:c>
      <x:c r="AI754" s="1" t="str">
        <x:v>0.0022762491972303511</x:v>
      </x:c>
      <x:c r="AJ754" s="1" t="str">
        <x:v>-0.006177122004722535</x:v>
      </x:c>
      <x:c r="AK754" s="1" t="str">
        <x:v>-0.0006211513560421076</x:v>
      </x:c>
      <x:c r="AL754" s="28" t="str">
        <x:v>-0.0123497196220898</x:v>
      </x:c>
      <x:c r="AM754" s="1" t="str">
        <x:v>2023</x:v>
      </x:c>
      <x:c r="AN754" s="48" t="str">
        <x:v>REUSED_OOS_PREQUENTIAL_DIAGNOSTIC</x:v>
      </x:c>
      <x:c r="AO754" s="1" t="str">
        <x:v>752</x:v>
      </x:c>
      <x:c r="AP754" s="1" t="str">
        <x:v>False</x:v>
      </x:c>
    </x:row>
    <x:row r="755" ht="22" customHeight="1">
      <x:c r="A755" s="27" t="n">
        <x:v>44950</x:v>
      </x:c>
      <x:c r="B755" s="27" t="n">
        <x:v>44951</x:v>
      </x:c>
      <x:c r="C755" s="1" t="str">
        <x:v>3.7229338973003432e-11</x:v>
      </x:c>
      <x:c r="D755" s="1" t="str">
        <x:v>0.99969271882871924</x:v>
      </x:c>
      <x:c r="E755" s="1" t="str">
        <x:v>0.00030728113405120001</x:v>
      </x:c>
      <x:c r="F755" s="1" t="str">
        <x:v>bull</x:v>
      </x:c>
      <x:c r="G755" s="1" t="str">
        <x:v>0.0025417948597570741</x:v>
      </x:c>
      <x:c r="H755" s="1" t="str">
        <x:v>0.00017092122589576519</x:v>
      </x:c>
      <x:c r="I755" s="1" t="str">
        <x:v>0.070747642770294883</x:v>
      </x:c>
      <x:c r="J755" s="1" t="str">
        <x:v>0.34462743140959384</x:v>
      </x:c>
      <x:c r="K755" s="1" t="str">
        <x:v>0.41280619995910994</x:v>
      </x:c>
      <x:c r="L755" s="1" t="str">
        <x:v>-0.012349719622089861</x:v>
      </x:c>
      <x:c r="M755" s="1" t="str">
        <x:v>BTC</x:v>
      </x:c>
      <x:c r="N755" s="1" t="str">
        <x:v>0.99969271882871924</x:v>
      </x:c>
      <x:c r="O755" s="48" t="str">
        <x:v>HIGH_VOLATILITY|BULLISH_ROUTER</x:v>
      </x:c>
      <x:c r="P755" s="48" t="str"/>
      <x:c r="Q755" s="1" t="str">
        <x:v>True</x:v>
      </x:c>
      <x:c r="R755" s="1" t="str">
        <x:v>5</x:v>
      </x:c>
      <x:c r="S755" s="1" t="str">
        <x:v>0</x:v>
      </x:c>
      <x:c r="T755" s="1" t="str">
        <x:v>0.47108029395604051</x:v>
      </x:c>
      <x:c r="U755" s="1" t="str">
        <x:v>0.45000000000000001</x:v>
      </x:c>
      <x:c r="V755" s="1" t="str">
        <x:v>0.0083994190389064995</x:v>
      </x:c>
      <x:c r="W755" s="28" t="str">
        <x:v>0.45000000000000001</x:v>
      </x:c>
      <x:c r="X755" s="28" t="str">
        <x:v>0.003073636956049508</x:v>
      </x:c>
      <x:c r="Y755" s="28" t="str">
        <x:v>0.0083994190389065082</x:v>
      </x:c>
      <x:c r="Z755" s="1" t="str">
        <x:v>0.5</x:v>
      </x:c>
      <x:c r="AA755" s="1" t="str">
        <x:v>0.0031066128040747598</x:v>
      </x:c>
      <x:c r="AB755" s="1" t="str">
        <x:v>0.0093329960525094791</x:v>
      </x:c>
      <x:c r="AC755" s="1" t="str">
        <x:v>BTC</x:v>
      </x:c>
      <x:c r="AD755" s="1" t="str">
        <x:v>0</x:v>
      </x:c>
      <x:c r="AE755" s="1" t="str">
        <x:v>0.45000000000000001</x:v>
      </x:c>
      <x:c r="AF755" s="1" t="str">
        <x:v>0.003073636956049508</x:v>
      </x:c>
      <x:c r="AG755" s="1" t="str">
        <x:v>0.0083994190389065082</x:v>
      </x:c>
      <x:c r="AH755" s="1" t="str">
        <x:v>0.5</x:v>
      </x:c>
      <x:c r="AI755" s="1" t="str">
        <x:v>0.0031066128040747598</x:v>
      </x:c>
      <x:c r="AJ755" s="1" t="str">
        <x:v>0.0093329960525094791</x:v>
      </x:c>
      <x:c r="AK755" s="1" t="str">
        <x:v>0.00092537253526781167</x:v>
      </x:c>
      <x:c r="AL755" s="28" t="str">
        <x:v>0.018672263338119902</x:v>
      </x:c>
      <x:c r="AM755" s="1" t="str">
        <x:v>2023</x:v>
      </x:c>
      <x:c r="AN755" s="48" t="str">
        <x:v>REUSED_OOS_PREQUENTIAL_DIAGNOSTIC</x:v>
      </x:c>
      <x:c r="AO755" s="1" t="str">
        <x:v>753</x:v>
      </x:c>
      <x:c r="AP755" s="1" t="str">
        <x:v>False</x:v>
      </x:c>
    </x:row>
    <x:row r="756" ht="22" customHeight="1">
      <x:c r="A756" s="27" t="n">
        <x:v>44951</x:v>
      </x:c>
      <x:c r="B756" s="27" t="n">
        <x:v>44952</x:v>
      </x:c>
      <x:c r="C756" s="1" t="str">
        <x:v>1.2258524375605635e-10</x:v>
      </x:c>
      <x:c r="D756" s="1" t="str">
        <x:v>0.99943622579530123</x:v>
      </x:c>
      <x:c r="E756" s="1" t="str">
        <x:v>0.00056377408211340002</x:v>
      </x:c>
      <x:c r="F756" s="1" t="str">
        <x:v>bull</x:v>
      </x:c>
      <x:c r="G756" s="1" t="str">
        <x:v>0.0043519732682146288</x:v>
      </x:c>
      <x:c r="H756" s="1" t="str">
        <x:v>0.00051298606683611975</x:v>
      </x:c>
      <x:c r="I756" s="1" t="str">
        <x:v>0.11535707720143584</x:v>
      </x:c>
      <x:c r="J756" s="1" t="str">
        <x:v>0.36274758985938149</x:v>
      </x:c>
      <x:c r="K756" s="1" t="str">
        <x:v>0.41350538653338931</x:v>
      </x:c>
      <x:c r="L756" s="1" t="str">
        <x:v>0</x:v>
      </x:c>
      <x:c r="M756" s="1" t="str">
        <x:v>BTC</x:v>
      </x:c>
      <x:c r="N756" s="1" t="str">
        <x:v>0.99943622579530123</x:v>
      </x:c>
      <x:c r="O756" s="48" t="str">
        <x:v>HIGH_VOLATILITY|BULLISH_ROUTER</x:v>
      </x:c>
      <x:c r="P756" s="48" t="str">
        <x:v>episode-000752|episode-000754</x:v>
      </x:c>
      <x:c r="Q756" s="1" t="str">
        <x:v>True</x:v>
      </x:c>
      <x:c r="R756" s="1" t="str">
        <x:v>5</x:v>
      </x:c>
      <x:c r="S756" s="1" t="str">
        <x:v>0</x:v>
      </x:c>
      <x:c r="T756" s="1" t="str">
        <x:v>0.471082741591409</x:v>
      </x:c>
      <x:c r="U756" s="1" t="str">
        <x:v>0.45000000000000001</x:v>
      </x:c>
      <x:c r="V756" s="1" t="str">
        <x:v>-0.00076775108598440005</x:v>
      </x:c>
      <x:c r="W756" s="28" t="str">
        <x:v>0.45000000000000001</x:v>
      </x:c>
      <x:c r="X756" s="28" t="str">
        <x:v>0.0045828774635045533</x:v>
      </x:c>
      <x:c r="Y756" s="28" t="str">
        <x:v>-0.0007677510859844805</x:v>
      </x:c>
      <x:c r="Z756" s="1" t="str">
        <x:v>0.5</x:v>
      </x:c>
      <x:c r="AA756" s="1" t="str">
        <x:v>0.0046248872779485195</x:v>
      </x:c>
      <x:c r="AB756" s="1" t="str">
        <x:v>-0.00085258952778921593</x:v>
      </x:c>
      <x:c r="AC756" s="1" t="str">
        <x:v>BTC</x:v>
      </x:c>
      <x:c r="AD756" s="1" t="str">
        <x:v>0</x:v>
      </x:c>
      <x:c r="AE756" s="1" t="str">
        <x:v>0.45000000000000001</x:v>
      </x:c>
      <x:c r="AF756" s="1" t="str">
        <x:v>0.0045828774635045533</x:v>
      </x:c>
      <x:c r="AG756" s="1" t="str">
        <x:v>-0.0007677510859844805</x:v>
      </x:c>
      <x:c r="AH756" s="1" t="str">
        <x:v>0.5</x:v>
      </x:c>
      <x:c r="AI756" s="1" t="str">
        <x:v>0.0046248872779485195</x:v>
      </x:c>
      <x:c r="AJ756" s="1" t="str">
        <x:v>-0.00085258952778921593</x:v>
      </x:c>
      <x:c r="AK756" s="1" t="str">
        <x:v>-8.490723117332078e-05</x:v>
      </x:c>
      <x:c r="AL756" s="28" t="str">
        <x:v>-0.0016959371245407</x:v>
      </x:c>
      <x:c r="AM756" s="1" t="str">
        <x:v>2023</x:v>
      </x:c>
      <x:c r="AN756" s="48" t="str">
        <x:v>REUSED_OOS_PREQUENTIAL_DIAGNOSTIC</x:v>
      </x:c>
      <x:c r="AO756" s="1" t="str">
        <x:v>754</x:v>
      </x:c>
      <x:c r="AP756" s="1" t="str">
        <x:v>False</x:v>
      </x:c>
    </x:row>
    <x:row r="757" ht="22" customHeight="1">
      <x:c r="A757" s="27" t="n">
        <x:v>44952</x:v>
      </x:c>
      <x:c r="B757" s="27" t="n">
        <x:v>44953</x:v>
      </x:c>
      <x:c r="C757" s="1" t="str">
        <x:v>3.0674726605594433e-11</x:v>
      </x:c>
      <x:c r="D757" s="1" t="str">
        <x:v>0.99976189143625205</x:v>
      </x:c>
      <x:c r="E757" s="1" t="str">
        <x:v>0.00023810853307320001</x:v>
      </x:c>
      <x:c r="F757" s="1" t="str">
        <x:v>bull</x:v>
      </x:c>
      <x:c r="G757" s="1" t="str">
        <x:v>0.0020248899737160169</x:v>
      </x:c>
      <x:c r="H757" s="1" t="str">
        <x:v>0.00065133128190154009</x:v>
      </x:c>
      <x:c r="I757" s="1" t="str">
        <x:v>0.091778456634347139</x:v>
      </x:c>
      <x:c r="J757" s="1" t="str">
        <x:v>0.3777003609460019</x:v>
      </x:c>
      <x:c r="K757" s="1" t="str">
        <x:v>0.4075957093809956</x:v>
      </x:c>
      <x:c r="L757" s="1" t="str">
        <x:v>-0.0016959371245407473</x:v>
      </x:c>
      <x:c r="M757" s="1" t="str">
        <x:v>BTC</x:v>
      </x:c>
      <x:c r="N757" s="1" t="str">
        <x:v>0.99976189143625205</x:v>
      </x:c>
      <x:c r="O757" s="48" t="str">
        <x:v>HIGH_VOLATILITY|BULLISH_ROUTER</x:v>
      </x:c>
      <x:c r="P757" s="48" t="str"/>
      <x:c r="Q757" s="1" t="str">
        <x:v>True</x:v>
      </x:c>
      <x:c r="R757" s="1" t="str">
        <x:v>5</x:v>
      </x:c>
      <x:c r="S757" s="1" t="str">
        <x:v>0</x:v>
      </x:c>
      <x:c r="T757" s="1" t="str">
        <x:v>0.47107963386108692</x:v>
      </x:c>
      <x:c r="U757" s="1" t="str">
        <x:v>0.45000000000000001</x:v>
      </x:c>
      <x:c r="V757" s="1" t="str">
        <x:v>0.0011453041669440001</x:v>
      </x:c>
      <x:c r="W757" s="28" t="str">
        <x:v>0.45000000000000001</x:v>
      </x:c>
      <x:c r="X757" s="28" t="str">
        <x:v>0.00042006502006186608</x:v>
      </x:c>
      <x:c r="Y757" s="28" t="str">
        <x:v>0.0011453041669440278</x:v>
      </x:c>
      <x:c r="Z757" s="1" t="str">
        <x:v>0.5</x:v>
      </x:c>
      <x:c r="AA757" s="1" t="str">
        <x:v>0.00042434411160141572</x:v>
      </x:c>
      <x:c r="AB757" s="1" t="str">
        <x:v>0.0012726025748455161</x:v>
      </x:c>
      <x:c r="AC757" s="1" t="str">
        <x:v>BTC</x:v>
      </x:c>
      <x:c r="AD757" s="1" t="str">
        <x:v>0</x:v>
      </x:c>
      <x:c r="AE757" s="1" t="str">
        <x:v>0.45000000000000001</x:v>
      </x:c>
      <x:c r="AF757" s="1" t="str">
        <x:v>0.00042006502006186608</x:v>
      </x:c>
      <x:c r="AG757" s="1" t="str">
        <x:v>0.0011453041669440278</x:v>
      </x:c>
      <x:c r="AH757" s="1" t="str">
        <x:v>0.5</x:v>
      </x:c>
      <x:c r="AI757" s="1" t="str">
        <x:v>0.00042434411160141572</x:v>
      </x:c>
      <x:c r="AJ757" s="1" t="str">
        <x:v>0.0012726025748455161</x:v>
      </x:c>
      <x:c r="AK757" s="1" t="str">
        <x:v>0.00012714469606410787</x:v>
      </x:c>
      <x:c r="AL757" s="28" t="str">
        <x:v>0.0025460549183176002</x:v>
      </x:c>
      <x:c r="AM757" s="1" t="str">
        <x:v>2023</x:v>
      </x:c>
      <x:c r="AN757" s="48" t="str">
        <x:v>REUSED_OOS_PREQUENTIAL_DIAGNOSTIC</x:v>
      </x:c>
      <x:c r="AO757" s="1" t="str">
        <x:v>755</x:v>
      </x:c>
      <x:c r="AP757" s="1" t="str">
        <x:v>False</x:v>
      </x:c>
    </x:row>
    <x:row r="758" ht="22" customHeight="1">
      <x:c r="A758" s="27" t="n">
        <x:v>44953</x:v>
      </x:c>
      <x:c r="B758" s="27" t="n">
        <x:v>44954</x:v>
      </x:c>
      <x:c r="C758" s="1" t="str">
        <x:v>1.5685209081214046e-11</x:v>
      </x:c>
      <x:c r="D758" s="1" t="str">
        <x:v>0.99985187064533843</x:v>
      </x:c>
      <x:c r="E758" s="1" t="str">
        <x:v>0.0001481293389764</x:v>
      </x:c>
      <x:c r="F758" s="1" t="str">
        <x:v>bull</x:v>
      </x:c>
      <x:c r="G758" s="1" t="str">
        <x:v>0.0013237045393068379</x:v>
      </x:c>
      <x:c r="H758" s="1" t="str">
        <x:v>0.00017995841817269466</x:v>
      </x:c>
      <x:c r="I758" s="1" t="str">
        <x:v>0.017524209338013463</x:v>
      </x:c>
      <x:c r="J758" s="1" t="str">
        <x:v>0.39455584968149782</x:v>
      </x:c>
      <x:c r="K758" s="1" t="str">
        <x:v>0.4021406106261452</x:v>
      </x:c>
      <x:c r="L758" s="1" t="str">
        <x:v>0</x:v>
      </x:c>
      <x:c r="M758" s="1" t="str">
        <x:v>BTC</x:v>
      </x:c>
      <x:c r="N758" s="1" t="str">
        <x:v>0.99985187064533843</x:v>
      </x:c>
      <x:c r="O758" s="48" t="str">
        <x:v>HIGH_VOLATILITY|BULLISH_ROUTER</x:v>
      </x:c>
      <x:c r="P758" s="48" t="str">
        <x:v>episode-000754|episode-000753|episode-000752|episode-000751|episode-000756</x:v>
      </x:c>
      <x:c r="Q758" s="1" t="str">
        <x:v>True</x:v>
      </x:c>
      <x:c r="R758" s="1" t="str">
        <x:v>5</x:v>
      </x:c>
      <x:c r="S758" s="1" t="str">
        <x:v>0</x:v>
      </x:c>
      <x:c r="T758" s="1" t="str">
        <x:v>0.47107877521518959</x:v>
      </x:c>
      <x:c r="U758" s="1" t="str">
        <x:v>0.45000000000000001</x:v>
      </x:c>
      <x:c r="V758" s="1" t="str">
        <x:v>-0.00091137053552509996</x:v>
      </x:c>
      <x:c r="W758" s="28" t="str">
        <x:v>0.45000000000000001</x:v>
      </x:c>
      <x:c r="X758" s="28" t="str">
        <x:v>0.00062942744170846332</x:v>
      </x:c>
      <x:c r="Y758" s="28" t="str">
        <x:v>-0.00091137053552514669</x:v>
      </x:c>
      <x:c r="Z758" s="1" t="str">
        <x:v>0.5</x:v>
      </x:c>
      <x:c r="AA758" s="1" t="str">
        <x:v>0.00063570446034544315</x:v>
      </x:c>
      <x:c r="AB758" s="1" t="str">
        <x:v>-0.0010125702626454514</x:v>
      </x:c>
      <x:c r="AC758" s="1" t="str">
        <x:v>BTC</x:v>
      </x:c>
      <x:c r="AD758" s="1" t="str">
        <x:v>0</x:v>
      </x:c>
      <x:c r="AE758" s="1" t="str">
        <x:v>0.45000000000000001</x:v>
      </x:c>
      <x:c r="AF758" s="1" t="str">
        <x:v>0.00062942744170846332</x:v>
      </x:c>
      <x:c r="AG758" s="1" t="str">
        <x:v>-0.00091137053552514669</x:v>
      </x:c>
      <x:c r="AH758" s="1" t="str">
        <x:v>0.5</x:v>
      </x:c>
      <x:c r="AI758" s="1" t="str">
        <x:v>0.00063570446034544315</x:v>
      </x:c>
      <x:c r="AJ758" s="1" t="str">
        <x:v>-0.0010125702626454514</x:v>
      </x:c>
      <x:c r="AK758" s="1" t="str">
        <x:v>-0.0001012971720879463</x:v>
      </x:c>
      <x:c r="AL758" s="28" t="str">
        <x:v>-0.0020238704029538002</x:v>
      </x:c>
      <x:c r="AM758" s="1" t="str">
        <x:v>2023</x:v>
      </x:c>
      <x:c r="AN758" s="48" t="str">
        <x:v>REUSED_OOS_PREQUENTIAL_DIAGNOSTIC</x:v>
      </x:c>
      <x:c r="AO758" s="1" t="str">
        <x:v>756</x:v>
      </x:c>
      <x:c r="AP758" s="1" t="str">
        <x:v>False</x:v>
      </x:c>
    </x:row>
    <x:row r="759" ht="22" customHeight="1">
      <x:c r="A759" s="27" t="n">
        <x:v>44954</x:v>
      </x:c>
      <x:c r="B759" s="27" t="n">
        <x:v>44955</x:v>
      </x:c>
      <x:c r="C759" s="1" t="str">
        <x:v>3.260027182649836e-12</x:v>
      </x:c>
      <x:c r="D759" s="1" t="str">
        <x:v>0.99994970852748954</x:v>
      </x:c>
      <x:c r="E759" s="1" t="str">
        <x:v>5.0291469250346137e-05</x:v>
      </x:c>
      <x:c r="F759" s="1" t="str">
        <x:v>bull</x:v>
      </x:c>
      <x:c r="G759" s="1" t="str">
        <x:v>0.00049886472445608856</x:v>
      </x:c>
      <x:c r="H759" s="1" t="str">
        <x:v>0.00019567576430235521</x:v>
      </x:c>
      <x:c r="I759" s="1" t="str">
        <x:v>0.011073205214329418</x:v>
      </x:c>
      <x:c r="J759" s="1" t="str">
        <x:v>0.38418768483566157</x:v>
      </x:c>
      <x:c r="K759" s="1" t="str">
        <x:v>0.40429818980536547</x:v>
      </x:c>
      <x:c r="L759" s="1" t="str">
        <x:v>-0.0020238704029538201</x:v>
      </x:c>
      <x:c r="M759" s="1" t="str">
        <x:v>BTC</x:v>
      </x:c>
      <x:c r="N759" s="1" t="str">
        <x:v>0.99994970852748954</x:v>
      </x:c>
      <x:c r="O759" s="48" t="str">
        <x:v>HIGH_VOLATILITY|BULLISH_ROUTER</x:v>
      </x:c>
      <x:c r="P759" s="48" t="str"/>
      <x:c r="Q759" s="1" t="str">
        <x:v>True</x:v>
      </x:c>
      <x:c r="R759" s="1" t="str">
        <x:v>5</x:v>
      </x:c>
      <x:c r="S759" s="1" t="str">
        <x:v>0</x:v>
      </x:c>
      <x:c r="T759" s="1" t="str">
        <x:v>0.4710778415758195</x:v>
      </x:c>
      <x:c r="U759" s="1" t="str">
        <x:v>0.45000000000000001</x:v>
      </x:c>
      <x:c r="V759" s="1" t="str">
        <x:v>0.014170996530827399</x:v>
      </x:c>
      <x:c r="W759" s="28" t="str">
        <x:v>0.45000000000000001</x:v>
      </x:c>
      <x:c r="X759" s="28" t="str">
        <x:v>0.00050136453831362005</x:v>
      </x:c>
      <x:c r="Y759" s="28" t="str">
        <x:v>0.014170996530827429</x:v>
      </x:c>
      <x:c r="Z759" s="1" t="str">
        <x:v>0.5</x:v>
      </x:c>
      <x:c r="AA759" s="1" t="str">
        <x:v>0.00050648012580661872</x:v>
      </x:c>
      <x:c r="AB759" s="1" t="str">
        <x:v>0.015745602211951981</x:v>
      </x:c>
      <x:c r="AC759" s="1" t="str">
        <x:v>BTC</x:v>
      </x:c>
      <x:c r="AD759" s="1" t="str">
        <x:v>0</x:v>
      </x:c>
      <x:c r="AE759" s="1" t="str">
        <x:v>0.45000000000000001</x:v>
      </x:c>
      <x:c r="AF759" s="1" t="str">
        <x:v>0.00050136453831362005</x:v>
      </x:c>
      <x:c r="AG759" s="1" t="str">
        <x:v>0.014170996530827429</x:v>
      </x:c>
      <x:c r="AH759" s="1" t="str">
        <x:v>0.5</x:v>
      </x:c>
      <x:c r="AI759" s="1" t="str">
        <x:v>0.00050648012580661872</x:v>
      </x:c>
      <x:c r="AJ759" s="1" t="str">
        <x:v>0.015745602211951981</x:v>
      </x:c>
      <x:c r="AK759" s="1" t="str">
        <x:v>0.0015513996958481848</x:v>
      </x:c>
      <x:c r="AL759" s="28" t="str">
        <x:v>0.031492233334346302</x:v>
      </x:c>
      <x:c r="AM759" s="1" t="str">
        <x:v>2023</x:v>
      </x:c>
      <x:c r="AN759" s="48" t="str">
        <x:v>REUSED_OOS_PREQUENTIAL_DIAGNOSTIC</x:v>
      </x:c>
      <x:c r="AO759" s="1" t="str">
        <x:v>757</x:v>
      </x:c>
      <x:c r="AP759" s="1" t="str">
        <x:v>False</x:v>
      </x:c>
    </x:row>
    <x:row r="760" ht="22" customHeight="1">
      <x:c r="A760" s="27" t="n">
        <x:v>44955</x:v>
      </x:c>
      <x:c r="B760" s="27" t="n">
        <x:v>44956</x:v>
      </x:c>
      <x:c r="C760" s="1" t="str">
        <x:v>1.1493104696619114e-11</x:v>
      </x:c>
      <x:c r="D760" s="1" t="str">
        <x:v>0.99990048675458243</x:v>
      </x:c>
      <x:c r="E760" s="1" t="str">
        <x:v>9.9513233924651765e-05</x:v>
      </x:c>
      <x:c r="F760" s="1" t="str">
        <x:v>bull</x:v>
      </x:c>
      <x:c r="G760" s="1" t="str">
        <x:v>0.00092529906064508529</x:v>
      </x:c>
      <x:c r="H760" s="1" t="str">
        <x:v>9.844354581449853e-05</x:v>
      </x:c>
      <x:c r="I760" s="1" t="str">
        <x:v>0.046032640766608734</x:v>
      </x:c>
      <x:c r="J760" s="1" t="str">
        <x:v>0.43028927212293455</x:v>
      </x:c>
      <x:c r="K760" s="1" t="str">
        <x:v>0.40759343487120808</x:v>
      </x:c>
      <x:c r="L760" s="1" t="str">
        <x:v>0</x:v>
      </x:c>
      <x:c r="M760" s="1" t="str">
        <x:v>BTC</x:v>
      </x:c>
      <x:c r="N760" s="1" t="str">
        <x:v>0.99990048675458243</x:v>
      </x:c>
      <x:c r="O760" s="48" t="str">
        <x:v>HIGH_VOLATILITY|BULLISH_ROUTER</x:v>
      </x:c>
      <x:c r="P760" s="48" t="str">
        <x:v>episode-000757|episode-000758</x:v>
      </x:c>
      <x:c r="Q760" s="1" t="str">
        <x:v>True</x:v>
      </x:c>
      <x:c r="R760" s="1" t="str">
        <x:v>5</x:v>
      </x:c>
      <x:c r="S760" s="1" t="str">
        <x:v>0</x:v>
      </x:c>
      <x:c r="T760" s="1" t="str">
        <x:v>0.47107831128513872</x:v>
      </x:c>
      <x:c r="U760" s="1" t="str">
        <x:v>0.45000000000000001</x:v>
      </x:c>
      <x:c r="V760" s="1" t="str">
        <x:v>-0.017453905702002701</x:v>
      </x:c>
      <x:c r="W760" s="28" t="str">
        <x:v>0.45000000000000001</x:v>
      </x:c>
      <x:c r="X760" s="28" t="str">
        <x:v>0.0076854138691732077</x:v>
      </x:c>
      <x:c r="Y760" s="28" t="str">
        <x:v>-0.017453905702002781</x:v>
      </x:c>
      <x:c r="Z760" s="1" t="str">
        <x:v>0.5</x:v>
      </x:c>
      <x:c r="AA760" s="1" t="str">
        <x:v>0.0077510100254376546</x:v>
      </x:c>
      <x:c r="AB760" s="1" t="str">
        <x:v>-0.019392438947491875</x:v>
      </x:c>
      <x:c r="AC760" s="1" t="str">
        <x:v>BTC</x:v>
      </x:c>
      <x:c r="AD760" s="1" t="str">
        <x:v>0</x:v>
      </x:c>
      <x:c r="AE760" s="1" t="str">
        <x:v>0.45000000000000001</x:v>
      </x:c>
      <x:c r="AF760" s="1" t="str">
        <x:v>0.0076854138691732077</x:v>
      </x:c>
      <x:c r="AG760" s="1" t="str">
        <x:v>-0.017453905702002781</x:v>
      </x:c>
      <x:c r="AH760" s="1" t="str">
        <x:v>0.5</x:v>
      </x:c>
      <x:c r="AI760" s="1" t="str">
        <x:v>0.0077510100254376546</x:v>
      </x:c>
      <x:c r="AJ760" s="1" t="str">
        <x:v>-0.019392438947491875</x:v>
      </x:c>
      <x:c r="AK760" s="1" t="str">
        <x:v>-0.0019749181326461709</x:v>
      </x:c>
      <x:c r="AL760" s="28" t="str">
        <x:v>-0.038769676379082997</x:v>
      </x:c>
      <x:c r="AM760" s="1" t="str">
        <x:v>2023</x:v>
      </x:c>
      <x:c r="AN760" s="48" t="str">
        <x:v>REUSED_OOS_PREQUENTIAL_DIAGNOSTIC</x:v>
      </x:c>
      <x:c r="AO760" s="1" t="str">
        <x:v>758</x:v>
      </x:c>
      <x:c r="AP760" s="1" t="str">
        <x:v>False</x:v>
      </x:c>
    </x:row>
    <x:row r="761" ht="22" customHeight="1">
      <x:c r="A761" s="27" t="n">
        <x:v>44956</x:v>
      </x:c>
      <x:c r="B761" s="27" t="n">
        <x:v>44957</x:v>
      </x:c>
      <x:c r="C761" s="1" t="str">
        <x:v>4.7102508769600359e-13</x:v>
      </x:c>
      <x:c r="D761" s="1" t="str">
        <x:v>0.99998045763622756</x:v>
      </x:c>
      <x:c r="E761" s="1" t="str">
        <x:v>1.9542363301105183e-05</x:v>
      </x:c>
      <x:c r="F761" s="1" t="str">
        <x:v>bull</x:v>
      </x:c>
      <x:c r="G761" s="1" t="str">
        <x:v>0.00021066447841922885</x:v>
      </x:c>
      <x:c r="H761" s="1" t="str">
        <x:v>0.00015994176329075675</x:v>
      </x:c>
      <x:c r="I761" s="1" t="str">
        <x:v>-0.003635094150247653</x:v>
      </x:c>
      <x:c r="J761" s="1" t="str">
        <x:v>0.38064024574600586</x:v>
      </x:c>
      <x:c r="K761" s="1" t="str">
        <x:v>0.4423723759127216</x:v>
      </x:c>
      <x:c r="L761" s="1" t="str">
        <x:v>-0.038769676379083018</x:v>
      </x:c>
      <x:c r="M761" s="1" t="str">
        <x:v>BTC</x:v>
      </x:c>
      <x:c r="N761" s="1" t="str">
        <x:v>0.99998045763622756</x:v>
      </x:c>
      <x:c r="O761" s="48" t="str">
        <x:v>HIGH_VOLATILITY|BULLISH_ROUTER</x:v>
      </x:c>
      <x:c r="P761" s="48" t="str"/>
      <x:c r="Q761" s="1" t="str">
        <x:v>True</x:v>
      </x:c>
      <x:c r="R761" s="1" t="str">
        <x:v>5</x:v>
      </x:c>
      <x:c r="S761" s="1" t="str">
        <x:v>0</x:v>
      </x:c>
      <x:c r="T761" s="1" t="str">
        <x:v>0.47107754814561459</x:v>
      </x:c>
      <x:c r="U761" s="1" t="str">
        <x:v>0.45000000000000001</x:v>
      </x:c>
      <x:c r="V761" s="1" t="str">
        <x:v>0.0057629460334638</x:v>
      </x:c>
      <x:c r="W761" s="28" t="str">
        <x:v>0.45000000000000001</x:v>
      </x:c>
      <x:c r="X761" s="28" t="str">
        <x:v>0.0097658737988562949</x:v>
      </x:c>
      <x:c r="Y761" s="28" t="str">
        <x:v>0.0057629460334638338</x:v>
      </x:c>
      <x:c r="Z761" s="1" t="str">
        <x:v>0.5</x:v>
      </x:c>
      <x:c r="AA761" s="1" t="str">
        <x:v>0.0098840192077758182</x:v>
      </x:c>
      <x:c r="AB761" s="1" t="str">
        <x:v>0.0064042395643884031</x:v>
      </x:c>
      <x:c r="AC761" s="1" t="str">
        <x:v>BTC</x:v>
      </x:c>
      <x:c r="AD761" s="1" t="str">
        <x:v>0</x:v>
      </x:c>
      <x:c r="AE761" s="1" t="str">
        <x:v>0.45000000000000001</x:v>
      </x:c>
      <x:c r="AF761" s="1" t="str">
        <x:v>0.0097658737988562949</x:v>
      </x:c>
      <x:c r="AG761" s="1" t="str">
        <x:v>0.0057629460334638338</x:v>
      </x:c>
      <x:c r="AH761" s="1" t="str">
        <x:v>0.5</x:v>
      </x:c>
      <x:c r="AI761" s="1" t="str">
        <x:v>0.0098840192077758182</x:v>
      </x:c>
      <x:c r="AJ761" s="1" t="str">
        <x:v>0.0064042395643884031</x:v>
      </x:c>
      <x:c r="AK761" s="1" t="str">
        <x:v>0.00063741577462126525</x:v>
      </x:c>
      <x:c r="AL761" s="28" t="str">
        <x:v>0.012828373963087201</x:v>
      </x:c>
      <x:c r="AM761" s="1" t="str">
        <x:v>2023</x:v>
      </x:c>
      <x:c r="AN761" s="48" t="str">
        <x:v>REUSED_OOS_PREQUENTIAL_DIAGNOSTIC</x:v>
      </x:c>
      <x:c r="AO761" s="1" t="str">
        <x:v>759</x:v>
      </x:c>
      <x:c r="AP761" s="1" t="str">
        <x:v>False</x:v>
      </x:c>
    </x:row>
    <x:row r="762" ht="22" customHeight="1">
      <x:c r="A762" s="27" t="n">
        <x:v>44957</x:v>
      </x:c>
      <x:c r="B762" s="27" t="n">
        <x:v>44958</x:v>
      </x:c>
      <x:c r="C762" s="1" t="str">
        <x:v>3.954612146882109e-11</x:v>
      </x:c>
      <x:c r="D762" s="1" t="str">
        <x:v>0.99980669610433037</x:v>
      </x:c>
      <x:c r="E762" s="1" t="str">
        <x:v>0.00019330385612340001</x:v>
      </x:c>
      <x:c r="F762" s="1" t="str">
        <x:v>bull</x:v>
      </x:c>
      <x:c r="G762" s="1" t="str">
        <x:v>0.0016805521296825508</x:v>
      </x:c>
      <x:c r="H762" s="1" t="str">
        <x:v>0.00034752306379457864</x:v>
      </x:c>
      <x:c r="I762" s="1" t="str">
        <x:v>0.02176516072020318</x:v>
      </x:c>
      <x:c r="J762" s="1" t="str">
        <x:v>0.39153588793144922</x:v>
      </x:c>
      <x:c r="K762" s="1" t="str">
        <x:v>0.44190971384903499</x:v>
      </x:c>
      <x:c r="L762" s="1" t="str">
        <x:v>-0.026438654323014732</x:v>
      </x:c>
      <x:c r="M762" s="1" t="str">
        <x:v>BTC</x:v>
      </x:c>
      <x:c r="N762" s="1" t="str">
        <x:v>0.99980669610433037</x:v>
      </x:c>
      <x:c r="O762" s="48" t="str">
        <x:v>HIGH_VOLATILITY|BULLISH_ROUTER</x:v>
      </x:c>
      <x:c r="P762" s="48" t="str"/>
      <x:c r="Q762" s="1" t="str">
        <x:v>True</x:v>
      </x:c>
      <x:c r="R762" s="1" t="str">
        <x:v>5</x:v>
      </x:c>
      <x:c r="S762" s="1" t="str">
        <x:v>0</x:v>
      </x:c>
      <x:c r="T762" s="1" t="str">
        <x:v>0.47107920630124661</x:v>
      </x:c>
      <x:c r="U762" s="1" t="str">
        <x:v>0.45000000000000001</x:v>
      </x:c>
      <x:c r="V762" s="1" t="str">
        <x:v>0.0116821611867372</x:v>
      </x:c>
      <x:c r="W762" s="28" t="str">
        <x:v>0.45000000000000001</x:v>
      </x:c>
      <x:c r="X762" s="28" t="str">
        <x:v>0.0031567990862221285</x:v>
      </x:c>
      <x:c r="Y762" s="28" t="str">
        <x:v>0.011682161186737261</x:v>
      </x:c>
      <x:c r="Z762" s="1" t="str">
        <x:v>0.5</x:v>
      </x:c>
      <x:c r="AA762" s="1" t="str">
        <x:v>0.0031866536981067783</x:v>
      </x:c>
      <x:c r="AB762" s="1" t="str">
        <x:v>0.012980499609592799</x:v>
      </x:c>
      <x:c r="AC762" s="1" t="str">
        <x:v>BTC</x:v>
      </x:c>
      <x:c r="AD762" s="1" t="str">
        <x:v>0</x:v>
      </x:c>
      <x:c r="AE762" s="1" t="str">
        <x:v>0.45000000000000001</x:v>
      </x:c>
      <x:c r="AF762" s="1" t="str">
        <x:v>0.0031567990862221285</x:v>
      </x:c>
      <x:c r="AG762" s="1" t="str">
        <x:v>0.011682161186737261</x:v>
      </x:c>
      <x:c r="AH762" s="1" t="str">
        <x:v>0.5</x:v>
      </x:c>
      <x:c r="AI762" s="1" t="str">
        <x:v>0.0031866536981067783</x:v>
      </x:c>
      <x:c r="AJ762" s="1" t="str">
        <x:v>0.012980499609592799</x:v>
      </x:c>
      <x:c r="AK762" s="1" t="str">
        <x:v>0.0012825233812639412</x:v>
      </x:c>
      <x:c r="AL762" s="28" t="str">
        <x:v>0.025967455275869002</x:v>
      </x:c>
      <x:c r="AM762" s="1" t="str">
        <x:v>2023</x:v>
      </x:c>
      <x:c r="AN762" s="48" t="str">
        <x:v>REUSED_OOS_PREQUENTIAL_DIAGNOSTIC</x:v>
      </x:c>
      <x:c r="AO762" s="1" t="str">
        <x:v>760</x:v>
      </x:c>
      <x:c r="AP762" s="1" t="str">
        <x:v>False</x:v>
      </x:c>
    </x:row>
    <x:row r="763" ht="22" customHeight="1">
      <x:c r="A763" s="27" t="n">
        <x:v>44958</x:v>
      </x:c>
      <x:c r="B763" s="27" t="n">
        <x:v>44959</x:v>
      </x:c>
      <x:c r="C763" s="1" t="str">
        <x:v>1.633713799016378e-11</x:v>
      </x:c>
      <x:c r="D763" s="1" t="str">
        <x:v>0.99986711382540683</x:v>
      </x:c>
      <x:c r="E763" s="1" t="str">
        <x:v>0.0001328861582559</x:v>
      </x:c>
      <x:c r="F763" s="1" t="str">
        <x:v>bull</x:v>
      </x:c>
      <x:c r="G763" s="1" t="str">
        <x:v>0.0012006255267991281</x:v>
      </x:c>
      <x:c r="H763" s="1" t="str">
        <x:v>0.00012083544215293909</x:v>
      </x:c>
      <x:c r="I763" s="1" t="str">
        <x:v>0.029082502353058537</x:v>
      </x:c>
      <x:c r="J763" s="1" t="str">
        <x:v>0.42288431898190626</x:v>
      </x:c>
      <x:c r="K763" s="1" t="str">
        <x:v>0.44388135378316879</x:v>
      </x:c>
      <x:c r="L763" s="1" t="str">
        <x:v>-0.0011577436208326519</x:v>
      </x:c>
      <x:c r="M763" s="1" t="str">
        <x:v>BTC</x:v>
      </x:c>
      <x:c r="N763" s="1" t="str">
        <x:v>0.99986711382540683</x:v>
      </x:c>
      <x:c r="O763" s="48" t="str">
        <x:v>HIGH_VOLATILITY|BULLISH_ROUTER</x:v>
      </x:c>
      <x:c r="P763" s="48" t="str"/>
      <x:c r="Q763" s="1" t="str">
        <x:v>True</x:v>
      </x:c>
      <x:c r="R763" s="1" t="str">
        <x:v>5</x:v>
      </x:c>
      <x:c r="S763" s="1" t="str">
        <x:v>0</x:v>
      </x:c>
      <x:c r="T763" s="1" t="str">
        <x:v>0.47107862975354547</x:v>
      </x:c>
      <x:c r="U763" s="1" t="str">
        <x:v>0.45000000000000001</x:v>
      </x:c>
      <x:c r="V763" s="1" t="str">
        <x:v>-0.0056584394069347996</x:v>
      </x:c>
      <x:c r="W763" s="28" t="str">
        <x:v>0.45000000000000001</x:v>
      </x:c>
      <x:c r="X763" s="28" t="str">
        <x:v>0.0063527114925738259</x:v>
      </x:c>
      <x:c r="Y763" s="28" t="str">
        <x:v>-0.0056584394069348898</x:v>
      </x:c>
      <x:c r="Z763" s="1" t="str">
        <x:v>0.5</x:v>
      </x:c>
      <x:c r="AA763" s="1" t="str">
        <x:v>0.0064086555803861689</x:v>
      </x:c>
      <x:c r="AB763" s="1" t="str">
        <x:v>-0.0062865046325132345</x:v>
      </x:c>
      <x:c r="AC763" s="1" t="str">
        <x:v>BTC</x:v>
      </x:c>
      <x:c r="AD763" s="1" t="str">
        <x:v>0</x:v>
      </x:c>
      <x:c r="AE763" s="1" t="str">
        <x:v>0.45000000000000001</x:v>
      </x:c>
      <x:c r="AF763" s="1" t="str">
        <x:v>0.0063527114925738259</x:v>
      </x:c>
      <x:c r="AG763" s="1" t="str">
        <x:v>-0.0056584394069348898</x:v>
      </x:c>
      <x:c r="AH763" s="1" t="str">
        <x:v>0.5</x:v>
      </x:c>
      <x:c r="AI763" s="1" t="str">
        <x:v>0.0064086555803861689</x:v>
      </x:c>
      <x:c r="AJ763" s="1" t="str">
        <x:v>-0.0062865046325132345</x:v>
      </x:c>
      <x:c r="AK763" s="1" t="str">
        <x:v>-0.00063183888654399535</x:v>
      </x:c>
      <x:c r="AL763" s="28" t="str">
        <x:v>-0.012560272448325799</x:v>
      </x:c>
      <x:c r="AM763" s="1" t="str">
        <x:v>2023</x:v>
      </x:c>
      <x:c r="AN763" s="48" t="str">
        <x:v>REUSED_OOS_PREQUENTIAL_DIAGNOSTIC</x:v>
      </x:c>
      <x:c r="AO763" s="1" t="str">
        <x:v>761</x:v>
      </x:c>
      <x:c r="AP763" s="1" t="str">
        <x:v>False</x:v>
      </x:c>
    </x:row>
    <x:row r="764" ht="22" customHeight="1">
      <x:c r="A764" s="27" t="n">
        <x:v>44959</x:v>
      </x:c>
      <x:c r="B764" s="27" t="n">
        <x:v>44960</x:v>
      </x:c>
      <x:c r="C764" s="1" t="str">
        <x:v>7.1810061804848641e-13</x:v>
      </x:c>
      <x:c r="D764" s="1" t="str">
        <x:v>0.999972319383996</x:v>
      </x:c>
      <x:c r="E764" s="1" t="str">
        <x:v>2.7680615285939626e-05</x:v>
      </x:c>
      <x:c r="F764" s="1" t="str">
        <x:v>bull</x:v>
      </x:c>
      <x:c r="G764" s="1" t="str">
        <x:v>0.00028962189308229708</x:v>
      </x:c>
      <x:c r="H764" s="1" t="str">
        <x:v>0.00021041111717816976</x:v>
      </x:c>
      <x:c r="I764" s="1" t="str">
        <x:v>0.017883211678832112</x:v>
      </x:c>
      <x:c r="J764" s="1" t="str">
        <x:v>0.40502093053939614</x:v>
      </x:c>
      <x:c r="K764" s="1" t="str">
        <x:v>0.4502412366168389</x:v>
      </x:c>
      <x:c r="L764" s="1" t="str">
        <x:v>-0.013703474493855561</x:v>
      </x:c>
      <x:c r="M764" s="1" t="str">
        <x:v>BTC</x:v>
      </x:c>
      <x:c r="N764" s="1" t="str">
        <x:v>0.999972319383996</x:v>
      </x:c>
      <x:c r="O764" s="48" t="str">
        <x:v>HIGH_VOLATILITY|BULLISH_ROUTER</x:v>
      </x:c>
      <x:c r="P764" s="48" t="str">
        <x:v>episode-000761|episode-000758</x:v>
      </x:c>
      <x:c r="Q764" s="1" t="str">
        <x:v>True</x:v>
      </x:c>
      <x:c r="R764" s="1" t="str">
        <x:v>5</x:v>
      </x:c>
      <x:c r="S764" s="1" t="str">
        <x:v>0</x:v>
      </x:c>
      <x:c r="T764" s="1" t="str">
        <x:v>0.47107762580674611</x:v>
      </x:c>
      <x:c r="U764" s="1" t="str">
        <x:v>0.45000000000000001</x:v>
      </x:c>
      <x:c r="V764" s="1" t="str">
        <x:v>6.6022654566122441e-05</x:v>
      </x:c>
      <x:c r="W764" s="28" t="str">
        <x:v>0.45000000000000001</x:v>
      </x:c>
      <x:c r="X764" s="28" t="str">
        <x:v>0.0031263378759298632</x:v>
      </x:c>
      <x:c r="Y764" s="28" t="str">
        <x:v>6.6022654566122441e-05</x:v>
      </x:c>
      <x:c r="Z764" s="1" t="str">
        <x:v>0.5</x:v>
      </x:c>
      <x:c r="AA764" s="1" t="str">
        <x:v>0.0031599127948898076</x:v>
      </x:c>
      <x:c r="AB764" s="1" t="str">
        <x:v>7.3672298449789508e-05</x:v>
      </x:c>
      <x:c r="AC764" s="1" t="str">
        <x:v>BTC</x:v>
      </x:c>
      <x:c r="AD764" s="1" t="str">
        <x:v>0</x:v>
      </x:c>
      <x:c r="AE764" s="1" t="str">
        <x:v>0.45000000000000001</x:v>
      </x:c>
      <x:c r="AF764" s="1" t="str">
        <x:v>0.0031263378759298632</x:v>
      </x:c>
      <x:c r="AG764" s="1" t="str">
        <x:v>6.6022654566122441e-05</x:v>
      </x:c>
      <x:c r="AH764" s="1" t="str">
        <x:v>0.5</x:v>
      </x:c>
      <x:c r="AI764" s="1" t="str">
        <x:v>0.0031599127948898076</x:v>
      </x:c>
      <x:c r="AJ764" s="1" t="str">
        <x:v>7.3672298449789508e-05</x:v>
      </x:c>
      <x:c r="AK764" s="1" t="str">
        <x:v>7.6491096127003936e-06</x:v>
      </x:c>
      <x:c r="AL764" s="28" t="str">
        <x:v>0.00015366490805730001</x:v>
      </x:c>
      <x:c r="AM764" s="1" t="str">
        <x:v>2023</x:v>
      </x:c>
      <x:c r="AN764" s="48" t="str">
        <x:v>REUSED_OOS_PREQUENTIAL_DIAGNOSTIC</x:v>
      </x:c>
      <x:c r="AO764" s="1" t="str">
        <x:v>762</x:v>
      </x:c>
      <x:c r="AP764" s="1" t="str">
        <x:v>False</x:v>
      </x:c>
    </x:row>
    <x:row r="765" ht="22" customHeight="1">
      <x:c r="A765" s="27" t="n">
        <x:v>44960</x:v>
      </x:c>
      <x:c r="B765" s="27" t="n">
        <x:v>44961</x:v>
      </x:c>
      <x:c r="C765" s="1" t="str">
        <x:v>2.5921275310660813e-12</x:v>
      </x:c>
      <x:c r="D765" s="1" t="str">
        <x:v>0.99994098524442876</x:v>
      </x:c>
      <x:c r="E765" s="1" t="str">
        <x:v>5.9014752978866366e-05</x:v>
      </x:c>
      <x:c r="F765" s="1" t="str">
        <x:v>bull</x:v>
      </x:c>
      <x:c r="G765" s="1" t="str">
        <x:v>0.00057680258347238961</x:v>
      </x:c>
      <x:c r="H765" s="1" t="str">
        <x:v>6.2668279134194292e-05</x:v>
      </x:c>
      <x:c r="I765" s="1" t="str">
        <x:v>0.015454222391720895</x:v>
      </x:c>
      <x:c r="J765" s="1" t="str">
        <x:v>0.39040238308578767</x:v>
      </x:c>
      <x:c r="K765" s="1" t="str">
        <x:v>0.45192845740543308</x:v>
      </x:c>
      <x:c r="L765" s="1" t="str">
        <x:v>-0.013551915328946396</x:v>
      </x:c>
      <x:c r="M765" s="1" t="str">
        <x:v>BTC</x:v>
      </x:c>
      <x:c r="N765" s="1" t="str">
        <x:v>0.99994098524442876</x:v>
      </x:c>
      <x:c r="O765" s="48" t="str">
        <x:v>HIGH_VOLATILITY|BULLISH_ROUTER</x:v>
      </x:c>
      <x:c r="P765" s="48" t="str">
        <x:v>episode-000763|episode-000761|episode-000758</x:v>
      </x:c>
      <x:c r="Q765" s="1" t="str">
        <x:v>True</x:v>
      </x:c>
      <x:c r="R765" s="1" t="str">
        <x:v>5</x:v>
      </x:c>
      <x:c r="S765" s="1" t="str">
        <x:v>0</x:v>
      </x:c>
      <x:c r="T765" s="1" t="str">
        <x:v>0.47107792481983768</x:v>
      </x:c>
      <x:c r="U765" s="1" t="str">
        <x:v>0.45000000000000001</x:v>
      </x:c>
      <x:c r="V765" s="1" t="str">
        <x:v>-0.0020626723871305999</x:v>
      </x:c>
      <x:c r="W765" s="28" t="str">
        <x:v>0.45000000000000001</x:v>
      </x:c>
      <x:c r="X765" s="28" t="str">
        <x:v>3.8029435038888781e-05</x:v>
      </x:c>
      <x:c r="Y765" s="28" t="str">
        <x:v>-0.0020626723871306485</x:v>
      </x:c>
      <x:c r="Z765" s="1" t="str">
        <x:v>0.5</x:v>
      </x:c>
      <x:c r="AA765" s="1" t="str">
        <x:v>3.8413275628146337e-05</x:v>
      </x:c>
      <x:c r="AB765" s="1" t="str">
        <x:v>-0.0022918543653911438</x:v>
      </x:c>
      <x:c r="AC765" s="1" t="str">
        <x:v>BTC</x:v>
      </x:c>
      <x:c r="AD765" s="1" t="str">
        <x:v>0</x:v>
      </x:c>
      <x:c r="AE765" s="1" t="str">
        <x:v>0.45000000000000001</x:v>
      </x:c>
      <x:c r="AF765" s="1" t="str">
        <x:v>3.8029435038888781e-05</x:v>
      </x:c>
      <x:c r="AG765" s="1" t="str">
        <x:v>-0.0020626723871306485</x:v>
      </x:c>
      <x:c r="AH765" s="1" t="str">
        <x:v>0.5</x:v>
      </x:c>
      <x:c r="AI765" s="1" t="str">
        <x:v>3.8413275628146337e-05</x:v>
      </x:c>
      <x:c r="AJ765" s="1" t="str">
        <x:v>-0.0022918543653911438</x:v>
      </x:c>
      <x:c r="AK765" s="1" t="str">
        <x:v>-0.00022968205760026065</x:v>
      </x:c>
      <x:c r="AL765" s="28" t="str">
        <x:v>-0.0045836320803031997</x:v>
      </x:c>
      <x:c r="AM765" s="1" t="str">
        <x:v>2023</x:v>
      </x:c>
      <x:c r="AN765" s="48" t="str">
        <x:v>REUSED_OOS_PREQUENTIAL_DIAGNOSTIC</x:v>
      </x:c>
      <x:c r="AO765" s="1" t="str">
        <x:v>763</x:v>
      </x:c>
      <x:c r="AP765" s="1" t="str">
        <x:v>False</x:v>
      </x:c>
    </x:row>
    <x:row r="766" ht="22" customHeight="1">
      <x:c r="A766" s="27" t="n">
        <x:v>44961</x:v>
      </x:c>
      <x:c r="B766" s="27" t="n">
        <x:v>44962</x:v>
      </x:c>
      <x:c r="C766" s="1" t="str">
        <x:v>2.5754094455570559e-11</x:v>
      </x:c>
      <x:c r="D766" s="1" t="str">
        <x:v>0.99983606254652824</x:v>
      </x:c>
      <x:c r="E766" s="1" t="str">
        <x:v>0.00016393742771760001</x:v>
      </x:c>
      <x:c r="F766" s="1" t="str">
        <x:v>bull</x:v>
      </x:c>
      <x:c r="G766" s="1" t="str">
        <x:v>0.0014498358513835739</x:v>
      </x:c>
      <x:c r="H766" s="1" t="str">
        <x:v>0.00020984539580122302</x:v>
      </x:c>
      <x:c r="I766" s="1" t="str">
        <x:v>0.012849630231154263</x:v>
      </x:c>
      <x:c r="J766" s="1" t="str">
        <x:v>0.38586317127951619</x:v>
      </x:c>
      <x:c r="K766" s="1" t="str">
        <x:v>0.45319261736735938</x:v>
      </x:c>
      <x:c r="L766" s="1" t="str">
        <x:v>-0.018073430415398328</x:v>
      </x:c>
      <x:c r="M766" s="1" t="str">
        <x:v>BTC</x:v>
      </x:c>
      <x:c r="N766" s="1" t="str">
        <x:v>0.99983606254652824</x:v>
      </x:c>
      <x:c r="O766" s="48" t="str">
        <x:v>HIGH_VOLATILITY|BULLISH_ROUTER</x:v>
      </x:c>
      <x:c r="P766" s="48" t="str">
        <x:v>episode-000764|episode-000761|episode-000763|episode-000758|episode-000757</x:v>
      </x:c>
      <x:c r="Q766" s="1" t="str">
        <x:v>True</x:v>
      </x:c>
      <x:c r="R766" s="1" t="str">
        <x:v>5</x:v>
      </x:c>
      <x:c r="S766" s="1" t="str">
        <x:v>0</x:v>
      </x:c>
      <x:c r="T766" s="1" t="str">
        <x:v>0.47107892606659429</x:v>
      </x:c>
      <x:c r="U766" s="1" t="str">
        <x:v>0.45000000000000001</x:v>
      </x:c>
      <x:c r="V766" s="1" t="str">
        <x:v>-0.0074831852428728996</x:v>
      </x:c>
      <x:c r="W766" s="28" t="str">
        <x:v>0.45000000000000001</x:v>
      </x:c>
      <x:c r="X766" s="28" t="str">
        <x:v>0.0011367937297688813</x:v>
      </x:c>
      <x:c r="Y766" s="28" t="str">
        <x:v>-0.0074831852428729473</x:v>
      </x:c>
      <x:c r="Z766" s="1" t="str">
        <x:v>0.5</x:v>
      </x:c>
      <x:c r="AA766" s="1" t="str">
        <x:v>0.0011485402630734831</x:v>
      </x:c>
      <x:c r="AB766" s="1" t="str">
        <x:v>-0.0083145356083241806</x:v>
      </x:c>
      <x:c r="AC766" s="1" t="str">
        <x:v>BTC</x:v>
      </x:c>
      <x:c r="AD766" s="1" t="str">
        <x:v>0</x:v>
      </x:c>
      <x:c r="AE766" s="1" t="str">
        <x:v>0.45000000000000001</x:v>
      </x:c>
      <x:c r="AF766" s="1" t="str">
        <x:v>0.0011367937297688813</x:v>
      </x:c>
      <x:c r="AG766" s="1" t="str">
        <x:v>-0.0074831852428729473</x:v>
      </x:c>
      <x:c r="AH766" s="1" t="str">
        <x:v>0.5</x:v>
      </x:c>
      <x:c r="AI766" s="1" t="str">
        <x:v>0.0011485402630734831</x:v>
      </x:c>
      <x:c r="AJ766" s="1" t="str">
        <x:v>-0.0083145356083241806</x:v>
      </x:c>
      <x:c r="AK766" s="1" t="str">
        <x:v>-0.00083796941756892653</x:v>
      </x:c>
      <x:c r="AL766" s="28" t="str">
        <x:v>-0.0166267932326635</x:v>
      </x:c>
      <x:c r="AM766" s="1" t="str">
        <x:v>2023</x:v>
      </x:c>
      <x:c r="AN766" s="48" t="str">
        <x:v>REUSED_OOS_PREQUENTIAL_DIAGNOSTIC</x:v>
      </x:c>
      <x:c r="AO766" s="1" t="str">
        <x:v>764</x:v>
      </x:c>
      <x:c r="AP766" s="1" t="str">
        <x:v>False</x:v>
      </x:c>
    </x:row>
    <x:row r="767" ht="22" customHeight="1">
      <x:c r="A767" s="27" t="n">
        <x:v>44962</x:v>
      </x:c>
      <x:c r="B767" s="27" t="n">
        <x:v>44963</x:v>
      </x:c>
      <x:c r="C767" s="1" t="str">
        <x:v>3.2419243547587406e-11</x:v>
      </x:c>
      <x:c r="D767" s="1" t="str">
        <x:v>0.99979280346074084</x:v>
      </x:c>
      <x:c r="E767" s="1" t="str">
        <x:v>0.00020719650683990001</x:v>
      </x:c>
      <x:c r="F767" s="1" t="str">
        <x:v>bull</x:v>
      </x:c>
      <x:c r="G767" s="1" t="str">
        <x:v>0.0017882414912418984</x:v>
      </x:c>
      <x:c r="H767" s="1" t="str">
        <x:v>8.6518171574843987e-05</x:v>
      </x:c>
      <x:c r="I767" s="1" t="str">
        <x:v>-0.03439972045754025</x:v>
      </x:c>
      <x:c r="J767" s="1" t="str">
        <x:v>0.35308449698836042</x:v>
      </x:c>
      <x:c r="K767" s="1" t="str">
        <x:v>0.46324370434640216</x:v>
      </x:c>
      <x:c r="L767" s="1" t="str">
        <x:v>-0.03439972045754025</x:v>
      </x:c>
      <x:c r="M767" s="1" t="str">
        <x:v>BTC</x:v>
      </x:c>
      <x:c r="N767" s="1" t="str">
        <x:v>0.99979280346074084</x:v>
      </x:c>
      <x:c r="O767" s="48" t="str">
        <x:v>HIGH_VOLATILITY|BULLISH_ROUTER</x:v>
      </x:c>
      <x:c r="P767" s="48" t="str">
        <x:v>episode-000760|episode-000765|episode-000758|episode-000764|episode-000763</x:v>
      </x:c>
      <x:c r="Q767" s="1" t="str">
        <x:v>True</x:v>
      </x:c>
      <x:c r="R767" s="1" t="str">
        <x:v>5</x:v>
      </x:c>
      <x:c r="S767" s="1" t="str">
        <x:v>0</x:v>
      </x:c>
      <x:c r="T767" s="1" t="str">
        <x:v>0.47107933887575237</x:v>
      </x:c>
      <x:c r="U767" s="1" t="str">
        <x:v>0.45000000000000001</x:v>
      </x:c>
      <x:c r="V767" s="1" t="str">
        <x:v>-0.0034219031718725002</x:v>
      </x:c>
      <x:c r="W767" s="28" t="str">
        <x:v>0.45000000000000001</x:v>
      </x:c>
      <x:c r="X767" s="28" t="str">
        <x:v>0.0041461530785608658</x:v>
      </x:c>
      <x:c r="Y767" s="28" t="str">
        <x:v>-0.0034219031718725201</x:v>
      </x:c>
      <x:c r="Z767" s="1" t="str">
        <x:v>0.5</x:v>
      </x:c>
      <x:c r="AA767" s="1" t="str">
        <x:v>0.0041915442781852996</x:v>
      </x:c>
      <x:c r="AB767" s="1" t="str">
        <x:v>-0.0038016991705640546</x:v>
      </x:c>
      <x:c r="AC767" s="1" t="str">
        <x:v>BTC</x:v>
      </x:c>
      <x:c r="AD767" s="1" t="str">
        <x:v>0</x:v>
      </x:c>
      <x:c r="AE767" s="1" t="str">
        <x:v>0.45000000000000001</x:v>
      </x:c>
      <x:c r="AF767" s="1" t="str">
        <x:v>0.0041461530785608658</x:v>
      </x:c>
      <x:c r="AG767" s="1" t="str">
        <x:v>-0.0034219031718725201</x:v>
      </x:c>
      <x:c r="AH767" s="1" t="str">
        <x:v>0.5</x:v>
      </x:c>
      <x:c r="AI767" s="1" t="str">
        <x:v>0.0041915442781852996</x:v>
      </x:c>
      <x:c r="AJ767" s="1" t="str">
        <x:v>-0.0038016991705640546</x:v>
      </x:c>
      <x:c r="AK767" s="1" t="str">
        <x:v>-0.0003811727233787544</x:v>
      </x:c>
      <x:c r="AL767" s="28" t="str">
        <x:v>-0.0075950470875479001</x:v>
      </x:c>
      <x:c r="AM767" s="1" t="str">
        <x:v>2023</x:v>
      </x:c>
      <x:c r="AN767" s="48" t="str">
        <x:v>REUSED_OOS_PREQUENTIAL_DIAGNOSTIC</x:v>
      </x:c>
      <x:c r="AO767" s="1" t="str">
        <x:v>765</x:v>
      </x:c>
      <x:c r="AP767" s="1" t="str">
        <x:v>False</x:v>
      </x:c>
    </x:row>
    <x:row r="768" ht="22" customHeight="1">
      <x:c r="A768" s="27" t="n">
        <x:v>44963</x:v>
      </x:c>
      <x:c r="B768" s="27" t="n">
        <x:v>44964</x:v>
      </x:c>
      <x:c r="C768" s="1" t="str">
        <x:v>3.9222549783937075e-10</x:v>
      </x:c>
      <x:c r="D768" s="1" t="str">
        <x:v>0.99921932826267601</x:v>
      </x:c>
      <x:c r="E768" s="1" t="str">
        <x:v>0.00078067134509830001</x:v>
      </x:c>
      <x:c r="F768" s="1" t="str">
        <x:v>bull</x:v>
      </x:c>
      <x:c r="G768" s="1" t="str">
        <x:v>0.0057949079303593254</x:v>
      </x:c>
      <x:c r="H768" s="1" t="str">
        <x:v>0.0011469503961294867</x:v>
      </x:c>
      <x:c r="I768" s="1" t="str">
        <x:v>-0.003083364721752635</x:v>
      </x:c>
      <x:c r="J768" s="1" t="str">
        <x:v>0.34338629334970139</x:v>
      </x:c>
      <x:c r="K768" s="1" t="str">
        <x:v>0.46597117496927926</x:v>
      </x:c>
      <x:c r="L768" s="1" t="str">
        <x:v>-0.041733500048414696</x:v>
      </x:c>
      <x:c r="M768" s="1" t="str">
        <x:v>BTC</x:v>
      </x:c>
      <x:c r="N768" s="1" t="str">
        <x:v>0.99921932826267601</x:v>
      </x:c>
      <x:c r="O768" s="48" t="str">
        <x:v>HIGH_VOLATILITY</x:v>
      </x:c>
      <x:c r="P768" s="48" t="str"/>
      <x:c r="Q768" s="1" t="str">
        <x:v>True</x:v>
      </x:c>
      <x:c r="R768" s="1" t="str">
        <x:v>5</x:v>
      </x:c>
      <x:c r="S768" s="1" t="str">
        <x:v>0</x:v>
      </x:c>
      <x:c r="T768" s="1" t="str">
        <x:v>0.471084811358502</x:v>
      </x:c>
      <x:c r="U768" s="1" t="str">
        <x:v>0.45000000000000001</x:v>
      </x:c>
      <x:c r="V768" s="1" t="str">
        <x:v>0.0096834015935473999</x:v>
      </x:c>
      <x:c r="W768" s="28" t="str">
        <x:v>0.45000000000000001</x:v>
      </x:c>
      <x:c r="X768" s="28" t="str">
        <x:v>0.001886220825361884</x:v>
      </x:c>
      <x:c r="Y768" s="28" t="str">
        <x:v>0.0096834015935474138</x:v>
      </x:c>
      <x:c r="Z768" s="1" t="str">
        <x:v>0.5</x:v>
      </x:c>
      <x:c r="AA768" s="1" t="str">
        <x:v>0.0019059998511963272</x:v>
      </x:c>
      <x:c r="AB768" s="1" t="str">
        <x:v>0.010759524692156353</x:v>
      </x:c>
      <x:c r="AC768" s="1" t="str">
        <x:v>BTC</x:v>
      </x:c>
      <x:c r="AD768" s="1" t="str">
        <x:v>0</x:v>
      </x:c>
      <x:c r="AE768" s="1" t="str">
        <x:v>0.45000000000000001</x:v>
      </x:c>
      <x:c r="AF768" s="1" t="str">
        <x:v>0.001886220825361884</x:v>
      </x:c>
      <x:c r="AG768" s="1" t="str">
        <x:v>0.0096834015935474138</x:v>
      </x:c>
      <x:c r="AH768" s="1" t="str">
        <x:v>0.5</x:v>
      </x:c>
      <x:c r="AI768" s="1" t="str">
        <x:v>0.0019059998511963272</x:v>
      </x:c>
      <x:c r="AJ768" s="1" t="str">
        <x:v>0.010759524692156353</x:v>
      </x:c>
      <x:c r="AK768" s="1" t="str">
        <x:v>0.0010652349406829742</x:v>
      </x:c>
      <x:c r="AL768" s="28" t="str">
        <x:v>0.0215229024066638</x:v>
      </x:c>
      <x:c r="AM768" s="1" t="str">
        <x:v>2023</x:v>
      </x:c>
      <x:c r="AN768" s="48" t="str">
        <x:v>REUSED_OOS_PREQUENTIAL_DIAGNOSTIC</x:v>
      </x:c>
      <x:c r="AO768" s="1" t="str">
        <x:v>766</x:v>
      </x:c>
      <x:c r="AP768" s="1" t="str">
        <x:v>False</x:v>
      </x:c>
    </x:row>
    <x:row r="769" ht="22" customHeight="1">
      <x:c r="A769" s="27" t="n">
        <x:v>44964</x:v>
      </x:c>
      <x:c r="B769" s="27" t="n">
        <x:v>44965</x:v>
      </x:c>
      <x:c r="C769" s="1" t="str">
        <x:v>6.2563187629763609e-10</x:v>
      </x:c>
      <x:c r="D769" s="1" t="str">
        <x:v>0.99882497771002166</x:v>
      </x:c>
      <x:c r="E769" s="1" t="str">
        <x:v>0.0011750216643465</x:v>
      </x:c>
      <x:c r="F769" s="1" t="str">
        <x:v>bull</x:v>
      </x:c>
      <x:c r="G769" s="1" t="str">
        <x:v>0.0082846258923562569</x:v>
      </x:c>
      <x:c r="H769" s="1" t="str">
        <x:v>0.00078870110530893296</x:v>
      </x:c>
      <x:c r="I769" s="1" t="str">
        <x:v>0.0054745709207744131</x:v>
      </x:c>
      <x:c r="J769" s="1" t="str">
        <x:v>0.35823938314153869</x:v>
      </x:c>
      <x:c r="K769" s="1" t="str">
        <x:v>0.46768398761066793</x:v>
      </x:c>
      <x:c r="L769" s="1" t="str">
        <x:v>-0.021108823690381362</x:v>
      </x:c>
      <x:c r="M769" s="1" t="str">
        <x:v>BTC</x:v>
      </x:c>
      <x:c r="N769" s="1" t="str">
        <x:v>0.99882497771002166</x:v>
      </x:c>
      <x:c r="O769" s="48" t="str">
        <x:v>HIGH_VOLATILITY|BULLISH_ROUTER</x:v>
      </x:c>
      <x:c r="P769" s="48" t="str">
        <x:v>episode-000767|episode-000765|episode-000760|episode-000764|episode-000758</x:v>
      </x:c>
      <x:c r="Q769" s="1" t="str">
        <x:v>True</x:v>
      </x:c>
      <x:c r="R769" s="1" t="str">
        <x:v>5</x:v>
      </x:c>
      <x:c r="S769" s="1" t="str">
        <x:v>0</x:v>
      </x:c>
      <x:c r="T769" s="1" t="str">
        <x:v>0.47108857451588732</x:v>
      </x:c>
      <x:c r="U769" s="1" t="str">
        <x:v>0.45000000000000001</x:v>
      </x:c>
      <x:c r="V769" s="1" t="str">
        <x:v>-0.0055616144274962002</x:v>
      </x:c>
      <x:c r="W769" s="28" t="str">
        <x:v>0.45000000000000001</x:v>
      </x:c>
      <x:c r="X769" s="28" t="str">
        <x:v>0.0052758204101381878</x:v>
      </x:c>
      <x:c r="Y769" s="28" t="str">
        <x:v>-0.0055616144274961421</x:v>
      </x:c>
      <x:c r="Z769" s="1" t="str">
        <x:v>0.5</x:v>
      </x:c>
      <x:c r="AA769" s="1" t="str">
        <x:v>0.0053234376867659083</x:v>
      </x:c>
      <x:c r="AB769" s="1" t="str">
        <x:v>-0.0061790327071389317</x:v>
      </x:c>
      <x:c r="AC769" s="1" t="str">
        <x:v>BTC</x:v>
      </x:c>
      <x:c r="AD769" s="1" t="str">
        <x:v>0</x:v>
      </x:c>
      <x:c r="AE769" s="1" t="str">
        <x:v>0.45000000000000001</x:v>
      </x:c>
      <x:c r="AF769" s="1" t="str">
        <x:v>0.0052758204101381878</x:v>
      </x:c>
      <x:c r="AG769" s="1" t="str">
        <x:v>-0.0055616144274961421</x:v>
      </x:c>
      <x:c r="AH769" s="1" t="str">
        <x:v>0.5</x:v>
      </x:c>
      <x:c r="AI769" s="1" t="str">
        <x:v>0.0053234376867659083</x:v>
      </x:c>
      <x:c r="AJ769" s="1" t="str">
        <x:v>-0.0061790327071389317</x:v>
      </x:c>
      <x:c r="AK769" s="1" t="str">
        <x:v>-0.00062106414698752475</x:v>
      </x:c>
      <x:c r="AL769" s="28" t="str">
        <x:v>-0.0123474842699674</x:v>
      </x:c>
      <x:c r="AM769" s="1" t="str">
        <x:v>2023</x:v>
      </x:c>
      <x:c r="AN769" s="48" t="str">
        <x:v>REUSED_OOS_PREQUENTIAL_DIAGNOSTIC</x:v>
      </x:c>
      <x:c r="AO769" s="1" t="str">
        <x:v>767</x:v>
      </x:c>
      <x:c r="AP769" s="1" t="str">
        <x:v>False</x:v>
      </x:c>
    </x:row>
    <x:row r="770" ht="22" customHeight="1">
      <x:c r="A770" s="27" t="n">
        <x:v>44965</x:v>
      </x:c>
      <x:c r="B770" s="27" t="n">
        <x:v>44966</x:v>
      </x:c>
      <x:c r="C770" s="1" t="str">
        <x:v>1.5907305521501357e-11</x:v>
      </x:c>
      <x:c r="D770" s="1" t="str">
        <x:v>0.99980805837835485</x:v>
      </x:c>
      <x:c r="E770" s="1" t="str">
        <x:v>0.00019194160573800001</x:v>
      </x:c>
      <x:c r="F770" s="1" t="str">
        <x:v>bull</x:v>
      </x:c>
      <x:c r="G770" s="1" t="str">
        <x:v>0.0016699441433708265</x:v>
      </x:c>
      <x:c r="H770" s="1" t="str">
        <x:v>0.0019661613366662623</x:v>
      </x:c>
      <x:c r="I770" s="1" t="str">
        <x:v>-0.032075058165020098</x:v>
      </x:c>
      <x:c r="J770" s="1" t="str">
        <x:v>0.33669769093311452</x:v>
      </x:c>
      <x:c r="K770" s="1" t="str">
        <x:v>0.47383068348088375</x:v>
      </x:c>
      <x:c r="L770" s="1" t="str">
        <x:v>-0.033195667091874381</x:v>
      </x:c>
      <x:c r="M770" s="1" t="str">
        <x:v>BTC</x:v>
      </x:c>
      <x:c r="N770" s="1" t="str">
        <x:v>0.99980805837835485</x:v>
      </x:c>
      <x:c r="O770" s="48" t="str">
        <x:v>HIGH_VOLATILITY|BULLISH_ROUTER</x:v>
      </x:c>
      <x:c r="P770" s="48" t="str"/>
      <x:c r="Q770" s="1" t="str">
        <x:v>True</x:v>
      </x:c>
      <x:c r="R770" s="1" t="str">
        <x:v>5</x:v>
      </x:c>
      <x:c r="S770" s="1" t="str">
        <x:v>0</x:v>
      </x:c>
      <x:c r="T770" s="1" t="str">
        <x:v>0.47107919330387321</x:v>
      </x:c>
      <x:c r="U770" s="1" t="str">
        <x:v>0.45000000000000001</x:v>
      </x:c>
      <x:c r="V770" s="1" t="str">
        <x:v>-0.0229707441504024</x:v>
      </x:c>
      <x:c r="W770" s="28" t="str">
        <x:v>0.45000000000000001</x:v>
      </x:c>
      <x:c r="X770" s="28" t="str">
        <x:v>0.0030730775060919813</x:v>
      </x:c>
      <x:c r="Y770" s="28" t="str">
        <x:v>-0.022970744150402456</x:v>
      </x:c>
      <x:c r="Z770" s="1" t="str">
        <x:v>0.5</x:v>
      </x:c>
      <x:c r="AA770" s="1" t="str">
        <x:v>0.003106047000733525</x:v>
      </x:c>
      <x:c r="AB770" s="1" t="str">
        <x:v>-0.025522739731069</x:v>
      </x:c>
      <x:c r="AC770" s="1" t="str">
        <x:v>BTC</x:v>
      </x:c>
      <x:c r="AD770" s="1" t="str">
        <x:v>0</x:v>
      </x:c>
      <x:c r="AE770" s="1" t="str">
        <x:v>0.45000000000000001</x:v>
      </x:c>
      <x:c r="AF770" s="1" t="str">
        <x:v>0.0030730775060919813</x:v>
      </x:c>
      <x:c r="AG770" s="1" t="str">
        <x:v>-0.022970744150402456</x:v>
      </x:c>
      <x:c r="AH770" s="1" t="str">
        <x:v>0.55000000000000004</x:v>
      </x:c>
      <x:c r="AI770" s="1" t="str">
        <x:v>0.053106047000733569</x:v>
      </x:c>
      <x:c r="AJ770" s="1" t="str">
        <x:v>-0.0281232995152636</x:v>
      </x:c>
      <x:c r="AK770" s="1" t="str">
        <x:v>-0.0052876511082974725</x:v>
      </x:c>
      <x:c r="AL770" s="28" t="str">
        <x:v>-0.051039425898992297</x:v>
      </x:c>
      <x:c r="AM770" s="1" t="str">
        <x:v>2023</x:v>
      </x:c>
      <x:c r="AN770" s="48" t="str">
        <x:v>REUSED_OOS_PREQUENTIAL_DIAGNOSTIC</x:v>
      </x:c>
      <x:c r="AO770" s="1" t="str">
        <x:v>768</x:v>
      </x:c>
      <x:c r="AP770" s="1" t="str">
        <x:v>False</x:v>
      </x:c>
    </x:row>
    <x:row r="771" ht="22" customHeight="1">
      <x:c r="A771" s="27" t="n">
        <x:v>44966</x:v>
      </x:c>
      <x:c r="B771" s="27" t="n">
        <x:v>44967</x:v>
      </x:c>
      <x:c r="C771" s="1" t="str">
        <x:v>1.2754170661466206e-09</x:v>
      </x:c>
      <x:c r="D771" s="1" t="str">
        <x:v>0.99658855888358644</x:v>
      </x:c>
      <x:c r="E771" s="1" t="str">
        <x:v>0.0034114398409963</x:v>
      </x:c>
      <x:c r="F771" s="1" t="str">
        <x:v>bull</x:v>
      </x:c>
      <x:c r="G771" s="1" t="str">
        <x:v>0.020739562191378579</x:v>
      </x:c>
      <x:c r="H771" s="1" t="str">
        <x:v>0.006438998989536468</x:v>
      </x:c>
      <x:c r="I771" s="1" t="str">
        <x:v>-0.069793747545629836</x:v>
      </x:c>
      <x:c r="J771" s="1" t="str">
        <x:v>0.2496344421443768</x:v>
      </x:c>
      <x:c r="K771" s="1" t="str">
        <x:v>0.52035488071715263</x:v>
      </x:c>
      <x:c r="L771" s="1" t="str">
        <x:v>-0.08254080520016327</x:v>
      </x:c>
      <x:c r="M771" s="1" t="str">
        <x:v>BTC</x:v>
      </x:c>
      <x:c r="N771" s="1" t="str">
        <x:v>0.99658855888358644</x:v>
      </x:c>
      <x:c r="O771" s="48" t="str">
        <x:v>HIGH_VOLATILITY</x:v>
      </x:c>
      <x:c r="P771" s="48" t="str"/>
      <x:c r="Q771" s="1" t="str">
        <x:v>True</x:v>
      </x:c>
      <x:c r="R771" s="1" t="str">
        <x:v>5</x:v>
      </x:c>
      <x:c r="S771" s="1" t="str">
        <x:v>0</x:v>
      </x:c>
      <x:c r="T771" s="1" t="str">
        <x:v>0.47110991599346302</x:v>
      </x:c>
      <x:c r="U771" s="1" t="str">
        <x:v>0.45000000000000001</x:v>
      </x:c>
      <x:c r="V771" s="1" t="str">
        <x:v>-0.0032651528512295</x:v>
      </x:c>
      <x:c r="W771" s="28" t="str">
        <x:v>0.45000000000000001</x:v>
      </x:c>
      <x:c r="X771" s="28" t="str">
        <x:v>0.01292921272772779</x:v>
      </x:c>
      <x:c r="Y771" s="28" t="str">
        <x:v>-0.0032651528512294137</x:v>
      </x:c>
      <x:c r="Z771" s="1" t="str">
        <x:v>0.5</x:v>
      </x:c>
      <x:c r="AA771" s="1" t="str">
        <x:v>0.013094011899787983</x:v>
      </x:c>
      <x:c r="AB771" s="1" t="str">
        <x:v>-0.0036266752369340516</x:v>
      </x:c>
      <x:c r="AC771" s="1" t="str">
        <x:v>BTC</x:v>
      </x:c>
      <x:c r="AD771" s="1" t="str">
        <x:v>0</x:v>
      </x:c>
      <x:c r="AE771" s="1" t="str">
        <x:v>0.45000000000000001</x:v>
      </x:c>
      <x:c r="AF771" s="1" t="str">
        <x:v>0.01292921272772779</x:v>
      </x:c>
      <x:c r="AG771" s="1" t="str">
        <x:v>-0.0032651528512294137</x:v>
      </x:c>
      <x:c r="AH771" s="1" t="str">
        <x:v>0.55000000000000004</x:v>
      </x:c>
      <x:c r="AI771" s="1" t="str">
        <x:v>0.012997108639828725</x:v>
      </x:c>
      <x:c r="AJ771" s="1" t="str">
        <x:v>-0.0039879368413672234</x:v>
      </x:c>
      <x:c r="AK771" s="1" t="str">
        <x:v>-0.00072541477103272049</x:v>
      </x:c>
      <x:c r="AL771" s="28" t="str">
        <x:v>-0.0072272570838590004</x:v>
      </x:c>
      <x:c r="AM771" s="1" t="str">
        <x:v>2023</x:v>
      </x:c>
      <x:c r="AN771" s="48" t="str">
        <x:v>REUSED_OOS_PREQUENTIAL_DIAGNOSTIC</x:v>
      </x:c>
      <x:c r="AO771" s="1" t="str">
        <x:v>769</x:v>
      </x:c>
      <x:c r="AP771" s="1" t="str">
        <x:v>False</x:v>
      </x:c>
    </x:row>
    <x:row r="772" ht="22" customHeight="1">
      <x:c r="A772" s="27" t="n">
        <x:v>44967</x:v>
      </x:c>
      <x:c r="B772" s="27" t="n">
        <x:v>44968</x:v>
      </x:c>
      <x:c r="C772" s="1" t="str">
        <x:v>6.7845242455069926e-07</x:v>
      </x:c>
      <x:c r="D772" s="1" t="str">
        <x:v>0.93372448969098365</x:v>
      </x:c>
      <x:c r="E772" s="1" t="str">
        <x:v>0.066274831856591901</x:v>
      </x:c>
      <x:c r="F772" s="1" t="str">
        <x:v>bull</x:v>
      </x:c>
      <x:c r="G772" s="1" t="str">
        <x:v>0.22201188450821896</x:v>
      </x:c>
      <x:c r="H772" s="1" t="str">
        <x:v>0.12572813838520586</x:v>
      </x:c>
      <x:c r="I772" s="1" t="str">
        <x:v>-0.076658472464064986</x:v>
      </x:c>
      <x:c r="J772" s="1" t="str">
        <x:v>0.2058097345379355</x:v>
      </x:c>
      <x:c r="K772" s="1" t="str">
        <x:v>0.51709309868495879</x:v>
      </x:c>
      <x:c r="L772" s="1" t="str">
        <x:v>-0.089171518664932115</x:v>
      </x:c>
      <x:c r="M772" s="1" t="str">
        <x:v>BTC</x:v>
      </x:c>
      <x:c r="N772" s="1" t="str">
        <x:v>0.93372448969098365</x:v>
      </x:c>
      <x:c r="O772" s="48" t="str">
        <x:v>HIGH_VOLATILITY</x:v>
      </x:c>
      <x:c r="P772" s="48" t="str"/>
      <x:c r="Q772" s="1" t="str">
        <x:v>True</x:v>
      </x:c>
      <x:c r="R772" s="1" t="str">
        <x:v>5</x:v>
      </x:c>
      <x:c r="S772" s="1" t="str">
        <x:v>0</x:v>
      </x:c>
      <x:c r="T772" s="1" t="str">
        <x:v>0.47170974098090779</x:v>
      </x:c>
      <x:c r="U772" s="1" t="str">
        <x:v>0.45000000000000001</x:v>
      </x:c>
      <x:c r="V772" s="1" t="str">
        <x:v>0.0046739539018136001</x:v>
      </x:c>
      <x:c r="W772" s="28" t="str">
        <x:v>0.45000000000000001</x:v>
      </x:c>
      <x:c r="X772" s="28" t="str">
        <x:v>0.001794582587628657</x:v>
      </x:c>
      <x:c r="Y772" s="28" t="str">
        <x:v>0.0046739539018136878</x:v>
      </x:c>
      <x:c r="Z772" s="1" t="str">
        <x:v>0.5</x:v>
      </x:c>
      <x:c r="AA772" s="1" t="str">
        <x:v>0.0018133671060963086</x:v>
      </x:c>
      <x:c r="AB772" s="1" t="str">
        <x:v>0.0051934626290821573</x:v>
      </x:c>
      <x:c r="AC772" s="1" t="str">
        <x:v>BTC</x:v>
      </x:c>
      <x:c r="AD772" s="1" t="str">
        <x:v>0</x:v>
      </x:c>
      <x:c r="AE772" s="1" t="str">
        <x:v>0.45000000000000001</x:v>
      </x:c>
      <x:c r="AF772" s="1" t="str">
        <x:v>0.001794582587628657</x:v>
      </x:c>
      <x:c r="AG772" s="1" t="str">
        <x:v>0.0046739539018136878</x:v>
      </x:c>
      <x:c r="AH772" s="1" t="str">
        <x:v>0.55000000000000004</x:v>
      </x:c>
      <x:c r="AI772" s="1" t="str">
        <x:v>0.0017958847547034917</x:v>
      </x:c>
      <x:c r="AJ772" s="1" t="str">
        <x:v>0.0057130078109608462</x:v>
      </x:c>
      <x:c r="AK772" s="1" t="str">
        <x:v>0.00103368557541938</x:v>
      </x:c>
      <x:c r="AL772" s="28" t="str">
        <x:v>0.010390570834296099</x:v>
      </x:c>
      <x:c r="AM772" s="1" t="str">
        <x:v>2023</x:v>
      </x:c>
      <x:c r="AN772" s="48" t="str">
        <x:v>REUSED_OOS_PREQUENTIAL_DIAGNOSTIC</x:v>
      </x:c>
      <x:c r="AO772" s="1" t="str">
        <x:v>770</x:v>
      </x:c>
      <x:c r="AP772" s="1" t="str">
        <x:v>False</x:v>
      </x:c>
    </x:row>
    <x:row r="773" ht="22" customHeight="1">
      <x:c r="A773" s="27" t="n">
        <x:v>44968</x:v>
      </x:c>
      <x:c r="B773" s="27" t="n">
        <x:v>44969</x:v>
      </x:c>
      <x:c r="C773" s="1" t="str">
        <x:v>9.519120907958304e-06</x:v>
      </x:c>
      <x:c r="D773" s="1" t="str">
        <x:v>0.78166029690443617</x:v>
      </x:c>
      <x:c r="E773" s="1" t="str">
        <x:v>0.2183301839746557</x:v>
      </x:c>
      <x:c r="F773" s="1" t="str">
        <x:v>bull</x:v>
      </x:c>
      <x:c r="G773" s="1" t="str">
        <x:v>0.47778787293753616</x:v>
      </x:c>
      <x:c r="H773" s="1" t="str">
        <x:v>0.30412838557309474</x:v>
      </x:c>
      <x:c r="I773" s="1" t="str">
        <x:v>-0.06276850255961719</x:v>
      </x:c>
      <x:c r="J773" s="1" t="str">
        <x:v>0.15959111573207152</x:v>
      </x:c>
      <x:c r="K773" s="1" t="str">
        <x:v>0.49342645399164625</x:v>
      </x:c>
      <x:c r="L773" s="1" t="str">
        <x:v>-0.079707490811725568</x:v>
      </x:c>
      <x:c r="M773" s="1" t="str">
        <x:v>BTC</x:v>
      </x:c>
      <x:c r="N773" s="1" t="str">
        <x:v>0.78166029690443617</x:v>
      </x:c>
      <x:c r="O773" s="48" t="str">
        <x:v>HIGH_VOLATILITY|BULLISH_ROUTER</x:v>
      </x:c>
      <x:c r="P773" s="48" t="str"/>
      <x:c r="Q773" s="1" t="str">
        <x:v>True</x:v>
      </x:c>
      <x:c r="R773" s="1" t="str">
        <x:v>5</x:v>
      </x:c>
      <x:c r="S773" s="1" t="str">
        <x:v>0</x:v>
      </x:c>
      <x:c r="T773" s="1" t="str">
        <x:v>0.4731599354923382</x:v>
      </x:c>
      <x:c r="U773" s="1" t="str">
        <x:v>0.45000000000000001</x:v>
      </x:c>
      <x:c r="V773" s="1" t="str">
        <x:v>-0.0015053143393333999</x:v>
      </x:c>
      <x:c r="W773" s="28" t="str">
        <x:v>0.45000000000000001</x:v>
      </x:c>
      <x:c r="X773" s="28" t="str">
        <x:v>0.00255969775710152</x:v>
      </x:c>
      <x:c r="Y773" s="28" t="str">
        <x:v>-0.0015053143393334301</x:v>
      </x:c>
      <x:c r="Z773" s="1" t="str">
        <x:v>0.5</x:v>
      </x:c>
      <x:c r="AA773" s="1" t="str">
        <x:v>0.0025842169638670143</x:v>
      </x:c>
      <x:c r="AB773" s="1" t="str">
        <x:v>-0.0016723115555525858</x:v>
      </x:c>
      <x:c r="AC773" s="1" t="str">
        <x:v>BTC</x:v>
      </x:c>
      <x:c r="AD773" s="1" t="str">
        <x:v>0</x:v>
      </x:c>
      <x:c r="AE773" s="1" t="str">
        <x:v>0.45000000000000001</x:v>
      </x:c>
      <x:c r="AF773" s="1" t="str">
        <x:v>0.00255969775710152</x:v>
      </x:c>
      <x:c r="AG773" s="1" t="str">
        <x:v>-0.0015053143393334301</x:v>
      </x:c>
      <x:c r="AH773" s="1" t="str">
        <x:v>0.55000000000000004</x:v>
      </x:c>
      <x:c r="AI773" s="1" t="str">
        <x:v>0.0025570531981778943</x:v>
      </x:c>
      <x:c r="AJ773" s="1" t="str">
        <x:v>-0.0018392571755375675</x:v>
      </x:c>
      <x:c r="AK773" s="1" t="str">
        <x:v>-0.00033450222262067361</x:v>
      </x:c>
      <x:c r="AL773" s="28" t="str">
        <x:v>-0.0033394633070751001</x:v>
      </x:c>
      <x:c r="AM773" s="1" t="str">
        <x:v>2023</x:v>
      </x:c>
      <x:c r="AN773" s="48" t="str">
        <x:v>REUSED_OOS_PREQUENTIAL_DIAGNOSTIC</x:v>
      </x:c>
      <x:c r="AO773" s="1" t="str">
        <x:v>771</x:v>
      </x:c>
      <x:c r="AP773" s="1" t="str">
        <x:v>False</x:v>
      </x:c>
    </x:row>
    <x:row r="774" ht="22" customHeight="1">
      <x:c r="A774" s="27" t="n">
        <x:v>44969</x:v>
      </x:c>
      <x:c r="B774" s="27" t="n">
        <x:v>44970</x:v>
      </x:c>
      <x:c r="C774" s="1" t="str">
        <x:v>6.1719068961650992e-06</x:v>
      </x:c>
      <x:c r="D774" s="1" t="str">
        <x:v>0.82546482453504355</x:v>
      </x:c>
      <x:c r="E774" s="1" t="str">
        <x:v>0.17452900355806031</x:v>
      </x:c>
      <x:c r="F774" s="1" t="str">
        <x:v>bull</x:v>
      </x:c>
      <x:c r="G774" s="1" t="str">
        <x:v>0.42150845493893868</x:v>
      </x:c>
      <x:c r="H774" s="1" t="str">
        <x:v>0.087609055261214569</x:v>
      </x:c>
      <x:c r="I774" s="1" t="str">
        <x:v>-0.050104638995465689</x:v>
      </x:c>
      <x:c r="J774" s="1" t="str">
        <x:v>0.09333065689767639</x:v>
      </x:c>
      <x:c r="K774" s="1" t="str">
        <x:v>0.45900531459407778</x:v>
      </x:c>
      <x:c r="L774" s="1" t="str">
        <x:v>-0.08278077387793592</x:v>
      </x:c>
      <x:c r="M774" s="1" t="str">
        <x:v>BTC</x:v>
      </x:c>
      <x:c r="N774" s="1" t="str">
        <x:v>0.82546482453504355</x:v>
      </x:c>
      <x:c r="O774" s="48" t="str">
        <x:v>HIGH_VOLATILITY|BULLISH_ROUTER</x:v>
      </x:c>
      <x:c r="P774" s="48" t="str"/>
      <x:c r="Q774" s="1" t="str">
        <x:v>True</x:v>
      </x:c>
      <x:c r="R774" s="1" t="str">
        <x:v>5</x:v>
      </x:c>
      <x:c r="S774" s="1" t="str">
        <x:v>0</x:v>
      </x:c>
      <x:c r="T774" s="1" t="str">
        <x:v>0.4727422664196459</x:v>
      </x:c>
      <x:c r="U774" s="1" t="str">
        <x:v>0.45000000000000001</x:v>
      </x:c>
      <x:c r="V774" s="1" t="str">
        <x:v>-0.00029412437696230002</x:v>
      </x:c>
      <x:c r="W774" s="28" t="str">
        <x:v>0.45000000000000001</x:v>
      </x:c>
      <x:c r="X774" s="28" t="str">
        <x:v>0.00082776109351057059</x:v>
      </x:c>
      <x:c r="Y774" s="28" t="str">
        <x:v>-0.00029412437696230143</x:v>
      </x:c>
      <x:c r="Z774" s="1" t="str">
        <x:v>0.5</x:v>
      </x:c>
      <x:c r="AA774" s="1" t="str">
        <x:v>0.00083626216016824406</x:v>
      </x:c>
      <x:c r="AB774" s="1" t="str">
        <x:v>-0.00032672138813272245</x:v>
      </x:c>
      <x:c r="AC774" s="1" t="str">
        <x:v>BTC</x:v>
      </x:c>
      <x:c r="AD774" s="1" t="str">
        <x:v>0</x:v>
      </x:c>
      <x:c r="AE774" s="1" t="str">
        <x:v>0.45000000000000001</x:v>
      </x:c>
      <x:c r="AF774" s="1" t="str">
        <x:v>0.00082776109351057059</x:v>
      </x:c>
      <x:c r="AG774" s="1" t="str">
        <x:v>-0.00029412437696230143</x:v>
      </x:c>
      <x:c r="AH774" s="1" t="str">
        <x:v>0.55000000000000004</x:v>
      </x:c>
      <x:c r="AI774" s="1" t="str">
        <x:v>0.00082803802994091402</x:v>
      </x:c>
      <x:c r="AJ774" s="1" t="str">
        <x:v>-0.00035930167954789649</x:v>
      </x:c>
      <x:c r="AK774" s="1" t="str">
        <x:v>-6.5198603841983937e-05</x:v>
      </x:c>
      <x:c r="AL774" s="28" t="str">
        <x:v>-0.00065177079699639995</x:v>
      </x:c>
      <x:c r="AM774" s="1" t="str">
        <x:v>2023</x:v>
      </x:c>
      <x:c r="AN774" s="48" t="str">
        <x:v>REUSED_OOS_PREQUENTIAL_DIAGNOSTIC</x:v>
      </x:c>
      <x:c r="AO774" s="1" t="str">
        <x:v>772</x:v>
      </x:c>
      <x:c r="AP774" s="1" t="str">
        <x:v>False</x:v>
      </x:c>
    </x:row>
    <x:row r="775" ht="22" customHeight="1">
      <x:c r="A775" s="27" t="n">
        <x:v>44970</x:v>
      </x:c>
      <x:c r="B775" s="27" t="n">
        <x:v>44971</x:v>
      </x:c>
      <x:c r="C775" s="1" t="str">
        <x:v>6.6753632901912779e-05</x:v>
      </x:c>
      <x:c r="D775" s="1" t="str">
        <x:v>0.35558372475569022</x:v>
      </x:c>
      <x:c r="E775" s="1" t="str">
        <x:v>0.6443495216114079</x:v>
      </x:c>
      <x:c r="F775" s="1" t="str">
        <x:v>mix</x:v>
      </x:c>
      <x:c r="G775" s="1" t="str">
        <x:v>0.59303364266598213</x:v>
      </x:c>
      <x:c r="H775" s="1" t="str">
        <x:v>0.93976219955870666</x:v>
      </x:c>
      <x:c r="I775" s="1" t="str">
        <x:v>-0.043458777425335438</x:v>
      </x:c>
      <x:c r="J775" s="1" t="str">
        <x:v>0.038858298899714594</x:v>
      </x:c>
      <x:c r="K775" s="1" t="str">
        <x:v>0.42586582726571154</x:v>
      </x:c>
      <x:c r="L775" s="1" t="str">
        <x:v>-0.083378590583965906</x:v>
      </x:c>
      <x:c r="M775" s="1" t="str">
        <x:v>ABSTAIN</x:v>
      </x:c>
      <x:c r="N775" s="1" t="str">
        <x:v>0.6443495216114079</x:v>
      </x:c>
      <x:c r="O775" s="48" t="str">
        <x:v>INSUFFICIENT_EVIDENCE</x:v>
      </x:c>
      <x:c r="P775" s="48" t="str"/>
      <x:c r="Q775" s="1" t="str">
        <x:v>True</x:v>
      </x:c>
      <x:c r="R775" s="1" t="str">
        <x:v>5</x:v>
      </x:c>
      <x:c r="S775" s="1" t="str">
        <x:v>0.050000000000000003</x:v>
      </x:c>
      <x:c r="T775" s="1" t="str">
        <x:v>0.47721995734914641</x:v>
      </x:c>
      <x:c r="U775" s="1" t="str">
        <x:v>0.5</x:v>
      </x:c>
      <x:c r="V775" s="1" t="str">
        <x:v>0.0097299897531063998</x:v>
      </x:c>
      <x:c r="W775" s="28" t="str">
        <x:v>0.5</x:v>
      </x:c>
      <x:c r="X775" s="28" t="str">
        <x:v>0.05016136059881332</x:v>
      </x:c>
      <x:c r="Y775" s="28" t="str">
        <x:v>0.0097299897531064605</x:v>
      </x:c>
      <x:c r="Z775" s="1" t="str">
        <x:v>0.5</x:v>
      </x:c>
      <x:c r="AA775" s="1" t="str">
        <x:v>0.00016299581720596867</x:v>
      </x:c>
      <x:c r="AB775" s="1" t="str">
        <x:v>0.0097804771339806695</x:v>
      </x:c>
      <x:c r="AC775" s="1" t="str">
        <x:v>ABSTAIN</x:v>
      </x:c>
      <x:c r="AD775" s="1" t="str">
        <x:v>0.050000000000000003</x:v>
      </x:c>
      <x:c r="AE775" s="1" t="str">
        <x:v>0.5</x:v>
      </x:c>
      <x:c r="AF775" s="1" t="str">
        <x:v>0.05016136059881332</x:v>
      </x:c>
      <x:c r="AG775" s="1" t="str">
        <x:v>0.0097299897531064605</x:v>
      </x:c>
      <x:c r="AH775" s="1" t="str">
        <x:v>0.5</x:v>
      </x:c>
      <x:c r="AI775" s="1" t="str">
        <x:v>0.049838628880402691</x:v>
      </x:c>
      <x:c r="AJ775" s="1" t="str">
        <x:v>0.0097303156413481862</x:v>
      </x:c>
      <x:c r="AK775" s="1" t="str">
        <x:v>3.2274785586629273e-07</x:v>
      </x:c>
      <x:c r="AL775" s="28" t="str">
        <x:v>0.0195612834480034</x:v>
      </x:c>
      <x:c r="AM775" s="1" t="str">
        <x:v>2023</x:v>
      </x:c>
      <x:c r="AN775" s="48" t="str">
        <x:v>REUSED_OOS_PREQUENTIAL_DIAGNOSTIC</x:v>
      </x:c>
      <x:c r="AO775" s="1" t="str">
        <x:v>773</x:v>
      </x:c>
      <x:c r="AP775" s="1" t="str">
        <x:v>False</x:v>
      </x:c>
    </x:row>
    <x:row r="776" ht="22" customHeight="1">
      <x:c r="A776" s="27" t="n">
        <x:v>44971</x:v>
      </x:c>
      <x:c r="B776" s="27" t="n">
        <x:v>44972</x:v>
      </x:c>
      <x:c r="C776" s="1" t="str">
        <x:v>6.2507352886189145e-05</x:v>
      </x:c>
      <x:c r="D776" s="1" t="str">
        <x:v>0.36703797596341481</x:v>
      </x:c>
      <x:c r="E776" s="1" t="str">
        <x:v>0.63289951668369893</x:v>
      </x:c>
      <x:c r="F776" s="1" t="str">
        <x:v>mix</x:v>
      </x:c>
      <x:c r="G776" s="1" t="str">
        <x:v>0.5989368682753643</x:v>
      </x:c>
      <x:c r="H776" s="1" t="str">
        <x:v>0.02290850241544929</x:v>
      </x:c>
      <x:c r="I776" s="1" t="str">
        <x:v>-0.045295612793903262</x:v>
      </x:c>
      <x:c r="J776" s="1" t="str">
        <x:v>0.063156735217770432</x:v>
      </x:c>
      <x:c r="K776" s="1" t="str">
        <x:v>0.43005468544425735</x:v>
      </x:c>
      <x:c r="L776" s="1" t="str">
        <x:v>-0.0654482993798704</x:v>
      </x:c>
      <x:c r="M776" s="1" t="str">
        <x:v>ABSTAIN</x:v>
      </x:c>
      <x:c r="N776" s="1" t="str">
        <x:v>0.63289951668369893</x:v>
      </x:c>
      <x:c r="O776" s="48" t="str">
        <x:v>HIGH_VOLATILITY|MIXED_OR_UNCERTAIN</x:v>
      </x:c>
      <x:c r="P776" s="48" t="str">
        <x:v>episode-000250|episode-000286|episode-000100|episode-000236|episode-000774</x:v>
      </x:c>
      <x:c r="Q776" s="1" t="str">
        <x:v>True</x:v>
      </x:c>
      <x:c r="R776" s="1" t="str">
        <x:v>5</x:v>
      </x:c>
      <x:c r="S776" s="1" t="str">
        <x:v>0.050000000000000003</x:v>
      </x:c>
      <x:c r="T776" s="1" t="str">
        <x:v>0.47711109115965961</x:v>
      </x:c>
      <x:c r="U776" s="1" t="str">
        <x:v>0.5</x:v>
      </x:c>
      <x:c r="V776" s="1" t="str">
        <x:v>0.047957624947642698</x:v>
      </x:c>
      <x:c r="W776" s="28" t="str">
        <x:v>0.5</x:v>
      </x:c>
      <x:c r="X776" s="28" t="str">
        <x:v>0.0048429536672951468</x:v>
      </x:c>
      <x:c r="Y776" s="28" t="str">
        <x:v>0.047957624947642774</x:v>
      </x:c>
      <x:c r="Z776" s="1" t="str">
        <x:v>0.5</x:v>
      </x:c>
      <x:c r="AA776" s="1" t="str">
        <x:v>0.0048429536672951468</x:v>
      </x:c>
      <x:c r="AB776" s="1" t="str">
        <x:v>0.047957624947642774</x:v>
      </x:c>
      <x:c r="AC776" s="1" t="str">
        <x:v>ABSTAIN</x:v>
      </x:c>
      <x:c r="AD776" s="1" t="str">
        <x:v>0.050000000000000003</x:v>
      </x:c>
      <x:c r="AE776" s="1" t="str">
        <x:v>0.5</x:v>
      </x:c>
      <x:c r="AF776" s="1" t="str">
        <x:v>0.0048429536672951468</x:v>
      </x:c>
      <x:c r="AG776" s="1" t="str">
        <x:v>0.047957624947642774</x:v>
      </x:c>
      <x:c r="AH776" s="1" t="str">
        <x:v>0.5</x:v>
      </x:c>
      <x:c r="AI776" s="1" t="str">
        <x:v>0.0048429536672951468</x:v>
      </x:c>
      <x:c r="AJ776" s="1" t="str">
        <x:v>0.047957624947642774</x:v>
      </x:c>
      <x:c r="AK776" s="1" t="str">
        <x:v>7.6327832942979512e-17</x:v>
      </x:c>
      <x:c r="AL776" s="28" t="str">
        <x:v>0.095925400364889502</x:v>
      </x:c>
      <x:c r="AM776" s="1" t="str">
        <x:v>2023</x:v>
      </x:c>
      <x:c r="AN776" s="48" t="str">
        <x:v>REUSED_OOS_PREQUENTIAL_DIAGNOSTIC</x:v>
      </x:c>
      <x:c r="AO776" s="1" t="str">
        <x:v>774</x:v>
      </x:c>
      <x:c r="AP776" s="1" t="str">
        <x:v>False</x:v>
      </x:c>
    </x:row>
    <x:row r="777" ht="22" customHeight="1">
      <x:c r="A777" s="27" t="n">
        <x:v>44972</x:v>
      </x:c>
      <x:c r="B777" s="27" t="n">
        <x:v>44973</x:v>
      </x:c>
      <x:c r="C777" s="1" t="str">
        <x:v>7.1191306312867046e-06</x:v>
      </x:c>
      <x:c r="D777" s="1" t="str">
        <x:v>0.6577120726723914</x:v>
      </x:c>
      <x:c r="E777" s="1" t="str">
        <x:v>0.34228080819697732</x:v>
      </x:c>
      <x:c r="F777" s="1" t="str">
        <x:v>bull</x:v>
      </x:c>
      <x:c r="G777" s="1" t="str">
        <x:v>0.58494272295557437</x:v>
      </x:c>
      <x:c r="H777" s="1" t="str">
        <x:v>0.58134819341795319</x:v>
      </x:c>
      <x:c r="I777" s="1" t="str">
        <x:v>0.059365283958788817</x:v>
      </x:c>
      <x:c r="J777" s="1" t="str">
        <x:v>0.14839833460786811</x:v>
      </x:c>
      <x:c r="K777" s="1" t="str">
        <x:v>0.53058552287998517</x:v>
      </x:c>
      <x:c r="L777" s="1" t="str">
        <x:v>0</x:v>
      </x:c>
      <x:c r="M777" s="1" t="str">
        <x:v>ABSTAIN</x:v>
      </x:c>
      <x:c r="N777" s="1" t="str">
        <x:v>0.5</x:v>
      </x:c>
      <x:c r="O777" s="48" t="str">
        <x:v>INSUFFICIENT_EVIDENCE</x:v>
      </x:c>
      <x:c r="P777" s="48" t="str"/>
      <x:c r="Q777" s="1" t="str">
        <x:v>True</x:v>
      </x:c>
      <x:c r="R777" s="1" t="str">
        <x:v>5</x:v>
      </x:c>
      <x:c r="S777" s="1" t="str">
        <x:v>0</x:v>
      </x:c>
      <x:c r="T777" s="1" t="str">
        <x:v>0.47434298806134723</x:v>
      </x:c>
      <x:c r="U777" s="1" t="str">
        <x:v>0.45000000000000001</x:v>
      </x:c>
      <x:c r="V777" s="1" t="str">
        <x:v>-0.0146532275672938</x:v>
      </x:c>
      <x:c r="W777" s="28" t="str">
        <x:v>0.45000000000000001</x:v>
      </x:c>
      <x:c r="X777" s="28" t="str">
        <x:v>0.072883782110801543</x:v>
      </x:c>
      <x:c r="Y777" s="28" t="str">
        <x:v>-0.014653227567293703</x:v>
      </x:c>
      <x:c r="Z777" s="1" t="str">
        <x:v>0.45000000000000001</x:v>
      </x:c>
      <x:c r="AA777" s="1" t="str">
        <x:v>0.072883782110801543</x:v>
      </x:c>
      <x:c r="AB777" s="1" t="str">
        <x:v>-0.014653227567293703</x:v>
      </x:c>
      <x:c r="AC777" s="1" t="str">
        <x:v>ABSTAIN</x:v>
      </x:c>
      <x:c r="AD777" s="1" t="str">
        <x:v>0</x:v>
      </x:c>
      <x:c r="AE777" s="1" t="str">
        <x:v>0.45000000000000001</x:v>
      </x:c>
      <x:c r="AF777" s="1" t="str">
        <x:v>0.072883782110801543</x:v>
      </x:c>
      <x:c r="AG777" s="1" t="str">
        <x:v>-0.014653227567293703</x:v>
      </x:c>
      <x:c r="AH777" s="1" t="str">
        <x:v>0.45000000000000001</x:v>
      </x:c>
      <x:c r="AI777" s="1" t="str">
        <x:v>0.072883782110801543</x:v>
      </x:c>
      <x:c r="AJ777" s="1" t="str">
        <x:v>-0.014653227567293703</x:v>
      </x:c>
      <x:c r="AK777" s="1" t="str">
        <x:v>9.8879238130678004e-17</x:v>
      </x:c>
      <x:c r="AL777" s="28" t="str">
        <x:v>-0.032403125629421402</x:v>
      </x:c>
      <x:c r="AM777" s="1" t="str">
        <x:v>2023</x:v>
      </x:c>
      <x:c r="AN777" s="48" t="str">
        <x:v>REUSED_OOS_PREQUENTIAL_DIAGNOSTIC</x:v>
      </x:c>
      <x:c r="AO777" s="1" t="str">
        <x:v>775</x:v>
      </x:c>
      <x:c r="AP777" s="1" t="str">
        <x:v>False</x:v>
      </x:c>
    </x:row>
    <x:row r="778" ht="22" customHeight="1">
      <x:c r="A778" s="27" t="n">
        <x:v>44973</x:v>
      </x:c>
      <x:c r="B778" s="27" t="n">
        <x:v>44974</x:v>
      </x:c>
      <x:c r="C778" s="1" t="str">
        <x:v>2.4499106131303872e-08</x:v>
      </x:c>
      <x:c r="D778" s="1" t="str">
        <x:v>0.95969562759815763</x:v>
      </x:c>
      <x:c r="E778" s="1" t="str">
        <x:v>0.040304347902736203</x:v>
      </x:c>
      <x:c r="F778" s="1" t="str">
        <x:v>bull</x:v>
      </x:c>
      <x:c r="G778" s="1" t="str">
        <x:v>0.15374908250588695</x:v>
      </x:c>
      <x:c r="H778" s="1" t="str">
        <x:v>0.60396710985153246</x:v>
      </x:c>
      <x:c r="I778" s="1" t="str">
        <x:v>0.080169783182287402</x:v>
      </x:c>
      <x:c r="J778" s="1" t="str">
        <x:v>0.1136627068046232</x:v>
      </x:c>
      <x:c r="K778" s="1" t="str">
        <x:v>0.54616541435131727</x:v>
      </x:c>
      <x:c r="L778" s="1" t="str">
        <x:v>-0.032403125629421492</x:v>
      </x:c>
      <x:c r="M778" s="1" t="str">
        <x:v>BTC</x:v>
      </x:c>
      <x:c r="N778" s="1" t="str">
        <x:v>0.95969562759815763</x:v>
      </x:c>
      <x:c r="O778" s="48" t="str">
        <x:v>HIGH_VOLATILITY</x:v>
      </x:c>
      <x:c r="P778" s="48" t="str"/>
      <x:c r="Q778" s="1" t="str">
        <x:v>True</x:v>
      </x:c>
      <x:c r="R778" s="1" t="str">
        <x:v>5</x:v>
      </x:c>
      <x:c r="S778" s="1" t="str">
        <x:v>0</x:v>
      </x:c>
      <x:c r="T778" s="1" t="str">
        <x:v>0.47146197293713321</x:v>
      </x:c>
      <x:c r="U778" s="1" t="str">
        <x:v>0.45000000000000001</x:v>
      </x:c>
      <x:c r="V778" s="1" t="str">
        <x:v>0.019756480052453201</x:v>
      </x:c>
      <x:c r="W778" s="28" t="str">
        <x:v>0.45000000000000001</x:v>
      </x:c>
      <x:c r="X778" s="28" t="str">
        <x:v>0.008138443547191232</x:v>
      </x:c>
      <x:c r="Y778" s="28" t="str">
        <x:v>0.019756480052453229</x:v>
      </x:c>
      <x:c r="Z778" s="1" t="str">
        <x:v>0.5</x:v>
      </x:c>
      <x:c r="AA778" s="1" t="str">
        <x:v>0.058138443547191221</x:v>
      </x:c>
      <x:c r="AB778" s="1" t="str">
        <x:v>0.021901450730933636</x:v>
      </x:c>
      <x:c r="AC778" s="1" t="str">
        <x:v>BTC</x:v>
      </x:c>
      <x:c r="AD778" s="1" t="str">
        <x:v>0</x:v>
      </x:c>
      <x:c r="AE778" s="1" t="str">
        <x:v>0.45000000000000001</x:v>
      </x:c>
      <x:c r="AF778" s="1" t="str">
        <x:v>0.008138443547191232</x:v>
      </x:c>
      <x:c r="AG778" s="1" t="str">
        <x:v>0.019756480052453229</x:v>
      </x:c>
      <x:c r="AH778" s="1" t="str">
        <x:v>0.55000000000000004</x:v>
      </x:c>
      <x:c r="AI778" s="1" t="str">
        <x:v>0.10813844354719127</x:v>
      </x:c>
      <x:c r="AJ778" s="1" t="str">
        <x:v>0.024046201800754785</x:v>
      </x:c>
      <x:c r="AK778" s="1" t="str">
        <x:v>0.0041977908001069493</x:v>
      </x:c>
      <x:c r="AL778" s="28" t="str">
        <x:v>0.0439217318900917</x:v>
      </x:c>
      <x:c r="AM778" s="1" t="str">
        <x:v>2023</x:v>
      </x:c>
      <x:c r="AN778" s="48" t="str">
        <x:v>REUSED_OOS_PREQUENTIAL_DIAGNOSTIC</x:v>
      </x:c>
      <x:c r="AO778" s="1" t="str">
        <x:v>776</x:v>
      </x:c>
      <x:c r="AP778" s="1" t="str">
        <x:v>False</x:v>
      </x:c>
    </x:row>
    <x:row r="779" ht="22" customHeight="1">
      <x:c r="A779" s="27" t="n">
        <x:v>44974</x:v>
      </x:c>
      <x:c r="B779" s="27" t="n">
        <x:v>44975</x:v>
      </x:c>
      <x:c r="C779" s="1" t="str">
        <x:v>5.3381533845135519e-07</x:v>
      </x:c>
      <x:c r="D779" s="1" t="str">
        <x:v>0.86715963503423921</x:v>
      </x:c>
      <x:c r="E779" s="1" t="str">
        <x:v>0.13283983115042211</x:v>
      </x:c>
      <x:c r="F779" s="1" t="str">
        <x:v>bull</x:v>
      </x:c>
      <x:c r="G779" s="1" t="str">
        <x:v>0.35659335476931736</x:v>
      </x:c>
      <x:c r="H779" s="1" t="str">
        <x:v>0.18507198512783662</x:v>
      </x:c>
      <x:c r="I779" s="1" t="str">
        <x:v>0.13582158539403744</x:v>
      </x:c>
      <x:c r="J779" s="1" t="str">
        <x:v>0.1888140644199976</x:v>
      </x:c>
      <x:c r="K779" s="1" t="str">
        <x:v>0.55461841372800558</x:v>
      </x:c>
      <x:c r="L779" s="1" t="str">
        <x:v>0</x:v>
      </x:c>
      <x:c r="M779" s="1" t="str">
        <x:v>BTC</x:v>
      </x:c>
      <x:c r="N779" s="1" t="str">
        <x:v>0.86715963503423921</x:v>
      </x:c>
      <x:c r="O779" s="48" t="str">
        <x:v>HIGH_VOLATILITY</x:v>
      </x:c>
      <x:c r="P779" s="48" t="str"/>
      <x:c r="Q779" s="1" t="str">
        <x:v>True</x:v>
      </x:c>
      <x:c r="R779" s="1" t="str">
        <x:v>5</x:v>
      </x:c>
      <x:c r="S779" s="1" t="str">
        <x:v>0</x:v>
      </x:c>
      <x:c r="T779" s="1" t="str">
        <x:v>0.47234496646724627</x:v>
      </x:c>
      <x:c r="U779" s="1" t="str">
        <x:v>0.45000000000000001</x:v>
      </x:c>
      <x:c r="V779" s="1" t="str">
        <x:v>0.0010496172822458</x:v>
      </x:c>
      <x:c r="W779" s="28" t="str">
        <x:v>0.45000000000000001</x:v>
      </x:c>
      <x:c r="X779" s="28" t="str">
        <x:v>0.010659937333510228</x:v>
      </x:c>
      <x:c r="Y779" s="28" t="str">
        <x:v>0.0010496172822458405</x:v>
      </x:c>
      <x:c r="Z779" s="1" t="str">
        <x:v>0.5</x:v>
      </x:c>
      <x:c r="AA779" s="1" t="str">
        <x:v>0.010744474997453901</x:v>
      </x:c>
      <x:c r="AB779" s="1" t="str">
        <x:v>0.0011673412249413317</x:v>
      </x:c>
      <x:c r="AC779" s="1" t="str">
        <x:v>BTC</x:v>
      </x:c>
      <x:c r="AD779" s="1" t="str">
        <x:v>0</x:v>
      </x:c>
      <x:c r="AE779" s="1" t="str">
        <x:v>0.45000000000000001</x:v>
      </x:c>
      <x:c r="AF779" s="1" t="str">
        <x:v>0.010659937333510228</x:v>
      </x:c>
      <x:c r="AG779" s="1" t="str">
        <x:v>0.0010496172822458405</x:v>
      </x:c>
      <x:c r="AH779" s="1" t="str">
        <x:v>0.55000000000000004</x:v>
      </x:c>
      <x:c r="AI779" s="1" t="str">
        <x:v>0.010614221400189083</x:v>
      </x:c>
      <x:c r="AJ779" s="1" t="str">
        <x:v>0.001285280217329321</x:v>
      </x:c>
      <x:c r="AK779" s="1" t="str">
        <x:v>0.00023538813259053925</x:v>
      </x:c>
      <x:c r="AL779" s="28" t="str">
        <x:v>0.0023561967159746</x:v>
      </x:c>
      <x:c r="AM779" s="1" t="str">
        <x:v>2023</x:v>
      </x:c>
      <x:c r="AN779" s="48" t="str">
        <x:v>REUSED_OOS_PREQUENTIAL_DIAGNOSTIC</x:v>
      </x:c>
      <x:c r="AO779" s="1" t="str">
        <x:v>777</x:v>
      </x:c>
      <x:c r="AP779" s="1" t="str">
        <x:v>False</x:v>
      </x:c>
    </x:row>
    <x:row r="780" ht="22" customHeight="1">
      <x:c r="A780" s="27" t="n">
        <x:v>44975</x:v>
      </x:c>
      <x:c r="B780" s="27" t="n">
        <x:v>44976</x:v>
      </x:c>
      <x:c r="C780" s="1" t="str">
        <x:v>1.2861458006304536e-08</x:v>
      </x:c>
      <x:c r="D780" s="1" t="str">
        <x:v>0.98368315954210583</x:v>
      </x:c>
      <x:c r="E780" s="1" t="str">
        <x:v>0.016316827596436101</x:v>
      </x:c>
      <x:c r="F780" s="1" t="str">
        <x:v>bull</x:v>
      </x:c>
      <x:c r="G780" s="1" t="str">
        <x:v>0.075855769309113544</x:v>
      </x:c>
      <x:c r="H780" s="1" t="str">
        <x:v>0.23304704901573309</x:v>
      </x:c>
      <x:c r="I780" s="1" t="str">
        <x:v>0.12678981509437426</x:v>
      </x:c>
      <x:c r="J780" s="1" t="str">
        <x:v>0.16840597309451089</x:v>
      </x:c>
      <x:c r="K780" s="1" t="str">
        <x:v>0.55243773448111955</x:v>
      </x:c>
      <x:c r="L780" s="1" t="str">
        <x:v>0</x:v>
      </x:c>
      <x:c r="M780" s="1" t="str">
        <x:v>BTC</x:v>
      </x:c>
      <x:c r="N780" s="1" t="str">
        <x:v>0.80000000000000004</x:v>
      </x:c>
      <x:c r="O780" s="48" t="str">
        <x:v>HIGH_VOLATILITY</x:v>
      </x:c>
      <x:c r="P780" s="48" t="str"/>
      <x:c r="Q780" s="1" t="str">
        <x:v>True</x:v>
      </x:c>
      <x:c r="R780" s="1" t="str">
        <x:v>5</x:v>
      </x:c>
      <x:c r="S780" s="1" t="str">
        <x:v>0</x:v>
      </x:c>
      <x:c r="T780" s="1" t="str">
        <x:v>0.47123306755923788</x:v>
      </x:c>
      <x:c r="U780" s="1" t="str">
        <x:v>0.45000000000000001</x:v>
      </x:c>
      <x:c r="V780" s="1" t="str">
        <x:v>-0.0060020649531447997</x:v>
      </x:c>
      <x:c r="W780" s="28" t="str">
        <x:v>0.45000000000000001</x:v>
      </x:c>
      <x:c r="X780" s="28" t="str">
        <x:v>0.00058254102564048171</x:v>
      </x:c>
      <x:c r="Y780" s="28" t="str">
        <x:v>-0.0060020649531448145</x:v>
      </x:c>
      <x:c r="Z780" s="1" t="str">
        <x:v>0.5</x:v>
      </x:c>
      <x:c r="AA780" s="1" t="str">
        <x:v>0.00058835603771179024</x:v>
      </x:c>
      <x:c r="AB780" s="1" t="str">
        <x:v>-0.0066689021085047928</x:v>
      </x:c>
      <x:c r="AC780" s="1" t="str">
        <x:v>BTC</x:v>
      </x:c>
      <x:c r="AD780" s="1" t="str">
        <x:v>0</x:v>
      </x:c>
      <x:c r="AE780" s="1" t="str">
        <x:v>0.45000000000000001</x:v>
      </x:c>
      <x:c r="AF780" s="1" t="str">
        <x:v>0.00058254102564048171</x:v>
      </x:c>
      <x:c r="AG780" s="1" t="str">
        <x:v>-0.0060020649531448145</x:v>
      </x:c>
      <x:c r="AH780" s="1" t="str">
        <x:v>0.55000000000000004</x:v>
      </x:c>
      <x:c r="AI780" s="1" t="str">
        <x:v>0.00058240394515918226</x:v>
      </x:c>
      <x:c r="AJ780" s="1" t="str">
        <x:v>-0.0073357275753186402</x:v>
      </x:c>
      <x:c r="AK780" s="1" t="str">
        <x:v>-0.0013426165932976736</x:v>
      </x:c>
      <x:c r="AL780" s="28" t="str">
        <x:v>-0.0133366353516243</x:v>
      </x:c>
      <x:c r="AM780" s="1" t="str">
        <x:v>2023</x:v>
      </x:c>
      <x:c r="AN780" s="48" t="str">
        <x:v>REUSED_OOS_PREQUENTIAL_DIAGNOSTIC</x:v>
      </x:c>
      <x:c r="AO780" s="1" t="str">
        <x:v>778</x:v>
      </x:c>
      <x:c r="AP780" s="1" t="str">
        <x:v>False</x:v>
      </x:c>
    </x:row>
    <x:row r="781" ht="22" customHeight="1">
      <x:c r="A781" s="27" t="n">
        <x:v>44976</x:v>
      </x:c>
      <x:c r="B781" s="27" t="n">
        <x:v>44977</x:v>
      </x:c>
      <x:c r="C781" s="1" t="str">
        <x:v>1.0603712350372888e-08</x:v>
      </x:c>
      <x:c r="D781" s="1" t="str">
        <x:v>0.98515640926583403</x:v>
      </x:c>
      <x:c r="E781" s="1" t="str">
        <x:v>0.014843580130453501</x:v>
      </x:c>
      <x:c r="F781" s="1" t="str">
        <x:v>bull</x:v>
      </x:c>
      <x:c r="G781" s="1" t="str">
        <x:v>0.070295345564690609</x:v>
      </x:c>
      <x:c r="H781" s="1" t="str">
        <x:v>0.0029464994474564547</x:v>
      </x:c>
      <x:c r="I781" s="1" t="str">
        <x:v>0.11548735931848664</x:v>
      </x:c>
      <x:c r="J781" s="1" t="str">
        <x:v>0.071688744642195656</x:v>
      </x:c>
      <x:c r="K781" s="1" t="str">
        <x:v>0.49853507913485112</x:v>
      </x:c>
      <x:c r="L781" s="1" t="str">
        <x:v>-0.013336635351624326</x:v>
      </x:c>
      <x:c r="M781" s="1" t="str">
        <x:v>BTC</x:v>
      </x:c>
      <x:c r="N781" s="1" t="str">
        <x:v>0.80000000000000004</x:v>
      </x:c>
      <x:c r="O781" s="48" t="str">
        <x:v>HIGH_VOLATILITY</x:v>
      </x:c>
      <x:c r="P781" s="48" t="str"/>
      <x:c r="Q781" s="1" t="str">
        <x:v>True</x:v>
      </x:c>
      <x:c r="R781" s="1" t="str">
        <x:v>5</x:v>
      </x:c>
      <x:c r="S781" s="1" t="str">
        <x:v>0</x:v>
      </x:c>
      <x:c r="T781" s="1" t="str">
        <x:v>0.47121900896571528</x:v>
      </x:c>
      <x:c r="U781" s="1" t="str">
        <x:v>0.45000000000000001</x:v>
      </x:c>
      <x:c r="V781" s="1" t="str">
        <x:v>0.0099324975358990996</x:v>
      </x:c>
      <x:c r="W781" s="28" t="str">
        <x:v>0.45000000000000001</x:v>
      </x:c>
      <x:c r="X781" s="28" t="str">
        <x:v>0.0033207466638348615</x:v>
      </x:c>
      <x:c r="Y781" s="28" t="str">
        <x:v>0.0099324975358991985</x:v>
      </x:c>
      <x:c r="Z781" s="1" t="str">
        <x:v>0.5</x:v>
      </x:c>
      <x:c r="AA781" s="1" t="str">
        <x:v>0.00335654132173141</x:v>
      </x:c>
      <x:c r="AB781" s="1" t="str">
        <x:v>0.011036441155247934</x:v>
      </x:c>
      <x:c r="AC781" s="1" t="str">
        <x:v>BTC</x:v>
      </x:c>
      <x:c r="AD781" s="1" t="str">
        <x:v>0</x:v>
      </x:c>
      <x:c r="AE781" s="1" t="str">
        <x:v>0.45000000000000001</x:v>
      </x:c>
      <x:c r="AF781" s="1" t="str">
        <x:v>0.0033207466638348615</x:v>
      </x:c>
      <x:c r="AG781" s="1" t="str">
        <x:v>0.0099324975358991985</x:v>
      </x:c>
      <x:c r="AH781" s="1" t="str">
        <x:v>0.55000000000000004</x:v>
      </x:c>
      <x:c r="AI781" s="1" t="str">
        <x:v>0.0033252081482246787</x:v>
      </x:c>
      <x:c r="AJ781" s="1" t="str">
        <x:v>0.012140452638582655</x:v>
      </x:c>
      <x:c r="AK781" s="1" t="str">
        <x:v>0.0021838539307013939</x:v>
      </x:c>
      <x:c r="AL781" s="28" t="str">
        <x:v>0.022079669504462201</x:v>
      </x:c>
      <x:c r="AM781" s="1" t="str">
        <x:v>2023</x:v>
      </x:c>
      <x:c r="AN781" s="48" t="str">
        <x:v>REUSED_OOS_PREQUENTIAL_DIAGNOSTIC</x:v>
      </x:c>
      <x:c r="AO781" s="1" t="str">
        <x:v>779</x:v>
      </x:c>
      <x:c r="AP781" s="1" t="str">
        <x:v>False</x:v>
      </x:c>
    </x:row>
    <x:row r="782" ht="22" customHeight="1">
      <x:c r="A782" s="27" t="n">
        <x:v>44977</x:v>
      </x:c>
      <x:c r="B782" s="27" t="n">
        <x:v>44978</x:v>
      </x:c>
      <x:c r="C782" s="1" t="str">
        <x:v>1.7004874908608005e-07</x:v>
      </x:c>
      <x:c r="D782" s="1" t="str">
        <x:v>0.93594659445782635</x:v>
      </x:c>
      <x:c r="E782" s="1" t="str">
        <x:v>0.064053235493424399</x:v>
      </x:c>
      <x:c r="F782" s="1" t="str">
        <x:v>bull</x:v>
      </x:c>
      <x:c r="G782" s="1" t="str">
        <x:v>0.21661898417263414</x:v>
      </x:c>
      <x:c r="H782" s="1" t="str">
        <x:v>0.098419629616015303</x:v>
      </x:c>
      <x:c r="I782" s="1" t="str">
        <x:v>0.14086053112627805</x:v>
      </x:c>
      <x:c r="J782" s="1" t="str">
        <x:v>0.090614119434309304</x:v>
      </x:c>
      <x:c r="K782" s="1" t="str">
        <x:v>0.50315164061189377</x:v>
      </x:c>
      <x:c r="L782" s="1" t="str">
        <x:v>0</x:v>
      </x:c>
      <x:c r="M782" s="1" t="str">
        <x:v>BTC</x:v>
      </x:c>
      <x:c r="N782" s="1" t="str">
        <x:v>0.93594659445782635</x:v>
      </x:c>
      <x:c r="O782" s="48" t="str">
        <x:v>HIGH_VOLATILITY|BULLISH_ROUTER</x:v>
      </x:c>
      <x:c r="P782" s="48" t="str">
        <x:v>episode-000780|episode-000749</x:v>
      </x:c>
      <x:c r="Q782" s="1" t="str">
        <x:v>True</x:v>
      </x:c>
      <x:c r="R782" s="1" t="str">
        <x:v>5</x:v>
      </x:c>
      <x:c r="S782" s="1" t="str">
        <x:v>0</x:v>
      </x:c>
      <x:c r="T782" s="1" t="str">
        <x:v>0.47168858855135931</x:v>
      </x:c>
      <x:c r="U782" s="1" t="str">
        <x:v>0.45000000000000001</x:v>
      </x:c>
      <x:c r="V782" s="1" t="str">
        <x:v>-0.0070489928836955</x:v>
      </x:c>
      <x:c r="W782" s="28" t="str">
        <x:v>0.45000000000000001</x:v>
      </x:c>
      <x:c r="X782" s="28" t="str">
        <x:v>0.005410955750748514</x:v>
      </x:c>
      <x:c r="Y782" s="28" t="str">
        <x:v>-0.0070489928836955373</x:v>
      </x:c>
      <x:c r="Z782" s="1" t="str">
        <x:v>0.5</x:v>
      </x:c>
      <x:c r="AA782" s="1" t="str">
        <x:v>0.0054596438106400136</x:v>
      </x:c>
      <x:c r="AB782" s="1" t="str">
        <x:v>-0.0078316614049266375</x:v>
      </x:c>
      <x:c r="AC782" s="1" t="str">
        <x:v>BTC</x:v>
      </x:c>
      <x:c r="AD782" s="1" t="str">
        <x:v>0</x:v>
      </x:c>
      <x:c r="AE782" s="1" t="str">
        <x:v>0.45000000000000001</x:v>
      </x:c>
      <x:c r="AF782" s="1" t="str">
        <x:v>0.005410955750748514</x:v>
      </x:c>
      <x:c r="AG782" s="1" t="str">
        <x:v>-0.0070489928836955373</x:v>
      </x:c>
      <x:c r="AH782" s="1" t="str">
        <x:v>0.60000000000000009</x:v>
      </x:c>
      <x:c r="AI782" s="1" t="str">
        <x:v>0.044600848116698844</x:v>
      </x:c>
      <x:c r="AJ782" s="1" t="str">
        <x:v>-0.0094356753670946647</x:v>
      </x:c>
      <x:c r="AK782" s="1" t="str">
        <x:v>-0.0024065189686573573</x:v>
      </x:c>
      <x:c r="AL782" s="28" t="str">
        <x:v>-0.0156524889792467</x:v>
      </x:c>
      <x:c r="AM782" s="1" t="str">
        <x:v>2023</x:v>
      </x:c>
      <x:c r="AN782" s="48" t="str">
        <x:v>REUSED_OOS_PREQUENTIAL_DIAGNOSTIC</x:v>
      </x:c>
      <x:c r="AO782" s="1" t="str">
        <x:v>780</x:v>
      </x:c>
      <x:c r="AP782" s="1" t="str">
        <x:v>False</x:v>
      </x:c>
    </x:row>
    <x:row r="783" ht="22" customHeight="1">
      <x:c r="A783" s="27" t="n">
        <x:v>44978</x:v>
      </x:c>
      <x:c r="B783" s="27" t="n">
        <x:v>44979</x:v>
      </x:c>
      <x:c r="C783" s="1" t="str">
        <x:v>6.4198229248481351e-08</x:v>
      </x:c>
      <x:c r="D783" s="1" t="str">
        <x:v>0.97038880969220798</x:v>
      </x:c>
      <x:c r="E783" s="1" t="str">
        <x:v>0.029611126109562701</x:v>
      </x:c>
      <x:c r="F783" s="1" t="str">
        <x:v>bull</x:v>
      </x:c>
      <x:c r="G783" s="1" t="str">
        <x:v>0.12141582770019523</x:v>
      </x:c>
      <x:c r="H783" s="1" t="str">
        <x:v>0.068884430468763164</x:v>
      </x:c>
      <x:c r="I783" s="1" t="str">
        <x:v>0.10145730567380684</x:v>
      </x:c>
      <x:c r="J783" s="1" t="str">
        <x:v>0.076753362280802317</x:v>
      </x:c>
      <x:c r="K783" s="1" t="str">
        <x:v>0.5069979536640985</x:v>
      </x:c>
      <x:c r="L783" s="1" t="str">
        <x:v>-0.015652488979246759</x:v>
      </x:c>
      <x:c r="M783" s="1" t="str">
        <x:v>BTC</x:v>
      </x:c>
      <x:c r="N783" s="1" t="str">
        <x:v>0.80000000000000004</x:v>
      </x:c>
      <x:c r="O783" s="48" t="str">
        <x:v>HIGH_VOLATILITY</x:v>
      </x:c>
      <x:c r="P783" s="48" t="str">
        <x:v>episode-000780</x:v>
      </x:c>
      <x:c r="Q783" s="1" t="str">
        <x:v>True</x:v>
      </x:c>
      <x:c r="R783" s="1" t="str">
        <x:v>5</x:v>
      </x:c>
      <x:c r="S783" s="1" t="str">
        <x:v>0</x:v>
      </x:c>
      <x:c r="T783" s="1" t="str">
        <x:v>0.471359926668944</x:v>
      </x:c>
      <x:c r="U783" s="1" t="str">
        <x:v>0.45000000000000001</x:v>
      </x:c>
      <x:c r="V783" s="1" t="str">
        <x:v>-0.0048644795461458999</x:v>
      </x:c>
      <x:c r="W783" s="28" t="str">
        <x:v>0.45000000000000001</x:v>
      </x:c>
      <x:c r="X783" s="28" t="str">
        <x:v>0.0039014715052459459</x:v>
      </x:c>
      <x:c r="Y783" s="28" t="str">
        <x:v>-0.0048644795461458834</x:v>
      </x:c>
      <x:c r="Z783" s="1" t="str">
        <x:v>0.5</x:v>
      </x:c>
      <x:c r="AA783" s="1" t="str">
        <x:v>0.0039439888659408839</x:v>
      </x:c>
      <x:c r="AB783" s="1" t="str">
        <x:v>-0.0054045860644004184</x:v>
      </x:c>
      <x:c r="AC783" s="1" t="str">
        <x:v>BTC</x:v>
      </x:c>
      <x:c r="AD783" s="1" t="str">
        <x:v>0</x:v>
      </x:c>
      <x:c r="AE783" s="1" t="str">
        <x:v>0.45000000000000001</x:v>
      </x:c>
      <x:c r="AF783" s="1" t="str">
        <x:v>0.0039014715052459459</x:v>
      </x:c>
      <x:c r="AG783" s="1" t="str">
        <x:v>-0.0048644795461458834</x:v>
      </x:c>
      <x:c r="AH783" s="1" t="str">
        <x:v>0.60000000000000009</x:v>
      </x:c>
      <x:c r="AI783" s="1" t="str">
        <x:v>0.0037922118878883637</x:v>
      </x:c>
      <x:c r="AJ783" s="1" t="str">
        <x:v>-0.0064845636861649014</x:v>
      </x:c>
      <x:c r="AK783" s="1" t="str">
        <x:v>-0.0016293301676807252</x:v>
      </x:c>
      <x:c r="AL783" s="28" t="str">
        <x:v>-0.0108013267513814</x:v>
      </x:c>
      <x:c r="AM783" s="1" t="str">
        <x:v>2023</x:v>
      </x:c>
      <x:c r="AN783" s="48" t="str">
        <x:v>REUSED_OOS_PREQUENTIAL_DIAGNOSTIC</x:v>
      </x:c>
      <x:c r="AO783" s="1" t="str">
        <x:v>781</x:v>
      </x:c>
      <x:c r="AP783" s="1" t="str">
        <x:v>False</x:v>
      </x:c>
    </x:row>
    <x:row r="784" ht="22" customHeight="1">
      <x:c r="A784" s="27" t="n">
        <x:v>44979</x:v>
      </x:c>
      <x:c r="B784" s="27" t="n">
        <x:v>44980</x:v>
      </x:c>
      <x:c r="C784" s="1" t="str">
        <x:v>3.7270667599099881e-07</x:v>
      </x:c>
      <x:c r="D784" s="1" t="str">
        <x:v>0.92279356197957285</x:v>
      </x:c>
      <x:c r="E784" s="1" t="str">
        <x:v>0.077206065313751099</x:v>
      </x:c>
      <x:c r="F784" s="1" t="str">
        <x:v>bull</x:v>
      </x:c>
      <x:c r="G784" s="1" t="str">
        <x:v>0.24749210621430223</x:v>
      </x:c>
      <x:c r="H784" s="1" t="str">
        <x:v>0.095190495425270263</x:v>
      </x:c>
      <x:c r="I784" s="1" t="str">
        <x:v>-0.0058081462025083574</x:v>
      </x:c>
      <x:c r="J784" s="1" t="str">
        <x:v>0.055469005694835261</x:v>
      </x:c>
      <x:c r="K784" s="1" t="str">
        <x:v>0.508488529811155</x:v>
      </x:c>
      <x:c r="L784" s="1" t="str">
        <x:v>-0.026284748082690879</x:v>
      </x:c>
      <x:c r="M784" s="1" t="str">
        <x:v>BTC</x:v>
      </x:c>
      <x:c r="N784" s="1" t="str">
        <x:v>0.92279356197957285</x:v>
      </x:c>
      <x:c r="O784" s="48" t="str">
        <x:v>HIGH_VOLATILITY|BULLISH_ROUTER</x:v>
      </x:c>
      <x:c r="P784" s="48" t="str"/>
      <x:c r="Q784" s="1" t="str">
        <x:v>True</x:v>
      </x:c>
      <x:c r="R784" s="1" t="str">
        <x:v>5</x:v>
      </x:c>
      <x:c r="S784" s="1" t="str">
        <x:v>0</x:v>
      </x:c>
      <x:c r="T784" s="1" t="str">
        <x:v>0.47181408347529319</x:v>
      </x:c>
      <x:c r="U784" s="1" t="str">
        <x:v>0.45000000000000001</x:v>
      </x:c>
      <x:c r="V784" s="1" t="str">
        <x:v>-0.0046595913422292001</x:v>
      </x:c>
      <x:c r="W784" s="28" t="str">
        <x:v>0.45000000000000001</x:v>
      </x:c>
      <x:c r="X784" s="28" t="str">
        <x:v>0.0026863858098776228</x:v>
      </x:c>
      <x:c r="Y784" s="28" t="str">
        <x:v>-0.0046595913422292634</x:v>
      </x:c>
      <x:c r="Z784" s="1" t="str">
        <x:v>0.5</x:v>
      </x:c>
      <x:c r="AA784" s="1" t="str">
        <x:v>0.0027149944589851538</x:v>
      </x:c>
      <x:c r="AB784" s="1" t="str">
        <x:v>-0.0051770536868938066</x:v>
      </x:c>
      <x:c r="AC784" s="1" t="str">
        <x:v>BTC</x:v>
      </x:c>
      <x:c r="AD784" s="1" t="str">
        <x:v>0</x:v>
      </x:c>
      <x:c r="AE784" s="1" t="str">
        <x:v>0.45000000000000001</x:v>
      </x:c>
      <x:c r="AF784" s="1" t="str">
        <x:v>0.0026863858098776228</x:v>
      </x:c>
      <x:c r="AG784" s="1" t="str">
        <x:v>-0.0046595913422292634</x:v>
      </x:c>
      <x:c r="AH784" s="1" t="str">
        <x:v>0.60000000000000009</x:v>
      </x:c>
      <x:c r="AI784" s="1" t="str">
        <x:v>0.002609228296773014</x:v>
      </x:c>
      <x:c r="AJ784" s="1" t="str">
        <x:v>-0.0062118163159442519</x:v>
      </x:c>
      <x:c r="AK784" s="1" t="str">
        <x:v>-0.0015607088398090401</x:v>
      </x:c>
      <x:c r="AL784" s="28" t="str">
        <x:v>-0.0103487054815476</x:v>
      </x:c>
      <x:c r="AM784" s="1" t="str">
        <x:v>2023</x:v>
      </x:c>
      <x:c r="AN784" s="48" t="str">
        <x:v>REUSED_OOS_PREQUENTIAL_DIAGNOSTIC</x:v>
      </x:c>
      <x:c r="AO784" s="1" t="str">
        <x:v>782</x:v>
      </x:c>
      <x:c r="AP784" s="1" t="str">
        <x:v>False</x:v>
      </x:c>
    </x:row>
    <x:row r="785" ht="22" customHeight="1">
      <x:c r="A785" s="27" t="n">
        <x:v>44980</x:v>
      </x:c>
      <x:c r="B785" s="27" t="n">
        <x:v>44981</x:v>
      </x:c>
      <x:c r="C785" s="1" t="str">
        <x:v>2.9827745413122548e-06</x:v>
      </x:c>
      <x:c r="D785" s="1" t="str">
        <x:v>0.8028593633519846</x:v>
      </x:c>
      <x:c r="E785" s="1" t="str">
        <x:v>0.1971376538734739</x:v>
      </x:c>
      <x:c r="F785" s="1" t="str">
        <x:v>bull</x:v>
      </x:c>
      <x:c r="G785" s="1" t="str">
        <x:v>0.45188730864267174</x:v>
      </x:c>
      <x:c r="H785" s="1" t="str">
        <x:v>0.23986839725517639</x:v>
      </x:c>
      <x:c r="I785" s="1" t="str">
        <x:v>0.016852452887899494</x:v>
      </x:c>
      <x:c r="J785" s="1" t="str">
        <x:v>0.057607422953716902</x:v>
      </x:c>
      <x:c r="K785" s="1" t="str">
        <x:v>0.50782394861585323</x:v>
      </x:c>
      <x:c r="L785" s="1" t="str">
        <x:v>-0.036361440447674087</x:v>
      </x:c>
      <x:c r="M785" s="1" t="str">
        <x:v>BTC</x:v>
      </x:c>
      <x:c r="N785" s="1" t="str">
        <x:v>0.8028593633519846</x:v>
      </x:c>
      <x:c r="O785" s="48" t="str">
        <x:v>HIGH_VOLATILITY</x:v>
      </x:c>
      <x:c r="P785" s="48" t="str"/>
      <x:c r="Q785" s="1" t="str">
        <x:v>True</x:v>
      </x:c>
      <x:c r="R785" s="1" t="str">
        <x:v>5</x:v>
      </x:c>
      <x:c r="S785" s="1" t="str">
        <x:v>0</x:v>
      </x:c>
      <x:c r="T785" s="1" t="str">
        <x:v>0.47295831371817942</x:v>
      </x:c>
      <x:c r="U785" s="1" t="str">
        <x:v>0.45000000000000001</x:v>
      </x:c>
      <x:c r="V785" s="1" t="str">
        <x:v>-0.0140047013337486</x:v>
      </x:c>
      <x:c r="W785" s="28" t="str">
        <x:v>0.45000000000000001</x:v>
      </x:c>
      <x:c r="X785" s="28" t="str">
        <x:v>0.002573288197436574</x:v>
      </x:c>
      <x:c r="Y785" s="28" t="str">
        <x:v>-0.014004701333748537</x:v>
      </x:c>
      <x:c r="Z785" s="1" t="str">
        <x:v>0.5</x:v>
      </x:c>
      <x:c r="AA785" s="1" t="str">
        <x:v>0.0026006329626851454</x:v>
      </x:c>
      <x:c r="AB785" s="1" t="str">
        <x:v>-0.01556052025814636</x:v>
      </x:c>
      <x:c r="AC785" s="1" t="str">
        <x:v>BTC</x:v>
      </x:c>
      <x:c r="AD785" s="1" t="str">
        <x:v>0</x:v>
      </x:c>
      <x:c r="AE785" s="1" t="str">
        <x:v>0.45000000000000001</x:v>
      </x:c>
      <x:c r="AF785" s="1" t="str">
        <x:v>0.002573288197436574</x:v>
      </x:c>
      <x:c r="AG785" s="1" t="str">
        <x:v>-0.014004701333748537</x:v>
      </x:c>
      <x:c r="AH785" s="1" t="str">
        <x:v>0.65000000000000002</x:v>
      </x:c>
      <x:c r="AI785" s="1" t="str">
        <x:v>0.052499207452690433</x:v>
      </x:c>
      <x:c r="AJ785" s="1" t="str">
        <x:v>-0.020276785504152017</x:v>
      </x:c>
      <x:c r="AK785" s="1" t="str">
        <x:v>-0.0063814889196412254</x:v>
      </x:c>
      <x:c r="AL785" s="28" t="str">
        <x:v>-0.031115920171455001</x:v>
      </x:c>
      <x:c r="AM785" s="1" t="str">
        <x:v>2023</x:v>
      </x:c>
      <x:c r="AN785" s="48" t="str">
        <x:v>REUSED_OOS_PREQUENTIAL_DIAGNOSTIC</x:v>
      </x:c>
      <x:c r="AO785" s="1" t="str">
        <x:v>783</x:v>
      </x:c>
      <x:c r="AP785" s="1" t="str">
        <x:v>False</x:v>
      </x:c>
    </x:row>
    <x:row r="786" ht="22" customHeight="1">
      <x:c r="A786" s="27" t="n">
        <x:v>44981</x:v>
      </x:c>
      <x:c r="B786" s="27" t="n">
        <x:v>44982</x:v>
      </x:c>
      <x:c r="C786" s="1" t="str">
        <x:v>2.3541494550297795e-06</x:v>
      </x:c>
      <x:c r="D786" s="1" t="str">
        <x:v>0.7920249724427344</x:v>
      </x:c>
      <x:c r="E786" s="1" t="str">
        <x:v>0.2079726734078105</x:v>
      </x:c>
      <x:c r="F786" s="1" t="str">
        <x:v>bull</x:v>
      </x:c>
      <x:c r="G786" s="1" t="str">
        <x:v>0.46539667930149869</x:v>
      </x:c>
      <x:c r="H786" s="1" t="str">
        <x:v>0.02167003906867309</x:v>
      </x:c>
      <x:c r="I786" s="1" t="str">
        <x:v>-0.056239444930514582</x:v>
      </x:c>
      <x:c r="J786" s="1" t="str">
        <x:v>0.0059162614779377787</x:v>
      </x:c>
      <x:c r="K786" s="1" t="str">
        <x:v>0.51716713415653071</x:v>
      </x:c>
      <x:c r="L786" s="1" t="str">
        <x:v>-0.066345940940840231</x:v>
      </x:c>
      <x:c r="M786" s="1" t="str">
        <x:v>ABSTAIN</x:v>
      </x:c>
      <x:c r="N786" s="1" t="str">
        <x:v>0.5</x:v>
      </x:c>
      <x:c r="O786" s="48" t="str">
        <x:v>INSUFFICIENT_EVIDENCE</x:v>
      </x:c>
      <x:c r="P786" s="48" t="str"/>
      <x:c r="Q786" s="1" t="str">
        <x:v>True</x:v>
      </x:c>
      <x:c r="R786" s="1" t="str">
        <x:v>5</x:v>
      </x:c>
      <x:c r="S786" s="1" t="str">
        <x:v>0</x:v>
      </x:c>
      <x:c r="T786" s="1" t="str">
        <x:v>0.4730617683423618</x:v>
      </x:c>
      <x:c r="U786" s="1" t="str">
        <x:v>0.45000000000000001</x:v>
      </x:c>
      <x:c r="V786" s="1" t="str">
        <x:v>-0.0005006596903883</x:v>
      </x:c>
      <x:c r="W786" s="28" t="str">
        <x:v>0.45000000000000001</x:v>
      </x:c>
      <x:c r="X786" s="28" t="str">
        <x:v>0.0078105549138728358</x:v>
      </x:c>
      <x:c r="Y786" s="28" t="str">
        <x:v>-0.00050065969038837199</x:v>
      </x:c>
      <x:c r="Z786" s="1" t="str">
        <x:v>0.45000000000000001</x:v>
      </x:c>
      <x:c r="AA786" s="1" t="str">
        <x:v>0.042098082235962619</x:v>
      </x:c>
      <x:c r="AB786" s="1" t="str">
        <x:v>-0.00053493031900031518</x:v>
      </x:c>
      <x:c r="AC786" s="1" t="str">
        <x:v>BTC</x:v>
      </x:c>
      <x:c r="AD786" s="1" t="str">
        <x:v>0</x:v>
      </x:c>
      <x:c r="AE786" s="1" t="str">
        <x:v>0.45000000000000001</x:v>
      </x:c>
      <x:c r="AF786" s="1" t="str">
        <x:v>0.0078105549138728358</x:v>
      </x:c>
      <x:c r="AG786" s="1" t="str">
        <x:v>-0.00050065969038837199</x:v>
      </x:c>
      <x:c r="AH786" s="1" t="str">
        <x:v>0.45000000000000001</x:v>
      </x:c>
      <x:c r="AI786" s="1" t="str">
        <x:v>0.19277500002131992</x:v>
      </x:c>
      <x:c r="AJ786" s="1" t="str">
        <x:v>-0.00068553297521700696</x:v>
      </x:c>
      <x:c r="AK786" s="1" t="str">
        <x:v>-0.00018498299809368429</x:v>
      </x:c>
      <x:c r="AL786" s="28" t="str">
        <x:v>-0.0010952288553996001</x:v>
      </x:c>
      <x:c r="AM786" s="1" t="str">
        <x:v>2023</x:v>
      </x:c>
      <x:c r="AN786" s="48" t="str">
        <x:v>REUSED_OOS_PREQUENTIAL_DIAGNOSTIC</x:v>
      </x:c>
      <x:c r="AO786" s="1" t="str">
        <x:v>784</x:v>
      </x:c>
      <x:c r="AP786" s="1" t="str">
        <x:v>False</x:v>
      </x:c>
    </x:row>
    <x:row r="787" ht="22" customHeight="1">
      <x:c r="A787" s="27" t="n">
        <x:v>44982</x:v>
      </x:c>
      <x:c r="B787" s="27" t="n">
        <x:v>44983</x:v>
      </x:c>
      <x:c r="C787" s="1" t="str">
        <x:v>5.556156075572181e-05</x:v>
      </x:c>
      <x:c r="D787" s="1" t="str">
        <x:v>0.28566403437569032</x:v>
      </x:c>
      <x:c r="E787" s="1" t="str">
        <x:v>0.71428040406355375</x:v>
      </x:c>
      <x:c r="F787" s="1" t="str">
        <x:v>mix</x:v>
      </x:c>
      <x:c r="G787" s="1" t="str">
        <x:v>0.54505561730022589</x:v>
      </x:c>
      <x:c r="H787" s="1" t="str">
        <x:v>1.0127218761340879</x:v>
      </x:c>
      <x:c r="I787" s="1" t="str">
        <x:v>-0.059489107399498309</x:v>
      </x:c>
      <x:c r="J787" s="1" t="str">
        <x:v>0.0065215502259297065</x:v>
      </x:c>
      <x:c r="K787" s="1" t="str">
        <x:v>0.51714364625101317</x:v>
      </x:c>
      <x:c r="L787" s="1" t="str">
        <x:v>-0.067368505807282819</x:v>
      </x:c>
      <x:c r="M787" s="1" t="str">
        <x:v>ABSTAIN</x:v>
      </x:c>
      <x:c r="N787" s="1" t="str">
        <x:v>0.71428040406355375</x:v>
      </x:c>
      <x:c r="O787" s="48" t="str">
        <x:v>HIGH_VOLATILITY|NEGATIVE_MOMENTUM</x:v>
      </x:c>
      <x:c r="P787" s="48" t="str">
        <x:v>episode-000774|episode-000109|episode-000250|episode-000321|episode-000100</x:v>
      </x:c>
      <x:c r="Q787" s="1" t="str">
        <x:v>True</x:v>
      </x:c>
      <x:c r="R787" s="1" t="str">
        <x:v>5</x:v>
      </x:c>
      <x:c r="S787" s="1" t="str">
        <x:v>0.050000000000000003</x:v>
      </x:c>
      <x:c r="T787" s="1" t="str">
        <x:v>0.47788833837215761</x:v>
      </x:c>
      <x:c r="U787" s="1" t="str">
        <x:v>0.5</x:v>
      </x:c>
      <x:c r="V787" s="1" t="str">
        <x:v>0.0084228913823037998</x:v>
      </x:c>
      <x:c r="W787" s="28" t="str">
        <x:v>0.5</x:v>
      </x:c>
      <x:c r="X787" s="28" t="str">
        <x:v>0.050271202804823223</x:v>
      </x:c>
      <x:c r="Y787" s="28" t="str">
        <x:v>0.0084228913823038987</x:v>
      </x:c>
      <x:c r="Z787" s="1" t="str">
        <x:v>0.5</x:v>
      </x:c>
      <x:c r="AA787" s="1" t="str">
        <x:v>0.050271202804823223</x:v>
      </x:c>
      <x:c r="AB787" s="1" t="str">
        <x:v>0.0084228913823038987</x:v>
      </x:c>
      <x:c r="AC787" s="1" t="str">
        <x:v>ABSTAIN</x:v>
      </x:c>
      <x:c r="AD787" s="1" t="str">
        <x:v>0.050000000000000003</x:v>
      </x:c>
      <x:c r="AE787" s="1" t="str">
        <x:v>0.5</x:v>
      </x:c>
      <x:c r="AF787" s="1" t="str">
        <x:v>0.050271202804823223</x:v>
      </x:c>
      <x:c r="AG787" s="1" t="str">
        <x:v>0.0084228913823038987</x:v>
      </x:c>
      <x:c r="AH787" s="1" t="str">
        <x:v>0.5</x:v>
      </x:c>
      <x:c r="AI787" s="1" t="str">
        <x:v>0.050271202804823223</x:v>
      </x:c>
      <x:c r="AJ787" s="1" t="str">
        <x:v>0.0084228913823038987</x:v>
      </x:c>
      <x:c r="AK787" s="1" t="str">
        <x:v>9.8879238130678004e-17</x:v>
      </x:c>
      <x:c r="AL787" s="28" t="str">
        <x:v>0.016947177125195799</x:v>
      </x:c>
      <x:c r="AM787" s="1" t="str">
        <x:v>2023</x:v>
      </x:c>
      <x:c r="AN787" s="48" t="str">
        <x:v>REUSED_OOS_PREQUENTIAL_DIAGNOSTIC</x:v>
      </x:c>
      <x:c r="AO787" s="1" t="str">
        <x:v>785</x:v>
      </x:c>
      <x:c r="AP787" s="1" t="str">
        <x:v>False</x:v>
      </x:c>
    </x:row>
    <x:row r="788" ht="22" customHeight="1">
      <x:c r="A788" s="27" t="n">
        <x:v>44983</x:v>
      </x:c>
      <x:c r="B788" s="27" t="n">
        <x:v>44984</x:v>
      </x:c>
      <x:c r="C788" s="1" t="str">
        <x:v>7.4179643133708028e-05</x:v>
      </x:c>
      <x:c r="D788" s="1" t="str">
        <x:v>0.4453292445090018</x:v>
      </x:c>
      <x:c r="E788" s="1" t="str">
        <x:v>0.55459657584786426</x:v>
      </x:c>
      <x:c r="F788" s="1" t="str">
        <x:v>mix</x:v>
      </x:c>
      <x:c r="G788" s="1" t="str">
        <x:v>0.62614742837670279</x:v>
      </x:c>
      <x:c r="H788" s="1" t="str">
        <x:v>0.31936765643137899</x:v>
      </x:c>
      <x:c r="I788" s="1" t="str">
        <x:v>-0.030621859942640661</x:v>
      </x:c>
      <x:c r="J788" s="1" t="str">
        <x:v>0.020979778631049051</x:v>
      </x:c>
      <x:c r="K788" s="1" t="str">
        <x:v>0.52033626073588779</x:v>
      </x:c>
      <x:c r="L788" s="1" t="str">
        <x:v>-0.051563034682662656</x:v>
      </x:c>
      <x:c r="M788" s="1" t="str">
        <x:v>ABSTAIN</x:v>
      </x:c>
      <x:c r="N788" s="1" t="str">
        <x:v>0.55459657584786426</x:v>
      </x:c>
      <x:c r="O788" s="48" t="str">
        <x:v>INSUFFICIENT_EVIDENCE</x:v>
      </x:c>
      <x:c r="P788" s="48" t="str"/>
      <x:c r="Q788" s="1" t="str">
        <x:v>True</x:v>
      </x:c>
      <x:c r="R788" s="1" t="str">
        <x:v>5</x:v>
      </x:c>
      <x:c r="S788" s="1" t="str">
        <x:v>0.050000000000000003</x:v>
      </x:c>
      <x:c r="T788" s="1" t="str">
        <x:v>0.47636277280453831</x:v>
      </x:c>
      <x:c r="U788" s="1" t="str">
        <x:v>0.5</x:v>
      </x:c>
      <x:c r="V788" s="1" t="str">
        <x:v>-0.0013752388287976</x:v>
      </x:c>
      <x:c r="W788" s="28" t="str">
        <x:v>0.5</x:v>
      </x:c>
      <x:c r="X788" s="28" t="str">
        <x:v>0.0042011950826970068</x:v>
      </x:c>
      <x:c r="Y788" s="28" t="str">
        <x:v>-0.0013752388287975315</x:v>
      </x:c>
      <x:c r="Z788" s="1" t="str">
        <x:v>0.5</x:v>
      </x:c>
      <x:c r="AA788" s="1" t="str">
        <x:v>0.0042011950826970068</x:v>
      </x:c>
      <x:c r="AB788" s="1" t="str">
        <x:v>-0.0013752388287975315</x:v>
      </x:c>
      <x:c r="AC788" s="1" t="str">
        <x:v>ABSTAIN</x:v>
      </x:c>
      <x:c r="AD788" s="1" t="str">
        <x:v>0.050000000000000003</x:v>
      </x:c>
      <x:c r="AE788" s="1" t="str">
        <x:v>0.5</x:v>
      </x:c>
      <x:c r="AF788" s="1" t="str">
        <x:v>0.0042011950826970068</x:v>
      </x:c>
      <x:c r="AG788" s="1" t="str">
        <x:v>-0.0013752388287975315</x:v>
      </x:c>
      <x:c r="AH788" s="1" t="str">
        <x:v>0.5</x:v>
      </x:c>
      <x:c r="AI788" s="1" t="str">
        <x:v>0.0042011950826970068</x:v>
      </x:c>
      <x:c r="AJ788" s="1" t="str">
        <x:v>-0.0013752388287975315</x:v>
      </x:c>
      <x:c r="AK788" s="1" t="str">
        <x:v>6.852157730108388e-17</x:v>
      </x:c>
      <x:c r="AL788" s="28" t="str">
        <x:v>-0.0027420867874712999</x:v>
      </x:c>
      <x:c r="AM788" s="1" t="str">
        <x:v>2023</x:v>
      </x:c>
      <x:c r="AN788" s="48" t="str">
        <x:v>REUSED_OOS_PREQUENTIAL_DIAGNOSTIC</x:v>
      </x:c>
      <x:c r="AO788" s="1" t="str">
        <x:v>786</x:v>
      </x:c>
      <x:c r="AP788" s="1" t="str">
        <x:v>False</x:v>
      </x:c>
    </x:row>
    <x:row r="789" ht="22" customHeight="1">
      <x:c r="A789" s="27" t="n">
        <x:v>44984</x:v>
      </x:c>
      <x:c r="B789" s="27" t="n">
        <x:v>44985</x:v>
      </x:c>
      <x:c r="C789" s="1" t="str">
        <x:v>1.896786481435302e-05</x:v>
      </x:c>
      <x:c r="D789" s="1" t="str">
        <x:v>0.60704533877314615</x:v>
      </x:c>
      <x:c r="E789" s="1" t="str">
        <x:v>0.39293569336203937</x:v>
      </x:c>
      <x:c r="F789" s="1" t="str">
        <x:v>bull</x:v>
      </x:c>
      <x:c r="G789" s="1" t="str">
        <x:v>0.61009593803263851</x:v>
      </x:c>
      <x:c r="H789" s="1" t="str">
        <x:v>0.32343218852828859</x:v>
      </x:c>
      <x:c r="I789" s="1" t="str">
        <x:v>-0.054163731154008743</x:v>
      </x:c>
      <x:c r="J789" s="1" t="str">
        <x:v>0.020245007143508298</x:v>
      </x:c>
      <x:c r="K789" s="1" t="str">
        <x:v>0.52038968598499791</x:v>
      </x:c>
      <x:c r="L789" s="1" t="str">
        <x:v>-0.054163731154008743</x:v>
      </x:c>
      <x:c r="M789" s="1" t="str">
        <x:v>ABSTAIN</x:v>
      </x:c>
      <x:c r="N789" s="1" t="str">
        <x:v>0.5</x:v>
      </x:c>
      <x:c r="O789" s="48" t="str">
        <x:v>INSUFFICIENT_EVIDENCE</x:v>
      </x:c>
      <x:c r="P789" s="48" t="str"/>
      <x:c r="Q789" s="1" t="str">
        <x:v>True</x:v>
      </x:c>
      <x:c r="R789" s="1" t="str">
        <x:v>5</x:v>
      </x:c>
      <x:c r="S789" s="1" t="str">
        <x:v>0</x:v>
      </x:c>
      <x:c r="T789" s="1" t="str">
        <x:v>0.4748252630894137</x:v>
      </x:c>
      <x:c r="U789" s="1" t="str">
        <x:v>0.45000000000000001</x:v>
      </x:c>
      <x:c r="V789" s="1" t="str">
        <x:v>-0.0070132717785231996</x:v>
      </x:c>
      <x:c r="W789" s="28" t="str">
        <x:v>0.45000000000000001</x:v>
      </x:c>
      <x:c r="X789" s="28" t="str">
        <x:v>0.049313537132752938</x:v>
      </x:c>
      <x:c r="Y789" s="28" t="str">
        <x:v>-0.007013271778523289</x:v>
      </x:c>
      <x:c r="Z789" s="1" t="str">
        <x:v>0.45000000000000001</x:v>
      </x:c>
      <x:c r="AA789" s="1" t="str">
        <x:v>0.049313537132752938</x:v>
      </x:c>
      <x:c r="AB789" s="1" t="str">
        <x:v>-0.007013271778523289</x:v>
      </x:c>
      <x:c r="AC789" s="1" t="str">
        <x:v>ABSTAIN</x:v>
      </x:c>
      <x:c r="AD789" s="1" t="str">
        <x:v>0</x:v>
      </x:c>
      <x:c r="AE789" s="1" t="str">
        <x:v>0.45000000000000001</x:v>
      </x:c>
      <x:c r="AF789" s="1" t="str">
        <x:v>0.049313537132752938</x:v>
      </x:c>
      <x:c r="AG789" s="1" t="str">
        <x:v>-0.007013271778523289</x:v>
      </x:c>
      <x:c r="AH789" s="1" t="str">
        <x:v>0.45000000000000001</x:v>
      </x:c>
      <x:c r="AI789" s="1" t="str">
        <x:v>0.049313537132752938</x:v>
      </x:c>
      <x:c r="AJ789" s="1" t="str">
        <x:v>-0.007013271778523289</x:v>
      </x:c>
      <x:c r="AK789" s="1" t="str">
        <x:v>-9.0205620750793969e-17</x:v>
      </x:c>
      <x:c r="AL789" s="28" t="str">
        <x:v>-0.015476225946088501</x:v>
      </x:c>
      <x:c r="AM789" s="1" t="str">
        <x:v>2023</x:v>
      </x:c>
      <x:c r="AN789" s="48" t="str">
        <x:v>REUSED_OOS_PREQUENTIAL_DIAGNOSTIC</x:v>
      </x:c>
      <x:c r="AO789" s="1" t="str">
        <x:v>787</x:v>
      </x:c>
      <x:c r="AP789" s="1" t="str">
        <x:v>False</x:v>
      </x:c>
    </x:row>
    <x:row r="790" ht="22" customHeight="1">
      <x:c r="A790" s="27" t="n">
        <x:v>44985</x:v>
      </x:c>
      <x:c r="B790" s="27" t="n">
        <x:v>44986</x:v>
      </x:c>
      <x:c r="C790" s="1" t="str">
        <x:v>1.6567884262110616e-05</x:v>
      </x:c>
      <x:c r="D790" s="1" t="str">
        <x:v>0.66297999622764592</x:v>
      </x:c>
      <x:c r="E790" s="1" t="str">
        <x:v>0.33700343588809201</x:v>
      </x:c>
      <x:c r="F790" s="1" t="str">
        <x:v>bull</x:v>
      </x:c>
      <x:c r="G790" s="1" t="str">
        <x:v>0.58184309704956305</x:v>
      </x:c>
      <x:c r="H790" s="1" t="str">
        <x:v>0.11186931490899937</x:v>
      </x:c>
      <x:c r="I790" s="1" t="str">
        <x:v>-0.05399436416953296</x:v>
      </x:c>
      <x:c r="J790" s="1" t="str">
        <x:v>-0.026211315575651151</x:v>
      </x:c>
      <x:c r="K790" s="1" t="str">
        <x:v>0.51150088925427595</x:v>
      </x:c>
      <x:c r="L790" s="1" t="str">
        <x:v>-0.068801706958674713</x:v>
      </x:c>
      <x:c r="M790" s="1" t="str">
        <x:v>ABSTAIN</x:v>
      </x:c>
      <x:c r="N790" s="1" t="str">
        <x:v>0.5</x:v>
      </x:c>
      <x:c r="O790" s="48" t="str">
        <x:v>INSUFFICIENT_EVIDENCE</x:v>
      </x:c>
      <x:c r="P790" s="48" t="str"/>
      <x:c r="Q790" s="1" t="str">
        <x:v>True</x:v>
      </x:c>
      <x:c r="R790" s="1" t="str">
        <x:v>5</x:v>
      </x:c>
      <x:c r="S790" s="1" t="str">
        <x:v>0</x:v>
      </x:c>
      <x:c r="T790" s="1" t="str">
        <x:v>0.47010798906759033</x:v>
      </x:c>
      <x:c r="U790" s="1" t="str">
        <x:v>0.45000000000000001</x:v>
      </x:c>
      <x:c r="V790" s="1" t="str">
        <x:v>0.0099511420930728997</x:v>
      </x:c>
      <x:c r="W790" s="28" t="str">
        <x:v>0.45000000000000001</x:v>
      </x:c>
      <x:c r="X790" s="28" t="str">
        <x:v>0.0038572288268394206</x:v>
      </x:c>
      <x:c r="Y790" s="28" t="str">
        <x:v>0.0099511420930729066</x:v>
      </x:c>
      <x:c r="Z790" s="1" t="str">
        <x:v>0.45000000000000001</x:v>
      </x:c>
      <x:c r="AA790" s="1" t="str">
        <x:v>0.0038572288268394206</x:v>
      </x:c>
      <x:c r="AB790" s="1" t="str">
        <x:v>0.0099511420930729066</x:v>
      </x:c>
      <x:c r="AC790" s="1" t="str">
        <x:v>ABSTAIN</x:v>
      </x:c>
      <x:c r="AD790" s="1" t="str">
        <x:v>0</x:v>
      </x:c>
      <x:c r="AE790" s="1" t="str">
        <x:v>0.45000000000000001</x:v>
      </x:c>
      <x:c r="AF790" s="1" t="str">
        <x:v>0.0038572288268394206</x:v>
      </x:c>
      <x:c r="AG790" s="1" t="str">
        <x:v>0.0099511420930729066</x:v>
      </x:c>
      <x:c r="AH790" s="1" t="str">
        <x:v>0.45000000000000001</x:v>
      </x:c>
      <x:c r="AI790" s="1" t="str">
        <x:v>0.0038572288268394206</x:v>
      </x:c>
      <x:c r="AJ790" s="1" t="str">
        <x:v>0.0099511420930729066</x:v>
      </x:c>
      <x:c r="AK790" s="1" t="str">
        <x:v>6.9388939039072284e-18</x:v>
      </x:c>
      <x:c r="AL790" s="28" t="str">
        <x:v>0.022122306046129501</x:v>
      </x:c>
      <x:c r="AM790" s="1" t="str">
        <x:v>2023</x:v>
      </x:c>
      <x:c r="AN790" s="48" t="str">
        <x:v>REUSED_OOS_PREQUENTIAL_DIAGNOSTIC</x:v>
      </x:c>
      <x:c r="AO790" s="1" t="str">
        <x:v>788</x:v>
      </x:c>
      <x:c r="AP790" s="1" t="str">
        <x:v>False</x:v>
      </x:c>
    </x:row>
    <x:row r="791" ht="22" customHeight="1">
      <x:c r="A791" s="27" t="n">
        <x:v>44986</x:v>
      </x:c>
      <x:c r="B791" s="27" t="n">
        <x:v>44987</x:v>
      </x:c>
      <x:c r="C791" s="1" t="str">
        <x:v>0.0001219017292085</x:v>
      </x:c>
      <x:c r="D791" s="1" t="str">
        <x:v>0.26634461191848702</x:v>
      </x:c>
      <x:c r="E791" s="1" t="str">
        <x:v>0.73353348635230431</x:v>
      </x:c>
      <x:c r="F791" s="1" t="str">
        <x:v>mix</x:v>
      </x:c>
      <x:c r="G791" s="1" t="str">
        <x:v>0.52864133449127748</x:v>
      </x:c>
      <x:c r="H791" s="1" t="str">
        <x:v>0.79327076861831758</x:v>
      </x:c>
      <x:c r="I791" s="1" t="str">
        <x:v>-0.022508331059346798</x:v>
      </x:c>
      <x:c r="J791" s="1" t="str">
        <x:v>0.035476213417892311</x:v>
      </x:c>
      <x:c r="K791" s="1" t="str">
        <x:v>0.49775215691253533</x:v>
      </x:c>
      <x:c r="L791" s="1" t="str">
        <x:v>-0.048201453330381061</x:v>
      </x:c>
      <x:c r="M791" s="1" t="str">
        <x:v>ABSTAIN</x:v>
      </x:c>
      <x:c r="N791" s="1" t="str">
        <x:v>0.73353348635230431</x:v>
      </x:c>
      <x:c r="O791" s="48" t="str">
        <x:v>HIGH_VOLATILITY|NEGATIVE_MOMENTUM</x:v>
      </x:c>
      <x:c r="P791" s="48" t="str">
        <x:v>episode-000786|episode-000774</x:v>
      </x:c>
      <x:c r="Q791" s="1" t="str">
        <x:v>True</x:v>
      </x:c>
      <x:c r="R791" s="1" t="str">
        <x:v>5</x:v>
      </x:c>
      <x:c r="S791" s="1" t="str">
        <x:v>0.050000000000000003</x:v>
      </x:c>
      <x:c r="T791" s="1" t="str">
        <x:v>0.4763850706526751</x:v>
      </x:c>
      <x:c r="U791" s="1" t="str">
        <x:v>0.5</x:v>
      </x:c>
      <x:c r="V791" s="1" t="str">
        <x:v>-0.0037834887510074001</x:v>
      </x:c>
      <x:c r="W791" s="28" t="str">
        <x:v>0.5</x:v>
      </x:c>
      <x:c r="X791" s="28" t="str">
        <x:v>0.044578698514367965</x:v>
      </x:c>
      <x:c r="Y791" s="28" t="str">
        <x:v>-0.0037834887510074244</x:v>
      </x:c>
      <x:c r="Z791" s="1" t="str">
        <x:v>0.5</x:v>
      </x:c>
      <x:c r="AA791" s="1" t="str">
        <x:v>0.044578698514367965</x:v>
      </x:c>
      <x:c r="AB791" s="1" t="str">
        <x:v>-0.0037834887510074244</x:v>
      </x:c>
      <x:c r="AC791" s="1" t="str">
        <x:v>ABSTAIN</x:v>
      </x:c>
      <x:c r="AD791" s="1" t="str">
        <x:v>0.050000000000000003</x:v>
      </x:c>
      <x:c r="AE791" s="1" t="str">
        <x:v>0.5</x:v>
      </x:c>
      <x:c r="AF791" s="1" t="str">
        <x:v>0.044578698514367965</x:v>
      </x:c>
      <x:c r="AG791" s="1" t="str">
        <x:v>-0.0037834887510074244</x:v>
      </x:c>
      <x:c r="AH791" s="1" t="str">
        <x:v>0.5</x:v>
      </x:c>
      <x:c r="AI791" s="1" t="str">
        <x:v>0.044578698514367965</x:v>
      </x:c>
      <x:c r="AJ791" s="1" t="str">
        <x:v>-0.0037834887510074244</x:v>
      </x:c>
      <x:c r="AK791" s="1" t="str">
        <x:v>-2.4286128663675299e-17</x:v>
      </x:c>
      <x:c r="AL791" s="28" t="str">
        <x:v>-0.0074781534713350001</x:v>
      </x:c>
      <x:c r="AM791" s="1" t="str">
        <x:v>2023</x:v>
      </x:c>
      <x:c r="AN791" s="48" t="str">
        <x:v>REUSED_OOS_PREQUENTIAL_DIAGNOSTIC</x:v>
      </x:c>
      <x:c r="AO791" s="1" t="str">
        <x:v>789</x:v>
      </x:c>
      <x:c r="AP791" s="1" t="str">
        <x:v>False</x:v>
      </x:c>
    </x:row>
    <x:row r="792" ht="22" customHeight="1">
      <x:c r="A792" s="27" t="n">
        <x:v>44987</x:v>
      </x:c>
      <x:c r="B792" s="27" t="n">
        <x:v>44988</x:v>
      </x:c>
      <x:c r="C792" s="1" t="str">
        <x:v>2.8264697961979376e-05</x:v>
      </x:c>
      <x:c r="D792" s="1" t="str">
        <x:v>0.54880426259333304</x:v>
      </x:c>
      <x:c r="E792" s="1" t="str">
        <x:v>0.45116747270870478</x:v>
      </x:c>
      <x:c r="F792" s="1" t="str">
        <x:v>bull</x:v>
      </x:c>
      <x:c r="G792" s="1" t="str">
        <x:v>0.62686144424992152</x:v>
      </x:c>
      <x:c r="H792" s="1" t="str">
        <x:v>0.56491930134969204</x:v>
      </x:c>
      <x:c r="I792" s="1" t="str">
        <x:v>-0.019673048883912636</x:v>
      </x:c>
      <x:c r="J792" s="1" t="str">
        <x:v>0.014715612040596682</x:v>
      </x:c>
      <x:c r="K792" s="1" t="str">
        <x:v>0.4968310248480568</x:v>
      </x:c>
      <x:c r="L792" s="1" t="str">
        <x:v>-0.055319148936170182</x:v>
      </x:c>
      <x:c r="M792" s="1" t="str">
        <x:v>ABSTAIN</x:v>
      </x:c>
      <x:c r="N792" s="1" t="str">
        <x:v>0.5</x:v>
      </x:c>
      <x:c r="O792" s="48" t="str">
        <x:v>INSUFFICIENT_EVIDENCE</x:v>
      </x:c>
      <x:c r="P792" s="48" t="str"/>
      <x:c r="Q792" s="1" t="str">
        <x:v>True</x:v>
      </x:c>
      <x:c r="R792" s="1" t="str">
        <x:v>5</x:v>
      </x:c>
      <x:c r="S792" s="1" t="str">
        <x:v>0</x:v>
      </x:c>
      <x:c r="T792" s="1" t="str">
        <x:v>0.47191683806990631</x:v>
      </x:c>
      <x:c r="U792" s="1" t="str">
        <x:v>0.45000000000000001</x:v>
      </x:c>
      <x:c r="V792" s="1" t="str">
        <x:v>-0.0213529356657506</x:v>
      </x:c>
      <x:c r="W792" s="28" t="str">
        <x:v>0.45000000000000001</x:v>
      </x:c>
      <x:c r="X792" s="28" t="str">
        <x:v>0.04812344504920657</x:v>
      </x:c>
      <x:c r="Y792" s="28" t="str">
        <x:v>-0.021352935665750694</x:v>
      </x:c>
      <x:c r="Z792" s="1" t="str">
        <x:v>0.45000000000000001</x:v>
      </x:c>
      <x:c r="AA792" s="1" t="str">
        <x:v>0.04812344504920657</x:v>
      </x:c>
      <x:c r="AB792" s="1" t="str">
        <x:v>-0.021352935665750694</x:v>
      </x:c>
      <x:c r="AC792" s="1" t="str">
        <x:v>ABSTAIN</x:v>
      </x:c>
      <x:c r="AD792" s="1" t="str">
        <x:v>0</x:v>
      </x:c>
      <x:c r="AE792" s="1" t="str">
        <x:v>0.45000000000000001</x:v>
      </x:c>
      <x:c r="AF792" s="1" t="str">
        <x:v>0.04812344504920657</x:v>
      </x:c>
      <x:c r="AG792" s="1" t="str">
        <x:v>-0.021352935665750694</x:v>
      </x:c>
      <x:c r="AH792" s="1" t="str">
        <x:v>0.45000000000000001</x:v>
      </x:c>
      <x:c r="AI792" s="1" t="str">
        <x:v>0.04812344504920657</x:v>
      </x:c>
      <x:c r="AJ792" s="1" t="str">
        <x:v>-0.021352935665750694</x:v>
      </x:c>
      <x:c r="AK792" s="1" t="str">
        <x:v>-9.3675067702747583e-17</x:v>
      </x:c>
      <x:c r="AL792" s="28" t="str">
        <x:v>-0.047346305624451301</x:v>
      </x:c>
      <x:c r="AM792" s="1" t="str">
        <x:v>2023</x:v>
      </x:c>
      <x:c r="AN792" s="48" t="str">
        <x:v>REUSED_OOS_PREQUENTIAL_DIAGNOSTIC</x:v>
      </x:c>
      <x:c r="AO792" s="1" t="str">
        <x:v>790</x:v>
      </x:c>
      <x:c r="AP792" s="1" t="str">
        <x:v>False</x:v>
      </x:c>
    </x:row>
    <x:row r="793" ht="22" customHeight="1">
      <x:c r="A793" s="27" t="n">
        <x:v>44988</x:v>
      </x:c>
      <x:c r="B793" s="27" t="n">
        <x:v>44989</x:v>
      </x:c>
      <x:c r="C793" s="1" t="str">
        <x:v>5.3589818413067925e-05</x:v>
      </x:c>
      <x:c r="D793" s="1" t="str">
        <x:v>0.47864183105507441</x:v>
      </x:c>
      <x:c r="E793" s="1" t="str">
        <x:v>0.52130457912651251</x:v>
      </x:c>
      <x:c r="F793" s="1" t="str">
        <x:v>mix</x:v>
      </x:c>
      <x:c r="G793" s="1" t="str">
        <x:v>0.63059576224177849</x:v>
      </x:c>
      <x:c r="H793" s="1" t="str">
        <x:v>0.14032486307651745</x:v>
      </x:c>
      <x:c r="I793" s="1" t="str">
        <x:v>-0.036095121057283852</x:v>
      </x:c>
      <x:c r="J793" s="1" t="str">
        <x:v>-0.057794112688403954</x:v>
      </x:c>
      <x:c r="K793" s="1" t="str">
        <x:v>0.51652323956650326</x:v>
      </x:c>
      <x:c r="L793" s="1" t="str">
        <x:v>-0.10004629722820502</x:v>
      </x:c>
      <x:c r="M793" s="1" t="str">
        <x:v>ABSTAIN</x:v>
      </x:c>
      <x:c r="N793" s="1" t="str">
        <x:v>0.52130457912651251</x:v>
      </x:c>
      <x:c r="O793" s="48" t="str">
        <x:v>HIGH_VOLATILITY|NEGATIVE_MOMENTUM</x:v>
      </x:c>
      <x:c r="P793" s="48" t="str"/>
      <x:c r="Q793" s="1" t="str">
        <x:v>True</x:v>
      </x:c>
      <x:c r="R793" s="1" t="str">
        <x:v>5</x:v>
      </x:c>
      <x:c r="S793" s="1" t="str">
        <x:v>0.050000000000000003</x:v>
      </x:c>
      <x:c r="T793" s="1" t="str">
        <x:v>0.47302652500016462</x:v>
      </x:c>
      <x:c r="U793" s="1" t="str">
        <x:v>0.45000000000000001</x:v>
      </x:c>
      <x:c r="V793" s="1" t="str">
        <x:v>-0.00015892248842830001</x:v>
      </x:c>
      <x:c r="W793" s="28" t="str">
        <x:v>0.45000000000000001</x:v>
      </x:c>
      <x:c r="X793" s="28" t="str">
        <x:v>0.011973312084021803</x:v>
      </x:c>
      <x:c r="Y793" s="28" t="str">
        <x:v>-0.00015892248842830359</x:v>
      </x:c>
      <x:c r="Z793" s="1" t="str">
        <x:v>0.45000000000000001</x:v>
      </x:c>
      <x:c r="AA793" s="1" t="str">
        <x:v>0.011973312084021803</x:v>
      </x:c>
      <x:c r="AB793" s="1" t="str">
        <x:v>-0.00015892248842830359</x:v>
      </x:c>
      <x:c r="AC793" s="1" t="str">
        <x:v>ABSTAIN</x:v>
      </x:c>
      <x:c r="AD793" s="1" t="str">
        <x:v>0.050000000000000003</x:v>
      </x:c>
      <x:c r="AE793" s="1" t="str">
        <x:v>0.45000000000000001</x:v>
      </x:c>
      <x:c r="AF793" s="1" t="str">
        <x:v>0.011973312084021803</x:v>
      </x:c>
      <x:c r="AG793" s="1" t="str">
        <x:v>-0.00015892248842830359</x:v>
      </x:c>
      <x:c r="AH793" s="1" t="str">
        <x:v>0.45000000000000001</x:v>
      </x:c>
      <x:c r="AI793" s="1" t="str">
        <x:v>0.011973312084021803</x:v>
      </x:c>
      <x:c r="AJ793" s="1" t="str">
        <x:v>-0.00015892248842830359</x:v>
      </x:c>
      <x:c r="AK793" s="1" t="str">
        <x:v>-3.5778671692021646e-18</x:v>
      </x:c>
      <x:c r="AL793" s="28" t="str">
        <x:v>-0.00032655763518599999</x:v>
      </x:c>
      <x:c r="AM793" s="1" t="str">
        <x:v>2023</x:v>
      </x:c>
      <x:c r="AN793" s="48" t="str">
        <x:v>REUSED_OOS_PREQUENTIAL_DIAGNOSTIC</x:v>
      </x:c>
      <x:c r="AO793" s="1" t="str">
        <x:v>791</x:v>
      </x:c>
      <x:c r="AP793" s="1" t="str">
        <x:v>False</x:v>
      </x:c>
    </x:row>
    <x:row r="794" ht="22" customHeight="1">
      <x:c r="A794" s="27" t="n">
        <x:v>44989</x:v>
      </x:c>
      <x:c r="B794" s="27" t="n">
        <x:v>44990</x:v>
      </x:c>
      <x:c r="C794" s="1" t="str">
        <x:v>0.0017324302383426001</x:v>
      </x:c>
      <x:c r="D794" s="1" t="str">
        <x:v>0.018775284727046801</x:v>
      </x:c>
      <x:c r="E794" s="1" t="str">
        <x:v>0.97949228503461061</x:v>
      </x:c>
      <x:c r="F794" s="1" t="str">
        <x:v>mix</x:v>
      </x:c>
      <x:c r="G794" s="1" t="str">
        <x:v>0.096437063081988489</x:v>
      </x:c>
      <x:c r="H794" s="1" t="str">
        <x:v>0.91973309265605518</x:v>
      </x:c>
      <x:c r="I794" s="1" t="str">
        <x:v>-0.035353382744613859</x:v>
      </x:c>
      <x:c r="J794" s="1" t="str">
        <x:v>-0.046120814765490237</x:v>
      </x:c>
      <x:c r="K794" s="1" t="str">
        <x:v>0.51510894198047608</x:v>
      </x:c>
      <x:c r="L794" s="1" t="str">
        <x:v>-0.10034018398115907</x:v>
      </x:c>
      <x:c r="M794" s="1" t="str">
        <x:v>ABSTAIN</x:v>
      </x:c>
      <x:c r="N794" s="1" t="str">
        <x:v>0.92335115666566803</x:v>
      </x:c>
      <x:c r="O794" s="48" t="str">
        <x:v>HIGH_VOLATILITY|NEGATIVE_MOMENTUM</x:v>
      </x:c>
      <x:c r="P794" s="48" t="str">
        <x:v>episode-000321</x:v>
      </x:c>
      <x:c r="Q794" s="1" t="str">
        <x:v>True</x:v>
      </x:c>
      <x:c r="R794" s="1" t="str">
        <x:v>5</x:v>
      </x:c>
      <x:c r="S794" s="1" t="str">
        <x:v>0.050000000000000003</x:v>
      </x:c>
      <x:c r="T794" s="1" t="str">
        <x:v>0.48014347761735737</x:v>
      </x:c>
      <x:c r="U794" s="1" t="str">
        <x:v>0.5</x:v>
      </x:c>
      <x:c r="V794" s="1" t="str">
        <x:v>0.0017666187242483999</x:v>
      </x:c>
      <x:c r="W794" s="28" t="str">
        <x:v>0.5</x:v>
      </x:c>
      <x:c r="X794" s="28" t="str">
        <x:v>0.050080834893471704</x:v>
      </x:c>
      <x:c r="Y794" s="28" t="str">
        <x:v>0.0017666187242484366</x:v>
      </x:c>
      <x:c r="Z794" s="1" t="str">
        <x:v>0.5</x:v>
      </x:c>
      <x:c r="AA794" s="1" t="str">
        <x:v>0.050080834893471704</x:v>
      </x:c>
      <x:c r="AB794" s="1" t="str">
        <x:v>0.0017666187242484366</x:v>
      </x:c>
      <x:c r="AC794" s="1" t="str">
        <x:v>ABSTAIN</x:v>
      </x:c>
      <x:c r="AD794" s="1" t="str">
        <x:v>0.050000000000000003</x:v>
      </x:c>
      <x:c r="AE794" s="1" t="str">
        <x:v>0.5</x:v>
      </x:c>
      <x:c r="AF794" s="1" t="str">
        <x:v>0.050080834893471704</x:v>
      </x:c>
      <x:c r="AG794" s="1" t="str">
        <x:v>0.0017666187242484366</x:v>
      </x:c>
      <x:c r="AH794" s="1" t="str">
        <x:v>0.5</x:v>
      </x:c>
      <x:c r="AI794" s="1" t="str">
        <x:v>0.050080834893471704</x:v>
      </x:c>
      <x:c r="AJ794" s="1" t="str">
        <x:v>0.0017666187242484366</x:v>
      </x:c>
      <x:c r="AK794" s="1" t="str">
        <x:v>3.664603343001005e-17</x:v>
      </x:c>
      <x:c r="AL794" s="28" t="str">
        <x:v>0.0036335810910588001</x:v>
      </x:c>
      <x:c r="AM794" s="1" t="str">
        <x:v>2023</x:v>
      </x:c>
      <x:c r="AN794" s="48" t="str">
        <x:v>REUSED_OOS_PREQUENTIAL_DIAGNOSTIC</x:v>
      </x:c>
      <x:c r="AO794" s="1" t="str">
        <x:v>792</x:v>
      </x:c>
      <x:c r="AP794" s="1" t="str">
        <x:v>False</x:v>
      </x:c>
    </x:row>
    <x:row r="795" ht="22" customHeight="1">
      <x:c r="A795" s="27" t="n">
        <x:v>44990</x:v>
      </x:c>
      <x:c r="B795" s="27" t="n">
        <x:v>44991</x:v>
      </x:c>
      <x:c r="C795" s="1" t="str">
        <x:v>0.0013003233335044</x:v>
      </x:c>
      <x:c r="D795" s="1" t="str">
        <x:v>0.027661341834005301</x:v>
      </x:c>
      <x:c r="E795" s="1" t="str">
        <x:v>0.97103833483249002</x:v>
      </x:c>
      <x:c r="F795" s="1" t="str">
        <x:v>mix</x:v>
      </x:c>
      <x:c r="G795" s="1" t="str">
        <x:v>0.12417495841380406</x:v>
      </x:c>
      <x:c r="H795" s="1" t="str">
        <x:v>0.017772114213917285</x:v>
      </x:c>
      <x:c r="I795" s="1" t="str">
        <x:v>-0.047982274064358399</x:v>
      </x:c>
      <x:c r="J795" s="1" t="str">
        <x:v>-0.042801905152104913</x:v>
      </x:c>
      <x:c r="K795" s="1" t="str">
        <x:v>0.51539815082959106</x:v>
      </x:c>
      <x:c r="L795" s="1" t="str">
        <x:v>-0.097071197085287553</x:v>
      </x:c>
      <x:c r="M795" s="1" t="str">
        <x:v>ABSTAIN</x:v>
      </x:c>
      <x:c r="N795" s="1" t="str">
        <x:v>0.63140246437846181</x:v>
      </x:c>
      <x:c r="O795" s="48" t="str">
        <x:v>HIGH_VOLATILITY|NEGATIVE_MOMENTUM</x:v>
      </x:c>
      <x:c r="P795" s="48" t="str">
        <x:v>episode-000327|episode-000324|episode-000328|episode-000334|episode-000325</x:v>
      </x:c>
      <x:c r="Q795" s="1" t="str">
        <x:v>True</x:v>
      </x:c>
      <x:c r="R795" s="1" t="str">
        <x:v>5</x:v>
      </x:c>
      <x:c r="S795" s="1" t="str">
        <x:v>0.050000000000000003</x:v>
      </x:c>
      <x:c r="T795" s="1" t="str">
        <x:v>0.48004724285728601</x:v>
      </x:c>
      <x:c r="U795" s="1" t="str">
        <x:v>0.5</x:v>
      </x:c>
      <x:c r="V795" s="1" t="str">
        <x:v>-0.00040887309859499998</x:v>
      </x:c>
      <x:c r="W795" s="28" t="str">
        <x:v>0.5</x:v>
      </x:c>
      <x:c r="X795" s="28" t="str">
        <x:v>0.00090674790174971598</x:v>
      </x:c>
      <x:c r="Y795" s="28" t="str">
        <x:v>-0.00040887309859505283</x:v>
      </x:c>
      <x:c r="Z795" s="1" t="str">
        <x:v>0.5</x:v>
      </x:c>
      <x:c r="AA795" s="1" t="str">
        <x:v>0.00090674790174971598</x:v>
      </x:c>
      <x:c r="AB795" s="1" t="str">
        <x:v>-0.00040887309859505283</x:v>
      </x:c>
      <x:c r="AC795" s="1" t="str">
        <x:v>ABSTAIN</x:v>
      </x:c>
      <x:c r="AD795" s="1" t="str">
        <x:v>0.050000000000000003</x:v>
      </x:c>
      <x:c r="AE795" s="1" t="str">
        <x:v>0.5</x:v>
      </x:c>
      <x:c r="AF795" s="1" t="str">
        <x:v>0.00090674790174971598</x:v>
      </x:c>
      <x:c r="AG795" s="1" t="str">
        <x:v>-0.00040887309859505283</x:v>
      </x:c>
      <x:c r="AH795" s="1" t="str">
        <x:v>0.5</x:v>
      </x:c>
      <x:c r="AI795" s="1" t="str">
        <x:v>0.00090674790174971598</x:v>
      </x:c>
      <x:c r="AJ795" s="1" t="str">
        <x:v>-0.00040887309859505283</x:v>
      </x:c>
      <x:c r="AK795" s="1" t="str">
        <x:v>-5.2854855908668341e-17</x:v>
      </x:c>
      <x:c r="AL795" s="28" t="str">
        <x:v>-0.00081593344123259996</x:v>
      </x:c>
      <x:c r="AM795" s="1" t="str">
        <x:v>2023</x:v>
      </x:c>
      <x:c r="AN795" s="48" t="str">
        <x:v>REUSED_OOS_PREQUENTIAL_DIAGNOSTIC</x:v>
      </x:c>
      <x:c r="AO795" s="1" t="str">
        <x:v>793</x:v>
      </x:c>
      <x:c r="AP795" s="1" t="str">
        <x:v>False</x:v>
      </x:c>
    </x:row>
    <x:row r="796" ht="22" customHeight="1">
      <x:c r="A796" s="27" t="n">
        <x:v>44991</x:v>
      </x:c>
      <x:c r="B796" s="27" t="n">
        <x:v>44992</x:v>
      </x:c>
      <x:c r="C796" s="1" t="str">
        <x:v>0.00048373272210390001</x:v>
      </x:c>
      <x:c r="D796" s="1" t="str">
        <x:v>0.048074964066711502</x:v>
      </x:c>
      <x:c r="E796" s="1" t="str">
        <x:v>0.95144130321118436</x:v>
      </x:c>
      <x:c r="F796" s="1" t="str">
        <x:v>mix</x:v>
      </x:c>
      <x:c r="G796" s="1" t="str">
        <x:v>0.17928088426648853</x:v>
      </x:c>
      <x:c r="H796" s="1" t="str">
        <x:v>0.04082724446541236</x:v>
      </x:c>
      <x:c r="I796" s="1" t="str">
        <x:v>-0.046143499857410952</x:v>
      </x:c>
      <x:c r="J796" s="1" t="str">
        <x:v>-0.039178864507498745</x:v>
      </x:c>
      <x:c r="K796" s="1" t="str">
        <x:v>0.51527719446709641</x:v>
      </x:c>
      <x:c r="L796" s="1" t="str">
        <x:v>-0.097807926890637886</x:v>
      </x:c>
      <x:c r="M796" s="1" t="str">
        <x:v>ABSTAIN</x:v>
      </x:c>
      <x:c r="N796" s="1" t="str">
        <x:v>0.63140246437846181</x:v>
      </x:c>
      <x:c r="O796" s="48" t="str">
        <x:v>INSUFFICIENT_EVIDENCE</x:v>
      </x:c>
      <x:c r="P796" s="48" t="str"/>
      <x:c r="Q796" s="1" t="str">
        <x:v>True</x:v>
      </x:c>
      <x:c r="R796" s="1" t="str">
        <x:v>5</x:v>
      </x:c>
      <x:c r="S796" s="1" t="str">
        <x:v>0.050000000000000003</x:v>
      </x:c>
      <x:c r="T796" s="1" t="str">
        <x:v>0.47980797718270801</x:v>
      </x:c>
      <x:c r="U796" s="1" t="str">
        <x:v>0.5</x:v>
      </x:c>
      <x:c r="V796" s="1" t="str">
        <x:v>-0.0047346966301349</x:v>
      </x:c>
      <x:c r="W796" s="28" t="str">
        <x:v>0.5</x:v>
      </x:c>
      <x:c r="X796" s="28" t="str">
        <x:v>0.00020406661269495308</x:v>
      </x:c>
      <x:c r="Y796" s="28" t="str">
        <x:v>-0.0047346966301349269</x:v>
      </x:c>
      <x:c r="Z796" s="1" t="str">
        <x:v>0.5</x:v>
      </x:c>
      <x:c r="AA796" s="1" t="str">
        <x:v>0.00020406661269495308</x:v>
      </x:c>
      <x:c r="AB796" s="1" t="str">
        <x:v>-0.0047346966301349269</x:v>
      </x:c>
      <x:c r="AC796" s="1" t="str">
        <x:v>ABSTAIN</x:v>
      </x:c>
      <x:c r="AD796" s="1" t="str">
        <x:v>0.050000000000000003</x:v>
      </x:c>
      <x:c r="AE796" s="1" t="str">
        <x:v>0.5</x:v>
      </x:c>
      <x:c r="AF796" s="1" t="str">
        <x:v>0.00020406661269495308</x:v>
      </x:c>
      <x:c r="AG796" s="1" t="str">
        <x:v>-0.0047346966301349269</x:v>
      </x:c>
      <x:c r="AH796" s="1" t="str">
        <x:v>0.5</x:v>
      </x:c>
      <x:c r="AI796" s="1" t="str">
        <x:v>0.00020406661269495308</x:v>
      </x:c>
      <x:c r="AJ796" s="1" t="str">
        <x:v>-0.0047346966301349269</x:v>
      </x:c>
      <x:c r="AK796" s="1" t="str">
        <x:v>-2.7755575615628914e-17</x:v>
      </x:c>
      <x:c r="AL796" s="28" t="str">
        <x:v>-0.0094689870593485</x:v>
      </x:c>
      <x:c r="AM796" s="1" t="str">
        <x:v>2023</x:v>
      </x:c>
      <x:c r="AN796" s="48" t="str">
        <x:v>REUSED_OOS_PREQUENTIAL_DIAGNOSTIC</x:v>
      </x:c>
      <x:c r="AO796" s="1" t="str">
        <x:v>794</x:v>
      </x:c>
      <x:c r="AP796" s="1" t="str">
        <x:v>False</x:v>
      </x:c>
    </x:row>
    <x:row r="797" ht="22" customHeight="1">
      <x:c r="A797" s="27" t="n">
        <x:v>44992</x:v>
      </x:c>
      <x:c r="B797" s="27" t="n">
        <x:v>44993</x:v>
      </x:c>
      <x:c r="C797" s="1" t="str">
        <x:v>0.0002369326194873</x:v>
      </x:c>
      <x:c r="D797" s="1" t="str">
        <x:v>0.1423787320405635</x:v>
      </x:c>
      <x:c r="E797" s="1" t="str">
        <x:v>0.85738433533994896</x:v>
      </x:c>
      <x:c r="F797" s="1" t="str">
        <x:v>mix</x:v>
      </x:c>
      <x:c r="G797" s="1" t="str">
        <x:v>0.3745056826725372</x:v>
      </x:c>
      <x:c r="H797" s="1" t="str">
        <x:v>0.18860753594770402</x:v>
      </x:c>
      <x:c r="I797" s="1" t="str">
        <x:v>-0.040323382546853748</x:v>
      </x:c>
      <x:c r="J797" s="1" t="str">
        <x:v>-0.032185211021974247</x:v>
      </x:c>
      <x:c r="K797" s="1" t="str">
        <x:v>0.51315817873113456</x:v>
      </x:c>
      <x:c r="L797" s="1" t="str">
        <x:v>-0.10635077195595732</x:v>
      </x:c>
      <x:c r="M797" s="1" t="str">
        <x:v>ABSTAIN</x:v>
      </x:c>
      <x:c r="N797" s="1" t="str">
        <x:v>0.85738433533994896</x:v>
      </x:c>
      <x:c r="O797" s="48" t="str">
        <x:v>HIGH_VOLATILITY|NEGATIVE_MOMENTUM</x:v>
      </x:c>
      <x:c r="P797" s="48" t="str"/>
      <x:c r="Q797" s="1" t="str">
        <x:v>True</x:v>
      </x:c>
      <x:c r="R797" s="1" t="str">
        <x:v>5</x:v>
      </x:c>
      <x:c r="S797" s="1" t="str">
        <x:v>0.050000000000000003</x:v>
      </x:c>
      <x:c r="T797" s="1" t="str">
        <x:v>0.47833845058533542</x:v>
      </x:c>
      <x:c r="U797" s="1" t="str">
        <x:v>0.5</x:v>
      </x:c>
      <x:c r="V797" s="1" t="str">
        <x:v>-0.0109719079581613</x:v>
      </x:c>
      <x:c r="W797" s="28" t="str">
        <x:v>0.5</x:v>
      </x:c>
      <x:c r="X797" s="28" t="str">
        <x:v>0.0023785077946009703</x:v>
      </x:c>
      <x:c r="Y797" s="28" t="str">
        <x:v>-0.010971907958161387</x:v>
      </x:c>
      <x:c r="Z797" s="1" t="str">
        <x:v>0.5</x:v>
      </x:c>
      <x:c r="AA797" s="1" t="str">
        <x:v>0.0023785077946009703</x:v>
      </x:c>
      <x:c r="AB797" s="1" t="str">
        <x:v>-0.010971907958161387</x:v>
      </x:c>
      <x:c r="AC797" s="1" t="str">
        <x:v>ABSTAIN</x:v>
      </x:c>
      <x:c r="AD797" s="1" t="str">
        <x:v>0.050000000000000003</x:v>
      </x:c>
      <x:c r="AE797" s="1" t="str">
        <x:v>0.5</x:v>
      </x:c>
      <x:c r="AF797" s="1" t="str">
        <x:v>0.0023785077946009703</x:v>
      </x:c>
      <x:c r="AG797" s="1" t="str">
        <x:v>-0.010971907958161387</x:v>
      </x:c>
      <x:c r="AH797" s="1" t="str">
        <x:v>0.5</x:v>
      </x:c>
      <x:c r="AI797" s="1" t="str">
        <x:v>0.0023785077946009703</x:v>
      </x:c>
      <x:c r="AJ797" s="1" t="str">
        <x:v>-0.010971907958161387</x:v>
      </x:c>
      <x:c r="AK797" s="1" t="str">
        <x:v>-8.8470897274817162e-17</x:v>
      </x:c>
      <x:c r="AL797" s="28" t="str">
        <x:v>-0.0219391110830803</x:v>
      </x:c>
      <x:c r="AM797" s="1" t="str">
        <x:v>2023</x:v>
      </x:c>
      <x:c r="AN797" s="48" t="str">
        <x:v>REUSED_OOS_PREQUENTIAL_DIAGNOSTIC</x:v>
      </x:c>
      <x:c r="AO797" s="1" t="str">
        <x:v>795</x:v>
      </x:c>
      <x:c r="AP797" s="1" t="str">
        <x:v>False</x:v>
      </x:c>
    </x:row>
    <x:row r="798" ht="22" customHeight="1">
      <x:c r="A798" s="27" t="n">
        <x:v>44993</x:v>
      </x:c>
      <x:c r="B798" s="27" t="n">
        <x:v>44994</x:v>
      </x:c>
      <x:c r="C798" s="1" t="str">
        <x:v>0.00039405797352610002</x:v>
      </x:c>
      <x:c r="D798" s="1" t="str">
        <x:v>0.1245074152321393</x:v>
      </x:c>
      <x:c r="E798" s="1" t="str">
        <x:v>0.87509852679433431</x:v>
      </x:c>
      <x:c r="F798" s="1" t="str">
        <x:v>mix</x:v>
      </x:c>
      <x:c r="G798" s="1" t="str">
        <x:v>0.34520014598129217</x:v>
      </x:c>
      <x:c r="H798" s="1" t="str">
        <x:v>0.035742633616848353</x:v>
      </x:c>
      <x:c r="I798" s="1" t="str">
        <x:v>-0.081692905059596921</x:v>
      </x:c>
      <x:c r="J798" s="1" t="str">
        <x:v>-0.046173852683004002</x:v>
      </x:c>
      <x:c r="K798" s="1" t="str">
        <x:v>0.51798478525707492</x:v>
      </x:c>
      <x:c r="L798" s="1" t="str">
        <x:v>-0.12595664163932452</x:v>
      </x:c>
      <x:c r="M798" s="1" t="str">
        <x:v>ABSTAIN</x:v>
      </x:c>
      <x:c r="N798" s="1" t="str">
        <x:v>0.87509852679433431</x:v>
      </x:c>
      <x:c r="O798" s="48" t="str">
        <x:v>HIGH_VOLATILITY|NEGATIVE_MOMENTUM</x:v>
      </x:c>
      <x:c r="P798" s="48" t="str"/>
      <x:c r="Q798" s="1" t="str">
        <x:v>True</x:v>
      </x:c>
      <x:c r="R798" s="1" t="str">
        <x:v>5</x:v>
      </x:c>
      <x:c r="S798" s="1" t="str">
        <x:v>0.050000000000000003</x:v>
      </x:c>
      <x:c r="T798" s="1" t="str">
        <x:v>0.4786055375630574</x:v>
      </x:c>
      <x:c r="U798" s="1" t="str">
        <x:v>0.5</x:v>
      </x:c>
      <x:c r="V798" s="1" t="str">
        <x:v>-0.031072860471720001</x:v>
      </x:c>
      <x:c r="W798" s="28" t="str">
        <x:v>0.5</x:v>
      </x:c>
      <x:c r="X798" s="28" t="str">
        <x:v>0.0055456106548603668</x:v>
      </x:c>
      <x:c r="Y798" s="28" t="str">
        <x:v>-0.031072860471720087</x:v>
      </x:c>
      <x:c r="Z798" s="1" t="str">
        <x:v>0.5</x:v>
      </x:c>
      <x:c r="AA798" s="1" t="str">
        <x:v>0.0055456106548603668</x:v>
      </x:c>
      <x:c r="AB798" s="1" t="str">
        <x:v>-0.031072860471720087</x:v>
      </x:c>
      <x:c r="AC798" s="1" t="str">
        <x:v>ABSTAIN</x:v>
      </x:c>
      <x:c r="AD798" s="1" t="str">
        <x:v>0.050000000000000003</x:v>
      </x:c>
      <x:c r="AE798" s="1" t="str">
        <x:v>0.5</x:v>
      </x:c>
      <x:c r="AF798" s="1" t="str">
        <x:v>0.0055456106548603668</x:v>
      </x:c>
      <x:c r="AG798" s="1" t="str">
        <x:v>-0.031072860471720087</x:v>
      </x:c>
      <x:c r="AH798" s="1" t="str">
        <x:v>0.5</x:v>
      </x:c>
      <x:c r="AI798" s="1" t="str">
        <x:v>0.0055456106548603668</x:v>
      </x:c>
      <x:c r="AJ798" s="1" t="str">
        <x:v>-0.031072860471720087</x:v>
      </x:c>
      <x:c r="AK798" s="1" t="str">
        <x:v>-9.0205620750793969e-17</x:v>
      </x:c>
      <x:c r="AL798" s="28" t="str">
        <x:v>-0.062134974298505702</x:v>
      </x:c>
      <x:c r="AM798" s="1" t="str">
        <x:v>2023</x:v>
      </x:c>
      <x:c r="AN798" s="48" t="str">
        <x:v>REUSED_OOS_PREQUENTIAL_DIAGNOSTIC</x:v>
      </x:c>
      <x:c r="AO798" s="1" t="str">
        <x:v>796</x:v>
      </x:c>
      <x:c r="AP798" s="1" t="str">
        <x:v>False</x:v>
      </x:c>
    </x:row>
    <x:row r="799" ht="22" customHeight="1">
      <x:c r="A799" s="27" t="n">
        <x:v>44994</x:v>
      </x:c>
      <x:c r="B799" s="27" t="n">
        <x:v>44995</x:v>
      </x:c>
      <x:c r="C799" s="1" t="str">
        <x:v>0.0016684368402955</x:v>
      </x:c>
      <x:c r="D799" s="1" t="str">
        <x:v>0.023540235781668199</x:v>
      </x:c>
      <x:c r="E799" s="1" t="str">
        <x:v>0.97479132737803598</x:v>
      </x:c>
      <x:c r="F799" s="1" t="str">
        <x:v>mix</x:v>
      </x:c>
      <x:c r="G799" s="1" t="str">
        <x:v>0.11269919034411272</x:v>
      </x:c>
      <x:c r="H799" s="1" t="str">
        <x:v>0.20193435890094219</x:v>
      </x:c>
      <x:c r="I799" s="1" t="str">
        <x:v>-0.1322628210045429</x:v>
      </x:c>
      <x:c r="J799" s="1" t="str">
        <x:v>-0.12428768649174049</x:v>
      </x:c>
      <x:c r="K799" s="1" t="str">
        <x:v>0.55495017837118976</x:v>
      </x:c>
      <x:c r="L799" s="1" t="str">
        <x:v>-0.18026530324684475</x:v>
      </x:c>
      <x:c r="M799" s="1" t="str">
        <x:v>ABSTAIN</x:v>
      </x:c>
      <x:c r="N799" s="1" t="str">
        <x:v>0.63140246437846181</x:v>
      </x:c>
      <x:c r="O799" s="48" t="str">
        <x:v>HIGH_VOLATILITY|NEGATIVE_MOMENTUM</x:v>
      </x:c>
      <x:c r="P799" s="48" t="str">
        <x:v>episode-000322|episode-000326|episode-000115|episode-000323|episode-000325</x:v>
      </x:c>
      <x:c r="Q799" s="1" t="str">
        <x:v>True</x:v>
      </x:c>
      <x:c r="R799" s="1" t="str">
        <x:v>5</x:v>
      </x:c>
      <x:c r="S799" s="1" t="str">
        <x:v>0.050000000000000003</x:v>
      </x:c>
      <x:c r="T799" s="1" t="str">
        <x:v>0.480074548368014</x:v>
      </x:c>
      <x:c r="U799" s="1" t="str">
        <x:v>0.5</x:v>
      </x:c>
      <x:c r="V799" s="1" t="str">
        <x:v>-0.0050523427438012997</x:v>
      </x:c>
      <x:c r="W799" s="28" t="str">
        <x:v>0.5</x:v>
      </x:c>
      <x:c r="X799" s="28" t="str">
        <x:v>0.016031811677909069</x:v>
      </x:c>
      <x:c r="Y799" s="28" t="str">
        <x:v>-0.0050523427438013968</x:v>
      </x:c>
      <x:c r="Z799" s="1" t="str">
        <x:v>0.5</x:v>
      </x:c>
      <x:c r="AA799" s="1" t="str">
        <x:v>0.016031811677909069</x:v>
      </x:c>
      <x:c r="AB799" s="1" t="str">
        <x:v>-0.0050523427438013968</x:v>
      </x:c>
      <x:c r="AC799" s="1" t="str">
        <x:v>ABSTAIN</x:v>
      </x:c>
      <x:c r="AD799" s="1" t="str">
        <x:v>0.050000000000000003</x:v>
      </x:c>
      <x:c r="AE799" s="1" t="str">
        <x:v>0.5</x:v>
      </x:c>
      <x:c r="AF799" s="1" t="str">
        <x:v>0.016031811677909069</x:v>
      </x:c>
      <x:c r="AG799" s="1" t="str">
        <x:v>-0.0050523427438013968</x:v>
      </x:c>
      <x:c r="AH799" s="1" t="str">
        <x:v>0.5</x:v>
      </x:c>
      <x:c r="AI799" s="1" t="str">
        <x:v>0.016031811677909069</x:v>
      </x:c>
      <x:c r="AJ799" s="1" t="str">
        <x:v>-0.0050523427438013968</x:v>
      </x:c>
      <x:c r="AK799" s="1" t="str">
        <x:v>-9.8011876392689601e-17</x:v>
      </x:c>
      <x:c r="AL799" s="28" t="str">
        <x:v>-0.0100727833492126</x:v>
      </x:c>
      <x:c r="AM799" s="1" t="str">
        <x:v>2023</x:v>
      </x:c>
      <x:c r="AN799" s="48" t="str">
        <x:v>REUSED_OOS_PREQUENTIAL_DIAGNOSTIC</x:v>
      </x:c>
      <x:c r="AO799" s="1" t="str">
        <x:v>797</x:v>
      </x:c>
      <x:c r="AP799" s="1" t="str">
        <x:v>False</x:v>
      </x:c>
    </x:row>
    <x:row r="800" ht="22" customHeight="1">
      <x:c r="A800" s="27" t="n">
        <x:v>44995</x:v>
      </x:c>
      <x:c r="B800" s="27" t="n">
        <x:v>44996</x:v>
      </x:c>
      <x:c r="C800" s="1" t="str">
        <x:v>0.13216384884320301</x:v>
      </x:c>
      <x:c r="D800" s="1" t="str">
        <x:v>0.00028542339036780002</x:v>
      </x:c>
      <x:c r="E800" s="1" t="str">
        <x:v>0.86755072776642905</x:v>
      </x:c>
      <x:c r="F800" s="1" t="str">
        <x:v>mix</x:v>
      </x:c>
      <x:c r="G800" s="1" t="str">
        <x:v>0.35777307936513947</x:v>
      </x:c>
      <x:c r="H800" s="1" t="str">
        <x:v>0.26099082400581486</x:v>
      </x:c>
      <x:c r="I800" s="1" t="str">
        <x:v>-0.098311741760011451</x:v>
      </x:c>
      <x:c r="J800" s="1" t="str">
        <x:v>-0.12227079940430041</x:v>
      </x:c>
      <x:c r="K800" s="1" t="str">
        <x:v>0.55459040784303926</x:v>
      </x:c>
      <x:c r="L800" s="1" t="str">
        <x:v>-0.18852231325107183</x:v>
      </x:c>
      <x:c r="M800" s="1" t="str">
        <x:v>ABSTAIN</x:v>
      </x:c>
      <x:c r="N800" s="1" t="str">
        <x:v>0.86755072776642905</x:v>
      </x:c>
      <x:c r="O800" s="48" t="str">
        <x:v>HIGH_VOLATILITY|NEGATIVE_MOMENTUM</x:v>
      </x:c>
      <x:c r="P800" s="48" t="str"/>
      <x:c r="Q800" s="1" t="str">
        <x:v>True</x:v>
      </x:c>
      <x:c r="R800" s="1" t="str">
        <x:v>5</x:v>
      </x:c>
      <x:c r="S800" s="1" t="str">
        <x:v>0.050000000000000003</x:v>
      </x:c>
      <x:c r="T800" s="1" t="str">
        <x:v>0.46696256884759613</x:v>
      </x:c>
      <x:c r="U800" s="1" t="str">
        <x:v>0.45000000000000001</x:v>
      </x:c>
      <x:c r="V800" s="1" t="str">
        <x:v>0.0068908373607519001</x:v>
      </x:c>
      <x:c r="W800" s="28" t="str">
        <x:v>0.45000000000000001</x:v>
      </x:c>
      <x:c r="X800" s="28" t="str">
        <x:v>0.047469057344176169</x:v>
      </x:c>
      <x:c r="Y800" s="28" t="str">
        <x:v>0.0068908373607519113</x:v>
      </x:c>
      <x:c r="Z800" s="1" t="str">
        <x:v>0.45000000000000001</x:v>
      </x:c>
      <x:c r="AA800" s="1" t="str">
        <x:v>0.047469057344176169</x:v>
      </x:c>
      <x:c r="AB800" s="1" t="str">
        <x:v>0.0068908373607519113</x:v>
      </x:c>
      <x:c r="AC800" s="1" t="str">
        <x:v>ABSTAIN</x:v>
      </x:c>
      <x:c r="AD800" s="1" t="str">
        <x:v>0.050000000000000003</x:v>
      </x:c>
      <x:c r="AE800" s="1" t="str">
        <x:v>0.45000000000000001</x:v>
      </x:c>
      <x:c r="AF800" s="1" t="str">
        <x:v>0.047469057344176169</x:v>
      </x:c>
      <x:c r="AG800" s="1" t="str">
        <x:v>0.0068908373607519113</x:v>
      </x:c>
      <x:c r="AH800" s="1" t="str">
        <x:v>0.45000000000000001</x:v>
      </x:c>
      <x:c r="AI800" s="1" t="str">
        <x:v>0.047469057344176169</x:v>
      </x:c>
      <x:c r="AJ800" s="1" t="str">
        <x:v>0.0068908373607519113</x:v>
      </x:c>
      <x:c r="AK800" s="1" t="str">
        <x:v>1.1275702593849246e-17</x:v>
      </x:c>
      <x:c r="AL800" s="28" t="str">
        <x:v>0.015419190641325201</x:v>
      </x:c>
      <x:c r="AM800" s="1" t="str">
        <x:v>2023</x:v>
      </x:c>
      <x:c r="AN800" s="48" t="str">
        <x:v>REUSED_OOS_PREQUENTIAL_DIAGNOSTIC</x:v>
      </x:c>
      <x:c r="AO800" s="1" t="str">
        <x:v>798</x:v>
      </x:c>
      <x:c r="AP800" s="1" t="str">
        <x:v>False</x:v>
      </x:c>
    </x:row>
    <x:row r="801" ht="22" customHeight="1">
      <x:c r="A801" s="27" t="n">
        <x:v>44996</x:v>
      </x:c>
      <x:c r="B801" s="27" t="n">
        <x:v>44997</x:v>
      </x:c>
      <x:c r="C801" s="1" t="str">
        <x:v>0.1932050165362432</x:v>
      </x:c>
      <x:c r="D801" s="1" t="str">
        <x:v>0.0001759512685037</x:v>
      </x:c>
      <x:c r="E801" s="1" t="str">
        <x:v>0.80661903219525277</x:v>
      </x:c>
      <x:c r="F801" s="1" t="str">
        <x:v>mix</x:v>
      </x:c>
      <x:c r="G801" s="1" t="str">
        <x:v>0.4482894974959048</x:v>
      </x:c>
      <x:c r="H801" s="1" t="str">
        <x:v>0.12208233538608057</x:v>
      </x:c>
      <x:c r="I801" s="1" t="str">
        <x:v>-0.084109347521602262</x:v>
      </x:c>
      <x:c r="J801" s="1" t="str">
        <x:v>-0.060800734197545059</x:v>
      </x:c>
      <x:c r="K801" s="1" t="str">
        <x:v>0.53051073185620146</x:v>
      </x:c>
      <x:c r="L801" s="1" t="str">
        <x:v>-0.17600998409790858</x:v>
      </x:c>
      <x:c r="M801" s="1" t="str">
        <x:v>ABSTAIN</x:v>
      </x:c>
      <x:c r="N801" s="1" t="str">
        <x:v>0.80661903219525277</x:v>
      </x:c>
      <x:c r="O801" s="48" t="str">
        <x:v>HIGH_VOLATILITY|NEGATIVE_MOMENTUM</x:v>
      </x:c>
      <x:c r="P801" s="48" t="str">
        <x:v>episode-000254|episode-000255|episode-000799|episode-000469|episode-000253</x:v>
      </x:c>
      <x:c r="Q801" s="1" t="str">
        <x:v>True</x:v>
      </x:c>
      <x:c r="R801" s="1" t="str">
        <x:v>5</x:v>
      </x:c>
      <x:c r="S801" s="1" t="str">
        <x:v>0.050000000000000003</x:v>
      </x:c>
      <x:c r="T801" s="1" t="str">
        <x:v>0.46065853280376912</x:v>
      </x:c>
      <x:c r="U801" s="1" t="str">
        <x:v>0.45000000000000001</x:v>
      </x:c>
      <x:c r="V801" s="1" t="str">
        <x:v>0.033575415872380401</x:v>
      </x:c>
      <x:c r="W801" s="28" t="str">
        <x:v>0.45000000000000001</x:v>
      </x:c>
      <x:c r="X801" s="28" t="str">
        <x:v>0.0037899525830978886</x:v>
      </x:c>
      <x:c r="Y801" s="28" t="str">
        <x:v>0.033575415872380221</x:v>
      </x:c>
      <x:c r="Z801" s="1" t="str">
        <x:v>0.45000000000000001</x:v>
      </x:c>
      <x:c r="AA801" s="1" t="str">
        <x:v>0.0037899525830978886</x:v>
      </x:c>
      <x:c r="AB801" s="1" t="str">
        <x:v>0.033575415872380221</x:v>
      </x:c>
      <x:c r="AC801" s="1" t="str">
        <x:v>ABSTAIN</x:v>
      </x:c>
      <x:c r="AD801" s="1" t="str">
        <x:v>0.050000000000000003</x:v>
      </x:c>
      <x:c r="AE801" s="1" t="str">
        <x:v>0.45000000000000001</x:v>
      </x:c>
      <x:c r="AF801" s="1" t="str">
        <x:v>0.0037899525830978886</x:v>
      </x:c>
      <x:c r="AG801" s="1" t="str">
        <x:v>0.033575415872380221</x:v>
      </x:c>
      <x:c r="AH801" s="1" t="str">
        <x:v>0.45000000000000001</x:v>
      </x:c>
      <x:c r="AI801" s="1" t="str">
        <x:v>0.0037899525830978886</x:v>
      </x:c>
      <x:c r="AJ801" s="1" t="str">
        <x:v>0.033575415872380221</x:v>
      </x:c>
      <x:c r="AK801" s="1" t="str">
        <x:v>-1.8041124150158794e-16</x:v>
      </x:c>
      <x:c r="AL801" s="28" t="str">
        <x:v>0.074620740197874597</x:v>
      </x:c>
      <x:c r="AM801" s="1" t="str">
        <x:v>2023</x:v>
      </x:c>
      <x:c r="AN801" s="48" t="str">
        <x:v>REUSED_OOS_PREQUENTIAL_DIAGNOSTIC</x:v>
      </x:c>
      <x:c r="AO801" s="1" t="str">
        <x:v>799</x:v>
      </x:c>
      <x:c r="AP801" s="1" t="str">
        <x:v>False</x:v>
      </x:c>
    </x:row>
    <x:row r="802" ht="22" customHeight="1">
      <x:c r="A802" s="27" t="n">
        <x:v>44997</x:v>
      </x:c>
      <x:c r="B802" s="27" t="n">
        <x:v>44998</x:v>
      </x:c>
      <x:c r="C802" s="1" t="str">
        <x:v>0.0373488145265597</x:v>
      </x:c>
      <x:c r="D802" s="1" t="str">
        <x:v>0.0010131146380019001</x:v>
      </x:c>
      <x:c r="E802" s="1" t="str">
        <x:v>0.96163807083543795</x:v>
      </x:c>
      <x:c r="F802" s="1" t="str">
        <x:v>mix</x:v>
      </x:c>
      <x:c r="G802" s="1" t="str">
        <x:v>0.15235964466857407</x:v>
      </x:c>
      <x:c r="H802" s="1" t="str">
        <x:v>0.3117124040193669</x:v>
      </x:c>
      <x:c r="I802" s="1" t="str">
        <x:v>-0.019328259386578561</x:v>
      </x:c>
      <x:c r="J802" s="1" t="str">
        <x:v>0.016630459902934991</x:v>
      </x:c>
      <x:c r="K802" s="1" t="str">
        <x:v>0.58953361874503341</x:v>
      </x:c>
      <x:c r="L802" s="1" t="str">
        <x:v>-0.11452323919563601</x:v>
      </x:c>
      <x:c r="M802" s="1" t="str">
        <x:v>ABSTAIN</x:v>
      </x:c>
      <x:c r="N802" s="1" t="str">
        <x:v>0.63140246437846181</x:v>
      </x:c>
      <x:c r="O802" s="48" t="str">
        <x:v>HIGH_VOLATILITY|NEGATIVE_MOMENTUM</x:v>
      </x:c>
      <x:c r="P802" s="48" t="str">
        <x:v>episode-000117|episode-000251|episode-000333|episode-000127|episode-000457</x:v>
      </x:c>
      <x:c r="Q802" s="1" t="str">
        <x:v>True</x:v>
      </x:c>
      <x:c r="R802" s="1" t="str">
        <x:v>5</x:v>
      </x:c>
      <x:c r="S802" s="1" t="str">
        <x:v>0.050000000000000003</x:v>
      </x:c>
      <x:c r="T802" s="1" t="str">
        <x:v>0.47674576564918097</x:v>
      </x:c>
      <x:c r="U802" s="1" t="str">
        <x:v>0.5</x:v>
      </x:c>
      <x:c r="V802" s="1" t="str">
        <x:v>0.048150436640320697</x:v>
      </x:c>
      <x:c r="W802" s="28" t="str">
        <x:v>0.5</x:v>
      </x:c>
      <x:c r="X802" s="28" t="str">
        <x:v>0.032131383041708927</x:v>
      </x:c>
      <x:c r="Y802" s="28" t="str">
        <x:v>0.048150436640320704</x:v>
      </x:c>
      <x:c r="Z802" s="1" t="str">
        <x:v>0.5</x:v>
      </x:c>
      <x:c r="AA802" s="1" t="str">
        <x:v>0.032131383041708927</x:v>
      </x:c>
      <x:c r="AB802" s="1" t="str">
        <x:v>0.048150436640320704</x:v>
      </x:c>
      <x:c r="AC802" s="1" t="str">
        <x:v>ABSTAIN</x:v>
      </x:c>
      <x:c r="AD802" s="1" t="str">
        <x:v>0.050000000000000003</x:v>
      </x:c>
      <x:c r="AE802" s="1" t="str">
        <x:v>0.5</x:v>
      </x:c>
      <x:c r="AF802" s="1" t="str">
        <x:v>0.032131383041708927</x:v>
      </x:c>
      <x:c r="AG802" s="1" t="str">
        <x:v>0.048150436640320704</x:v>
      </x:c>
      <x:c r="AH802" s="1" t="str">
        <x:v>0.5</x:v>
      </x:c>
      <x:c r="AI802" s="1" t="str">
        <x:v>0.032131383041708927</x:v>
      </x:c>
      <x:c r="AJ802" s="1" t="str">
        <x:v>0.048150436640320704</x:v>
      </x:c>
      <x:c r="AK802" s="1" t="str">
        <x:v>6.9388939039072284e-18</x:v>
      </x:c>
      <x:c r="AL802" s="28" t="str">
        <x:v>0.096368232491316194</x:v>
      </x:c>
      <x:c r="AM802" s="1" t="str">
        <x:v>2023</x:v>
      </x:c>
      <x:c r="AN802" s="48" t="str">
        <x:v>REUSED_OOS_PREQUENTIAL_DIAGNOSTIC</x:v>
      </x:c>
      <x:c r="AO802" s="1" t="str">
        <x:v>800</x:v>
      </x:c>
      <x:c r="AP802" s="1" t="str">
        <x:v>False</x:v>
      </x:c>
    </x:row>
    <x:row r="803" ht="22" customHeight="1">
      <x:c r="A803" s="27" t="n">
        <x:v>44998</x:v>
      </x:c>
      <x:c r="B803" s="27" t="n">
        <x:v>44999</x:v>
      </x:c>
      <x:c r="C803" s="1" t="str">
        <x:v>0.0016857335652864</x:v>
      </x:c>
      <x:c r="D803" s="1" t="str">
        <x:v>0.012715395681340801</x:v>
      </x:c>
      <x:c r="E803" s="1" t="str">
        <x:v>0.98559887075337238</x:v>
      </x:c>
      <x:c r="F803" s="1" t="str">
        <x:v>mix</x:v>
      </x:c>
      <x:c r="G803" s="1" t="str">
        <x:v>0.073331818263882673</x:v>
      </x:c>
      <x:c r="H803" s="1" t="str">
        <x:v>0.071326161922546621</x:v>
      </x:c>
      <x:c r="I803" s="1" t="str">
        <x:v>0.07605533244087459</x:v>
      </x:c>
      <x:c r="J803" s="1" t="str">
        <x:v>0.10313909550865064</x:v>
      </x:c>
      <x:c r="K803" s="1" t="str">
        <x:v>0.66998727495721933</x:v>
      </x:c>
      <x:c r="L803" s="1" t="str">
        <x:v>-0.02919140884478344</x:v>
      </x:c>
      <x:c r="M803" s="1" t="str">
        <x:v>ABSTAIN</x:v>
      </x:c>
      <x:c r="N803" s="1" t="str">
        <x:v>0.63140246437846181</x:v>
      </x:c>
      <x:c r="O803" s="48" t="str">
        <x:v>HIGH_VOLATILITY</x:v>
      </x:c>
      <x:c r="P803" s="48" t="str">
        <x:v>episode-000454|episode-000261|episode-000260|episode-000258|episode-000259</x:v>
      </x:c>
      <x:c r="Q803" s="1" t="str">
        <x:v>True</x:v>
      </x:c>
      <x:c r="R803" s="1" t="str">
        <x:v>5</x:v>
      </x:c>
      <x:c r="S803" s="1" t="str">
        <x:v>0.050000000000000003</x:v>
      </x:c>
      <x:c r="T803" s="1" t="str">
        <x:v>0.48024437053365288</x:v>
      </x:c>
      <x:c r="U803" s="1" t="str">
        <x:v>0.5</x:v>
      </x:c>
      <x:c r="V803" s="1" t="str">
        <x:v>0.0121126386939864</x:v>
      </x:c>
      <x:c r="W803" s="28" t="str">
        <x:v>0.5</x:v>
      </x:c>
      <x:c r="X803" s="28" t="str">
        <x:v>0.022984567071213657</x:v>
      </x:c>
      <x:c r="Y803" s="28" t="str">
        <x:v>0.012112638693986266</x:v>
      </x:c>
      <x:c r="Z803" s="1" t="str">
        <x:v>0.5</x:v>
      </x:c>
      <x:c r="AA803" s="1" t="str">
        <x:v>0.022984567071213657</x:v>
      </x:c>
      <x:c r="AB803" s="1" t="str">
        <x:v>0.012112638693986266</x:v>
      </x:c>
      <x:c r="AC803" s="1" t="str">
        <x:v>ABSTAIN</x:v>
      </x:c>
      <x:c r="AD803" s="1" t="str">
        <x:v>0.050000000000000003</x:v>
      </x:c>
      <x:c r="AE803" s="1" t="str">
        <x:v>0.5</x:v>
      </x:c>
      <x:c r="AF803" s="1" t="str">
        <x:v>0.022984567071213657</x:v>
      </x:c>
      <x:c r="AG803" s="1" t="str">
        <x:v>0.012112638693986266</x:v>
      </x:c>
      <x:c r="AH803" s="1" t="str">
        <x:v>0.5</x:v>
      </x:c>
      <x:c r="AI803" s="1" t="str">
        <x:v>0.022984567071213657</x:v>
      </x:c>
      <x:c r="AJ803" s="1" t="str">
        <x:v>0.012112638693986266</x:v>
      </x:c>
      <x:c r="AK803" s="1" t="str">
        <x:v>-1.3183898417423734e-16</x:v>
      </x:c>
      <x:c r="AL803" s="28" t="str">
        <x:v>0.024271804399031299</x:v>
      </x:c>
      <x:c r="AM803" s="1" t="str">
        <x:v>2023</x:v>
      </x:c>
      <x:c r="AN803" s="48" t="str">
        <x:v>REUSED_OOS_PREQUENTIAL_DIAGNOSTIC</x:v>
      </x:c>
      <x:c r="AO803" s="1" t="str">
        <x:v>801</x:v>
      </x:c>
      <x:c r="AP803" s="1" t="str">
        <x:v>False</x:v>
      </x:c>
    </x:row>
    <x:row r="804" ht="22" customHeight="1">
      <x:c r="A804" s="27" t="n">
        <x:v>44999</x:v>
      </x:c>
      <x:c r="B804" s="27" t="n">
        <x:v>45000</x:v>
      </x:c>
      <x:c r="C804" s="1" t="str">
        <x:v>9.6892021438236962e-05</x:v>
      </x:c>
      <x:c r="D804" s="1" t="str">
        <x:v>0.14615731804913551</x:v>
      </x:c>
      <x:c r="E804" s="1" t="str">
        <x:v>0.85374578992942607</x:v>
      </x:c>
      <x:c r="F804" s="1" t="str">
        <x:v>mix</x:v>
      </x:c>
      <x:c r="G804" s="1" t="str">
        <x:v>0.3795354348251303</x:v>
      </x:c>
      <x:c r="H804" s="1" t="str">
        <x:v>0.26688384473558918</x:v>
      </x:c>
      <x:c r="I804" s="1" t="str">
        <x:v>0.11270936759498706</x:v>
      </x:c>
      <x:c r="J804" s="1" t="str">
        <x:v>0.13370022215286337</x:v>
      </x:c>
      <x:c r="K804" s="1" t="str">
        <x:v>0.67336461544654858</x:v>
      </x:c>
      <x:c r="L804" s="1" t="str">
        <x:v>-0.0056281326113649666</x:v>
      </x:c>
      <x:c r="M804" s="1" t="str">
        <x:v>ABSTAIN</x:v>
      </x:c>
      <x:c r="N804" s="1" t="str">
        <x:v>0.63140246437846181</x:v>
      </x:c>
      <x:c r="O804" s="48" t="str">
        <x:v>INSUFFICIENT_EVIDENCE</x:v>
      </x:c>
      <x:c r="P804" s="48" t="str"/>
      <x:c r="Q804" s="1" t="str">
        <x:v>True</x:v>
      </x:c>
      <x:c r="R804" s="1" t="str">
        <x:v>5</x:v>
      </x:c>
      <x:c r="S804" s="1" t="str">
        <x:v>0.050000000000000003</x:v>
      </x:c>
      <x:c r="T804" s="1" t="str">
        <x:v>0.4782930143837118</x:v>
      </x:c>
      <x:c r="U804" s="1" t="str">
        <x:v>0.5</x:v>
      </x:c>
      <x:c r="V804" s="1" t="str">
        <x:v>-0.0084473426598531999</x:v>
      </x:c>
      <x:c r="W804" s="28" t="str">
        <x:v>0.5</x:v>
      </x:c>
      <x:c r="X804" s="28" t="str">
        <x:v>0.0059951940115663405</x:v>
      </x:c>
      <x:c r="Y804" s="28" t="str">
        <x:v>-0.0084473426598531409</x:v>
      </x:c>
      <x:c r="Z804" s="1" t="str">
        <x:v>0.5</x:v>
      </x:c>
      <x:c r="AA804" s="1" t="str">
        <x:v>0.0059951940115663405</x:v>
      </x:c>
      <x:c r="AB804" s="1" t="str">
        <x:v>-0.0084473426598531409</x:v>
      </x:c>
      <x:c r="AC804" s="1" t="str">
        <x:v>ABSTAIN</x:v>
      </x:c>
      <x:c r="AD804" s="1" t="str">
        <x:v>0.050000000000000003</x:v>
      </x:c>
      <x:c r="AE804" s="1" t="str">
        <x:v>0.5</x:v>
      </x:c>
      <x:c r="AF804" s="1" t="str">
        <x:v>0.0059951940115663405</x:v>
      </x:c>
      <x:c r="AG804" s="1" t="str">
        <x:v>-0.0084473426598531409</x:v>
      </x:c>
      <x:c r="AH804" s="1" t="str">
        <x:v>0.5</x:v>
      </x:c>
      <x:c r="AI804" s="1" t="str">
        <x:v>0.0059951940115663405</x:v>
      </x:c>
      <x:c r="AJ804" s="1" t="str">
        <x:v>-0.0084473426598531409</x:v>
      </x:c>
      <x:c r="AK804" s="1" t="str">
        <x:v>5.8980598183211441e-17</x:v>
      </x:c>
      <x:c r="AL804" s="28" t="str">
        <x:v>-0.016882796147321501</x:v>
      </x:c>
      <x:c r="AM804" s="1" t="str">
        <x:v>2023</x:v>
      </x:c>
      <x:c r="AN804" s="48" t="str">
        <x:v>REUSED_OOS_PREQUENTIAL_DIAGNOSTIC</x:v>
      </x:c>
      <x:c r="AO804" s="1" t="str">
        <x:v>802</x:v>
      </x:c>
      <x:c r="AP804" s="1" t="str">
        <x:v>False</x:v>
      </x:c>
    </x:row>
    <x:row r="805" ht="22" customHeight="1">
      <x:c r="A805" s="27" t="n">
        <x:v>45000</x:v>
      </x:c>
      <x:c r="B805" s="27" t="n">
        <x:v>45001</x:v>
      </x:c>
      <x:c r="C805" s="1" t="str">
        <x:v>4.2778266628027778e-05</x:v>
      </x:c>
      <x:c r="D805" s="1" t="str">
        <x:v>0.45199094715432442</x:v>
      </x:c>
      <x:c r="E805" s="1" t="str">
        <x:v>0.54796627457904745</x:v>
      </x:c>
      <x:c r="F805" s="1" t="str">
        <x:v>mix</x:v>
      </x:c>
      <x:c r="G805" s="1" t="str">
        <x:v>0.62713453512367656</x:v>
      </x:c>
      <x:c r="H805" s="1" t="str">
        <x:v>0.61166725821037771</x:v>
      </x:c>
      <x:c r="I805" s="1" t="str">
        <x:v>0.11846177939090219</x:v>
      </x:c>
      <x:c r="J805" s="1" t="str">
        <x:v>0.11528710397472053</x:v>
      </x:c>
      <x:c r="K805" s="1" t="str">
        <x:v>0.67725828562118917</x:v>
      </x:c>
      <x:c r="L805" s="1" t="str">
        <x:v>-0.022415910143118833</x:v>
      </x:c>
      <x:c r="M805" s="1" t="str">
        <x:v>ABSTAIN</x:v>
      </x:c>
      <x:c r="N805" s="1" t="str">
        <x:v>0.54796627457904745</x:v>
      </x:c>
      <x:c r="O805" s="48" t="str">
        <x:v>HIGH_VOLATILITY</x:v>
      </x:c>
      <x:c r="P805" s="48" t="str"/>
      <x:c r="Q805" s="1" t="str">
        <x:v>True</x:v>
      </x:c>
      <x:c r="R805" s="1" t="str">
        <x:v>5</x:v>
      </x:c>
      <x:c r="S805" s="1" t="str">
        <x:v>0.050000000000000003</x:v>
      </x:c>
      <x:c r="T805" s="1" t="str">
        <x:v>0.47345014520188478</x:v>
      </x:c>
      <x:c r="U805" s="1" t="str">
        <x:v>0.45000000000000001</x:v>
      </x:c>
      <x:c r="V805" s="1" t="str">
        <x:v>0.013322422046253101</x:v>
      </x:c>
      <x:c r="W805" s="28" t="str">
        <x:v>0.45000000000000001</x:v>
      </x:c>
      <x:c r="X805" s="28" t="str">
        <x:v>0.045743369046841342</x:v>
      </x:c>
      <x:c r="Y805" s="28" t="str">
        <x:v>0.013322422046253113</x:v>
      </x:c>
      <x:c r="Z805" s="1" t="str">
        <x:v>0.45000000000000001</x:v>
      </x:c>
      <x:c r="AA805" s="1" t="str">
        <x:v>0.045743369046841342</x:v>
      </x:c>
      <x:c r="AB805" s="1" t="str">
        <x:v>0.013322422046253113</x:v>
      </x:c>
      <x:c r="AC805" s="1" t="str">
        <x:v>ABSTAIN</x:v>
      </x:c>
      <x:c r="AD805" s="1" t="str">
        <x:v>0.050000000000000003</x:v>
      </x:c>
      <x:c r="AE805" s="1" t="str">
        <x:v>0.45000000000000001</x:v>
      </x:c>
      <x:c r="AF805" s="1" t="str">
        <x:v>0.045743369046841342</x:v>
      </x:c>
      <x:c r="AG805" s="1" t="str">
        <x:v>0.013322422046253113</x:v>
      </x:c>
      <x:c r="AH805" s="1" t="str">
        <x:v>0.45000000000000001</x:v>
      </x:c>
      <x:c r="AI805" s="1" t="str">
        <x:v>0.045743369046841342</x:v>
      </x:c>
      <x:c r="AJ805" s="1" t="str">
        <x:v>0.013322422046253113</x:v>
      </x:c>
      <x:c r="AK805" s="1" t="str">
        <x:v>1.214306433183765e-17</x:v>
      </x:c>
      <x:c r="AL805" s="28" t="str">
        <x:v>0.029708393218216899</x:v>
      </x:c>
      <x:c r="AM805" s="1" t="str">
        <x:v>2023</x:v>
      </x:c>
      <x:c r="AN805" s="48" t="str">
        <x:v>REUSED_OOS_PREQUENTIAL_DIAGNOSTIC</x:v>
      </x:c>
      <x:c r="AO805" s="1" t="str">
        <x:v>803</x:v>
      </x:c>
      <x:c r="AP805" s="1" t="str">
        <x:v>False</x:v>
      </x:c>
    </x:row>
    <x:row r="806" ht="22" customHeight="1">
      <x:c r="A806" s="27" t="n">
        <x:v>45001</x:v>
      </x:c>
      <x:c r="B806" s="27" t="n">
        <x:v>45002</x:v>
      </x:c>
      <x:c r="C806" s="1" t="str">
        <x:v>0.00059900160066020001</x:v>
      </x:c>
      <x:c r="D806" s="1" t="str">
        <x:v>0.1321049363699959</x:v>
      </x:c>
      <x:c r="E806" s="1" t="str">
        <x:v>0.86729606202934384</x:v>
      </x:c>
      <x:c r="F806" s="1" t="str">
        <x:v>mix</x:v>
      </x:c>
      <x:c r="G806" s="1" t="str">
        <x:v>0.35984238846064631</x:v>
      </x:c>
      <x:c r="H806" s="1" t="str">
        <x:v>0.63977202156865709</x:v>
      </x:c>
      <x:c r="I806" s="1" t="str">
        <x:v>0.22799064915675427</x:v>
      </x:c>
      <x:c r="J806" s="1" t="str">
        <x:v>0.12638691803500235</x:v>
      </x:c>
      <x:c r="K806" s="1" t="str">
        <x:v>0.68102728345906616</x:v>
      </x:c>
      <x:c r="L806" s="1" t="str">
        <x:v>0</x:v>
      </x:c>
      <x:c r="M806" s="1" t="str">
        <x:v>ABSTAIN</x:v>
      </x:c>
      <x:c r="N806" s="1" t="str">
        <x:v>0.63140246437846181</x:v>
      </x:c>
      <x:c r="O806" s="48" t="str">
        <x:v>INSUFFICIENT_EVIDENCE</x:v>
      </x:c>
      <x:c r="P806" s="48" t="str"/>
      <x:c r="Q806" s="1" t="str">
        <x:v>True</x:v>
      </x:c>
      <x:c r="R806" s="1" t="str">
        <x:v>5</x:v>
      </x:c>
      <x:c r="S806" s="1" t="str">
        <x:v>0.050000000000000003</x:v>
      </x:c>
      <x:c r="T806" s="1" t="str">
        <x:v>0.4784639206911267</x:v>
      </x:c>
      <x:c r="U806" s="1" t="str">
        <x:v>0.5</x:v>
      </x:c>
      <x:c r="V806" s="1" t="str">
        <x:v>0.047701384583393999</x:v>
      </x:c>
      <x:c r="W806" s="28" t="str">
        <x:v>0.5</x:v>
      </x:c>
      <x:c r="X806" s="28" t="str">
        <x:v>0.042744174195250006</x:v>
      </x:c>
      <x:c r="Y806" s="28" t="str">
        <x:v>0.047701384583394013</x:v>
      </x:c>
      <x:c r="Z806" s="1" t="str">
        <x:v>0.5</x:v>
      </x:c>
      <x:c r="AA806" s="1" t="str">
        <x:v>0.042744174195250006</x:v>
      </x:c>
      <x:c r="AB806" s="1" t="str">
        <x:v>0.047701384583394013</x:v>
      </x:c>
      <x:c r="AC806" s="1" t="str">
        <x:v>ABSTAIN</x:v>
      </x:c>
      <x:c r="AD806" s="1" t="str">
        <x:v>0.050000000000000003</x:v>
      </x:c>
      <x:c r="AE806" s="1" t="str">
        <x:v>0.5</x:v>
      </x:c>
      <x:c r="AF806" s="1" t="str">
        <x:v>0.042744174195250006</x:v>
      </x:c>
      <x:c r="AG806" s="1" t="str">
        <x:v>0.047701384583394013</x:v>
      </x:c>
      <x:c r="AH806" s="1" t="str">
        <x:v>0.5</x:v>
      </x:c>
      <x:c r="AI806" s="1" t="str">
        <x:v>0.042744174195250006</x:v>
      </x:c>
      <x:c r="AJ806" s="1" t="str">
        <x:v>0.047701384583394013</x:v>
      </x:c>
      <x:c r="AK806" s="1" t="str">
        <x:v>1.3877787807814457e-17</x:v>
      </x:c>
      <x:c r="AL806" s="28" t="str">
        <x:v>0.095492339256361997</x:v>
      </x:c>
      <x:c r="AM806" s="1" t="str">
        <x:v>2023</x:v>
      </x:c>
      <x:c r="AN806" s="48" t="str">
        <x:v>REUSED_OOS_PREQUENTIAL_DIAGNOSTIC</x:v>
      </x:c>
      <x:c r="AO806" s="1" t="str">
        <x:v>804</x:v>
      </x:c>
      <x:c r="AP806" s="1" t="str">
        <x:v>False</x:v>
      </x:c>
    </x:row>
    <x:row r="807" ht="22" customHeight="1">
      <x:c r="A807" s="27" t="n">
        <x:v>45002</x:v>
      </x:c>
      <x:c r="B807" s="27" t="n">
        <x:v>45003</x:v>
      </x:c>
      <x:c r="C807" s="1" t="str">
        <x:v>0.00037805276015900001</x:v>
      </x:c>
      <x:c r="D807" s="1" t="str">
        <x:v>0.20214573012866061</x:v>
      </x:c>
      <x:c r="E807" s="1" t="str">
        <x:v>0.79747621711118033</x:v>
      </x:c>
      <x:c r="F807" s="1" t="str">
        <x:v>mix</x:v>
      </x:c>
      <x:c r="G807" s="1" t="str">
        <x:v>0.46115860572660577</x:v>
      </x:c>
      <x:c r="H807" s="1" t="str">
        <x:v>0.14008158751732941</x:v>
      </x:c>
      <x:c r="I807" s="1" t="str">
        <x:v>0.35894268407030894</x:v>
      </x:c>
      <x:c r="J807" s="1" t="str">
        <x:v>0.12594181988580999</x:v>
      </x:c>
      <x:c r="K807" s="1" t="str">
        <x:v>0.68038784259320173</x:v>
      </x:c>
      <x:c r="L807" s="1" t="str">
        <x:v>0</x:v>
      </x:c>
      <x:c r="M807" s="1" t="str">
        <x:v>ABSTAIN</x:v>
      </x:c>
      <x:c r="N807" s="1" t="str">
        <x:v>0.63140246437846181</x:v>
      </x:c>
      <x:c r="O807" s="48" t="str">
        <x:v>INSUFFICIENT_EVIDENCE</x:v>
      </x:c>
      <x:c r="P807" s="48" t="str"/>
      <x:c r="Q807" s="1" t="str">
        <x:v>True</x:v>
      </x:c>
      <x:c r="R807" s="1" t="str">
        <x:v>5</x:v>
      </x:c>
      <x:c r="S807" s="1" t="str">
        <x:v>0.050000000000000003</x:v>
      </x:c>
      <x:c r="T807" s="1" t="str">
        <x:v>0.47737637074777411</x:v>
      </x:c>
      <x:c r="U807" s="1" t="str">
        <x:v>0.5</x:v>
      </x:c>
      <x:c r="V807" s="1" t="str">
        <x:v>-0.0087350480583130996</x:v>
      </x:c>
      <x:c r="W807" s="28" t="str">
        <x:v>0.5</x:v>
      </x:c>
      <x:c r="X807" s="28" t="str">
        <x:v>0.022785179756431351</x:v>
      </x:c>
      <x:c r="Y807" s="28" t="str">
        <x:v>-0.0087350480583131551</x:v>
      </x:c>
      <x:c r="Z807" s="1" t="str">
        <x:v>0.5</x:v>
      </x:c>
      <x:c r="AA807" s="1" t="str">
        <x:v>0.022785179756431351</x:v>
      </x:c>
      <x:c r="AB807" s="1" t="str">
        <x:v>-0.0087350480583131551</x:v>
      </x:c>
      <x:c r="AC807" s="1" t="str">
        <x:v>ABSTAIN</x:v>
      </x:c>
      <x:c r="AD807" s="1" t="str">
        <x:v>0.050000000000000003</x:v>
      </x:c>
      <x:c r="AE807" s="1" t="str">
        <x:v>0.5</x:v>
      </x:c>
      <x:c r="AF807" s="1" t="str">
        <x:v>0.022785179756431351</x:v>
      </x:c>
      <x:c r="AG807" s="1" t="str">
        <x:v>-0.0087350480583131551</x:v>
      </x:c>
      <x:c r="AH807" s="1" t="str">
        <x:v>0.5</x:v>
      </x:c>
      <x:c r="AI807" s="1" t="str">
        <x:v>0.022785179756431351</x:v>
      </x:c>
      <x:c r="AJ807" s="1" t="str">
        <x:v>-0.0087350480583131551</x:v>
      </x:c>
      <x:c r="AK807" s="1" t="str">
        <x:v>-5.5511151231257827e-17</x:v>
      </x:c>
      <x:c r="AL807" s="28" t="str">
        <x:v>-0.017424922787111399</x:v>
      </x:c>
      <x:c r="AM807" s="1" t="str">
        <x:v>2023</x:v>
      </x:c>
      <x:c r="AN807" s="48" t="str">
        <x:v>REUSED_OOS_PREQUENTIAL_DIAGNOSTIC</x:v>
      </x:c>
      <x:c r="AO807" s="1" t="str">
        <x:v>805</x:v>
      </x:c>
      <x:c r="AP807" s="1" t="str">
        <x:v>False</x:v>
      </x:c>
    </x:row>
    <x:row r="808" ht="22" customHeight="1">
      <x:c r="A808" s="27" t="n">
        <x:v>45003</x:v>
      </x:c>
      <x:c r="B808" s="27" t="n">
        <x:v>45004</x:v>
      </x:c>
      <x:c r="C808" s="1" t="str">
        <x:v>7.0621881316451428e-06</x:v>
      </x:c>
      <x:c r="D808" s="1" t="str">
        <x:v>0.6198194238138417</x:v>
      </x:c>
      <x:c r="E808" s="1" t="str">
        <x:v>0.38017351399802662</x:v>
      </x:c>
      <x:c r="F808" s="1" t="str">
        <x:v>bull</x:v>
      </x:c>
      <x:c r="G808" s="1" t="str">
        <x:v>0.60461407547918367</x:v>
      </x:c>
      <x:c r="H808" s="1" t="str">
        <x:v>0.83534738737036207</x:v>
      </x:c>
      <x:c r="I808" s="1" t="str">
        <x:v>0.31498717478930005</x:v>
      </x:c>
      <x:c r="J808" s="1" t="str">
        <x:v>0.1433711702832674</x:v>
      </x:c>
      <x:c r="K808" s="1" t="str">
        <x:v>0.67195589371195519</x:v>
      </x:c>
      <x:c r="L808" s="1" t="str">
        <x:v>-0.017424922787111496</x:v>
      </x:c>
      <x:c r="M808" s="1" t="str">
        <x:v>ABSTAIN</x:v>
      </x:c>
      <x:c r="N808" s="1" t="str">
        <x:v>0.5</x:v>
      </x:c>
      <x:c r="O808" s="48" t="str">
        <x:v>INSUFFICIENT_EVIDENCE</x:v>
      </x:c>
      <x:c r="P808" s="48" t="str"/>
      <x:c r="Q808" s="1" t="str">
        <x:v>True</x:v>
      </x:c>
      <x:c r="R808" s="1" t="str">
        <x:v>5</x:v>
      </x:c>
      <x:c r="S808" s="1" t="str">
        <x:v>0</x:v>
      </x:c>
      <x:c r="T808" s="1" t="str">
        <x:v>0.47079320671580938</x:v>
      </x:c>
      <x:c r="U808" s="1" t="str">
        <x:v>0.45000000000000001</x:v>
      </x:c>
      <x:c r="V808" s="1" t="str">
        <x:v>0.017412217269066201</x:v>
      </x:c>
      <x:c r="W808" s="28" t="str">
        <x:v>0.45000000000000001</x:v>
      </x:c>
      <x:c r="X808" s="28" t="str">
        <x:v>0.045605482236867612</x:v>
      </x:c>
      <x:c r="Y808" s="28" t="str">
        <x:v>0.017412217269066277</x:v>
      </x:c>
      <x:c r="Z808" s="1" t="str">
        <x:v>0.45000000000000001</x:v>
      </x:c>
      <x:c r="AA808" s="1" t="str">
        <x:v>0.045605482236867612</x:v>
      </x:c>
      <x:c r="AB808" s="1" t="str">
        <x:v>0.017412217269066277</x:v>
      </x:c>
      <x:c r="AC808" s="1" t="str">
        <x:v>ABSTAIN</x:v>
      </x:c>
      <x:c r="AD808" s="1" t="str">
        <x:v>0</x:v>
      </x:c>
      <x:c r="AE808" s="1" t="str">
        <x:v>0.45000000000000001</x:v>
      </x:c>
      <x:c r="AF808" s="1" t="str">
        <x:v>0.045605482236867612</x:v>
      </x:c>
      <x:c r="AG808" s="1" t="str">
        <x:v>0.017412217269066277</x:v>
      </x:c>
      <x:c r="AH808" s="1" t="str">
        <x:v>0.45000000000000001</x:v>
      </x:c>
      <x:c r="AI808" s="1" t="str">
        <x:v>0.045605482236867612</x:v>
      </x:c>
      <x:c r="AJ808" s="1" t="str">
        <x:v>0.017412217269066277</x:v>
      </x:c>
      <x:c r="AK808" s="1" t="str">
        <x:v>7.6327832942979512e-17</x:v>
      </x:c>
      <x:c r="AL808" s="28" t="str">
        <x:v>0.0387969310223115</x:v>
      </x:c>
      <x:c r="AM808" s="1" t="str">
        <x:v>2023</x:v>
      </x:c>
      <x:c r="AN808" s="48" t="str">
        <x:v>REUSED_OOS_PREQUENTIAL_DIAGNOSTIC</x:v>
      </x:c>
      <x:c r="AO808" s="1" t="str">
        <x:v>806</x:v>
      </x:c>
      <x:c r="AP808" s="1" t="str">
        <x:v>False</x:v>
      </x:c>
    </x:row>
    <x:row r="809" ht="22" customHeight="1">
      <x:c r="A809" s="27" t="n">
        <x:v>45004</x:v>
      </x:c>
      <x:c r="B809" s="27" t="n">
        <x:v>45005</x:v>
      </x:c>
      <x:c r="C809" s="1" t="str">
        <x:v>1.6145067918358592e-05</x:v>
      </x:c>
      <x:c r="D809" s="1" t="str">
        <x:v>0.58176414378502572</x:v>
      </x:c>
      <x:c r="E809" s="1" t="str">
        <x:v>0.41821971114705592</x:v>
      </x:c>
      <x:c r="F809" s="1" t="str">
        <x:v>bull</x:v>
      </x:c>
      <x:c r="G809" s="1" t="str">
        <x:v>0.6188683779105657</x:v>
      </x:c>
      <x:c r="H809" s="1" t="str">
        <x:v>0.076110560057631976</x:v>
      </x:c>
      <x:c r="I809" s="1" t="str">
        <x:v>0.27115045374361224</x:v>
      </x:c>
      <x:c r="J809" s="1" t="str">
        <x:v>0.13775815410910131</x:v>
      </x:c>
      <x:c r="K809" s="1" t="str">
        <x:v>0.66861396959415154</x:v>
      </x:c>
      <x:c r="L809" s="1" t="str">
        <x:v>0</x:v>
      </x:c>
      <x:c r="M809" s="1" t="str">
        <x:v>ABSTAIN</x:v>
      </x:c>
      <x:c r="N809" s="1" t="str">
        <x:v>0.5</x:v>
      </x:c>
      <x:c r="O809" s="48" t="str">
        <x:v>INSUFFICIENT_EVIDENCE</x:v>
      </x:c>
      <x:c r="P809" s="48" t="str"/>
      <x:c r="Q809" s="1" t="str">
        <x:v>True</x:v>
      </x:c>
      <x:c r="R809" s="1" t="str">
        <x:v>5</x:v>
      </x:c>
      <x:c r="S809" s="1" t="str">
        <x:v>0</x:v>
      </x:c>
      <x:c r="T809" s="1" t="str">
        <x:v>0.47139556858180548</x:v>
      </x:c>
      <x:c r="U809" s="1" t="str">
        <x:v>0.45000000000000001</x:v>
      </x:c>
      <x:c r="V809" s="1" t="str">
        <x:v>-0.0038432705359472</x:v>
      </x:c>
      <x:c r="W809" s="28" t="str">
        <x:v>0.45000000000000001</x:v>
      </x:c>
      <x:c r="X809" s="28" t="str">
        <x:v>0.0094374751455117978</x:v>
      </x:c>
      <x:c r="Y809" s="28" t="str">
        <x:v>-0.0038432705359472408</x:v>
      </x:c>
      <x:c r="Z809" s="1" t="str">
        <x:v>0.45000000000000001</x:v>
      </x:c>
      <x:c r="AA809" s="1" t="str">
        <x:v>0.0094374751455117978</x:v>
      </x:c>
      <x:c r="AB809" s="1" t="str">
        <x:v>-0.0038432705359472408</x:v>
      </x:c>
      <x:c r="AC809" s="1" t="str">
        <x:v>ABSTAIN</x:v>
      </x:c>
      <x:c r="AD809" s="1" t="str">
        <x:v>0</x:v>
      </x:c>
      <x:c r="AE809" s="1" t="str">
        <x:v>0.45000000000000001</x:v>
      </x:c>
      <x:c r="AF809" s="1" t="str">
        <x:v>0.0094374751455117978</x:v>
      </x:c>
      <x:c r="AG809" s="1" t="str">
        <x:v>-0.0038432705359472408</x:v>
      </x:c>
      <x:c r="AH809" s="1" t="str">
        <x:v>0.45000000000000001</x:v>
      </x:c>
      <x:c r="AI809" s="1" t="str">
        <x:v>0.0094374751455117978</x:v>
      </x:c>
      <x:c r="AJ809" s="1" t="str">
        <x:v>-0.0038432705359472408</x:v>
      </x:c>
      <x:c r="AK809" s="1" t="str">
        <x:v>-4.1199682554449168e-17</x:v>
      </x:c>
      <x:c r="AL809" s="28" t="str">
        <x:v>-0.0085197094285499007</x:v>
      </x:c>
      <x:c r="AM809" s="1" t="str">
        <x:v>2023</x:v>
      </x:c>
      <x:c r="AN809" s="48" t="str">
        <x:v>REUSED_OOS_PREQUENTIAL_DIAGNOSTIC</x:v>
      </x:c>
      <x:c r="AO809" s="1" t="str">
        <x:v>807</x:v>
      </x:c>
      <x:c r="AP809" s="1" t="str">
        <x:v>False</x:v>
      </x:c>
    </x:row>
    <x:row r="810" ht="22" customHeight="1">
      <x:c r="A810" s="27" t="n">
        <x:v>45005</x:v>
      </x:c>
      <x:c r="B810" s="27" t="n">
        <x:v>45006</x:v>
      </x:c>
      <x:c r="C810" s="1" t="str">
        <x:v>2.015249186337389e-06</x:v>
      </x:c>
      <x:c r="D810" s="1" t="str">
        <x:v>0.85172814973819455</x:v>
      </x:c>
      <x:c r="E810" s="1" t="str">
        <x:v>0.14826983501261901</x:v>
      </x:c>
      <x:c r="F810" s="1" t="str">
        <x:v>bull</x:v>
      </x:c>
      <x:c r="G810" s="1" t="str">
        <x:v>0.38204951007782334</x:v>
      </x:c>
      <x:c r="H810" s="1" t="str">
        <x:v>0.53992801190633766</x:v>
      </x:c>
      <x:c r="I810" s="1" t="str">
        <x:v>0.14954135288458348</x:v>
      </x:c>
      <x:c r="J810" s="1" t="str">
        <x:v>0.12541309060792316</x:v>
      </x:c>
      <x:c r="K810" s="1" t="str">
        <x:v>0.67009640820141991</x:v>
      </x:c>
      <x:c r="L810" s="1" t="str">
        <x:v>-0.0085197094285499597</x:v>
      </x:c>
      <x:c r="M810" s="1" t="str">
        <x:v>BTC</x:v>
      </x:c>
      <x:c r="N810" s="1" t="str">
        <x:v>0.85172814973819455</x:v>
      </x:c>
      <x:c r="O810" s="48" t="str">
        <x:v>HIGH_VOLATILITY</x:v>
      </x:c>
      <x:c r="P810" s="48" t="str"/>
      <x:c r="Q810" s="1" t="str">
        <x:v>True</x:v>
      </x:c>
      <x:c r="R810" s="1" t="str">
        <x:v>5</x:v>
      </x:c>
      <x:c r="S810" s="1" t="str">
        <x:v>0</x:v>
      </x:c>
      <x:c r="T810" s="1" t="str">
        <x:v>0.46711721929439082</x:v>
      </x:c>
      <x:c r="U810" s="1" t="str">
        <x:v>0.45000000000000001</x:v>
      </x:c>
      <x:c r="V810" s="1" t="str">
        <x:v>0.0063857415267478002</x:v>
      </x:c>
      <x:c r="W810" s="28" t="str">
        <x:v>0.45000000000000001</x:v>
      </x:c>
      <x:c r="X810" s="28" t="str">
        <x:v>0.0021167434009861652</x:v>
      </x:c>
      <x:c r="Y810" s="28" t="str">
        <x:v>0.0063857415267478679</x:v>
      </x:c>
      <x:c r="Z810" s="1" t="str">
        <x:v>0.5</x:v>
      </x:c>
      <x:c r="AA810" s="1" t="str">
        <x:v>0.052116743400986154</x:v>
      </x:c>
      <x:c r="AB810" s="1" t="str">
        <x:v>0.0070451486749982806</x:v>
      </x:c>
      <x:c r="AC810" s="1" t="str">
        <x:v>BTC</x:v>
      </x:c>
      <x:c r="AD810" s="1" t="str">
        <x:v>0</x:v>
      </x:c>
      <x:c r="AE810" s="1" t="str">
        <x:v>0.45000000000000001</x:v>
      </x:c>
      <x:c r="AF810" s="1" t="str">
        <x:v>0.0021167434009861652</x:v>
      </x:c>
      <x:c r="AG810" s="1" t="str">
        <x:v>0.0063857415267478679</x:v>
      </x:c>
      <x:c r="AH810" s="1" t="str">
        <x:v>0.65000000000000002</x:v>
      </x:c>
      <x:c r="AI810" s="1" t="str">
        <x:v>0.20211674340098618</x:v>
      </x:c>
      <x:c r="AJ810" s="1" t="str">
        <x:v>0.0090229442616298616</x:v>
      </x:c>
      <x:c r="AK810" s="1" t="str">
        <x:v>0.0026170416537758525</x:v>
      </x:c>
      <x:c r="AL810" s="28" t="str">
        <x:v>0.0141952706480763</x:v>
      </x:c>
      <x:c r="AM810" s="1" t="str">
        <x:v>2023</x:v>
      </x:c>
      <x:c r="AN810" s="48" t="str">
        <x:v>REUSED_OOS_PREQUENTIAL_DIAGNOSTIC</x:v>
      </x:c>
      <x:c r="AO810" s="1" t="str">
        <x:v>808</x:v>
      </x:c>
      <x:c r="AP810" s="1" t="str">
        <x:v>False</x:v>
      </x:c>
    </x:row>
    <x:row r="811" ht="22" customHeight="1">
      <x:c r="A811" s="27" t="n">
        <x:v>45006</x:v>
      </x:c>
      <x:c r="B811" s="27" t="n">
        <x:v>45007</x:v>
      </x:c>
      <x:c r="C811" s="1" t="str">
        <x:v>1.1897889181456712e-05</x:v>
      </x:c>
      <x:c r="D811" s="1" t="str">
        <x:v>0.68067290501861832</x:v>
      </x:c>
      <x:c r="E811" s="1" t="str">
        <x:v>0.31931519709220008</x:v>
      </x:c>
      <x:c r="F811" s="1" t="str">
        <x:v>bull</x:v>
      </x:c>
      <x:c r="G811" s="1" t="str">
        <x:v>0.57025980328023373</x:v>
      </x:c>
      <x:c r="H811" s="1" t="str">
        <x:v>0.34211048943915245</x:v>
      </x:c>
      <x:c r="I811" s="1" t="str">
        <x:v>0.13823244816738667</x:v>
      </x:c>
      <x:c r="J811" s="1" t="str">
        <x:v>0.15681667619913675</x:v>
      </x:c>
      <x:c r="K811" s="1" t="str">
        <x:v>0.66799162689546254</x:v>
      </x:c>
      <x:c r="L811" s="1" t="str">
        <x:v>0</x:v>
      </x:c>
      <x:c r="M811" s="1" t="str">
        <x:v>ABSTAIN</x:v>
      </x:c>
      <x:c r="N811" s="1" t="str">
        <x:v>0.5</x:v>
      </x:c>
      <x:c r="O811" s="48" t="str">
        <x:v>INSUFFICIENT_EVIDENCE</x:v>
      </x:c>
      <x:c r="P811" s="48" t="str"/>
      <x:c r="Q811" s="1" t="str">
        <x:v>True</x:v>
      </x:c>
      <x:c r="R811" s="1" t="str">
        <x:v>5</x:v>
      </x:c>
      <x:c r="S811" s="1" t="str">
        <x:v>0</x:v>
      </x:c>
      <x:c r="T811" s="1" t="str">
        <x:v>0.46982798125281122</x:v>
      </x:c>
      <x:c r="U811" s="1" t="str">
        <x:v>0.45000000000000001</x:v>
      </x:c>
      <x:c r="V811" s="1" t="str">
        <x:v>-0.013645578994952799</x:v>
      </x:c>
      <x:c r="W811" s="28" t="str">
        <x:v>0.45000000000000001</x:v>
      </x:c>
      <x:c r="X811" s="28" t="str">
        <x:v>0.0034910292382043795</x:v>
      </x:c>
      <x:c r="Y811" s="28" t="str">
        <x:v>-0.013645578994952889</x:v>
      </x:c>
      <x:c r="Z811" s="1" t="str">
        <x:v>0.45000000000000001</x:v>
      </x:c>
      <x:c r="AA811" s="1" t="str">
        <x:v>0.053523806965227572</x:v>
      </x:c>
      <x:c r="AB811" s="1" t="str">
        <x:v>-0.013694929218742158</x:v>
      </x:c>
      <x:c r="AC811" s="1" t="str">
        <x:v>ABSTAIN</x:v>
      </x:c>
      <x:c r="AD811" s="1" t="str">
        <x:v>0</x:v>
      </x:c>
      <x:c r="AE811" s="1" t="str">
        <x:v>0.45000000000000001</x:v>
      </x:c>
      <x:c r="AF811" s="1" t="str">
        <x:v>0.0034910292382043795</x:v>
      </x:c>
      <x:c r="AG811" s="1" t="str">
        <x:v>-0.013645578994952889</x:v>
      </x:c>
      <x:c r="AH811" s="1" t="str">
        <x:v>0.45000000000000001</x:v>
      </x:c>
      <x:c r="AI811" s="1" t="str">
        <x:v>0.20319989884285888</x:v>
      </x:c>
      <x:c r="AJ811" s="1" t="str">
        <x:v>-0.013842563409079633</x:v>
      </x:c>
      <x:c r="AK811" s="1" t="str">
        <x:v>-0.00019972951140760295</x:v>
      </x:c>
      <x:c r="AL811" s="28" t="str">
        <x:v>-0.030315856868464001</x:v>
      </x:c>
      <x:c r="AM811" s="1" t="str">
        <x:v>2023</x:v>
      </x:c>
      <x:c r="AN811" s="48" t="str">
        <x:v>REUSED_OOS_PREQUENTIAL_DIAGNOSTIC</x:v>
      </x:c>
      <x:c r="AO811" s="1" t="str">
        <x:v>809</x:v>
      </x:c>
      <x:c r="AP811" s="1" t="str">
        <x:v>False</x:v>
      </x:c>
    </x:row>
    <x:row r="812" ht="22" customHeight="1">
      <x:c r="A812" s="27" t="n">
        <x:v>45007</x:v>
      </x:c>
      <x:c r="B812" s="27" t="n">
        <x:v>45008</x:v>
      </x:c>
      <x:c r="C812" s="1" t="str">
        <x:v>2.642995465078757e-06</x:v>
      </x:c>
      <x:c r="D812" s="1" t="str">
        <x:v>0.83357911881978952</x:v>
      </x:c>
      <x:c r="E812" s="1" t="str">
        <x:v>0.1664182381847453</x:v>
      </x:c>
      <x:c r="F812" s="1" t="str">
        <x:v>bull</x:v>
      </x:c>
      <x:c r="G812" s="1" t="str">
        <x:v>0.40978720928068274</x:v>
      </x:c>
      <x:c r="H812" s="1" t="str">
        <x:v>0.30581242760234234</x:v>
      </x:c>
      <x:c r="I812" s="1" t="str">
        <x:v>0.12267993262693189</x:v>
      </x:c>
      <x:c r="J812" s="1" t="str">
        <x:v>0.097514040137683944</x:v>
      </x:c>
      <x:c r="K812" s="1" t="str">
        <x:v>0.67632526973531537</x:v>
      </x:c>
      <x:c r="L812" s="1" t="str">
        <x:v>-0.030315856868464053</x:v>
      </x:c>
      <x:c r="M812" s="1" t="str">
        <x:v>ABSTAIN</x:v>
      </x:c>
      <x:c r="N812" s="1" t="str">
        <x:v>0.5</x:v>
      </x:c>
      <x:c r="O812" s="48" t="str">
        <x:v>INSUFFICIENT_EVIDENCE</x:v>
      </x:c>
      <x:c r="P812" s="48" t="str"/>
      <x:c r="Q812" s="1" t="str">
        <x:v>True</x:v>
      </x:c>
      <x:c r="R812" s="1" t="str">
        <x:v>5</x:v>
      </x:c>
      <x:c r="S812" s="1" t="str">
        <x:v>0</x:v>
      </x:c>
      <x:c r="T812" s="1" t="str">
        <x:v>0.46740487570958361</x:v>
      </x:c>
      <x:c r="U812" s="1" t="str">
        <x:v>0.45000000000000001</x:v>
      </x:c>
      <x:c r="V812" s="1" t="str">
        <x:v>0.017307762566574</x:v>
      </x:c>
      <x:c r="W812" s="28" t="str">
        <x:v>0.45000000000000001</x:v>
      </x:c>
      <x:c r="X812" s="28" t="str">
        <x:v>0.0076069496129978487</x:v>
      </x:c>
      <x:c r="Y812" s="28" t="str">
        <x:v>0.01730776256657407</x:v>
      </x:c>
      <x:c r="Z812" s="1" t="str">
        <x:v>0.45000000000000001</x:v>
      </x:c>
      <x:c r="AA812" s="1" t="str">
        <x:v>0.0076069496129978487</x:v>
      </x:c>
      <x:c r="AB812" s="1" t="str">
        <x:v>0.01730776256657407</x:v>
      </x:c>
      <x:c r="AC812" s="1" t="str">
        <x:v>BTC</x:v>
      </x:c>
      <x:c r="AD812" s="1" t="str">
        <x:v>0</x:v>
      </x:c>
      <x:c r="AE812" s="1" t="str">
        <x:v>0.45000000000000001</x:v>
      </x:c>
      <x:c r="AF812" s="1" t="str">
        <x:v>0.0076069496129978487</x:v>
      </x:c>
      <x:c r="AG812" s="1" t="str">
        <x:v>0.01730776256657407</x:v>
      </x:c>
      <x:c r="AH812" s="1" t="str">
        <x:v>0.45000000000000001</x:v>
      </x:c>
      <x:c r="AI812" s="1" t="str">
        <x:v>0.0076069496129978487</x:v>
      </x:c>
      <x:c r="AJ812" s="1" t="str">
        <x:v>0.01730776256657407</x:v>
      </x:c>
      <x:c r="AK812" s="1" t="str">
        <x:v>6.9388939039072284e-17</x:v>
      </x:c>
      <x:c r="AL812" s="28" t="str">
        <x:v>0.0384788916318499</x:v>
      </x:c>
      <x:c r="AM812" s="1" t="str">
        <x:v>2023</x:v>
      </x:c>
      <x:c r="AN812" s="48" t="str">
        <x:v>REUSED_OOS_PREQUENTIAL_DIAGNOSTIC</x:v>
      </x:c>
      <x:c r="AO812" s="1" t="str">
        <x:v>810</x:v>
      </x:c>
      <x:c r="AP812" s="1" t="str">
        <x:v>False</x:v>
      </x:c>
    </x:row>
    <x:row r="813" ht="22" customHeight="1">
      <x:c r="A813" s="27" t="n">
        <x:v>45008</x:v>
      </x:c>
      <x:c r="B813" s="27" t="n">
        <x:v>45009</x:v>
      </x:c>
      <x:c r="C813" s="1" t="str">
        <x:v>7.9882786142115901e-05</x:v>
      </x:c>
      <x:c r="D813" s="1" t="str">
        <x:v>0.36773362998263792</x:v>
      </x:c>
      <x:c r="E813" s="1" t="str">
        <x:v>0.63218648723121973</x:v>
      </x:c>
      <x:c r="F813" s="1" t="str">
        <x:v>mix</x:v>
      </x:c>
      <x:c r="G813" s="1" t="str">
        <x:v>0.599424752728833</x:v>
      </x:c>
      <x:c r="H813" s="1" t="str">
        <x:v>0.93169097767430298</x:v>
      </x:c>
      <x:c r="I813" s="1" t="str">
        <x:v>0.13224231226078942</x:v>
      </x:c>
      <x:c r="J813" s="1" t="str">
        <x:v>0.15786869087592592</x:v>
      </x:c>
      <x:c r="K813" s="1" t="str">
        <x:v>0.6832646944173244</x:v>
      </x:c>
      <x:c r="L813" s="1" t="str">
        <x:v>0</x:v>
      </x:c>
      <x:c r="M813" s="1" t="str">
        <x:v>ABSTAIN</x:v>
      </x:c>
      <x:c r="N813" s="1" t="str">
        <x:v>0.63218648723121973</x:v>
      </x:c>
      <x:c r="O813" s="48" t="str">
        <x:v>HIGH_VOLATILITY</x:v>
      </x:c>
      <x:c r="P813" s="48" t="str"/>
      <x:c r="Q813" s="1" t="str">
        <x:v>True</x:v>
      </x:c>
      <x:c r="R813" s="1" t="str">
        <x:v>5</x:v>
      </x:c>
      <x:c r="S813" s="1" t="str">
        <x:v>0.050000000000000003</x:v>
      </x:c>
      <x:c r="T813" s="1" t="str">
        <x:v>0.4747820651317704</x:v>
      </x:c>
      <x:c r="U813" s="1" t="str">
        <x:v>0.45000000000000001</x:v>
      </x:c>
      <x:c r="V813" s="1" t="str">
        <x:v>-0.013496185334471</x:v>
      </x:c>
      <x:c r="W813" s="28" t="str">
        <x:v>0.45000000000000001</x:v>
      </x:c>
      <x:c r="X813" s="28" t="str">
        <x:v>0.0093614278631631298</x:v>
      </x:c>
      <x:c r="Y813" s="28" t="str">
        <x:v>-0.013496185334471056</x:v>
      </x:c>
      <x:c r="Z813" s="1" t="str">
        <x:v>0.45000000000000001</x:v>
      </x:c>
      <x:c r="AA813" s="1" t="str">
        <x:v>0.0093614278631631298</x:v>
      </x:c>
      <x:c r="AB813" s="1" t="str">
        <x:v>-0.013496185334471056</x:v>
      </x:c>
      <x:c r="AC813" s="1" t="str">
        <x:v>ABSTAIN</x:v>
      </x:c>
      <x:c r="AD813" s="1" t="str">
        <x:v>0.050000000000000003</x:v>
      </x:c>
      <x:c r="AE813" s="1" t="str">
        <x:v>0.45000000000000001</x:v>
      </x:c>
      <x:c r="AF813" s="1" t="str">
        <x:v>0.0093614278631631298</x:v>
      </x:c>
      <x:c r="AG813" s="1" t="str">
        <x:v>-0.013496185334471056</x:v>
      </x:c>
      <x:c r="AH813" s="1" t="str">
        <x:v>0.45000000000000001</x:v>
      </x:c>
      <x:c r="AI813" s="1" t="str">
        <x:v>0.0093614278631631298</x:v>
      </x:c>
      <x:c r="AJ813" s="1" t="str">
        <x:v>-0.013496185334471056</x:v>
      </x:c>
      <x:c r="AK813" s="1" t="str">
        <x:v>-5.5511151231257827e-17</x:v>
      </x:c>
      <x:c r="AL813" s="28" t="str">
        <x:v>-0.02997100036382</x:v>
      </x:c>
      <x:c r="AM813" s="1" t="str">
        <x:v>2023</x:v>
      </x:c>
      <x:c r="AN813" s="48" t="str">
        <x:v>REUSED_OOS_PREQUENTIAL_DIAGNOSTIC</x:v>
      </x:c>
      <x:c r="AO813" s="1" t="str">
        <x:v>811</x:v>
      </x:c>
      <x:c r="AP813" s="1" t="str">
        <x:v>False</x:v>
      </x:c>
    </x:row>
    <x:row r="814" ht="22" customHeight="1">
      <x:c r="A814" s="27" t="n">
        <x:v>45009</x:v>
      </x:c>
      <x:c r="B814" s="27" t="n">
        <x:v>45010</x:v>
      </x:c>
      <x:c r="C814" s="1" t="str">
        <x:v>1.8861477434375761e-06</x:v>
      </x:c>
      <x:c r="D814" s="1" t="str">
        <x:v>0.88724911242214632</x:v>
      </x:c>
      <x:c r="E814" s="1" t="str">
        <x:v>0.1127490014301103</x:v>
      </x:c>
      <x:c r="F814" s="1" t="str">
        <x:v>bull</x:v>
      </x:c>
      <x:c r="G814" s="1" t="str">
        <x:v>0.32063267022190345</x:v>
      </x:c>
      <x:c r="H814" s="1" t="str">
        <x:v>1.0390309648790166</x:v>
      </x:c>
      <x:c r="I814" s="1" t="str">
        <x:v>0.0025701122233661167</x:v>
      </x:c>
      <x:c r="J814" s="1" t="str">
        <x:v>0.13543036226670968</x:v>
      </x:c>
      <x:c r="K814" s="1" t="str">
        <x:v>0.69229692984605029</x:v>
      </x:c>
      <x:c r="L814" s="1" t="str">
        <x:v>-0.029971000363820055</x:v>
      </x:c>
      <x:c r="M814" s="1" t="str">
        <x:v>ABSTAIN</x:v>
      </x:c>
      <x:c r="N814" s="1" t="str">
        <x:v>0.5</x:v>
      </x:c>
      <x:c r="O814" s="48" t="str">
        <x:v>INSUFFICIENT_EVIDENCE</x:v>
      </x:c>
      <x:c r="P814" s="48" t="str"/>
      <x:c r="Q814" s="1" t="str">
        <x:v>True</x:v>
      </x:c>
      <x:c r="R814" s="1" t="str">
        <x:v>5</x:v>
      </x:c>
      <x:c r="S814" s="1" t="str">
        <x:v>0</x:v>
      </x:c>
      <x:c r="T814" s="1" t="str">
        <x:v>0.46655410965687011</x:v>
      </x:c>
      <x:c r="U814" s="1" t="str">
        <x:v>0.45000000000000001</x:v>
      </x:c>
      <x:c r="V814" s="1" t="str">
        <x:v>0.00021205365730350001</x:v>
      </x:c>
      <x:c r="W814" s="28" t="str">
        <x:v>0.45000000000000001</x:v>
      </x:c>
      <x:c r="X814" s="28" t="str">
        <x:v>0.0075192341259717743</x:v>
      </x:c>
      <x:c r="Y814" s="28" t="str">
        <x:v>0.00021205365730359027</x:v>
      </x:c>
      <x:c r="Z814" s="1" t="str">
        <x:v>0.45000000000000001</x:v>
      </x:c>
      <x:c r="AA814" s="1" t="str">
        <x:v>0.0075192341259717743</x:v>
      </x:c>
      <x:c r="AB814" s="1" t="str">
        <x:v>0.00021205365730359027</x:v>
      </x:c>
      <x:c r="AC814" s="1" t="str">
        <x:v>BTC</x:v>
      </x:c>
      <x:c r="AD814" s="1" t="str">
        <x:v>0</x:v>
      </x:c>
      <x:c r="AE814" s="1" t="str">
        <x:v>0.45000000000000001</x:v>
      </x:c>
      <x:c r="AF814" s="1" t="str">
        <x:v>0.0075192341259717743</x:v>
      </x:c>
      <x:c r="AG814" s="1" t="str">
        <x:v>0.00021205365730359027</x:v>
      </x:c>
      <x:c r="AH814" s="1" t="str">
        <x:v>0.45000000000000001</x:v>
      </x:c>
      <x:c r="AI814" s="1" t="str">
        <x:v>0.0075192341259717743</x:v>
      </x:c>
      <x:c r="AJ814" s="1" t="str">
        <x:v>0.00021205365730359027</x:v>
      </x:c>
      <x:c r="AK814" s="1" t="str">
        <x:v>9.0232725805106107e-17</x:v>
      </x:c>
      <x:c r="AL814" s="28" t="str">
        <x:v>0.00048794342769319999</x:v>
      </x:c>
      <x:c r="AM814" s="1" t="str">
        <x:v>2023</x:v>
      </x:c>
      <x:c r="AN814" s="48" t="str">
        <x:v>REUSED_OOS_PREQUENTIAL_DIAGNOSTIC</x:v>
      </x:c>
      <x:c r="AO814" s="1" t="str">
        <x:v>812</x:v>
      </x:c>
      <x:c r="AP814" s="1" t="str">
        <x:v>False</x:v>
      </x:c>
    </x:row>
    <x:row r="815" ht="22" customHeight="1">
      <x:c r="A815" s="27" t="n">
        <x:v>45010</x:v>
      </x:c>
      <x:c r="B815" s="27" t="n">
        <x:v>45011</x:v>
      </x:c>
      <x:c r="C815" s="1" t="str">
        <x:v>1.3714767839250826e-05</x:v>
      </x:c>
      <x:c r="D815" s="1" t="str">
        <x:v>0.70273516669240055</x:v>
      </x:c>
      <x:c r="E815" s="1" t="str">
        <x:v>0.29725111853976011</x:v>
      </x:c>
      <x:c r="F815" s="1" t="str">
        <x:v>bull</x:v>
      </x:c>
      <x:c r="G815" s="1" t="str">
        <x:v>0.55404404765355164</x:v>
      </x:c>
      <x:c r="H815" s="1" t="str">
        <x:v>0.36902789145949139</x:v>
      </x:c>
      <x:c r="I815" s="1" t="str">
        <x:v>0.020847498560255584</x:v>
      </x:c>
      <x:c r="J815" s="1" t="str">
        <x:v>0.14786328714128749</x:v>
      </x:c>
      <x:c r="K815" s="1" t="str">
        <x:v>0.69043745241731813</x:v>
      </x:c>
      <x:c r="L815" s="1" t="str">
        <x:v>-0.029497681088775707</x:v>
      </x:c>
      <x:c r="M815" s="1" t="str">
        <x:v>ABSTAIN</x:v>
      </x:c>
      <x:c r="N815" s="1" t="str">
        <x:v>0.5</x:v>
      </x:c>
      <x:c r="O815" s="48" t="str">
        <x:v>INSUFFICIENT_EVIDENCE</x:v>
      </x:c>
      <x:c r="P815" s="48" t="str"/>
      <x:c r="Q815" s="1" t="str">
        <x:v>True</x:v>
      </x:c>
      <x:c r="R815" s="1" t="str">
        <x:v>5</x:v>
      </x:c>
      <x:c r="S815" s="1" t="str">
        <x:v>0</x:v>
      </x:c>
      <x:c r="T815" s="1" t="str">
        <x:v>0.46947803484360301</x:v>
      </x:c>
      <x:c r="U815" s="1" t="str">
        <x:v>0.45000000000000001</x:v>
      </x:c>
      <x:c r="V815" s="1" t="str">
        <x:v>0.0081545682553924997</x:v>
      </x:c>
      <x:c r="W815" s="28" t="str">
        <x:v>0.45000000000000001</x:v>
      </x:c>
      <x:c r="X815" s="28" t="str">
        <x:v>0.00012073948703644755</x:v>
      </x:c>
      <x:c r="Y815" s="28" t="str">
        <x:v>0.0081545682553925136</x:v>
      </x:c>
      <x:c r="Z815" s="1" t="str">
        <x:v>0.45000000000000001</x:v>
      </x:c>
      <x:c r="AA815" s="1" t="str">
        <x:v>0.00012073948703644755</x:v>
      </x:c>
      <x:c r="AB815" s="1" t="str">
        <x:v>0.0081545682553925136</x:v>
      </x:c>
      <x:c r="AC815" s="1" t="str">
        <x:v>BTC</x:v>
      </x:c>
      <x:c r="AD815" s="1" t="str">
        <x:v>0</x:v>
      </x:c>
      <x:c r="AE815" s="1" t="str">
        <x:v>0.45000000000000001</x:v>
      </x:c>
      <x:c r="AF815" s="1" t="str">
        <x:v>0.00012073948703644755</x:v>
      </x:c>
      <x:c r="AG815" s="1" t="str">
        <x:v>0.0081545682553925136</x:v>
      </x:c>
      <x:c r="AH815" s="1" t="str">
        <x:v>0.45000000000000001</x:v>
      </x:c>
      <x:c r="AI815" s="1" t="str">
        <x:v>0.00012073948703644755</x:v>
      </x:c>
      <x:c r="AJ815" s="1" t="str">
        <x:v>0.0081545682553925136</x:v>
      </x:c>
      <x:c r="AK815" s="1" t="str">
        <x:v>1.3877787807814457e-17</x:v>
      </x:c>
      <x:c r="AL815" s="28" t="str">
        <x:v>0.018121533287717099</x:v>
      </x:c>
      <x:c r="AM815" s="1" t="str">
        <x:v>2023</x:v>
      </x:c>
      <x:c r="AN815" s="48" t="str">
        <x:v>REUSED_OOS_PREQUENTIAL_DIAGNOSTIC</x:v>
      </x:c>
      <x:c r="AO815" s="1" t="str">
        <x:v>813</x:v>
      </x:c>
      <x:c r="AP815" s="1" t="str">
        <x:v>False</x:v>
      </x:c>
    </x:row>
    <x:row r="816" ht="22" customHeight="1">
      <x:c r="A816" s="27" t="n">
        <x:v>45011</x:v>
      </x:c>
      <x:c r="B816" s="27" t="n">
        <x:v>45012</x:v>
      </x:c>
      <x:c r="C816" s="1" t="str">
        <x:v>4.3297664796868316e-06</x:v>
      </x:c>
      <x:c r="D816" s="1" t="str">
        <x:v>0.82693833466742495</x:v>
      </x:c>
      <x:c r="E816" s="1" t="str">
        <x:v>0.17305733556609521</x:v>
      </x:c>
      <x:c r="F816" s="1" t="str">
        <x:v>bull</x:v>
      </x:c>
      <x:c r="G816" s="1" t="str">
        <x:v>0.41940002444430613</x:v>
      </x:c>
      <x:c r="H816" s="1" t="str">
        <x:v>0.24840633595004885</x:v>
      </x:c>
      <x:c r="I816" s="1" t="str">
        <x:v>0.00052935222310046548</x:v>
      </x:c>
      <x:c r="J816" s="1" t="str">
        <x:v>0.20619623568980017</x:v>
      </x:c>
      <x:c r="K816" s="1" t="str">
        <x:v>0.6792716801181079</x:v>
      </x:c>
      <x:c r="L816" s="1" t="str">
        <x:v>-0.011910691010819208</x:v>
      </x:c>
      <x:c r="M816" s="1" t="str">
        <x:v>ABSTAIN</x:v>
      </x:c>
      <x:c r="N816" s="1" t="str">
        <x:v>0.5</x:v>
      </x:c>
      <x:c r="O816" s="48" t="str">
        <x:v>INSUFFICIENT_EVIDENCE</x:v>
      </x:c>
      <x:c r="P816" s="48" t="str"/>
      <x:c r="Q816" s="1" t="str">
        <x:v>True</x:v>
      </x:c>
      <x:c r="R816" s="1" t="str">
        <x:v>5</x:v>
      </x:c>
      <x:c r="S816" s="1" t="str">
        <x:v>0</x:v>
      </x:c>
      <x:c r="T816" s="1" t="str">
        <x:v>0.46750997952239581</x:v>
      </x:c>
      <x:c r="U816" s="1" t="str">
        <x:v>0.45000000000000001</x:v>
      </x:c>
      <x:c r="V816" s="1" t="str">
        <x:v>-0.0135766979276061</x:v>
      </x:c>
      <x:c r="W816" s="28" t="str">
        <x:v>0.45000000000000001</x:v>
      </x:c>
      <x:c r="X816" s="28" t="str">
        <x:v>0.0044488008966176995</x:v>
      </x:c>
      <x:c r="Y816" s="28" t="str">
        <x:v>-0.013576697927606074</x:v>
      </x:c>
      <x:c r="Z816" s="1" t="str">
        <x:v>0.45000000000000001</x:v>
      </x:c>
      <x:c r="AA816" s="1" t="str">
        <x:v>0.0044488008966176995</x:v>
      </x:c>
      <x:c r="AB816" s="1" t="str">
        <x:v>-0.013576697927606074</x:v>
      </x:c>
      <x:c r="AC816" s="1" t="str">
        <x:v>BTC</x:v>
      </x:c>
      <x:c r="AD816" s="1" t="str">
        <x:v>0</x:v>
      </x:c>
      <x:c r="AE816" s="1" t="str">
        <x:v>0.45000000000000001</x:v>
      </x:c>
      <x:c r="AF816" s="1" t="str">
        <x:v>0.0044488008966176995</x:v>
      </x:c>
      <x:c r="AG816" s="1" t="str">
        <x:v>-0.013576697927606074</x:v>
      </x:c>
      <x:c r="AH816" s="1" t="str">
        <x:v>0.45000000000000001</x:v>
      </x:c>
      <x:c r="AI816" s="1" t="str">
        <x:v>0.0044488008966176995</x:v>
      </x:c>
      <x:c r="AJ816" s="1" t="str">
        <x:v>-0.013576697927606074</x:v>
      </x:c>
      <x:c r="AK816" s="1" t="str">
        <x:v>2.6020852139652106e-17</x:v>
      </x:c>
      <x:c r="AL816" s="28" t="str">
        <x:v>-0.030160687793804802</x:v>
      </x:c>
      <x:c r="AM816" s="1" t="str">
        <x:v>2023</x:v>
      </x:c>
      <x:c r="AN816" s="48" t="str">
        <x:v>REUSED_OOS_PREQUENTIAL_DIAGNOSTIC</x:v>
      </x:c>
      <x:c r="AO816" s="1" t="str">
        <x:v>814</x:v>
      </x:c>
      <x:c r="AP816" s="1" t="str">
        <x:v>False</x:v>
      </x:c>
    </x:row>
    <x:row r="817" ht="22" customHeight="1">
      <x:c r="A817" s="27" t="n">
        <x:v>45012</x:v>
      </x:c>
      <x:c r="B817" s="27" t="n">
        <x:v>45013</x:v>
      </x:c>
      <x:c r="C817" s="1" t="str">
        <x:v>2.3552710250343963e-07</x:v>
      </x:c>
      <x:c r="D817" s="1" t="str">
        <x:v>0.96096983842030725</x:v>
      </x:c>
      <x:c r="E817" s="1" t="str">
        <x:v>0.0390299260525903</x:v>
      </x:c>
      <x:c r="F817" s="1" t="str">
        <x:v>bull</x:v>
      </x:c>
      <x:c r="G817" s="1" t="str">
        <x:v>0.1500553685555864</x:v>
      </x:c>
      <x:c r="H817" s="1" t="str">
        <x:v>0.26806300750576439</x:v>
      </x:c>
      <x:c r="I817" s="1" t="str">
        <x:v>-0.021309139445536696</x:v>
      </x:c>
      <x:c r="J817" s="1" t="str">
        <x:v>0.17109914918782199</x:v>
      </x:c>
      <x:c r="K817" s="1" t="str">
        <x:v>0.69100615790881881</x:v>
      </x:c>
      <x:c r="L817" s="1" t="str">
        <x:v>-0.041712144171638377</x:v>
      </x:c>
      <x:c r="M817" s="1" t="str">
        <x:v>BTC</x:v>
      </x:c>
      <x:c r="N817" s="1" t="str">
        <x:v>0.93372448969098365</x:v>
      </x:c>
      <x:c r="O817" s="48" t="str">
        <x:v>HIGH_VOLATILITY</x:v>
      </x:c>
      <x:c r="P817" s="48" t="str">
        <x:v>episode-000771</x:v>
      </x:c>
      <x:c r="Q817" s="1" t="str">
        <x:v>True</x:v>
      </x:c>
      <x:c r="R817" s="1" t="str">
        <x:v>5</x:v>
      </x:c>
      <x:c r="S817" s="1" t="str">
        <x:v>0</x:v>
      </x:c>
      <x:c r="T817" s="1" t="str">
        <x:v>0.46538556650693469</x:v>
      </x:c>
      <x:c r="U817" s="1" t="str">
        <x:v>0.45000000000000001</x:v>
      </x:c>
      <x:c r="V817" s="1" t="str">
        <x:v>0.0021885249782330998</x:v>
      </x:c>
      <x:c r="W817" s="28" t="str">
        <x:v>0.45000000000000001</x:v>
      </x:c>
      <x:c r="X817" s="28" t="str">
        <x:v>0.0075674783878355578</x:v>
      </x:c>
      <x:c r="Y817" s="28" t="str">
        <x:v>0.0021885249782331861</x:v>
      </x:c>
      <x:c r="Z817" s="1" t="str">
        <x:v>0.5</x:v>
      </x:c>
      <x:c r="AA817" s="1" t="str">
        <x:v>0.057567478387835547</x:v>
      </x:c>
      <x:c r="AB817" s="1" t="str">
        <x:v>0.0023824132451313318</x:v>
      </x:c>
      <x:c r="AC817" s="1" t="str">
        <x:v>BTC</x:v>
      </x:c>
      <x:c r="AD817" s="1" t="str">
        <x:v>0</x:v>
      </x:c>
      <x:c r="AE817" s="1" t="str">
        <x:v>0.45000000000000001</x:v>
      </x:c>
      <x:c r="AF817" s="1" t="str">
        <x:v>0.0075674783878355578</x:v>
      </x:c>
      <x:c r="AG817" s="1" t="str">
        <x:v>0.0021885249782331861</x:v>
      </x:c>
      <x:c r="AH817" s="1" t="str">
        <x:v>0.65000000000000002</x:v>
      </x:c>
      <x:c r="AI817" s="1" t="str">
        <x:v>0.20756747838783557</x:v>
      </x:c>
      <x:c r="AJ817" s="1" t="str">
        <x:v>0.0029639316385539072</x:v>
      </x:c>
      <x:c r="AK817" s="1" t="str">
        <x:v>0.00077341420739764901</x:v>
      </x:c>
      <x:c r="AL817" s="28" t="str">
        <x:v>0.0048802423902866996</x:v>
      </x:c>
      <x:c r="AM817" s="1" t="str">
        <x:v>2023</x:v>
      </x:c>
      <x:c r="AN817" s="48" t="str">
        <x:v>REUSED_OOS_PREQUENTIAL_DIAGNOSTIC</x:v>
      </x:c>
      <x:c r="AO817" s="1" t="str">
        <x:v>815</x:v>
      </x:c>
      <x:c r="AP817" s="1" t="str">
        <x:v>False</x:v>
      </x:c>
    </x:row>
    <x:row r="818" ht="22" customHeight="1">
      <x:c r="A818" s="27" t="n">
        <x:v>45013</x:v>
      </x:c>
      <x:c r="B818" s="27" t="n">
        <x:v>45014</x:v>
      </x:c>
      <x:c r="C818" s="1" t="str">
        <x:v>3.527272935684945e-06</x:v>
      </x:c>
      <x:c r="D818" s="1" t="str">
        <x:v>0.90420304982786182</x:v>
      </x:c>
      <x:c r="E818" s="1" t="str">
        <x:v>0.095793422899202299</x:v>
      </x:c>
      <x:c r="F818" s="1" t="str">
        <x:v>bull</x:v>
      </x:c>
      <x:c r="G818" s="1" t="str">
        <x:v>0.2874426945003476</x:v>
      </x:c>
      <x:c r="H818" s="1" t="str">
        <x:v>0.11353357718489063</x:v>
      </x:c>
      <x:c r="I818" s="1" t="str">
        <x:v>-0.030298072134879339</x:v>
      </x:c>
      <x:c r="J818" s="1" t="str">
        <x:v>0.15720307147677937</x:v>
      </x:c>
      <x:c r="K818" s="1" t="str">
        <x:v>0.68974942871599532</x:v>
      </x:c>
      <x:c r="L818" s="1" t="str">
        <x:v>-0.037035467155527746</x:v>
      </x:c>
      <x:c r="M818" s="1" t="str">
        <x:v>ABSTAIN</x:v>
      </x:c>
      <x:c r="N818" s="1" t="str">
        <x:v>0.5</x:v>
      </x:c>
      <x:c r="O818" s="48" t="str">
        <x:v>INSUFFICIENT_EVIDENCE</x:v>
      </x:c>
      <x:c r="P818" s="48" t="str"/>
      <x:c r="Q818" s="1" t="str">
        <x:v>True</x:v>
      </x:c>
      <x:c r="R818" s="1" t="str">
        <x:v>5</x:v>
      </x:c>
      <x:c r="S818" s="1" t="str">
        <x:v>0</x:v>
      </x:c>
      <x:c r="T818" s="1" t="str">
        <x:v>0.46628516498451561</x:v>
      </x:c>
      <x:c r="U818" s="1" t="str">
        <x:v>0.45000000000000001</x:v>
      </x:c>
      <x:c r="V818" s="1" t="str">
        <x:v>0.017961006560567899</x:v>
      </x:c>
      <x:c r="W818" s="28" t="str">
        <x:v>0.45000000000000001</x:v>
      </x:c>
      <x:c r="X818" s="28" t="str">
        <x:v>0.0012052132119231285</x:v>
      </x:c>
      <x:c r="Y818" s="28" t="str">
        <x:v>0.01796100656056776</x:v>
      </x:c>
      <x:c r="Z818" s="1" t="str">
        <x:v>0.45000000000000001</x:v>
      </x:c>
      <x:c r="AA818" s="1" t="str">
        <x:v>0.051217090748639504</x:v>
      </x:c>
      <x:c r="AB818" s="1" t="str">
        <x:v>0.017910096358012995</x:v>
      </x:c>
      <x:c r="AC818" s="1" t="str">
        <x:v>BTC</x:v>
      </x:c>
      <x:c r="AD818" s="1" t="str">
        <x:v>0</x:v>
      </x:c>
      <x:c r="AE818" s="1" t="str">
        <x:v>0.45000000000000001</x:v>
      </x:c>
      <x:c r="AF818" s="1" t="str">
        <x:v>0.0012052132119231285</x:v>
      </x:c>
      <x:c r="AG818" s="1" t="str">
        <x:v>0.01796100656056776</x:v>
      </x:c>
      <x:c r="AH818" s="1" t="str">
        <x:v>0.45000000000000001</x:v>
      </x:c>
      <x:c r="AI818" s="1" t="str">
        <x:v>0.20110674437625714</x:v>
      </x:c>
      <x:c r="AJ818" s="1" t="str">
        <x:v>0.017757514351439241</x:v>
      </x:c>
      <x:c r="AK818" s="1" t="str">
        <x:v>-0.00019992175511108351</x:v>
      </x:c>
      <x:c r="AL818" s="28" t="str">
        <x:v>0.039916074271335297</x:v>
      </x:c>
      <x:c r="AM818" s="1" t="str">
        <x:v>2023</x:v>
      </x:c>
      <x:c r="AN818" s="48" t="str">
        <x:v>REUSED_OOS_PREQUENTIAL_DIAGNOSTIC</x:v>
      </x:c>
      <x:c r="AO818" s="1" t="str">
        <x:v>816</x:v>
      </x:c>
      <x:c r="AP818" s="1" t="str">
        <x:v>False</x:v>
      </x:c>
    </x:row>
    <x:row r="819" ht="22" customHeight="1">
      <x:c r="A819" s="27" t="n">
        <x:v>45014</x:v>
      </x:c>
      <x:c r="B819" s="27" t="n">
        <x:v>45015</x:v>
      </x:c>
      <x:c r="C819" s="1" t="str">
        <x:v>1.923827580953434e-06</x:v>
      </x:c>
      <x:c r="D819" s="1" t="str">
        <x:v>0.9259260673987052</x:v>
      </x:c>
      <x:c r="E819" s="1" t="str">
        <x:v>0.074072008773713699</x:v>
      </x:c>
      <x:c r="F819" s="1" t="str">
        <x:v>bull</x:v>
      </x:c>
      <x:c r="G819" s="1" t="str">
        <x:v>0.24037045076582855</x:v>
      </x:c>
      <x:c r="H819" s="1" t="str">
        <x:v>0.043446035141686712</x:v>
      </x:c>
      <x:c r="I819" s="1" t="str">
        <x:v>0.03993514711114865</x:v>
      </x:c>
      <x:c r="J819" s="1" t="str">
        <x:v>0.20670295946641937</x:v>
      </x:c>
      <x:c r="K819" s="1" t="str">
        <x:v>0.69934419338534215</x:v>
      </x:c>
      <x:c r="L819" s="1" t="str">
        <x:v>0</x:v>
      </x:c>
      <x:c r="M819" s="1" t="str">
        <x:v>ABSTAIN</x:v>
      </x:c>
      <x:c r="N819" s="1" t="str">
        <x:v>0.5</x:v>
      </x:c>
      <x:c r="O819" s="48" t="str">
        <x:v>INSUFFICIENT_EVIDENCE</x:v>
      </x:c>
      <x:c r="P819" s="48" t="str"/>
      <x:c r="Q819" s="1" t="str">
        <x:v>True</x:v>
      </x:c>
      <x:c r="R819" s="1" t="str">
        <x:v>5</x:v>
      </x:c>
      <x:c r="S819" s="1" t="str">
        <x:v>0</x:v>
      </x:c>
      <x:c r="T819" s="1" t="str">
        <x:v>0.46594095003122138</x:v>
      </x:c>
      <x:c r="U819" s="1" t="str">
        <x:v>0.45000000000000001</x:v>
      </x:c>
      <x:c r="V819" s="1" t="str">
        <x:v>-0.0051032344004529996</x:v>
      </x:c>
      <x:c r="W819" s="28" t="str">
        <x:v>0.45000000000000001</x:v>
      </x:c>
      <x:c r="X819" s="28" t="str">
        <x:v>0.0097049065847407689</x:v>
      </x:c>
      <x:c r="Y819" s="28" t="str">
        <x:v>-0.0051032344004530161</x:v>
      </x:c>
      <x:c r="Z819" s="1" t="str">
        <x:v>0.45000000000000001</x:v>
      </x:c>
      <x:c r="AA819" s="1" t="str">
        <x:v>0.0097049065847407689</x:v>
      </x:c>
      <x:c r="AB819" s="1" t="str">
        <x:v>-0.0051032344004530161</x:v>
      </x:c>
      <x:c r="AC819" s="1" t="str">
        <x:v>BTC</x:v>
      </x:c>
      <x:c r="AD819" s="1" t="str">
        <x:v>0</x:v>
      </x:c>
      <x:c r="AE819" s="1" t="str">
        <x:v>0.45000000000000001</x:v>
      </x:c>
      <x:c r="AF819" s="1" t="str">
        <x:v>0.0097049065847407689</x:v>
      </x:c>
      <x:c r="AG819" s="1" t="str">
        <x:v>-0.0051032344004530161</x:v>
      </x:c>
      <x:c r="AH819" s="1" t="str">
        <x:v>0.45000000000000001</x:v>
      </x:c>
      <x:c r="AI819" s="1" t="str">
        <x:v>0.0097049065847407689</x:v>
      </x:c>
      <x:c r="AJ819" s="1" t="str">
        <x:v>-0.0051032344004530161</x:v>
      </x:c>
      <x:c r="AK819" s="1" t="str">
        <x:v>-1.7347234759768071e-17</x:v>
      </x:c>
      <x:c r="AL819" s="28" t="str">
        <x:v>-0.01131906428128</x:v>
      </x:c>
      <x:c r="AM819" s="1" t="str">
        <x:v>2023</x:v>
      </x:c>
      <x:c r="AN819" s="48" t="str">
        <x:v>REUSED_OOS_PREQUENTIAL_DIAGNOSTIC</x:v>
      </x:c>
      <x:c r="AO819" s="1" t="str">
        <x:v>817</x:v>
      </x:c>
      <x:c r="AP819" s="1" t="str">
        <x:v>False</x:v>
      </x:c>
    </x:row>
    <x:row r="820" ht="22" customHeight="1">
      <x:c r="A820" s="27" t="n">
        <x:v>45015</x:v>
      </x:c>
      <x:c r="B820" s="27" t="n">
        <x:v>45016</x:v>
      </x:c>
      <x:c r="C820" s="1" t="str">
        <x:v>1.1804802475772956e-08</x:v>
      </x:c>
      <x:c r="D820" s="1" t="str">
        <x:v>0.99423676425012864</x:v>
      </x:c>
      <x:c r="E820" s="1" t="str">
        <x:v>0.0057632239450687</x:v>
      </x:c>
      <x:c r="F820" s="1" t="str">
        <x:v>bull</x:v>
      </x:c>
      <x:c r="G820" s="1" t="str">
        <x:v>0.032280253163643483</x:v>
      </x:c>
      <x:c r="H820" s="1" t="str">
        <x:v>0.13662139370284693</x:v>
      </x:c>
      <x:c r="I820" s="1" t="str">
        <x:v>-0.0099326403091410942</x:v>
      </x:c>
      <x:c r="J820" s="1" t="str">
        <x:v>0.2117982750048637</x:v>
      </x:c>
      <x:c r="K820" s="1" t="str">
        <x:v>0.69783824720922905</x:v>
      </x:c>
      <x:c r="L820" s="1" t="str">
        <x:v>-0.011319064281280045</x:v>
      </x:c>
      <x:c r="M820" s="1" t="str">
        <x:v>ABSTAIN</x:v>
      </x:c>
      <x:c r="N820" s="1" t="str">
        <x:v>0.5</x:v>
      </x:c>
      <x:c r="O820" s="48" t="str">
        <x:v>INSUFFICIENT_EVIDENCE</x:v>
      </x:c>
      <x:c r="P820" s="48" t="str"/>
      <x:c r="Q820" s="1" t="str">
        <x:v>True</x:v>
      </x:c>
      <x:c r="R820" s="1" t="str">
        <x:v>5</x:v>
      </x:c>
      <x:c r="S820" s="1" t="str">
        <x:v>0</x:v>
      </x:c>
      <x:c r="T820" s="1" t="str">
        <x:v>0.46485820047113702</x:v>
      </x:c>
      <x:c r="U820" s="1" t="str">
        <x:v>0.45000000000000001</x:v>
      </x:c>
      <x:c r="V820" s="1" t="str">
        <x:v>0.0071285792245350003</x:v>
      </x:c>
      <x:c r="W820" s="28" t="str">
        <x:v>0.45000000000000001</x:v>
      </x:c>
      <x:c r="X820" s="28" t="str">
        <x:v>0.0028158109650094354</x:v>
      </x:c>
      <x:c r="Y820" s="28" t="str">
        <x:v>0.0071285792245348034</x:v>
      </x:c>
      <x:c r="Z820" s="1" t="str">
        <x:v>0.45000000000000001</x:v>
      </x:c>
      <x:c r="AA820" s="1" t="str">
        <x:v>0.0028158109650094354</x:v>
      </x:c>
      <x:c r="AB820" s="1" t="str">
        <x:v>0.0071285792245348034</x:v>
      </x:c>
      <x:c r="AC820" s="1" t="str">
        <x:v>BTC</x:v>
      </x:c>
      <x:c r="AD820" s="1" t="str">
        <x:v>0</x:v>
      </x:c>
      <x:c r="AE820" s="1" t="str">
        <x:v>0.45000000000000001</x:v>
      </x:c>
      <x:c r="AF820" s="1" t="str">
        <x:v>0.0028158109650094354</x:v>
      </x:c>
      <x:c r="AG820" s="1" t="str">
        <x:v>0.0071285792245348034</x:v>
      </x:c>
      <x:c r="AH820" s="1" t="str">
        <x:v>0.45000000000000001</x:v>
      </x:c>
      <x:c r="AI820" s="1" t="str">
        <x:v>0.0028158109650094354</x:v>
      </x:c>
      <x:c r="AJ820" s="1" t="str">
        <x:v>0.0071285792245348034</x:v>
      </x:c>
      <x:c r="AK820" s="1" t="str">
        <x:v>-1.960237527853792e-16</x:v>
      </x:c>
      <x:c r="AL820" s="28" t="str">
        <x:v>0.0158475891471485</x:v>
      </x:c>
      <x:c r="AM820" s="1" t="str">
        <x:v>2023</x:v>
      </x:c>
      <x:c r="AN820" s="48" t="str">
        <x:v>REUSED_OOS_PREQUENTIAL_DIAGNOSTIC</x:v>
      </x:c>
      <x:c r="AO820" s="1" t="str">
        <x:v>818</x:v>
      </x:c>
      <x:c r="AP820" s="1" t="str">
        <x:v>False</x:v>
      </x:c>
    </x:row>
    <x:row r="821" ht="22" customHeight="1">
      <x:c r="A821" s="27" t="n">
        <x:v>45016</x:v>
      </x:c>
      <x:c r="B821" s="27" t="n">
        <x:v>45017</x:v>
      </x:c>
      <x:c r="C821" s="1" t="str">
        <x:v>1.8757944325924683e-08</x:v>
      </x:c>
      <x:c r="D821" s="1" t="str">
        <x:v>0.99327901260415841</x:v>
      </x:c>
      <x:c r="E821" s="1" t="str">
        <x:v>0.0067209686378972002</x:v>
      </x:c>
      <x:c r="F821" s="1" t="str">
        <x:v>bull</x:v>
      </x:c>
      <x:c r="G821" s="1" t="str">
        <x:v>0.036701286779521156</x:v>
      </x:c>
      <x:c r="H821" s="1" t="str">
        <x:v>0.0019155032919405787</x:v>
      </x:c>
      <x:c r="I821" s="1" t="str">
        <x:v>0.036832446053120194</x:v>
      </x:c>
      <x:c r="J821" s="1" t="str">
        <x:v>0.20435915439341512</x:v>
      </x:c>
      <x:c r="K821" s="1" t="str">
        <x:v>0.69644747695342946</x:v>
      </x:c>
      <x:c r="L821" s="1" t="str">
        <x:v>0</x:v>
      </x:c>
      <x:c r="M821" s="1" t="str">
        <x:v>BTC</x:v>
      </x:c>
      <x:c r="N821" s="1" t="str">
        <x:v>0.80000000000000004</x:v>
      </x:c>
      <x:c r="O821" s="48" t="str">
        <x:v>HIGH_VOLATILITY</x:v>
      </x:c>
      <x:c r="P821" s="48" t="str"/>
      <x:c r="Q821" s="1" t="str">
        <x:v>True</x:v>
      </x:c>
      <x:c r="R821" s="1" t="str">
        <x:v>5</x:v>
      </x:c>
      <x:c r="S821" s="1" t="str">
        <x:v>0</x:v>
      </x:c>
      <x:c r="T821" s="1" t="str">
        <x:v>0.46487338323648131</x:v>
      </x:c>
      <x:c r="U821" s="1" t="str">
        <x:v>0.45000000000000001</x:v>
      </x:c>
      <x:c r="V821" s="1" t="str">
        <x:v>-0.00028204483864180001</x:v>
      </x:c>
      <x:c r="W821" s="28" t="str">
        <x:v>0.45000000000000001</x:v>
      </x:c>
      <x:c r="X821" s="28" t="str">
        <x:v>0.0038945049822189381</x:v>
      </x:c>
      <x:c r="Y821" s="28" t="str">
        <x:v>-0.00028204483864169294</x:v>
      </x:c>
      <x:c r="Z821" s="1" t="str">
        <x:v>0.5</x:v>
      </x:c>
      <x:c r="AA821" s="1" t="str">
        <x:v>0.046105495017781051</x:v>
      </x:c>
      <x:c r="AB821" s="1" t="str">
        <x:v>-0.00035514837569872171</x:v>
      </x:c>
      <x:c r="AC821" s="1" t="str">
        <x:v>BTC</x:v>
      </x:c>
      <x:c r="AD821" s="1" t="str">
        <x:v>0</x:v>
      </x:c>
      <x:c r="AE821" s="1" t="str">
        <x:v>0.45000000000000001</x:v>
      </x:c>
      <x:c r="AF821" s="1" t="str">
        <x:v>0.0038945049822189381</x:v>
      </x:c>
      <x:c r="AG821" s="1" t="str">
        <x:v>-0.00028204483864169294</x:v>
      </x:c>
      <x:c r="AH821" s="1" t="str">
        <x:v>0.65000000000000002</x:v>
      </x:c>
      <x:c r="AI821" s="1" t="str">
        <x:v>0.19610549501778107</x:v>
      </x:c>
      <x:c r="AJ821" s="1" t="str">
        <x:v>-0.00059780097376271879</x:v>
      </x:c>
      <x:c r="AK821" s="1" t="str">
        <x:v>-0.00031589510724031901</x:v>
      </x:c>
      <x:c r="AL821" s="28" t="str">
        <x:v>-0.00061811425982579999</x:v>
      </x:c>
      <x:c r="AM821" s="1" t="str">
        <x:v>2023</x:v>
      </x:c>
      <x:c r="AN821" s="48" t="str">
        <x:v>REUSED_OOS_PREQUENTIAL_DIAGNOSTIC</x:v>
      </x:c>
      <x:c r="AO821" s="1" t="str">
        <x:v>819</x:v>
      </x:c>
      <x:c r="AP821" s="1" t="str">
        <x:v>False</x:v>
      </x:c>
    </x:row>
    <x:row r="822" ht="22" customHeight="1">
      <x:c r="A822" s="27" t="n">
        <x:v>45017</x:v>
      </x:c>
      <x:c r="B822" s="27" t="n">
        <x:v>45018</x:v>
      </x:c>
      <x:c r="C822" s="1" t="str">
        <x:v>8.8291727935038459e-09</x:v>
      </x:c>
      <x:c r="D822" s="1" t="str">
        <x:v>0.9958368451989642</x:v>
      </x:c>
      <x:c r="E822" s="1" t="str">
        <x:v>0.0041631459718628003</x:v>
      </x:c>
      <x:c r="F822" s="1" t="str">
        <x:v>bull</x:v>
      </x:c>
      <x:c r="G822" s="1" t="str">
        <x:v>0.024553575362366364</x:v>
      </x:c>
      <x:c r="H822" s="1" t="str">
        <x:v>0.0051156651896117301</x:v>
      </x:c>
      <x:c r="I822" s="1" t="str">
        <x:v>0.035686208854401658</x:v>
      </x:c>
      <x:c r="J822" s="1" t="str">
        <x:v>0.21268335506746094</x:v>
      </x:c>
      <x:c r="K822" s="1" t="str">
        <x:v>0.69515387881645729</x:v>
      </x:c>
      <x:c r="L822" s="1" t="str">
        <x:v>-0.00061811425982583046</x:v>
      </x:c>
      <x:c r="M822" s="1" t="str">
        <x:v>BTC</x:v>
      </x:c>
      <x:c r="N822" s="1" t="str">
        <x:v>0.80000000000000004</x:v>
      </x:c>
      <x:c r="O822" s="48" t="str">
        <x:v>HIGH_VOLATILITY</x:v>
      </x:c>
      <x:c r="P822" s="48" t="str"/>
      <x:c r="Q822" s="1" t="str">
        <x:v>True</x:v>
      </x:c>
      <x:c r="R822" s="1" t="str">
        <x:v>5</x:v>
      </x:c>
      <x:c r="S822" s="1" t="str">
        <x:v>0</x:v>
      </x:c>
      <x:c r="T822" s="1" t="str">
        <x:v>0.4648328342829533</x:v>
      </x:c>
      <x:c r="U822" s="1" t="str">
        <x:v>0.45000000000000001</x:v>
      </x:c>
      <x:c r="V822" s="1" t="str">
        <x:v>-0.0040769584295171002</x:v>
      </x:c>
      <x:c r="W822" s="28" t="str">
        <x:v>0.45000000000000001</x:v>
      </x:c>
      <x:c r="X822" s="28" t="str">
        <x:v>0.00015302584366216898</x:v>
      </x:c>
      <x:c r="Y822" s="28" t="str">
        <x:v>-0.0040769584295170525</x:v>
      </x:c>
      <x:c r="Z822" s="1" t="str">
        <x:v>0.5</x:v>
      </x:c>
      <x:c r="AA822" s="1" t="str">
        <x:v>0.00015457633787580027</x:v>
      </x:c>
      <x:c r="AB822" s="1" t="str">
        <x:v>-0.0045299383511737679</x:v>
      </x:c>
      <x:c r="AC822" s="1" t="str">
        <x:v>BTC</x:v>
      </x:c>
      <x:c r="AD822" s="1" t="str">
        <x:v>0.025000000000000001</x:v>
      </x:c>
      <x:c r="AE822" s="1" t="str">
        <x:v>0.5</x:v>
      </x:c>
      <x:c r="AF822" s="1" t="str">
        <x:v>0.050153025843662158</x:v>
      </x:c>
      <x:c r="AG822" s="1" t="str">
        <x:v>-0.0045797103184791466</x:v>
      </x:c>
      <x:c r="AH822" s="1" t="str">
        <x:v>0.65000000000000002</x:v>
      </x:c>
      <x:c r="AI822" s="1" t="str">
        <x:v>0.00014067751471602552</x:v>
      </x:c>
      <x:c r="AJ822" s="1" t="str">
        <x:v>-0.0058888596666477611</x:v>
      </x:c>
      <x:c r="AK822" s="1" t="str">
        <x:v>-0.0018209754930728255</x:v>
      </x:c>
      <x:c r="AL822" s="28" t="str">
        <x:v>-0.0090595689500668</x:v>
      </x:c>
      <x:c r="AM822" s="1" t="str">
        <x:v>2023</x:v>
      </x:c>
      <x:c r="AN822" s="48" t="str">
        <x:v>REUSED_OOS_PREQUENTIAL_DIAGNOSTIC</x:v>
      </x:c>
      <x:c r="AO822" s="1" t="str">
        <x:v>820</x:v>
      </x:c>
      <x:c r="AP822" s="1" t="str">
        <x:v>False</x:v>
      </x:c>
    </x:row>
    <x:row r="823" ht="22" customHeight="1">
      <x:c r="A823" s="27" t="n">
        <x:v>45018</x:v>
      </x:c>
      <x:c r="B823" s="27" t="n">
        <x:v>45019</x:v>
      </x:c>
      <x:c r="C823" s="1" t="str">
        <x:v>4.5075133248821248e-09</x:v>
      </x:c>
      <x:c r="D823" s="1" t="str">
        <x:v>0.99670277473698266</x:v>
      </x:c>
      <x:c r="E823" s="1" t="str">
        <x:v>0.0032972207555038002</x:v>
      </x:c>
      <x:c r="F823" s="1" t="str">
        <x:v>bull</x:v>
      </x:c>
      <x:c r="G823" s="1" t="str">
        <x:v>0.020147613942781157</x:v>
      </x:c>
      <x:c r="H823" s="1" t="str">
        <x:v>0.0017318590760369195</x:v>
      </x:c>
      <x:c r="I823" s="1" t="str">
        <x:v>0.0080361770961803192</x:v>
      </x:c>
      <x:c r="J823" s="1" t="str">
        <x:v>0.26142057044698119</x:v>
      </x:c>
      <x:c r="K823" s="1" t="str">
        <x:v>0.66904369315153012</x:v>
      </x:c>
      <x:c r="L823" s="1" t="str">
        <x:v>-0.0096720833611367851</x:v>
      </x:c>
      <x:c r="M823" s="1" t="str">
        <x:v>ABSTAIN</x:v>
      </x:c>
      <x:c r="N823" s="1" t="str">
        <x:v>0.5</x:v>
      </x:c>
      <x:c r="O823" s="48" t="str">
        <x:v>INSUFFICIENT_EVIDENCE</x:v>
      </x:c>
      <x:c r="P823" s="48" t="str"/>
      <x:c r="Q823" s="1" t="str">
        <x:v>True</x:v>
      </x:c>
      <x:c r="R823" s="1" t="str">
        <x:v>5</x:v>
      </x:c>
      <x:c r="S823" s="1" t="str">
        <x:v>0</x:v>
      </x:c>
      <x:c r="T823" s="1" t="str">
        <x:v>0.46481910692530481</x:v>
      </x:c>
      <x:c r="U823" s="1" t="str">
        <x:v>0.45000000000000001</x:v>
      </x:c>
      <x:c r="V823" s="1" t="str">
        <x:v>-0.0063249587693184001</x:v>
      </x:c>
      <x:c r="W823" s="28" t="str">
        <x:v>0.45000000000000001</x:v>
      </x:c>
      <x:c r="X823" s="28" t="str">
        <x:v>0.0022514219256183909</x:v>
      </x:c>
      <x:c r="Y823" s="28" t="str">
        <x:v>-0.0063249587693183784</x:v>
      </x:c>
      <x:c r="Z823" s="1" t="str">
        <x:v>0.45000000000000001</x:v>
      </x:c>
      <x:c r="AA823" s="1" t="str">
        <x:v>0.047724801604111966</x:v>
      </x:c>
      <x:c r="AB823" s="1" t="str">
        <x:v>-0.0063701446334776257</x:v>
      </x:c>
      <x:c r="AC823" s="1" t="str">
        <x:v>BTC</x:v>
      </x:c>
      <x:c r="AD823" s="1" t="str">
        <x:v>0.025000000000000001</x:v>
      </x:c>
      <x:c r="AE823" s="1" t="str">
        <x:v>0.5</x:v>
      </x:c>
      <x:c r="AF823" s="1" t="str">
        <x:v>0.0022751983958880229</x:v>
      </x:c>
      <x:c r="AG823" s="1" t="str">
        <x:v>-0.0070275054173521978</x:v>
      </x:c>
      <x:c r="AH823" s="1" t="str">
        <x:v>0.45000000000000001</x:v>
      </x:c>
      <x:c r="AI823" s="1" t="str">
        <x:v>0.19792673921197051</x:v>
      </x:c>
      <x:c r="AJ823" s="1" t="str">
        <x:v>-0.0065193968860528528</x:v>
      </x:c>
      <x:c r="AK823" s="1" t="str">
        <x:v>-0.00019569490483379269</x:v>
      </x:c>
      <x:c r="AL823" s="28" t="str">
        <x:v>-0.0140504924055705</x:v>
      </x:c>
      <x:c r="AM823" s="1" t="str">
        <x:v>2023</x:v>
      </x:c>
      <x:c r="AN823" s="48" t="str">
        <x:v>REUSED_OOS_PREQUENTIAL_DIAGNOSTIC</x:v>
      </x:c>
      <x:c r="AO823" s="1" t="str">
        <x:v>821</x:v>
      </x:c>
      <x:c r="AP823" s="1" t="str">
        <x:v>False</x:v>
      </x:c>
    </x:row>
    <x:row r="824" ht="22" customHeight="1">
      <x:c r="A824" s="27" t="n">
        <x:v>45019</x:v>
      </x:c>
      <x:c r="B824" s="27" t="n">
        <x:v>45020</x:v>
      </x:c>
      <x:c r="C824" s="1" t="str">
        <x:v>4.0806189277730155e-09</x:v>
      </x:c>
      <x:c r="D824" s="1" t="str">
        <x:v>0.99707294390738721</x:v>
      </x:c>
      <x:c r="E824" s="1" t="str">
        <x:v>0.0029270520119937002</x:v>
      </x:c>
      <x:c r="F824" s="1" t="str">
        <x:v>bull</x:v>
      </x:c>
      <x:c r="G824" s="1" t="str">
        <x:v>0.018203477784421478</x:v>
      </x:c>
      <x:c r="H824" s="1" t="str">
        <x:v>0.0007403383408090522</x:v>
      </x:c>
      <x:c r="I824" s="1" t="str">
        <x:v>0.024780868270315226</x:v>
      </x:c>
      <x:c r="J824" s="1" t="str">
        <x:v>0.24410326172076013</x:v>
      </x:c>
      <x:c r="K824" s="1" t="str">
        <x:v>0.67287094010141735</x:v>
      </x:c>
      <x:c r="L824" s="1" t="str">
        <x:v>-0.02358667823289573</x:v>
      </x:c>
      <x:c r="M824" s="1" t="str">
        <x:v>ABSTAIN</x:v>
      </x:c>
      <x:c r="N824" s="1" t="str">
        <x:v>0.5</x:v>
      </x:c>
      <x:c r="O824" s="48" t="str">
        <x:v>INSUFFICIENT_EVIDENCE</x:v>
      </x:c>
      <x:c r="P824" s="48" t="str"/>
      <x:c r="Q824" s="1" t="str">
        <x:v>True</x:v>
      </x:c>
      <x:c r="R824" s="1" t="str">
        <x:v>5</x:v>
      </x:c>
      <x:c r="S824" s="1" t="str">
        <x:v>0</x:v>
      </x:c>
      <x:c r="T824" s="1" t="str">
        <x:v>0.46481323858216411</x:v>
      </x:c>
      <x:c r="U824" s="1" t="str">
        <x:v>0.45000000000000001</x:v>
      </x:c>
      <x:c r="V824" s="1" t="str">
        <x:v>0.0058606052255717996</x:v>
      </x:c>
      <x:c r="W824" s="28" t="str">
        <x:v>0.45000000000000001</x:v>
      </x:c>
      <x:c r="X824" s="28" t="str">
        <x:v>0.00349962401869236</x:v>
      </x:c>
      <x:c r="Y824" s="28" t="str">
        <x:v>0.0058606052255716357</x:v>
      </x:c>
      <x:c r="Z824" s="1" t="str">
        <x:v>0.45000000000000001</x:v>
      </x:c>
      <x:c r="AA824" s="1" t="str">
        <x:v>0.00349962401869236</x:v>
      </x:c>
      <x:c r="AB824" s="1" t="str">
        <x:v>0.0058606052255716357</x:v>
      </x:c>
      <x:c r="AC824" s="1" t="str">
        <x:v>BTC</x:v>
      </x:c>
      <x:c r="AD824" s="1" t="str">
        <x:v>0.025000000000000001</x:v>
      </x:c>
      <x:c r="AE824" s="1" t="str">
        <x:v>0.5</x:v>
      </x:c>
      <x:c r="AF824" s="1" t="str">
        <x:v>0.0035374747323233535</x:v>
      </x:c>
      <x:c r="AG824" s="1" t="str">
        <x:v>0.0065121343337444237</x:v>
      </x:c>
      <x:c r="AH824" s="1" t="str">
        <x:v>0.45000000000000001</x:v>
      </x:c>
      <x:c r="AI824" s="1" t="str">
        <x:v>0.00349962401869236</x:v>
      </x:c>
      <x:c r="AJ824" s="1" t="str">
        <x:v>0.0058606052255716357</x:v>
      </x:c>
      <x:c r="AK824" s="1" t="str">
        <x:v>-1.6306400674181987e-16</x:v>
      </x:c>
      <x:c r="AL824" s="28" t="str">
        <x:v>0.0130313897151654</x:v>
      </x:c>
      <x:c r="AM824" s="1" t="str">
        <x:v>2023</x:v>
      </x:c>
      <x:c r="AN824" s="48" t="str">
        <x:v>REUSED_OOS_PREQUENTIAL_DIAGNOSTIC</x:v>
      </x:c>
      <x:c r="AO824" s="1" t="str">
        <x:v>822</x:v>
      </x:c>
      <x:c r="AP824" s="1" t="str">
        <x:v>False</x:v>
      </x:c>
    </x:row>
    <x:row r="825" ht="22" customHeight="1">
      <x:c r="A825" s="27" t="n">
        <x:v>45020</x:v>
      </x:c>
      <x:c r="B825" s="27" t="n">
        <x:v>45021</x:v>
      </x:c>
      <x:c r="C825" s="1" t="str">
        <x:v>6.8600905695315845e-09</x:v>
      </x:c>
      <x:c r="D825" s="1" t="str">
        <x:v>0.99613176584337004</x:v>
      </x:c>
      <x:c r="E825" s="1" t="str">
        <x:v>0.0038682272965393002</x:v>
      </x:c>
      <x:c r="F825" s="1" t="str">
        <x:v>bull</x:v>
      </x:c>
      <x:c r="G825" s="1" t="str">
        <x:v>0.023073395309419129</x:v>
      </x:c>
      <x:c r="H825" s="1" t="str">
        <x:v>0.0018823561280344092</x:v>
      </x:c>
      <x:c r="I825" s="1" t="str">
        <x:v>0.033093440734790258</x:v>
      </x:c>
      <x:c r="J825" s="1" t="str">
        <x:v>0.2557527766259593</x:v>
      </x:c>
      <x:c r="K825" s="1" t="str">
        <x:v>0.67301943248583473</x:v>
      </x:c>
      <x:c r="L825" s="1" t="str">
        <x:v>-0.01086265571386924</x:v>
      </x:c>
      <x:c r="M825" s="1" t="str">
        <x:v>BTC</x:v>
      </x:c>
      <x:c r="N825" s="1" t="str">
        <x:v>0.80000000000000004</x:v>
      </x:c>
      <x:c r="O825" s="48" t="str">
        <x:v>HIGH_VOLATILITY</x:v>
      </x:c>
      <x:c r="P825" s="48" t="str"/>
      <x:c r="Q825" s="1" t="str">
        <x:v>True</x:v>
      </x:c>
      <x:c r="R825" s="1" t="str">
        <x:v>5</x:v>
      </x:c>
      <x:c r="S825" s="1" t="str">
        <x:v>0</x:v>
      </x:c>
      <x:c r="T825" s="1" t="str">
        <x:v>0.46482815903339819</x:v>
      </x:c>
      <x:c r="U825" s="1" t="str">
        <x:v>0.45000000000000001</x:v>
      </x:c>
      <x:c r="V825" s="1" t="str">
        <x:v>0.00014218938387130001</x:v>
      </x:c>
      <x:c r="W825" s="28" t="str">
        <x:v>0.45000000000000001</x:v>
      </x:c>
      <x:c r="X825" s="28" t="str">
        <x:v>0.0032064658368358145</x:v>
      </x:c>
      <x:c r="Y825" s="28" t="str">
        <x:v>0.00014218938387133839</x:v>
      </x:c>
      <x:c r="Z825" s="1" t="str">
        <x:v>0.5</x:v>
      </x:c>
      <x:c r="AA825" s="1" t="str">
        <x:v>0.046793534163164174</x:v>
      </x:c>
      <x:c r="AB825" s="1" t="str">
        <x:v>0.00011475036840247199</x:v>
      </x:c>
      <x:c r="AC825" s="1" t="str">
        <x:v>BTC</x:v>
      </x:c>
      <x:c r="AD825" s="1" t="str">
        <x:v>0.025000000000000001</x:v>
      </x:c>
      <x:c r="AE825" s="1" t="str">
        <x:v>0.5</x:v>
      </x:c>
      <x:c r="AF825" s="1" t="str">
        <x:v>0.0032367577032690331</x:v>
      </x:c>
      <x:c r="AG825" s="1" t="str">
        <x:v>0.0001583141815231226</x:v>
      </x:c>
      <x:c r="AH825" s="1" t="str">
        <x:v>0.70000000000000007</x:v>
      </x:c>
      <x:c r="AI825" s="1" t="str">
        <x:v>0.24679353416316424</x:v>
      </x:c>
      <x:c r="AJ825" s="1" t="str">
        <x:v>-2.0677304980787348e-05</x:v>
      </x:c>
      <x:c r="AK825" s="1" t="str">
        <x:v>-0.00016285679467821303</x:v>
      </x:c>
      <x:c r="AL825" s="28" t="str">
        <x:v>0.00032310292425890002</x:v>
      </x:c>
      <x:c r="AM825" s="1" t="str">
        <x:v>2023</x:v>
      </x:c>
      <x:c r="AN825" s="48" t="str">
        <x:v>REUSED_OOS_PREQUENTIAL_DIAGNOSTIC</x:v>
      </x:c>
      <x:c r="AO825" s="1" t="str">
        <x:v>823</x:v>
      </x:c>
      <x:c r="AP825" s="1" t="str">
        <x:v>False</x:v>
      </x:c>
    </x:row>
    <x:row r="826" ht="22" customHeight="1">
      <x:c r="A826" s="27" t="n">
        <x:v>45021</x:v>
      </x:c>
      <x:c r="B826" s="27" t="n">
        <x:v>45022</x:v>
      </x:c>
      <x:c r="C826" s="1" t="str">
        <x:v>1.460027253121397e-09</x:v>
      </x:c>
      <x:c r="D826" s="1" t="str">
        <x:v>0.99799511575714184</x:v>
      </x:c>
      <x:c r="E826" s="1" t="str">
        <x:v>0.0020048827828308001</x:v>
      </x:c>
      <x:c r="F826" s="1" t="str">
        <x:v>bull</x:v>
      </x:c>
      <x:c r="G826" s="1" t="str">
        <x:v>0.013159851761412324</x:v>
      </x:c>
      <x:c r="H826" s="1" t="str">
        <x:v>0.0037266998275436109</x:v>
      </x:c>
      <x:c r="I826" s="1" t="str">
        <x:v>-0.0062397708674304386</x:v>
      </x:c>
      <x:c r="J826" s="1" t="str">
        <x:v>0.25718429272646137</x:v>
      </x:c>
      <x:c r="K826" s="1" t="str">
        <x:v>0.67285189677011503</x:v>
      </x:c>
      <x:c r="L826" s="1" t="str">
        <x:v>-0.010543062545436688</x:v>
      </x:c>
      <x:c r="M826" s="1" t="str">
        <x:v>ABSTAIN</x:v>
      </x:c>
      <x:c r="N826" s="1" t="str">
        <x:v>0.5</x:v>
      </x:c>
      <x:c r="O826" s="48" t="str">
        <x:v>INSUFFICIENT_EVIDENCE</x:v>
      </x:c>
      <x:c r="P826" s="48" t="str"/>
      <x:c r="Q826" s="1" t="str">
        <x:v>True</x:v>
      </x:c>
      <x:c r="R826" s="1" t="str">
        <x:v>5</x:v>
      </x:c>
      <x:c r="S826" s="1" t="str">
        <x:v>0</x:v>
      </x:c>
      <x:c r="T826" s="1" t="str">
        <x:v>0.46479861942492923</x:v>
      </x:c>
      <x:c r="U826" s="1" t="str">
        <x:v>0.45000000000000001</x:v>
      </x:c>
      <x:c r="V826" s="1" t="str">
        <x:v>-0.0021851118152898998</x:v>
      </x:c>
      <x:c r="W826" s="28" t="str">
        <x:v>0.45000000000000001</x:v>
      </x:c>
      <x:c r="X826" s="28" t="str">
        <x:v>7.99563483955823e-05</x:v>
      </x:c>
      <x:c r="Y826" s="28" t="str">
        <x:v>-0.0021851118152899085</x:v>
      </x:c>
      <x:c r="Z826" s="1" t="str">
        <x:v>0.45000000000000001</x:v>
      </x:c>
      <x:c r="AA826" s="1" t="str">
        <x:v>0.050080762683735125</x:v>
      </x:c>
      <x:c r="AB826" s="1" t="str">
        <x:v>-0.0022350033682616566</x:v>
      </x:c>
      <x:c r="AC826" s="1" t="str">
        <x:v>BTC</x:v>
      </x:c>
      <x:c r="AD826" s="1" t="str">
        <x:v>0.025000000000000001</x:v>
      </x:c>
      <x:c r="AE826" s="1" t="str">
        <x:v>0.5</x:v>
      </x:c>
      <x:c r="AF826" s="1" t="str">
        <x:v>8.0762683735136065e-05</x:v>
      </x:c>
      <x:c r="AG826" s="1" t="str">
        <x:v>-0.0024278939373276742</x:v>
      </x:c>
      <x:c r="AH826" s="1" t="str">
        <x:v>0.45000000000000001</x:v>
      </x:c>
      <x:c r="AI826" s="1" t="str">
        <x:v>0.2500678362714262</x:v>
      </x:c>
      <x:c r="AJ826" s="1" t="str">
        <x:v>-0.0024345534636872612</x:v>
      </x:c>
      <x:c r="AK826" s="1" t="str">
        <x:v>-0.00025001915209474151</x:v>
      </x:c>
      <x:c r="AL826" s="28" t="str">
        <x:v>-0.0048556267414412999</x:v>
      </x:c>
      <x:c r="AM826" s="1" t="str">
        <x:v>2023</x:v>
      </x:c>
      <x:c r="AN826" s="48" t="str">
        <x:v>REUSED_OOS_PREQUENTIAL_DIAGNOSTIC</x:v>
      </x:c>
      <x:c r="AO826" s="1" t="str">
        <x:v>824</x:v>
      </x:c>
      <x:c r="AP826" s="1" t="str">
        <x:v>False</x:v>
      </x:c>
    </x:row>
    <x:row r="827" ht="22" customHeight="1">
      <x:c r="A827" s="27" t="n">
        <x:v>45022</x:v>
      </x:c>
      <x:c r="B827" s="27" t="n">
        <x:v>45023</x:v>
      </x:c>
      <x:c r="C827" s="1" t="str">
        <x:v>5.5812877432058149e-10</x:v>
      </x:c>
      <x:c r="D827" s="1" t="str">
        <x:v>0.99840186024637878</x:v>
      </x:c>
      <x:c r="E827" s="1" t="str">
        <x:v>0.0015981391954924</x:v>
      </x:c>
      <x:c r="F827" s="1" t="str">
        <x:v>bull</x:v>
      </x:c>
      <x:c r="G827" s="1" t="str">
        <x:v>0.010820156506635724</x:v>
      </x:c>
      <x:c r="H827" s="1" t="str">
        <x:v>0.00081348897847382216</x:v>
      </x:c>
      <x:c r="I827" s="1" t="str">
        <x:v>0.00025687222390691211</x:v>
      </x:c>
      <x:c r="J827" s="1" t="str">
        <x:v>0.26303958049896847</x:v>
      </x:c>
      <x:c r="K827" s="1" t="str">
        <x:v>0.6715548933193346</x:v>
      </x:c>
      <x:c r="L827" s="1" t="str">
        <x:v>-0.015347496110445724</x:v>
      </x:c>
      <x:c r="M827" s="1" t="str">
        <x:v>ABSTAIN</x:v>
      </x:c>
      <x:c r="N827" s="1" t="str">
        <x:v>0.5</x:v>
      </x:c>
      <x:c r="O827" s="48" t="str">
        <x:v>INSUFFICIENT_EVIDENCE</x:v>
      </x:c>
      <x:c r="P827" s="48" t="str"/>
      <x:c r="Q827" s="1" t="str">
        <x:v>True</x:v>
      </x:c>
      <x:c r="R827" s="1" t="str">
        <x:v>5</x:v>
      </x:c>
      <x:c r="S827" s="1" t="str">
        <x:v>0</x:v>
      </x:c>
      <x:c r="T827" s="1" t="str">
        <x:v>0.46479217129290429</x:v>
      </x:c>
      <x:c r="U827" s="1" t="str">
        <x:v>0.45000000000000001</x:v>
      </x:c>
      <x:c r="V827" s="1" t="str">
        <x:v>-0.0020283663529933002</x:v>
      </x:c>
      <x:c r="W827" s="28" t="str">
        <x:v>0.45000000000000001</x:v>
      </x:c>
      <x:c r="X827" s="28" t="str">
        <x:v>0.0012043992694918959</x:v>
      </x:c>
      <x:c r="Y827" s="28" t="str">
        <x:v>-0.0020283663529933049</x:v>
      </x:c>
      <x:c r="Z827" s="1" t="str">
        <x:v>0.45000000000000001</x:v>
      </x:c>
      <x:c r="AA827" s="1" t="str">
        <x:v>0.0012043992694918959</x:v>
      </x:c>
      <x:c r="AB827" s="1" t="str">
        <x:v>-0.0020283663529933049</x:v>
      </x:c>
      <x:c r="AC827" s="1" t="str">
        <x:v>BTC</x:v>
      </x:c>
      <x:c r="AD827" s="1" t="str">
        <x:v>0.025000000000000001</x:v>
      </x:c>
      <x:c r="AE827" s="1" t="str">
        <x:v>0.5</x:v>
      </x:c>
      <x:c r="AF827" s="1" t="str">
        <x:v>0.0012168609967586064</x:v>
      </x:c>
      <x:c r="AG827" s="1" t="str">
        <x:v>-0.0022536190037319992</x:v>
      </x:c>
      <x:c r="AH827" s="1" t="str">
        <x:v>0.45000000000000001</x:v>
      </x:c>
      <x:c r="AI827" s="1" t="str">
        <x:v>0.0012043992694918959</x:v>
      </x:c>
      <x:c r="AJ827" s="1" t="str">
        <x:v>-0.0020283663529933049</x:v>
      </x:c>
      <x:c r="AK827" s="1" t="str">
        <x:v>-4.7704895589362195e-18</x:v>
      </x:c>
      <x:c r="AL827" s="28" t="str">
        <x:v>-0.0045048097671979001</x:v>
      </x:c>
      <x:c r="AM827" s="1" t="str">
        <x:v>2023</x:v>
      </x:c>
      <x:c r="AN827" s="48" t="str">
        <x:v>REUSED_OOS_PREQUENTIAL_DIAGNOSTIC</x:v>
      </x:c>
      <x:c r="AO827" s="1" t="str">
        <x:v>825</x:v>
      </x:c>
      <x:c r="AP827" s="1" t="str">
        <x:v>False</x:v>
      </x:c>
    </x:row>
    <x:row r="828" ht="22" customHeight="1">
      <x:c r="A828" s="27" t="n">
        <x:v>45023</x:v>
      </x:c>
      <x:c r="B828" s="27" t="n">
        <x:v>45024</x:v>
      </x:c>
      <x:c r="C828" s="1" t="str">
        <x:v>6.7020606053632967e-10</x:v>
      </x:c>
      <x:c r="D828" s="1" t="str">
        <x:v>0.99835394413307443</x:v>
      </x:c>
      <x:c r="E828" s="1" t="str">
        <x:v>0.0016460551967195001</x:v>
      </x:c>
      <x:c r="F828" s="1" t="str">
        <x:v>bull</x:v>
      </x:c>
      <x:c r="G828" s="1" t="str">
        <x:v>0.011100273908605726</x:v>
      </x:c>
      <x:c r="H828" s="1" t="str">
        <x:v>9.5832226608733378e-05</x:v>
      </x:c>
      <x:c r="I828" s="1" t="str">
        <x:v>-0.019783168327263345</x:v>
      </x:c>
      <x:c r="J828" s="1" t="str">
        <x:v>0.28555373362566105</x:v>
      </x:c>
      <x:c r="K828" s="1" t="str">
        <x:v>0.66441656366540125</x:v>
      </x:c>
      <x:c r="L828" s="1" t="str">
        <x:v>-0.019783168327263345</x:v>
      </x:c>
      <x:c r="M828" s="1" t="str">
        <x:v>ABSTAIN</x:v>
      </x:c>
      <x:c r="N828" s="1" t="str">
        <x:v>0.5</x:v>
      </x:c>
      <x:c r="O828" s="48" t="str">
        <x:v>INSUFFICIENT_EVIDENCE</x:v>
      </x:c>
      <x:c r="P828" s="48" t="str"/>
      <x:c r="Q828" s="1" t="str">
        <x:v>True</x:v>
      </x:c>
      <x:c r="R828" s="1" t="str">
        <x:v>5</x:v>
      </x:c>
      <x:c r="S828" s="1" t="str">
        <x:v>0</x:v>
      </x:c>
      <x:c r="T828" s="1" t="str">
        <x:v>0.46479293090781698</x:v>
      </x:c>
      <x:c r="U828" s="1" t="str">
        <x:v>0.45000000000000001</x:v>
      </x:c>
      <x:c r="V828" s="1" t="str">
        <x:v>0.00049547132510410004</x:v>
      </x:c>
      <x:c r="W828" s="28" t="str">
        <x:v>0.45000000000000001</x:v>
      </x:c>
      <x:c r="X828" s="28" t="str">
        <x:v>0.0011172051759363311</x:v>
      </x:c>
      <x:c r="Y828" s="28" t="str">
        <x:v>0.0004954713251041909</x:v>
      </x:c>
      <x:c r="Z828" s="1" t="str">
        <x:v>0.45000000000000001</x:v>
      </x:c>
      <x:c r="AA828" s="1" t="str">
        <x:v>0.0011172051759363311</x:v>
      </x:c>
      <x:c r="AB828" s="1" t="str">
        <x:v>0.0004954713251041909</x:v>
      </x:c>
      <x:c r="AC828" s="1" t="str">
        <x:v>BTC</x:v>
      </x:c>
      <x:c r="AD828" s="1" t="str">
        <x:v>0.025000000000000001</x:v>
      </x:c>
      <x:c r="AE828" s="1" t="str">
        <x:v>0.5</x:v>
      </x:c>
      <x:c r="AF828" s="1" t="str">
        <x:v>0.0011287448321718463</x:v>
      </x:c>
      <x:c r="AG828" s="1" t="str">
        <x:v>0.00055063628244544915</x:v>
      </x:c>
      <x:c r="AH828" s="1" t="str">
        <x:v>0.45000000000000001</x:v>
      </x:c>
      <x:c r="AI828" s="1" t="str">
        <x:v>0.0011172051759363311</x:v>
      </x:c>
      <x:c r="AJ828" s="1" t="str">
        <x:v>0.0004954713251041909</x:v>
      </x:c>
      <x:c r="AK828" s="1" t="str">
        <x:v>9.0747721837036721e-17</x:v>
      </x:c>
      <x:c r="AL828" s="28" t="str">
        <x:v>0.0011035313001603001</x:v>
      </x:c>
      <x:c r="AM828" s="1" t="str">
        <x:v>2023</x:v>
      </x:c>
      <x:c r="AN828" s="48" t="str">
        <x:v>REUSED_OOS_PREQUENTIAL_DIAGNOSTIC</x:v>
      </x:c>
      <x:c r="AO828" s="1" t="str">
        <x:v>826</x:v>
      </x:c>
      <x:c r="AP828" s="1" t="str">
        <x:v>False</x:v>
      </x:c>
    </x:row>
    <x:row r="829" ht="22" customHeight="1">
      <x:c r="A829" s="27" t="n">
        <x:v>45024</x:v>
      </x:c>
      <x:c r="B829" s="27" t="n">
        <x:v>45025</x:v>
      </x:c>
      <x:c r="C829" s="1" t="str">
        <x:v>4.1176831286240654e-10</x:v>
      </x:c>
      <x:c r="D829" s="1" t="str">
        <x:v>0.99849384723743118</x:v>
      </x:c>
      <x:c r="E829" s="1" t="str">
        <x:v>0.0015061523508004</x:v>
      </x:c>
      <x:c r="F829" s="1" t="str">
        <x:v>bull</x:v>
      </x:c>
      <x:c r="G829" s="1" t="str">
        <x:v>0.010278695801385601</x:v>
      </x:c>
      <x:c r="H829" s="1" t="str">
        <x:v>0.00027980620871358999</x:v>
      </x:c>
      <x:c r="I829" s="1" t="str">
        <x:v>-0.018094538605079369</x:v>
      </x:c>
      <x:c r="J829" s="1" t="str">
        <x:v>0.37223624630435426</x:v>
      </x:c>
      <x:c r="K829" s="1" t="str">
        <x:v>0.61162516641435849</x:v>
      </x:c>
      <x:c r="L829" s="1" t="str">
        <x:v>-0.018701468372568364</x:v>
      </x:c>
      <x:c r="M829" s="1" t="str">
        <x:v>ABSTAIN</x:v>
      </x:c>
      <x:c r="N829" s="1" t="str">
        <x:v>0.5</x:v>
      </x:c>
      <x:c r="O829" s="48" t="str">
        <x:v>INSUFFICIENT_EVIDENCE</x:v>
      </x:c>
      <x:c r="P829" s="48" t="str"/>
      <x:c r="Q829" s="1" t="str">
        <x:v>True</x:v>
      </x:c>
      <x:c r="R829" s="1" t="str">
        <x:v>5</x:v>
      </x:c>
      <x:c r="S829" s="1" t="str">
        <x:v>0</x:v>
      </x:c>
      <x:c r="T829" s="1" t="str">
        <x:v>0.46479071301455233</x:v>
      </x:c>
      <x:c r="U829" s="1" t="str">
        <x:v>0.45000000000000001</x:v>
      </x:c>
      <x:c r="V829" s="1" t="str">
        <x:v>0.0062066885112732001</x:v>
      </x:c>
      <x:c r="W829" s="28" t="str">
        <x:v>0.45000000000000001</x:v>
      </x:c>
      <x:c r="X829" s="28" t="str">
        <x:v>0.00027298843371320602</x:v>
      </x:c>
      <x:c r="Y829" s="28" t="str">
        <x:v>0.0062066885112732617</x:v>
      </x:c>
      <x:c r="Z829" s="1" t="str">
        <x:v>0.45000000000000001</x:v>
      </x:c>
      <x:c r="AA829" s="1" t="str">
        <x:v>0.00027298843371320602</x:v>
      </x:c>
      <x:c r="AB829" s="1" t="str">
        <x:v>0.0062066885112732617</x:v>
      </x:c>
      <x:c r="AC829" s="1" t="str">
        <x:v>BTC</x:v>
      </x:c>
      <x:c r="AD829" s="1" t="str">
        <x:v>0.025000000000000001</x:v>
      </x:c>
      <x:c r="AE829" s="1" t="str">
        <x:v>0.5</x:v>
      </x:c>
      <x:c r="AF829" s="1" t="str">
        <x:v>0.00027573068631869813</x:v>
      </x:c>
      <x:c r="AG829" s="1" t="str">
        <x:v>0.0068963481389647807</x:v>
      </x:c>
      <x:c r="AH829" s="1" t="str">
        <x:v>0.45000000000000001</x:v>
      </x:c>
      <x:c r="AI829" s="1" t="str">
        <x:v>0.00027298843371320602</x:v>
      </x:c>
      <x:c r="AJ829" s="1" t="str">
        <x:v>0.0062066885112732617</x:v>
      </x:c>
      <x:c r="AK829" s="1" t="str">
        <x:v>6.1582683397176652e-17</x:v>
      </x:c>
      <x:c r="AL829" s="28" t="str">
        <x:v>0.013793251542524899</x:v>
      </x:c>
      <x:c r="AM829" s="1" t="str">
        <x:v>2023</x:v>
      </x:c>
      <x:c r="AN829" s="48" t="str">
        <x:v>REUSED_OOS_PREQUENTIAL_DIAGNOSTIC</x:v>
      </x:c>
      <x:c r="AO829" s="1" t="str">
        <x:v>827</x:v>
      </x:c>
      <x:c r="AP829" s="1" t="str">
        <x:v>False</x:v>
      </x:c>
    </x:row>
    <x:row r="830" ht="22" customHeight="1">
      <x:c r="A830" s="27" t="n">
        <x:v>45025</x:v>
      </x:c>
      <x:c r="B830" s="27" t="n">
        <x:v>45026</x:v>
      </x:c>
      <x:c r="C830" s="1" t="str">
        <x:v>2.1909796607845311e-11</x:v>
      </x:c>
      <x:c r="D830" s="1" t="str">
        <x:v>0.99969779599689002</x:v>
      </x:c>
      <x:c r="E830" s="1" t="str">
        <x:v>0.00030220398120030001</x:v>
      </x:c>
      <x:c r="F830" s="1" t="str">
        <x:v>bull</x:v>
      </x:c>
      <x:c r="G830" s="1" t="str">
        <x:v>0.0025043806307915358</x:v>
      </x:c>
      <x:c r="H830" s="1" t="str">
        <x:v>0.0024078975189174559</x:v>
      </x:c>
      <x:c r="I830" s="1" t="str">
        <x:v>0.0045499196760088179</x:v>
      </x:c>
      <x:c r="J830" s="1" t="str">
        <x:v>0.40531932310348417</x:v>
      </x:c>
      <x:c r="K830" s="1" t="str">
        <x:v>0.6071161369180863</x:v>
      </x:c>
      <x:c r="L830" s="1" t="str">
        <x:v>-0.0051661708875208046</x:v>
      </x:c>
      <x:c r="M830" s="1" t="str">
        <x:v>ABSTAIN</x:v>
      </x:c>
      <x:c r="N830" s="1" t="str">
        <x:v>0.5</x:v>
      </x:c>
      <x:c r="O830" s="48" t="str">
        <x:v>INSUFFICIENT_EVIDENCE</x:v>
      </x:c>
      <x:c r="P830" s="48" t="str"/>
      <x:c r="Q830" s="1" t="str">
        <x:v>True</x:v>
      </x:c>
      <x:c r="R830" s="1" t="str">
        <x:v>5</x:v>
      </x:c>
      <x:c r="S830" s="1" t="str">
        <x:v>0</x:v>
      </x:c>
      <x:c r="T830" s="1" t="str">
        <x:v>0.46477162654491933</x:v>
      </x:c>
      <x:c r="U830" s="1" t="str">
        <x:v>0.45000000000000001</x:v>
      </x:c>
      <x:c r="V830" s="1" t="str">
        <x:v>0.020877263334751799</x:v>
      </x:c>
      <x:c r="W830" s="28" t="str">
        <x:v>0.45000000000000001</x:v>
      </x:c>
      <x:c r="X830" s="28" t="str">
        <x:v>0.0033927709523475791</x:v>
      </x:c>
      <x:c r="Y830" s="28" t="str">
        <x:v>0.020877263334751817</x:v>
      </x:c>
      <x:c r="Z830" s="1" t="str">
        <x:v>0.45000000000000001</x:v>
      </x:c>
      <x:c r="AA830" s="1" t="str">
        <x:v>0.0033927709523475791</x:v>
      </x:c>
      <x:c r="AB830" s="1" t="str">
        <x:v>0.020877263334751817</x:v>
      </x:c>
      <x:c r="AC830" s="1" t="str">
        <x:v>BTC</x:v>
      </x:c>
      <x:c r="AD830" s="1" t="str">
        <x:v>0.025000000000000001</x:v>
      </x:c>
      <x:c r="AE830" s="1" t="str">
        <x:v>0.5</x:v>
      </x:c>
      <x:c r="AF830" s="1" t="str">
        <x:v>0.0034246940523710023</x:v>
      </x:c>
      <x:c r="AG830" s="1" t="str">
        <x:v>0.023197303571643735</x:v>
      </x:c>
      <x:c r="AH830" s="1" t="str">
        <x:v>0.45000000000000001</x:v>
      </x:c>
      <x:c r="AI830" s="1" t="str">
        <x:v>0.0033927709523475791</x:v>
      </x:c>
      <x:c r="AJ830" s="1" t="str">
        <x:v>0.020877263334751817</x:v>
      </x:c>
      <x:c r="AK830" s="1" t="str">
        <x:v>1.7347234759768071e-17</x:v>
      </x:c>
      <x:c r="AL830" s="28" t="str">
        <x:v>0.046401615442728597</x:v>
      </x:c>
      <x:c r="AM830" s="1" t="str">
        <x:v>2023</x:v>
      </x:c>
      <x:c r="AN830" s="48" t="str">
        <x:v>REUSED_OOS_PREQUENTIAL_DIAGNOSTIC</x:v>
      </x:c>
      <x:c r="AO830" s="1" t="str">
        <x:v>828</x:v>
      </x:c>
      <x:c r="AP830" s="1" t="str">
        <x:v>False</x:v>
      </x:c>
    </x:row>
    <x:row r="831" ht="22" customHeight="1">
      <x:c r="A831" s="27" t="n">
        <x:v>45026</x:v>
      </x:c>
      <x:c r="B831" s="27" t="n">
        <x:v>45027</x:v>
      </x:c>
      <x:c r="C831" s="1" t="str">
        <x:v>4.2211486435438974e-12</x:v>
      </x:c>
      <x:c r="D831" s="1" t="str">
        <x:v>0.99988700334301162</x:v>
      </x:c>
      <x:c r="E831" s="1" t="str">
        <x:v>0.0001129966527671</x:v>
      </x:c>
      <x:c r="F831" s="1" t="str">
        <x:v>bull</x:v>
      </x:c>
      <x:c r="G831" s="1" t="str">
        <x:v>0.0010376009731501695</x:v>
      </x:c>
      <x:c r="H831" s="1" t="str">
        <x:v>0.00037841469224344837</x:v>
      </x:c>
      <x:c r="I831" s="1" t="str">
        <x:v>0.066142485639574033</x:v>
      </x:c>
      <x:c r="J831" s="1" t="str">
        <x:v>0.44819836325882489</x:v>
      </x:c>
      <x:c r="K831" s="1" t="str">
        <x:v>0.61853525380254337</x:v>
      </x:c>
      <x:c r="L831" s="1" t="str">
        <x:v>0</x:v>
      </x:c>
      <x:c r="M831" s="1" t="str">
        <x:v>ABSTAIN</x:v>
      </x:c>
      <x:c r="N831" s="1" t="str">
        <x:v>0.5</x:v>
      </x:c>
      <x:c r="O831" s="48" t="str">
        <x:v>INSUFFICIENT_EVIDENCE</x:v>
      </x:c>
      <x:c r="P831" s="48" t="str"/>
      <x:c r="Q831" s="1" t="str">
        <x:v>True</x:v>
      </x:c>
      <x:c r="R831" s="1" t="str">
        <x:v>5</x:v>
      </x:c>
      <x:c r="S831" s="1" t="str">
        <x:v>0</x:v>
      </x:c>
      <x:c r="T831" s="1" t="str">
        <x:v>0.46476862699393517</x:v>
      </x:c>
      <x:c r="U831" s="1" t="str">
        <x:v>0.45000000000000001</x:v>
      </x:c>
      <x:c r="V831" s="1" t="str">
        <x:v>0.0086209532438140998</x:v>
      </x:c>
      <x:c r="W831" s="28" t="str">
        <x:v>0.45000000000000001</x:v>
      </x:c>
      <x:c r="X831" s="28" t="str">
        <x:v>0.011249502041629333</x:v>
      </x:c>
      <x:c r="Y831" s="28" t="str">
        <x:v>0.0086209532438141778</x:v>
      </x:c>
      <x:c r="Z831" s="1" t="str">
        <x:v>0.45000000000000001</x:v>
      </x:c>
      <x:c r="AA831" s="1" t="str">
        <x:v>0.011249502041629333</x:v>
      </x:c>
      <x:c r="AB831" s="1" t="str">
        <x:v>0.0086209532438141778</x:v>
      </x:c>
      <x:c r="AC831" s="1" t="str">
        <x:v>BTC</x:v>
      </x:c>
      <x:c r="AD831" s="1" t="str">
        <x:v>0.025000000000000001</x:v>
      </x:c>
      <x:c r="AE831" s="1" t="str">
        <x:v>0.5</x:v>
      </x:c>
      <x:c r="AF831" s="1" t="str">
        <x:v>0.011337367770961726</x:v>
      </x:c>
      <x:c r="AG831" s="1" t="str">
        <x:v>0.0095799981737541007</x:v>
      </x:c>
      <x:c r="AH831" s="1" t="str">
        <x:v>0.45000000000000001</x:v>
      </x:c>
      <x:c r="AI831" s="1" t="str">
        <x:v>0.011249502041629333</x:v>
      </x:c>
      <x:c r="AJ831" s="1" t="str">
        <x:v>0.0086209532438141778</x:v>
      </x:c>
      <x:c r="AK831" s="1" t="str">
        <x:v>7.8062556418956319e-17</x:v>
      </x:c>
      <x:c r="AL831" s="28" t="str">
        <x:v>0.019182888566512599</x:v>
      </x:c>
      <x:c r="AM831" s="1" t="str">
        <x:v>2023</x:v>
      </x:c>
      <x:c r="AN831" s="48" t="str">
        <x:v>REUSED_OOS_PREQUENTIAL_DIAGNOSTIC</x:v>
      </x:c>
      <x:c r="AO831" s="1" t="str">
        <x:v>829</x:v>
      </x:c>
      <x:c r="AP831" s="1" t="str">
        <x:v>False</x:v>
      </x:c>
    </x:row>
    <x:row r="832" ht="22" customHeight="1">
      <x:c r="A832" s="27" t="n">
        <x:v>45027</x:v>
      </x:c>
      <x:c r="B832" s="27" t="n">
        <x:v>45028</x:v>
      </x:c>
      <x:c r="C832" s="1" t="str">
        <x:v>4.9903309854609576e-14</x:v>
      </x:c>
      <x:c r="D832" s="1" t="str">
        <x:v>0.99997537075509202</x:v>
      </x:c>
      <x:c r="E832" s="1" t="str">
        <x:v>2.462924485813772e-05</x:v>
      </x:c>
      <x:c r="F832" s="1" t="str">
        <x:v>bull</x:v>
      </x:c>
      <x:c r="G832" s="1" t="str">
        <x:v>0.00026031389768708208</x:v>
      </x:c>
      <x:c r="H832" s="1" t="str">
        <x:v>0.00017673482416061107</x:v>
      </x:c>
      <x:c r="I832" s="1" t="str">
        <x:v>0.072616494581812407</x:v>
      </x:c>
      <x:c r="J832" s="1" t="str">
        <x:v>0.37348827904777493</x:v>
      </x:c>
      <x:c r="K832" s="1" t="str">
        <x:v>0.58068207094499391</x:v>
      </x:c>
      <x:c r="L832" s="1" t="str">
        <x:v>0</x:v>
      </x:c>
      <x:c r="M832" s="1" t="str">
        <x:v>BTC</x:v>
      </x:c>
      <x:c r="N832" s="1" t="str">
        <x:v>0.99997537075509202</x:v>
      </x:c>
      <x:c r="O832" s="48" t="str">
        <x:v>HIGH_VOLATILITY</x:v>
      </x:c>
      <x:c r="P832" s="48" t="str"/>
      <x:c r="Q832" s="1" t="str">
        <x:v>True</x:v>
      </x:c>
      <x:c r="R832" s="1" t="str">
        <x:v>5</x:v>
      </x:c>
      <x:c r="S832" s="1" t="str">
        <x:v>0</x:v>
      </x:c>
      <x:c r="T832" s="1" t="str">
        <x:v>0.46476722608301257</x:v>
      </x:c>
      <x:c r="U832" s="1" t="str">
        <x:v>0.45000000000000001</x:v>
      </x:c>
      <x:c r="V832" s="1" t="str">
        <x:v>-0.0048190481156994997</x:v>
      </x:c>
      <x:c r="W832" s="28" t="str">
        <x:v>0.45000000000000001</x:v>
      </x:c>
      <x:c r="X832" s="28" t="str">
        <x:v>0.0047071315492224208</x:v>
      </x:c>
      <x:c r="Y832" s="28" t="str">
        <x:v>-0.0048190481156995535</x:v>
      </x:c>
      <x:c r="Z832" s="1" t="str">
        <x:v>0.5</x:v>
      </x:c>
      <x:c r="AA832" s="1" t="str">
        <x:v>0.045292868450777568</x:v>
      </x:c>
      <x:c r="AB832" s="1" t="str">
        <x:v>-0.0053943435236218917</x:v>
      </x:c>
      <x:c r="AC832" s="1" t="str">
        <x:v>BTC</x:v>
      </x:c>
      <x:c r="AD832" s="1" t="str">
        <x:v>0.025000000000000001</x:v>
      </x:c>
      <x:c r="AE832" s="1" t="str">
        <x:v>0.5</x:v>
      </x:c>
      <x:c r="AF832" s="1" t="str">
        <x:v>0.0047501612348079814</x:v>
      </x:c>
      <x:c r="AG832" s="1" t="str">
        <x:v>-0.005354017691223345</x:v>
      </x:c>
      <x:c r="AH832" s="1" t="str">
        <x:v>0.70000000000000007</x:v>
      </x:c>
      <x:c r="AI832" s="1" t="str">
        <x:v>0.24529286845077763</x:v>
      </x:c>
      <x:c r="AJ832" s="1" t="str">
        <x:v>-0.0077324659836670584</x:v>
      </x:c>
      <x:c r="AK832" s="1" t="str">
        <x:v>-0.0029318193407359165</x:v>
      </x:c>
      <x:c r="AL832" s="28" t="str">
        <x:v>-0.010698585879985</x:v>
      </x:c>
      <x:c r="AM832" s="1" t="str">
        <x:v>2023</x:v>
      </x:c>
      <x:c r="AN832" s="48" t="str">
        <x:v>REUSED_OOS_PREQUENTIAL_DIAGNOSTIC</x:v>
      </x:c>
      <x:c r="AO832" s="1" t="str">
        <x:v>830</x:v>
      </x:c>
      <x:c r="AP832" s="1" t="str">
        <x:v>False</x:v>
      </x:c>
    </x:row>
    <x:row r="833" ht="22" customHeight="1">
      <x:c r="A833" s="27" t="n">
        <x:v>45028</x:v>
      </x:c>
      <x:c r="B833" s="27" t="n">
        <x:v>45029</x:v>
      </x:c>
      <x:c r="C833" s="1" t="str">
        <x:v>4.4801372869522805e-14</x:v>
      </x:c>
      <x:c r="D833" s="1" t="str">
        <x:v>0.99996858981908265</x:v>
      </x:c>
      <x:c r="E833" s="1" t="str">
        <x:v>3.1410180872486631e-05</x:v>
      </x:c>
      <x:c r="F833" s="1" t="str">
        <x:v>bull</x:v>
      </x:c>
      <x:c r="G833" s="1" t="str">
        <x:v>0.0003250303462578783</x:v>
      </x:c>
      <x:c r="H833" s="1" t="str">
        <x:v>1.3561872028815983e-05</x:v>
      </x:c>
      <x:c r="I833" s="1" t="str">
        <x:v>0.06079826787584075</x:v>
      </x:c>
      <x:c r="J833" s="1" t="str">
        <x:v>0.23935905517035461</x:v>
      </x:c>
      <x:c r="K833" s="1" t="str">
        <x:v>0.50496326017402382</x:v>
      </x:c>
      <x:c r="L833" s="1" t="str">
        <x:v>-0.010698585879985067</x:v>
      </x:c>
      <x:c r="M833" s="1" t="str">
        <x:v>BTC</x:v>
      </x:c>
      <x:c r="N833" s="1" t="str">
        <x:v>0.99996858981908265</x:v>
      </x:c>
      <x:c r="O833" s="48" t="str">
        <x:v>HIGH_VOLATILITY|BULLISH_ROUTER</x:v>
      </x:c>
      <x:c r="P833" s="48" t="str"/>
      <x:c r="Q833" s="1" t="str">
        <x:v>True</x:v>
      </x:c>
      <x:c r="R833" s="1" t="str">
        <x:v>5</x:v>
      </x:c>
      <x:c r="S833" s="1" t="str">
        <x:v>0</x:v>
      </x:c>
      <x:c r="T833" s="1" t="str">
        <x:v>0.46476733358293898</x:v>
      </x:c>
      <x:c r="U833" s="1" t="str">
        <x:v>0.45000000000000001</x:v>
      </x:c>
      <x:c r="V833" s="1" t="str">
        <x:v>0.0075408841851397996</x:v>
      </x:c>
      <x:c r="W833" s="28" t="str">
        <x:v>0.45000000000000001</x:v>
      </x:c>
      <x:c r="X833" s="28" t="str">
        <x:v>0.0026607096290067189</x:v>
      </x:c>
      <x:c r="Y833" s="28" t="str">
        <x:v>0.0075408841851398734</x:v>
      </x:c>
      <x:c r="Z833" s="1" t="str">
        <x:v>0.5</x:v>
      </x:c>
      <x:c r="AA833" s="1" t="str">
        <x:v>0.0026890308839189747</x:v>
      </x:c>
      <x:c r="AB833" s="1" t="str">
        <x:v>0.0083790272814776579</x:v>
      </x:c>
      <x:c r="AC833" s="1" t="str">
        <x:v>BTC</x:v>
      </x:c>
      <x:c r="AD833" s="1" t="str">
        <x:v>0.025000000000000001</x:v>
      </x:c>
      <x:c r="AE833" s="1" t="str">
        <x:v>0.5</x:v>
      </x:c>
      <x:c r="AF833" s="1" t="str">
        <x:v>0.0026890308839189747</x:v>
      </x:c>
      <x:c r="AG833" s="1" t="str">
        <x:v>0.0083790272814776579</x:v>
      </x:c>
      <x:c r="AH833" s="1" t="str">
        <x:v>0.70000000000000007</x:v>
      </x:c>
      <x:c r="AI833" s="1" t="str">
        <x:v>0.0022636555742918674</x:v>
      </x:c>
      <x:c r="AJ833" s="1" t="str">
        <x:v>0.011732144173270731</x:v>
      </x:c>
      <x:c r="AK833" s="1" t="str">
        <x:v>0.0041512623090179468</x:v>
      </x:c>
      <x:c r="AL833" s="28" t="str">
        <x:v>0.0167634777022325</x:v>
      </x:c>
      <x:c r="AM833" s="1" t="str">
        <x:v>2023</x:v>
      </x:c>
      <x:c r="AN833" s="48" t="str">
        <x:v>REUSED_OOS_PREQUENTIAL_DIAGNOSTIC</x:v>
      </x:c>
      <x:c r="AO833" s="1" t="str">
        <x:v>831</x:v>
      </x:c>
      <x:c r="AP833" s="1" t="str">
        <x:v>False</x:v>
      </x:c>
    </x:row>
    <x:row r="834" ht="22" customHeight="1">
      <x:c r="A834" s="27" t="n">
        <x:v>45029</x:v>
      </x:c>
      <x:c r="B834" s="27" t="n">
        <x:v>45030</x:v>
      </x:c>
      <x:c r="C834" s="1" t="str">
        <x:v>4.083108928260377e-12</x:v>
      </x:c>
      <x:c r="D834" s="1" t="str">
        <x:v>0.99963706706409561</x:v>
      </x:c>
      <x:c r="E834" s="1" t="str">
        <x:v>0.00036293293182120001</x:v>
      </x:c>
      <x:c r="F834" s="1" t="str">
        <x:v>bull</x:v>
      </x:c>
      <x:c r="G834" s="1" t="str">
        <x:v>0.0029471407881256754</x:v>
      </x:c>
      <x:c r="H834" s="1" t="str">
        <x:v>0.00066304550997406679</x:v>
      </x:c>
      <x:c r="I834" s="1" t="str">
        <x:v>0.083843676324246497</x:v>
      </x:c>
      <x:c r="J834" s="1" t="str">
        <x:v>0.23027405191156181</x:v>
      </x:c>
      <x:c r="K834" s="1" t="str">
        <x:v>0.50252169913648848</x:v>
      </x:c>
      <x:c r="L834" s="1" t="str">
        <x:v>0</x:v>
      </x:c>
      <x:c r="M834" s="1" t="str">
        <x:v>BTC</x:v>
      </x:c>
      <x:c r="N834" s="1" t="str">
        <x:v>0.99963706706409561</x:v>
      </x:c>
      <x:c r="O834" s="48" t="str">
        <x:v>HIGH_VOLATILITY|BULLISH_ROUTER</x:v>
      </x:c>
      <x:c r="P834" s="48" t="str"/>
      <x:c r="Q834" s="1" t="str">
        <x:v>True</x:v>
      </x:c>
      <x:c r="R834" s="1" t="str">
        <x:v>5</x:v>
      </x:c>
      <x:c r="S834" s="1" t="str">
        <x:v>0</x:v>
      </x:c>
      <x:c r="T834" s="1" t="str">
        <x:v>0.46477258929818038</x:v>
      </x:c>
      <x:c r="U834" s="1" t="str">
        <x:v>0.45000000000000001</x:v>
      </x:c>
      <x:c r="V834" s="1" t="str">
        <x:v>0.0012561031914077</x:v>
      </x:c>
      <x:c r="W834" s="28" t="str">
        <x:v>0.45000000000000001</x:v>
      </x:c>
      <x:c r="X834" s="28" t="str">
        <x:v>0.0041178971069528725</x:v>
      </x:c>
      <x:c r="Y834" s="28" t="str">
        <x:v>0.0012561031914077869</x:v>
      </x:c>
      <x:c r="Z834" s="1" t="str">
        <x:v>0.5</x:v>
      </x:c>
      <x:c r="AA834" s="1" t="str">
        <x:v>0.004156034628644667</x:v>
      </x:c>
      <x:c r="AB834" s="1" t="str">
        <x:v>0.0013960895658744477</x:v>
      </x:c>
      <x:c r="AC834" s="1" t="str">
        <x:v>BTC</x:v>
      </x:c>
      <x:c r="AD834" s="1" t="str">
        <x:v>0.025000000000000001</x:v>
      </x:c>
      <x:c r="AE834" s="1" t="str">
        <x:v>0.5</x:v>
      </x:c>
      <x:c r="AF834" s="1" t="str">
        <x:v>0.004156034628644667</x:v>
      </x:c>
      <x:c r="AG834" s="1" t="str">
        <x:v>0.0013960895658744477</x:v>
      </x:c>
      <x:c r="AH834" s="1" t="str">
        <x:v>0.70000000000000007</x:v>
      </x:c>
      <x:c r="AI834" s="1" t="str">
        <x:v>0.0034795003489090925</x:v>
      </x:c>
      <x:c r="AJ834" s="1" t="str">
        <x:v>0.0019568656666004713</x:v>
      </x:c>
      <x:c r="AK834" s="1" t="str">
        <x:v>0.0006996385453486621</x:v>
      </x:c>
      <x:c r="AL834" s="28" t="str">
        <x:v>0.0028005028399928</x:v>
      </x:c>
      <x:c r="AM834" s="1" t="str">
        <x:v>2023</x:v>
      </x:c>
      <x:c r="AN834" s="48" t="str">
        <x:v>REUSED_OOS_PREQUENTIAL_DIAGNOSTIC</x:v>
      </x:c>
      <x:c r="AO834" s="1" t="str">
        <x:v>832</x:v>
      </x:c>
      <x:c r="AP834" s="1" t="str">
        <x:v>False</x:v>
      </x:c>
    </x:row>
    <x:row r="835" ht="22" customHeight="1">
      <x:c r="A835" s="27" t="n">
        <x:v>45030</x:v>
      </x:c>
      <x:c r="B835" s="27" t="n">
        <x:v>45031</x:v>
      </x:c>
      <x:c r="C835" s="1" t="str">
        <x:v>2.7821212906648441e-12</x:v>
      </x:c>
      <x:c r="D835" s="1" t="str">
        <x:v>0.99981213057920915</x:v>
      </x:c>
      <x:c r="E835" s="1" t="str">
        <x:v>0.0001878694180086</x:v>
      </x:c>
      <x:c r="F835" s="1" t="str">
        <x:v>bull</x:v>
      </x:c>
      <x:c r="G835" s="1" t="str">
        <x:v>0.0016381821189061091</x:v>
      </x:c>
      <x:c r="H835" s="1" t="str">
        <x:v>0.00035012703022712591</x:v>
      </x:c>
      <x:c r="I835" s="1" t="str">
        <x:v>0.091797322861728814</x:v>
      </x:c>
      <x:c r="J835" s="1" t="str">
        <x:v>0.25490575594970899</x:v>
      </x:c>
      <x:c r="K835" s="1" t="str">
        <x:v>0.49533896333003724</x:v>
      </x:c>
      <x:c r="L835" s="1" t="str">
        <x:v>0</x:v>
      </x:c>
      <x:c r="M835" s="1" t="str">
        <x:v>BTC</x:v>
      </x:c>
      <x:c r="N835" s="1" t="str">
        <x:v>0.99981213057920915</x:v>
      </x:c>
      <x:c r="O835" s="48" t="str">
        <x:v>HIGH_VOLATILITY|BULLISH_ROUTER</x:v>
      </x:c>
      <x:c r="P835" s="48" t="str">
        <x:v>episode-000833|episode-000832</x:v>
      </x:c>
      <x:c r="Q835" s="1" t="str">
        <x:v>True</x:v>
      </x:c>
      <x:c r="R835" s="1" t="str">
        <x:v>5</x:v>
      </x:c>
      <x:c r="S835" s="1" t="str">
        <x:v>0</x:v>
      </x:c>
      <x:c r="T835" s="1" t="str">
        <x:v>0.4647698139713009</x:v>
      </x:c>
      <x:c r="U835" s="1" t="str">
        <x:v>0.45000000000000001</x:v>
      </x:c>
      <x:c r="V835" s="1" t="str">
        <x:v>-0.0025539762339874999</x:v>
      </x:c>
      <x:c r="W835" s="28" t="str">
        <x:v>0.45000000000000001</x:v>
      </x:c>
      <x:c r="X835" s="28" t="str">
        <x:v>0.00069225205866291217</x:v>
      </x:c>
      <x:c r="Y835" s="28" t="str">
        <x:v>-0.0025539762339875649</x:v>
      </x:c>
      <x:c r="Z835" s="1" t="str">
        <x:v>0.5</x:v>
      </x:c>
      <x:c r="AA835" s="1" t="str">
        <x:v>0.00069914672879844986</x:v>
      </x:c>
      <x:c r="AB835" s="1" t="str">
        <x:v>-0.0028376813293120584</x:v>
      </x:c>
      <x:c r="AC835" s="1" t="str">
        <x:v>BTC</x:v>
      </x:c>
      <x:c r="AD835" s="1" t="str">
        <x:v>0.025000000000000001</x:v>
      </x:c>
      <x:c r="AE835" s="1" t="str">
        <x:v>0.5</x:v>
      </x:c>
      <x:c r="AF835" s="1" t="str">
        <x:v>0.00069914672879844986</x:v>
      </x:c>
      <x:c r="AG835" s="1" t="str">
        <x:v>-0.0028376813293120584</x:v>
      </x:c>
      <x:c r="AH835" s="1" t="str">
        <x:v>0.70000000000000007</x:v>
      </x:c>
      <x:c r="AI835" s="1" t="str">
        <x:v>0.00058695495807969955</x:v>
      </x:c>
      <x:c r="AJ835" s="1" t="str">
        <x:v>-0.0039723624561752713</x:v>
      </x:c>
      <x:c r="AK835" s="1" t="str">
        <x:v>-0.0014230300495770647</x:v>
      </x:c>
      <x:c r="AL835" s="28" t="str">
        <x:v>-0.0056739683321027001</x:v>
      </x:c>
      <x:c r="AM835" s="1" t="str">
        <x:v>2023</x:v>
      </x:c>
      <x:c r="AN835" s="48" t="str">
        <x:v>REUSED_OOS_PREQUENTIAL_DIAGNOSTIC</x:v>
      </x:c>
      <x:c r="AO835" s="1" t="str">
        <x:v>833</x:v>
      </x:c>
      <x:c r="AP835" s="1" t="str">
        <x:v>False</x:v>
      </x:c>
    </x:row>
    <x:row r="836" ht="22" customHeight="1">
      <x:c r="A836" s="27" t="n">
        <x:v>45031</x:v>
      </x:c>
      <x:c r="B836" s="27" t="n">
        <x:v>45032</x:v>
      </x:c>
      <x:c r="C836" s="1" t="str">
        <x:v>2.2641859185638263e-12</x:v>
      </x:c>
      <x:c r="D836" s="1" t="str">
        <x:v>0.99986461885547595</x:v>
      </x:c>
      <x:c r="E836" s="1" t="str">
        <x:v>0.0001353811422596</x:v>
      </x:c>
      <x:c r="F836" s="1" t="str">
        <x:v>bull</x:v>
      </x:c>
      <x:c r="G836" s="1" t="str">
        <x:v>0.0012208749824440244</x:v>
      </x:c>
      <x:c r="H836" s="1" t="str">
        <x:v>0.00010497655253373978</x:v>
      </x:c>
      <x:c r="I836" s="1" t="str">
        <x:v>0.084405823658253665</x:v>
      </x:c>
      <x:c r="J836" s="1" t="str">
        <x:v>0.21178526721617663</x:v>
      </x:c>
      <x:c r="K836" s="1" t="str">
        <x:v>0.49104677857139084</x:v>
      </x:c>
      <x:c r="L836" s="1" t="str">
        <x:v>-0.0056739683321027634</x:v>
      </x:c>
      <x:c r="M836" s="1" t="str">
        <x:v>BTC</x:v>
      </x:c>
      <x:c r="N836" s="1" t="str">
        <x:v>0.99986461885547595</x:v>
      </x:c>
      <x:c r="O836" s="48" t="str">
        <x:v>HIGH_VOLATILITY|BULLISH_ROUTER</x:v>
      </x:c>
      <x:c r="P836" s="48" t="str"/>
      <x:c r="Q836" s="1" t="str">
        <x:v>True</x:v>
      </x:c>
      <x:c r="R836" s="1" t="str">
        <x:v>5</x:v>
      </x:c>
      <x:c r="S836" s="1" t="str">
        <x:v>0</x:v>
      </x:c>
      <x:c r="T836" s="1" t="str">
        <x:v>0.46476898186118609</x:v>
      </x:c>
      <x:c r="U836" s="1" t="str">
        <x:v>0.45000000000000001</x:v>
      </x:c>
      <x:c r="V836" s="1" t="str">
        <x:v>0.0001575048632782</x:v>
      </x:c>
      <x:c r="W836" s="28" t="str">
        <x:v>0.45000000000000001</x:v>
      </x:c>
      <x:c r="X836" s="28" t="str">
        <x:v>0.0014079019381506575</x:v>
      </x:c>
      <x:c r="Y836" s="28" t="str">
        <x:v>0.00015750486327825719</x:v>
      </x:c>
      <x:c r="Z836" s="1" t="str">
        <x:v>0.5</x:v>
      </x:c>
      <x:c r="AA836" s="1" t="str">
        <x:v>0.001422527771789972</x:v>
      </x:c>
      <x:c r="AB836" s="1" t="str">
        <x:v>0.00017514720877498391</x:v>
      </x:c>
      <x:c r="AC836" s="1" t="str">
        <x:v>BTC</x:v>
      </x:c>
      <x:c r="AD836" s="1" t="str">
        <x:v>0.025000000000000001</x:v>
      </x:c>
      <x:c r="AE836" s="1" t="str">
        <x:v>0.5</x:v>
      </x:c>
      <x:c r="AF836" s="1" t="str">
        <x:v>0.001422527771789972</x:v>
      </x:c>
      <x:c r="AG836" s="1" t="str">
        <x:v>0.00017514720877498391</x:v>
      </x:c>
      <x:c r="AH836" s="1" t="str">
        <x:v>0.70000000000000007</x:v>
      </x:c>
      <x:c r="AI836" s="1" t="str">
        <x:v>0.0011962847269011423</x:v>
      </x:c>
      <x:c r="AJ836" s="1" t="str">
        <x:v>0.00024600140236552548</x:v>
      </x:c>
      <x:c r="AK836" s="1" t="str">
        <x:v>8.8478688292507234e-05</x:v>
      </x:c>
      <x:c r="AL836" s="28" t="str">
        <x:v>0.00035313997544520002</x:v>
      </x:c>
      <x:c r="AM836" s="1" t="str">
        <x:v>2023</x:v>
      </x:c>
      <x:c r="AN836" s="48" t="str">
        <x:v>REUSED_OOS_PREQUENTIAL_DIAGNOSTIC</x:v>
      </x:c>
      <x:c r="AO836" s="1" t="str">
        <x:v>834</x:v>
      </x:c>
      <x:c r="AP836" s="1" t="str">
        <x:v>False</x:v>
      </x:c>
    </x:row>
    <x:row r="837" ht="22" customHeight="1">
      <x:c r="A837" s="27" t="n">
        <x:v>45032</x:v>
      </x:c>
      <x:c r="B837" s="27" t="n">
        <x:v>45033</x:v>
      </x:c>
      <x:c r="C837" s="1" t="str">
        <x:v>2.1528673279388787e-11</x:v>
      </x:c>
      <x:c r="D837" s="1" t="str">
        <x:v>0.99953514475999916</x:v>
      </x:c>
      <x:c r="E837" s="1" t="str">
        <x:v>0.00046485521847180002</x:v>
      </x:c>
      <x:c r="F837" s="1" t="str">
        <x:v>bull</x:v>
      </x:c>
      <x:c r="G837" s="1" t="str">
        <x:v>0.0036700358680655742</x:v>
      </x:c>
      <x:c r="H837" s="1" t="str">
        <x:v>0.00065894819095347679</x:v>
      </x:c>
      <x:c r="I837" s="1" t="str">
        <x:v>0.070029583501020287</x:v>
      </x:c>
      <x:c r="J837" s="1" t="str">
        <x:v>0.10654648471440353</x:v>
      </x:c>
      <x:c r="K837" s="1" t="str">
        <x:v>0.38412404447134613</x:v>
      </x:c>
      <x:c r="L837" s="1" t="str">
        <x:v>-0.0053228320616950375</x:v>
      </x:c>
      <x:c r="M837" s="1" t="str">
        <x:v>BTC</x:v>
      </x:c>
      <x:c r="N837" s="1" t="str">
        <x:v>0.99953514475999916</x:v>
      </x:c>
      <x:c r="O837" s="48" t="str">
        <x:v>HIGH_VOLATILITY|BULLISH_ROUTER</x:v>
      </x:c>
      <x:c r="P837" s="48" t="str">
        <x:v>episode-000835|episode-000780</x:v>
      </x:c>
      <x:c r="Q837" s="1" t="str">
        <x:v>True</x:v>
      </x:c>
      <x:c r="R837" s="1" t="str">
        <x:v>5</x:v>
      </x:c>
      <x:c r="S837" s="1" t="str">
        <x:v>0</x:v>
      </x:c>
      <x:c r="T837" s="1" t="str">
        <x:v>0.46477420509692768</x:v>
      </x:c>
      <x:c r="U837" s="1" t="str">
        <x:v>0.45000000000000001</x:v>
      </x:c>
      <x:c r="V837" s="1" t="str">
        <x:v>-0.012996658374856701</x:v>
      </x:c>
      <x:c r="W837" s="28" t="str">
        <x:v>0.45000000000000001</x:v>
      </x:c>
      <x:c r="X837" s="28" t="str">
        <x:v>8.7388256793663466e-05</x:v>
      </x:c>
      <x:c r="Y837" s="28" t="str">
        <x:v>-0.012996658374856751</x:v>
      </x:c>
      <x:c r="Z837" s="1" t="str">
        <x:v>0.5</x:v>
      </x:c>
      <x:c r="AA837" s="1" t="str">
        <x:v>8.826940813311257e-05</x:v>
      </x:c>
      <x:c r="AB837" s="1" t="str">
        <x:v>-0.014440722686239305</x:v>
      </x:c>
      <x:c r="AC837" s="1" t="str">
        <x:v>BTC</x:v>
      </x:c>
      <x:c r="AD837" s="1" t="str">
        <x:v>0.025000000000000001</x:v>
      </x:c>
      <x:c r="AE837" s="1" t="str">
        <x:v>0.5</x:v>
      </x:c>
      <x:c r="AF837" s="1" t="str">
        <x:v>8.826940813311257e-05</x:v>
      </x:c>
      <x:c r="AG837" s="1" t="str">
        <x:v>-0.014440722686239305</x:v>
      </x:c>
      <x:c r="AH837" s="1" t="str">
        <x:v>0.70000000000000007</x:v>
      </x:c>
      <x:c r="AI837" s="1" t="str">
        <x:v>7.4141067321287224e-05</x:v>
      </x:c>
      <x:c r="AJ837" s="1" t="str">
        <x:v>-0.020216962610262068</x:v>
      </x:c>
      <x:c r="AK837" s="1" t="str">
        <x:v>-0.00734226833068693</x:v>
      </x:c>
      <x:c r="AL837" s="28" t="str">
        <x:v>-0.028881271382995101</x:v>
      </x:c>
      <x:c r="AM837" s="1" t="str">
        <x:v>2023</x:v>
      </x:c>
      <x:c r="AN837" s="48" t="str">
        <x:v>REUSED_OOS_PREQUENTIAL_DIAGNOSTIC</x:v>
      </x:c>
      <x:c r="AO837" s="1" t="str">
        <x:v>835</x:v>
      </x:c>
      <x:c r="AP837" s="1" t="str">
        <x:v>False</x:v>
      </x:c>
    </x:row>
    <x:row r="838" ht="22" customHeight="1">
      <x:c r="A838" s="27" t="n">
        <x:v>45033</x:v>
      </x:c>
      <x:c r="B838" s="27" t="n">
        <x:v>45034</x:v>
      </x:c>
      <x:c r="C838" s="1" t="str">
        <x:v>4.0399071534168391e-10</x:v>
      </x:c>
      <x:c r="D838" s="1" t="str">
        <x:v>0.99766087976984197</x:v>
      </x:c>
      <x:c r="E838" s="1" t="str">
        <x:v>0.002339119826167</x:v>
      </x:c>
      <x:c r="F838" s="1" t="str">
        <x:v>bull</x:v>
      </x:c>
      <x:c r="G838" s="1" t="str">
        <x:v>0.015025076364811063</x:v>
      </x:c>
      <x:c r="H838" s="1" t="str">
        <x:v>0.0037485299803144351</x:v>
      </x:c>
      <x:c r="I838" s="1" t="str">
        <x:v>-0.0069532067069261183</x:v>
      </x:c>
      <x:c r="J838" s="1" t="str">
        <x:v>0.093644689665421943</x:v>
      </x:c>
      <x:c r="K838" s="1" t="str">
        <x:v>0.39422841028400463</x:v>
      </x:c>
      <x:c r="L838" s="1" t="str">
        <x:v>-0.034050373287390245</x:v>
      </x:c>
      <x:c r="M838" s="1" t="str">
        <x:v>BTC</x:v>
      </x:c>
      <x:c r="N838" s="1" t="str">
        <x:v>0.99770000000000003</x:v>
      </x:c>
      <x:c r="O838" s="48" t="str">
        <x:v>HIGH_VOLATILITY|BULLISH_ROUTER</x:v>
      </x:c>
      <x:c r="P838" s="48" t="str">
        <x:v>episode-000836|episode-000095</x:v>
      </x:c>
      <x:c r="Q838" s="1" t="str">
        <x:v>True</x:v>
      </x:c>
      <x:c r="R838" s="1" t="str">
        <x:v>5</x:v>
      </x:c>
      <x:c r="S838" s="1" t="str">
        <x:v>0</x:v>
      </x:c>
      <x:c r="T838" s="1" t="str">
        <x:v>0.46480391826325129</x:v>
      </x:c>
      <x:c r="U838" s="1" t="str">
        <x:v>0.45000000000000001</x:v>
      </x:c>
      <x:c r="V838" s="1" t="str">
        <x:v>0.014474951101004401</x:v>
      </x:c>
      <x:c r="W838" s="28" t="str">
        <x:v>0.45000000000000001</x:v>
      </x:c>
      <x:c r="X838" s="28" t="str">
        <x:v>0.0072422389481076044</x:v>
      </x:c>
      <x:c r="Y838" s="28" t="str">
        <x:v>0.014474951101004496</x:v>
      </x:c>
      <x:c r="Z838" s="1" t="str">
        <x:v>0.5</x:v>
      </x:c>
      <x:c r="AA838" s="1" t="str">
        <x:v>0.0073261115537314736</x:v>
      </x:c>
      <x:c r="AB838" s="1" t="str">
        <x:v>0.016083998472095518</x:v>
      </x:c>
      <x:c r="AC838" s="1" t="str">
        <x:v>BTC</x:v>
      </x:c>
      <x:c r="AD838" s="1" t="str">
        <x:v>0.025000000000000001</x:v>
      </x:c>
      <x:c r="AE838" s="1" t="str">
        <x:v>0.5</x:v>
      </x:c>
      <x:c r="AF838" s="1" t="str">
        <x:v>0.0073261115537314736</x:v>
      </x:c>
      <x:c r="AG838" s="1" t="str">
        <x:v>0.016083998472095518</x:v>
      </x:c>
      <x:c r="AH838" s="1" t="str">
        <x:v>0.70000000000000007</x:v>
      </x:c>
      <x:c r="AI838" s="1" t="str">
        <x:v>0.0061902138629756909</x:v>
      </x:c>
      <x:c r="AJ838" s="1" t="str">
        <x:v>0.02252168979277136</x:v>
      </x:c>
      <x:c r="AK838" s="1" t="str">
        <x:v>0.0079006321234158412</x:v>
      </x:c>
      <x:c r="AL838" s="28" t="str">
        <x:v>0.032182884942703903</x:v>
      </x:c>
      <x:c r="AM838" s="1" t="str">
        <x:v>2023</x:v>
      </x:c>
      <x:c r="AN838" s="48" t="str">
        <x:v>REUSED_OOS_PREQUENTIAL_DIAGNOSTIC</x:v>
      </x:c>
      <x:c r="AO838" s="1" t="str">
        <x:v>836</x:v>
      </x:c>
      <x:c r="AP838" s="1" t="str">
        <x:v>False</x:v>
      </x:c>
    </x:row>
    <x:row r="839" ht="22" customHeight="1">
      <x:c r="A839" s="27" t="n">
        <x:v>45034</x:v>
      </x:c>
      <x:c r="B839" s="27" t="n">
        <x:v>45035</x:v>
      </x:c>
      <x:c r="C839" s="1" t="str">
        <x:v>3.5521906261951053e-09</x:v>
      </x:c>
      <x:c r="D839" s="1" t="str">
        <x:v>0.9914006169170192</x:v>
      </x:c>
      <x:c r="E839" s="1" t="str">
        <x:v>0.0085993795307901001</x:v>
      </x:c>
      <x:c r="F839" s="1" t="str">
        <x:v>bull</x:v>
      </x:c>
      <x:c r="G839" s="1" t="str">
        <x:v>0.045021871241565259</x:v>
      </x:c>
      <x:c r="H839" s="1" t="str">
        <x:v>0.012520525705645784</x:v>
      </x:c>
      <x:c r="I839" s="1" t="str">
        <x:v>0.0057134156029872152</x:v>
      </x:c>
      <x:c r="J839" s="1" t="str">
        <x:v>0.086681426532707162</x:v>
      </x:c>
      <x:c r="K839" s="1" t="str">
        <x:v>0.38764498309372203</x:v>
      </x:c>
      <x:c r="L839" s="1" t="str">
        <x:v>-0.0029633275904503709</x:v>
      </x:c>
      <x:c r="M839" s="1" t="str">
        <x:v>BTC</x:v>
      </x:c>
      <x:c r="N839" s="1" t="str">
        <x:v>0.99139999999999995</x:v>
      </x:c>
      <x:c r="O839" s="48" t="str">
        <x:v>HIGH_VOLATILITY|BULLISH_ROUTER</x:v>
      </x:c>
      <x:c r="P839" s="48" t="str"/>
      <x:c r="Q839" s="1" t="str">
        <x:v>True</x:v>
      </x:c>
      <x:c r="R839" s="1" t="str">
        <x:v>5</x:v>
      </x:c>
      <x:c r="S839" s="1" t="str">
        <x:v>0</x:v>
      </x:c>
      <x:c r="T839" s="1" t="str">
        <x:v>0.4649031634981271</x:v>
      </x:c>
      <x:c r="U839" s="1" t="str">
        <x:v>0.45000000000000001</x:v>
      </x:c>
      <x:c r="V839" s="1" t="str">
        <x:v>-0.023239199455735</x:v>
      </x:c>
      <x:c r="W839" s="28" t="str">
        <x:v>0.45000000000000001</x:v>
      </x:c>
      <x:c r="X839" s="28" t="str">
        <x:v>0.007851555455685999</x:v>
      </x:c>
      <x:c r="Y839" s="28" t="str">
        <x:v>-0.023239199455735049</x:v>
      </x:c>
      <x:c r="Z839" s="1" t="str">
        <x:v>0.5</x:v>
      </x:c>
      <x:c r="AA839" s="1" t="str">
        <x:v>0.0079183042976005424</x:v>
      </x:c>
      <x:c r="AB839" s="1" t="str">
        <x:v>-0.025820525359410484</x:v>
      </x:c>
      <x:c r="AC839" s="1" t="str">
        <x:v>BTC</x:v>
      </x:c>
      <x:c r="AD839" s="1" t="str">
        <x:v>0.025000000000000001</x:v>
      </x:c>
      <x:c r="AE839" s="1" t="str">
        <x:v>0.5</x:v>
      </x:c>
      <x:c r="AF839" s="1" t="str">
        <x:v>0.0079183042976005424</x:v>
      </x:c>
      <x:c r="AG839" s="1" t="str">
        <x:v>-0.025820525359410484</x:v>
      </x:c>
      <x:c r="AH839" s="1" t="str">
        <x:v>0.70000000000000007</x:v>
      </x:c>
      <x:c r="AI839" s="1" t="str">
        <x:v>0.0066095067414756459</x:v>
      </x:c>
      <x:c r="AJ839" s="1" t="str">
        <x:v>-0.036144306681141991</x:v>
      </x:c>
      <x:c r="AK839" s="1" t="str">
        <x:v>-0.013300203830610143</x:v>
      </x:c>
      <x:c r="AL839" s="28" t="str">
        <x:v>-0.051625622897617601</x:v>
      </x:c>
      <x:c r="AM839" s="1" t="str">
        <x:v>2023</x:v>
      </x:c>
      <x:c r="AN839" s="48" t="str">
        <x:v>REUSED_OOS_PREQUENTIAL_DIAGNOSTIC</x:v>
      </x:c>
      <x:c r="AO839" s="1" t="str">
        <x:v>837</x:v>
      </x:c>
      <x:c r="AP839" s="1" t="str">
        <x:v>False</x:v>
      </x:c>
    </x:row>
    <x:row r="840" ht="22" customHeight="1">
      <x:c r="A840" s="27" t="n">
        <x:v>45035</x:v>
      </x:c>
      <x:c r="B840" s="27" t="n">
        <x:v>45036</x:v>
      </x:c>
      <x:c r="C840" s="1" t="str">
        <x:v>6.5445933106723085e-10</x:v>
      </x:c>
      <x:c r="D840" s="1" t="str">
        <x:v>0.99666476753628741</x:v>
      </x:c>
      <x:c r="E840" s="1" t="str">
        <x:v>0.0033352318092532002</x:v>
      </x:c>
      <x:c r="F840" s="1" t="str">
        <x:v>bull</x:v>
      </x:c>
      <x:c r="G840" s="1" t="str">
        <x:v>0.020344953518919129</x:v>
      </x:c>
      <x:c r="H840" s="1" t="str">
        <x:v>0.01052830123853641</x:v>
      </x:c>
      <x:c r="I840" s="1" t="str">
        <x:v>-0.035892579902564448</x:v>
      </x:c>
      <x:c r="J840" s="1" t="str">
        <x:v>0.039436518100322893</x:v>
      </x:c>
      <x:c r="K840" s="1" t="str">
        <x:v>0.43244243333883942</x:v>
      </x:c>
      <x:c r="L840" s="1" t="str">
        <x:v>-0.05443596685536134</x:v>
      </x:c>
      <x:c r="M840" s="1" t="str">
        <x:v>BTC</x:v>
      </x:c>
      <x:c r="N840" s="1" t="str">
        <x:v>0.99670000000000003</x:v>
      </x:c>
      <x:c r="O840" s="48" t="str">
        <x:v>HIGH_VOLATILITY|BULLISH_ROUTER</x:v>
      </x:c>
      <x:c r="P840" s="48" t="str">
        <x:v>episode-000837</x:v>
      </x:c>
      <x:c r="Q840" s="1" t="str">
        <x:v>True</x:v>
      </x:c>
      <x:c r="R840" s="1" t="str">
        <x:v>5</x:v>
      </x:c>
      <x:c r="S840" s="1" t="str">
        <x:v>0</x:v>
      </x:c>
      <x:c r="T840" s="1" t="str">
        <x:v>0.46481970986128512</x:v>
      </x:c>
      <x:c r="U840" s="1" t="str">
        <x:v>0.45000000000000001</x:v>
      </x:c>
      <x:c r="V840" s="1" t="str">
        <x:v>-0.0089649557230591006</x:v>
      </x:c>
      <x:c r="W840" s="28" t="str">
        <x:v>0.45000000000000001</x:v>
      </x:c>
      <x:c r="X840" s="28" t="str">
        <x:v>0.013081238864248113</x:v>
      </x:c>
      <x:c r="Y840" s="28" t="str">
        <x:v>-0.0089649557230591093</x:v>
      </x:c>
      <x:c r="Z840" s="1" t="str">
        <x:v>0.5</x:v>
      </x:c>
      <x:c r="AA840" s="1" t="str">
        <x:v>0.013248383756307436</x:v>
      </x:c>
      <x:c r="AB840" s="1" t="str">
        <x:v>-0.0099597739258843188</x:v>
      </x:c>
      <x:c r="AC840" s="1" t="str">
        <x:v>BTC</x:v>
      </x:c>
      <x:c r="AD840" s="1" t="str">
        <x:v>0.025000000000000001</x:v>
      </x:c>
      <x:c r="AE840" s="1" t="str">
        <x:v>0.5</x:v>
      </x:c>
      <x:c r="AF840" s="1" t="str">
        <x:v>0.013248383756307436</x:v>
      </x:c>
      <x:c r="AG840" s="1" t="str">
        <x:v>-0.0099597739258843188</x:v>
      </x:c>
      <x:c r="AH840" s="1" t="str">
        <x:v>0.65000000000000002</x:v>
      </x:c>
      <x:c r="AI840" s="1" t="str">
        <x:v>0.038752144924319443</x:v>
      </x:c>
      <x:c r="AJ840" s="1" t="str">
        <x:v>-0.012968905569366362</x:v>
      </x:c>
      <x:c r="AK840" s="1" t="str">
        <x:v>-0.0040483533249007584</x:v>
      </x:c>
      <x:c r="AL840" s="28" t="str">
        <x:v>-0.019893314638522602</x:v>
      </x:c>
      <x:c r="AM840" s="1" t="str">
        <x:v>2023</x:v>
      </x:c>
      <x:c r="AN840" s="48" t="str">
        <x:v>REUSED_OOS_PREQUENTIAL_DIAGNOSTIC</x:v>
      </x:c>
      <x:c r="AO840" s="1" t="str">
        <x:v>838</x:v>
      </x:c>
      <x:c r="AP840" s="1" t="str">
        <x:v>False</x:v>
      </x:c>
    </x:row>
    <x:row r="841" ht="22" customHeight="1">
      <x:c r="A841" s="27" t="n">
        <x:v>45036</x:v>
      </x:c>
      <x:c r="B841" s="27" t="n">
        <x:v>45037</x:v>
      </x:c>
      <x:c r="C841" s="1" t="str">
        <x:v>1.1793272741975697e-07</x:v>
      </x:c>
      <x:c r="D841" s="1" t="str">
        <x:v>0.93010007254057603</x:v>
      </x:c>
      <x:c r="E841" s="1" t="str">
        <x:v>0.069899809526696305</x:v>
      </x:c>
      <x:c r="F841" s="1" t="str">
        <x:v>bull</x:v>
      </x:c>
      <x:c r="G841" s="1" t="str">
        <x:v>0.23063796168984441</x:v>
      </x:c>
      <x:c r="H841" s="1" t="str">
        <x:v>0.13312938999142257</x:v>
      </x:c>
      <x:c r="I841" s="1" t="str">
        <x:v>-0.070650993503886483</x:v>
      </x:c>
      <x:c r="J841" s="1" t="str">
        <x:v>0.0044995375969267837</x:v>
      </x:c>
      <x:c r="K841" s="1" t="str">
        <x:v>0.43612960842454573</x:v>
      </x:c>
      <x:c r="L841" s="1" t="str">
        <x:v>-0.073246369677578138</x:v>
      </x:c>
      <x:c r="M841" s="1" t="str">
        <x:v>BTC</x:v>
      </x:c>
      <x:c r="N841" s="1" t="str">
        <x:v>0.93010007254057603</x:v>
      </x:c>
      <x:c r="O841" s="48" t="str">
        <x:v>HIGH_VOLATILITY|BULLISH_ROUTER</x:v>
      </x:c>
      <x:c r="P841" s="48" t="str"/>
      <x:c r="Q841" s="1" t="str">
        <x:v>True</x:v>
      </x:c>
      <x:c r="R841" s="1" t="str">
        <x:v>5</x:v>
      </x:c>
      <x:c r="S841" s="1" t="str">
        <x:v>0</x:v>
      </x:c>
      <x:c r="T841" s="1" t="str">
        <x:v>0.46587496500760073</x:v>
      </x:c>
      <x:c r="U841" s="1" t="str">
        <x:v>0.45000000000000001</x:v>
      </x:c>
      <x:c r="V841" s="1" t="str">
        <x:v>-0.0155522430361</x:v>
      </x:c>
      <x:c r="W841" s="28" t="str">
        <x:v>0.45000000000000001</x:v>
      </x:c>
      <x:c r="X841" s="28" t="str">
        <x:v>0.0049680694893079469</x:v>
      </x:c>
      <x:c r="Y841" s="28" t="str">
        <x:v>-0.015552243036100033</x:v>
      </x:c>
      <x:c r="Z841" s="1" t="str">
        <x:v>0.5</x:v>
      </x:c>
      <x:c r="AA841" s="1" t="str">
        <x:v>0.0050232936400825823</x:v>
      </x:c>
      <x:c r="AB841" s="1" t="str">
        <x:v>-0.017279772302552732</x:v>
      </x:c>
      <x:c r="AC841" s="1" t="str">
        <x:v>BTC</x:v>
      </x:c>
      <x:c r="AD841" s="1" t="str">
        <x:v>0.025000000000000001</x:v>
      </x:c>
      <x:c r="AE841" s="1" t="str">
        <x:v>0.5</x:v>
      </x:c>
      <x:c r="AF841" s="1" t="str">
        <x:v>0.0050232936400825823</x:v>
      </x:c>
      <x:c r="AG841" s="1" t="str">
        <x:v>-0.017279772302552732</x:v>
      </x:c>
      <x:c r="AH841" s="1" t="str">
        <x:v>0.65000000000000002</x:v>
      </x:c>
      <x:c r="AI841" s="1" t="str">
        <x:v>0.0045850163425350532</x:v>
      </x:c>
      <x:c r="AJ841" s="1" t="str">
        <x:v>-0.022461768570447793</x:v>
      </x:c>
      <x:c r="AK841" s="1" t="str">
        <x:v>-0.0070434285874249637</x:v>
      </x:c>
      <x:c r="AL841" s="28" t="str">
        <x:v>-0.034549671570970698</x:v>
      </x:c>
      <x:c r="AM841" s="1" t="str">
        <x:v>2023</x:v>
      </x:c>
      <x:c r="AN841" s="48" t="str">
        <x:v>REUSED_OOS_PREQUENTIAL_DIAGNOSTIC</x:v>
      </x:c>
      <x:c r="AO841" s="1" t="str">
        <x:v>839</x:v>
      </x:c>
      <x:c r="AP841" s="1" t="str">
        <x:v>False</x:v>
      </x:c>
    </x:row>
    <x:row r="842" ht="22" customHeight="1">
      <x:c r="A842" s="27" t="n">
        <x:v>45037</x:v>
      </x:c>
      <x:c r="B842" s="27" t="n">
        <x:v>45038</x:v>
      </x:c>
      <x:c r="C842" s="1" t="str">
        <x:v>2.5174419909017592e-06</x:v>
      </x:c>
      <x:c r="D842" s="1" t="str">
        <x:v>0.74511337358047225</x:v>
      </x:c>
      <x:c r="E842" s="1" t="str">
        <x:v>0.25488410897753672</x:v>
      </x:c>
      <x:c r="F842" s="1" t="str">
        <x:v>bull</x:v>
      </x:c>
      <x:c r="G842" s="1" t="str">
        <x:v>0.51671712206236942</x:v>
      </x:c>
      <x:c r="H842" s="1" t="str">
        <x:v>0.36997339792020767</x:v>
      </x:c>
      <x:c r="I842" s="1" t="str">
        <x:v>-0.10526540323242273</x:v>
      </x:c>
      <x:c r="J842" s="1" t="str">
        <x:v>0.00011371264447923579</x:v>
      </x:c>
      <x:c r="K842" s="1" t="str">
        <x:v>0.4402861105927236</x:v>
      </x:c>
      <x:c r="L842" s="1" t="str">
        <x:v>-0.10526540323242273</x:v>
      </x:c>
      <x:c r="M842" s="1" t="str">
        <x:v>BTC</x:v>
      </x:c>
      <x:c r="N842" s="1" t="str">
        <x:v>0.74511337358047225</x:v>
      </x:c>
      <x:c r="O842" s="48" t="str">
        <x:v>HIGH_VOLATILITY</x:v>
      </x:c>
      <x:c r="P842" s="48" t="str"/>
      <x:c r="Q842" s="1" t="str">
        <x:v>True</x:v>
      </x:c>
      <x:c r="R842" s="1" t="str">
        <x:v>5</x:v>
      </x:c>
      <x:c r="S842" s="1" t="str">
        <x:v>0</x:v>
      </x:c>
      <x:c r="T842" s="1" t="str">
        <x:v>0.46880735893407388</x:v>
      </x:c>
      <x:c r="U842" s="1" t="str">
        <x:v>0.45000000000000001</x:v>
      </x:c>
      <x:c r="V842" s="1" t="str">
        <x:v>0.0090540194397291992</x:v>
      </x:c>
      <x:c r="W842" s="28" t="str">
        <x:v>0.45000000000000001</x:v>
      </x:c>
      <x:c r="X842" s="28" t="str">
        <x:v>0.0086860894050972415</x:v>
      </x:c>
      <x:c r="Y842" s="28" t="str">
        <x:v>0.0090540194397292773</x:v>
      </x:c>
      <x:c r="Z842" s="1" t="str">
        <x:v>0.5</x:v>
      </x:c>
      <x:c r="AA842" s="1" t="str">
        <x:v>0.0087892507562340461</x:v>
      </x:c>
      <x:c r="AB842" s="1" t="str">
        <x:v>0.010060882520583014</x:v>
      </x:c>
      <x:c r="AC842" s="1" t="str">
        <x:v>BTC</x:v>
      </x:c>
      <x:c r="AD842" s="1" t="str">
        <x:v>0.025000000000000001</x:v>
      </x:c>
      <x:c r="AE842" s="1" t="str">
        <x:v>0.5</x:v>
      </x:c>
      <x:c r="AF842" s="1" t="str">
        <x:v>0.0087892507562340461</x:v>
      </x:c>
      <x:c r="AG842" s="1" t="str">
        <x:v>0.010060882520583014</x:v>
      </x:c>
      <x:c r="AH842" s="1" t="str">
        <x:v>0.65000000000000002</x:v>
      </x:c>
      <x:c r="AI842" s="1" t="str">
        <x:v>0.0080406208076816421</x:v>
      </x:c>
      <x:c r="AJ842" s="1" t="str">
        <x:v>0.013082542482014459</x:v>
      </x:c>
      <x:c r="AK842" s="1" t="str">
        <x:v>0.0039844276076768</x:v>
      </x:c>
      <x:c r="AL842" s="28" t="str">
        <x:v>0.020139520553974399</x:v>
      </x:c>
      <x:c r="AM842" s="1" t="str">
        <x:v>2023</x:v>
      </x:c>
      <x:c r="AN842" s="48" t="str">
        <x:v>REUSED_OOS_PREQUENTIAL_DIAGNOSTIC</x:v>
      </x:c>
      <x:c r="AO842" s="1" t="str">
        <x:v>840</x:v>
      </x:c>
      <x:c r="AP842" s="1" t="str">
        <x:v>False</x:v>
      </x:c>
    </x:row>
    <x:row r="843" ht="22" customHeight="1">
      <x:c r="A843" s="27" t="n">
        <x:v>45038</x:v>
      </x:c>
      <x:c r="B843" s="27" t="n">
        <x:v>45039</x:v>
      </x:c>
      <x:c r="C843" s="1" t="str">
        <x:v>3.0036344067419448e-05</x:v>
      </x:c>
      <x:c r="D843" s="1" t="str">
        <x:v>0.40544126203927472</x:v>
      </x:c>
      <x:c r="E843" s="1" t="str">
        <x:v>0.59452870161665794</x:v>
      </x:c>
      <x:c r="F843" s="1" t="str">
        <x:v>mix</x:v>
      </x:c>
      <x:c r="G843" s="1" t="str">
        <x:v>0.61485158671172935</x:v>
      </x:c>
      <x:c r="H843" s="1" t="str">
        <x:v>0.67934422308239528</x:v>
      </x:c>
      <x:c r="I843" s="1" t="str">
        <x:v>-0.082037386632166642</x:v>
      </x:c>
      <x:c r="J843" s="1" t="str">
        <x:v>-0.01754813551060197</x:v>
      </x:c>
      <x:c r="K843" s="1" t="str">
        <x:v>0.42517363200347535</x:v>
      </x:c>
      <x:c r="L843" s="1" t="str">
        <x:v>-0.087245877430470076</x:v>
      </x:c>
      <x:c r="M843" s="1" t="str">
        <x:v>ABSTAIN</x:v>
      </x:c>
      <x:c r="N843" s="1" t="str">
        <x:v>0.59452870161665794</x:v>
      </x:c>
      <x:c r="O843" s="48" t="str">
        <x:v>HIGH_VOLATILITY|NEGATIVE_MOMENTUM</x:v>
      </x:c>
      <x:c r="P843" s="48" t="str"/>
      <x:c r="Q843" s="1" t="str">
        <x:v>True</x:v>
      </x:c>
      <x:c r="R843" s="1" t="str">
        <x:v>5</x:v>
      </x:c>
      <x:c r="S843" s="1" t="str">
        <x:v>0.050000000000000003</x:v>
      </x:c>
      <x:c r="T843" s="1" t="str">
        <x:v>0.47418942564083022</x:v>
      </x:c>
      <x:c r="U843" s="1" t="str">
        <x:v>0.45000000000000001</x:v>
      </x:c>
      <x:c r="V843" s="1" t="str">
        <x:v>-0.0036047407767129998</x:v>
      </x:c>
      <x:c r="W843" s="28" t="str">
        <x:v>0.45000000000000001</x:v>
      </x:c>
      <x:c r="X843" s="28" t="str">
        <x:v>0.00493976332782603</x:v>
      </x:c>
      <x:c r="Y843" s="28" t="str">
        <x:v>-0.0036047407767130224</x:v>
      </x:c>
      <x:c r="Z843" s="1" t="str">
        <x:v>0.45000000000000001</x:v>
      </x:c>
      <x:c r="AA843" s="1" t="str">
        <x:v>0.054984685549949452</x:v>
      </x:c>
      <x:c r="AB843" s="1" t="str">
        <x:v>-0.0036546055462836069</x:v>
      </x:c>
      <x:c r="AC843" s="1" t="str">
        <x:v>ABSTAIN</x:v>
      </x:c>
      <x:c r="AD843" s="1" t="str">
        <x:v>0.050000000000000003</x:v>
      </x:c>
      <x:c r="AE843" s="1" t="str">
        <x:v>0.45000000000000001</x:v>
      </x:c>
      <x:c r="AF843" s="1" t="str">
        <x:v>0.054984685549949452</x:v>
      </x:c>
      <x:c r="AG843" s="1" t="str">
        <x:v>-0.0036546055462836069</x:v>
      </x:c>
      <x:c r="AH843" s="1" t="str">
        <x:v>0.45000000000000001</x:v>
      </x:c>
      <x:c r="AI843" s="1" t="str">
        <x:v>0.20452253779318191</x:v>
      </x:c>
      <x:c r="AJ843" s="1" t="str">
        <x:v>-0.0038036050893555107</x:v>
      </x:c>
      <x:c r="AK843" s="1" t="str">
        <x:v>-0.00019960367985100537</x:v>
      </x:c>
      <x:c r="AL843" s="28" t="str">
        <x:v>-0.0079995973236402992</x:v>
      </x:c>
      <x:c r="AM843" s="1" t="str">
        <x:v>2023</x:v>
      </x:c>
      <x:c r="AN843" s="48" t="str">
        <x:v>REUSED_OOS_PREQUENTIAL_DIAGNOSTIC</x:v>
      </x:c>
      <x:c r="AO843" s="1" t="str">
        <x:v>841</x:v>
      </x:c>
      <x:c r="AP843" s="1" t="str">
        <x:v>False</x:v>
      </x:c>
    </x:row>
    <x:row r="844" ht="22" customHeight="1">
      <x:c r="A844" s="27" t="n">
        <x:v>45039</x:v>
      </x:c>
      <x:c r="B844" s="27" t="n">
        <x:v>45040</x:v>
      </x:c>
      <x:c r="C844" s="1" t="str">
        <x:v>9.5506119757198726e-06</x:v>
      </x:c>
      <x:c r="D844" s="1" t="str">
        <x:v>0.56884478117688275</x:v>
      </x:c>
      <x:c r="E844" s="1" t="str">
        <x:v>0.43114566821114142</x:v>
      </x:c>
      <x:c r="F844" s="1" t="str">
        <x:v>bull</x:v>
      </x:c>
      <x:c r="G844" s="1" t="str">
        <x:v>0.62237579979558</x:v>
      </x:c>
      <x:c r="H844" s="1" t="str">
        <x:v>0.32680703827521629</x:v>
      </x:c>
      <x:c r="I844" s="1" t="str">
        <x:v>-0.089702180446910695</x:v>
      </x:c>
      <x:c r="J844" s="1" t="str">
        <x:v>0.0047046485714909991</x:v>
      </x:c>
      <x:c r="K844" s="1" t="str">
        <x:v>0.41236554827824129</x:v>
      </x:c>
      <x:c r="L844" s="1" t="str">
        <x:v>-0.094547542866518897</x:v>
      </x:c>
      <x:c r="M844" s="1" t="str">
        <x:v>ABSTAIN</x:v>
      </x:c>
      <x:c r="N844" s="1" t="str">
        <x:v>0.5</x:v>
      </x:c>
      <x:c r="O844" s="48" t="str">
        <x:v>INSUFFICIENT_EVIDENCE</x:v>
      </x:c>
      <x:c r="P844" s="48" t="str"/>
      <x:c r="Q844" s="1" t="str">
        <x:v>True</x:v>
      </x:c>
      <x:c r="R844" s="1" t="str">
        <x:v>5</x:v>
      </x:c>
      <x:c r="S844" s="1" t="str">
        <x:v>0</x:v>
      </x:c>
      <x:c r="T844" s="1" t="str">
        <x:v>0.4716010637971304</x:v>
      </x:c>
      <x:c r="U844" s="1" t="str">
        <x:v>0.45000000000000001</x:v>
      </x:c>
      <x:c r="V844" s="1" t="str">
        <x:v>-0.0013409885751595001</x:v>
      </x:c>
      <x:c r="W844" s="28" t="str">
        <x:v>0.45000000000000001</x:v>
      </x:c>
      <x:c r="X844" s="28" t="str">
        <x:v>0.0019870533696690895</x:v>
      </x:c>
      <x:c r="Y844" s="28" t="str">
        <x:v>-0.0013409885751595185</x:v>
      </x:c>
      <x:c r="Z844" s="1" t="str">
        <x:v>0.45000000000000001</x:v>
      </x:c>
      <x:c r="AA844" s="1" t="str">
        <x:v>0.0019870533696690895</x:v>
      </x:c>
      <x:c r="AB844" s="1" t="str">
        <x:v>-0.0013409885751595185</x:v>
      </x:c>
      <x:c r="AC844" s="1" t="str">
        <x:v>ABSTAIN</x:v>
      </x:c>
      <x:c r="AD844" s="1" t="str">
        <x:v>0.025000000000000001</x:v>
      </x:c>
      <x:c r="AE844" s="1" t="str">
        <x:v>0.45000000000000001</x:v>
      </x:c>
      <x:c r="AF844" s="1" t="str">
        <x:v>0.0019870533696690895</x:v>
      </x:c>
      <x:c r="AG844" s="1" t="str">
        <x:v>-0.0013409885751595185</x:v>
      </x:c>
      <x:c r="AH844" s="1" t="str">
        <x:v>0.45000000000000001</x:v>
      </x:c>
      <x:c r="AI844" s="1" t="str">
        <x:v>0.0019870533696690895</x:v>
      </x:c>
      <x:c r="AJ844" s="1" t="str">
        <x:v>-0.0013409885751595185</x:v>
      </x:c>
      <x:c r="AK844" s="1" t="str">
        <x:v>-1.8648277366750676e-17</x:v>
      </x:c>
      <x:c r="AL844" s="28" t="str">
        <x:v>-0.0029755648499170998</x:v>
      </x:c>
      <x:c r="AM844" s="1" t="str">
        <x:v>2023</x:v>
      </x:c>
      <x:c r="AN844" s="48" t="str">
        <x:v>REUSED_OOS_PREQUENTIAL_DIAGNOSTIC</x:v>
      </x:c>
      <x:c r="AO844" s="1" t="str">
        <x:v>842</x:v>
      </x:c>
      <x:c r="AP844" s="1" t="str">
        <x:v>False</x:v>
      </x:c>
    </x:row>
    <x:row r="845" ht="22" customHeight="1">
      <x:c r="A845" s="27" t="n">
        <x:v>45040</x:v>
      </x:c>
      <x:c r="B845" s="27" t="n">
        <x:v>45041</x:v>
      </x:c>
      <x:c r="C845" s="1" t="str">
        <x:v>7.9139839979814582e-06</x:v>
      </x:c>
      <x:c r="D845" s="1" t="str">
        <x:v>0.54380288096854945</x:v>
      </x:c>
      <x:c r="E845" s="1" t="str">
        <x:v>0.45618920504745231</x:v>
      </x:c>
      <x:c r="F845" s="1" t="str">
        <x:v>bull</x:v>
      </x:c>
      <x:c r="G845" s="1" t="str">
        <x:v>0.62751850372127438</x:v>
      </x:c>
      <x:c r="H845" s="1" t="str">
        <x:v>0.050087073672621926</x:v>
      </x:c>
      <x:c r="I845" s="1" t="str">
        <x:v>-0.065418941460647084</x:v>
      </x:c>
      <x:c r="J845" s="1" t="str">
        <x:v>0.0012265428234505826</x:v>
      </x:c>
      <x:c r="K845" s="1" t="str">
        <x:v>0.41250795548145991</x:v>
      </x:c>
      <x:c r="L845" s="1" t="str">
        <x:v>-0.09724177537123635</x:v>
      </x:c>
      <x:c r="M845" s="1" t="str">
        <x:v>ABSTAIN</x:v>
      </x:c>
      <x:c r="N845" s="1" t="str">
        <x:v>0.5</x:v>
      </x:c>
      <x:c r="O845" s="48" t="str">
        <x:v>INSUFFICIENT_EVIDENCE</x:v>
      </x:c>
      <x:c r="P845" s="48" t="str"/>
      <x:c r="Q845" s="1" t="str">
        <x:v>True</x:v>
      </x:c>
      <x:c r="R845" s="1" t="str">
        <x:v>5</x:v>
      </x:c>
      <x:c r="S845" s="1" t="str">
        <x:v>0</x:v>
      </x:c>
      <x:c r="T845" s="1" t="str">
        <x:v>0.47199822856325258</x:v>
      </x:c>
      <x:c r="U845" s="1" t="str">
        <x:v>0.45000000000000001</x:v>
      </x:c>
      <x:c r="V845" s="1" t="str">
        <x:v>0.012913976420889799</x:v>
      </x:c>
      <x:c r="W845" s="28" t="str">
        <x:v>0.45000000000000001</x:v>
      </x:c>
      <x:c r="X845" s="28" t="str">
        <x:v>0.00073743973524426076</x:v>
      </x:c>
      <x:c r="Y845" s="28" t="str">
        <x:v>0.012913976420889872</x:v>
      </x:c>
      <x:c r="Z845" s="1" t="str">
        <x:v>0.45000000000000001</x:v>
      </x:c>
      <x:c r="AA845" s="1" t="str">
        <x:v>0.00073743973524426076</x:v>
      </x:c>
      <x:c r="AB845" s="1" t="str">
        <x:v>0.012913976420889872</x:v>
      </x:c>
      <x:c r="AC845" s="1" t="str">
        <x:v>ABSTAIN</x:v>
      </x:c>
      <x:c r="AD845" s="1" t="str">
        <x:v>0.025000000000000001</x:v>
      </x:c>
      <x:c r="AE845" s="1" t="str">
        <x:v>0.45000000000000001</x:v>
      </x:c>
      <x:c r="AF845" s="1" t="str">
        <x:v>0.00073743973524426076</x:v>
      </x:c>
      <x:c r="AG845" s="1" t="str">
        <x:v>0.012913976420889872</x:v>
      </x:c>
      <x:c r="AH845" s="1" t="str">
        <x:v>0.45000000000000001</x:v>
      </x:c>
      <x:c r="AI845" s="1" t="str">
        <x:v>0.00073743973524426076</x:v>
      </x:c>
      <x:c r="AJ845" s="1" t="str">
        <x:v>0.012913976420889872</x:v>
      </x:c>
      <x:c r="AK845" s="1" t="str">
        <x:v>7.1123662515049091e-17</x:v>
      </x:c>
      <x:c r="AL845" s="28" t="str">
        <x:v>0.028699385298789699</x:v>
      </x:c>
      <x:c r="AM845" s="1" t="str">
        <x:v>2023</x:v>
      </x:c>
      <x:c r="AN845" s="48" t="str">
        <x:v>REUSED_OOS_PREQUENTIAL_DIAGNOSTIC</x:v>
      </x:c>
      <x:c r="AO845" s="1" t="str">
        <x:v>843</x:v>
      </x:c>
      <x:c r="AP845" s="1" t="str">
        <x:v>False</x:v>
      </x:c>
    </x:row>
    <x:row r="846" ht="22" customHeight="1">
      <x:c r="A846" s="27" t="n">
        <x:v>45041</x:v>
      </x:c>
      <x:c r="B846" s="27" t="n">
        <x:v>45042</x:v>
      </x:c>
      <x:c r="C846" s="1" t="str">
        <x:v>3.6972352749228913e-05</x:v>
      </x:c>
      <x:c r="D846" s="1" t="str">
        <x:v>0.24184865182512921</x:v>
      </x:c>
      <x:c r="E846" s="1" t="str">
        <x:v>0.7581143758221216</x:v>
      </x:c>
      <x:c r="F846" s="1" t="str">
        <x:v>mix</x:v>
      </x:c>
      <x:c r="G846" s="1" t="str">
        <x:v>0.50391346915293511</x:v>
      </x:c>
      <x:c r="H846" s="1" t="str">
        <x:v>0.60390845828684081</x:v>
      </x:c>
      <x:c r="I846" s="1" t="str">
        <x:v>-0.068573046059864029</x:v>
      </x:c>
      <x:c r="J846" s="1" t="str">
        <x:v>0.011628863031083014</x:v>
      </x:c>
      <x:c r="K846" s="1" t="str">
        <x:v>0.41967694240516812</x:v>
      </x:c>
      <x:c r="L846" s="1" t="str">
        <x:v>-0.071333169250964001</x:v>
      </x:c>
      <x:c r="M846" s="1" t="str">
        <x:v>ABSTAIN</x:v>
      </x:c>
      <x:c r="N846" s="1" t="str">
        <x:v>0.7581143758221216</x:v>
      </x:c>
      <x:c r="O846" s="48" t="str">
        <x:v>HIGH_VOLATILITY|NEGATIVE_MOMENTUM</x:v>
      </x:c>
      <x:c r="P846" s="48" t="str">
        <x:v>episode-000790|episode-000786|episode-000774|episode-000842|episode-000250</x:v>
      </x:c>
      <x:c r="Q846" s="1" t="str">
        <x:v>True</x:v>
      </x:c>
      <x:c r="R846" s="1" t="str">
        <x:v>5</x:v>
      </x:c>
      <x:c r="S846" s="1" t="str">
        <x:v>0.050000000000000003</x:v>
      </x:c>
      <x:c r="T846" s="1" t="str">
        <x:v>0.47678218492911112</x:v>
      </x:c>
      <x:c r="U846" s="1" t="str">
        <x:v>0.5</x:v>
      </x:c>
      <x:c r="V846" s="1" t="str">
        <x:v>0.0021796260744426001</x:v>
      </x:c>
      <x:c r="W846" s="28" t="str">
        <x:v>0.5</x:v>
      </x:c>
      <x:c r="X846" s="28" t="str">
        <x:v>0.042987467061672335</x:v>
      </x:c>
      <x:c r="Y846" s="28" t="str">
        <x:v>0.0021796260744426643</x:v>
      </x:c>
      <x:c r="Z846" s="1" t="str">
        <x:v>0.5</x:v>
      </x:c>
      <x:c r="AA846" s="1" t="str">
        <x:v>0.042987467061672335</x:v>
      </x:c>
      <x:c r="AB846" s="1" t="str">
        <x:v>0.0021796260744426643</x:v>
      </x:c>
      <x:c r="AC846" s="1" t="str">
        <x:v>ABSTAIN</x:v>
      </x:c>
      <x:c r="AD846" s="1" t="str">
        <x:v>0.050000000000000003</x:v>
      </x:c>
      <x:c r="AE846" s="1" t="str">
        <x:v>0.5</x:v>
      </x:c>
      <x:c r="AF846" s="1" t="str">
        <x:v>0.042987467061672335</x:v>
      </x:c>
      <x:c r="AG846" s="1" t="str">
        <x:v>0.0021796260744426643</x:v>
      </x:c>
      <x:c r="AH846" s="1" t="str">
        <x:v>0.5</x:v>
      </x:c>
      <x:c r="AI846" s="1" t="str">
        <x:v>0.042987467061672335</x:v>
      </x:c>
      <x:c r="AJ846" s="1" t="str">
        <x:v>0.0021796260744426643</x:v>
      </x:c>
      <x:c r="AK846" s="1" t="str">
        <x:v>6.4184768611141862e-17</x:v>
      </x:c>
      <x:c r="AL846" s="28" t="str">
        <x:v>0.0044454181802761998</x:v>
      </x:c>
      <x:c r="AM846" s="1" t="str">
        <x:v>2023</x:v>
      </x:c>
      <x:c r="AN846" s="48" t="str">
        <x:v>REUSED_OOS_PREQUENTIAL_DIAGNOSTIC</x:v>
      </x:c>
      <x:c r="AO846" s="1" t="str">
        <x:v>844</x:v>
      </x:c>
      <x:c r="AP846" s="1" t="str">
        <x:v>False</x:v>
      </x:c>
    </x:row>
    <x:row r="847" ht="22" customHeight="1">
      <x:c r="A847" s="27" t="n">
        <x:v>45042</x:v>
      </x:c>
      <x:c r="B847" s="27" t="n">
        <x:v>45043</x:v>
      </x:c>
      <x:c r="C847" s="1" t="str">
        <x:v>1.0111320361601812e-05</x:v>
      </x:c>
      <x:c r="D847" s="1" t="str">
        <x:v>0.43246713298100953</x:v>
      </x:c>
      <x:c r="E847" s="1" t="str">
        <x:v>0.56752275569862864</x:v>
      </x:c>
      <x:c r="F847" s="1" t="str">
        <x:v>mix</x:v>
      </x:c>
      <x:c r="G847" s="1" t="str">
        <x:v>0.62271153924483735</x:v>
      </x:c>
      <x:c r="H847" s="1" t="str">
        <x:v>0.38123696231176091</x:v>
      </x:c>
      <x:c r="I847" s="1" t="str">
        <x:v>-0.013503992892270111</x:v>
      </x:c>
      <x:c r="J847" s="1" t="str">
        <x:v>0.047726116668755258</x:v>
      </x:c>
      <x:c r="K847" s="1" t="str">
        <x:v>0.40460798645631246</x:v>
      </x:c>
      <x:c r="L847" s="1" t="str">
        <x:v>-0.06720485683813282</x:v>
      </x:c>
      <x:c r="M847" s="1" t="str">
        <x:v>ABSTAIN</x:v>
      </x:c>
      <x:c r="N847" s="1" t="str">
        <x:v>0.56752275569862864</x:v>
      </x:c>
      <x:c r="O847" s="48" t="str">
        <x:v>HIGH_VOLATILITY|MIXED_OR_UNCERTAIN</x:v>
      </x:c>
      <x:c r="P847" s="48" t="str"/>
      <x:c r="Q847" s="1" t="str">
        <x:v>True</x:v>
      </x:c>
      <x:c r="R847" s="1" t="str">
        <x:v>5</x:v>
      </x:c>
      <x:c r="S847" s="1" t="str">
        <x:v>0.050000000000000003</x:v>
      </x:c>
      <x:c r="T847" s="1" t="str">
        <x:v>0.47376303587140411</x:v>
      </x:c>
      <x:c r="U847" s="1" t="str">
        <x:v>0.45000000000000001</x:v>
      </x:c>
      <x:c r="V847" s="1" t="str">
        <x:v>0.016591546456298401</x:v>
      </x:c>
      <x:c r="W847" s="28" t="str">
        <x:v>0.45000000000000001</x:v>
      </x:c>
      <x:c r="X847" s="28" t="str">
        <x:v>0.051108889805618174</x:v>
      </x:c>
      <x:c r="Y847" s="28" t="str">
        <x:v>0.016591546456298456</x:v>
      </x:c>
      <x:c r="Z847" s="1" t="str">
        <x:v>0.45000000000000001</x:v>
      </x:c>
      <x:c r="AA847" s="1" t="str">
        <x:v>0.051108889805618174</x:v>
      </x:c>
      <x:c r="AB847" s="1" t="str">
        <x:v>0.016591546456298456</x:v>
      </x:c>
      <x:c r="AC847" s="1" t="str">
        <x:v>ABSTAIN</x:v>
      </x:c>
      <x:c r="AD847" s="1" t="str">
        <x:v>0.050000000000000003</x:v>
      </x:c>
      <x:c r="AE847" s="1" t="str">
        <x:v>0.45000000000000001</x:v>
      </x:c>
      <x:c r="AF847" s="1" t="str">
        <x:v>0.051108889805618174</x:v>
      </x:c>
      <x:c r="AG847" s="1" t="str">
        <x:v>0.016591546456298456</x:v>
      </x:c>
      <x:c r="AH847" s="1" t="str">
        <x:v>0.45000000000000001</x:v>
      </x:c>
      <x:c r="AI847" s="1" t="str">
        <x:v>0.051108889805618174</x:v>
      </x:c>
      <x:c r="AJ847" s="1" t="str">
        <x:v>0.016591546456298456</x:v>
      </x:c>
      <x:c r="AK847" s="1" t="str">
        <x:v>5.5511151231257827e-17</x:v>
      </x:c>
      <x:c r="AL847" s="28" t="str">
        <x:v>0.036985568838259798</x:v>
      </x:c>
      <x:c r="AM847" s="1" t="str">
        <x:v>2023</x:v>
      </x:c>
      <x:c r="AN847" s="48" t="str">
        <x:v>REUSED_OOS_PREQUENTIAL_DIAGNOSTIC</x:v>
      </x:c>
      <x:c r="AO847" s="1" t="str">
        <x:v>845</x:v>
      </x:c>
      <x:c r="AP847" s="1" t="str">
        <x:v>False</x:v>
      </x:c>
    </x:row>
    <x:row r="848" ht="22" customHeight="1">
      <x:c r="A848" s="27" t="n">
        <x:v>45043</x:v>
      </x:c>
      <x:c r="B848" s="27" t="n">
        <x:v>45044</x:v>
      </x:c>
      <x:c r="C848" s="1" t="str">
        <x:v>2.4677920547023831e-06</x:v>
      </x:c>
      <x:c r="D848" s="1" t="str">
        <x:v>0.71204877577735015</x:v>
      </x:c>
      <x:c r="E848" s="1" t="str">
        <x:v>0.28794875643059492</x:v>
      </x:c>
      <x:c r="F848" s="1" t="str">
        <x:v>bull</x:v>
      </x:c>
      <x:c r="G848" s="1" t="str">
        <x:v>0.54645146465500838</x:v>
      </x:c>
      <x:c r="H848" s="1" t="str">
        <x:v>0.55916328559268125</x:v>
      </x:c>
      <x:c r="I848" s="1" t="str">
        <x:v>0.04374568438944082</x:v>
      </x:c>
      <x:c r="J848" s="1" t="str">
        <x:v>0.081200343332526348</x:v>
      </x:c>
      <x:c r="K848" s="1" t="str">
        <x:v>0.42234497304854379</x:v>
      </x:c>
      <x:c r="L848" s="1" t="str">
        <x:v>-0.032704897858724991</x:v>
      </x:c>
      <x:c r="M848" s="1" t="str">
        <x:v>BTC</x:v>
      </x:c>
      <x:c r="N848" s="1" t="str">
        <x:v>0.71204877577735015</x:v>
      </x:c>
      <x:c r="O848" s="48" t="str">
        <x:v>HIGH_VOLATILITY</x:v>
      </x:c>
      <x:c r="P848" s="48" t="str"/>
      <x:c r="Q848" s="1" t="str">
        <x:v>True</x:v>
      </x:c>
      <x:c r="R848" s="1" t="str">
        <x:v>5</x:v>
      </x:c>
      <x:c r="S848" s="1" t="str">
        <x:v>0</x:v>
      </x:c>
      <x:c r="T848" s="1" t="str">
        <x:v>0.46933154565186253</x:v>
      </x:c>
      <x:c r="U848" s="1" t="str">
        <x:v>0.45000000000000001</x:v>
      </x:c>
      <x:c r="V848" s="1" t="str">
        <x:v>-0.0023615828066522</x:v>
      </x:c>
      <x:c r="W848" s="28" t="str">
        <x:v>0.45000000000000001</x:v>
      </x:c>
      <x:c r="X848" s="28" t="str">
        <x:v>0.0090040690110643751</x:v>
      </x:c>
      <x:c r="Y848" s="28" t="str">
        <x:v>-0.0023615828066521072</x:v>
      </x:c>
      <x:c r="Z848" s="1" t="str">
        <x:v>0.5</x:v>
      </x:c>
      <x:c r="AA848" s="1" t="str">
        <x:v>0.040995930988935614</x:v>
      </x:c>
      <x:c r="AB848" s="1" t="str">
        <x:v>-0.0026548886794213189</x:v>
      </x:c>
      <x:c r="AC848" s="1" t="str">
        <x:v>BTC</x:v>
      </x:c>
      <x:c r="AD848" s="1" t="str">
        <x:v>0.025000000000000001</x:v>
      </x:c>
      <x:c r="AE848" s="1" t="str">
        <x:v>0.5</x:v>
      </x:c>
      <x:c r="AF848" s="1" t="str">
        <x:v>0.040995930988935614</x:v>
      </x:c>
      <x:c r="AG848" s="1" t="str">
        <x:v>-0.0026548886794213189</x:v>
      </x:c>
      <x:c r="AH848" s="1" t="str">
        <x:v>0.65000000000000002</x:v>
      </x:c>
      <x:c r="AI848" s="1" t="str">
        <x:v>0.19099593098893564</x:v>
      </x:c>
      <x:c r="AJ848" s="1" t="str">
        <x:v>-0.0035885467739682486</x:v>
      </x:c>
      <x:c r="AK848" s="1" t="str">
        <x:v>-0.0012306253121992386</x:v>
      </x:c>
      <x:c r="AL848" s="28" t="str">
        <x:v>-0.0052279998235847001</x:v>
      </x:c>
      <x:c r="AM848" s="1" t="str">
        <x:v>2023</x:v>
      </x:c>
      <x:c r="AN848" s="48" t="str">
        <x:v>REUSED_OOS_PREQUENTIAL_DIAGNOSTIC</x:v>
      </x:c>
      <x:c r="AO848" s="1" t="str">
        <x:v>846</x:v>
      </x:c>
      <x:c r="AP848" s="1" t="str">
        <x:v>False</x:v>
      </x:c>
    </x:row>
    <x:row r="849" ht="22" customHeight="1">
      <x:c r="A849" s="27" t="n">
        <x:v>45044</x:v>
      </x:c>
      <x:c r="B849" s="27" t="n">
        <x:v>45045</x:v>
      </x:c>
      <x:c r="C849" s="1" t="str">
        <x:v>3.8566361583291673e-07</x:v>
      </x:c>
      <x:c r="D849" s="1" t="str">
        <x:v>0.90904288159415758</x:v>
      </x:c>
      <x:c r="E849" s="1" t="str">
        <x:v>0.090956732742226501</x:v>
      </x:c>
      <x:c r="F849" s="1" t="str">
        <x:v>bull</x:v>
      </x:c>
      <x:c r="G849" s="1" t="str">
        <x:v>0.27739706775484718</x:v>
      </x:c>
      <x:c r="H849" s="1" t="str">
        <x:v>0.39398821163361475</x:v>
      </x:c>
      <x:c r="I849" s="1" t="str">
        <x:v>0.07544526275637442</x:v>
      </x:c>
      <x:c r="J849" s="1" t="str">
        <x:v>0.034264066820926642</x:v>
      </x:c>
      <x:c r="K849" s="1" t="str">
        <x:v>0.40188210159728022</x:v>
      </x:c>
      <x:c r="L849" s="1" t="str">
        <x:v>-0.037761916482074054</x:v>
      </x:c>
      <x:c r="M849" s="1" t="str">
        <x:v>BTC</x:v>
      </x:c>
      <x:c r="N849" s="1" t="str">
        <x:v>0.90904288159415758</x:v>
      </x:c>
      <x:c r="O849" s="48" t="str">
        <x:v>HIGH_VOLATILITY|BULLISH_ROUTER</x:v>
      </x:c>
      <x:c r="P849" s="48" t="str"/>
      <x:c r="Q849" s="1" t="str">
        <x:v>True</x:v>
      </x:c>
      <x:c r="R849" s="1" t="str">
        <x:v>5</x:v>
      </x:c>
      <x:c r="S849" s="1" t="str">
        <x:v>0</x:v>
      </x:c>
      <x:c r="T849" s="1" t="str">
        <x:v>0.46620876242394788</x:v>
      </x:c>
      <x:c r="U849" s="1" t="str">
        <x:v>0.45000000000000001</x:v>
      </x:c>
      <x:c r="V849" s="1" t="str">
        <x:v>-0.0013472221568591001</x:v>
      </x:c>
      <x:c r="W849" s="28" t="str">
        <x:v>0.45000000000000001</x:v>
      </x:c>
      <x:c r="X849" s="28" t="str">
        <x:v>0.0012969812342860099</x:v>
      </x:c>
      <x:c r="Y849" s="28" t="str">
        <x:v>-0.0013472221568591181</x:v>
      </x:c>
      <x:c r="Z849" s="1" t="str">
        <x:v>0.5</x:v>
      </x:c>
      <x:c r="AA849" s="1" t="str">
        <x:v>0.0013104254077965782</x:v>
      </x:c>
      <x:c r="AB849" s="1" t="str">
        <x:v>-0.0014967828226631896</x:v>
      </x:c>
      <x:c r="AC849" s="1" t="str">
        <x:v>BTC</x:v>
      </x:c>
      <x:c r="AD849" s="1" t="str">
        <x:v>0.025000000000000001</x:v>
      </x:c>
      <x:c r="AE849" s="1" t="str">
        <x:v>0.5</x:v>
      </x:c>
      <x:c r="AF849" s="1" t="str">
        <x:v>0.0013104254077965782</x:v>
      </x:c>
      <x:c r="AG849" s="1" t="str">
        <x:v>-0.0014967828226631896</x:v>
      </x:c>
      <x:c r="AH849" s="1" t="str">
        <x:v>0.75</x:v>
      </x:c>
      <x:c r="AI849" s="1" t="str">
        <x:v>0.10119342545812049</x:v>
      </x:c>
      <x:c r="AJ849" s="1" t="str">
        <x:v>-0.0023441779626434123</x:v>
      </x:c>
      <x:c r="AK849" s="1" t="str">
        <x:v>-0.00099879937272650664</x:v>
      </x:c>
      <x:c r="AL849" s="28" t="str">
        <x:v>-0.0029909487139260999</x:v>
      </x:c>
      <x:c r="AM849" s="1" t="str">
        <x:v>2023</x:v>
      </x:c>
      <x:c r="AN849" s="48" t="str">
        <x:v>REUSED_OOS_PREQUENTIAL_DIAGNOSTIC</x:v>
      </x:c>
      <x:c r="AO849" s="1" t="str">
        <x:v>847</x:v>
      </x:c>
      <x:c r="AP849" s="1" t="str">
        <x:v>False</x:v>
      </x:c>
    </x:row>
    <x:row r="850" ht="22" customHeight="1">
      <x:c r="A850" s="27" t="n">
        <x:v>45045</x:v>
      </x:c>
      <x:c r="B850" s="27" t="n">
        <x:v>45046</x:v>
      </x:c>
      <x:c r="C850" s="1" t="str">
        <x:v>2.1483898597336506e-06</x:v>
      </x:c>
      <x:c r="D850" s="1" t="str">
        <x:v>0.82570400224188045</x:v>
      </x:c>
      <x:c r="E850" s="1" t="str">
        <x:v>0.1742938493682597</x:v>
      </x:c>
      <x:c r="F850" s="1" t="str">
        <x:v>bull</x:v>
      </x:c>
      <x:c r="G850" s="1" t="str">
        <x:v>0.42113085354828661</x:v>
      </x:c>
      <x:c r="H850" s="1" t="str">
        <x:v>0.16667775870455423</x:v>
      </x:c>
      <x:c r="I850" s="1" t="str">
        <x:v>0.051060800534984185</x:v>
      </x:c>
      <x:c r="J850" s="1" t="str">
        <x:v>0.042976150127544077</x:v>
      </x:c>
      <x:c r="K850" s="1" t="str">
        <x:v>0.3996539569651511</x:v>
      </x:c>
      <x:c r="L850" s="1" t="str">
        <x:v>-0.040639921240462784</x:v>
      </x:c>
      <x:c r="M850" s="1" t="str">
        <x:v>BTC</x:v>
      </x:c>
      <x:c r="N850" s="1" t="str">
        <x:v>0.82570400224188045</x:v>
      </x:c>
      <x:c r="O850" s="48" t="str">
        <x:v>HIGH_VOLATILITY|BULLISH_ROUTER</x:v>
      </x:c>
      <x:c r="P850" s="48" t="str"/>
      <x:c r="Q850" s="1" t="str">
        <x:v>True</x:v>
      </x:c>
      <x:c r="R850" s="1" t="str">
        <x:v>5</x:v>
      </x:c>
      <x:c r="S850" s="1" t="str">
        <x:v>0</x:v>
      </x:c>
      <x:c r="T850" s="1" t="str">
        <x:v>0.4675297730564178</x:v>
      </x:c>
      <x:c r="U850" s="1" t="str">
        <x:v>0.45000000000000001</x:v>
      </x:c>
      <x:c r="V850" s="1" t="str">
        <x:v>0.00027633222847200001</x:v>
      </x:c>
      <x:c r="W850" s="28" t="str">
        <x:v>0.45000000000000001</x:v>
      </x:c>
      <x:c r="X850" s="28" t="str">
        <x:v>0.00074125748510150968</x:v>
      </x:c>
      <x:c r="Y850" s="28" t="str">
        <x:v>0.00027633222847200933</x:v>
      </x:c>
      <x:c r="Z850" s="1" t="str">
        <x:v>0.5</x:v>
      </x:c>
      <x:c r="AA850" s="1" t="str">
        <x:v>0.00074885707503430377</x:v>
      </x:c>
      <x:c r="AB850" s="1" t="str">
        <x:v>0.00030711056942633874</x:v>
      </x:c>
      <x:c r="AC850" s="1" t="str">
        <x:v>BTC</x:v>
      </x:c>
      <x:c r="AD850" s="1" t="str">
        <x:v>0.025000000000000001</x:v>
      </x:c>
      <x:c r="AE850" s="1" t="str">
        <x:v>0.5</x:v>
      </x:c>
      <x:c r="AF850" s="1" t="str">
        <x:v>0.00074885707503430377</x:v>
      </x:c>
      <x:c r="AG850" s="1" t="str">
        <x:v>0.00030711056942633874</x:v>
      </x:c>
      <x:c r="AH850" s="1" t="str">
        <x:v>0.75</x:v>
      </x:c>
      <x:c r="AI850" s="1" t="str">
        <x:v>0.00056206371166278579</x:v>
      </x:c>
      <x:c r="AJ850" s="1" t="str">
        <x:v>0.00046122716229968219</x:v>
      </x:c>
      <x:c r="AK850" s="1" t="str">
        <x:v>0.00018482677399261872</x:v>
      </x:c>
      <x:c r="AL850" s="28" t="str">
        <x:v>0.00061571931408869996</x:v>
      </x:c>
      <x:c r="AM850" s="1" t="str">
        <x:v>2023</x:v>
      </x:c>
      <x:c r="AN850" s="48" t="str">
        <x:v>REUSED_OOS_PREQUENTIAL_DIAGNOSTIC</x:v>
      </x:c>
      <x:c r="AO850" s="1" t="str">
        <x:v>848</x:v>
      </x:c>
      <x:c r="AP850" s="1" t="str">
        <x:v>False</x:v>
      </x:c>
    </x:row>
    <x:row r="851" ht="22" customHeight="1">
      <x:c r="A851" s="27" t="n">
        <x:v>45046</x:v>
      </x:c>
      <x:c r="B851" s="27" t="n">
        <x:v>45047</x:v>
      </x:c>
      <x:c r="C851" s="1" t="str">
        <x:v>2.7080539312010342e-06</x:v>
      </x:c>
      <x:c r="D851" s="1" t="str">
        <x:v>0.82854720545519922</x:v>
      </x:c>
      <x:c r="E851" s="1" t="str">
        <x:v>0.17145008649086951</x:v>
      </x:c>
      <x:c r="F851" s="1" t="str">
        <x:v>bull</x:v>
      </x:c>
      <x:c r="G851" s="1" t="str">
        <x:v>0.41708525741740243</x:v>
      </x:c>
      <x:c r="H851" s="1" t="str">
        <x:v>0.0056875257547804228</x:v>
      </x:c>
      <x:c r="I851" s="1" t="str">
        <x:v>0.06018904441238937</x:v>
      </x:c>
      <x:c r="J851" s="1" t="str">
        <x:v>0.02733750794592904</x:v>
      </x:c>
      <x:c r="K851" s="1" t="str">
        <x:v>0.3962982207908472</x:v>
      </x:c>
      <x:c r="L851" s="1" t="str">
        <x:v>-0.040049224710804854</x:v>
      </x:c>
      <x:c r="M851" s="1" t="str">
        <x:v>BTC</x:v>
      </x:c>
      <x:c r="N851" s="1" t="str">
        <x:v>0.82854720545519922</x:v>
      </x:c>
      <x:c r="O851" s="48" t="str">
        <x:v>HIGH_VOLATILITY|BULLISH_ROUTER</x:v>
      </x:c>
      <x:c r="P851" s="48" t="str"/>
      <x:c r="Q851" s="1" t="str">
        <x:v>True</x:v>
      </x:c>
      <x:c r="R851" s="1" t="str">
        <x:v>5</x:v>
      </x:c>
      <x:c r="S851" s="1" t="str">
        <x:v>0</x:v>
      </x:c>
      <x:c r="T851" s="1" t="str">
        <x:v>0.46258340404094761</x:v>
      </x:c>
      <x:c r="U851" s="1" t="str">
        <x:v>0.45000000000000001</x:v>
      </x:c>
      <x:c r="V851" s="1" t="str">
        <x:v>-0.018068083179954599</x:v>
      </x:c>
      <x:c r="W851" s="28" t="str">
        <x:v>0.45000000000000001</x:v>
      </x:c>
      <x:c r="X851" s="28" t="str">
        <x:v>0.00015234831852595221</x:v>
      </x:c>
      <x:c r="Y851" s="28" t="str">
        <x:v>-0.018068083179954675</x:v>
      </x:c>
      <x:c r="Z851" s="1" t="str">
        <x:v>0.5</x:v>
      </x:c>
      <x:c r="AA851" s="1" t="str">
        <x:v>0.00015388245432268466</x:v>
      </x:c>
      <x:c r="AB851" s="1" t="str">
        <x:v>-0.020075632553473777</x:v>
      </x:c>
      <x:c r="AC851" s="1" t="str">
        <x:v>BTC</x:v>
      </x:c>
      <x:c r="AD851" s="1" t="str">
        <x:v>0.025000000000000001</x:v>
      </x:c>
      <x:c r="AE851" s="1" t="str">
        <x:v>0.5</x:v>
      </x:c>
      <x:c r="AF851" s="1" t="str">
        <x:v>0.00015388245432268466</x:v>
      </x:c>
      <x:c r="AG851" s="1" t="str">
        <x:v>-0.020075632553473777</x:v>
      </x:c>
      <x:c r="AH851" s="1" t="str">
        <x:v>0.75</x:v>
      </x:c>
      <x:c r="AI851" s="1" t="str">
        <x:v>0.00011539408361715964</x:v>
      </x:c>
      <x:c r="AJ851" s="1" t="str">
        <x:v>-0.030113334559621729</x:v>
      </x:c>
      <x:c r="AK851" s="1" t="str">
        <x:v>-0.012342749891522394</x:v>
      </x:c>
      <x:c r="AL851" s="28" t="str">
        <x:v>-0.040150963520567698</x:v>
      </x:c>
      <x:c r="AM851" s="1" t="str">
        <x:v>2023</x:v>
      </x:c>
      <x:c r="AN851" s="48" t="str">
        <x:v>REUSED_OOS_PREQUENTIAL_DIAGNOSTIC</x:v>
      </x:c>
      <x:c r="AO851" s="1" t="str">
        <x:v>849</x:v>
      </x:c>
      <x:c r="AP851" s="1" t="str">
        <x:v>False</x:v>
      </x:c>
    </x:row>
    <x:row r="852" ht="22" customHeight="1">
      <x:c r="A852" s="27" t="n">
        <x:v>45047</x:v>
      </x:c>
      <x:c r="B852" s="27" t="n">
        <x:v>45048</x:v>
      </x:c>
      <x:c r="C852" s="1" t="str">
        <x:v>9.8593887633185242e-06</x:v>
      </x:c>
      <x:c r="D852" s="1" t="str">
        <x:v>0.65132493677058212</x:v>
      </x:c>
      <x:c r="E852" s="1" t="str">
        <x:v>0.34866520384065453</x:v>
      </x:c>
      <x:c r="F852" s="1" t="str">
        <x:v>bull</x:v>
      </x:c>
      <x:c r="G852" s="1" t="str">
        <x:v>0.58868421441373497</x:v>
      </x:c>
      <x:c r="H852" s="1" t="str">
        <x:v>0.3544445373692342</x:v>
      </x:c>
      <x:c r="I852" s="1" t="str">
        <x:v>0.020658468227108706</x:v>
      </x:c>
      <x:c r="J852" s="1" t="str">
        <x:v>-0.013301190254462192</x:v>
      </x:c>
      <x:c r="K852" s="1" t="str">
        <x:v>0.42240746391553707</x:v>
      </x:c>
      <x:c r="L852" s="1" t="str">
        <x:v>-0.078592173270982113</x:v>
      </x:c>
      <x:c r="M852" s="1" t="str">
        <x:v>ABSTAIN</x:v>
      </x:c>
      <x:c r="N852" s="1" t="str">
        <x:v>0.5</x:v>
      </x:c>
      <x:c r="O852" s="48" t="str">
        <x:v>INSUFFICIENT_EVIDENCE</x:v>
      </x:c>
      <x:c r="P852" s="48" t="str"/>
      <x:c r="Q852" s="1" t="str">
        <x:v>True</x:v>
      </x:c>
      <x:c r="R852" s="1" t="str">
        <x:v>5</x:v>
      </x:c>
      <x:c r="S852" s="1" t="str">
        <x:v>0</x:v>
      </x:c>
      <x:c r="T852" s="1" t="str">
        <x:v>0.46644056666797101</x:v>
      </x:c>
      <x:c r="U852" s="1" t="str">
        <x:v>0.45000000000000001</x:v>
      </x:c>
      <x:c r="V852" s="1" t="str">
        <x:v>0.0094697607668601004</x:v>
      </x:c>
      <x:c r="W852" s="28" t="str">
        <x:v>0.45000000000000001</x:v>
      </x:c>
      <x:c r="X852" s="28" t="str">
        <x:v>0.010120214840945052</x:v>
      </x:c>
      <x:c r="Y852" s="28" t="str">
        <x:v>0.0094697607668601247</x:v>
      </x:c>
      <x:c r="Z852" s="1" t="str">
        <x:v>0.45000000000000001</x:v>
      </x:c>
      <x:c r="AA852" s="1" t="str">
        <x:v>0.039756618297322355</x:v>
      </x:c>
      <x:c r="AB852" s="1" t="str">
        <x:v>0.0094398434109830287</x:v>
      </x:c>
      <x:c r="AC852" s="1" t="str">
        <x:v>ABSTAIN</x:v>
      </x:c>
      <x:c r="AD852" s="1" t="str">
        <x:v>0</x:v>
      </x:c>
      <x:c r="AE852" s="1" t="str">
        <x:v>0.45000000000000001</x:v>
      </x:c>
      <x:c r="AF852" s="1" t="str">
        <x:v>0.039756618297322355</x:v>
      </x:c>
      <x:c r="AG852" s="1" t="str">
        <x:v>0.0094398434109830287</x:v>
      </x:c>
      <x:c r="AH852" s="1" t="str">
        <x:v>0.45000000000000001</x:v>
      </x:c>
      <x:c r="AI852" s="1" t="str">
        <x:v>0.29223795412429326</x:v>
      </x:c>
      <x:c r="AJ852" s="1" t="str">
        <x:v>0.009184968557919504</x:v>
      </x:c>
      <x:c r="AK852" s="1" t="str">
        <x:v>-0.00028216039790551241</x:v>
      </x:c>
      <x:c r="AL852" s="28" t="str">
        <x:v>0.021066615380231898</x:v>
      </x:c>
      <x:c r="AM852" s="1" t="str">
        <x:v>2023</x:v>
      </x:c>
      <x:c r="AN852" s="48" t="str">
        <x:v>REUSED_OOS_PREQUENTIAL_DIAGNOSTIC</x:v>
      </x:c>
      <x:c r="AO852" s="1" t="str">
        <x:v>850</x:v>
      </x:c>
      <x:c r="AP852" s="1" t="str">
        <x:v>False</x:v>
      </x:c>
    </x:row>
    <x:row r="853" ht="22" customHeight="1">
      <x:c r="A853" s="27" t="n">
        <x:v>45048</x:v>
      </x:c>
      <x:c r="B853" s="27" t="n">
        <x:v>45049</x:v>
      </x:c>
      <x:c r="C853" s="1" t="str">
        <x:v>0.0002161007785422</x:v>
      </x:c>
      <x:c r="D853" s="1" t="str">
        <x:v>0.24280714755949001</x:v>
      </x:c>
      <x:c r="E853" s="1" t="str">
        <x:v>0.75697675166196765</x:v>
      </x:c>
      <x:c r="F853" s="1" t="str">
        <x:v>mix</x:v>
      </x:c>
      <x:c r="G853" s="1" t="str">
        <x:v>0.50634235174362763</x:v>
      </x:c>
      <x:c r="H853" s="1" t="str">
        <x:v>0.81703557842218411</x:v>
      </x:c>
      <x:c r="I853" s="1" t="str">
        <x:v>0.013085360509986321</x:v>
      </x:c>
      <x:c r="J853" s="1" t="str">
        <x:v>0.016696041959976204</x:v>
      </x:c>
      <x:c r="K853" s="1" t="str">
        <x:v>0.42757356424642279</x:v>
      </x:c>
      <x:c r="L853" s="1" t="str">
        <x:v>-0.059181228976946443</x:v>
      </x:c>
      <x:c r="M853" s="1" t="str">
        <x:v>ABSTAIN</x:v>
      </x:c>
      <x:c r="N853" s="1" t="str">
        <x:v>0.75697675166196765</x:v>
      </x:c>
      <x:c r="O853" s="48" t="str">
        <x:v>HIGH_VOLATILITY|NEGATIVE_MOMENTUM</x:v>
      </x:c>
      <x:c r="P853" s="48" t="str">
        <x:v>episode-000790|episode-000786|episode-000845|episode-000774|episode-000109</x:v>
      </x:c>
      <x:c r="Q853" s="1" t="str">
        <x:v>True</x:v>
      </x:c>
      <x:c r="R853" s="1" t="str">
        <x:v>5</x:v>
      </x:c>
      <x:c r="S853" s="1" t="str">
        <x:v>0.050000000000000003</x:v>
      </x:c>
      <x:c r="T853" s="1" t="str">
        <x:v>0.47531216927209707</x:v>
      </x:c>
      <x:c r="U853" s="1" t="str">
        <x:v>0.5</x:v>
      </x:c>
      <x:c r="V853" s="1" t="str">
        <x:v>0.0061375025571588004</x:v>
      </x:c>
      <x:c r="W853" s="28" t="str">
        <x:v>0.5</x:v>
      </x:c>
      <x:c r="X853" s="28" t="str">
        <x:v>0.044834976992302489</x:v>
      </x:c>
      <x:c r="Y853" s="28" t="str">
        <x:v>0.006137502557158836</x:v>
      </x:c>
      <x:c r="Z853" s="1" t="str">
        <x:v>0.5</x:v>
      </x:c>
      <x:c r="AA853" s="1" t="str">
        <x:v>0.044834976992302489</x:v>
      </x:c>
      <x:c r="AB853" s="1" t="str">
        <x:v>0.006137502557158836</x:v>
      </x:c>
      <x:c r="AC853" s="1" t="str">
        <x:v>ABSTAIN</x:v>
      </x:c>
      <x:c r="AD853" s="1" t="str">
        <x:v>0.050000000000000003</x:v>
      </x:c>
      <x:c r="AE853" s="1" t="str">
        <x:v>0.5</x:v>
      </x:c>
      <x:c r="AF853" s="1" t="str">
        <x:v>0.044834976992302489</x:v>
      </x:c>
      <x:c r="AG853" s="1" t="str">
        <x:v>0.006137502557158836</x:v>
      </x:c>
      <x:c r="AH853" s="1" t="str">
        <x:v>0.5</x:v>
      </x:c>
      <x:c r="AI853" s="1" t="str">
        <x:v>0.044834976992302489</x:v>
      </x:c>
      <x:c r="AJ853" s="1" t="str">
        <x:v>0.006137502557158836</x:v>
      </x:c>
      <x:c r="AK853" s="1" t="str">
        <x:v>3.5561831257524545e-17</x:v>
      </x:c>
      <x:c r="AL853" s="28" t="str">
        <x:v>0.012365229463080401</x:v>
      </x:c>
      <x:c r="AM853" s="1" t="str">
        <x:v>2023</x:v>
      </x:c>
      <x:c r="AN853" s="48" t="str">
        <x:v>REUSED_OOS_PREQUENTIAL_DIAGNOSTIC</x:v>
      </x:c>
      <x:c r="AO853" s="1" t="str">
        <x:v>851</x:v>
      </x:c>
      <x:c r="AP853" s="1" t="str">
        <x:v>False</x:v>
      </x:c>
    </x:row>
    <x:row r="854" ht="22" customHeight="1">
      <x:c r="A854" s="27" t="n">
        <x:v>45049</x:v>
      </x:c>
      <x:c r="B854" s="27" t="n">
        <x:v>45050</x:v>
      </x:c>
      <x:c r="C854" s="1" t="str">
        <x:v>4.9078461288224496e-05</x:v>
      </x:c>
      <x:c r="D854" s="1" t="str">
        <x:v>0.42719190258770562</x:v>
      </x:c>
      <x:c r="E854" s="1" t="str">
        <x:v>0.57275901895100623</x:v>
      </x:c>
      <x:c r="F854" s="1" t="str">
        <x:v>mix</x:v>
      </x:c>
      <x:c r="G854" s="1" t="str">
        <x:v>0.62170799550177558</x:v>
      </x:c>
      <x:c r="H854" s="1" t="str">
        <x:v>0.36876951005643099</x:v>
      </x:c>
      <x:c r="I854" s="1" t="str">
        <x:v>0.021073295666429681</x:v>
      </x:c>
      <x:c r="J854" s="1" t="str">
        <x:v>0.043935530049888261</x:v>
      </x:c>
      <x:c r="K854" s="1" t="str">
        <x:v>0.42607329556154722</x:v>
      </x:c>
      <x:c r="L854" s="1" t="str">
        <x:v>-0.047547788990073059</x:v>
      </x:c>
      <x:c r="M854" s="1" t="str">
        <x:v>ABSTAIN</x:v>
      </x:c>
      <x:c r="N854" s="1" t="str">
        <x:v>0.57275901895100623</x:v>
      </x:c>
      <x:c r="O854" s="48" t="str">
        <x:v>HIGH_VOLATILITY|INSUFFICIENT_EVIDENCE</x:v>
      </x:c>
      <x:c r="P854" s="48" t="str">
        <x:v>episode-000846|episode-000787|episode-000100|episode-000792|episode-000775</x:v>
      </x:c>
      <x:c r="Q854" s="1" t="str">
        <x:v>True</x:v>
      </x:c>
      <x:c r="R854" s="1" t="str">
        <x:v>5</x:v>
      </x:c>
      <x:c r="S854" s="1" t="str">
        <x:v>0.050000000000000003</x:v>
      </x:c>
      <x:c r="T854" s="1" t="str">
        <x:v>0.47131560375378317</x:v>
      </x:c>
      <x:c r="U854" s="1" t="str">
        <x:v>0.45000000000000001</x:v>
      </x:c>
      <x:c r="V854" s="1" t="str">
        <x:v>-0.0028670121861609</x:v>
      </x:c>
      <x:c r="W854" s="28" t="str">
        <x:v>0.45000000000000001</x:v>
      </x:c>
      <x:c r="X854" s="28" t="str">
        <x:v>0.05307231244160876</x:v>
      </x:c>
      <x:c r="Y854" s="28" t="str">
        <x:v>-0.0028670121861609221</x:v>
      </x:c>
      <x:c r="Z854" s="1" t="str">
        <x:v>0.45000000000000001</x:v>
      </x:c>
      <x:c r="AA854" s="1" t="str">
        <x:v>0.05307231244160876</x:v>
      </x:c>
      <x:c r="AB854" s="1" t="str">
        <x:v>-0.0028670121861609221</x:v>
      </x:c>
      <x:c r="AC854" s="1" t="str">
        <x:v>ABSTAIN</x:v>
      </x:c>
      <x:c r="AD854" s="1" t="str">
        <x:v>0.050000000000000003</x:v>
      </x:c>
      <x:c r="AE854" s="1" t="str">
        <x:v>0.45000000000000001</x:v>
      </x:c>
      <x:c r="AF854" s="1" t="str">
        <x:v>0.05307231244160876</x:v>
      </x:c>
      <x:c r="AG854" s="1" t="str">
        <x:v>-0.0028670121861609221</x:v>
      </x:c>
      <x:c r="AH854" s="1" t="str">
        <x:v>0.45000000000000001</x:v>
      </x:c>
      <x:c r="AI854" s="1" t="str">
        <x:v>0.05307231244160876</x:v>
      </x:c>
      <x:c r="AJ854" s="1" t="str">
        <x:v>-0.0028670121861609221</x:v>
      </x:c>
      <x:c r="AK854" s="1" t="str">
        <x:v>-2.211772431870429e-17</x:v>
      </x:c>
      <x:c r="AL854" s="28" t="str">
        <x:v>-0.0062535316087597003</x:v>
      </x:c>
      <x:c r="AM854" s="1" t="str">
        <x:v>2023</x:v>
      </x:c>
      <x:c r="AN854" s="48" t="str">
        <x:v>REUSED_OOS_PREQUENTIAL_DIAGNOSTIC</x:v>
      </x:c>
      <x:c r="AO854" s="1" t="str">
        <x:v>852</x:v>
      </x:c>
      <x:c r="AP854" s="1" t="str">
        <x:v>False</x:v>
      </x:c>
    </x:row>
    <x:row r="855" ht="22" customHeight="1">
      <x:c r="A855" s="27" t="n">
        <x:v>45050</x:v>
      </x:c>
      <x:c r="B855" s="27" t="n">
        <x:v>45051</x:v>
      </x:c>
      <x:c r="C855" s="1" t="str">
        <x:v>5.8690990019075123e-06</x:v>
      </x:c>
      <x:c r="D855" s="1" t="str">
        <x:v>0.75754928199699945</x:v>
      </x:c>
      <x:c r="E855" s="1" t="str">
        <x:v>0.24244484890399851</x:v>
      </x:c>
      <x:c r="F855" s="1" t="str">
        <x:v>bull</x:v>
      </x:c>
      <x:c r="G855" s="1" t="str">
        <x:v>0.50423306865977358</x:v>
      </x:c>
      <x:c r="H855" s="1" t="str">
        <x:v>0.66071475881858777</x:v>
      </x:c>
      <x:c r="I855" s="1" t="str">
        <x:v>-0.021502312058325757</x:v>
      </x:c>
      <x:c r="J855" s="1" t="str">
        <x:v>0.024062291403331715</x:v>
      </x:c>
      <x:c r="K855" s="1" t="str">
        <x:v>0.42480777141795723</x:v>
      </x:c>
      <x:c r="L855" s="1" t="str">
        <x:v>-0.053503978997456736</x:v>
      </x:c>
      <x:c r="M855" s="1" t="str">
        <x:v>BTC</x:v>
      </x:c>
      <x:c r="N855" s="1" t="str">
        <x:v>0.75754928199699945</x:v>
      </x:c>
      <x:c r="O855" s="48" t="str">
        <x:v>HIGH_VOLATILITY</x:v>
      </x:c>
      <x:c r="P855" s="48" t="str"/>
      <x:c r="Q855" s="1" t="str">
        <x:v>True</x:v>
      </x:c>
      <x:c r="R855" s="1" t="str">
        <x:v>5</x:v>
      </x:c>
      <x:c r="S855" s="1" t="str">
        <x:v>0</x:v>
      </x:c>
      <x:c r="T855" s="1" t="str">
        <x:v>0.46412861118597359</x:v>
      </x:c>
      <x:c r="U855" s="1" t="str">
        <x:v>0.45000000000000001</x:v>
      </x:c>
      <x:c r="V855" s="1" t="str">
        <x:v>0.010469063104230699</x:v>
      </x:c>
      <x:c r="W855" s="28" t="str">
        <x:v>0.45000000000000001</x:v>
      </x:c>
      <x:c r="X855" s="28" t="str">
        <x:v>0.0015521168685220244</x:v>
      </x:c>
      <x:c r="Y855" s="28" t="str">
        <x:v>0.010469063104230791</x:v>
      </x:c>
      <x:c r="Z855" s="1" t="str">
        <x:v>0.5</x:v>
      </x:c>
      <x:c r="AA855" s="1" t="str">
        <x:v>0.051552116868522013</x:v>
      </x:c>
      <x:c r="AB855" s="1" t="str">
        <x:v>0.01158188309371555</x:v>
      </x:c>
      <x:c r="AC855" s="1" t="str">
        <x:v>BTC</x:v>
      </x:c>
      <x:c r="AD855" s="1" t="str">
        <x:v>0</x:v>
      </x:c>
      <x:c r="AE855" s="1" t="str">
        <x:v>0.45000000000000001</x:v>
      </x:c>
      <x:c r="AF855" s="1" t="str">
        <x:v>0.0015521168685220244</x:v>
      </x:c>
      <x:c r="AG855" s="1" t="str">
        <x:v>0.010469063104230791</x:v>
      </x:c>
      <x:c r="AH855" s="1" t="str">
        <x:v>0.70000000000000007</x:v>
      </x:c>
      <x:c r="AI855" s="1" t="str">
        <x:v>0.25155211686852208</x:v>
      </x:c>
      <x:c r="AJ855" s="1" t="str">
        <x:v>0.016031999648157713</x:v>
      </x:c>
      <x:c r="AK855" s="1" t="str">
        <x:v>0.0054902024178397381</x:v>
      </x:c>
      <x:c r="AL855" s="28" t="str">
        <x:v>0.023268069939428902</x:v>
      </x:c>
      <x:c r="AM855" s="1" t="str">
        <x:v>2023</x:v>
      </x:c>
      <x:c r="AN855" s="48" t="str">
        <x:v>REUSED_OOS_PREQUENTIAL_DIAGNOSTIC</x:v>
      </x:c>
      <x:c r="AO855" s="1" t="str">
        <x:v>853</x:v>
      </x:c>
      <x:c r="AP855" s="1" t="str">
        <x:v>False</x:v>
      </x:c>
    </x:row>
    <x:row r="856" ht="22" customHeight="1">
      <x:c r="A856" s="27" t="n">
        <x:v>45051</x:v>
      </x:c>
      <x:c r="B856" s="27" t="n">
        <x:v>45052</x:v>
      </x:c>
      <x:c r="C856" s="1" t="str">
        <x:v>1.9428500445007416e-05</x:v>
      </x:c>
      <x:c r="D856" s="1" t="str">
        <x:v>0.53533842081863203</x:v>
      </x:c>
      <x:c r="E856" s="1" t="str">
        <x:v>0.46464215068092302</x:v>
      </x:c>
      <x:c r="F856" s="1" t="str">
        <x:v>bull</x:v>
      </x:c>
      <x:c r="G856" s="1" t="str">
        <x:v>0.62885042222951759</x:v>
      </x:c>
      <x:c r="H856" s="1" t="str">
        <x:v>0.44442172235673505</x:v>
      </x:c>
      <x:c r="I856" s="1" t="str">
        <x:v>0.0065275665204729272</x:v>
      </x:c>
      <x:c r="J856" s="1" t="str">
        <x:v>0.047551777379452265</x:v>
      </x:c>
      <x:c r="K856" s="1" t="str">
        <x:v>0.4318045461520198</x:v>
      </x:c>
      <x:c r="L856" s="1" t="str">
        <x:v>-0.031480843383378421</x:v>
      </x:c>
      <x:c r="M856" s="1" t="str">
        <x:v>ABSTAIN</x:v>
      </x:c>
      <x:c r="N856" s="1" t="str">
        <x:v>0.5</x:v>
      </x:c>
      <x:c r="O856" s="48" t="str">
        <x:v>INSUFFICIENT_EVIDENCE</x:v>
      </x:c>
      <x:c r="P856" s="48" t="str"/>
      <x:c r="Q856" s="1" t="str">
        <x:v>True</x:v>
      </x:c>
      <x:c r="R856" s="1" t="str">
        <x:v>5</x:v>
      </x:c>
      <x:c r="S856" s="1" t="str">
        <x:v>0</x:v>
      </x:c>
      <x:c r="T856" s="1" t="str">
        <x:v>0.46896445576796991</x:v>
      </x:c>
      <x:c r="U856" s="1" t="str">
        <x:v>0.45000000000000001</x:v>
      </x:c>
      <x:c r="V856" s="1" t="str">
        <x:v>-0.0100094709550623</x:v>
      </x:c>
      <x:c r="W856" s="28" t="str">
        <x:v>0.45000000000000001</x:v>
      </x:c>
      <x:c r="X856" s="28" t="str">
        <x:v>0.0056991733659940702</x:v>
      </x:c>
      <x:c r="Y856" s="28" t="str">
        <x:v>-0.010009470955062327</x:v>
      </x:c>
      <x:c r="Z856" s="1" t="str">
        <x:v>0.45000000000000001</x:v>
      </x:c>
      <x:c r="AA856" s="1" t="str">
        <x:v>0.055750120383238622</x:v>
      </x:c>
      <x:c r="AB856" s="1" t="str">
        <x:v>-0.010059021200974572</x:v>
      </x:c>
      <x:c r="AC856" s="1" t="str">
        <x:v>ABSTAIN</x:v>
      </x:c>
      <x:c r="AD856" s="1" t="str">
        <x:v>0</x:v>
      </x:c>
      <x:c r="AE856" s="1" t="str">
        <x:v>0.45000000000000001</x:v>
      </x:c>
      <x:c r="AF856" s="1" t="str">
        <x:v>0.0056991733659940702</x:v>
      </x:c>
      <x:c r="AG856" s="1" t="str">
        <x:v>-0.010009470955062327</x:v>
      </x:c>
      <x:c r="AH856" s="1" t="str">
        <x:v>0.45000000000000001</x:v>
      </x:c>
      <x:c r="AI856" s="1" t="str">
        <x:v>0.25480798393278908</x:v>
      </x:c>
      <x:c r="AJ856" s="1" t="str">
        <x:v>-0.010256087723736762</x:v>
      </x:c>
      <x:c r="AK856" s="1" t="str">
        <x:v>-0.00024914126339645182</x:v>
      </x:c>
      <x:c r="AL856" s="28" t="str">
        <x:v>-0.022230730656113199</x:v>
      </x:c>
      <x:c r="AM856" s="1" t="str">
        <x:v>2023</x:v>
      </x:c>
      <x:c r="AN856" s="48" t="str">
        <x:v>REUSED_OOS_PREQUENTIAL_DIAGNOSTIC</x:v>
      </x:c>
      <x:c r="AO856" s="1" t="str">
        <x:v>854</x:v>
      </x:c>
      <x:c r="AP856" s="1" t="str">
        <x:v>False</x:v>
      </x:c>
    </x:row>
    <x:row r="857" ht="22" customHeight="1">
      <x:c r="A857" s="27" t="n">
        <x:v>45052</x:v>
      </x:c>
      <x:c r="B857" s="27" t="n">
        <x:v>45053</x:v>
      </x:c>
      <x:c r="C857" s="1" t="str">
        <x:v>3.754171256479493e-06</x:v>
      </x:c>
      <x:c r="D857" s="1" t="str">
        <x:v>0.81036649858818732</x:v>
      </x:c>
      <x:c r="E857" s="1" t="str">
        <x:v>0.1896297472405562</x:v>
      </x:c>
      <x:c r="F857" s="1" t="str">
        <x:v>bull</x:v>
      </x:c>
      <x:c r="G857" s="1" t="str">
        <x:v>0.44213551779920707</x:v>
      </x:c>
      <x:c r="H857" s="1" t="str">
        <x:v>0.55005615553911058</x:v>
      </x:c>
      <x:c r="I857" s="1" t="str">
        <x:v>-0.012895898967301922</x:v>
      </x:c>
      <x:c r="J857" s="1" t="str">
        <x:v>0.02926164634211581</x:v>
      </x:c>
      <x:c r="K857" s="1" t="str">
        <x:v>0.43940786046352653</x:v>
      </x:c>
      <x:c r="L857" s="1" t="str">
        <x:v>-0.053011731889408553</x:v>
      </x:c>
      <x:c r="M857" s="1" t="str">
        <x:v>BTC</x:v>
      </x:c>
      <x:c r="N857" s="1" t="str">
        <x:v>0.81036649858818732</x:v>
      </x:c>
      <x:c r="O857" s="48" t="str">
        <x:v>HIGH_VOLATILITY|BULLISH_ROUTER</x:v>
      </x:c>
      <x:c r="P857" s="48" t="str"/>
      <x:c r="Q857" s="1" t="str">
        <x:v>True</x:v>
      </x:c>
      <x:c r="R857" s="1" t="str">
        <x:v>5</x:v>
      </x:c>
      <x:c r="S857" s="1" t="str">
        <x:v>0</x:v>
      </x:c>
      <x:c r="T857" s="1" t="str">
        <x:v>0.4629790666330994</x:v>
      </x:c>
      <x:c r="U857" s="1" t="str">
        <x:v>0.45000000000000001</x:v>
      </x:c>
      <x:c r="V857" s="1" t="str">
        <x:v>-0.0067468421309378997</x:v>
      </x:c>
      <x:c r="W857" s="28" t="str">
        <x:v>0.45000000000000001</x:v>
      </x:c>
      <x:c r="X857" s="28" t="str">
        <x:v>0.0055577041582821618</x:v>
      </x:c>
      <x:c r="Y857" s="28" t="str">
        <x:v>-0.0067468421309379023</x:v>
      </x:c>
      <x:c r="Z857" s="1" t="str">
        <x:v>0.5</x:v>
      </x:c>
      <x:c r="AA857" s="1" t="str">
        <x:v>0.055557704158282151</x:v>
      </x:c>
      <x:c r="AB857" s="1" t="str">
        <x:v>-0.0075454992160304268</x:v>
      </x:c>
      <x:c r="AC857" s="1" t="str">
        <x:v>BTC</x:v>
      </x:c>
      <x:c r="AD857" s="1" t="str">
        <x:v>0</x:v>
      </x:c>
      <x:c r="AE857" s="1" t="str">
        <x:v>0.45000000000000001</x:v>
      </x:c>
      <x:c r="AF857" s="1" t="str">
        <x:v>0.0055577041582821618</x:v>
      </x:c>
      <x:c r="AG857" s="1" t="str">
        <x:v>-0.0067468421309379023</x:v>
      </x:c>
      <x:c r="AH857" s="1" t="str">
        <x:v>0.75</x:v>
      </x:c>
      <x:c r="AI857" s="1" t="str">
        <x:v>0.30555770415828215</x:v>
      </x:c>
      <x:c r="AJ857" s="1" t="str">
        <x:v>-0.011537661087844375</x:v>
      </x:c>
      <x:c r="AK857" s="1" t="str">
        <x:v>-0.0048350313632908141</x:v>
      </x:c>
      <x:c r="AL857" s="28" t="str">
        <x:v>-0.014980715317894</x:v>
      </x:c>
      <x:c r="AM857" s="1" t="str">
        <x:v>2023</x:v>
      </x:c>
      <x:c r="AN857" s="48" t="str">
        <x:v>REUSED_OOS_PREQUENTIAL_DIAGNOSTIC</x:v>
      </x:c>
      <x:c r="AO857" s="1" t="str">
        <x:v>855</x:v>
      </x:c>
      <x:c r="AP857" s="1" t="str">
        <x:v>False</x:v>
      </x:c>
    </x:row>
    <x:row r="858" ht="22" customHeight="1">
      <x:c r="A858" s="27" t="n">
        <x:v>45053</x:v>
      </x:c>
      <x:c r="B858" s="27" t="n">
        <x:v>45054</x:v>
      </x:c>
      <x:c r="C858" s="1" t="str">
        <x:v>2.5856195097795329e-05</x:v>
      </x:c>
      <x:c r="D858" s="1" t="str">
        <x:v>0.51544115744428365</x:v>
      </x:c>
      <x:c r="E858" s="1" t="str">
        <x:v>0.48453298636061842</x:v>
      </x:c>
      <x:c r="F858" s="1" t="str">
        <x:v>bull</x:v>
      </x:c>
      <x:c r="G858" s="1" t="str">
        <x:v>0.63075071471977062</x:v>
      </x:c>
      <x:c r="H858" s="1" t="str">
        <x:v>0.58985068228780724</x:v>
      </x:c>
      <x:c r="I858" s="1" t="str">
        <x:v>-0.02828173020056679</x:v>
      </x:c>
      <x:c r="J858" s="1" t="str">
        <x:v>0.018430405870213162</x:v>
      </x:c>
      <x:c r="K858" s="1" t="str">
        <x:v>0.44260729434342705</x:v>
      </x:c>
      <x:c r="L858" s="1" t="str">
        <x:v>-0.067198293543358822</x:v>
      </x:c>
      <x:c r="M858" s="1" t="str">
        <x:v>ABSTAIN</x:v>
      </x:c>
      <x:c r="N858" s="1" t="str">
        <x:v>0.5</x:v>
      </x:c>
      <x:c r="O858" s="48" t="str">
        <x:v>INSUFFICIENT_EVIDENCE</x:v>
      </x:c>
      <x:c r="P858" s="48" t="str"/>
      <x:c r="Q858" s="1" t="str">
        <x:v>True</x:v>
      </x:c>
      <x:c r="R858" s="1" t="str">
        <x:v>5</x:v>
      </x:c>
      <x:c r="S858" s="1" t="str">
        <x:v>0</x:v>
      </x:c>
      <x:c r="T858" s="1" t="str">
        <x:v>0.46939692965643992</x:v>
      </x:c>
      <x:c r="U858" s="1" t="str">
        <x:v>0.45000000000000001</x:v>
      </x:c>
      <x:c r="V858" s="1" t="str">
        <x:v>-0.0119451971385877</x:v>
      </x:c>
      <x:c r="W858" s="28" t="str">
        <x:v>0.45000000000000001</x:v>
      </x:c>
      <x:c r="X858" s="28" t="str">
        <x:v>0.0037328916654877364</x:v>
      </x:c>
      <x:c r="Y858" s="28" t="str">
        <x:v>-0.011945197138587771</x:v>
      </x:c>
      <x:c r="Z858" s="1" t="str">
        <x:v>0.45000000000000001</x:v>
      </x:c>
      <x:c r="AA858" s="1" t="str">
        <x:v>0.0462265567308347</x:v>
      </x:c>
      <x:c r="AB858" s="1" t="str">
        <x:v>-0.01198718336517679</x:v>
      </x:c>
      <x:c r="AC858" s="1" t="str">
        <x:v>ABSTAIN</x:v>
      </x:c>
      <x:c r="AD858" s="1" t="str">
        <x:v>0</x:v>
      </x:c>
      <x:c r="AE858" s="1" t="str">
        <x:v>0.45000000000000001</x:v>
      </x:c>
      <x:c r="AF858" s="1" t="str">
        <x:v>0.0037328916654877364</x:v>
      </x:c>
      <x:c r="AG858" s="1" t="str">
        <x:v>-0.011945197138587771</x:v>
      </x:c>
      <x:c r="AH858" s="1" t="str">
        <x:v>0.45000000000000001</x:v>
      </x:c>
      <x:c r="AI858" s="1" t="str">
        <x:v>0.297159197942724</x:v>
      </x:c>
      <x:c r="AJ858" s="1" t="str">
        <x:v>-0.012235119492039592</x:v>
      </x:c>
      <x:c r="AK858" s="1" t="str">
        <x:v>-0.00029347045985318038</x:v>
      </x:c>
      <x:c r="AL858" s="28" t="str">
        <x:v>-0.026536686273957801</x:v>
      </x:c>
      <x:c r="AM858" s="1" t="str">
        <x:v>2023</x:v>
      </x:c>
      <x:c r="AN858" s="48" t="str">
        <x:v>REUSED_OOS_PREQUENTIAL_DIAGNOSTIC</x:v>
      </x:c>
      <x:c r="AO858" s="1" t="str">
        <x:v>856</x:v>
      </x:c>
      <x:c r="AP858" s="1" t="str">
        <x:v>False</x:v>
      </x:c>
    </x:row>
    <x:row r="859" ht="22" customHeight="1">
      <x:c r="A859" s="27" t="n">
        <x:v>45054</x:v>
      </x:c>
      <x:c r="B859" s="27" t="n">
        <x:v>45055</x:v>
      </x:c>
      <x:c r="C859" s="1" t="str">
        <x:v>4.6304166584508309e-05</x:v>
      </x:c>
      <x:c r="D859" s="1" t="str">
        <x:v>0.2996046374632288</x:v>
      </x:c>
      <x:c r="E859" s="1" t="str">
        <x:v>0.70034905837018646</x:v>
      </x:c>
      <x:c r="F859" s="1" t="str">
        <x:v>mix</x:v>
      </x:c>
      <x:c r="G859" s="1" t="str">
        <x:v>0.55617517480070189</x:v>
      </x:c>
      <x:c r="H859" s="1" t="str">
        <x:v>0.43167303996210959</x:v>
      </x:c>
      <x:c r="I859" s="1" t="str">
        <x:v>-0.014499102487392057</x:v>
      </x:c>
      <x:c r="J859" s="1" t="str">
        <x:v>-0.0096882023678296347</x:v>
      </x:c>
      <x:c r="K859" s="1" t="str">
        <x:v>0.45287589689108787</x:v>
      </x:c>
      <x:c r="L859" s="1" t="str">
        <x:v>-0.091951759783411302</x:v>
      </x:c>
      <x:c r="M859" s="1" t="str">
        <x:v>ABSTAIN</x:v>
      </x:c>
      <x:c r="N859" s="1" t="str">
        <x:v>0.70034905837018646</x:v>
      </x:c>
      <x:c r="O859" s="48" t="str">
        <x:v>HIGH_VOLATILITY|NEGATIVE_MOMENTUM</x:v>
      </x:c>
      <x:c r="P859" s="48" t="str"/>
      <x:c r="Q859" s="1" t="str">
        <x:v>True</x:v>
      </x:c>
      <x:c r="R859" s="1" t="str">
        <x:v>5</x:v>
      </x:c>
      <x:c r="S859" s="1" t="str">
        <x:v>0.050000000000000003</x:v>
      </x:c>
      <x:c r="T859" s="1" t="str">
        <x:v>0.47409330139585087</x:v>
      </x:c>
      <x:c r="U859" s="1" t="str">
        <x:v>0.45000000000000001</x:v>
      </x:c>
      <x:c r="V859" s="1" t="str">
        <x:v>-0.0005855992868931</x:v>
      </x:c>
      <x:c r="W859" s="28" t="str">
        <x:v>0.45000000000000001</x:v>
      </x:c>
      <x:c r="X859" s="28" t="str">
        <x:v>0.0066472075402971842</x:v>
      </x:c>
      <x:c r="Y859" s="28" t="str">
        <x:v>-0.00058559928689316809</x:v>
      </x:c>
      <x:c r="Z859" s="1" t="str">
        <x:v>0.45000000000000001</x:v>
      </x:c>
      <x:c r="AA859" s="1" t="str">
        <x:v>0.0066472075402971842</x:v>
      </x:c>
      <x:c r="AB859" s="1" t="str">
        <x:v>-0.00058559928689316809</x:v>
      </x:c>
      <x:c r="AC859" s="1" t="str">
        <x:v>ABSTAIN</x:v>
      </x:c>
      <x:c r="AD859" s="1" t="str">
        <x:v>0.050000000000000003</x:v>
      </x:c>
      <x:c r="AE859" s="1" t="str">
        <x:v>0.45000000000000001</x:v>
      </x:c>
      <x:c r="AF859" s="1" t="str">
        <x:v>0.0066472075402971842</x:v>
      </x:c>
      <x:c r="AG859" s="1" t="str">
        <x:v>-0.00058559928689316809</x:v>
      </x:c>
      <x:c r="AH859" s="1" t="str">
        <x:v>0.45000000000000001</x:v>
      </x:c>
      <x:c r="AI859" s="1" t="str">
        <x:v>0.0066472075402971842</x:v>
      </x:c>
      <x:c r="AJ859" s="1" t="str">
        <x:v>-0.00058559928689316809</x:v>
      </x:c>
      <x:c r="AK859" s="1" t="str">
        <x:v>-6.8087896432089678e-17</x:v>
      </x:c>
      <x:c r="AL859" s="28" t="str">
        <x:v>-0.0012865687284290999</x:v>
      </x:c>
      <x:c r="AM859" s="1" t="str">
        <x:v>2023</x:v>
      </x:c>
      <x:c r="AN859" s="48" t="str">
        <x:v>REUSED_OOS_PREQUENTIAL_DIAGNOSTIC</x:v>
      </x:c>
      <x:c r="AO859" s="1" t="str">
        <x:v>857</x:v>
      </x:c>
      <x:c r="AP859" s="1" t="str">
        <x:v>False</x:v>
      </x:c>
    </x:row>
    <x:row r="860" ht="22" customHeight="1">
      <x:c r="A860" s="27" t="n">
        <x:v>45055</x:v>
      </x:c>
      <x:c r="B860" s="27" t="n">
        <x:v>45056</x:v>
      </x:c>
      <x:c r="C860" s="1" t="str">
        <x:v>0.00046823339223670002</x:v>
      </x:c>
      <x:c r="D860" s="1" t="str">
        <x:v>0.1067008994040584</x:v>
      </x:c>
      <x:c r="E860" s="1" t="str">
        <x:v>0.89283086720370475</x:v>
      </x:c>
      <x:c r="F860" s="1" t="str">
        <x:v>mix</x:v>
      </x:c>
      <x:c r="G860" s="1" t="str">
        <x:v>0.31272788666568657</x:v>
      </x:c>
      <x:c r="H860" s="1" t="str">
        <x:v>0.38580747611834088</x:v>
      </x:c>
      <x:c r="I860" s="1" t="str">
        <x:v>-0.036073682117680583</x:v>
      </x:c>
      <x:c r="J860" s="1" t="str">
        <x:v>-0.024418744219214306</x:v>
      </x:c>
      <x:c r="K860" s="1" t="str">
        <x:v>0.45004120145424453</x:v>
      </x:c>
      <x:c r="L860" s="1" t="str">
        <x:v>-0.093120026253179056</x:v>
      </x:c>
      <x:c r="M860" s="1" t="str">
        <x:v>ABSTAIN</x:v>
      </x:c>
      <x:c r="N860" s="1" t="str">
        <x:v>0.89283086720370475</x:v>
      </x:c>
      <x:c r="O860" s="48" t="str">
        <x:v>HIGH_VOLATILITY|NEGATIVE_MOMENTUM</x:v>
      </x:c>
      <x:c r="P860" s="48" t="str"/>
      <x:c r="Q860" s="1" t="str">
        <x:v>True</x:v>
      </x:c>
      <x:c r="R860" s="1" t="str">
        <x:v>5</x:v>
      </x:c>
      <x:c r="S860" s="1" t="str">
        <x:v>0.050000000000000003</x:v>
      </x:c>
      <x:c r="T860" s="1" t="str">
        <x:v>0.47824898144576411</x:v>
      </x:c>
      <x:c r="U860" s="1" t="str">
        <x:v>0.5</x:v>
      </x:c>
      <x:c r="V860" s="1" t="str">
        <x:v>-0.00062203064702849998</x:v>
      </x:c>
      <x:c r="W860" s="28" t="str">
        <x:v>0.5</x:v>
      </x:c>
      <x:c r="X860" s="28" t="str">
        <x:v>0.050318610221562643</x:v>
      </x:c>
      <x:c r="Y860" s="28" t="str">
        <x:v>-0.00062203064702859301</x:v>
      </x:c>
      <x:c r="Z860" s="1" t="str">
        <x:v>0.5</x:v>
      </x:c>
      <x:c r="AA860" s="1" t="str">
        <x:v>0.050318610221562643</x:v>
      </x:c>
      <x:c r="AB860" s="1" t="str">
        <x:v>-0.00062203064702859301</x:v>
      </x:c>
      <x:c r="AC860" s="1" t="str">
        <x:v>ABSTAIN</x:v>
      </x:c>
      <x:c r="AD860" s="1" t="str">
        <x:v>0.050000000000000003</x:v>
      </x:c>
      <x:c r="AE860" s="1" t="str">
        <x:v>0.5</x:v>
      </x:c>
      <x:c r="AF860" s="1" t="str">
        <x:v>0.050318610221562643</x:v>
      </x:c>
      <x:c r="AG860" s="1" t="str">
        <x:v>-0.00062203064702859301</x:v>
      </x:c>
      <x:c r="AH860" s="1" t="str">
        <x:v>0.5</x:v>
      </x:c>
      <x:c r="AI860" s="1" t="str">
        <x:v>0.050318610221562643</x:v>
      </x:c>
      <x:c r="AJ860" s="1" t="str">
        <x:v>-0.00062203064702859301</x:v>
      </x:c>
      <x:c r="AK860" s="1" t="str">
        <x:v>-9.3132966616504831e-17</x:v>
      </x:c>
      <x:c r="AL860" s="28" t="str">
        <x:v>-0.0011434816120196999</x:v>
      </x:c>
      <x:c r="AM860" s="1" t="str">
        <x:v>2023</x:v>
      </x:c>
      <x:c r="AN860" s="48" t="str">
        <x:v>REUSED_OOS_PREQUENTIAL_DIAGNOSTIC</x:v>
      </x:c>
      <x:c r="AO860" s="1" t="str">
        <x:v>858</x:v>
      </x:c>
      <x:c r="AP860" s="1" t="str">
        <x:v>False</x:v>
      </x:c>
    </x:row>
    <x:row r="861" ht="22" customHeight="1">
      <x:c r="A861" s="27" t="n">
        <x:v>45056</x:v>
      </x:c>
      <x:c r="B861" s="27" t="n">
        <x:v>45057</x:v>
      </x:c>
      <x:c r="C861" s="1" t="str">
        <x:v>0.00058867810896860002</x:v>
      </x:c>
      <x:c r="D861" s="1" t="str">
        <x:v>0.051481566681254802</x:v>
      </x:c>
      <x:c r="E861" s="1" t="str">
        <x:v>0.9479297552097764</x:v>
      </x:c>
      <x:c r="F861" s="1" t="str">
        <x:v>mix</x:v>
      </x:c>
      <x:c r="G861" s="1" t="str">
        <x:v>0.18913905067480938</x:v>
      </x:c>
      <x:c r="H861" s="1" t="str">
        <x:v>0.11043866544560715</x:v>
      </x:c>
      <x:c r="I861" s="1" t="str">
        <x:v>-0.048936038258520664</x:v>
      </x:c>
      <x:c r="J861" s="1" t="str">
        <x:v>-0.068745993724908083</x:v>
      </x:c>
      <x:c r="K861" s="1" t="str">
        <x:v>0.41805429540348038</x:v>
      </x:c>
      <x:c r="L861" s="1" t="str">
        <x:v>-0.094157026827467405</x:v>
      </x:c>
      <x:c r="M861" s="1" t="str">
        <x:v>ABSTAIN</x:v>
      </x:c>
      <x:c r="N861" s="1" t="str">
        <x:v>0.9479297552097764</x:v>
      </x:c>
      <x:c r="O861" s="48" t="str">
        <x:v>HIGH_VOLATILITY|NEGATIVE_MOMENTUM</x:v>
      </x:c>
      <x:c r="P861" s="48" t="str"/>
      <x:c r="Q861" s="1" t="str">
        <x:v>True</x:v>
      </x:c>
      <x:c r="R861" s="1" t="str">
        <x:v>5</x:v>
      </x:c>
      <x:c r="S861" s="1" t="str">
        <x:v>0.050000000000000003</x:v>
      </x:c>
      <x:c r="T861" s="1" t="str">
        <x:v>0.4794385930929691</x:v>
      </x:c>
      <x:c r="U861" s="1" t="str">
        <x:v>0.5</x:v>
      </x:c>
      <x:c r="V861" s="1" t="str">
        <x:v>-0.0112272013432722</x:v>
      </x:c>
      <x:c r="W861" s="28" t="str">
        <x:v>0.5</x:v>
      </x:c>
      <x:c r="X861" s="28" t="str">
        <x:v>0.00028603394028048346</x:v>
      </x:c>
      <x:c r="Y861" s="28" t="str">
        <x:v>-0.011227201343272264</x:v>
      </x:c>
      <x:c r="Z861" s="1" t="str">
        <x:v>0.5</x:v>
      </x:c>
      <x:c r="AA861" s="1" t="str">
        <x:v>0.00028603394028048346</x:v>
      </x:c>
      <x:c r="AB861" s="1" t="str">
        <x:v>-0.011227201343272264</x:v>
      </x:c>
      <x:c r="AC861" s="1" t="str">
        <x:v>ABSTAIN</x:v>
      </x:c>
      <x:c r="AD861" s="1" t="str">
        <x:v>0.050000000000000003</x:v>
      </x:c>
      <x:c r="AE861" s="1" t="str">
        <x:v>0.5</x:v>
      </x:c>
      <x:c r="AF861" s="1" t="str">
        <x:v>0.00028603394028048346</x:v>
      </x:c>
      <x:c r="AG861" s="1" t="str">
        <x:v>-0.011227201343272264</x:v>
      </x:c>
      <x:c r="AH861" s="1" t="str">
        <x:v>0.5</x:v>
      </x:c>
      <x:c r="AI861" s="1" t="str">
        <x:v>0.00028603394028048346</x:v>
      </x:c>
      <x:c r="AJ861" s="1" t="str">
        <x:v>-0.011227201343272264</x:v>
      </x:c>
      <x:c r="AK861" s="1" t="str">
        <x:v>-6.591949208711867e-17</x:v>
      </x:c>
      <x:c r="AL861" s="28" t="str">
        <x:v>-0.022453837041223199</x:v>
      </x:c>
      <x:c r="AM861" s="1" t="str">
        <x:v>2023</x:v>
      </x:c>
      <x:c r="AN861" s="48" t="str">
        <x:v>REUSED_OOS_PREQUENTIAL_DIAGNOSTIC</x:v>
      </x:c>
      <x:c r="AO861" s="1" t="str">
        <x:v>859</x:v>
      </x:c>
      <x:c r="AP861" s="1" t="str">
        <x:v>False</x:v>
      </x:c>
    </x:row>
    <x:row r="862" ht="22" customHeight="1">
      <x:c r="A862" s="27" t="n">
        <x:v>45057</x:v>
      </x:c>
      <x:c r="B862" s="27" t="n">
        <x:v>45058</x:v>
      </x:c>
      <x:c r="C862" s="1" t="str">
        <x:v>0.00046601158267020002</x:v>
      </x:c>
      <x:c r="D862" s="1" t="str">
        <x:v>0.058769365156261501</x:v>
      </x:c>
      <x:c r="E862" s="1" t="str">
        <x:v>0.94076462326106802</x:v>
      </x:c>
      <x:c r="F862" s="1" t="str">
        <x:v>mix</x:v>
      </x:c>
      <x:c r="G862" s="1" t="str">
        <x:v>0.20715266216720754</x:v>
      </x:c>
      <x:c r="H862" s="1" t="str">
        <x:v>0.014575596950013481</x:v>
      </x:c>
      <x:c r="I862" s="1" t="str">
        <x:v>-0.064440522708124504</x:v>
      </x:c>
      <x:c r="J862" s="1" t="str">
        <x:v>-0.10679055664424553</x:v>
      </x:c>
      <x:c r="K862" s="1" t="str">
        <x:v>0.41652466157425005</x:v>
      </x:c>
      <x:c r="L862" s="1" t="str">
        <x:v>-0.11449667733202062</x:v>
      </x:c>
      <x:c r="M862" s="1" t="str">
        <x:v>ABSTAIN</x:v>
      </x:c>
      <x:c r="N862" s="1" t="str">
        <x:v>0.93999999999999995</x:v>
      </x:c>
      <x:c r="O862" s="48" t="str">
        <x:v>HIGH_VOLATILITY|NEGATIVE_MOMENTUM</x:v>
      </x:c>
      <x:c r="P862" s="48" t="str">
        <x:v>episode-000860|episode-000795</x:v>
      </x:c>
      <x:c r="Q862" s="1" t="str">
        <x:v>True</x:v>
      </x:c>
      <x:c r="R862" s="1" t="str">
        <x:v>5</x:v>
      </x:c>
      <x:c r="S862" s="1" t="str">
        <x:v>0.050000000000000003</x:v>
      </x:c>
      <x:c r="T862" s="1" t="str">
        <x:v>0.4792926189636294</x:v>
      </x:c>
      <x:c r="U862" s="1" t="str">
        <x:v>0.5</x:v>
      </x:c>
      <x:c r="V862" s="1" t="str">
        <x:v>-0.0034207077466997002</x:v>
      </x:c>
      <x:c r="W862" s="28" t="str">
        <x:v>0.5</x:v>
      </x:c>
      <x:c r="X862" s="28" t="str">
        <x:v>0.0056771966849127886</x:v>
      </x:c>
      <x:c r="Y862" s="28" t="str">
        <x:v>-0.0034207077466996694</x:v>
      </x:c>
      <x:c r="Z862" s="1" t="str">
        <x:v>0.5</x:v>
      </x:c>
      <x:c r="AA862" s="1" t="str">
        <x:v>0.0056771966849127886</x:v>
      </x:c>
      <x:c r="AB862" s="1" t="str">
        <x:v>-0.0034207077466996694</x:v>
      </x:c>
      <x:c r="AC862" s="1" t="str">
        <x:v>ABSTAIN</x:v>
      </x:c>
      <x:c r="AD862" s="1" t="str">
        <x:v>0.050000000000000003</x:v>
      </x:c>
      <x:c r="AE862" s="1" t="str">
        <x:v>0.5</x:v>
      </x:c>
      <x:c r="AF862" s="1" t="str">
        <x:v>0.0056771966849127886</x:v>
      </x:c>
      <x:c r="AG862" s="1" t="str">
        <x:v>-0.0034207077466996694</x:v>
      </x:c>
      <x:c r="AH862" s="1" t="str">
        <x:v>0.5</x:v>
      </x:c>
      <x:c r="AI862" s="1" t="str">
        <x:v>0.0056771966849127886</x:v>
      </x:c>
      <x:c r="AJ862" s="1" t="str">
        <x:v>-0.0034207077466996694</x:v>
      </x:c>
      <x:c r="AK862" s="1" t="str">
        <x:v>3.1225022567582528e-17</x:v>
      </x:c>
      <x:c r="AL862" s="28" t="str">
        <x:v>-0.0068300998758500002</x:v>
      </x:c>
      <x:c r="AM862" s="1" t="str">
        <x:v>2023</x:v>
      </x:c>
      <x:c r="AN862" s="48" t="str">
        <x:v>REUSED_OOS_PREQUENTIAL_DIAGNOSTIC</x:v>
      </x:c>
      <x:c r="AO862" s="1" t="str">
        <x:v>860</x:v>
      </x:c>
      <x:c r="AP862" s="1" t="str">
        <x:v>False</x:v>
      </x:c>
    </x:row>
    <x:row r="863" ht="22" customHeight="1">
      <x:c r="A863" s="27" t="n">
        <x:v>45058</x:v>
      </x:c>
      <x:c r="B863" s="27" t="n">
        <x:v>45059</x:v>
      </x:c>
      <x:c r="C863" s="1" t="str">
        <x:v>0.0032477894949167001</x:v>
      </x:c>
      <x:c r="D863" s="1" t="str">
        <x:v>0.0050562313893714999</x:v>
      </x:c>
      <x:c r="E863" s="1" t="str">
        <x:v>0.99169597911571161</x:v>
      </x:c>
      <x:c r="F863" s="1" t="str">
        <x:v>mix</x:v>
      </x:c>
      <x:c r="G863" s="1" t="str">
        <x:v>0.048799326987054671</x:v>
      </x:c>
      <x:c r="H863" s="1" t="str">
        <x:v>0.1074262675337801</x:v>
      </x:c>
      <x:c r="I863" s="1" t="str">
        <x:v>-0.091958852310152772</x:v>
      </x:c>
      <x:c r="J863" s="1" t="str">
        <x:v>-0.10329782108249908</x:v>
      </x:c>
      <x:c r="K863" s="1" t="str">
        <x:v>0.41592173452498699</x:v>
      </x:c>
      <x:c r="L863" s="1" t="str">
        <x:v>-0.12054475346624005</x:v>
      </x:c>
      <x:c r="M863" s="1" t="str">
        <x:v>ABSTAIN</x:v>
      </x:c>
      <x:c r="N863" s="1" t="str">
        <x:v>0.63140246437846181</x:v>
      </x:c>
      <x:c r="O863" s="48" t="str">
        <x:v>INSUFFICIENT_EVIDENCE</x:v>
      </x:c>
      <x:c r="P863" s="48" t="str"/>
      <x:c r="Q863" s="1" t="str">
        <x:v>True</x:v>
      </x:c>
      <x:c r="R863" s="1" t="str">
        <x:v>5</x:v>
      </x:c>
      <x:c r="S863" s="1" t="str">
        <x:v>0.050000000000000003</x:v>
      </x:c>
      <x:c r="T863" s="1" t="str">
        <x:v>0.48017451732886102</x:v>
      </x:c>
      <x:c r="U863" s="1" t="str">
        <x:v>0.5</x:v>
      </x:c>
      <x:c r="V863" s="1" t="str">
        <x:v>-0.00040657551427830002</x:v>
      </x:c>
      <x:c r="W863" s="28" t="str">
        <x:v>0.5</x:v>
      </x:c>
      <x:c r="X863" s="28" t="str">
        <x:v>0.0017133762343653491</x:v>
      </x:c>
      <x:c r="Y863" s="28" t="str">
        <x:v>-0.00040657551427836225</x:v>
      </x:c>
      <x:c r="Z863" s="1" t="str">
        <x:v>0.5</x:v>
      </x:c>
      <x:c r="AA863" s="1" t="str">
        <x:v>0.0017133762343653491</x:v>
      </x:c>
      <x:c r="AB863" s="1" t="str">
        <x:v>-0.00040657551427836225</x:v>
      </x:c>
      <x:c r="AC863" s="1" t="str">
        <x:v>ABSTAIN</x:v>
      </x:c>
      <x:c r="AD863" s="1" t="str">
        <x:v>0.050000000000000003</x:v>
      </x:c>
      <x:c r="AE863" s="1" t="str">
        <x:v>0.5</x:v>
      </x:c>
      <x:c r="AF863" s="1" t="str">
        <x:v>0.0017133762343653491</x:v>
      </x:c>
      <x:c r="AG863" s="1" t="str">
        <x:v>-0.00040657551427836225</x:v>
      </x:c>
      <x:c r="AH863" s="1" t="str">
        <x:v>0.5</x:v>
      </x:c>
      <x:c r="AI863" s="1" t="str">
        <x:v>0.0017133762343653491</x:v>
      </x:c>
      <x:c r="AJ863" s="1" t="str">
        <x:v>-0.00040657551427836225</x:v>
      </x:c>
      <x:c r="AK863" s="1" t="str">
        <x:v>-6.2233204700667955e-17</x:v>
      </x:c>
      <x:c r="AL863" s="28" t="str">
        <x:v>-0.00080972566345269997</x:v>
      </x:c>
      <x:c r="AM863" s="1" t="str">
        <x:v>2023</x:v>
      </x:c>
      <x:c r="AN863" s="48" t="str">
        <x:v>REUSED_OOS_PREQUENTIAL_DIAGNOSTIC</x:v>
      </x:c>
      <x:c r="AO863" s="1" t="str">
        <x:v>861</x:v>
      </x:c>
      <x:c r="AP863" s="1" t="str">
        <x:v>False</x:v>
      </x:c>
    </x:row>
    <x:row r="864" ht="22" customHeight="1">
      <x:c r="A864" s="27" t="n">
        <x:v>45059</x:v>
      </x:c>
      <x:c r="B864" s="27" t="n">
        <x:v>45060</x:v>
      </x:c>
      <x:c r="C864" s="1" t="str">
        <x:v>0.0096641924147023005</x:v>
      </x:c>
      <x:c r="D864" s="1" t="str">
        <x:v>0.0029417770639646001</x:v>
      </x:c>
      <x:c r="E864" s="1" t="str">
        <x:v>0.98739403052133279</x:v>
      </x:c>
      <x:c r="F864" s="1" t="str">
        <x:v>mix</x:v>
      </x:c>
      <x:c r="G864" s="1" t="str">
        <x:v>0.067820461073853713</x:v>
      </x:c>
      <x:c r="H864" s="1" t="str">
        <x:v>0.012832805839571323</x:v>
      </x:c>
      <x:c r="I864" s="1" t="str">
        <x:v>-0.072065453562554782</x:v>
      </x:c>
      <x:c r="J864" s="1" t="str">
        <x:v>-0.11879594832068563</x:v>
      </x:c>
      <x:c r="K864" s="1" t="str">
        <x:v>0.40962731102545047</x:v>
      </x:c>
      <x:c r="L864" s="1" t="str">
        <x:v>-0.12125687094921656</x:v>
      </x:c>
      <x:c r="M864" s="1" t="str">
        <x:v>ABSTAIN</x:v>
      </x:c>
      <x:c r="N864" s="1" t="str">
        <x:v>0.63140246437846181</x:v>
      </x:c>
      <x:c r="O864" s="48" t="str">
        <x:v>HIGH_VOLATILITY|NEGATIVE_MOMENTUM</x:v>
      </x:c>
      <x:c r="P864" s="48" t="str">
        <x:v>episode-000862|episode-000328|episode-000323|episode-000324|episode-000327</x:v>
      </x:c>
      <x:c r="Q864" s="1" t="str">
        <x:v>True</x:v>
      </x:c>
      <x:c r="R864" s="1" t="str">
        <x:v>5</x:v>
      </x:c>
      <x:c r="S864" s="1" t="str">
        <x:v>0.050000000000000003</x:v>
      </x:c>
      <x:c r="T864" s="1" t="str">
        <x:v>0.47955770885370208</x:v>
      </x:c>
      <x:c r="U864" s="1" t="str">
        <x:v>0.5</x:v>
      </x:c>
      <x:c r="V864" s="1" t="str">
        <x:v>0.0026606129313112999</x:v>
      </x:c>
      <x:c r="W864" s="28" t="str">
        <x:v>0.5</x:v>
      </x:c>
      <x:c r="X864" s="28" t="str">
        <x:v>0.000202513406014182</x:v>
      </x:c>
      <x:c r="Y864" s="28" t="str">
        <x:v>0.002660612931311146</x:v>
      </x:c>
      <x:c r="Z864" s="1" t="str">
        <x:v>0.5</x:v>
      </x:c>
      <x:c r="AA864" s="1" t="str">
        <x:v>0.000202513406014182</x:v>
      </x:c>
      <x:c r="AB864" s="1" t="str">
        <x:v>0.002660612931311146</x:v>
      </x:c>
      <x:c r="AC864" s="1" t="str">
        <x:v>ABSTAIN</x:v>
      </x:c>
      <x:c r="AD864" s="1" t="str">
        <x:v>0.050000000000000003</x:v>
      </x:c>
      <x:c r="AE864" s="1" t="str">
        <x:v>0.5</x:v>
      </x:c>
      <x:c r="AF864" s="1" t="str">
        <x:v>0.000202513406014182</x:v>
      </x:c>
      <x:c r="AG864" s="1" t="str">
        <x:v>0.002660612931311146</x:v>
      </x:c>
      <x:c r="AH864" s="1" t="str">
        <x:v>0.5</x:v>
      </x:c>
      <x:c r="AI864" s="1" t="str">
        <x:v>0.000202513406014182</x:v>
      </x:c>
      <x:c r="AJ864" s="1" t="str">
        <x:v>0.002660612931311146</x:v>
      </x:c>
      <x:c r="AK864" s="1" t="str">
        <x:v>-1.5352302762394743e-16</x:v>
      </x:c>
      <x:c r="AL864" s="28" t="str">
        <x:v>0.0053216319671364996</x:v>
      </x:c>
      <x:c r="AM864" s="1" t="str">
        <x:v>2023</x:v>
      </x:c>
      <x:c r="AN864" s="48" t="str">
        <x:v>REUSED_OOS_PREQUENTIAL_DIAGNOSTIC</x:v>
      </x:c>
      <x:c r="AO864" s="1" t="str">
        <x:v>862</x:v>
      </x:c>
      <x:c r="AP864" s="1" t="str">
        <x:v>False</x:v>
      </x:c>
    </x:row>
    <x:row r="865" ht="22" customHeight="1">
      <x:c r="A865" s="27" t="n">
        <x:v>45060</x:v>
      </x:c>
      <x:c r="B865" s="27" t="n">
        <x:v>45061</x:v>
      </x:c>
      <x:c r="C865" s="1" t="str">
        <x:v>0.013593609371228201</x:v>
      </x:c>
      <x:c r="D865" s="1" t="str">
        <x:v>0.0012029866814807001</x:v>
      </x:c>
      <x:c r="E865" s="1" t="str">
        <x:v>0.985203403947291</x:v>
      </x:c>
      <x:c r="F865" s="1" t="str">
        <x:v>mix</x:v>
      </x:c>
      <x:c r="G865" s="1" t="str">
        <x:v>0.073912923543462752</x:v>
      </x:c>
      <x:c r="H865" s="1" t="str">
        <x:v>0.0078588339130515883</x:v>
      </x:c>
      <x:c r="I865" s="1" t="str">
        <x:v>-0.052939686470969027</x:v>
      </x:c>
      <x:c r="J865" s="1" t="str">
        <x:v>-0.11658052342275826</x:v>
      </x:c>
      <x:c r="K865" s="1" t="str">
        <x:v>0.41026187781746137</x:v>
      </x:c>
      <x:c r="L865" s="1" t="str">
        <x:v>-0.11658052342275826</x:v>
      </x:c>
      <x:c r="M865" s="1" t="str">
        <x:v>ABSTAIN</x:v>
      </x:c>
      <x:c r="N865" s="1" t="str">
        <x:v>0.63140246437846181</x:v>
      </x:c>
      <x:c r="O865" s="48" t="str">
        <x:v>HIGH_VOLATILITY|NEGATIVE_MOMENTUM</x:v>
      </x:c>
      <x:c r="P865" s="48" t="str">
        <x:v>episode-000863|episode-000328|episode-000862|episode-000327|episode-000794</x:v>
      </x:c>
      <x:c r="Q865" s="1" t="str">
        <x:v>True</x:v>
      </x:c>
      <x:c r="R865" s="1" t="str">
        <x:v>5</x:v>
      </x:c>
      <x:c r="S865" s="1" t="str">
        <x:v>0.050000000000000003</x:v>
      </x:c>
      <x:c r="T865" s="1" t="str">
        <x:v>0.479189637225581</x:v>
      </x:c>
      <x:c r="U865" s="1" t="str">
        <x:v>0.5</x:v>
      </x:c>
      <x:c r="V865" s="1" t="str">
        <x:v>0.0049002267971216002</x:v>
      </x:c>
      <x:c r="W865" s="28" t="str">
        <x:v>0.5</x:v>
      </x:c>
      <x:c r="X865" s="28" t="str">
        <x:v>0.0013268774151496965</x:v>
      </x:c>
      <x:c r="Y865" s="28" t="str">
        <x:v>0.0049002267971214319</x:v>
      </x:c>
      <x:c r="Z865" s="1" t="str">
        <x:v>0.5</x:v>
      </x:c>
      <x:c r="AA865" s="1" t="str">
        <x:v>0.0013268774151496965</x:v>
      </x:c>
      <x:c r="AB865" s="1" t="str">
        <x:v>0.0049002267971214319</x:v>
      </x:c>
      <x:c r="AC865" s="1" t="str">
        <x:v>ABSTAIN</x:v>
      </x:c>
      <x:c r="AD865" s="1" t="str">
        <x:v>0.050000000000000003</x:v>
      </x:c>
      <x:c r="AE865" s="1" t="str">
        <x:v>0.5</x:v>
      </x:c>
      <x:c r="AF865" s="1" t="str">
        <x:v>0.0013268774151496965</x:v>
      </x:c>
      <x:c r="AG865" s="1" t="str">
        <x:v>0.0049002267971214319</x:v>
      </x:c>
      <x:c r="AH865" s="1" t="str">
        <x:v>0.5</x:v>
      </x:c>
      <x:c r="AI865" s="1" t="str">
        <x:v>0.0013268774151496965</x:v>
      </x:c>
      <x:c r="AJ865" s="1" t="str">
        <x:v>0.0049002267971214319</x:v>
      </x:c>
      <x:c r="AK865" s="1" t="str">
        <x:v>-1.6740081543176188e-16</x:v>
      </x:c>
      <x:c r="AL865" s="28" t="str">
        <x:v>0.0098031203566122001</x:v>
      </x:c>
      <x:c r="AM865" s="1" t="str">
        <x:v>2023</x:v>
      </x:c>
      <x:c r="AN865" s="48" t="str">
        <x:v>REUSED_OOS_PREQUENTIAL_DIAGNOSTIC</x:v>
      </x:c>
      <x:c r="AO865" s="1" t="str">
        <x:v>863</x:v>
      </x:c>
      <x:c r="AP865" s="1" t="str">
        <x:v>False</x:v>
      </x:c>
    </x:row>
    <x:row r="866" ht="22" customHeight="1">
      <x:c r="A866" s="27" t="n">
        <x:v>45061</x:v>
      </x:c>
      <x:c r="B866" s="27" t="n">
        <x:v>45062</x:v>
      </x:c>
      <x:c r="C866" s="1" t="str">
        <x:v>0.012548393061588101</x:v>
      </x:c>
      <x:c r="D866" s="1" t="str">
        <x:v>0.0014051274362012001</x:v>
      </x:c>
      <x:c r="E866" s="1" t="str">
        <x:v>0.98604647950221036</x:v>
      </x:c>
      <x:c r="F866" s="1" t="str">
        <x:v>mix</x:v>
      </x:c>
      <x:c r="G866" s="1" t="str">
        <x:v>0.071019570996637083</x:v>
      </x:c>
      <x:c r="H866" s="1" t="str">
        <x:v>0.0020904326192799591</x:v>
      </x:c>
      <x:c r="I866" s="1" t="str">
        <x:v>-0.017585515259933793</x:v>
      </x:c>
      <x:c r="J866" s="1" t="str">
        <x:v>-0.10282974032660486</x:v>
      </x:c>
      <x:c r="K866" s="1" t="str">
        <x:v>0.41305331725941574</x:v>
      </x:c>
      <x:c r="L866" s="1" t="str">
        <x:v>-0.10792025596849619</x:v>
      </x:c>
      <x:c r="M866" s="1" t="str">
        <x:v>ABSTAIN</x:v>
      </x:c>
      <x:c r="N866" s="1" t="str">
        <x:v>0.63140246437846181</x:v>
      </x:c>
      <x:c r="O866" s="48" t="str">
        <x:v>HIGH_VOLATILITY|NEGATIVE_MOMENTUM</x:v>
      </x:c>
      <x:c r="P866" s="48" t="str">
        <x:v>episode-000864|episode-000863|episode-000327|episode-000328|episode-000794</x:v>
      </x:c>
      <x:c r="Q866" s="1" t="str">
        <x:v>True</x:v>
      </x:c>
      <x:c r="R866" s="1" t="str">
        <x:v>5</x:v>
      </x:c>
      <x:c r="S866" s="1" t="str">
        <x:v>0.050000000000000003</x:v>
      </x:c>
      <x:c r="T866" s="1" t="str">
        <x:v>0.47929321147395582</x:v>
      </x:c>
      <x:c r="U866" s="1" t="str">
        <x:v>0.5</x:v>
      </x:c>
      <x:c r="V866" s="1" t="str">
        <x:v>-0.0027356676414466</x:v>
      </x:c>
      <x:c r="W866" s="28" t="str">
        <x:v>0.5</x:v>
      </x:c>
      <x:c r="X866" s="28" t="str">
        <x:v>0.0024388260365704184</x:v>
      </x:c>
      <x:c r="Y866" s="28" t="str">
        <x:v>-0.0027356676414466152</x:v>
      </x:c>
      <x:c r="Z866" s="1" t="str">
        <x:v>0.5</x:v>
      </x:c>
      <x:c r="AA866" s="1" t="str">
        <x:v>0.0024388260365704184</x:v>
      </x:c>
      <x:c r="AB866" s="1" t="str">
        <x:v>-0.0027356676414466152</x:v>
      </x:c>
      <x:c r="AC866" s="1" t="str">
        <x:v>ABSTAIN</x:v>
      </x:c>
      <x:c r="AD866" s="1" t="str">
        <x:v>0.050000000000000003</x:v>
      </x:c>
      <x:c r="AE866" s="1" t="str">
        <x:v>0.5</x:v>
      </x:c>
      <x:c r="AF866" s="1" t="str">
        <x:v>0.0024388260365704184</x:v>
      </x:c>
      <x:c r="AG866" s="1" t="str">
        <x:v>-0.0027356676414466152</x:v>
      </x:c>
      <x:c r="AH866" s="1" t="str">
        <x:v>0.5</x:v>
      </x:c>
      <x:c r="AI866" s="1" t="str">
        <x:v>0.0024388260365704184</x:v>
      </x:c>
      <x:c r="AJ866" s="1" t="str">
        <x:v>-0.0027356676414466152</x:v>
      </x:c>
      <x:c r="AK866" s="1" t="str">
        <x:v>-1.5178830414797062e-17</x:v>
      </x:c>
      <x:c r="AL866" s="28" t="str">
        <x:v>-0.0054664709625917999</x:v>
      </x:c>
      <x:c r="AM866" s="1" t="str">
        <x:v>2023</x:v>
      </x:c>
      <x:c r="AN866" s="48" t="str">
        <x:v>REUSED_OOS_PREQUENTIAL_DIAGNOSTIC</x:v>
      </x:c>
      <x:c r="AO866" s="1" t="str">
        <x:v>864</x:v>
      </x:c>
      <x:c r="AP866" s="1" t="str">
        <x:v>False</x:v>
      </x:c>
    </x:row>
    <x:row r="867" ht="22" customHeight="1">
      <x:c r="A867" s="27" t="n">
        <x:v>45062</x:v>
      </x:c>
      <x:c r="B867" s="27" t="n">
        <x:v>45063</x:v>
      </x:c>
      <x:c r="C867" s="1" t="str">
        <x:v>0.0076460280582535001</x:v>
      </x:c>
      <x:c r="D867" s="1" t="str">
        <x:v>0.0037304288322648001</x:v>
      </x:c>
      <x:c r="E867" s="1" t="str">
        <x:v>0.98862354310948164</x:v>
      </x:c>
      <x:c r="F867" s="1" t="str">
        <x:v>mix</x:v>
      </x:c>
      <x:c r="G867" s="1" t="str">
        <x:v>0.063200309526659434</x:v>
      </x:c>
      <x:c r="H867" s="1" t="str">
        <x:v>0.0098047300066694803</x:v>
      </x:c>
      <x:c r="I867" s="1" t="str">
        <x:v>-0.021697201726802007</x:v>
      </x:c>
      <x:c r="J867" s="1" t="str">
        <x:v>-0.10804907902594163</x:v>
      </x:c>
      <x:c r="K867" s="1" t="str">
        <x:v>0.4128486672145984</x:v>
      </x:c>
      <x:c r="L867" s="1" t="str">
        <x:v>-0.11279678398556081</x:v>
      </x:c>
      <x:c r="M867" s="1" t="str">
        <x:v>ABSTAIN</x:v>
      </x:c>
      <x:c r="N867" s="1" t="str">
        <x:v>0.63140246437846181</x:v>
      </x:c>
      <x:c r="O867" s="48" t="str">
        <x:v>INSUFFICIENT_EVIDENCE</x:v>
      </x:c>
      <x:c r="P867" s="48" t="str"/>
      <x:c r="Q867" s="1" t="str">
        <x:v>True</x:v>
      </x:c>
      <x:c r="R867" s="1" t="str">
        <x:v>5</x:v>
      </x:c>
      <x:c r="S867" s="1" t="str">
        <x:v>0.050000000000000003</x:v>
      </x:c>
      <x:c r="T867" s="1" t="str">
        <x:v>0.47974902453239843</x:v>
      </x:c>
      <x:c r="U867" s="1" t="str">
        <x:v>0.5</x:v>
      </x:c>
      <x:c r="V867" s="1" t="str">
        <x:v>0.0068008381563430999</x:v>
      </x:c>
      <x:c r="W867" s="28" t="str">
        <x:v>0.5</x:v>
      </x:c>
      <x:c r="X867" s="28" t="str">
        <x:v>0.0013703632661492549</x:v>
      </x:c>
      <x:c r="Y867" s="28" t="str">
        <x:v>0.0068008381563429143</x:v>
      </x:c>
      <x:c r="Z867" s="1" t="str">
        <x:v>0.5</x:v>
      </x:c>
      <x:c r="AA867" s="1" t="str">
        <x:v>0.0013703632661492549</x:v>
      </x:c>
      <x:c r="AB867" s="1" t="str">
        <x:v>0.0068008381563429143</x:v>
      </x:c>
      <x:c r="AC867" s="1" t="str">
        <x:v>ABSTAIN</x:v>
      </x:c>
      <x:c r="AD867" s="1" t="str">
        <x:v>0.050000000000000003</x:v>
      </x:c>
      <x:c r="AE867" s="1" t="str">
        <x:v>0.5</x:v>
      </x:c>
      <x:c r="AF867" s="1" t="str">
        <x:v>0.0013703632661492549</x:v>
      </x:c>
      <x:c r="AG867" s="1" t="str">
        <x:v>0.0068008381563429143</x:v>
      </x:c>
      <x:c r="AH867" s="1" t="str">
        <x:v>0.5</x:v>
      </x:c>
      <x:c r="AI867" s="1" t="str">
        <x:v>0.0013703632661492549</x:v>
      </x:c>
      <x:c r="AJ867" s="1" t="str">
        <x:v>0.0068008381563429143</x:v>
      </x:c>
      <x:c r="AK867" s="1" t="str">
        <x:v>-1.8388068845354155e-16</x:v>
      </x:c>
      <x:c r="AL867" s="28" t="str">
        <x:v>0.013604435682237501</x:v>
      </x:c>
      <x:c r="AM867" s="1" t="str">
        <x:v>2023</x:v>
      </x:c>
      <x:c r="AN867" s="48" t="str">
        <x:v>REUSED_OOS_PREQUENTIAL_DIAGNOSTIC</x:v>
      </x:c>
      <x:c r="AO867" s="1" t="str">
        <x:v>865</x:v>
      </x:c>
      <x:c r="AP867" s="1" t="str">
        <x:v>False</x:v>
      </x:c>
    </x:row>
    <x:row r="868" ht="22" customHeight="1">
      <x:c r="A868" s="27" t="n">
        <x:v>45063</x:v>
      </x:c>
      <x:c r="B868" s="27" t="n">
        <x:v>45064</x:v>
      </x:c>
      <x:c r="C868" s="1" t="str">
        <x:v>0.020269988513501602</x:v>
      </x:c>
      <x:c r="D868" s="1" t="str">
        <x:v>0.0011250767092112</x:v>
      </x:c>
      <x:c r="E868" s="1" t="str">
        <x:v>0.97860493477728705</x:v>
      </x:c>
      <x:c r="F868" s="1" t="str">
        <x:v>mix</x:v>
      </x:c>
      <x:c r="G868" s="1" t="str">
        <x:v>0.098149787294611768</x:v>
      </x:c>
      <x:c r="H868" s="1" t="str">
        <x:v>0.02524792091049629</x:v>
      </x:c>
      <x:c r="I868" s="1" t="str">
        <x:v>-0.0072527560110566824</x:v>
      </x:c>
      <x:c r="J868" s="1" t="str">
        <x:v>-0.069026903437755971</x:v>
      </x:c>
      <x:c r="K868" s="1" t="str">
        <x:v>0.40653131480409116</x:v>
      </x:c>
      <x:c r="L868" s="1" t="str">
        <x:v>-0.10072688489621795</x:v>
      </x:c>
      <x:c r="M868" s="1" t="str">
        <x:v>ABSTAIN</x:v>
      </x:c>
      <x:c r="N868" s="1" t="str">
        <x:v>0.63140246437846181</x:v>
      </x:c>
      <x:c r="O868" s="48" t="str">
        <x:v>INSUFFICIENT_EVIDENCE</x:v>
      </x:c>
      <x:c r="P868" s="48" t="str"/>
      <x:c r="Q868" s="1" t="str">
        <x:v>True</x:v>
      </x:c>
      <x:c r="R868" s="1" t="str">
        <x:v>5</x:v>
      </x:c>
      <x:c r="S868" s="1" t="str">
        <x:v>0.050000000000000003</x:v>
      </x:c>
      <x:c r="T868" s="1" t="str">
        <x:v>0.47850163931692602</x:v>
      </x:c>
      <x:c r="U868" s="1" t="str">
        <x:v>0.5</x:v>
      </x:c>
      <x:c r="V868" s="1" t="str">
        <x:v>-0.0104966810272125</x:v>
      </x:c>
      <x:c r="W868" s="28" t="str">
        <x:v>0.5</x:v>
      </x:c>
      <x:c r="X868" s="28" t="str">
        <x:v>0.0033781301434282485</x:v>
      </x:c>
      <x:c r="Y868" s="28" t="str">
        <x:v>-0.010496681027212573</x:v>
      </x:c>
      <x:c r="Z868" s="1" t="str">
        <x:v>0.5</x:v>
      </x:c>
      <x:c r="AA868" s="1" t="str">
        <x:v>0.0033781301434282485</x:v>
      </x:c>
      <x:c r="AB868" s="1" t="str">
        <x:v>-0.010496681027212573</x:v>
      </x:c>
      <x:c r="AC868" s="1" t="str">
        <x:v>ABSTAIN</x:v>
      </x:c>
      <x:c r="AD868" s="1" t="str">
        <x:v>0.050000000000000003</x:v>
      </x:c>
      <x:c r="AE868" s="1" t="str">
        <x:v>0.5</x:v>
      </x:c>
      <x:c r="AF868" s="1" t="str">
        <x:v>0.0033781301434282485</x:v>
      </x:c>
      <x:c r="AG868" s="1" t="str">
        <x:v>-0.010496681027212573</x:v>
      </x:c>
      <x:c r="AH868" s="1" t="str">
        <x:v>0.5</x:v>
      </x:c>
      <x:c r="AI868" s="1" t="str">
        <x:v>0.0033781301434282485</x:v>
      </x:c>
      <x:c r="AJ868" s="1" t="str">
        <x:v>-0.010496681027212573</x:v>
      </x:c>
      <x:c r="AK868" s="1" t="str">
        <x:v>-7.4593109467002705e-17</x:v>
      </x:c>
      <x:c r="AL868" s="28" t="str">
        <x:v>-0.020986676689863499</x:v>
      </x:c>
      <x:c r="AM868" s="1" t="str">
        <x:v>2023</x:v>
      </x:c>
      <x:c r="AN868" s="48" t="str">
        <x:v>REUSED_OOS_PREQUENTIAL_DIAGNOSTIC</x:v>
      </x:c>
      <x:c r="AO868" s="1" t="str">
        <x:v>866</x:v>
      </x:c>
      <x:c r="AP868" s="1" t="str">
        <x:v>False</x:v>
      </x:c>
    </x:row>
    <x:row r="869" ht="22" customHeight="1">
      <x:c r="A869" s="27" t="n">
        <x:v>45064</x:v>
      </x:c>
      <x:c r="B869" s="27" t="n">
        <x:v>45065</x:v>
      </x:c>
      <x:c r="C869" s="1" t="str">
        <x:v>0.0081723127750740008</x:v>
      </x:c>
      <x:c r="D869" s="1" t="str">
        <x:v>0.0037517778516461</x:v>
      </x:c>
      <x:c r="E869" s="1" t="str">
        <x:v>0.9880759093732796</x:v>
      </x:c>
      <x:c r="F869" s="1" t="str">
        <x:v>mix</x:v>
      </x:c>
      <x:c r="G869" s="1" t="str">
        <x:v>0.065621603317990149</x:v>
      </x:c>
      <x:c r="H869" s="1" t="str">
        <x:v>0.024195351476855056</x:v>
      </x:c>
      <x:c r="I869" s="1" t="str">
        <x:v>-0.0057627809587340595</x:v>
      </x:c>
      <x:c r="J869" s="1" t="str">
        <x:v>-0.11698297029181559</x:v>
      </x:c>
      <x:c r="K869" s="1" t="str">
        <x:v>0.39235976062963324</x:v>
      </x:c>
      <x:c r="L869" s="1" t="str">
        <x:v>-0.11959963901878745</x:v>
      </x:c>
      <x:c r="M869" s="1" t="str">
        <x:v>ABSTAIN</x:v>
      </x:c>
      <x:c r="N869" s="1" t="str">
        <x:v>0.63140246437846181</x:v>
      </x:c>
      <x:c r="O869" s="48" t="str">
        <x:v>INSUFFICIENT_EVIDENCE</x:v>
      </x:c>
      <x:c r="P869" s="48" t="str"/>
      <x:c r="Q869" s="1" t="str">
        <x:v>True</x:v>
      </x:c>
      <x:c r="R869" s="1" t="str">
        <x:v>5</x:v>
      </x:c>
      <x:c r="S869" s="1" t="str">
        <x:v>0.050000000000000003</x:v>
      </x:c>
      <x:c r="T869" s="1" t="str">
        <x:v>0.47969419269298708</x:v>
      </x:c>
      <x:c r="U869" s="1" t="str">
        <x:v>0.5</x:v>
      </x:c>
      <x:c r="V869" s="1" t="str">
        <x:v>0.0010178769990432</x:v>
      </x:c>
      <x:c r="W869" s="28" t="str">
        <x:v>0.5</x:v>
      </x:c>
      <x:c r="X869" s="28" t="str">
        <x:v>0.0053023080852131477</x:v>
      </x:c>
      <x:c r="Y869" s="28" t="str">
        <x:v>0.0010178769990432102</x:v>
      </x:c>
      <x:c r="Z869" s="1" t="str">
        <x:v>0.5</x:v>
      </x:c>
      <x:c r="AA869" s="1" t="str">
        <x:v>0.0053023080852131477</x:v>
      </x:c>
      <x:c r="AB869" s="1" t="str">
        <x:v>0.0010178769990432102</x:v>
      </x:c>
      <x:c r="AC869" s="1" t="str">
        <x:v>ABSTAIN</x:v>
      </x:c>
      <x:c r="AD869" s="1" t="str">
        <x:v>0.050000000000000003</x:v>
      </x:c>
      <x:c r="AE869" s="1" t="str">
        <x:v>0.5</x:v>
      </x:c>
      <x:c r="AF869" s="1" t="str">
        <x:v>0.0053023080852131477</x:v>
      </x:c>
      <x:c r="AG869" s="1" t="str">
        <x:v>0.0010178769990432102</x:v>
      </x:c>
      <x:c r="AH869" s="1" t="str">
        <x:v>0.5</x:v>
      </x:c>
      <x:c r="AI869" s="1" t="str">
        <x:v>0.0053023080852131477</x:v>
      </x:c>
      <x:c r="AJ869" s="1" t="str">
        <x:v>0.0010178769990432102</x:v>
      </x:c>
      <x:c r="AK869" s="1" t="str">
        <x:v>1.0191500421363742e-17</x:v>
      </x:c>
      <x:c r="AL869" s="28" t="str">
        <x:v>0.0020463694647383001</x:v>
      </x:c>
      <x:c r="AM869" s="1" t="str">
        <x:v>2023</x:v>
      </x:c>
      <x:c r="AN869" s="48" t="str">
        <x:v>REUSED_OOS_PREQUENTIAL_DIAGNOSTIC</x:v>
      </x:c>
      <x:c r="AO869" s="1" t="str">
        <x:v>867</x:v>
      </x:c>
      <x:c r="AP869" s="1" t="str">
        <x:v>False</x:v>
      </x:c>
    </x:row>
    <x:row r="870" ht="22" customHeight="1">
      <x:c r="A870" s="27" t="n">
        <x:v>45065</x:v>
      </x:c>
      <x:c r="B870" s="27" t="n">
        <x:v>45066</x:v>
      </x:c>
      <x:c r="C870" s="1" t="str">
        <x:v>0.031747427864208602</x:v>
      </x:c>
      <x:c r="D870" s="1" t="str">
        <x:v>0.00064214767654150004</x:v>
      </x:c>
      <x:c r="E870" s="1" t="str">
        <x:v>0.96761042445924983</x:v>
      </x:c>
      <x:c r="F870" s="1" t="str">
        <x:v>mix</x:v>
      </x:c>
      <x:c r="G870" s="1" t="str">
        <x:v>0.13299172285114588</x:v>
      </x:c>
      <x:c r="H870" s="1" t="str">
        <x:v>0.047150230178268977</x:v>
      </x:c>
      <x:c r="I870" s="1" t="str">
        <x:v>0.003123227559031605</x:v>
      </x:c>
      <x:c r="J870" s="1" t="str">
        <x:v>-0.067009790481611153</x:v>
      </x:c>
      <x:c r="K870" s="1" t="str">
        <x:v>0.35084238455704025</x:v>
      </x:c>
      <x:c r="L870" s="1" t="str">
        <x:v>-0.11779801460333084</x:v>
      </x:c>
      <x:c r="M870" s="1" t="str">
        <x:v>ABSTAIN</x:v>
      </x:c>
      <x:c r="N870" s="1" t="str">
        <x:v>0.96761042445924983</x:v>
      </x:c>
      <x:c r="O870" s="48" t="str">
        <x:v>HIGH_VOLATILITY|NEGATIVE_MOMENTUM</x:v>
      </x:c>
      <x:c r="P870" s="48" t="str"/>
      <x:c r="Q870" s="1" t="str">
        <x:v>True</x:v>
      </x:c>
      <x:c r="R870" s="1" t="str">
        <x:v>5</x:v>
      </x:c>
      <x:c r="S870" s="1" t="str">
        <x:v>0.050000000000000003</x:v>
      </x:c>
      <x:c r="T870" s="1" t="str">
        <x:v>0.47732649141602251</x:v>
      </x:c>
      <x:c r="U870" s="1" t="str">
        <x:v>0.5</x:v>
      </x:c>
      <x:c r="V870" s="1" t="str">
        <x:v>0.0043386763092853999</x:v>
      </x:c>
      <x:c r="W870" s="28" t="str">
        <x:v>0.5</x:v>
      </x:c>
      <x:c r="X870" s="28" t="str">
        <x:v>0.00051106944772849605</x:v>
      </x:c>
      <x:c r="Y870" s="28" t="str">
        <x:v>0.0043386763092854164</x:v>
      </x:c>
      <x:c r="Z870" s="1" t="str">
        <x:v>0.5</x:v>
      </x:c>
      <x:c r="AA870" s="1" t="str">
        <x:v>0.00051106944772849605</x:v>
      </x:c>
      <x:c r="AB870" s="1" t="str">
        <x:v>0.0043386763092854164</x:v>
      </x:c>
      <x:c r="AC870" s="1" t="str">
        <x:v>ABSTAIN</x:v>
      </x:c>
      <x:c r="AD870" s="1" t="str">
        <x:v>0.050000000000000003</x:v>
      </x:c>
      <x:c r="AE870" s="1" t="str">
        <x:v>0.5</x:v>
      </x:c>
      <x:c r="AF870" s="1" t="str">
        <x:v>0.00051106944772849605</x:v>
      </x:c>
      <x:c r="AG870" s="1" t="str">
        <x:v>0.0043386763092854164</x:v>
      </x:c>
      <x:c r="AH870" s="1" t="str">
        <x:v>0.5</x:v>
      </x:c>
      <x:c r="AI870" s="1" t="str">
        <x:v>0.00051106944772849605</x:v>
      </x:c>
      <x:c r="AJ870" s="1" t="str">
        <x:v>0.0043386763092854164</x:v>
      </x:c>
      <x:c r="AK870" s="1" t="str">
        <x:v>1.6479873021779667e-17</x:v>
      </x:c>
      <x:c r="AL870" s="28" t="str">
        <x:v>0.0086783791927209</x:v>
      </x:c>
      <x:c r="AM870" s="1" t="str">
        <x:v>2023</x:v>
      </x:c>
      <x:c r="AN870" s="48" t="str">
        <x:v>REUSED_OOS_PREQUENTIAL_DIAGNOSTIC</x:v>
      </x:c>
      <x:c r="AO870" s="1" t="str">
        <x:v>868</x:v>
      </x:c>
      <x:c r="AP870" s="1" t="str">
        <x:v>False</x:v>
      </x:c>
    </x:row>
    <x:row r="871" ht="22" customHeight="1">
      <x:c r="A871" s="27" t="n">
        <x:v>45066</x:v>
      </x:c>
      <x:c r="B871" s="27" t="n">
        <x:v>45067</x:v>
      </x:c>
      <x:c r="C871" s="1" t="str">
        <x:v>0.011464492046011</x:v>
      </x:c>
      <x:c r="D871" s="1" t="str">
        <x:v>0.0010817563091191</x:v>
      </x:c>
      <x:c r="E871" s="1" t="str">
        <x:v>0.98745375164486981</x:v>
      </x:c>
      <x:c r="F871" s="1" t="str">
        <x:v>mix</x:v>
      </x:c>
      <x:c r="G871" s="1" t="str">
        <x:v>0.064703263456846197</x:v>
      </x:c>
      <x:c r="H871" s="1" t="str">
        <x:v>0.04056587163639519</x:v>
      </x:c>
      <x:c r="I871" s="1" t="str">
        <x:v>0.01264867892820476</x:v>
      </x:c>
      <x:c r="J871" s="1" t="str">
        <x:v>-0.03981161806625233</x:v>
      </x:c>
      <x:c r="K871" s="1" t="str">
        <x:v>0.34680296468703337</x:v>
      </x:c>
      <x:c r="L871" s="1" t="str">
        <x:v>-0.11014193124948723</x:v>
      </x:c>
      <x:c r="M871" s="1" t="str">
        <x:v>ABSTAIN</x:v>
      </x:c>
      <x:c r="N871" s="1" t="str">
        <x:v>0.98745375164486981</x:v>
      </x:c>
      <x:c r="O871" s="48" t="str">
        <x:v>HIGH_VOLATILITY|NEGATIVE_MOMENTUM</x:v>
      </x:c>
      <x:c r="P871" s="48" t="str"/>
      <x:c r="Q871" s="1" t="str">
        <x:v>True</x:v>
      </x:c>
      <x:c r="R871" s="1" t="str">
        <x:v>5</x:v>
      </x:c>
      <x:c r="S871" s="1" t="str">
        <x:v>0.050000000000000003</x:v>
      </x:c>
      <x:c r="T871" s="1" t="str">
        <x:v>0.47941222171054182</x:v>
      </x:c>
      <x:c r="U871" s="1" t="str">
        <x:v>0.5</x:v>
      </x:c>
      <x:c r="V871" s="1" t="str">
        <x:v>-0.0067564106086135996</x:v>
      </x:c>
      <x:c r="W871" s="28" t="str">
        <x:v>0.5</x:v>
      </x:c>
      <x:c r="X871" s="28" t="str">
        <x:v>0.0021602211888716027</x:v>
      </x:c>
      <x:c r="Y871" s="28" t="str">
        <x:v>-0.0067564106086136499</x:v>
      </x:c>
      <x:c r="Z871" s="1" t="str">
        <x:v>0.5</x:v>
      </x:c>
      <x:c r="AA871" s="1" t="str">
        <x:v>0.0021602211888716027</x:v>
      </x:c>
      <x:c r="AB871" s="1" t="str">
        <x:v>-0.0067564106086136499</x:v>
      </x:c>
      <x:c r="AC871" s="1" t="str">
        <x:v>ABSTAIN</x:v>
      </x:c>
      <x:c r="AD871" s="1" t="str">
        <x:v>0.050000000000000003</x:v>
      </x:c>
      <x:c r="AE871" s="1" t="str">
        <x:v>0.5</x:v>
      </x:c>
      <x:c r="AF871" s="1" t="str">
        <x:v>0.0021602211888716027</x:v>
      </x:c>
      <x:c r="AG871" s="1" t="str">
        <x:v>-0.0067564106086136499</x:v>
      </x:c>
      <x:c r="AH871" s="1" t="str">
        <x:v>0.5</x:v>
      </x:c>
      <x:c r="AI871" s="1" t="str">
        <x:v>0.0021602211888716027</x:v>
      </x:c>
      <x:c r="AJ871" s="1" t="str">
        <x:v>-0.0067564106086136499</x:v>
      </x:c>
      <x:c r="AK871" s="1" t="str">
        <x:v>-5.1174342541315809e-17</x:v>
      </x:c>
      <x:c r="AL871" s="28" t="str">
        <x:v>-0.0135085299562622</x:v>
      </x:c>
      <x:c r="AM871" s="1" t="str">
        <x:v>2023</x:v>
      </x:c>
      <x:c r="AN871" s="48" t="str">
        <x:v>REUSED_OOS_PREQUENTIAL_DIAGNOSTIC</x:v>
      </x:c>
      <x:c r="AO871" s="1" t="str">
        <x:v>869</x:v>
      </x:c>
      <x:c r="AP871" s="1" t="str">
        <x:v>False</x:v>
      </x:c>
    </x:row>
    <x:row r="872" ht="22" customHeight="1">
      <x:c r="A872" s="27" t="n">
        <x:v>45067</x:v>
      </x:c>
      <x:c r="B872" s="27" t="n">
        <x:v>45068</x:v>
      </x:c>
      <x:c r="C872" s="1" t="str">
        <x:v>0.0038245940573148002</x:v>
      </x:c>
      <x:c r="D872" s="1" t="str">
        <x:v>0.0034290796998282</x:v>
      </x:c>
      <x:c r="E872" s="1" t="str">
        <x:v>0.99274632624285675</x:v>
      </x:c>
      <x:c r="F872" s="1" t="str">
        <x:v>mix</x:v>
      </x:c>
      <x:c r="G872" s="1" t="str">
        <x:v>0.043671245891793602</x:v>
      </x:c>
      <x:c r="H872" s="1" t="str">
        <x:v>0.015279795977392232</x:v>
      </x:c>
      <x:c r="I872" s="1" t="str">
        <x:v>-0.0063187221396731053</x:v>
      </x:c>
      <x:c r="J872" s="1" t="str">
        <x:v>-0.018885155951996579</x:v>
      </x:c>
      <x:c r="K872" s="1" t="str">
        <x:v>0.32798130597767666</x:v>
      </x:c>
      <x:c r="L872" s="1" t="str">
        <x:v>-0.12216260562802517</x:v>
      </x:c>
      <x:c r="M872" s="1" t="str">
        <x:v>ABSTAIN</x:v>
      </x:c>
      <x:c r="N872" s="1" t="str">
        <x:v>0.99274632624285675</x:v>
      </x:c>
      <x:c r="O872" s="48" t="str">
        <x:v>HIGH_VOLATILITY|NEGATIVE_MOMENTUM</x:v>
      </x:c>
      <x:c r="P872" s="48" t="str">
        <x:v>episode-000870|episode-000867|episode-000865|episode-000676|episode-000866</x:v>
      </x:c>
      <x:c r="Q872" s="1" t="str">
        <x:v>True</x:v>
      </x:c>
      <x:c r="R872" s="1" t="str">
        <x:v>5</x:v>
      </x:c>
      <x:c r="S872" s="1" t="str">
        <x:v>0.050000000000000003</x:v>
      </x:c>
      <x:c r="T872" s="1" t="str">
        <x:v>0.48015035235337389</x:v>
      </x:c>
      <x:c r="U872" s="1" t="str">
        <x:v>0.5</x:v>
      </x:c>
      <x:c r="V872" s="1" t="str">
        <x:v>0.0018171612657666</x:v>
      </x:c>
      <x:c r="W872" s="28" t="str">
        <x:v>0.5</x:v>
      </x:c>
      <x:c r="X872" s="28" t="str">
        <x:v>0.0034000976495420221</x:v>
      </x:c>
      <x:c r="Y872" s="28" t="str">
        <x:v>0.001817161265766476</x:v>
      </x:c>
      <x:c r="Z872" s="1" t="str">
        <x:v>0.5</x:v>
      </x:c>
      <x:c r="AA872" s="1" t="str">
        <x:v>0.0034000976495420221</x:v>
      </x:c>
      <x:c r="AB872" s="1" t="str">
        <x:v>0.001817161265766476</x:v>
      </x:c>
      <x:c r="AC872" s="1" t="str">
        <x:v>ABSTAIN</x:v>
      </x:c>
      <x:c r="AD872" s="1" t="str">
        <x:v>0.050000000000000003</x:v>
      </x:c>
      <x:c r="AE872" s="1" t="str">
        <x:v>0.5</x:v>
      </x:c>
      <x:c r="AF872" s="1" t="str">
        <x:v>0.0034000976495420221</x:v>
      </x:c>
      <x:c r="AG872" s="1" t="str">
        <x:v>0.001817161265766476</x:v>
      </x:c>
      <x:c r="AH872" s="1" t="str">
        <x:v>0.5</x:v>
      </x:c>
      <x:c r="AI872" s="1" t="str">
        <x:v>0.0034000976495420221</x:v>
      </x:c>
      <x:c r="AJ872" s="1" t="str">
        <x:v>0.001817161265766476</x:v>
      </x:c>
      <x:c r="AK872" s="1" t="str">
        <x:v>-1.2381588809784461e-16</x:v>
      </x:c>
      <x:c r="AL872" s="28" t="str">
        <x:v>0.0036411351070471001</x:v>
      </x:c>
      <x:c r="AM872" s="1" t="str">
        <x:v>2023</x:v>
      </x:c>
      <x:c r="AN872" s="48" t="str">
        <x:v>REUSED_OOS_PREQUENTIAL_DIAGNOSTIC</x:v>
      </x:c>
      <x:c r="AO872" s="1" t="str">
        <x:v>870</x:v>
      </x:c>
      <x:c r="AP872" s="1" t="str">
        <x:v>False</x:v>
      </x:c>
    </x:row>
    <x:row r="873" ht="22" customHeight="1">
      <x:c r="A873" s="27" t="n">
        <x:v>45068</x:v>
      </x:c>
      <x:c r="B873" s="27" t="n">
        <x:v>45069</x:v>
      </x:c>
      <x:c r="C873" s="1" t="str">
        <x:v>0.0022420160017694001</x:v>
      </x:c>
      <x:c r="D873" s="1" t="str">
        <x:v>0.0023877831786817002</x:v>
      </x:c>
      <x:c r="E873" s="1" t="str">
        <x:v>0.99537020081954874</x:v>
      </x:c>
      <x:c r="F873" s="1" t="str">
        <x:v>mix</x:v>
      </x:c>
      <x:c r="G873" s="1" t="str">
        <x:v>0.029775920580574263</x:v>
      </x:c>
      <x:c r="H873" s="1" t="str">
        <x:v>0.0052477491533838979</x:v>
      </x:c>
      <x:c r="I873" s="1" t="str">
        <x:v>-0.012382329246355406</x:v>
      </x:c>
      <x:c r="J873" s="1" t="str">
        <x:v>-0.034752407968677623</x:v>
      </x:c>
      <x:c r="K873" s="1" t="str">
        <x:v>0.3199344193127644</x:v>
      </x:c>
      <x:c r="L873" s="1" t="str">
        <x:v>-0.1189662810730987</x:v>
      </x:c>
      <x:c r="M873" s="1" t="str">
        <x:v>ABSTAIN</x:v>
      </x:c>
      <x:c r="N873" s="1" t="str">
        <x:v>0.99537020081954874</x:v>
      </x:c>
      <x:c r="O873" s="48" t="str">
        <x:v>HIGH_VOLATILITY|NEGATIVE_MOMENTUM</x:v>
      </x:c>
      <x:c r="P873" s="48" t="str"/>
      <x:c r="Q873" s="1" t="str">
        <x:v>True</x:v>
      </x:c>
      <x:c r="R873" s="1" t="str">
        <x:v>5</x:v>
      </x:c>
      <x:c r="S873" s="1" t="str">
        <x:v>0.050000000000000003</x:v>
      </x:c>
      <x:c r="T873" s="1" t="str">
        <x:v>0.48033650603120442</x:v>
      </x:c>
      <x:c r="U873" s="1" t="str">
        <x:v>0.5</x:v>
      </x:c>
      <x:c r="V873" s="1" t="str">
        <x:v>0.0069532294163139</x:v>
      </x:c>
      <x:c r="W873" s="28" t="str">
        <x:v>0.5</x:v>
      </x:c>
      <x:c r="X873" s="28" t="str">
        <x:v>0.00090862955527537537</x:v>
      </x:c>
      <x:c r="Y873" s="28" t="str">
        <x:v>0.0069532294163137109</x:v>
      </x:c>
      <x:c r="Z873" s="1" t="str">
        <x:v>0.5</x:v>
      </x:c>
      <x:c r="AA873" s="1" t="str">
        <x:v>0.00090862955527537537</x:v>
      </x:c>
      <x:c r="AB873" s="1" t="str">
        <x:v>0.0069532294163137109</x:v>
      </x:c>
      <x:c r="AC873" s="1" t="str">
        <x:v>ABSTAIN</x:v>
      </x:c>
      <x:c r="AD873" s="1" t="str">
        <x:v>0.050000000000000003</x:v>
      </x:c>
      <x:c r="AE873" s="1" t="str">
        <x:v>0.5</x:v>
      </x:c>
      <x:c r="AF873" s="1" t="str">
        <x:v>0.00090862955527537537</x:v>
      </x:c>
      <x:c r="AG873" s="1" t="str">
        <x:v>0.0069532294163137109</x:v>
      </x:c>
      <x:c r="AH873" s="1" t="str">
        <x:v>0.5</x:v>
      </x:c>
      <x:c r="AI873" s="1" t="str">
        <x:v>0.00090862955527537537</x:v>
      </x:c>
      <x:c r="AJ873" s="1" t="str">
        <x:v>0.0069532294163137109</x:v>
      </x:c>
      <x:c r="AK873" s="1" t="str">
        <x:v>-1.8821749714348357e-16</x:v>
      </x:c>
      <x:c r="AL873" s="28" t="str">
        <x:v>0.0139082887292205</x:v>
      </x:c>
      <x:c r="AM873" s="1" t="str">
        <x:v>2023</x:v>
      </x:c>
      <x:c r="AN873" s="48" t="str">
        <x:v>REUSED_OOS_PREQUENTIAL_DIAGNOSTIC</x:v>
      </x:c>
      <x:c r="AO873" s="1" t="str">
        <x:v>871</x:v>
      </x:c>
      <x:c r="AP873" s="1" t="str">
        <x:v>False</x:v>
      </x:c>
    </x:row>
    <x:row r="874" ht="22" customHeight="1">
      <x:c r="A874" s="27" t="n">
        <x:v>45069</x:v>
      </x:c>
      <x:c r="B874" s="27" t="n">
        <x:v>45070</x:v>
      </x:c>
      <x:c r="C874" s="1" t="str">
        <x:v>0.0023508796246573</x:v>
      </x:c>
      <x:c r="D874" s="1" t="str">
        <x:v>0.0029048882845184002</x:v>
      </x:c>
      <x:c r="E874" s="1" t="str">
        <x:v>0.99474423209082397</x:v>
      </x:c>
      <x:c r="F874" s="1" t="str">
        <x:v>mix</x:v>
      </x:c>
      <x:c r="G874" s="1" t="str">
        <x:v>0.033169322310020496</x:v>
      </x:c>
      <x:c r="H874" s="1" t="str">
        <x:v>0.0012519374574493794</x:v>
      </x:c>
      <x:c r="I874" s="1" t="str">
        <x:v>0.0068577008577674903</x:v>
      </x:c>
      <x:c r="J874" s="1" t="str">
        <x:v>-0.013435345796153908</x:v>
      </x:c>
      <x:c r="K874" s="1" t="str">
        <x:v>0.32310503855654449</x:v>
      </x:c>
      <x:c r="L874" s="1" t="str">
        <x:v>-0.10671260973008445</x:v>
      </x:c>
      <x:c r="M874" s="1" t="str">
        <x:v>ABSTAIN</x:v>
      </x:c>
      <x:c r="N874" s="1" t="str">
        <x:v>0.99474423209082397</x:v>
      </x:c>
      <x:c r="O874" s="48" t="str">
        <x:v>HIGH_VOLATILITY|NEGATIVE_MOMENTUM</x:v>
      </x:c>
      <x:c r="P874" s="48" t="str">
        <x:v>episode-000871|episode-000872|episode-000870</x:v>
      </x:c>
      <x:c r="Q874" s="1" t="str">
        <x:v>True</x:v>
      </x:c>
      <x:c r="R874" s="1" t="str">
        <x:v>5</x:v>
      </x:c>
      <x:c r="S874" s="1" t="str">
        <x:v>0.050000000000000003</x:v>
      </x:c>
      <x:c r="T874" s="1" t="str">
        <x:v>0.48031400331391649</x:v>
      </x:c>
      <x:c r="U874" s="1" t="str">
        <x:v>0.5</x:v>
      </x:c>
      <x:c r="V874" s="1" t="str">
        <x:v>-0.016393496644238101</x:v>
      </x:c>
      <x:c r="W874" s="28" t="str">
        <x:v>0.5</x:v>
      </x:c>
      <x:c r="X874" s="28" t="str">
        <x:v>0.0034530591107495567</x:v>
      </x:c>
      <x:c r="Y874" s="28" t="str">
        <x:v>-0.016393496644238059</x:v>
      </x:c>
      <x:c r="Z874" s="1" t="str">
        <x:v>0.5</x:v>
      </x:c>
      <x:c r="AA874" s="1" t="str">
        <x:v>0.0034530591107495567</x:v>
      </x:c>
      <x:c r="AB874" s="1" t="str">
        <x:v>-0.016393496644238059</x:v>
      </x:c>
      <x:c r="AC874" s="1" t="str">
        <x:v>ABSTAIN</x:v>
      </x:c>
      <x:c r="AD874" s="1" t="str">
        <x:v>0.050000000000000003</x:v>
      </x:c>
      <x:c r="AE874" s="1" t="str">
        <x:v>0.5</x:v>
      </x:c>
      <x:c r="AF874" s="1" t="str">
        <x:v>0.0034530591107495567</x:v>
      </x:c>
      <x:c r="AG874" s="1" t="str">
        <x:v>-0.016393496644238059</x:v>
      </x:c>
      <x:c r="AH874" s="1" t="str">
        <x:v>0.5</x:v>
      </x:c>
      <x:c r="AI874" s="1" t="str">
        <x:v>0.0034530591107495567</x:v>
      </x:c>
      <x:c r="AJ874" s="1" t="str">
        <x:v>-0.016393496644238059</x:v>
      </x:c>
      <x:c r="AK874" s="1" t="str">
        <x:v>4.163336342344337e-17</x:v>
      </x:c>
      <x:c r="AL874" s="28" t="str">
        <x:v>-0.032780200362224197</x:v>
      </x:c>
      <x:c r="AM874" s="1" t="str">
        <x:v>2023</x:v>
      </x:c>
      <x:c r="AN874" s="48" t="str">
        <x:v>REUSED_OOS_PREQUENTIAL_DIAGNOSTIC</x:v>
      </x:c>
      <x:c r="AO874" s="1" t="str">
        <x:v>872</x:v>
      </x:c>
      <x:c r="AP874" s="1" t="str">
        <x:v>False</x:v>
      </x:c>
    </x:row>
    <x:row r="875" ht="22" customHeight="1">
      <x:c r="A875" s="27" t="n">
        <x:v>45070</x:v>
      </x:c>
      <x:c r="B875" s="27" t="n">
        <x:v>45071</x:v>
      </x:c>
      <x:c r="C875" s="1" t="str">
        <x:v>0.00067379933268430002</x:v>
      </x:c>
      <x:c r="D875" s="1" t="str">
        <x:v>0.0087655102542896005</x:v>
      </x:c>
      <x:c r="E875" s="1" t="str">
        <x:v>0.99056069041302597</x:v>
      </x:c>
      <x:c r="F875" s="1" t="str">
        <x:v>mix</x:v>
      </x:c>
      <x:c r="G875" s="1" t="str">
        <x:v>0.050824758339552967</x:v>
      </x:c>
      <x:c r="H875" s="1" t="str">
        <x:v>0.011721243939542198</x:v>
      </x:c>
      <x:c r="I875" s="1" t="str">
        <x:v>-0.039218190642664408</x:v>
      </x:c>
      <x:c r="J875" s="1" t="str">
        <x:v>-0.04292730094913344</x:v>
      </x:c>
      <x:c r="K875" s="1" t="str">
        <x:v>0.34284787462273802</x:v>
      </x:c>
      <x:c r="L875" s="1" t="str">
        <x:v>-0.13599474936418077</x:v>
      </x:c>
      <x:c r="M875" s="1" t="str">
        <x:v>ABSTAIN</x:v>
      </x:c>
      <x:c r="N875" s="1" t="str">
        <x:v>0.99056069041302597</x:v>
      </x:c>
      <x:c r="O875" s="48" t="str">
        <x:v>HIGH_VOLATILITY|NEGATIVE_MOMENTUM</x:v>
      </x:c>
      <x:c r="P875" s="48" t="str"/>
      <x:c r="Q875" s="1" t="str">
        <x:v>True</x:v>
      </x:c>
      <x:c r="R875" s="1" t="str">
        <x:v>5</x:v>
      </x:c>
      <x:c r="S875" s="1" t="str">
        <x:v>0.050000000000000003</x:v>
      </x:c>
      <x:c r="T875" s="1" t="str">
        <x:v>0.48035967350236808</x:v>
      </x:c>
      <x:c r="U875" s="1" t="str">
        <x:v>0.5</x:v>
      </x:c>
      <x:c r="V875" s="1" t="str">
        <x:v>0.0027909036670148001</x:v>
      </x:c>
      <x:c r="W875" s="28" t="str">
        <x:v>0.5</x:v>
      </x:c>
      <x:c r="X875" s="28" t="str">
        <x:v>0.0083316059466918557</x:v>
      </x:c>
      <x:c r="Y875" s="28" t="str">
        <x:v>0.0027909036670146214</x:v>
      </x:c>
      <x:c r="Z875" s="1" t="str">
        <x:v>0.5</x:v>
      </x:c>
      <x:c r="AA875" s="1" t="str">
        <x:v>0.0083316059466918557</x:v>
      </x:c>
      <x:c r="AB875" s="1" t="str">
        <x:v>0.0027909036670146214</x:v>
      </x:c>
      <x:c r="AC875" s="1" t="str">
        <x:v>ABSTAIN</x:v>
      </x:c>
      <x:c r="AD875" s="1" t="str">
        <x:v>0.050000000000000003</x:v>
      </x:c>
      <x:c r="AE875" s="1" t="str">
        <x:v>0.5</x:v>
      </x:c>
      <x:c r="AF875" s="1" t="str">
        <x:v>0.0083316059466918557</x:v>
      </x:c>
      <x:c r="AG875" s="1" t="str">
        <x:v>0.0027909036670146214</x:v>
      </x:c>
      <x:c r="AH875" s="1" t="str">
        <x:v>0.5</x:v>
      </x:c>
      <x:c r="AI875" s="1" t="str">
        <x:v>0.0083316059466918557</x:v>
      </x:c>
      <x:c r="AJ875" s="1" t="str">
        <x:v>0.0027909036670146214</x:v>
      </x:c>
      <x:c r="AK875" s="1" t="str">
        <x:v>-1.7824283715661693e-16</x:v>
      </x:c>
      <x:c r="AL875" s="28" t="str">
        <x:v>0.0055985171905620999</x:v>
      </x:c>
      <x:c r="AM875" s="1" t="str">
        <x:v>2023</x:v>
      </x:c>
      <x:c r="AN875" s="48" t="str">
        <x:v>REUSED_OOS_PREQUENTIAL_DIAGNOSTIC</x:v>
      </x:c>
      <x:c r="AO875" s="1" t="str">
        <x:v>873</x:v>
      </x:c>
      <x:c r="AP875" s="1" t="str">
        <x:v>False</x:v>
      </x:c>
    </x:row>
    <x:row r="876" ht="22" customHeight="1">
      <x:c r="A876" s="27" t="n">
        <x:v>45071</x:v>
      </x:c>
      <x:c r="B876" s="27" t="n">
        <x:v>45072</x:v>
      </x:c>
      <x:c r="C876" s="1" t="str">
        <x:v>0.0030797346038531001</x:v>
      </x:c>
      <x:c r="D876" s="1" t="str">
        <x:v>0.00097729237390760003</x:v>
      </x:c>
      <x:c r="E876" s="1" t="str">
        <x:v>0.99594297302223922</x:v>
      </x:c>
      <x:c r="F876" s="1" t="str">
        <x:v>mix</x:v>
      </x:c>
      <x:c r="G876" s="1" t="str">
        <x:v>0.026061936974198525</x:v>
      </x:c>
      <x:c r="H876" s="1" t="str">
        <x:v>0.015576435760764052</x:v>
      </x:c>
      <x:c r="I876" s="1" t="str">
        <x:v>-0.01312807514537051</x:v>
      </x:c>
      <x:c r="J876" s="1" t="str">
        <x:v>-0.064419692707817999</x:v>
      </x:c>
      <x:c r="K876" s="1" t="str">
        <x:v>0.32680303373588132</x:v>
      </x:c>
      <x:c r="L876" s="1" t="str">
        <x:v>-0.13115760111576014</x:v>
      </x:c>
      <x:c r="M876" s="1" t="str">
        <x:v>ABSTAIN</x:v>
      </x:c>
      <x:c r="N876" s="1" t="str">
        <x:v>0.99594297302223922</x:v>
      </x:c>
      <x:c r="O876" s="48" t="str">
        <x:v>HIGH_VOLATILITY|NEGATIVE_MOMENTUM</x:v>
      </x:c>
      <x:c r="P876" s="48" t="str"/>
      <x:c r="Q876" s="1" t="str">
        <x:v>True</x:v>
      </x:c>
      <x:c r="R876" s="1" t="str">
        <x:v>5</x:v>
      </x:c>
      <x:c r="S876" s="1" t="str">
        <x:v>0.050000000000000003</x:v>
      </x:c>
      <x:c r="T876" s="1" t="str">
        <x:v>0.48028067127025431</x:v>
      </x:c>
      <x:c r="U876" s="1" t="str">
        <x:v>0.5</x:v>
      </x:c>
      <x:c r="V876" s="1" t="str">
        <x:v>0.0044498327774565999</x:v>
      </x:c>
      <x:c r="W876" s="28" t="str">
        <x:v>0.5</x:v>
      </x:c>
      <x:c r="X876" s="28" t="str">
        <x:v>0.0013957223099677618</x:v>
      </x:c>
      <x:c r="Y876" s="28" t="str">
        <x:v>0.004449832777456697</x:v>
      </x:c>
      <x:c r="Z876" s="1" t="str">
        <x:v>0.5</x:v>
      </x:c>
      <x:c r="AA876" s="1" t="str">
        <x:v>0.0013957223099677618</x:v>
      </x:c>
      <x:c r="AB876" s="1" t="str">
        <x:v>0.004449832777456697</x:v>
      </x:c>
      <x:c r="AC876" s="1" t="str">
        <x:v>ABSTAIN</x:v>
      </x:c>
      <x:c r="AD876" s="1" t="str">
        <x:v>0.050000000000000003</x:v>
      </x:c>
      <x:c r="AE876" s="1" t="str">
        <x:v>0.5</x:v>
      </x:c>
      <x:c r="AF876" s="1" t="str">
        <x:v>0.0013957223099677618</x:v>
      </x:c>
      <x:c r="AG876" s="1" t="str">
        <x:v>0.004449832777456697</x:v>
      </x:c>
      <x:c r="AH876" s="1" t="str">
        <x:v>0.5</x:v>
      </x:c>
      <x:c r="AI876" s="1" t="str">
        <x:v>0.0013957223099677618</x:v>
      </x:c>
      <x:c r="AJ876" s="1" t="str">
        <x:v>0.004449832777456697</x:v>
      </x:c>
      <x:c r="AK876" s="1" t="str">
        <x:v>9.6277152916712794e-17</x:v>
      </x:c>
      <x:c r="AL876" s="28" t="str">
        <x:v>0.0089024694249088994</x:v>
      </x:c>
      <x:c r="AM876" s="1" t="str">
        <x:v>2023</x:v>
      </x:c>
      <x:c r="AN876" s="48" t="str">
        <x:v>REUSED_OOS_PREQUENTIAL_DIAGNOSTIC</x:v>
      </x:c>
      <x:c r="AO876" s="1" t="str">
        <x:v>874</x:v>
      </x:c>
      <x:c r="AP876" s="1" t="str">
        <x:v>False</x:v>
      </x:c>
    </x:row>
    <x:row r="877" ht="22" customHeight="1">
      <x:c r="A877" s="27" t="n">
        <x:v>45072</x:v>
      </x:c>
      <x:c r="B877" s="27" t="n">
        <x:v>45073</x:v>
      </x:c>
      <x:c r="C877" s="1" t="str">
        <x:v>0.0032775620803532001</x:v>
      </x:c>
      <x:c r="D877" s="1" t="str">
        <x:v>0.0017980815445531001</x:v>
      </x:c>
      <x:c r="E877" s="1" t="str">
        <x:v>0.99492435637509324</x:v>
      </x:c>
      <x:c r="F877" s="1" t="str">
        <x:v>mix</x:v>
      </x:c>
      <x:c r="G877" s="1" t="str">
        <x:v>0.032020650631078437</x:v>
      </x:c>
      <x:c r="H877" s="1" t="str">
        <x:v>0.0020372332942915758</x:v>
      </x:c>
      <x:c r="I877" s="1" t="str">
        <x:v>-0.0063758002298859306</x:v>
      </x:c>
      <x:c r="J877" s="1" t="str">
        <x:v>-0.060268218374225135</x:v>
      </x:c>
      <x:c r="K877" s="1" t="str">
        <x:v>0.32830035366300508</x:v>
      </x:c>
      <x:c r="L877" s="1" t="str">
        <x:v>-0.12342275822462878</x:v>
      </x:c>
      <x:c r="M877" s="1" t="str">
        <x:v>ABSTAIN</x:v>
      </x:c>
      <x:c r="N877" s="1" t="str">
        <x:v>0.99492435637509324</x:v>
      </x:c>
      <x:c r="O877" s="48" t="str">
        <x:v>HIGH_VOLATILITY|NEGATIVE_MOMENTUM</x:v>
      </x:c>
      <x:c r="P877" s="48" t="str"/>
      <x:c r="Q877" s="1" t="str">
        <x:v>True</x:v>
      </x:c>
      <x:c r="R877" s="1" t="str">
        <x:v>5</x:v>
      </x:c>
      <x:c r="S877" s="1" t="str">
        <x:v>0.050000000000000003</x:v>
      </x:c>
      <x:c r="T877" s="1" t="str">
        <x:v>0.48024236745542181</x:v>
      </x:c>
      <x:c r="U877" s="1" t="str">
        <x:v>0.5</x:v>
      </x:c>
      <x:c r="V877" s="1" t="str">
        <x:v>0.0027306834929991999</x:v>
      </x:c>
      <x:c r="W877" s="28" t="str">
        <x:v>0.5</x:v>
      </x:c>
      <x:c r="X877" s="28" t="str">
        <x:v>0.0022157545128255185</x:v>
      </x:c>
      <x:c r="Y877" s="28" t="str">
        <x:v>0.0027306834929992085</x:v>
      </x:c>
      <x:c r="Z877" s="1" t="str">
        <x:v>0.5</x:v>
      </x:c>
      <x:c r="AA877" s="1" t="str">
        <x:v>0.0022157545128255185</x:v>
      </x:c>
      <x:c r="AB877" s="1" t="str">
        <x:v>0.0027306834929992085</x:v>
      </x:c>
      <x:c r="AC877" s="1" t="str">
        <x:v>ABSTAIN</x:v>
      </x:c>
      <x:c r="AD877" s="1" t="str">
        <x:v>0.050000000000000003</x:v>
      </x:c>
      <x:c r="AE877" s="1" t="str">
        <x:v>0.5</x:v>
      </x:c>
      <x:c r="AF877" s="1" t="str">
        <x:v>0.0022157545128255185</x:v>
      </x:c>
      <x:c r="AG877" s="1" t="str">
        <x:v>0.0027306834929992085</x:v>
      </x:c>
      <x:c r="AH877" s="1" t="str">
        <x:v>0.5</x:v>
      </x:c>
      <x:c r="AI877" s="1" t="str">
        <x:v>0.0022157545128255185</x:v>
      </x:c>
      <x:c r="AJ877" s="1" t="str">
        <x:v>0.0027306834929992085</x:v>
      </x:c>
      <x:c r="AK877" s="1" t="str">
        <x:v>8.6736173798840355e-18</x:v>
      </x:c>
      <x:c r="AL877" s="28" t="str">
        <x:v>0.0054658106059188001</x:v>
      </x:c>
      <x:c r="AM877" s="1" t="str">
        <x:v>2023</x:v>
      </x:c>
      <x:c r="AN877" s="48" t="str">
        <x:v>REUSED_OOS_PREQUENTIAL_DIAGNOSTIC</x:v>
      </x:c>
      <x:c r="AO877" s="1" t="str">
        <x:v>875</x:v>
      </x:c>
      <x:c r="AP877" s="1" t="str">
        <x:v>False</x:v>
      </x:c>
    </x:row>
    <x:row r="878" ht="22" customHeight="1">
      <x:c r="A878" s="27" t="n">
        <x:v>45073</x:v>
      </x:c>
      <x:c r="B878" s="27" t="n">
        <x:v>45074</x:v>
      </x:c>
      <x:c r="C878" s="1" t="str">
        <x:v>0.0014183022553021</x:v>
      </x:c>
      <x:c r="D878" s="1" t="str">
        <x:v>0.0037716914249506001</x:v>
      </x:c>
      <x:c r="E878" s="1" t="str">
        <x:v>0.99481000631974725</x:v>
      </x:c>
      <x:c r="F878" s="1" t="str">
        <x:v>mix</x:v>
      </x:c>
      <x:c r="G878" s="1" t="str">
        <x:v>0.032336301898113907</x:v>
      </x:c>
      <x:c r="H878" s="1" t="str">
        <x:v>0.0039472197607945906</x:v>
      </x:c>
      <x:c r="I878" s="1" t="str">
        <x:v>-0.0095404223305625147</x:v>
      </x:c>
      <x:c r="J878" s="1" t="str">
        <x:v>-0.088831893173745402</x:v>
      </x:c>
      <x:c r="K878" s="1" t="str">
        <x:v>0.29921852741060617</x:v>
      </x:c>
      <x:c r="L878" s="1" t="str">
        <x:v>-0.11863155303962591</x:v>
      </x:c>
      <x:c r="M878" s="1" t="str">
        <x:v>ABSTAIN</x:v>
      </x:c>
      <x:c r="N878" s="1" t="str">
        <x:v>0.99481000631974725</x:v>
      </x:c>
      <x:c r="O878" s="48" t="str">
        <x:v>HIGH_VOLATILITY|NEGATIVE_MOMENTUM</x:v>
      </x:c>
      <x:c r="P878" s="48" t="str"/>
      <x:c r="Q878" s="1" t="str">
        <x:v>True</x:v>
      </x:c>
      <x:c r="R878" s="1" t="str">
        <x:v>5</x:v>
      </x:c>
      <x:c r="S878" s="1" t="str">
        <x:v>0.050000000000000003</x:v>
      </x:c>
      <x:c r="T878" s="1" t="str">
        <x:v>0.48039147270853289</x:v>
      </x:c>
      <x:c r="U878" s="1" t="str">
        <x:v>0.5</x:v>
      </x:c>
      <x:c r="V878" s="1" t="str">
        <x:v>0.022593784736072601</x:v>
      </x:c>
      <x:c r="W878" s="28" t="str">
        <x:v>0.5</x:v>
      </x:c>
      <x:c r="X878" s="28" t="str">
        <x:v>0.0013627284436894538</x:v>
      </x:c>
      <x:c r="Y878" s="28" t="str">
        <x:v>0.022593784736072431</x:v>
      </x:c>
      <x:c r="Z878" s="1" t="str">
        <x:v>0.5</x:v>
      </x:c>
      <x:c r="AA878" s="1" t="str">
        <x:v>0.0013627284436894538</x:v>
      </x:c>
      <x:c r="AB878" s="1" t="str">
        <x:v>0.022593784736072431</x:v>
      </x:c>
      <x:c r="AC878" s="1" t="str">
        <x:v>ABSTAIN</x:v>
      </x:c>
      <x:c r="AD878" s="1" t="str">
        <x:v>0.050000000000000003</x:v>
      </x:c>
      <x:c r="AE878" s="1" t="str">
        <x:v>0.5</x:v>
      </x:c>
      <x:c r="AF878" s="1" t="str">
        <x:v>0.0013627284436894538</x:v>
      </x:c>
      <x:c r="AG878" s="1" t="str">
        <x:v>0.022593784736072431</x:v>
      </x:c>
      <x:c r="AH878" s="1" t="str">
        <x:v>0.5</x:v>
      </x:c>
      <x:c r="AI878" s="1" t="str">
        <x:v>0.0013627284436894538</x:v>
      </x:c>
      <x:c r="AJ878" s="1" t="str">
        <x:v>0.022593784736072431</x:v>
      </x:c>
      <x:c r="AK878" s="1" t="str">
        <x:v>-1.6653345369377348e-16</x:v>
      </x:c>
      <x:c r="AL878" s="28" t="str">
        <x:v>0.045190356511216598</x:v>
      </x:c>
      <x:c r="AM878" s="1" t="str">
        <x:v>2023</x:v>
      </x:c>
      <x:c r="AN878" s="48" t="str">
        <x:v>REUSED_OOS_PREQUENTIAL_DIAGNOSTIC</x:v>
      </x:c>
      <x:c r="AO878" s="1" t="str">
        <x:v>876</x:v>
      </x:c>
      <x:c r="AP878" s="1" t="str">
        <x:v>False</x:v>
      </x:c>
    </x:row>
    <x:row r="879" ht="22" customHeight="1">
      <x:c r="A879" s="27" t="n">
        <x:v>45074</x:v>
      </x:c>
      <x:c r="B879" s="27" t="n">
        <x:v>45075</x:v>
      </x:c>
      <x:c r="C879" s="1" t="str">
        <x:v>0.0020972710763029001</x:v>
      </x:c>
      <x:c r="D879" s="1" t="str">
        <x:v>0.0057088908459662002</x:v>
      </x:c>
      <x:c r="E879" s="1" t="str">
        <x:v>0.99219383807773065</x:v>
      </x:c>
      <x:c r="F879" s="1" t="str">
        <x:v>mix</x:v>
      </x:c>
      <x:c r="G879" s="1" t="str">
        <x:v>0.045694304734677928</x:v>
      </x:c>
      <x:c r="H879" s="1" t="str">
        <x:v>0.0052323364840330035</x:v>
      </x:c>
      <x:c r="I879" s="1" t="str">
        <x:v>0.049394577175989385</x:v>
      </x:c>
      <x:c r="J879" s="1" t="str">
        <x:v>-0.042650860451950323</x:v>
      </x:c>
      <x:c r="K879" s="1" t="str">
        <x:v>0.3415055127264513</x:v>
      </x:c>
      <x:c r="L879" s="1" t="str">
        <x:v>-0.078802198703749271</x:v>
      </x:c>
      <x:c r="M879" s="1" t="str">
        <x:v>ABSTAIN</x:v>
      </x:c>
      <x:c r="N879" s="1" t="str">
        <x:v>0.99219383807773065</x:v>
      </x:c>
      <x:c r="O879" s="48" t="str">
        <x:v>HIGH_VOLATILITY|NEGATIVE_MOMENTUM</x:v>
      </x:c>
      <x:c r="P879" s="48" t="str"/>
      <x:c r="Q879" s="1" t="str">
        <x:v>True</x:v>
      </x:c>
      <x:c r="R879" s="1" t="str">
        <x:v>5</x:v>
      </x:c>
      <x:c r="S879" s="1" t="str">
        <x:v>0.050000000000000003</x:v>
      </x:c>
      <x:c r="T879" s="1" t="str">
        <x:v>0.48027916244868168</x:v>
      </x:c>
      <x:c r="U879" s="1" t="str">
        <x:v>0.5</x:v>
      </x:c>
      <x:c r="V879" s="1" t="str">
        <x:v>-0.0059209544514419003</x:v>
      </x:c>
      <x:c r="W879" s="28" t="str">
        <x:v>0.5</x:v>
      </x:c>
      <x:c r="X879" s="28" t="str">
        <x:v>0.011047958535337687</x:v>
      </x:c>
      <x:c r="Y879" s="28" t="str">
        <x:v>-0.0059209544514419177</x:v>
      </x:c>
      <x:c r="Z879" s="1" t="str">
        <x:v>0.5</x:v>
      </x:c>
      <x:c r="AA879" s="1" t="str">
        <x:v>0.011047958535337687</x:v>
      </x:c>
      <x:c r="AB879" s="1" t="str">
        <x:v>-0.0059209544514419177</x:v>
      </x:c>
      <x:c r="AC879" s="1" t="str">
        <x:v>ABSTAIN</x:v>
      </x:c>
      <x:c r="AD879" s="1" t="str">
        <x:v>0.050000000000000003</x:v>
      </x:c>
      <x:c r="AE879" s="1" t="str">
        <x:v>0.5</x:v>
      </x:c>
      <x:c r="AF879" s="1" t="str">
        <x:v>0.011047958535337687</x:v>
      </x:c>
      <x:c r="AG879" s="1" t="str">
        <x:v>-0.0059209544514419177</x:v>
      </x:c>
      <x:c r="AH879" s="1" t="str">
        <x:v>0.5</x:v>
      </x:c>
      <x:c r="AI879" s="1" t="str">
        <x:v>0.011047958535337687</x:v>
      </x:c>
      <x:c r="AJ879" s="1" t="str">
        <x:v>-0.0059209544514419177</x:v>
      </x:c>
      <x:c r="AK879" s="1" t="str">
        <x:v>-1.7347234759768071e-17</x:v>
      </x:c>
      <x:c r="AL879" s="28" t="str">
        <x:v>-0.011819943572059601</x:v>
      </x:c>
      <x:c r="AM879" s="1" t="str">
        <x:v>2023</x:v>
      </x:c>
      <x:c r="AN879" s="48" t="str">
        <x:v>REUSED_OOS_PREQUENTIAL_DIAGNOSTIC</x:v>
      </x:c>
      <x:c r="AO879" s="1" t="str">
        <x:v>877</x:v>
      </x:c>
      <x:c r="AP879" s="1" t="str">
        <x:v>False</x:v>
      </x:c>
    </x:row>
    <x:row r="880" ht="22" customHeight="1">
      <x:c r="A880" s="27" t="n">
        <x:v>45075</x:v>
      </x:c>
      <x:c r="B880" s="27" t="n">
        <x:v>45076</x:v>
      </x:c>
      <x:c r="C880" s="1" t="str">
        <x:v>0.00012499523891020001</x:v>
      </x:c>
      <x:c r="D880" s="1" t="str">
        <x:v>0.027128907432388001</x:v>
      </x:c>
      <x:c r="E880" s="1" t="str">
        <x:v>0.97274609732870165</x:v>
      </x:c>
      <x:c r="F880" s="1" t="str">
        <x:v>mix</x:v>
      </x:c>
      <x:c r="G880" s="1" t="str">
        <x:v>0.11456329306245382</x:v>
      </x:c>
      <x:c r="H880" s="1" t="str">
        <x:v>0.042840033172843496</x:v>
      </x:c>
      <x:c r="I880" s="1" t="str">
        <x:v>0.033228667314776583</x:v>
      </x:c>
      <x:c r="J880" s="1" t="str">
        <x:v>-0.051128647709352992</x:v>
      </x:c>
      <x:c r="K880" s="1" t="str">
        <x:v>0.34341653393268989</x:v>
      </x:c>
      <x:c r="L880" s="1" t="str">
        <x:v>-0.089690704733776272</x:v>
      </x:c>
      <x:c r="M880" s="1" t="str">
        <x:v>ABSTAIN</x:v>
      </x:c>
      <x:c r="N880" s="1" t="str">
        <x:v>0.97274609732870165</x:v>
      </x:c>
      <x:c r="O880" s="48" t="str">
        <x:v>HIGH_VOLATILITY|NEGATIVE_MOMENTUM</x:v>
      </x:c>
      <x:c r="P880" s="48" t="str">
        <x:v>episode-000870|episode-000869|episode-000878|episode-000867|episode-000873</x:v>
      </x:c>
      <x:c r="Q880" s="1" t="str">
        <x:v>True</x:v>
      </x:c>
      <x:c r="R880" s="1" t="str">
        <x:v>5</x:v>
      </x:c>
      <x:c r="S880" s="1" t="str">
        <x:v>0.050000000000000003</x:v>
      </x:c>
      <x:c r="T880" s="1" t="str">
        <x:v>0.48001661933994633</x:v>
      </x:c>
      <x:c r="U880" s="1" t="str">
        <x:v>0.5</x:v>
      </x:c>
      <x:c r="V880" s="1" t="str">
        <x:v>-0.00074559635820370005</x:v>
      </x:c>
      <x:c r="W880" s="28" t="str">
        <x:v>0.5</x:v>
      </x:c>
      <x:c r="X880" s="28" t="str">
        <x:v>0.0029725536009288511</x:v>
      </x:c>
      <x:c r="Y880" s="28" t="str">
        <x:v>-0.00074559635820359293</x:v>
      </x:c>
      <x:c r="Z880" s="1" t="str">
        <x:v>0.5</x:v>
      </x:c>
      <x:c r="AA880" s="1" t="str">
        <x:v>0.0029725536009288511</x:v>
      </x:c>
      <x:c r="AB880" s="1" t="str">
        <x:v>-0.00074559635820359293</x:v>
      </x:c>
      <x:c r="AC880" s="1" t="str">
        <x:v>ABSTAIN</x:v>
      </x:c>
      <x:c r="AD880" s="1" t="str">
        <x:v>0.050000000000000003</x:v>
      </x:c>
      <x:c r="AE880" s="1" t="str">
        <x:v>0.5</x:v>
      </x:c>
      <x:c r="AF880" s="1" t="str">
        <x:v>0.0029725536009288511</x:v>
      </x:c>
      <x:c r="AG880" s="1" t="str">
        <x:v>-0.00074559635820359293</x:v>
      </x:c>
      <x:c r="AH880" s="1" t="str">
        <x:v>0.5</x:v>
      </x:c>
      <x:c r="AI880" s="1" t="str">
        <x:v>0.0029725536009288511</x:v>
      </x:c>
      <x:c r="AJ880" s="1" t="str">
        <x:v>-0.00074559635820359293</x:v>
      </x:c>
      <x:c r="AK880" s="1" t="str">
        <x:v>1.0722759485881639e-16</x:v>
      </x:c>
      <x:c r="AL880" s="28" t="str">
        <x:v>-0.0014852520241966001</x:v>
      </x:c>
      <x:c r="AM880" s="1" t="str">
        <x:v>2023</x:v>
      </x:c>
      <x:c r="AN880" s="48" t="str">
        <x:v>REUSED_OOS_PREQUENTIAL_DIAGNOSTIC</x:v>
      </x:c>
      <x:c r="AO880" s="1" t="str">
        <x:v>878</x:v>
      </x:c>
      <x:c r="AP880" s="1" t="str">
        <x:v>False</x:v>
      </x:c>
    </x:row>
    <x:row r="881" ht="22" customHeight="1">
      <x:c r="A881" s="27" t="n">
        <x:v>45076</x:v>
      </x:c>
      <x:c r="B881" s="27" t="n">
        <x:v>45077</x:v>
      </x:c>
      <x:c r="C881" s="1" t="str">
        <x:v>0.00015656092894090001</x:v>
      </x:c>
      <x:c r="D881" s="1" t="str">
        <x:v>0.0185009721472678</x:v>
      </x:c>
      <x:c r="E881" s="1" t="str">
        <x:v>0.98134246692379123</x:v>
      </x:c>
      <x:c r="F881" s="1" t="str">
        <x:v>mix</x:v>
      </x:c>
      <x:c r="G881" s="1" t="str">
        <x:v>0.085263752718965816</x:v>
      </x:c>
      <x:c r="H881" s="1" t="str">
        <x:v>0.017255870570240483</x:v>
      </x:c>
      <x:c r="I881" s="1" t="str">
        <x:v>0.017541797235192336</x:v>
      </x:c>
      <x:c r="J881" s="1" t="str">
        <x:v>-0.053120972511375153</x:v>
      </x:c>
      <x:c r="K881" s="1" t="str">
        <x:v>0.3433125265114475</x:v>
      </x:c>
      <x:c r="L881" s="1" t="str">
        <x:v>-0.091042743457215525</x:v>
      </x:c>
      <x:c r="M881" s="1" t="str">
        <x:v>ABSTAIN</x:v>
      </x:c>
      <x:c r="N881" s="1" t="str">
        <x:v>0.98134246692379123</x:v>
      </x:c>
      <x:c r="O881" s="48" t="str">
        <x:v>HIGH_VOLATILITY|NEGATIVE_MOMENTUM</x:v>
      </x:c>
      <x:c r="P881" s="48" t="str"/>
      <x:c r="Q881" s="1" t="str">
        <x:v>True</x:v>
      </x:c>
      <x:c r="R881" s="1" t="str">
        <x:v>5</x:v>
      </x:c>
      <x:c r="S881" s="1" t="str">
        <x:v>0.050000000000000003</x:v>
      </x:c>
      <x:c r="T881" s="1" t="str">
        <x:v>0.48020117757113823</x:v>
      </x:c>
      <x:c r="U881" s="1" t="str">
        <x:v>0.5</x:v>
      </x:c>
      <x:c r="V881" s="1" t="str">
        <x:v>-0.0087030999405646996</x:v>
      </x:c>
      <x:c r="W881" s="28" t="str">
        <x:v>0.5</x:v>
      </x:c>
      <x:c r="X881" s="28" t="str">
        <x:v>0.00037158895767491762</x:v>
      </x:c>
      <x:c r="Y881" s="28" t="str">
        <x:v>-0.0087030999405647291</x:v>
      </x:c>
      <x:c r="Z881" s="1" t="str">
        <x:v>0.5</x:v>
      </x:c>
      <x:c r="AA881" s="1" t="str">
        <x:v>0.00037158895767491762</x:v>
      </x:c>
      <x:c r="AB881" s="1" t="str">
        <x:v>-0.0087030999405647291</x:v>
      </x:c>
      <x:c r="AC881" s="1" t="str">
        <x:v>ABSTAIN</x:v>
      </x:c>
      <x:c r="AD881" s="1" t="str">
        <x:v>0.050000000000000003</x:v>
      </x:c>
      <x:c r="AE881" s="1" t="str">
        <x:v>0.5</x:v>
      </x:c>
      <x:c r="AF881" s="1" t="str">
        <x:v>0.00037158895767491762</x:v>
      </x:c>
      <x:c r="AG881" s="1" t="str">
        <x:v>-0.0087030999405647291</x:v>
      </x:c>
      <x:c r="AH881" s="1" t="str">
        <x:v>0.5</x:v>
      </x:c>
      <x:c r="AI881" s="1" t="str">
        <x:v>0.00037158895767491762</x:v>
      </x:c>
      <x:c r="AJ881" s="1" t="str">
        <x:v>-0.0087030999405647291</x:v>
      </x:c>
      <x:c r="AK881" s="1" t="str">
        <x:v>-2.9490299091605721e-17</x:v>
      </x:c>
      <x:c r="AL881" s="28" t="str">
        <x:v>-0.017405463170892001</x:v>
      </x:c>
      <x:c r="AM881" s="1" t="str">
        <x:v>2023</x:v>
      </x:c>
      <x:c r="AN881" s="48" t="str">
        <x:v>REUSED_OOS_PREQUENTIAL_DIAGNOSTIC</x:v>
      </x:c>
      <x:c r="AO881" s="1" t="str">
        <x:v>879</x:v>
      </x:c>
      <x:c r="AP881" s="1" t="str">
        <x:v>False</x:v>
      </x:c>
    </x:row>
    <x:row r="882" ht="22" customHeight="1">
      <x:c r="A882" s="27" t="n">
        <x:v>45077</x:v>
      </x:c>
      <x:c r="B882" s="27" t="n">
        <x:v>45078</x:v>
      </x:c>
      <x:c r="C882" s="1" t="str">
        <x:v>0.0001887866484887</x:v>
      </x:c>
      <x:c r="D882" s="1" t="str">
        <x:v>0.017766491890375002</x:v>
      </x:c>
      <x:c r="E882" s="1" t="str">
        <x:v>0.98204472146113642</x:v>
      </x:c>
      <x:c r="F882" s="1" t="str">
        <x:v>mix</x:v>
      </x:c>
      <x:c r="G882" s="1" t="str">
        <x:v>0.082848821102169984</x:v>
      </x:c>
      <x:c r="H882" s="1" t="str">
        <x:v>0.0014689605137857796</x:v>
      </x:c>
      <x:c r="I882" s="1" t="str">
        <x:v>0.033716443080475722</x:v>
      </x:c>
      <x:c r="J882" s="1" t="str">
        <x:v>-0.030682821893609158</x:v>
      </x:c>
      <x:c r="K882" s="1" t="str">
        <x:v>0.31849523022777154</x:v>
      </x:c>
      <x:c r="L882" s="1" t="str">
        <x:v>-0.10686356550988596</x:v>
      </x:c>
      <x:c r="M882" s="1" t="str">
        <x:v>ABSTAIN</x:v>
      </x:c>
      <x:c r="N882" s="1" t="str">
        <x:v>0.98204472146113642</x:v>
      </x:c>
      <x:c r="O882" s="48" t="str">
        <x:v>HIGH_VOLATILITY|NEGATIVE_MOMENTUM</x:v>
      </x:c>
      <x:c r="P882" s="48" t="str"/>
      <x:c r="Q882" s="1" t="str">
        <x:v>True</x:v>
      </x:c>
      <x:c r="R882" s="1" t="str">
        <x:v>5</x:v>
      </x:c>
      <x:c r="S882" s="1" t="str">
        <x:v>0.050000000000000003</x:v>
      </x:c>
      <x:c r="T882" s="1" t="str">
        <x:v>0.4760009135445244</x:v>
      </x:c>
      <x:c r="U882" s="1" t="str">
        <x:v>0.5</x:v>
      </x:c>
      <x:c r="V882" s="1" t="str">
        <x:v>-0.007299671714402</x:v>
      </x:c>
      <x:c r="W882" s="28" t="str">
        <x:v>0.5</x:v>
      </x:c>
      <x:c r="X882" s="28" t="str">
        <x:v>0.0043895670162416578</x:v>
      </x:c>
      <x:c r="Y882" s="28" t="str">
        <x:v>-0.0072996717144020451</x:v>
      </x:c>
      <x:c r="Z882" s="1" t="str">
        <x:v>0.5</x:v>
      </x:c>
      <x:c r="AA882" s="1" t="str">
        <x:v>0.0043895670162416578</x:v>
      </x:c>
      <x:c r="AB882" s="1" t="str">
        <x:v>-0.0072996717144020451</x:v>
      </x:c>
      <x:c r="AC882" s="1" t="str">
        <x:v>ABSTAIN</x:v>
      </x:c>
      <x:c r="AD882" s="1" t="str">
        <x:v>0.050000000000000003</x:v>
      </x:c>
      <x:c r="AE882" s="1" t="str">
        <x:v>0.5</x:v>
      </x:c>
      <x:c r="AF882" s="1" t="str">
        <x:v>0.0043895670162416578</x:v>
      </x:c>
      <x:c r="AG882" s="1" t="str">
        <x:v>-0.0072996717144020451</x:v>
      </x:c>
      <x:c r="AH882" s="1" t="str">
        <x:v>0.5</x:v>
      </x:c>
      <x:c r="AI882" s="1" t="str">
        <x:v>0.0043895670162416578</x:v>
      </x:c>
      <x:c r="AJ882" s="1" t="str">
        <x:v>-0.0072996717144020451</x:v>
      </x:c>
      <x:c r="AK882" s="1" t="str">
        <x:v>-4.5102810375396984e-17</x:v>
      </x:c>
      <x:c r="AL882" s="28" t="str">
        <x:v>-0.014590628341312599</x:v>
      </x:c>
      <x:c r="AM882" s="1" t="str">
        <x:v>2023</x:v>
      </x:c>
      <x:c r="AN882" s="48" t="str">
        <x:v>REUSED_OOS_PREQUENTIAL_DIAGNOSTIC</x:v>
      </x:c>
      <x:c r="AO882" s="1" t="str">
        <x:v>880</x:v>
      </x:c>
      <x:c r="AP882" s="1" t="str">
        <x:v>False</x:v>
      </x:c>
    </x:row>
    <x:row r="883" ht="22" customHeight="1">
      <x:c r="A883" s="27" t="n">
        <x:v>45078</x:v>
      </x:c>
      <x:c r="B883" s="27" t="n">
        <x:v>45079</x:v>
      </x:c>
      <x:c r="C883" s="1" t="str">
        <x:v>0.0003334626624482</x:v>
      </x:c>
      <x:c r="D883" s="1" t="str">
        <x:v>0.0129144567712156</x:v>
      </x:c>
      <x:c r="E883" s="1" t="str">
        <x:v>0.98675208056633601</x:v>
      </x:c>
      <x:c r="F883" s="1" t="str">
        <x:v>mix</x:v>
      </x:c>
      <x:c r="G883" s="1" t="str">
        <x:v>0.06553696165474282</x:v>
      </x:c>
      <x:c r="H883" s="1" t="str">
        <x:v>0.0097040702383184956</x:v>
      </x:c>
      <x:c r="I883" s="1" t="str">
        <x:v>0.012962781105764432</x:v>
      </x:c>
      <x:c r="J883" s="1" t="str">
        <x:v>-0.064532894300832533</x:v>
      </x:c>
      <x:c r="K883" s="1" t="str">
        <x:v>0.31180999376700846</x:v>
      </x:c>
      <x:c r="L883" s="1" t="str">
        <x:v>-0.11989498728361636</x:v>
      </x:c>
      <x:c r="M883" s="1" t="str">
        <x:v>ABSTAIN</x:v>
      </x:c>
      <x:c r="N883" s="1" t="str">
        <x:v>0.98675208056633601</x:v>
      </x:c>
      <x:c r="O883" s="48" t="str">
        <x:v>HIGH_VOLATILITY|NEGATIVE_MOMENTUM</x:v>
      </x:c>
      <x:c r="P883" s="48" t="str"/>
      <x:c r="Q883" s="1" t="str">
        <x:v>True</x:v>
      </x:c>
      <x:c r="R883" s="1" t="str">
        <x:v>5</x:v>
      </x:c>
      <x:c r="S883" s="1" t="str">
        <x:v>0.050000000000000003</x:v>
      </x:c>
      <x:c r="T883" s="1" t="str">
        <x:v>0.47607139623239147</x:v>
      </x:c>
      <x:c r="U883" s="1" t="str">
        <x:v>0.5</x:v>
      </x:c>
      <x:c r="V883" s="1" t="str">
        <x:v>0.0079328339033959</x:v>
      </x:c>
      <x:c r="W883" s="28" t="str">
        <x:v>0.5</x:v>
      </x:c>
      <x:c r="X883" s="28" t="str">
        <x:v>0.0036744634506089557</x:v>
      </x:c>
      <x:c r="Y883" s="28" t="str">
        <x:v>0.0079328339033957196</x:v>
      </x:c>
      <x:c r="Z883" s="1" t="str">
        <x:v>0.5</x:v>
      </x:c>
      <x:c r="AA883" s="1" t="str">
        <x:v>0.0036744634506089557</x:v>
      </x:c>
      <x:c r="AB883" s="1" t="str">
        <x:v>0.0079328339033957196</x:v>
      </x:c>
      <x:c r="AC883" s="1" t="str">
        <x:v>ABSTAIN</x:v>
      </x:c>
      <x:c r="AD883" s="1" t="str">
        <x:v>0.050000000000000003</x:v>
      </x:c>
      <x:c r="AE883" s="1" t="str">
        <x:v>0.5</x:v>
      </x:c>
      <x:c r="AF883" s="1" t="str">
        <x:v>0.0036744634506089557</x:v>
      </x:c>
      <x:c r="AG883" s="1" t="str">
        <x:v>0.0079328339033957196</x:v>
      </x:c>
      <x:c r="AH883" s="1" t="str">
        <x:v>0.5</x:v>
      </x:c>
      <x:c r="AI883" s="1" t="str">
        <x:v>0.0036744634506089557</x:v>
      </x:c>
      <x:c r="AJ883" s="1" t="str">
        <x:v>0.0079328339033957196</x:v>
      </x:c>
      <x:c r="AK883" s="1" t="str">
        <x:v>-1.7867651802561113e-16</x:v>
      </x:c>
      <x:c r="AL883" s="28" t="str">
        <x:v>0.015873075058726999</x:v>
      </x:c>
      <x:c r="AM883" s="1" t="str">
        <x:v>2023</x:v>
      </x:c>
      <x:c r="AN883" s="48" t="str">
        <x:v>REUSED_OOS_PREQUENTIAL_DIAGNOSTIC</x:v>
      </x:c>
      <x:c r="AO883" s="1" t="str">
        <x:v>881</x:v>
      </x:c>
      <x:c r="AP883" s="1" t="str">
        <x:v>False</x:v>
      </x:c>
    </x:row>
    <x:row r="884" ht="22" customHeight="1">
      <x:c r="A884" s="27" t="n">
        <x:v>45079</x:v>
      </x:c>
      <x:c r="B884" s="27" t="n">
        <x:v>45080</x:v>
      </x:c>
      <x:c r="C884" s="1" t="str">
        <x:v>0.00066703513099780002</x:v>
      </x:c>
      <x:c r="D884" s="1" t="str">
        <x:v>0.0065737759111563002</x:v>
      </x:c>
      <x:c r="E884" s="1" t="str">
        <x:v>0.99275918895784565</x:v>
      </x:c>
      <x:c r="F884" s="1" t="str">
        <x:v>mix</x:v>
      </x:c>
      <x:c r="G884" s="1" t="str">
        <x:v>0.041073064500420302</x:v>
      </x:c>
      <x:c r="H884" s="1" t="str">
        <x:v>0.01268136172011854</x:v>
      </x:c>
      <x:c r="I884" s="1" t="str">
        <x:v>0.019961439829287109</x:v>
      </x:c>
      <x:c r="J884" s="1" t="str">
        <x:v>-0.061291500709767188</x:v>
      </x:c>
      <x:c r="K884" s="1" t="str">
        <x:v>0.31406318418942819</x:v>
      </x:c>
      <x:c r="L884" s="1" t="str">
        <x:v>-0.10592501435720725</x:v>
      </x:c>
      <x:c r="M884" s="1" t="str">
        <x:v>ABSTAIN</x:v>
      </x:c>
      <x:c r="N884" s="1" t="str">
        <x:v>0.99275918895784565</x:v>
      </x:c>
      <x:c r="O884" s="48" t="str">
        <x:v>HIGH_VOLATILITY|NEGATIVE_MOMENTUM</x:v>
      </x:c>
      <x:c r="P884" s="48" t="str"/>
      <x:c r="Q884" s="1" t="str">
        <x:v>True</x:v>
      </x:c>
      <x:c r="R884" s="1" t="str">
        <x:v>5</x:v>
      </x:c>
      <x:c r="S884" s="1" t="str">
        <x:v>0.050000000000000003</x:v>
      </x:c>
      <x:c r="T884" s="1" t="str">
        <x:v>0.47614919528599181</x:v>
      </x:c>
      <x:c r="U884" s="1" t="str">
        <x:v>0.5</x:v>
      </x:c>
      <x:c r="V884" s="1" t="str">
        <x:v>-0.0031733483221815001</x:v>
      </x:c>
      <x:c r="W884" s="28" t="str">
        <x:v>0.5</x:v>
      </x:c>
      <x:c r="X884" s="28" t="str">
        <x:v>0.0039370224383459274</x:v>
      </x:c>
      <x:c r="Y884" s="28" t="str">
        <x:v>-0.003173348322181524</x:v>
      </x:c>
      <x:c r="Z884" s="1" t="str">
        <x:v>0.5</x:v>
      </x:c>
      <x:c r="AA884" s="1" t="str">
        <x:v>0.0039370224383459274</x:v>
      </x:c>
      <x:c r="AB884" s="1" t="str">
        <x:v>-0.003173348322181524</x:v>
      </x:c>
      <x:c r="AC884" s="1" t="str">
        <x:v>ABSTAIN</x:v>
      </x:c>
      <x:c r="AD884" s="1" t="str">
        <x:v>0.050000000000000003</x:v>
      </x:c>
      <x:c r="AE884" s="1" t="str">
        <x:v>0.5</x:v>
      </x:c>
      <x:c r="AF884" s="1" t="str">
        <x:v>0.0039370224383459274</x:v>
      </x:c>
      <x:c r="AG884" s="1" t="str">
        <x:v>-0.003173348322181524</x:v>
      </x:c>
      <x:c r="AH884" s="1" t="str">
        <x:v>0.5</x:v>
      </x:c>
      <x:c r="AI884" s="1" t="str">
        <x:v>0.0039370224383459274</x:v>
      </x:c>
      <x:c r="AJ884" s="1" t="str">
        <x:v>-0.003173348322181524</x:v>
      </x:c>
      <x:c r="AK884" s="1" t="str">
        <x:v>-2.3852447794681098e-17</x:v>
      </x:c>
      <x:c r="AL884" s="28" t="str">
        <x:v>-0.0063388475556712997</x:v>
      </x:c>
      <x:c r="AM884" s="1" t="str">
        <x:v>2023</x:v>
      </x:c>
      <x:c r="AN884" s="48" t="str">
        <x:v>REUSED_OOS_PREQUENTIAL_DIAGNOSTIC</x:v>
      </x:c>
      <x:c r="AO884" s="1" t="str">
        <x:v>882</x:v>
      </x:c>
      <x:c r="AP884" s="1" t="str">
        <x:v>False</x:v>
      </x:c>
    </x:row>
    <x:row r="885" ht="22" customHeight="1">
      <x:c r="A885" s="27" t="n">
        <x:v>45080</x:v>
      </x:c>
      <x:c r="B885" s="27" t="n">
        <x:v>45081</x:v>
      </x:c>
      <x:c r="C885" s="1" t="str">
        <x:v>0.0005924365530079</x:v>
      </x:c>
      <x:c r="D885" s="1" t="str">
        <x:v>0.012327831197854701</x:v>
      </x:c>
      <x:c r="E885" s="1" t="str">
        <x:v>0.98707973224913725</x:v>
      </x:c>
      <x:c r="F885" s="1" t="str">
        <x:v>mix</x:v>
      </x:c>
      <x:c r="G885" s="1" t="str">
        <x:v>0.065019166800823397</x:v>
      </x:c>
      <x:c r="H885" s="1" t="str">
        <x:v>0.011508110573396697</x:v>
      </x:c>
      <x:c r="I885" s="1" t="str">
        <x:v>0.0079865959229266092</x:v>
      </x:c>
      <x:c r="J885" s="1" t="str">
        <x:v>-0.061372091491257552</x:v>
      </x:c>
      <x:c r="K885" s="1" t="str">
        <x:v>0.3140776666011097</x:v>
      </x:c>
      <x:c r="L885" s="1" t="str">
        <x:v>-0.11159241939453601</x:v>
      </x:c>
      <x:c r="M885" s="1" t="str">
        <x:v>ABSTAIN</x:v>
      </x:c>
      <x:c r="N885" s="1" t="str">
        <x:v>0.98707973224913725</x:v>
      </x:c>
      <x:c r="O885" s="48" t="str">
        <x:v>HIGH_VOLATILITY|NEGATIVE_MOMENTUM</x:v>
      </x:c>
      <x:c r="P885" s="48" t="str"/>
      <x:c r="Q885" s="1" t="str">
        <x:v>True</x:v>
      </x:c>
      <x:c r="R885" s="1" t="str">
        <x:v>5</x:v>
      </x:c>
      <x:c r="S885" s="1" t="str">
        <x:v>0.050000000000000003</x:v>
      </x:c>
      <x:c r="T885" s="1" t="str">
        <x:v>0.47605600777709511</x:v>
      </x:c>
      <x:c r="U885" s="1" t="str">
        <x:v>0.5</x:v>
      </x:c>
      <x:c r="V885" s="1" t="str">
        <x:v>0.00092741290974889998</x:v>
      </x:c>
      <x:c r="W885" s="28" t="str">
        <x:v>0.5</x:v>
      </x:c>
      <x:c r="X885" s="28" t="str">
        <x:v>0.0015897504818959129</x:v>
      </x:c>
      <x:c r="Y885" s="28" t="str">
        <x:v>0.00092741290974895918</x:v>
      </x:c>
      <x:c r="Z885" s="1" t="str">
        <x:v>0.5</x:v>
      </x:c>
      <x:c r="AA885" s="1" t="str">
        <x:v>0.0015897504818959129</x:v>
      </x:c>
      <x:c r="AB885" s="1" t="str">
        <x:v>0.00092741290974895918</x:v>
      </x:c>
      <x:c r="AC885" s="1" t="str">
        <x:v>ABSTAIN</x:v>
      </x:c>
      <x:c r="AD885" s="1" t="str">
        <x:v>0.050000000000000003</x:v>
      </x:c>
      <x:c r="AE885" s="1" t="str">
        <x:v>0.5</x:v>
      </x:c>
      <x:c r="AF885" s="1" t="str">
        <x:v>0.0015897504818959129</x:v>
      </x:c>
      <x:c r="AG885" s="1" t="str">
        <x:v>0.00092741290974895918</x:v>
      </x:c>
      <x:c r="AH885" s="1" t="str">
        <x:v>0.5</x:v>
      </x:c>
      <x:c r="AI885" s="1" t="str">
        <x:v>0.0015897504818959129</x:v>
      </x:c>
      <x:c r="AJ885" s="1" t="str">
        <x:v>0.00092741290974895918</x:v>
      </x:c>
      <x:c r="AK885" s="1" t="str">
        <x:v>5.9089018400459992e-17</x:v>
      </x:c>
      <x:c r="AL885" s="28" t="str">
        <x:v>0.0018580082742316001</x:v>
      </x:c>
      <x:c r="AM885" s="1" t="str">
        <x:v>2023</x:v>
      </x:c>
      <x:c r="AN885" s="48" t="str">
        <x:v>REUSED_OOS_PREQUENTIAL_DIAGNOSTIC</x:v>
      </x:c>
      <x:c r="AO885" s="1" t="str">
        <x:v>883</x:v>
      </x:c>
      <x:c r="AP885" s="1" t="str">
        <x:v>False</x:v>
      </x:c>
    </x:row>
    <x:row r="886" ht="22" customHeight="1">
      <x:c r="A886" s="27" t="n">
        <x:v>45081</x:v>
      </x:c>
      <x:c r="B886" s="27" t="n">
        <x:v>45082</x:v>
      </x:c>
      <x:c r="C886" s="1" t="str">
        <x:v>0.00058377110780950001</x:v>
      </x:c>
      <x:c r="D886" s="1" t="str">
        <x:v>0.0094264987259809006</x:v>
      </x:c>
      <x:c r="E886" s="1" t="str">
        <x:v>0.98998973016620961</x:v>
      </x:c>
      <x:c r="F886" s="1" t="str">
        <x:v>mix</x:v>
      </x:c>
      <x:c r="G886" s="1" t="str">
        <x:v>0.053043392580813212</x:v>
      </x:c>
      <x:c r="H886" s="1" t="str">
        <x:v>0.0058199958341445604</x:v>
      </x:c>
      <x:c r="I886" s="1" t="str">
        <x:v>-0.03380332867850333</x:v>
      </x:c>
      <x:c r="J886" s="1" t="str">
        <x:v>-0.08101120854397359</x:v>
      </x:c>
      <x:c r="K886" s="1" t="str">
        <x:v>0.30118503098354266</x:v>
      </x:c>
      <x:c r="L886" s="1" t="str">
        <x:v>-0.10994175075888102</x:v>
      </x:c>
      <x:c r="M886" s="1" t="str">
        <x:v>ABSTAIN</x:v>
      </x:c>
      <x:c r="N886" s="1" t="str">
        <x:v>0.98998973016620961</x:v>
      </x:c>
      <x:c r="O886" s="48" t="str">
        <x:v>HIGH_VOLATILITY|NEGATIVE_MOMENTUM</x:v>
      </x:c>
      <x:c r="P886" s="48" t="str"/>
      <x:c r="Q886" s="1" t="str">
        <x:v>True</x:v>
      </x:c>
      <x:c r="R886" s="1" t="str">
        <x:v>5</x:v>
      </x:c>
      <x:c r="S886" s="1" t="str">
        <x:v>0.050000000000000003</x:v>
      </x:c>
      <x:c r="T886" s="1" t="str">
        <x:v>0.4761075774853808</x:v>
      </x:c>
      <x:c r="U886" s="1" t="str">
        <x:v>0.5</x:v>
      </x:c>
      <x:c r="V886" s="1" t="str">
        <x:v>-0.0253467540601576</x:v>
      </x:c>
      <x:c r="W886" s="28" t="str">
        <x:v>0.5</x:v>
      </x:c>
      <x:c r="X886" s="28" t="str">
        <x:v>0.00046407094473044364</x:v>
      </x:c>
      <x:c r="Y886" s="28" t="str">
        <x:v>-0.025346754060157628</x:v>
      </x:c>
      <x:c r="Z886" s="1" t="str">
        <x:v>0.5</x:v>
      </x:c>
      <x:c r="AA886" s="1" t="str">
        <x:v>0.00046407094473044364</x:v>
      </x:c>
      <x:c r="AB886" s="1" t="str">
        <x:v>-0.025346754060157628</x:v>
      </x:c>
      <x:c r="AC886" s="1" t="str">
        <x:v>ABSTAIN</x:v>
      </x:c>
      <x:c r="AD886" s="1" t="str">
        <x:v>0.050000000000000003</x:v>
      </x:c>
      <x:c r="AE886" s="1" t="str">
        <x:v>0.5</x:v>
      </x:c>
      <x:c r="AF886" s="1" t="str">
        <x:v>0.00046407094473044364</x:v>
      </x:c>
      <x:c r="AG886" s="1" t="str">
        <x:v>-0.025346754060157628</x:v>
      </x:c>
      <x:c r="AH886" s="1" t="str">
        <x:v>0.5</x:v>
      </x:c>
      <x:c r="AI886" s="1" t="str">
        <x:v>0.00046407094473044364</x:v>
      </x:c>
      <x:c r="AJ886" s="1" t="str">
        <x:v>-0.025346754060157628</x:v>
      </x:c>
      <x:c r="AK886" s="1" t="str">
        <x:v>-2.7755575615628914e-17</x:v>
      </x:c>
      <x:c r="AL886" s="28" t="str">
        <x:v>-0.050692603503390103</x:v>
      </x:c>
      <x:c r="AM886" s="1" t="str">
        <x:v>2023</x:v>
      </x:c>
      <x:c r="AN886" s="48" t="str">
        <x:v>REUSED_OOS_PREQUENTIAL_DIAGNOSTIC</x:v>
      </x:c>
      <x:c r="AO886" s="1" t="str">
        <x:v>884</x:v>
      </x:c>
      <x:c r="AP886" s="1" t="str">
        <x:v>False</x:v>
      </x:c>
    </x:row>
    <x:row r="887" ht="22" customHeight="1">
      <x:c r="A887" s="27" t="n">
        <x:v>45082</x:v>
      </x:c>
      <x:c r="B887" s="27" t="n">
        <x:v>45083</x:v>
      </x:c>
      <x:c r="C887" s="1" t="str">
        <x:v>0.00056806110173160005</x:v>
      </x:c>
      <x:c r="D887" s="1" t="str">
        <x:v>0.0079549167033415007</x:v>
      </x:c>
      <x:c r="E887" s="1" t="str">
        <x:v>0.99147702219492684</x:v>
      </x:c>
      <x:c r="F887" s="1" t="str">
        <x:v>mix</x:v>
      </x:c>
      <x:c r="G887" s="1" t="str">
        <x:v>0.046591162611269853</x:v>
      </x:c>
      <x:c r="H887" s="1" t="str">
        <x:v>0.0029745840574345239</x:v>
      </x:c>
      <x:c r="I887" s="1" t="str">
        <x:v>-0.071811214373778798</x:v>
      </x:c>
      <x:c r="J887" s="1" t="str">
        <x:v>-0.10776204123075417</x:v>
      </x:c>
      <x:c r="K887" s="1" t="str">
        <x:v>0.34054502012399762</x:v>
      </x:c>
      <x:c r="L887" s="1" t="str">
        <x:v>-0.1550611206825826</x:v>
      </x:c>
      <x:c r="M887" s="1" t="str">
        <x:v>ABSTAIN</x:v>
      </x:c>
      <x:c r="N887" s="1" t="str">
        <x:v>0.99147702219492684</x:v>
      </x:c>
      <x:c r="O887" s="48" t="str">
        <x:v>HIGH_VOLATILITY|NEGATIVE_MOMENTUM</x:v>
      </x:c>
      <x:c r="P887" s="48" t="str">
        <x:v>episode-000863|episode-000864|episode-000862|episode-000874|episode-000885</x:v>
      </x:c>
      <x:c r="Q887" s="1" t="str">
        <x:v>True</x:v>
      </x:c>
      <x:c r="R887" s="1" t="str">
        <x:v>5</x:v>
      </x:c>
      <x:c r="S887" s="1" t="str">
        <x:v>0.050000000000000003</x:v>
      </x:c>
      <x:c r="T887" s="1" t="str">
        <x:v>0.47613485442786041</x:v>
      </x:c>
      <x:c r="U887" s="1" t="str">
        <x:v>0.5</x:v>
      </x:c>
      <x:c r="V887" s="1" t="str">
        <x:v>0.028781763343217401</x:v>
      </x:c>
      <x:c r="W887" s="28" t="str">
        <x:v>0.5</x:v>
      </x:c>
      <x:c r="X887" s="28" t="str">
        <x:v>0.013002721785824345</x:v>
      </x:c>
      <x:c r="Y887" s="28" t="str">
        <x:v>0.02878176334321747</x:v>
      </x:c>
      <x:c r="Z887" s="1" t="str">
        <x:v>0.5</x:v>
      </x:c>
      <x:c r="AA887" s="1" t="str">
        <x:v>0.013002721785824345</x:v>
      </x:c>
      <x:c r="AB887" s="1" t="str">
        <x:v>0.02878176334321747</x:v>
      </x:c>
      <x:c r="AC887" s="1" t="str">
        <x:v>ABSTAIN</x:v>
      </x:c>
      <x:c r="AD887" s="1" t="str">
        <x:v>0.050000000000000003</x:v>
      </x:c>
      <x:c r="AE887" s="1" t="str">
        <x:v>0.5</x:v>
      </x:c>
      <x:c r="AF887" s="1" t="str">
        <x:v>0.013002721785824345</x:v>
      </x:c>
      <x:c r="AG887" s="1" t="str">
        <x:v>0.02878176334321747</x:v>
      </x:c>
      <x:c r="AH887" s="1" t="str">
        <x:v>0.5</x:v>
      </x:c>
      <x:c r="AI887" s="1" t="str">
        <x:v>0.013002721785824345</x:v>
      </x:c>
      <x:c r="AJ887" s="1" t="str">
        <x:v>0.02878176334321747</x:v>
      </x:c>
      <x:c r="AK887" s="1" t="str">
        <x:v>6.9388939039072284e-17</x:v>
      </x:c>
      <x:c r="AL887" s="28" t="str">
        <x:v>0.057590280960407601</x:v>
      </x:c>
      <x:c r="AM887" s="1" t="str">
        <x:v>2023</x:v>
      </x:c>
      <x:c r="AN887" s="48" t="str">
        <x:v>REUSED_OOS_PREQUENTIAL_DIAGNOSTIC</x:v>
      </x:c>
      <x:c r="AO887" s="1" t="str">
        <x:v>885</x:v>
      </x:c>
      <x:c r="AP887" s="1" t="str">
        <x:v>False</x:v>
      </x:c>
    </x:row>
    <x:row r="888" ht="22" customHeight="1">
      <x:c r="A888" s="27" t="n">
        <x:v>45083</x:v>
      </x:c>
      <x:c r="B888" s="27" t="n">
        <x:v>45084</x:v>
      </x:c>
      <x:c r="C888" s="1" t="str">
        <x:v>0.0105675049798022</x:v>
      </x:c>
      <x:c r="D888" s="1" t="str">
        <x:v>0.00065047668755179998</x:v>
      </x:c>
      <x:c r="E888" s="1" t="str">
        <x:v>0.98878201833264601</x:v>
      </x:c>
      <x:c r="F888" s="1" t="str">
        <x:v>mix</x:v>
      </x:c>
      <x:c r="G888" s="1" t="str">
        <x:v>0.058264177790913654</x:v>
      </x:c>
      <x:c r="H888" s="1" t="str">
        <x:v>0.019998887756141132</x:v>
      </x:c>
      <x:c r="I888" s="1" t="str">
        <x:v>-0.016896404820529898</x:v>
      </x:c>
      <x:c r="J888" s="1" t="str">
        <x:v>-0.042026680926514848</x:v>
      </x:c>
      <x:c r="K888" s="1" t="str">
        <x:v>0.39657688437359145</x:v>
      </x:c>
      <x:c r="L888" s="1" t="str">
        <x:v>-0.1064008532283206</x:v>
      </x:c>
      <x:c r="M888" s="1" t="str">
        <x:v>ABSTAIN</x:v>
      </x:c>
      <x:c r="N888" s="1" t="str">
        <x:v>0.98878201833264601</x:v>
      </x:c>
      <x:c r="O888" s="48" t="str">
        <x:v>HIGH_VOLATILITY|NEGATIVE_MOMENTUM</x:v>
      </x:c>
      <x:c r="P888" s="48" t="str"/>
      <x:c r="Q888" s="1" t="str">
        <x:v>True</x:v>
      </x:c>
      <x:c r="R888" s="1" t="str">
        <x:v>5</x:v>
      </x:c>
      <x:c r="S888" s="1" t="str">
        <x:v>0.050000000000000003</x:v>
      </x:c>
      <x:c r="T888" s="1" t="str">
        <x:v>0.4752724457352166</x:v>
      </x:c>
      <x:c r="U888" s="1" t="str">
        <x:v>0.5</x:v>
      </x:c>
      <x:c r="V888" s="1" t="str">
        <x:v>-0.016313683487136601</x:v>
      </x:c>
      <x:c r="W888" s="28" t="str">
        <x:v>0.5</x:v>
      </x:c>
      <x:c r="X888" s="28" t="str">
        <x:v>0.013994593941590416</x:v>
      </x:c>
      <x:c r="Y888" s="28" t="str">
        <x:v>-0.016313683487136577</x:v>
      </x:c>
      <x:c r="Z888" s="1" t="str">
        <x:v>0.5</x:v>
      </x:c>
      <x:c r="AA888" s="1" t="str">
        <x:v>0.013994593941590416</x:v>
      </x:c>
      <x:c r="AB888" s="1" t="str">
        <x:v>-0.016313683487136577</x:v>
      </x:c>
      <x:c r="AC888" s="1" t="str">
        <x:v>ABSTAIN</x:v>
      </x:c>
      <x:c r="AD888" s="1" t="str">
        <x:v>0.050000000000000003</x:v>
      </x:c>
      <x:c r="AE888" s="1" t="str">
        <x:v>0.5</x:v>
      </x:c>
      <x:c r="AF888" s="1" t="str">
        <x:v>0.013994593941590416</x:v>
      </x:c>
      <x:c r="AG888" s="1" t="str">
        <x:v>-0.016313683487136577</x:v>
      </x:c>
      <x:c r="AH888" s="1" t="str">
        <x:v>0.5</x:v>
      </x:c>
      <x:c r="AI888" s="1" t="str">
        <x:v>0.013994593941590416</x:v>
      </x:c>
      <x:c r="AJ888" s="1" t="str">
        <x:v>-0.016313683487136577</x:v>
      </x:c>
      <x:c r="AK888" s="1" t="str">
        <x:v>2.4286128663675299e-17</x:v>
      </x:c>
      <x:c r="AL888" s="28" t="str">
        <x:v>-0.032599834007829599</x:v>
      </x:c>
      <x:c r="AM888" s="1" t="str">
        <x:v>2023</x:v>
      </x:c>
      <x:c r="AN888" s="48" t="str">
        <x:v>REUSED_OOS_PREQUENTIAL_DIAGNOSTIC</x:v>
      </x:c>
      <x:c r="AO888" s="1" t="str">
        <x:v>886</x:v>
      </x:c>
      <x:c r="AP888" s="1" t="str">
        <x:v>False</x:v>
      </x:c>
    </x:row>
    <x:row r="889" ht="22" customHeight="1">
      <x:c r="A889" s="27" t="n">
        <x:v>45084</x:v>
      </x:c>
      <x:c r="B889" s="27" t="n">
        <x:v>45085</x:v>
      </x:c>
      <x:c r="C889" s="1" t="str">
        <x:v>0.00060178429749420002</x:v>
      </x:c>
      <x:c r="D889" s="1" t="str">
        <x:v>0.0086001041314203008</x:v>
      </x:c>
      <x:c r="E889" s="1" t="str">
        <x:v>0.99079811157108544</x:v>
      </x:c>
      <x:c r="F889" s="1" t="str">
        <x:v>mix</x:v>
      </x:c>
      <x:c r="G889" s="1" t="str">
        <x:v>0.049629838725080679</x:v>
      </x:c>
      <x:c r="H889" s="1" t="str">
        <x:v>0.019931441364615929</x:v>
      </x:c>
      <x:c r="I889" s="1" t="str">
        <x:v>-0.032098647491741961</x:v>
      </x:c>
      <x:c r="J889" s="1" t="str">
        <x:v>-0.047993350318931705</x:v>
      </x:c>
      <x:c r="K889" s="1" t="str">
        <x:v>0.4021891071093025</x:v>
      </x:c>
      <x:c r="L889" s="1" t="str">
        <x:v>-0.13553203708261552</x:v>
      </x:c>
      <x:c r="M889" s="1" t="str">
        <x:v>ABSTAIN</x:v>
      </x:c>
      <x:c r="N889" s="1" t="str">
        <x:v>0.99079811157108544</x:v>
      </x:c>
      <x:c r="O889" s="48" t="str">
        <x:v>HIGH_VOLATILITY|NEGATIVE_MOMENTUM</x:v>
      </x:c>
      <x:c r="P889" s="48" t="str"/>
      <x:c r="Q889" s="1" t="str">
        <x:v>True</x:v>
      </x:c>
      <x:c r="R889" s="1" t="str">
        <x:v>5</x:v>
      </x:c>
      <x:c r="S889" s="1" t="str">
        <x:v>0.050000000000000003</x:v>
      </x:c>
      <x:c r="T889" s="1" t="str">
        <x:v>0.47612023829164007</x:v>
      </x:c>
      <x:c r="U889" s="1" t="str">
        <x:v>0.5</x:v>
      </x:c>
      <x:c r="V889" s="1" t="str">
        <x:v>0.0030020345562484</x:v>
      </x:c>
      <x:c r="W889" s="28" t="str">
        <x:v>0.5</x:v>
      </x:c>
      <x:c r="X889" s="28" t="str">
        <x:v>0.0082850033692534186</x:v>
      </x:c>
      <x:c r="Y889" s="28" t="str">
        <x:v>0.0030020345562484785</x:v>
      </x:c>
      <x:c r="Z889" s="1" t="str">
        <x:v>0.5</x:v>
      </x:c>
      <x:c r="AA889" s="1" t="str">
        <x:v>0.0082850033692534186</x:v>
      </x:c>
      <x:c r="AB889" s="1" t="str">
        <x:v>0.0030020345562484785</x:v>
      </x:c>
      <x:c r="AC889" s="1" t="str">
        <x:v>ABSTAIN</x:v>
      </x:c>
      <x:c r="AD889" s="1" t="str">
        <x:v>0.050000000000000003</x:v>
      </x:c>
      <x:c r="AE889" s="1" t="str">
        <x:v>0.5</x:v>
      </x:c>
      <x:c r="AF889" s="1" t="str">
        <x:v>0.0082850033692534186</x:v>
      </x:c>
      <x:c r="AG889" s="1" t="str">
        <x:v>0.0030020345562484785</x:v>
      </x:c>
      <x:c r="AH889" s="1" t="str">
        <x:v>0.5</x:v>
      </x:c>
      <x:c r="AI889" s="1" t="str">
        <x:v>0.0082850033692534186</x:v>
      </x:c>
      <x:c r="AJ889" s="1" t="str">
        <x:v>0.0030020345562484785</x:v>
      </x:c>
      <x:c r="AK889" s="1" t="str">
        <x:v>7.8496237287950521e-17</x:v>
      </x:c>
      <x:c r="AL889" s="28" t="str">
        <x:v>0.0060206890006641997</x:v>
      </x:c>
      <x:c r="AM889" s="1" t="str">
        <x:v>2023</x:v>
      </x:c>
      <x:c r="AN889" s="48" t="str">
        <x:v>REUSED_OOS_PREQUENTIAL_DIAGNOSTIC</x:v>
      </x:c>
      <x:c r="AO889" s="1" t="str">
        <x:v>887</x:v>
      </x:c>
      <x:c r="AP889" s="1" t="str">
        <x:v>False</x:v>
      </x:c>
    </x:row>
    <x:row r="890" ht="22" customHeight="1">
      <x:c r="A890" s="27" t="n">
        <x:v>45085</x:v>
      </x:c>
      <x:c r="B890" s="27" t="n">
        <x:v>45086</x:v>
      </x:c>
      <x:c r="C890" s="1" t="str">
        <x:v>0.0012997228163934</x:v>
      </x:c>
      <x:c r="D890" s="1" t="str">
        <x:v>0.0069838581755482</x:v>
      </x:c>
      <x:c r="E890" s="1" t="str">
        <x:v>0.99171641900805796</x:v>
      </x:c>
      <x:c r="F890" s="1" t="str">
        <x:v>mix</x:v>
      </x:c>
      <x:c r="G890" s="1" t="str">
        <x:v>0.046927898853580771</x:v>
      </x:c>
      <x:c r="H890" s="1" t="str">
        <x:v>0.0032324919117438216</x:v>
      </x:c>
      <x:c r="I890" s="1" t="str">
        <x:v>-0.011853536671762588</x:v>
      </x:c>
      <x:c r="J890" s="1" t="str">
        <x:v>-0.041027830750247074</x:v>
      </x:c>
      <x:c r="K890" s="1" t="str">
        <x:v>0.40307289734595353</x:v>
      </x:c>
      <x:c r="L890" s="1" t="str">
        <x:v>-0.13032734432685211</x:v>
      </x:c>
      <x:c r="M890" s="1" t="str">
        <x:v>ABSTAIN</x:v>
      </x:c>
      <x:c r="N890" s="1" t="str">
        <x:v>0.99171641900805796</x:v>
      </x:c>
      <x:c r="O890" s="48" t="str">
        <x:v>HIGH_VOLATILITY|NEGATIVE_MOMENTUM</x:v>
      </x:c>
      <x:c r="P890" s="48" t="str"/>
      <x:c r="Q890" s="1" t="str">
        <x:v>True</x:v>
      </x:c>
      <x:c r="R890" s="1" t="str">
        <x:v>5</x:v>
      </x:c>
      <x:c r="S890" s="1" t="str">
        <x:v>0.050000000000000003</x:v>
      </x:c>
      <x:c r="T890" s="1" t="str">
        <x:v>0.47607938284633478</x:v>
      </x:c>
      <x:c r="U890" s="1" t="str">
        <x:v>0.5</x:v>
      </x:c>
      <x:c r="V890" s="1" t="str">
        <x:v>-0.00041280371927139998</x:v>
      </x:c>
      <x:c r="W890" s="28" t="str">
        <x:v>0.5</x:v>
      </x:c>
      <x:c r="X890" s="28" t="str">
        <x:v>0.0015006547623553912</x:v>
      </x:c>
      <x:c r="Y890" s="28" t="str">
        <x:v>-0.00041280371927143733</x:v>
      </x:c>
      <x:c r="Z890" s="1" t="str">
        <x:v>0.5</x:v>
      </x:c>
      <x:c r="AA890" s="1" t="str">
        <x:v>0.0015006547623553912</x:v>
      </x:c>
      <x:c r="AB890" s="1" t="str">
        <x:v>-0.00041280371927143733</x:v>
      </x:c>
      <x:c r="AC890" s="1" t="str">
        <x:v>ABSTAIN</x:v>
      </x:c>
      <x:c r="AD890" s="1" t="str">
        <x:v>0.050000000000000003</x:v>
      </x:c>
      <x:c r="AE890" s="1" t="str">
        <x:v>0.5</x:v>
      </x:c>
      <x:c r="AF890" s="1" t="str">
        <x:v>0.0015006547623553912</x:v>
      </x:c>
      <x:c r="AG890" s="1" t="str">
        <x:v>-0.00041280371927143733</x:v>
      </x:c>
      <x:c r="AH890" s="1" t="str">
        <x:v>0.5</x:v>
      </x:c>
      <x:c r="AI890" s="1" t="str">
        <x:v>0.0015006547623553912</x:v>
      </x:c>
      <x:c r="AJ890" s="1" t="str">
        <x:v>-0.00041280371927143733</x:v>
      </x:c>
      <x:c r="AK890" s="1" t="str">
        <x:v>-3.7350764842125628e-17</x:v>
      </x:c>
      <x:c r="AL890" s="28" t="str">
        <x:v>-0.00082260736346790003</x:v>
      </x:c>
      <x:c r="AM890" s="1" t="str">
        <x:v>2023</x:v>
      </x:c>
      <x:c r="AN890" s="48" t="str">
        <x:v>REUSED_OOS_PREQUENTIAL_DIAGNOSTIC</x:v>
      </x:c>
      <x:c r="AO890" s="1" t="str">
        <x:v>888</x:v>
      </x:c>
      <x:c r="AP890" s="1" t="str">
        <x:v>False</x:v>
      </x:c>
    </x:row>
    <x:row r="891" ht="22" customHeight="1">
      <x:c r="A891" s="27" t="n">
        <x:v>45086</x:v>
      </x:c>
      <x:c r="B891" s="27" t="n">
        <x:v>45087</x:v>
      </x:c>
      <x:c r="C891" s="1" t="str">
        <x:v>0.00074763736637970001</x:v>
      </x:c>
      <x:c r="D891" s="1" t="str">
        <x:v>0.0117845496098528</x:v>
      </x:c>
      <x:c r="E891" s="1" t="str">
        <x:v>0.98746781302376718</x:v>
      </x:c>
      <x:c r="F891" s="1" t="str">
        <x:v>mix</x:v>
      </x:c>
      <x:c r="G891" s="1" t="str">
        <x:v>0.06387153152153964</x:v>
      </x:c>
      <x:c r="H891" s="1" t="str">
        <x:v>0.0096013828686090756</x:v>
      </x:c>
      <x:c r="I891" s="1" t="str">
        <x:v>-0.028093537458661721</x:v>
      </x:c>
      <x:c r="J891" s="1" t="str">
        <x:v>-0.04071976901312524</x:v>
      </x:c>
      <x:c r="K891" s="1" t="str">
        <x:v>0.40307698755875659</x:v>
      </x:c>
      <x:c r="L891" s="1" t="str">
        <x:v>-0.13104274345721556</x:v>
      </x:c>
      <x:c r="M891" s="1" t="str">
        <x:v>ABSTAIN</x:v>
      </x:c>
      <x:c r="N891" s="1" t="str">
        <x:v>0.98750000000000004</x:v>
      </x:c>
      <x:c r="O891" s="48" t="str">
        <x:v>HIGH_VOLATILITY|NEGATIVE_MOMENTUM</x:v>
      </x:c>
      <x:c r="P891" s="48" t="str"/>
      <x:c r="Q891" s="1" t="str">
        <x:v>True</x:v>
      </x:c>
      <x:c r="R891" s="1" t="str">
        <x:v>5</x:v>
      </x:c>
      <x:c r="S891" s="1" t="str">
        <x:v>0.050000000000000003</x:v>
      </x:c>
      <x:c r="T891" s="1" t="str">
        <x:v>0.4760501366720476</x:v>
      </x:c>
      <x:c r="U891" s="1" t="str">
        <x:v>0.5</x:v>
      </x:c>
      <x:c r="V891" s="1" t="str">
        <x:v>-0.011996366308976599</x:v>
      </x:c>
      <x:c r="W891" s="28" t="str">
        <x:v>0.5</x:v>
      </x:c>
      <x:c r="X891" s="28" t="str">
        <x:v>0.00020573646103089205</x:v>
      </x:c>
      <x:c r="Y891" s="28" t="str">
        <x:v>-0.011996366308976603</x:v>
      </x:c>
      <x:c r="Z891" s="1" t="str">
        <x:v>0.5</x:v>
      </x:c>
      <x:c r="AA891" s="1" t="str">
        <x:v>0.00020573646103089205</x:v>
      </x:c>
      <x:c r="AB891" s="1" t="str">
        <x:v>-0.011996366308976603</x:v>
      </x:c>
      <x:c r="AC891" s="1" t="str">
        <x:v>ABSTAIN</x:v>
      </x:c>
      <x:c r="AD891" s="1" t="str">
        <x:v>0.050000000000000003</x:v>
      </x:c>
      <x:c r="AE891" s="1" t="str">
        <x:v>0.5</x:v>
      </x:c>
      <x:c r="AF891" s="1" t="str">
        <x:v>0.00020573646103089205</x:v>
      </x:c>
      <x:c r="AG891" s="1" t="str">
        <x:v>-0.011996366308976603</x:v>
      </x:c>
      <x:c r="AH891" s="1" t="str">
        <x:v>0.5</x:v>
      </x:c>
      <x:c r="AI891" s="1" t="str">
        <x:v>0.00020573646103089205</x:v>
      </x:c>
      <x:c r="AJ891" s="1" t="str">
        <x:v>-0.011996366308976603</x:v>
      </x:c>
      <x:c r="AK891" s="1" t="str">
        <x:v>-3.4694469519536142e-18</x:v>
      </x:c>
      <x:c r="AL891" s="28" t="str">
        <x:v>-0.023992326081127401</x:v>
      </x:c>
      <x:c r="AM891" s="1" t="str">
        <x:v>2023</x:v>
      </x:c>
      <x:c r="AN891" s="48" t="str">
        <x:v>REUSED_OOS_PREQUENTIAL_DIAGNOSTIC</x:v>
      </x:c>
      <x:c r="AO891" s="1" t="str">
        <x:v>889</x:v>
      </x:c>
      <x:c r="AP891" s="1" t="str">
        <x:v>False</x:v>
      </x:c>
    </x:row>
    <x:row r="892" ht="22" customHeight="1">
      <x:c r="A892" s="27" t="n">
        <x:v>45087</x:v>
      </x:c>
      <x:c r="B892" s="27" t="n">
        <x:v>45088</x:v>
      </x:c>
      <x:c r="C892" s="1" t="str">
        <x:v>0.00076775746052780002</x:v>
      </x:c>
      <x:c r="D892" s="1" t="str">
        <x:v>0.0094893369071128008</x:v>
      </x:c>
      <x:c r="E892" s="1" t="str">
        <x:v>0.98974290563235923</x:v>
      </x:c>
      <x:c r="F892" s="1" t="str">
        <x:v>mix</x:v>
      </x:c>
      <x:c r="G892" s="1" t="str">
        <x:v>0.054530704550533202</x:v>
      </x:c>
      <x:c r="H892" s="1" t="str">
        <x:v>0.0045904254054801438</x:v>
      </x:c>
      <x:c r="I892" s="1" t="str">
        <x:v>-0.045360520094562595</x:v>
      </x:c>
      <x:c r="J892" s="1" t="str">
        <x:v>-0.04222951062686453</x:v>
      </x:c>
      <x:c r="K892" s="1" t="str">
        <x:v>0.40416246914987675</x:v>
      </x:c>
      <x:c r="L892" s="1" t="str">
        <x:v>-0.15189104930675201</x:v>
      </x:c>
      <x:c r="M892" s="1" t="str">
        <x:v>ABSTAIN</x:v>
      </x:c>
      <x:c r="N892" s="1" t="str">
        <x:v>0.98974290563235923</x:v>
      </x:c>
      <x:c r="O892" s="48" t="str">
        <x:v>HIGH_VOLATILITY|NEGATIVE_MOMENTUM</x:v>
      </x:c>
      <x:c r="P892" s="48" t="str"/>
      <x:c r="Q892" s="1" t="str">
        <x:v>True</x:v>
      </x:c>
      <x:c r="R892" s="1" t="str">
        <x:v>5</x:v>
      </x:c>
      <x:c r="S892" s="1" t="str">
        <x:v>0.050000000000000003</x:v>
      </x:c>
      <x:c r="T892" s="1" t="str">
        <x:v>0.47608826199388959</x:v>
      </x:c>
      <x:c r="U892" s="1" t="str">
        <x:v>0.5</x:v>
      </x:c>
      <x:c r="V892" s="1" t="str">
        <x:v>0.0016267933459186</x:v>
      </x:c>
      <x:c r="W892" s="28" t="str">
        <x:v>0.5</x:v>
      </x:c>
      <x:c r="X892" s="28" t="str">
        <x:v>0.0060709091360827694</x:v>
      </x:c>
      <x:c r="Y892" s="28" t="str">
        <x:v>0.0016267933459186423</x:v>
      </x:c>
      <x:c r="Z892" s="1" t="str">
        <x:v>0.5</x:v>
      </x:c>
      <x:c r="AA892" s="1" t="str">
        <x:v>0.0060709091360827694</x:v>
      </x:c>
      <x:c r="AB892" s="1" t="str">
        <x:v>0.0016267933459186423</x:v>
      </x:c>
      <x:c r="AC892" s="1" t="str">
        <x:v>ABSTAIN</x:v>
      </x:c>
      <x:c r="AD892" s="1" t="str">
        <x:v>0.050000000000000003</x:v>
      </x:c>
      <x:c r="AE892" s="1" t="str">
        <x:v>0.5</x:v>
      </x:c>
      <x:c r="AF892" s="1" t="str">
        <x:v>0.0060709091360827694</x:v>
      </x:c>
      <x:c r="AG892" s="1" t="str">
        <x:v>0.0016267933459186423</x:v>
      </x:c>
      <x:c r="AH892" s="1" t="str">
        <x:v>0.5</x:v>
      </x:c>
      <x:c r="AI892" s="1" t="str">
        <x:v>0.0060709091360827694</x:v>
      </x:c>
      <x:c r="AJ892" s="1" t="str">
        <x:v>0.0016267933459186423</x:v>
      </x:c>
      <x:c r="AK892" s="1" t="str">
        <x:v>4.2283884726934673e-17</x:v>
      </x:c>
      <x:c r="AL892" s="28" t="str">
        <x:v>0.0032657483361708001</x:v>
      </x:c>
      <x:c r="AM892" s="1" t="str">
        <x:v>2023</x:v>
      </x:c>
      <x:c r="AN892" s="48" t="str">
        <x:v>REUSED_OOS_PREQUENTIAL_DIAGNOSTIC</x:v>
      </x:c>
      <x:c r="AO892" s="1" t="str">
        <x:v>890</x:v>
      </x:c>
      <x:c r="AP892" s="1" t="str">
        <x:v>False</x:v>
      </x:c>
    </x:row>
    <x:row r="893" ht="22" customHeight="1">
      <x:c r="A893" s="27" t="n">
        <x:v>45088</x:v>
      </x:c>
      <x:c r="B893" s="27" t="n">
        <x:v>45089</x:v>
      </x:c>
      <x:c r="C893" s="1" t="str">
        <x:v>0.0026907697397381002</x:v>
      </x:c>
      <x:c r="D893" s="1" t="str">
        <x:v>0.0038208052347636001</x:v>
      </x:c>
      <x:c r="E893" s="1" t="str">
        <x:v>0.99348842502549795</x:v>
      </x:c>
      <x:c r="F893" s="1" t="str">
        <x:v>mix</x:v>
      </x:c>
      <x:c r="G893" s="1" t="str">
        <x:v>0.039764398103926242</x:v>
      </x:c>
      <x:c r="H893" s="1" t="str">
        <x:v>0.011337063344698219</x:v>
      </x:c>
      <x:c r="I893" s="1" t="str">
        <x:v>-0.044019128171283284</x:v>
      </x:c>
      <x:c r="J893" s="1" t="str">
        <x:v>-0.032493507268873678</x:v>
      </x:c>
      <x:c r="K893" s="1" t="str">
        <x:v>0.40399637299145169</x:v>
      </x:c>
      <x:c r="L893" s="1" t="str">
        <x:v>-0.14912133891213386</x:v>
      </x:c>
      <x:c r="M893" s="1" t="str">
        <x:v>ABSTAIN</x:v>
      </x:c>
      <x:c r="N893" s="1" t="str">
        <x:v>0.99348842502549795</x:v>
      </x:c>
      <x:c r="O893" s="48" t="str">
        <x:v>HIGH_VOLATILITY|NEGATIVE_MOMENTUM</x:v>
      </x:c>
      <x:c r="P893" s="48" t="str">
        <x:v>episode-000891|episode-000888|episode-000874|episode-000890|episode-000889</x:v>
      </x:c>
      <x:c r="Q893" s="1" t="str">
        <x:v>True</x:v>
      </x:c>
      <x:c r="R893" s="1" t="str">
        <x:v>5</x:v>
      </x:c>
      <x:c r="S893" s="1" t="str">
        <x:v>0.050000000000000003</x:v>
      </x:c>
      <x:c r="T893" s="1" t="str">
        <x:v>0.47599693649539798</x:v>
      </x:c>
      <x:c r="U893" s="1" t="str">
        <x:v>0.5</x:v>
      </x:c>
      <x:c r="V893" s="1" t="str">
        <x:v>-0.0004173464461491</x:v>
      </x:c>
      <x:c r="W893" s="28" t="str">
        <x:v>0.5</x:v>
      </x:c>
      <x:c r="X893" s="28" t="str">
        <x:v>0.0008151061183179209</x:v>
      </x:c>
      <x:c r="Y893" s="28" t="str">
        <x:v>-0.00041734644614910277</x:v>
      </x:c>
      <x:c r="Z893" s="1" t="str">
        <x:v>0.5</x:v>
      </x:c>
      <x:c r="AA893" s="1" t="str">
        <x:v>0.0008151061183179209</x:v>
      </x:c>
      <x:c r="AB893" s="1" t="str">
        <x:v>-0.00041734644614910277</x:v>
      </x:c>
      <x:c r="AC893" s="1" t="str">
        <x:v>ABSTAIN</x:v>
      </x:c>
      <x:c r="AD893" s="1" t="str">
        <x:v>0.050000000000000003</x:v>
      </x:c>
      <x:c r="AE893" s="1" t="str">
        <x:v>0.5</x:v>
      </x:c>
      <x:c r="AF893" s="1" t="str">
        <x:v>0.0008151061183179209</x:v>
      </x:c>
      <x:c r="AG893" s="1" t="str">
        <x:v>-0.00041734644614910277</x:v>
      </x:c>
      <x:c r="AH893" s="1" t="str">
        <x:v>0.5</x:v>
      </x:c>
      <x:c r="AI893" s="1" t="str">
        <x:v>0.0008151061183179209</x:v>
      </x:c>
      <x:c r="AJ893" s="1" t="str">
        <x:v>-0.00041734644614910277</x:v>
      </x:c>
      <x:c r="AK893" s="1" t="str">
        <x:v>-2.7647155398380363e-18</x:v>
      </x:c>
      <x:c r="AL893" s="28" t="str">
        <x:v>-0.00083306335909669996</x:v>
      </x:c>
      <x:c r="AM893" s="1" t="str">
        <x:v>2023</x:v>
      </x:c>
      <x:c r="AN893" s="48" t="str">
        <x:v>REUSED_OOS_PREQUENTIAL_DIAGNOSTIC</x:v>
      </x:c>
      <x:c r="AO893" s="1" t="str">
        <x:v>891</x:v>
      </x:c>
      <x:c r="AP893" s="1" t="str">
        <x:v>False</x:v>
      </x:c>
    </x:row>
    <x:row r="894" ht="22" customHeight="1">
      <x:c r="A894" s="27" t="n">
        <x:v>45089</x:v>
      </x:c>
      <x:c r="B894" s="27" t="n">
        <x:v>45090</x:v>
      </x:c>
      <x:c r="C894" s="1" t="str">
        <x:v>0.0017864527820218999</x:v>
      </x:c>
      <x:c r="D894" s="1" t="str">
        <x:v>0.0044938325536218</x:v>
      </x:c>
      <x:c r="E894" s="1" t="str">
        <x:v>0.99371971466435605</x:v>
      </x:c>
      <x:c r="F894" s="1" t="str">
        <x:v>mix</x:v>
      </x:c>
      <x:c r="G894" s="1" t="str">
        <x:v>0.03809690805205939</x:v>
      </x:c>
      <x:c r="H894" s="1" t="str">
        <x:v>0.0018086339154325011</x:v>
      </x:c>
      <x:c r="I894" s="1" t="str">
        <x:v>0.0061909163643707465</x:v>
      </x:c>
      <x:c r="J894" s="1" t="str">
        <x:v>-0.032516104938847934</x:v>
      </x:c>
      <x:c r="K894" s="1" t="str">
        <x:v>0.40399616927863252</x:v>
      </x:c>
      <x:c r="L894" s="1" t="str">
        <x:v>-0.14983017474772342</x:v>
      </x:c>
      <x:c r="M894" s="1" t="str">
        <x:v>ABSTAIN</x:v>
      </x:c>
      <x:c r="N894" s="1" t="str">
        <x:v>0.99371971466435605</x:v>
      </x:c>
      <x:c r="O894" s="48" t="str">
        <x:v>HIGH_VOLATILITY|NEGATIVE_MOMENTUM</x:v>
      </x:c>
      <x:c r="P894" s="48" t="str"/>
      <x:c r="Q894" s="1" t="str">
        <x:v>True</x:v>
      </x:c>
      <x:c r="R894" s="1" t="str">
        <x:v>5</x:v>
      </x:c>
      <x:c r="S894" s="1" t="str">
        <x:v>0.050000000000000003</x:v>
      </x:c>
      <x:c r="T894" s="1" t="str">
        <x:v>0.47607471251792732</x:v>
      </x:c>
      <x:c r="U894" s="1" t="str">
        <x:v>0.5</x:v>
      </x:c>
      <x:c r="V894" s="1" t="str">
        <x:v>0.00043597047477200002</x:v>
      </x:c>
      <x:c r="W894" s="28" t="str">
        <x:v>0.5</x:v>
      </x:c>
      <x:c r="X894" s="28" t="str">
        <x:v>0.00020835262524310227</x:v>
      </x:c>
      <x:c r="Y894" s="28" t="str">
        <x:v>0.00043597047477206274</x:v>
      </x:c>
      <x:c r="Z894" s="1" t="str">
        <x:v>0.5</x:v>
      </x:c>
      <x:c r="AA894" s="1" t="str">
        <x:v>0.00020835262524310227</x:v>
      </x:c>
      <x:c r="AB894" s="1" t="str">
        <x:v>0.00043597047477206274</x:v>
      </x:c>
      <x:c r="AC894" s="1" t="str">
        <x:v>ABSTAIN</x:v>
      </x:c>
      <x:c r="AD894" s="1" t="str">
        <x:v>0.050000000000000003</x:v>
      </x:c>
      <x:c r="AE894" s="1" t="str">
        <x:v>0.5</x:v>
      </x:c>
      <x:c r="AF894" s="1" t="str">
        <x:v>0.00020835262524310227</x:v>
      </x:c>
      <x:c r="AG894" s="1" t="str">
        <x:v>0.00043597047477206274</x:v>
      </x:c>
      <x:c r="AH894" s="1" t="str">
        <x:v>0.5</x:v>
      </x:c>
      <x:c r="AI894" s="1" t="str">
        <x:v>0.00020835262524310227</x:v>
      </x:c>
      <x:c r="AJ894" s="1" t="str">
        <x:v>0.00043597047477206274</x:v>
      </x:c>
      <x:c r="AK894" s="1" t="str">
        <x:v>6.2666885569662156e-17</x:v>
      </x:c>
      <x:c r="AL894" s="28" t="str">
        <x:v>0.00087235783655250005</x:v>
      </x:c>
      <x:c r="AM894" s="1" t="str">
        <x:v>2023</x:v>
      </x:c>
      <x:c r="AN894" s="48" t="str">
        <x:v>REUSED_OOS_PREQUENTIAL_DIAGNOSTIC</x:v>
      </x:c>
      <x:c r="AO894" s="1" t="str">
        <x:v>892</x:v>
      </x:c>
      <x:c r="AP894" s="1" t="str">
        <x:v>False</x:v>
      </x:c>
    </x:row>
    <x:row r="895" ht="22" customHeight="1">
      <x:c r="A895" s="27" t="n">
        <x:v>45090</x:v>
      </x:c>
      <x:c r="B895" s="27" t="n">
        <x:v>45091</x:v>
      </x:c>
      <x:c r="C895" s="1" t="str">
        <x:v>0.0021726284497858</x:v>
      </x:c>
      <x:c r="D895" s="1" t="str">
        <x:v>0.0038646851153159001</x:v>
      </x:c>
      <x:c r="E895" s="1" t="str">
        <x:v>0.99396268643489805</x:v>
      </x:c>
      <x:c r="F895" s="1" t="str">
        <x:v>mix</x:v>
      </x:c>
      <x:c r="G895" s="1" t="str">
        <x:v>0.037149521836344568</x:v>
      </x:c>
      <x:c r="H895" s="1" t="str">
        <x:v>0.0012582948766117997</x:v>
      </x:c>
      <x:c r="I895" s="1" t="str">
        <x:v>-0.047770490117590048</x:v>
      </x:c>
      <x:c r="J895" s="1" t="str">
        <x:v>-0.036797919762258435</x:v>
      </x:c>
      <x:c r="K895" s="1" t="str">
        <x:v>0.40340589309578251</x:v>
      </x:c>
      <x:c r="L895" s="1" t="str">
        <x:v>-0.14908852243826398</x:v>
      </x:c>
      <x:c r="M895" s="1" t="str">
        <x:v>ABSTAIN</x:v>
      </x:c>
      <x:c r="N895" s="1" t="str">
        <x:v>0.99396268643489805</x:v>
      </x:c>
      <x:c r="O895" s="48" t="str">
        <x:v>HIGH_VOLATILITY|NEGATIVE_MOMENTUM</x:v>
      </x:c>
      <x:c r="P895" s="48" t="str">
        <x:v>episode-000892|episode-000891|episode-000888|episode-000874|episode-000890</x:v>
      </x:c>
      <x:c r="Q895" s="1" t="str">
        <x:v>True</x:v>
      </x:c>
      <x:c r="R895" s="1" t="str">
        <x:v>5</x:v>
      </x:c>
      <x:c r="S895" s="1" t="str">
        <x:v>0.050000000000000003</x:v>
      </x:c>
      <x:c r="T895" s="1" t="str">
        <x:v>0.47604747258197211</x:v>
      </x:c>
      <x:c r="U895" s="1" t="str">
        <x:v>0.5</x:v>
      </x:c>
      <x:c r="V895" s="1" t="str">
        <x:v>-0.0154247905958675</x:v>
      </x:c>
      <x:c r="W895" s="28" t="str">
        <x:v>0.5</x:v>
      </x:c>
      <x:c r="X895" s="28" t="str">
        <x:v>0.00021799437458769333</x:v>
      </x:c>
      <x:c r="Y895" s="28" t="str">
        <x:v>-0.015424790595867544</x:v>
      </x:c>
      <x:c r="Z895" s="1" t="str">
        <x:v>0.5</x:v>
      </x:c>
      <x:c r="AA895" s="1" t="str">
        <x:v>0.00021799437458769333</x:v>
      </x:c>
      <x:c r="AB895" s="1" t="str">
        <x:v>-0.015424790595867544</x:v>
      </x:c>
      <x:c r="AC895" s="1" t="str">
        <x:v>ABSTAIN</x:v>
      </x:c>
      <x:c r="AD895" s="1" t="str">
        <x:v>0.050000000000000003</x:v>
      </x:c>
      <x:c r="AE895" s="1" t="str">
        <x:v>0.5</x:v>
      </x:c>
      <x:c r="AF895" s="1" t="str">
        <x:v>0.00021799437458769333</x:v>
      </x:c>
      <x:c r="AG895" s="1" t="str">
        <x:v>-0.015424790595867544</x:v>
      </x:c>
      <x:c r="AH895" s="1" t="str">
        <x:v>0.5</x:v>
      </x:c>
      <x:c r="AI895" s="1" t="str">
        <x:v>0.00021799437458769333</x:v>
      </x:c>
      <x:c r="AJ895" s="1" t="str">
        <x:v>-0.015424790595867544</x:v>
      </x:c>
      <x:c r="AK895" s="1" t="str">
        <x:v>-4.3368086899420177e-17</x:v>
      </x:c>
      <x:c r="AL895" s="28" t="str">
        <x:v>-0.0308491519279274</x:v>
      </x:c>
      <x:c r="AM895" s="1" t="str">
        <x:v>2023</x:v>
      </x:c>
      <x:c r="AN895" s="48" t="str">
        <x:v>REUSED_OOS_PREQUENTIAL_DIAGNOSTIC</x:v>
      </x:c>
      <x:c r="AO895" s="1" t="str">
        <x:v>893</x:v>
      </x:c>
      <x:c r="AP895" s="1" t="str">
        <x:v>False</x:v>
      </x:c>
    </x:row>
    <x:row r="896" ht="22" customHeight="1">
      <x:c r="A896" s="27" t="n">
        <x:v>45091</x:v>
      </x:c>
      <x:c r="B896" s="27" t="n">
        <x:v>45092</x:v>
      </x:c>
      <x:c r="C896" s="1" t="str">
        <x:v>0.0016511733724700001</x:v>
      </x:c>
      <x:c r="D896" s="1" t="str">
        <x:v>0.0037098590574877002</x:v>
      </x:c>
      <x:c r="E896" s="1" t="str">
        <x:v>0.99463896757004222</x:v>
      </x:c>
      <x:c r="F896" s="1" t="str">
        <x:v>mix</x:v>
      </x:c>
      <x:c r="G896" s="1" t="str">
        <x:v>0.033394577542036966</x:v>
      </x:c>
      <x:c r="H896" s="1" t="str">
        <x:v>0.0013525622702881743</x:v>
      </x:c>
      <x:c r="I896" s="1" t="str">
        <x:v>-0.046047262029040525</x:v>
      </x:c>
      <x:c r="J896" s="1" t="str">
        <x:v>-0.075574144990233294</x:v>
      </x:c>
      <x:c r="K896" s="1" t="str">
        <x:v>0.41461060235454961</x:v>
      </x:c>
      <x:c r="L896" s="1" t="str">
        <x:v>-0.17533841988678311</x:v>
      </x:c>
      <x:c r="M896" s="1" t="str">
        <x:v>ABSTAIN</x:v>
      </x:c>
      <x:c r="N896" s="1" t="str">
        <x:v>0.99463896757004222</x:v>
      </x:c>
      <x:c r="O896" s="48" t="str">
        <x:v>HIGH_VOLATILITY|NEGATIVE_MOMENTUM</x:v>
      </x:c>
      <x:c r="P896" s="48" t="str">
        <x:v>episode-000891|episode-000894|episode-000892|episode-000888|episode-000874</x:v>
      </x:c>
      <x:c r="Q896" s="1" t="str">
        <x:v>True</x:v>
      </x:c>
      <x:c r="R896" s="1" t="str">
        <x:v>5</x:v>
      </x:c>
      <x:c r="S896" s="1" t="str">
        <x:v>0.050000000000000003</x:v>
      </x:c>
      <x:c r="T896" s="1" t="str">
        <x:v>0.47610180991325818</x:v>
      </x:c>
      <x:c r="U896" s="1" t="str">
        <x:v>0.5</x:v>
      </x:c>
      <x:c r="V896" s="1" t="str">
        <x:v>0.0091804989827617006</x:v>
      </x:c>
      <x:c r="W896" s="28" t="str">
        <x:v>0.5</x:v>
      </x:c>
      <x:c r="X896" s="28" t="str">
        <x:v>0.0078331103881986719</x:v>
      </x:c>
      <x:c r="Y896" s="28" t="str">
        <x:v>0.0091804989827617423</x:v>
      </x:c>
      <x:c r="Z896" s="1" t="str">
        <x:v>0.5</x:v>
      </x:c>
      <x:c r="AA896" s="1" t="str">
        <x:v>0.0078331103881986719</x:v>
      </x:c>
      <x:c r="AB896" s="1" t="str">
        <x:v>0.0091804989827617423</x:v>
      </x:c>
      <x:c r="AC896" s="1" t="str">
        <x:v>ABSTAIN</x:v>
      </x:c>
      <x:c r="AD896" s="1" t="str">
        <x:v>0.050000000000000003</x:v>
      </x:c>
      <x:c r="AE896" s="1" t="str">
        <x:v>0.5</x:v>
      </x:c>
      <x:c r="AF896" s="1" t="str">
        <x:v>0.0078331103881986719</x:v>
      </x:c>
      <x:c r="AG896" s="1" t="str">
        <x:v>0.0091804989827617423</x:v>
      </x:c>
      <x:c r="AH896" s="1" t="str">
        <x:v>0.5</x:v>
      </x:c>
      <x:c r="AI896" s="1" t="str">
        <x:v>0.0078331103881986719</x:v>
      </x:c>
      <x:c r="AJ896" s="1" t="str">
        <x:v>0.0091804989827617423</x:v>
      </x:c>
      <x:c r="AK896" s="1" t="str">
        <x:v>4.163336342344337e-17</x:v>
      </x:c>
      <x:c r="AL896" s="28" t="str">
        <x:v>0.018376808133866399</x:v>
      </x:c>
      <x:c r="AM896" s="1" t="str">
        <x:v>2023</x:v>
      </x:c>
      <x:c r="AN896" s="48" t="str">
        <x:v>REUSED_OOS_PREQUENTIAL_DIAGNOSTIC</x:v>
      </x:c>
      <x:c r="AO896" s="1" t="str">
        <x:v>894</x:v>
      </x:c>
      <x:c r="AP896" s="1" t="str">
        <x:v>False</x:v>
      </x:c>
    </x:row>
    <x:row r="897" ht="22" customHeight="1">
      <x:c r="A897" s="27" t="n">
        <x:v>45092</x:v>
      </x:c>
      <x:c r="B897" s="27" t="n">
        <x:v>45093</x:v>
      </x:c>
      <x:c r="C897" s="1" t="str">
        <x:v>0.017118563956300601</x:v>
      </x:c>
      <x:c r="D897" s="1" t="str">
        <x:v>0.00059224393185190001</x:v>
      </x:c>
      <x:c r="E897" s="1" t="str">
        <x:v>0.98228919211184718</x:v>
      </x:c>
      <x:c r="F897" s="1" t="str">
        <x:v>mix</x:v>
      </x:c>
      <x:c r="G897" s="1" t="str">
        <x:v>0.083364881118347292</x:v>
      </x:c>
      <x:c r="H897" s="1" t="str">
        <x:v>0.030934781167661445</x:v>
      </x:c>
      <x:c r="I897" s="1" t="str">
        <x:v>-0.034330650425831388</x:v>
      </x:c>
      <x:c r="J897" s="1" t="str">
        <x:v>-0.053411650693722668</x:v>
      </x:c>
      <x:c r="K897" s="1" t="str">
        <x:v>0.42074646286553519</x:v>
      </x:c>
      <x:c r="L897" s="1" t="str">
        <x:v>-0.16018377225367142</x:v>
      </x:c>
      <x:c r="M897" s="1" t="str">
        <x:v>ABSTAIN</x:v>
      </x:c>
      <x:c r="N897" s="1" t="str">
        <x:v>0.98228919211184718</x:v>
      </x:c>
      <x:c r="O897" s="48" t="str">
        <x:v>HIGH_VOLATILITY|NEGATIVE_MOMENTUM</x:v>
      </x:c>
      <x:c r="P897" s="48" t="str">
        <x:v>episode-000891|episode-000890|episode-000888|episode-000892|episode-000874</x:v>
      </x:c>
      <x:c r="Q897" s="1" t="str">
        <x:v>True</x:v>
      </x:c>
      <x:c r="R897" s="1" t="str">
        <x:v>5</x:v>
      </x:c>
      <x:c r="S897" s="1" t="str">
        <x:v>0.050000000000000003</x:v>
      </x:c>
      <x:c r="T897" s="1" t="str">
        <x:v>0.47462481940738571</x:v>
      </x:c>
      <x:c r="U897" s="1" t="str">
        <x:v>0.45000000000000001</x:v>
      </x:c>
      <x:c r="V897" s="1" t="str">
        <x:v>0.013132803821267001</x:v>
      </x:c>
      <x:c r="W897" s="28" t="str">
        <x:v>0.45000000000000001</x:v>
      </x:c>
      <x:c r="X897" s="28" t="str">
        <x:v>0.054552372990962217</x:v>
      </x:c>
      <x:c r="Y897" s="28" t="str">
        <x:v>0.013132803821267025</x:v>
      </x:c>
      <x:c r="Z897" s="1" t="str">
        <x:v>0.45000000000000001</x:v>
      </x:c>
      <x:c r="AA897" s="1" t="str">
        <x:v>0.054552372990962217</x:v>
      </x:c>
      <x:c r="AB897" s="1" t="str">
        <x:v>0.013132803821267025</x:v>
      </x:c>
      <x:c r="AC897" s="1" t="str">
        <x:v>ABSTAIN</x:v>
      </x:c>
      <x:c r="AD897" s="1" t="str">
        <x:v>0.050000000000000003</x:v>
      </x:c>
      <x:c r="AE897" s="1" t="str">
        <x:v>0.45000000000000001</x:v>
      </x:c>
      <x:c r="AF897" s="1" t="str">
        <x:v>0.054552372990962217</x:v>
      </x:c>
      <x:c r="AG897" s="1" t="str">
        <x:v>0.013132803821267025</x:v>
      </x:c>
      <x:c r="AH897" s="1" t="str">
        <x:v>0.45000000000000001</x:v>
      </x:c>
      <x:c r="AI897" s="1" t="str">
        <x:v>0.054552372990962217</x:v>
      </x:c>
      <x:c r="AJ897" s="1" t="str">
        <x:v>0.013132803821267025</x:v>
      </x:c>
      <x:c r="AK897" s="1" t="str">
        <x:v>2.4286128663675299e-17</x:v>
      </x:c>
      <x:c r="AL897" s="28" t="str">
        <x:v>0.029306834744620099</x:v>
      </x:c>
      <x:c r="AM897" s="1" t="str">
        <x:v>2023</x:v>
      </x:c>
      <x:c r="AN897" s="48" t="str">
        <x:v>REUSED_OOS_PREQUENTIAL_DIAGNOSTIC</x:v>
      </x:c>
      <x:c r="AO897" s="1" t="str">
        <x:v>895</x:v>
      </x:c>
      <x:c r="AP897" s="1" t="str">
        <x:v>False</x:v>
      </x:c>
    </x:row>
    <x:row r="898" ht="22" customHeight="1">
      <x:c r="A898" s="27" t="n">
        <x:v>45093</x:v>
      </x:c>
      <x:c r="B898" s="27" t="n">
        <x:v>45094</x:v>
      </x:c>
      <x:c r="C898" s="1" t="str">
        <x:v>0.0079990409004921</x:v>
      </x:c>
      <x:c r="D898" s="1" t="str">
        <x:v>0.0022023760728434</x:v>
      </x:c>
      <x:c r="E898" s="1" t="str">
        <x:v>0.98979858302666435</x:v>
      </x:c>
      <x:c r="F898" s="1" t="str">
        <x:v>mix</x:v>
      </x:c>
      <x:c r="G898" s="1" t="str">
        <x:v>0.056659352331679236</x:v>
      </x:c>
      <x:c r="H898" s="1" t="str">
        <x:v>0.018239046111617172</x:v>
      </x:c>
      <x:c r="I898" s="1" t="str">
        <x:v>-0.0052116181318992982</x:v>
      </x:c>
      <x:c r="J898" s="1" t="str">
        <x:v>-0.038747440982954462</x:v>
      </x:c>
      <x:c r="K898" s="1" t="str">
        <x:v>0.43109860402732225</x:v>
      </x:c>
      <x:c r="L898" s="1" t="str">
        <x:v>-0.1355714168512594</x:v>
      </x:c>
      <x:c r="M898" s="1" t="str">
        <x:v>ABSTAIN</x:v>
      </x:c>
      <x:c r="N898" s="1" t="str">
        <x:v>0.98979858302666435</x:v>
      </x:c>
      <x:c r="O898" s="48" t="str">
        <x:v>HIGH_VOLATILITY|NEGATIVE_MOMENTUM</x:v>
      </x:c>
      <x:c r="P898" s="48" t="str">
        <x:v>episode-000889|episode-000893|episode-000887|episode-000890|episode-000888</x:v>
      </x:c>
      <x:c r="Q898" s="1" t="str">
        <x:v>True</x:v>
      </x:c>
      <x:c r="R898" s="1" t="str">
        <x:v>5</x:v>
      </x:c>
      <x:c r="S898" s="1" t="str">
        <x:v>0.050000000000000003</x:v>
      </x:c>
      <x:c r="T898" s="1" t="str">
        <x:v>0.47549963341488211</x:v>
      </x:c>
      <x:c r="U898" s="1" t="str">
        <x:v>0.5</x:v>
      </x:c>
      <x:c r="V898" s="1" t="str">
        <x:v>0.0032541215642556002</x:v>
      </x:c>
      <x:c r="W898" s="28" t="str">
        <x:v>0.5</x:v>
      </x:c>
      <x:c r="X898" s="28" t="str">
        <x:v>0.042840972200796024</x:v>
      </x:c>
      <x:c r="Y898" s="28" t="str">
        <x:v>0.0032541215642556409</x:v>
      </x:c>
      <x:c r="Z898" s="1" t="str">
        <x:v>0.5</x:v>
      </x:c>
      <x:c r="AA898" s="1" t="str">
        <x:v>0.042840972200796024</x:v>
      </x:c>
      <x:c r="AB898" s="1" t="str">
        <x:v>0.0032541215642556409</x:v>
      </x:c>
      <x:c r="AC898" s="1" t="str">
        <x:v>ABSTAIN</x:v>
      </x:c>
      <x:c r="AD898" s="1" t="str">
        <x:v>0.050000000000000003</x:v>
      </x:c>
      <x:c r="AE898" s="1" t="str">
        <x:v>0.5</x:v>
      </x:c>
      <x:c r="AF898" s="1" t="str">
        <x:v>0.042840972200796024</x:v>
      </x:c>
      <x:c r="AG898" s="1" t="str">
        <x:v>0.0032541215642556409</x:v>
      </x:c>
      <x:c r="AH898" s="1" t="str">
        <x:v>0.5</x:v>
      </x:c>
      <x:c r="AI898" s="1" t="str">
        <x:v>0.042840972200796024</x:v>
      </x:c>
      <x:c r="AJ898" s="1" t="str">
        <x:v>0.0032541215642556409</x:v>
      </x:c>
      <x:c r="AK898" s="1" t="str">
        <x:v>4.0766001685454967e-17</x:v>
      </x:c>
      <x:c r="AL898" s="28" t="str">
        <x:v>0.0065942075751764997</x:v>
      </x:c>
      <x:c r="AM898" s="1" t="str">
        <x:v>2023</x:v>
      </x:c>
      <x:c r="AN898" s="48" t="str">
        <x:v>REUSED_OOS_PREQUENTIAL_DIAGNOSTIC</x:v>
      </x:c>
      <x:c r="AO898" s="1" t="str">
        <x:v>896</x:v>
      </x:c>
      <x:c r="AP898" s="1" t="str">
        <x:v>False</x:v>
      </x:c>
    </x:row>
    <x:row r="899" ht="22" customHeight="1">
      <x:c r="A899" s="27" t="n">
        <x:v>45094</x:v>
      </x:c>
      <x:c r="B899" s="27" t="n">
        <x:v>45095</x:v>
      </x:c>
      <x:c r="C899" s="1" t="str">
        <x:v>0.0031195084471619</x:v>
      </x:c>
      <x:c r="D899" s="1" t="str">
        <x:v>0.0070135797988208001</x:v>
      </x:c>
      <x:c r="E899" s="1" t="str">
        <x:v>0.98986691175401675</x:v>
      </x:c>
      <x:c r="F899" s="1" t="str">
        <x:v>mix</x:v>
      </x:c>
      <x:c r="G899" s="1" t="str">
        <x:v>0.057225002363931715</x:v>
      </x:c>
      <x:c r="H899" s="1" t="str">
        <x:v>0.0097590649066600071</x:v>
      </x:c>
      <x:c r="I899" s="1" t="str">
        <x:v>0.025963473146571658</x:v>
      </x:c>
      <x:c r="J899" s="1" t="str">
        <x:v>-0.011666915163262237</x:v>
      </x:c>
      <x:c r="K899" s="1" t="str">
        <x:v>0.42581912367072361</x:v>
      </x:c>
      <x:c r="L899" s="1" t="str">
        <x:v>-0.12987119534006075</x:v>
      </x:c>
      <x:c r="M899" s="1" t="str">
        <x:v>ABSTAIN</x:v>
      </x:c>
      <x:c r="N899" s="1" t="str">
        <x:v>0.98986691175401675</x:v>
      </x:c>
      <x:c r="O899" s="48" t="str">
        <x:v>HIGH_VOLATILITY|NEGATIVE_MOMENTUM</x:v>
      </x:c>
      <x:c r="P899" s="48" t="str"/>
      <x:c r="Q899" s="1" t="str">
        <x:v>True</x:v>
      </x:c>
      <x:c r="R899" s="1" t="str">
        <x:v>5</x:v>
      </x:c>
      <x:c r="S899" s="1" t="str">
        <x:v>0.050000000000000003</x:v>
      </x:c>
      <x:c r="T899" s="1" t="str">
        <x:v>0.47589867975821298</x:v>
      </x:c>
      <x:c r="U899" s="1" t="str">
        <x:v>0.5</x:v>
      </x:c>
      <x:c r="V899" s="1" t="str">
        <x:v>-0.0033073137350742</x:v>
      </x:c>
      <x:c r="W899" s="28" t="str">
        <x:v>0.5</x:v>
      </x:c>
      <x:c r="X899" s="28" t="str">
        <x:v>0.001643134309439076</x:v>
      </x:c>
      <x:c r="Y899" s="28" t="str">
        <x:v>-0.0033073137350742021</x:v>
      </x:c>
      <x:c r="Z899" s="1" t="str">
        <x:v>0.5</x:v>
      </x:c>
      <x:c r="AA899" s="1" t="str">
        <x:v>0.001643134309439076</x:v>
      </x:c>
      <x:c r="AB899" s="1" t="str">
        <x:v>-0.0033073137350742021</x:v>
      </x:c>
      <x:c r="AC899" s="1" t="str">
        <x:v>ABSTAIN</x:v>
      </x:c>
      <x:c r="AD899" s="1" t="str">
        <x:v>0.050000000000000003</x:v>
      </x:c>
      <x:c r="AE899" s="1" t="str">
        <x:v>0.5</x:v>
      </x:c>
      <x:c r="AF899" s="1" t="str">
        <x:v>0.001643134309439076</x:v>
      </x:c>
      <x:c r="AG899" s="1" t="str">
        <x:v>-0.0033073137350742021</x:v>
      </x:c>
      <x:c r="AH899" s="1" t="str">
        <x:v>0.5</x:v>
      </x:c>
      <x:c r="AI899" s="1" t="str">
        <x:v>0.001643134309439076</x:v>
      </x:c>
      <x:c r="AJ899" s="1" t="str">
        <x:v>-0.0033073137350742021</x:v>
      </x:c>
      <x:c r="AK899" s="1" t="str">
        <x:v>-2.1684043449710089e-18</x:v>
      </x:c>
      <x:c r="AL899" s="28" t="str">
        <x:v>-0.0066113520648689002</x:v>
      </x:c>
      <x:c r="AM899" s="1" t="str">
        <x:v>2023</x:v>
      </x:c>
      <x:c r="AN899" s="48" t="str">
        <x:v>REUSED_OOS_PREQUENTIAL_DIAGNOSTIC</x:v>
      </x:c>
      <x:c r="AO899" s="1" t="str">
        <x:v>897</x:v>
      </x:c>
      <x:c r="AP899" s="1" t="str">
        <x:v>False</x:v>
      </x:c>
    </x:row>
    <x:row r="900" ht="22" customHeight="1">
      <x:c r="A900" s="27" t="n">
        <x:v>45095</x:v>
      </x:c>
      <x:c r="B900" s="27" t="n">
        <x:v>45096</x:v>
      </x:c>
      <x:c r="C900" s="1" t="str">
        <x:v>0.0024068012752445</x:v>
      </x:c>
      <x:c r="D900" s="1" t="str">
        <x:v>0.0157285397181555</x:v>
      </x:c>
      <x:c r="E900" s="1" t="str">
        <x:v>0.98186465900660003</x:v>
      </x:c>
      <x:c r="F900" s="1" t="str">
        <x:v>mix</x:v>
      </x:c>
      <x:c r="G900" s="1" t="str">
        <x:v>0.089013087948685801</x:v>
      </x:c>
      <x:c r="H900" s="1" t="str">
        <x:v>0.017429919838668827</x:v>
      </x:c>
      <x:c r="I900" s="1" t="str">
        <x:v>0.015862914796130889</x:v>
      </x:c>
      <x:c r="J900" s="1" t="str">
        <x:v>-0.020206153353990897</x:v>
      </x:c>
      <x:c r="K900" s="1" t="str">
        <x:v>0.42627028122777744</x:v>
      </x:c>
      <x:c r="L900" s="1" t="str">
        <x:v>-0.13562392320945116</x:v>
      </x:c>
      <x:c r="M900" s="1" t="str">
        <x:v>ABSTAIN</x:v>
      </x:c>
      <x:c r="N900" s="1" t="str">
        <x:v>0.98186465900660003</x:v>
      </x:c>
      <x:c r="O900" s="48" t="str">
        <x:v>HIGH_VOLATILITY|NEGATIVE_MOMENTUM</x:v>
      </x:c>
      <x:c r="P900" s="48" t="str"/>
      <x:c r="Q900" s="1" t="str">
        <x:v>True</x:v>
      </x:c>
      <x:c r="R900" s="1" t="str">
        <x:v>5</x:v>
      </x:c>
      <x:c r="S900" s="1" t="str">
        <x:v>0.050000000000000003</x:v>
      </x:c>
      <x:c r="T900" s="1" t="str">
        <x:v>0.4758169207420308</x:v>
      </x:c>
      <x:c r="U900" s="1" t="str">
        <x:v>0.5</x:v>
      </x:c>
      <x:c r="V900" s="1" t="str">
        <x:v>0.0096073949449302001</x:v>
      </x:c>
      <x:c r="W900" s="28" t="str">
        <x:v>0.5</x:v>
      </x:c>
      <x:c r="X900" s="28" t="str">
        <x:v>0.0016583198845135372</x:v>
      </x:c>
      <x:c r="Y900" s="28" t="str">
        <x:v>0.0096073949449300144</x:v>
      </x:c>
      <x:c r="Z900" s="1" t="str">
        <x:v>0.5</x:v>
      </x:c>
      <x:c r="AA900" s="1" t="str">
        <x:v>0.0016583198845135372</x:v>
      </x:c>
      <x:c r="AB900" s="1" t="str">
        <x:v>0.0096073949449300144</x:v>
      </x:c>
      <x:c r="AC900" s="1" t="str">
        <x:v>ABSTAIN</x:v>
      </x:c>
      <x:c r="AD900" s="1" t="str">
        <x:v>0.050000000000000003</x:v>
      </x:c>
      <x:c r="AE900" s="1" t="str">
        <x:v>0.5</x:v>
      </x:c>
      <x:c r="AF900" s="1" t="str">
        <x:v>0.0016583198845135372</x:v>
      </x:c>
      <x:c r="AG900" s="1" t="str">
        <x:v>0.0096073949449300144</x:v>
      </x:c>
      <x:c r="AH900" s="1" t="str">
        <x:v>0.5</x:v>
      </x:c>
      <x:c r="AI900" s="1" t="str">
        <x:v>0.0016583198845135372</x:v>
      </x:c>
      <x:c r="AJ900" s="1" t="str">
        <x:v>0.0096073949449300144</x:v>
      </x:c>
      <x:c r="AK900" s="1" t="str">
        <x:v>-1.8388068845354155e-16</x:v>
      </x:c>
      <x:c r="AL900" s="28" t="str">
        <x:v>0.019218138399450298</x:v>
      </x:c>
      <x:c r="AM900" s="1" t="str">
        <x:v>2023</x:v>
      </x:c>
      <x:c r="AN900" s="48" t="str">
        <x:v>REUSED_OOS_PREQUENTIAL_DIAGNOSTIC</x:v>
      </x:c>
      <x:c r="AO900" s="1" t="str">
        <x:v>898</x:v>
      </x:c>
      <x:c r="AP900" s="1" t="str">
        <x:v>False</x:v>
      </x:c>
    </x:row>
    <x:row r="901" ht="22" customHeight="1">
      <x:c r="A901" s="27" t="n">
        <x:v>45096</x:v>
      </x:c>
      <x:c r="B901" s="27" t="n">
        <x:v>45097</x:v>
      </x:c>
      <x:c r="C901" s="1" t="str">
        <x:v>0.0039116289346287003</x:v>
      </x:c>
      <x:c r="D901" s="1" t="str">
        <x:v>0.0054517342732611999</x:v>
      </x:c>
      <x:c r="E901" s="1" t="str">
        <x:v>0.99063663679210956</x:v>
      </x:c>
      <x:c r="F901" s="1" t="str">
        <x:v>mix</x:v>
      </x:c>
      <x:c r="G901" s="1" t="str">
        <x:v>0.054084730258869319</x:v>
      </x:c>
      <x:c r="H901" s="1" t="str">
        <x:v>0.020553610889788035</x:v>
      </x:c>
      <x:c r="I901" s="1" t="str">
        <x:v>0.036249170102058192</x:v>
      </x:c>
      <x:c r="J901" s="1" t="str">
        <x:v>-0.0099682108850059903</x:v>
      </x:c>
      <x:c r="K901" s="1" t="str">
        <x:v>0.43065373259305678</x:v>
      </x:c>
      <x:c r="L901" s="1" t="str">
        <x:v>-0.11901222413651646</x:v>
      </x:c>
      <x:c r="M901" s="1" t="str">
        <x:v>ABSTAIN</x:v>
      </x:c>
      <x:c r="N901" s="1" t="str">
        <x:v>0.99063663679210956</x:v>
      </x:c>
      <x:c r="O901" s="48" t="str">
        <x:v>HIGH_VOLATILITY|NEGATIVE_MOMENTUM</x:v>
      </x:c>
      <x:c r="P901" s="48" t="str"/>
      <x:c r="Q901" s="1" t="str">
        <x:v>True</x:v>
      </x:c>
      <x:c r="R901" s="1" t="str">
        <x:v>5</x:v>
      </x:c>
      <x:c r="S901" s="1" t="str">
        <x:v>0.050000000000000003</x:v>
      </x:c>
      <x:c r="T901" s="1" t="str">
        <x:v>0.47584754816143121</x:v>
      </x:c>
      <x:c r="U901" s="1" t="str">
        <x:v>0.5</x:v>
      </x:c>
      <x:c r="V901" s="1" t="str">
        <x:v>0.0272208704991827</x:v>
      </x:c>
      <x:c r="W901" s="28" t="str">
        <x:v>0.5</x:v>
      </x:c>
      <x:c r="X901" s="28" t="str">
        <x:v>0.0047588068950994433</x:v>
      </x:c>
      <x:c r="Y901" s="28" t="str">
        <x:v>0.027220870499182759</x:v>
      </x:c>
      <x:c r="Z901" s="1" t="str">
        <x:v>0.5</x:v>
      </x:c>
      <x:c r="AA901" s="1" t="str">
        <x:v>0.0047588068950994433</x:v>
      </x:c>
      <x:c r="AB901" s="1" t="str">
        <x:v>0.027220870499182759</x:v>
      </x:c>
      <x:c r="AC901" s="1" t="str">
        <x:v>ABSTAIN</x:v>
      </x:c>
      <x:c r="AD901" s="1" t="str">
        <x:v>0.050000000000000003</x:v>
      </x:c>
      <x:c r="AE901" s="1" t="str">
        <x:v>0.5</x:v>
      </x:c>
      <x:c r="AF901" s="1" t="str">
        <x:v>0.0047588068950994433</x:v>
      </x:c>
      <x:c r="AG901" s="1" t="str">
        <x:v>0.027220870499182759</x:v>
      </x:c>
      <x:c r="AH901" s="1" t="str">
        <x:v>0.5</x:v>
      </x:c>
      <x:c r="AI901" s="1" t="str">
        <x:v>0.0047588068950994433</x:v>
      </x:c>
      <x:c r="AJ901" s="1" t="str">
        <x:v>0.027220870499182759</x:v>
      </x:c>
      <x:c r="AK901" s="1" t="str">
        <x:v>5.5511151231257827e-17</x:v>
      </x:c>
      <x:c r="AL901" s="28" t="str">
        <x:v>0.0544515177364139</x:v>
      </x:c>
      <x:c r="AM901" s="1" t="str">
        <x:v>2023</x:v>
      </x:c>
      <x:c r="AN901" s="48" t="str">
        <x:v>REUSED_OOS_PREQUENTIAL_DIAGNOSTIC</x:v>
      </x:c>
      <x:c r="AO901" s="1" t="str">
        <x:v>899</x:v>
      </x:c>
      <x:c r="AP901" s="1" t="str">
        <x:v>False</x:v>
      </x:c>
    </x:row>
    <x:row r="902" ht="22" customHeight="1">
      <x:c r="A902" s="27" t="n">
        <x:v>45097</x:v>
      </x:c>
      <x:c r="B902" s="27" t="n">
        <x:v>45098</x:v>
      </x:c>
      <x:c r="C902" s="1" t="str">
        <x:v>0.0019318240739215</x:v>
      </x:c>
      <x:c r="D902" s="1" t="str">
        <x:v>0.019982592470934001</x:v>
      </x:c>
      <x:c r="E902" s="1" t="str">
        <x:v>0.97808558345514396</x:v>
      </x:c>
      <x:c r="F902" s="1" t="str">
        <x:v>mix</x:v>
      </x:c>
      <x:c r="G902" s="1" t="str">
        <x:v>0.10188745821023576</x:v>
      </x:c>
      <x:c r="H902" s="1" t="str">
        <x:v>0.029061716395345601</x:v>
      </x:c>
      <x:c r="I902" s="1" t="str">
        <x:v>0.091722137804962633</x:v>
      </x:c>
      <x:c r="J902" s="1" t="str">
        <x:v>0.058235731722361628</x:v>
      </x:c>
      <x:c r="K902" s="1" t="str">
        <x:v>0.46608637279245324</x:v>
      </x:c>
      <x:c r="L902" s="1" t="str">
        <x:v>-0.071041102633522035</x:v>
      </x:c>
      <x:c r="M902" s="1" t="str">
        <x:v>ABSTAIN</x:v>
      </x:c>
      <x:c r="N902" s="1" t="str">
        <x:v>0.97808558345514396</x:v>
      </x:c>
      <x:c r="O902" s="48" t="str">
        <x:v>HIGH_VOLATILITY|NEGATIVE_MOMENTUM</x:v>
      </x:c>
      <x:c r="P902" s="48" t="str"/>
      <x:c r="Q902" s="1" t="str">
        <x:v>True</x:v>
      </x:c>
      <x:c r="R902" s="1" t="str">
        <x:v>5</x:v>
      </x:c>
      <x:c r="S902" s="1" t="str">
        <x:v>0.050000000000000003</x:v>
      </x:c>
      <x:c r="T902" s="1" t="str">
        <x:v>0.47578959436926932</x:v>
      </x:c>
      <x:c r="U902" s="1" t="str">
        <x:v>0.5</x:v>
      </x:c>
      <x:c r="V902" s="1" t="str">
        <x:v>0.029822757459831001</x:v>
      </x:c>
      <x:c r="W902" s="28" t="str">
        <x:v>0.5</x:v>
      </x:c>
      <x:c r="X902" s="28" t="str">
        <x:v>0.013252081459777743</x:v>
      </x:c>
      <x:c r="Y902" s="28" t="str">
        <x:v>0.029822757459831095</x:v>
      </x:c>
      <x:c r="Z902" s="1" t="str">
        <x:v>0.5</x:v>
      </x:c>
      <x:c r="AA902" s="1" t="str">
        <x:v>0.013252081459777743</x:v>
      </x:c>
      <x:c r="AB902" s="1" t="str">
        <x:v>0.029822757459831095</x:v>
      </x:c>
      <x:c r="AC902" s="1" t="str">
        <x:v>ABSTAIN</x:v>
      </x:c>
      <x:c r="AD902" s="1" t="str">
        <x:v>0.050000000000000003</x:v>
      </x:c>
      <x:c r="AE902" s="1" t="str">
        <x:v>0.5</x:v>
      </x:c>
      <x:c r="AF902" s="1" t="str">
        <x:v>0.013252081459777743</x:v>
      </x:c>
      <x:c r="AG902" s="1" t="str">
        <x:v>0.029822757459831095</x:v>
      </x:c>
      <x:c r="AH902" s="1" t="str">
        <x:v>0.5</x:v>
      </x:c>
      <x:c r="AI902" s="1" t="str">
        <x:v>0.013252081459777743</x:v>
      </x:c>
      <x:c r="AJ902" s="1" t="str">
        <x:v>0.029822757459831095</x:v>
      </x:c>
      <x:c r="AK902" s="1" t="str">
        <x:v>9.0205620750793969e-17</x:v>
      </x:c>
      <x:c r="AL902" s="28" t="str">
        <x:v>0.0596728098715191</x:v>
      </x:c>
      <x:c r="AM902" s="1" t="str">
        <x:v>2023</x:v>
      </x:c>
      <x:c r="AN902" s="48" t="str">
        <x:v>REUSED_OOS_PREQUENTIAL_DIAGNOSTIC</x:v>
      </x:c>
      <x:c r="AO902" s="1" t="str">
        <x:v>900</x:v>
      </x:c>
      <x:c r="AP902" s="1" t="str">
        <x:v>False</x:v>
      </x:c>
    </x:row>
    <x:row r="903" ht="22" customHeight="1">
      <x:c r="A903" s="27" t="n">
        <x:v>45098</x:v>
      </x:c>
      <x:c r="B903" s="27" t="n">
        <x:v>45099</x:v>
      </x:c>
      <x:c r="C903" s="1" t="str">
        <x:v>9.6909152548933924e-05</x:v>
      </x:c>
      <x:c r="D903" s="1" t="str">
        <x:v>0.11968651072662501</x:v>
      </x:c>
      <x:c r="E903" s="1" t="str">
        <x:v>0.88021658012082604</x:v>
      </x:c>
      <x:c r="F903" s="1" t="str">
        <x:v>mix</x:v>
      </x:c>
      <x:c r="G903" s="1" t="str">
        <x:v>0.33431273514642407</x:v>
      </x:c>
      <x:c r="H903" s="1" t="str">
        <x:v>0.1994078365113815</x:v>
      </x:c>
      <x:c r="I903" s="1" t="str">
        <x:v>0.19369267195925111</x:v>
      </x:c>
      <x:c r="J903" s="1" t="str">
        <x:v>0.11731533524786486</x:v>
      </x:c>
      <x:c r="K903" s="1" t="str">
        <x:v>0.50552944641506004</x:v>
      </x:c>
      <x:c r="L903" s="1" t="str">
        <x:v>-0.015607514972516112</x:v>
      </x:c>
      <x:c r="M903" s="1" t="str">
        <x:v>ABSTAIN</x:v>
      </x:c>
      <x:c r="N903" s="1" t="str">
        <x:v>0.88021658012082604</x:v>
      </x:c>
      <x:c r="O903" s="48" t="str">
        <x:v>HIGH_VOLATILITY|INSUFFICIENT_EVIDENCE</x:v>
      </x:c>
      <x:c r="P903" s="48" t="str"/>
      <x:c r="Q903" s="1" t="str">
        <x:v>True</x:v>
      </x:c>
      <x:c r="R903" s="1" t="str">
        <x:v>5</x:v>
      </x:c>
      <x:c r="S903" s="1" t="str">
        <x:v>0.050000000000000003</x:v>
      </x:c>
      <x:c r="T903" s="1" t="str">
        <x:v>0.47422857452030998</x:v>
      </x:c>
      <x:c r="U903" s="1" t="str">
        <x:v>0.45000000000000001</x:v>
      </x:c>
      <x:c r="V903" s="1" t="str">
        <x:v>-0.0016605479992921001</x:v>
      </x:c>
      <x:c r="W903" s="28" t="str">
        <x:v>0.45000000000000001</x:v>
      </x:c>
      <x:c r="X903" s="28" t="str">
        <x:v>0.064485992528891367</x:v>
      </x:c>
      <x:c r="Y903" s="28" t="str">
        <x:v>-0.0016605479992921612</x:v>
      </x:c>
      <x:c r="Z903" s="1" t="str">
        <x:v>0.45000000000000001</x:v>
      </x:c>
      <x:c r="AA903" s="1" t="str">
        <x:v>0.064485992528891367</x:v>
      </x:c>
      <x:c r="AB903" s="1" t="str">
        <x:v>-0.0016605479992921612</x:v>
      </x:c>
      <x:c r="AC903" s="1" t="str">
        <x:v>ABSTAIN</x:v>
      </x:c>
      <x:c r="AD903" s="1" t="str">
        <x:v>0.050000000000000003</x:v>
      </x:c>
      <x:c r="AE903" s="1" t="str">
        <x:v>0.45000000000000001</x:v>
      </x:c>
      <x:c r="AF903" s="1" t="str">
        <x:v>0.064485992528891367</x:v>
      </x:c>
      <x:c r="AG903" s="1" t="str">
        <x:v>-0.0016605479992921612</x:v>
      </x:c>
      <x:c r="AH903" s="1" t="str">
        <x:v>0.45000000000000001</x:v>
      </x:c>
      <x:c r="AI903" s="1" t="str">
        <x:v>0.064485992528891367</x:v>
      </x:c>
      <x:c r="AJ903" s="1" t="str">
        <x:v>-0.0016605479992921612</x:v>
      </x:c>
      <x:c r="AK903" s="1" t="str">
        <x:v>-6.1365842962679551e-17</x:v>
      </x:c>
      <x:c r="AL903" s="28" t="str">
        <x:v>-0.0035470331934300001</x:v>
      </x:c>
      <x:c r="AM903" s="1" t="str">
        <x:v>2023</x:v>
      </x:c>
      <x:c r="AN903" s="48" t="str">
        <x:v>REUSED_OOS_PREQUENTIAL_DIAGNOSTIC</x:v>
      </x:c>
      <x:c r="AO903" s="1" t="str">
        <x:v>901</x:v>
      </x:c>
      <x:c r="AP903" s="1" t="str">
        <x:v>False</x:v>
      </x:c>
    </x:row>
    <x:row r="904" ht="22" customHeight="1">
      <x:c r="A904" s="27" t="n">
        <x:v>45099</x:v>
      </x:c>
      <x:c r="B904" s="27" t="n">
        <x:v>45100</x:v>
      </x:c>
      <x:c r="C904" s="1" t="str">
        <x:v>4.9973043729707597e-06</x:v>
      </x:c>
      <x:c r="D904" s="1" t="str">
        <x:v>0.48278646489885457</x:v>
      </x:c>
      <x:c r="E904" s="1" t="str">
        <x:v>0.51720853779677223</x:v>
      </x:c>
      <x:c r="F904" s="1" t="str">
        <x:v>mix</x:v>
      </x:c>
      <x:c r="G904" s="1" t="str">
        <x:v>0.63044730312926489</x:v>
      </x:c>
      <x:c r="H904" s="1" t="str">
        <x:v>0.72619990834445936</x:v>
      </x:c>
      <x:c r="I904" s="1" t="str">
        <x:v>0.16799459191209509</x:v>
      </x:c>
      <x:c r="J904" s="1" t="str">
        <x:v>0.098079770174903658</x:v>
      </x:c>
      <x:c r="K904" s="1" t="str">
        <x:v>0.50478414321110721</x:v>
      </x:c>
      <x:c r="L904" s="1" t="str">
        <x:v>-0.01909918779227171</x:v>
      </x:c>
      <x:c r="M904" s="1" t="str">
        <x:v>ABSTAIN</x:v>
      </x:c>
      <x:c r="N904" s="1" t="str">
        <x:v>0.63044730312926489</x:v>
      </x:c>
      <x:c r="O904" s="48" t="str">
        <x:v>HIGH_VOLATILITY</x:v>
      </x:c>
      <x:c r="P904" s="48" t="str"/>
      <x:c r="Q904" s="1" t="str">
        <x:v>True</x:v>
      </x:c>
      <x:c r="R904" s="1" t="str">
        <x:v>5</x:v>
      </x:c>
      <x:c r="S904" s="1" t="str">
        <x:v>0.050000000000000003</x:v>
      </x:c>
      <x:c r="T904" s="1" t="str">
        <x:v>0.467891135951637</x:v>
      </x:c>
      <x:c r="U904" s="1" t="str">
        <x:v>0.45000000000000001</x:v>
      </x:c>
      <x:c r="V904" s="1" t="str">
        <x:v>0.0118759607668808</x:v>
      </x:c>
      <x:c r="W904" s="28" t="str">
        <x:v>0.45000000000000001</x:v>
      </x:c>
      <x:c r="X904" s="28" t="str">
        <x:v>0.00087929421396759633</x:v>
      </x:c>
      <x:c r="Y904" s="28" t="str">
        <x:v>0.0118759607668808</x:v>
      </x:c>
      <x:c r="Z904" s="1" t="str">
        <x:v>0.45000000000000001</x:v>
      </x:c>
      <x:c r="AA904" s="1" t="str">
        <x:v>0.00087929421396759633</x:v>
      </x:c>
      <x:c r="AB904" s="1" t="str">
        <x:v>0.0118759607668808</x:v>
      </x:c>
      <x:c r="AC904" s="1" t="str">
        <x:v>ABSTAIN</x:v>
      </x:c>
      <x:c r="AD904" s="1" t="str">
        <x:v>0.050000000000000003</x:v>
      </x:c>
      <x:c r="AE904" s="1" t="str">
        <x:v>0.45000000000000001</x:v>
      </x:c>
      <x:c r="AF904" s="1" t="str">
        <x:v>0.00087929421396759633</x:v>
      </x:c>
      <x:c r="AG904" s="1" t="str">
        <x:v>0.0118759607668808</x:v>
      </x:c>
      <x:c r="AH904" s="1" t="str">
        <x:v>0.45000000000000001</x:v>
      </x:c>
      <x:c r="AI904" s="1" t="str">
        <x:v>0.00087929421396759633</x:v>
      </x:c>
      <x:c r="AJ904" s="1" t="str">
        <x:v>0.0118759607668808</x:v>
      </x:c>
      <x:c r="AK904" s="1" t="str">
        <x:v>0</x:v>
      </x:c>
      <x:c r="AL904" s="28" t="str">
        <x:v>0.026393001120757299</x:v>
      </x:c>
      <x:c r="AM904" s="1" t="str">
        <x:v>2023</x:v>
      </x:c>
      <x:c r="AN904" s="48" t="str">
        <x:v>REUSED_OOS_PREQUENTIAL_DIAGNOSTIC</x:v>
      </x:c>
      <x:c r="AO904" s="1" t="str">
        <x:v>902</x:v>
      </x:c>
      <x:c r="AP904" s="1" t="str">
        <x:v>False</x:v>
      </x:c>
    </x:row>
    <x:row r="905" ht="22" customHeight="1">
      <x:c r="A905" s="27" t="n">
        <x:v>45100</x:v>
      </x:c>
      <x:c r="B905" s="27" t="n">
        <x:v>45101</x:v>
      </x:c>
      <x:c r="C905" s="1" t="str">
        <x:v>1.460327915621929e-05</x:v>
      </x:c>
      <x:c r="D905" s="1" t="str">
        <x:v>0.46505514304924012</x:v>
      </x:c>
      <x:c r="E905" s="1" t="str">
        <x:v>0.53493025367160374</x:v>
      </x:c>
      <x:c r="F905" s="1" t="str">
        <x:v>mix</x:v>
      </x:c>
      <x:c r="G905" s="1" t="str">
        <x:v>0.62885785426379393</x:v>
      </x:c>
      <x:c r="H905" s="1" t="str">
        <x:v>0.035462643699229218</x:v>
      </x:c>
      <x:c r="I905" s="1" t="str">
        <x:v>0.16468815130612402</x:v>
      </x:c>
      <x:c r="J905" s="1" t="str">
        <x:v>0.16525880797921633</x:v>
      </x:c>
      <x:c r="K905" s="1" t="str">
        <x:v>0.49317144559944814</x:v>
      </x:c>
      <x:c r="L905" s="1" t="str">
        <x:v>0</x:v>
      </x:c>
      <x:c r="M905" s="1" t="str">
        <x:v>ABSTAIN</x:v>
      </x:c>
      <x:c r="N905" s="1" t="str">
        <x:v>0.53493025367160374</x:v>
      </x:c>
      <x:c r="O905" s="48" t="str">
        <x:v>HIGH_VOLATILITY|NEGATIVE_MOMENTUM</x:v>
      </x:c>
      <x:c r="P905" s="48" t="str">
        <x:v>episode-000804|episode-000903|episode-000853|episode-000744|episode-000236</x:v>
      </x:c>
      <x:c r="Q905" s="1" t="str">
        <x:v>True</x:v>
      </x:c>
      <x:c r="R905" s="1" t="str">
        <x:v>5</x:v>
      </x:c>
      <x:c r="S905" s="1" t="str">
        <x:v>0.050000000000000003</x:v>
      </x:c>
      <x:c r="T905" s="1" t="str">
        <x:v>0.46820010645274318</x:v>
      </x:c>
      <x:c r="U905" s="1" t="str">
        <x:v>0.45000000000000001</x:v>
      </x:c>
      <x:c r="V905" s="1" t="str">
        <x:v>-0.0021450103407837</x:v>
      </x:c>
      <x:c r="W905" s="28" t="str">
        <x:v>0.45000000000000001</x:v>
      </x:c>
      <x:c r="X905" s="28" t="str">
        <x:v>0.0064555956331363018</x:v>
      </x:c>
      <x:c r="Y905" s="28" t="str">
        <x:v>-0.0021450103407837373</x:v>
      </x:c>
      <x:c r="Z905" s="1" t="str">
        <x:v>0.45000000000000001</x:v>
      </x:c>
      <x:c r="AA905" s="1" t="str">
        <x:v>0.0064555956331363018</x:v>
      </x:c>
      <x:c r="AB905" s="1" t="str">
        <x:v>-0.0021450103407837373</x:v>
      </x:c>
      <x:c r="AC905" s="1" t="str">
        <x:v>ABSTAIN</x:v>
      </x:c>
      <x:c r="AD905" s="1" t="str">
        <x:v>0.050000000000000003</x:v>
      </x:c>
      <x:c r="AE905" s="1" t="str">
        <x:v>0.45000000000000001</x:v>
      </x:c>
      <x:c r="AF905" s="1" t="str">
        <x:v>0.0064555956331363018</x:v>
      </x:c>
      <x:c r="AG905" s="1" t="str">
        <x:v>-0.0021450103407837373</x:v>
      </x:c>
      <x:c r="AH905" s="1" t="str">
        <x:v>0.45000000000000001</x:v>
      </x:c>
      <x:c r="AI905" s="1" t="str">
        <x:v>0.0064555956331363018</x:v>
      </x:c>
      <x:c r="AJ905" s="1" t="str">
        <x:v>-0.0021450103407837373</x:v>
      </x:c>
      <x:c r="AK905" s="1" t="str">
        <x:v>-3.7296554733501353e-17</x:v>
      </x:c>
      <x:c r="AL905" s="28" t="str">
        <x:v>-0.0047523745575206999</x:v>
      </x:c>
      <x:c r="AM905" s="1" t="str">
        <x:v>2023</x:v>
      </x:c>
      <x:c r="AN905" s="48" t="str">
        <x:v>REUSED_OOS_PREQUENTIAL_DIAGNOSTIC</x:v>
      </x:c>
      <x:c r="AO905" s="1" t="str">
        <x:v>903</x:v>
      </x:c>
      <x:c r="AP905" s="1" t="str">
        <x:v>False</x:v>
      </x:c>
    </x:row>
    <x:row r="906" ht="22" customHeight="1">
      <x:c r="A906" s="27" t="n">
        <x:v>45101</x:v>
      </x:c>
      <x:c r="B906" s="27" t="n">
        <x:v>45102</x:v>
      </x:c>
      <x:c r="C906" s="1" t="str">
        <x:v>1.6189483006955895e-06</x:v>
      </x:c>
      <x:c r="D906" s="1" t="str">
        <x:v>0.83872254377269284</x:v>
      </x:c>
      <x:c r="E906" s="1" t="str">
        <x:v>0.16127583727900641</x:v>
      </x:c>
      <x:c r="F906" s="1" t="str">
        <x:v>bull</x:v>
      </x:c>
      <x:c r="G906" s="1" t="str">
        <x:v>0.40214586284583298</x:v>
      </x:c>
      <x:c r="H906" s="1" t="str">
        <x:v>0.74733480144690556</x:v>
      </x:c>
      <x:c r="I906" s="1" t="str">
        <x:v>0.15155949462568352</x:v>
      </x:c>
      <x:c r="J906" s="1" t="str">
        <x:v>0.15326449059140801</x:v>
      </x:c>
      <x:c r="K906" s="1" t="str">
        <x:v>0.49436331261199423</x:v>
      </x:c>
      <x:c r="L906" s="1" t="str">
        <x:v>-0.0047523745575207554</x:v>
      </x:c>
      <x:c r="M906" s="1" t="str">
        <x:v>BTC</x:v>
      </x:c>
      <x:c r="N906" s="1" t="str">
        <x:v>0.83872254377269284</x:v>
      </x:c>
      <x:c r="O906" s="48" t="str">
        <x:v>HIGH_VOLATILITY|BULLISH_ROUTER</x:v>
      </x:c>
      <x:c r="P906" s="48" t="str">
        <x:v>episode-000809|episode-000289|episode-000311|episode-000778</x:v>
      </x:c>
      <x:c r="Q906" s="1" t="str">
        <x:v>True</x:v>
      </x:c>
      <x:c r="R906" s="1" t="str">
        <x:v>5</x:v>
      </x:c>
      <x:c r="S906" s="1" t="str">
        <x:v>0</x:v>
      </x:c>
      <x:c r="T906" s="1" t="str">
        <x:v>0.46167014705929238</x:v>
      </x:c>
      <x:c r="U906" s="1" t="str">
        <x:v>0.45000000000000001</x:v>
      </x:c>
      <x:c r="V906" s="1" t="str">
        <x:v>-0.0010077735592588001</x:v>
      </x:c>
      <x:c r="W906" s="28" t="str">
        <x:v>0.45000000000000001</x:v>
      </x:c>
      <x:c r="X906" s="28" t="str">
        <x:v>0.0011787335053908277</x:v>
      </x:c>
      <x:c r="Y906" s="28" t="str">
        <x:v>-0.00100777355925874</x:v>
      </x:c>
      <x:c r="Z906" s="1" t="str">
        <x:v>0.5</x:v>
      </x:c>
      <x:c r="AA906" s="1" t="str">
        <x:v>0.051178733505390817</x:v>
      </x:c>
      <x:c r="AB906" s="1" t="str">
        <x:v>-0.0011695615067862652</x:v>
      </x:c>
      <x:c r="AC906" s="1" t="str">
        <x:v>BTC</x:v>
      </x:c>
      <x:c r="AD906" s="1" t="str">
        <x:v>0</x:v>
      </x:c>
      <x:c r="AE906" s="1" t="str">
        <x:v>0.45000000000000001</x:v>
      </x:c>
      <x:c r="AF906" s="1" t="str">
        <x:v>0.0011787335053908277</x:v>
      </x:c>
      <x:c r="AG906" s="1" t="str">
        <x:v>-0.00100777355925874</x:v>
      </x:c>
      <x:c r="AH906" s="1" t="str">
        <x:v>0.75</x:v>
      </x:c>
      <x:c r="AI906" s="1" t="str">
        <x:v>0.30117873350539082</x:v>
      </x:c>
      <x:c r="AJ906" s="1" t="str">
        <x:v>-0.0019783334784216899</x:v>
      </x:c>
      <x:c r="AK906" s="1" t="str">
        <x:v>-0.00097201126041149256</x:v>
      </x:c>
      <x:c r="AL906" s="28" t="str">
        <x:v>-0.0022368800272486002</x:v>
      </x:c>
      <x:c r="AM906" s="1" t="str">
        <x:v>2023</x:v>
      </x:c>
      <x:c r="AN906" s="48" t="str">
        <x:v>REUSED_OOS_PREQUENTIAL_DIAGNOSTIC</x:v>
      </x:c>
      <x:c r="AO906" s="1" t="str">
        <x:v>904</x:v>
      </x:c>
      <x:c r="AP906" s="1" t="str">
        <x:v>False</x:v>
      </x:c>
    </x:row>
    <x:row r="907" ht="22" customHeight="1">
      <x:c r="A907" s="27" t="n">
        <x:v>45102</x:v>
      </x:c>
      <x:c r="B907" s="27" t="n">
        <x:v>45103</x:v>
      </x:c>
      <x:c r="C907" s="1" t="str">
        <x:v>6.1025847833232347e-06</x:v>
      </x:c>
      <x:c r="D907" s="1" t="str">
        <x:v>0.80491537948276171</x:v>
      </x:c>
      <x:c r="E907" s="1" t="str">
        <x:v>0.19507851793245501</x:v>
      </x:c>
      <x:c r="F907" s="1" t="str">
        <x:v>bull</x:v>
      </x:c>
      <x:c r="G907" s="1" t="str">
        <x:v>0.44927741480338346</x:v>
      </x:c>
      <x:c r="H907" s="1" t="str">
        <x:v>0.067614328579862368</x:v>
      </x:c>
      <x:c r="I907" s="1" t="str">
        <x:v>0.15663048554083758</x:v>
      </x:c>
      <x:c r="J907" s="1" t="str">
        <x:v>0.14053123186642447</x:v>
      </x:c>
      <x:c r="K907" s="1" t="str">
        <x:v>0.49471854649515545</x:v>
      </x:c>
      <x:c r="L907" s="1" t="str">
        <x:v>-0.0069786240930397314</x:v>
      </x:c>
      <x:c r="M907" s="1" t="str">
        <x:v>BTC</x:v>
      </x:c>
      <x:c r="N907" s="1" t="str">
        <x:v>0.80491537948276171</x:v>
      </x:c>
      <x:c r="O907" s="48" t="str">
        <x:v>HIGH_VOLATILITY|BULLISH_ROUTER</x:v>
      </x:c>
      <x:c r="P907" s="48" t="str"/>
      <x:c r="Q907" s="1" t="str">
        <x:v>True</x:v>
      </x:c>
      <x:c r="R907" s="1" t="str">
        <x:v>5</x:v>
      </x:c>
      <x:c r="S907" s="1" t="str">
        <x:v>0</x:v>
      </x:c>
      <x:c r="T907" s="1" t="str">
        <x:v>0.46226061062828921</x:v>
      </x:c>
      <x:c r="U907" s="1" t="str">
        <x:v>0.45000000000000001</x:v>
      </x:c>
      <x:c r="V907" s="1" t="str">
        <x:v>-0.0029296226848006001</x:v>
      </x:c>
      <x:c r="W907" s="28" t="str">
        <x:v>0.45000000000000001</x:v>
      </x:c>
      <x:c r="X907" s="28" t="str">
        <x:v>0.0005541856478071816</x:v>
      </x:c>
      <x:c r="Y907" s="28" t="str">
        <x:v>-0.0029296226848006812</x:v>
      </x:c>
      <x:c r="Z907" s="1" t="str">
        <x:v>0.5</x:v>
      </x:c>
      <x:c r="AA907" s="1" t="str">
        <x:v>0.0005598461611602823</x:v>
      </x:c>
      <x:c r="AB907" s="1" t="str">
        <x:v>-0.0032550803823532259</x:v>
      </x:c>
      <x:c r="AC907" s="1" t="str">
        <x:v>BTC</x:v>
      </x:c>
      <x:c r="AD907" s="1" t="str">
        <x:v>0</x:v>
      </x:c>
      <x:c r="AE907" s="1" t="str">
        <x:v>0.45000000000000001</x:v>
      </x:c>
      <x:c r="AF907" s="1" t="str">
        <x:v>0.0005541856478071816</x:v>
      </x:c>
      <x:c r="AG907" s="1" t="str">
        <x:v>-0.0029296226848006812</x:v>
      </x:c>
      <x:c r="AH907" s="1" t="str">
        <x:v>0.85000000000000009</x:v>
      </x:c>
      <x:c r="AI907" s="1" t="str">
        <x:v>0.10042011982334065</x:v>
      </x:c>
      <x:c r="AJ907" s="1" t="str">
        <x:v>-0.0056325525356112349</x:v>
      </x:c>
      <x:c r="AK907" s="1" t="str">
        <x:v>-0.0027145527487286276</x:v>
      </x:c>
      <x:c r="AL907" s="28" t="str">
        <x:v>-0.0065090447164477998</x:v>
      </x:c>
      <x:c r="AM907" s="1" t="str">
        <x:v>2023</x:v>
      </x:c>
      <x:c r="AN907" s="48" t="str">
        <x:v>REUSED_OOS_PREQUENTIAL_DIAGNOSTIC</x:v>
      </x:c>
      <x:c r="AO907" s="1" t="str">
        <x:v>905</x:v>
      </x:c>
      <x:c r="AP907" s="1" t="str">
        <x:v>False</x:v>
      </x:c>
    </x:row>
    <x:row r="908" ht="22" customHeight="1">
      <x:c r="A908" s="27" t="n">
        <x:v>45103</x:v>
      </x:c>
      <x:c r="B908" s="27" t="n">
        <x:v>45104</x:v>
      </x:c>
      <x:c r="C908" s="1" t="str">
        <x:v>2.5235139575439319e-05</x:v>
      </x:c>
      <x:c r="D908" s="1" t="str">
        <x:v>0.62671613644220692</x:v>
      </x:c>
      <x:c r="E908" s="1" t="str">
        <x:v>0.37325862841821772</x:v>
      </x:c>
      <x:c r="F908" s="1" t="str">
        <x:v>bull</x:v>
      </x:c>
      <x:c r="G908" s="1" t="str">
        <x:v>0.60162065381253205</x:v>
      </x:c>
      <x:c r="H908" s="1" t="str">
        <x:v>0.35639848608110958</x:v>
      </x:c>
      <x:c r="I908" s="1" t="str">
        <x:v>0.12743472932552069</x:v>
      </x:c>
      <x:c r="J908" s="1" t="str">
        <x:v>0.12694777994973472</x:v>
      </x:c>
      <x:c r="K908" s="1" t="str">
        <x:v>0.49615713515676724</x:v>
      </x:c>
      <x:c r="L908" s="1" t="str">
        <x:v>-0.013442244633206646</x:v>
      </x:c>
      <x:c r="M908" s="1" t="str">
        <x:v>ABSTAIN</x:v>
      </x:c>
      <x:c r="N908" s="1" t="str">
        <x:v>0.5</x:v>
      </x:c>
      <x:c r="O908" s="48" t="str">
        <x:v>INSUFFICIENT_EVIDENCE</x:v>
      </x:c>
      <x:c r="P908" s="48" t="str"/>
      <x:c r="Q908" s="1" t="str">
        <x:v>True</x:v>
      </x:c>
      <x:c r="R908" s="1" t="str">
        <x:v>5</x:v>
      </x:c>
      <x:c r="S908" s="1" t="str">
        <x:v>0</x:v>
      </x:c>
      <x:c r="T908" s="1" t="str">
        <x:v>0.46537341909597801</x:v>
      </x:c>
      <x:c r="U908" s="1" t="str">
        <x:v>0.45000000000000001</x:v>
      </x:c>
      <x:c r="V908" s="1" t="str">
        <x:v>0.0062740208831557004</x:v>
      </x:c>
      <x:c r="W908" s="28" t="str">
        <x:v>0.45000000000000001</x:v>
      </x:c>
      <x:c r="X908" s="28" t="str">
        <x:v>0.0016157211278023942</x:v>
      </x:c>
      <x:c r="Y908" s="28" t="str">
        <x:v>0.006274020883155762</x:v>
      </x:c>
      <x:c r="Z908" s="1" t="str">
        <x:v>0.45000000000000001</x:v>
      </x:c>
      <x:c r="AA908" s="1" t="str">
        <x:v>0.048367425570907119</x:v>
      </x:c>
      <x:c r="AB908" s="1" t="str">
        <x:v>0.0062269757815309745</x:v>
      </x:c>
      <x:c r="AC908" s="1" t="str">
        <x:v>ABSTAIN</x:v>
      </x:c>
      <x:c r="AD908" s="1" t="str">
        <x:v>0</x:v>
      </x:c>
      <x:c r="AE908" s="1" t="str">
        <x:v>0.45000000000000001</x:v>
      </x:c>
      <x:c r="AF908" s="1" t="str">
        <x:v>0.0016157211278023942</x:v>
      </x:c>
      <x:c r="AG908" s="1" t="str">
        <x:v>0.006274020883155762</x:v>
      </x:c>
      <x:c r="AH908" s="1" t="str">
        <x:v>0.5</x:v>
      </x:c>
      <x:c r="AI908" s="1" t="str">
        <x:v>0.34916547965796352</x:v>
      </x:c>
      <x:c r="AJ908" s="1" t="str">
        <x:v>0.0066213406367565675</x:v>
      </x:c>
      <x:c r="AK908" s="1" t="str">
        <x:v>0.00034509469661202739</x:v>
      </x:c>
      <x:c r="AL908" s="28" t="str">
        <x:v>0.013945881653285801</x:v>
      </x:c>
      <x:c r="AM908" s="1" t="str">
        <x:v>2023</x:v>
      </x:c>
      <x:c r="AN908" s="48" t="str">
        <x:v>REUSED_OOS_PREQUENTIAL_DIAGNOSTIC</x:v>
      </x:c>
      <x:c r="AO908" s="1" t="str">
        <x:v>906</x:v>
      </x:c>
      <x:c r="AP908" s="1" t="str">
        <x:v>False</x:v>
      </x:c>
    </x:row>
    <x:row r="909" ht="22" customHeight="1">
      <x:c r="A909" s="27" t="n">
        <x:v>45104</x:v>
      </x:c>
      <x:c r="B909" s="27" t="n">
        <x:v>45105</x:v>
      </x:c>
      <x:c r="C909" s="1" t="str">
        <x:v>0.0001014813178401</x:v>
      </x:c>
      <x:c r="D909" s="1" t="str">
        <x:v>0.4273296704710855</x:v>
      </x:c>
      <x:c r="E909" s="1" t="str">
        <x:v>0.57256884821107434</x:v>
      </x:c>
      <x:c r="F909" s="1" t="str">
        <x:v>mix</x:v>
      </x:c>
      <x:c r="G909" s="1" t="str">
        <x:v>0.62217200606358136</x:v>
      </x:c>
      <x:c r="H909" s="1" t="str">
        <x:v>0.39877293194224273</x:v>
      </x:c>
      <x:c r="I909" s="1" t="str">
        <x:v>0.084125520618064886</x:v>
      </x:c>
      <x:c r="J909" s="1" t="str">
        <x:v>0.093259283536150761</x:v>
      </x:c>
      <x:c r="K909" s="1" t="str">
        <x:v>0.47606921212247871</x:v>
      </x:c>
      <x:c r="L909" s="1" t="str">
        <x:v>0</x:v>
      </x:c>
      <x:c r="M909" s="1" t="str">
        <x:v>ABSTAIN</x:v>
      </x:c>
      <x:c r="N909" s="1" t="str">
        <x:v>0.57275901895100623</x:v>
      </x:c>
      <x:c r="O909" s="48" t="str">
        <x:v>HIGH_VOLATILITY|INSUFFICIENT_EVIDENCE</x:v>
      </x:c>
      <x:c r="P909" s="48" t="str">
        <x:v>episode-000853|episode-000804|episode-000100|episode-000846|episode-000285</x:v>
      </x:c>
      <x:c r="Q909" s="1" t="str">
        <x:v>True</x:v>
      </x:c>
      <x:c r="R909" s="1" t="str">
        <x:v>5</x:v>
      </x:c>
      <x:c r="S909" s="1" t="str">
        <x:v>0.050000000000000003</x:v>
      </x:c>
      <x:c r="T909" s="1" t="str">
        <x:v>0.46885089904571509</x:v>
      </x:c>
      <x:c r="U909" s="1" t="str">
        <x:v>0.45000000000000001</x:v>
      </x:c>
      <x:c r="V909" s="1" t="str">
        <x:v>-0.0089552747956606008</x:v>
      </x:c>
      <x:c r="W909" s="28" t="str">
        <x:v>0.45000000000000001</x:v>
      </x:c>
      <x:c r="X909" s="28" t="str">
        <x:v>0.0034300797404335781</x:v>
      </x:c>
      <x:c r="Y909" s="28" t="str">
        <x:v>-0.008955274795660606</x:v>
      </x:c>
      <x:c r="Z909" s="1" t="str">
        <x:v>0.45000000000000001</x:v>
      </x:c>
      <x:c r="AA909" s="1" t="str">
        <x:v>0.0034300797404335781</x:v>
      </x:c>
      <x:c r="AB909" s="1" t="str">
        <x:v>-0.008955274795660606</x:v>
      </x:c>
      <x:c r="AC909" s="1" t="str">
        <x:v>ABSTAIN</x:v>
      </x:c>
      <x:c r="AD909" s="1" t="str">
        <x:v>0.050000000000000003</x:v>
      </x:c>
      <x:c r="AE909" s="1" t="str">
        <x:v>0.45000000000000001</x:v>
      </x:c>
      <x:c r="AF909" s="1" t="str">
        <x:v>0.0034300797404335781</x:v>
      </x:c>
      <x:c r="AG909" s="1" t="str">
        <x:v>-0.008955274795660606</x:v>
      </x:c>
      <x:c r="AH909" s="1" t="str">
        <x:v>0.45000000000000001</x:v>
      </x:c>
      <x:c r="AI909" s="1" t="str">
        <x:v>0.053462327806404975</x:v>
      </x:c>
      <x:c r="AJ909" s="1" t="str">
        <x:v>-0.009004859161274803</x:v>
      </x:c>
      <x:c r="AK909" s="1" t="str">
        <x:v>-5.0033671344398151e-05</x:v>
      </x:c>
      <x:c r="AL909" s="28" t="str">
        <x:v>-0.019893056492370199</x:v>
      </x:c>
      <x:c r="AM909" s="1" t="str">
        <x:v>2023</x:v>
      </x:c>
      <x:c r="AN909" s="48" t="str">
        <x:v>REUSED_OOS_PREQUENTIAL_DIAGNOSTIC</x:v>
      </x:c>
      <x:c r="AO909" s="1" t="str">
        <x:v>907</x:v>
      </x:c>
      <x:c r="AP909" s="1" t="str">
        <x:v>False</x:v>
      </x:c>
    </x:row>
    <x:row r="910" ht="22" customHeight="1">
      <x:c r="A910" s="27" t="n">
        <x:v>45105</x:v>
      </x:c>
      <x:c r="B910" s="27" t="n">
        <x:v>45106</x:v>
      </x:c>
      <x:c r="C910" s="1" t="str">
        <x:v>9.6630137615044402e-05</x:v>
      </x:c>
      <x:c r="D910" s="1" t="str">
        <x:v>0.43921198665653471</x:v>
      </x:c>
      <x:c r="E910" s="1" t="str">
        <x:v>0.56069138320585021</x:v>
      </x:c>
      <x:c r="F910" s="1" t="str">
        <x:v>mix</x:v>
      </x:c>
      <x:c r="G910" s="1" t="str">
        <x:v>0.62503628151717727</x:v>
      </x:c>
      <x:c r="H910" s="1" t="str">
        <x:v>0.023764632370898403</x:v>
      </x:c>
      <x:c r="I910" s="1" t="str">
        <x:v>0.0027236147735265615</x:v>
      </x:c>
      <x:c r="J910" s="1" t="str">
        <x:v>0.084327707160212428</x:v>
      </x:c>
      <x:c r="K910" s="1" t="str">
        <x:v>0.48013781068094125</x:v>
      </x:c>
      <x:c r="L910" s="1" t="str">
        <x:v>-0.019893056492370276</x:v>
      </x:c>
      <x:c r="M910" s="1" t="str">
        <x:v>ABSTAIN</x:v>
      </x:c>
      <x:c r="N910" s="1" t="str">
        <x:v>0.56069138320585021</x:v>
      </x:c>
      <x:c r="O910" s="48" t="str">
        <x:v>HIGH_VOLATILITY|NEGATIVE_MOMENTUM</x:v>
      </x:c>
      <x:c r="P910" s="48" t="str">
        <x:v>episode-000775|episode-000787|episode-000853|episode-000846|episode-000792</x:v>
      </x:c>
      <x:c r="Q910" s="1" t="str">
        <x:v>True</x:v>
      </x:c>
      <x:c r="R910" s="1" t="str">
        <x:v>5</x:v>
      </x:c>
      <x:c r="S910" s="1" t="str">
        <x:v>0.050000000000000003</x:v>
      </x:c>
      <x:c r="T910" s="1" t="str">
        <x:v>0.46864369115582771</x:v>
      </x:c>
      <x:c r="U910" s="1" t="str">
        <x:v>0.45000000000000001</x:v>
      </x:c>
      <x:c r="V910" s="1" t="str">
        <x:v>0.0054871153807756002</x:v>
      </x:c>
      <x:c r="W910" s="28" t="str">
        <x:v>0.45000000000000001</x:v>
      </x:c>
      <x:c r="X910" s="28" t="str">
        <x:v>0.0049680044386905542</x:v>
      </x:c>
      <x:c r="Y910" s="28" t="str">
        <x:v>0.0054871153807756201</x:v>
      </x:c>
      <x:c r="Z910" s="1" t="str">
        <x:v>0.45000000000000001</x:v>
      </x:c>
      <x:c r="AA910" s="1" t="str">
        <x:v>0.0049680044386905542</x:v>
      </x:c>
      <x:c r="AB910" s="1" t="str">
        <x:v>0.0054871153807756201</x:v>
      </x:c>
      <x:c r="AC910" s="1" t="str">
        <x:v>ABSTAIN</x:v>
      </x:c>
      <x:c r="AD910" s="1" t="str">
        <x:v>0.050000000000000003</x:v>
      </x:c>
      <x:c r="AE910" s="1" t="str">
        <x:v>0.45000000000000001</x:v>
      </x:c>
      <x:c r="AF910" s="1" t="str">
        <x:v>0.0049680044386905542</x:v>
      </x:c>
      <x:c r="AG910" s="1" t="str">
        <x:v>0.0054871153807756201</x:v>
      </x:c>
      <x:c r="AH910" s="1" t="str">
        <x:v>0.45000000000000001</x:v>
      </x:c>
      <x:c r="AI910" s="1" t="str">
        <x:v>0.0049680044386905542</x:v>
      </x:c>
      <x:c r="AJ910" s="1" t="str">
        <x:v>0.0054871153807756201</x:v>
      </x:c>
      <x:c r="AK910" s="1" t="str">
        <x:v>1.9081958235744878e-17</x:v>
      </x:c>
      <x:c r="AL910" s="28" t="str">
        <x:v>0.012204690377876699</x:v>
      </x:c>
      <x:c r="AM910" s="1" t="str">
        <x:v>2023</x:v>
      </x:c>
      <x:c r="AN910" s="48" t="str">
        <x:v>REUSED_OOS_PREQUENTIAL_DIAGNOSTIC</x:v>
      </x:c>
      <x:c r="AO910" s="1" t="str">
        <x:v>908</x:v>
      </x:c>
      <x:c r="AP910" s="1" t="str">
        <x:v>False</x:v>
      </x:c>
    </x:row>
    <x:row r="911" ht="22" customHeight="1">
      <x:c r="A911" s="27" t="n">
        <x:v>45106</x:v>
      </x:c>
      <x:c r="B911" s="27" t="n">
        <x:v>45107</x:v>
      </x:c>
      <x:c r="C911" s="1" t="str">
        <x:v>0.0001167595214428</x:v>
      </x:c>
      <x:c r="D911" s="1" t="str">
        <x:v>0.37396987370383472</x:v>
      </x:c>
      <x:c r="E911" s="1" t="str">
        <x:v>0.6259133667747222</x:v>
      </x:c>
      <x:c r="F911" s="1" t="str">
        <x:v>mix</x:v>
      </x:c>
      <x:c r="G911" s="1" t="str">
        <x:v>0.60271865920467238</x:v>
      </x:c>
      <x:c r="H911" s="1" t="str">
        <x:v>0.13048422590539974</x:v>
      </x:c>
      <x:c r="I911" s="1" t="str">
        <x:v>0.018574463458289392</x:v>
      </x:c>
      <x:c r="J911" s="1" t="str">
        <x:v>0.099194171462405389</x:v>
      </x:c>
      <x:c r="K911" s="1" t="str">
        <x:v>0.4809931190594508</x:v>
      </x:c>
      <x:c r="L911" s="1" t="str">
        <x:v>-0.0079311547096525548</x:v>
      </x:c>
      <x:c r="M911" s="1" t="str">
        <x:v>ABSTAIN</x:v>
      </x:c>
      <x:c r="N911" s="1" t="str">
        <x:v>0.6259133667747222</x:v>
      </x:c>
      <x:c r="O911" s="48" t="str">
        <x:v>HIGH_VOLATILITY|NEGATIVE_MOMENTUM</x:v>
      </x:c>
      <x:c r="P911" s="48" t="str"/>
      <x:c r="Q911" s="1" t="str">
        <x:v>True</x:v>
      </x:c>
      <x:c r="R911" s="1" t="str">
        <x:v>5</x:v>
      </x:c>
      <x:c r="S911" s="1" t="str">
        <x:v>0.050000000000000003</x:v>
      </x:c>
      <x:c r="T911" s="1" t="str">
        <x:v>0.46978204969105081</x:v>
      </x:c>
      <x:c r="U911" s="1" t="str">
        <x:v>0.45000000000000001</x:v>
      </x:c>
      <x:c r="V911" s="1" t="str">
        <x:v>0.00039902184623099999</x:v>
      </x:c>
      <x:c r="W911" s="28" t="str">
        <x:v>0.45000000000000001</x:v>
      </x:c>
      <x:c r="X911" s="28" t="str">
        <x:v>0.0030041616801066429</x:v>
      </x:c>
      <x:c r="Y911" s="28" t="str">
        <x:v>0.00039902184623108461</x:v>
      </x:c>
      <x:c r="Z911" s="1" t="str">
        <x:v>0.45000000000000001</x:v>
      </x:c>
      <x:c r="AA911" s="1" t="str">
        <x:v>0.0030041616801066429</x:v>
      </x:c>
      <x:c r="AB911" s="1" t="str">
        <x:v>0.00039902184623108461</x:v>
      </x:c>
      <x:c r="AC911" s="1" t="str">
        <x:v>ABSTAIN</x:v>
      </x:c>
      <x:c r="AD911" s="1" t="str">
        <x:v>0.050000000000000003</x:v>
      </x:c>
      <x:c r="AE911" s="1" t="str">
        <x:v>0.45000000000000001</x:v>
      </x:c>
      <x:c r="AF911" s="1" t="str">
        <x:v>0.0030041616801066429</x:v>
      </x:c>
      <x:c r="AG911" s="1" t="str">
        <x:v>0.00039902184623108461</x:v>
      </x:c>
      <x:c r="AH911" s="1" t="str">
        <x:v>0.45000000000000001</x:v>
      </x:c>
      <x:c r="AI911" s="1" t="str">
        <x:v>0.0030041616801066429</x:v>
      </x:c>
      <x:c r="AJ911" s="1" t="str">
        <x:v>0.00039902184623108461</x:v>
      </x:c>
      <x:c r="AK911" s="1" t="str">
        <x:v>8.4621979562493621e-17</x:v>
      </x:c>
      <x:c r="AL911" s="28" t="str">
        <x:v>0.00089339381259100005</x:v>
      </x:c>
      <x:c r="AM911" s="1" t="str">
        <x:v>2023</x:v>
      </x:c>
      <x:c r="AN911" s="48" t="str">
        <x:v>REUSED_OOS_PREQUENTIAL_DIAGNOSTIC</x:v>
      </x:c>
      <x:c r="AO911" s="1" t="str">
        <x:v>909</x:v>
      </x:c>
      <x:c r="AP911" s="1" t="str">
        <x:v>False</x:v>
      </x:c>
    </x:row>
    <x:row r="912" ht="22" customHeight="1">
      <x:c r="A912" s="27" t="n">
        <x:v>45107</x:v>
      </x:c>
      <x:c r="B912" s="27" t="n">
        <x:v>45108</x:v>
      </x:c>
      <x:c r="C912" s="1" t="str">
        <x:v>3.0316372811722688e-05</x:v>
      </x:c>
      <x:c r="D912" s="1" t="str">
        <x:v>0.62604100556060704</x:v>
      </x:c>
      <x:c r="E912" s="1" t="str">
        <x:v>0.3739286780665812</x:v>
      </x:c>
      <x:c r="F912" s="1" t="str">
        <x:v>bull</x:v>
      </x:c>
      <x:c r="G912" s="1" t="str">
        <x:v>0.60198221135684005</x:v>
      </x:c>
      <x:c r="H912" s="1" t="str">
        <x:v>0.50414226371354443</x:v>
      </x:c>
      <x:c r="I912" s="1" t="str">
        <x:v>-0.0067309008650755509</x:v>
      </x:c>
      <x:c r="J912" s="1" t="str">
        <x:v>0.1196644633139945</x:v>
      </x:c>
      <x:c r="K912" s="1" t="str">
        <x:v>0.47526108546068435</x:v>
      </x:c>
      <x:c r="L912" s="1" t="str">
        <x:v>-0.0070448465416058648</x:v>
      </x:c>
      <x:c r="M912" s="1" t="str">
        <x:v>ABSTAIN</x:v>
      </x:c>
      <x:c r="N912" s="1" t="str">
        <x:v>0.5</x:v>
      </x:c>
      <x:c r="O912" s="48" t="str">
        <x:v>INSUFFICIENT_EVIDENCE</x:v>
      </x:c>
      <x:c r="P912" s="48" t="str"/>
      <x:c r="Q912" s="1" t="str">
        <x:v>True</x:v>
      </x:c>
      <x:c r="R912" s="1" t="str">
        <x:v>5</x:v>
      </x:c>
      <x:c r="S912" s="1" t="str">
        <x:v>0</x:v>
      </x:c>
      <x:c r="T912" s="1" t="str">
        <x:v>0.46339225749595941</x:v>
      </x:c>
      <x:c r="U912" s="1" t="str">
        <x:v>0.45000000000000001</x:v>
      </x:c>
      <x:c r="V912" s="1" t="str">
        <x:v>0.0016817648915841</x:v>
      </x:c>
      <x:c r="W912" s="28" t="str">
        <x:v>0.45000000000000001</x:v>
      </x:c>
      <x:c r="X912" s="28" t="str">
        <x:v>0.00022102611010466067</x:v>
      </x:c>
      <x:c r="Y912" s="28" t="str">
        <x:v>0.0016817648915841144</x:v>
      </x:c>
      <x:c r="Z912" s="1" t="str">
        <x:v>0.45000000000000001</x:v>
      </x:c>
      <x:c r="AA912" s="1" t="str">
        <x:v>0.00022102611010466067</x:v>
      </x:c>
      <x:c r="AB912" s="1" t="str">
        <x:v>0.0016817648915841144</x:v>
      </x:c>
      <x:c r="AC912" s="1" t="str">
        <x:v>ABSTAIN</x:v>
      </x:c>
      <x:c r="AD912" s="1" t="str">
        <x:v>0</x:v>
      </x:c>
      <x:c r="AE912" s="1" t="str">
        <x:v>0.45000000000000001</x:v>
      </x:c>
      <x:c r="AF912" s="1" t="str">
        <x:v>0.00022102611010466067</x:v>
      </x:c>
      <x:c r="AG912" s="1" t="str">
        <x:v>0.0016817648915841144</x:v>
      </x:c>
      <x:c r="AH912" s="1" t="str">
        <x:v>0.45000000000000001</x:v>
      </x:c>
      <x:c r="AI912" s="1" t="str">
        <x:v>0.00022102611010466067</x:v>
      </x:c>
      <x:c r="AJ912" s="1" t="str">
        <x:v>0.0016817648915841144</x:v>
      </x:c>
      <x:c r="AK912" s="1" t="str">
        <x:v>1.4311468676808659e-17</x:v>
      </x:c>
      <x:c r="AL912" s="28" t="str">
        <x:v>0.0037377473099047</x:v>
      </x:c>
      <x:c r="AM912" s="1" t="str">
        <x:v>2023</x:v>
      </x:c>
      <x:c r="AN912" s="48" t="str">
        <x:v>REUSED_OOS_PREQUENTIAL_DIAGNOSTIC</x:v>
      </x:c>
      <x:c r="AO912" s="1" t="str">
        <x:v>910</x:v>
      </x:c>
      <x:c r="AP912" s="1" t="str">
        <x:v>False</x:v>
      </x:c>
    </x:row>
    <x:row r="913" ht="22" customHeight="1">
      <x:c r="A913" s="27" t="n">
        <x:v>45108</x:v>
      </x:c>
      <x:c r="B913" s="27" t="n">
        <x:v>45109</x:v>
      </x:c>
      <x:c r="C913" s="1" t="str">
        <x:v>7.6513538061320614e-06</x:v>
      </x:c>
      <x:c r="D913" s="1" t="str">
        <x:v>0.8567341399754681</x:v>
      </x:c>
      <x:c r="E913" s="1" t="str">
        <x:v>0.1432582086707257</x:v>
      </x:c>
      <x:c r="F913" s="1" t="str">
        <x:v>bull</x:v>
      </x:c>
      <x:c r="G913" s="1" t="str">
        <x:v>0.37404540775485473</x:v>
      </x:c>
      <x:c r="H913" s="1" t="str">
        <x:v>0.46138626882972211</x:v>
      </x:c>
      <x:c r="I913" s="1" t="str">
        <x:v>0.0017423428616343273</x:v>
      </x:c>
      <x:c r="J913" s="1" t="str">
        <x:v>0.14048995115403251</x:v>
      </x:c>
      <x:c r="K913" s="1" t="str">
        <x:v>0.47056975833108439</x:v>
      </x:c>
      <x:c r="L913" s="1" t="str">
        <x:v>-0.003333431087910621</x:v>
      </x:c>
      <x:c r="M913" s="1" t="str">
        <x:v>BTC</x:v>
      </x:c>
      <x:c r="N913" s="1" t="str">
        <x:v>0.8567341399754681</x:v>
      </x:c>
      <x:c r="O913" s="48" t="str">
        <x:v>HIGH_VOLATILITY|BULLISH_ROUTER</x:v>
      </x:c>
      <x:c r="P913" s="48" t="str"/>
      <x:c r="Q913" s="1" t="str">
        <x:v>True</x:v>
      </x:c>
      <x:c r="R913" s="1" t="str">
        <x:v>5</x:v>
      </x:c>
      <x:c r="S913" s="1" t="str">
        <x:v>0</x:v>
      </x:c>
      <x:c r="T913" s="1" t="str">
        <x:v>0.46059138559974638</x:v>
      </x:c>
      <x:c r="U913" s="1" t="str">
        <x:v>0.45000000000000001</x:v>
      </x:c>
      <x:c r="V913" s="1" t="str">
        <x:v>0.0004536839111344</x:v>
      </x:c>
      <x:c r="W913" s="28" t="str">
        <x:v>0.45000000000000001</x:v>
      </x:c>
      <x:c r="X913" s="28" t="str">
        <x:v>0.00092353907913261812</x:v>
      </x:c>
      <x:c r="Y913" s="28" t="str">
        <x:v>0.00045368391113442819</x:v>
      </x:c>
      <x:c r="Z913" s="1" t="str">
        <x:v>0.5</x:v>
      </x:c>
      <x:c r="AA913" s="1" t="str">
        <x:v>0.049076460920867371</x:v>
      </x:c>
      <x:c r="AB913" s="1" t="str">
        <x:v>0.00045601860520827486</x:v>
      </x:c>
      <x:c r="AC913" s="1" t="str">
        <x:v>BTC</x:v>
      </x:c>
      <x:c r="AD913" s="1" t="str">
        <x:v>0</x:v>
      </x:c>
      <x:c r="AE913" s="1" t="str">
        <x:v>0.45000000000000001</x:v>
      </x:c>
      <x:c r="AF913" s="1" t="str">
        <x:v>0.00092353907913261812</x:v>
      </x:c>
      <x:c r="AG913" s="1" t="str">
        <x:v>0.00045368391113442819</x:v>
      </x:c>
      <x:c r="AH913" s="1" t="str">
        <x:v>0.80000000000000004</x:v>
      </x:c>
      <x:c r="AI913" s="1" t="str">
        <x:v>0.34907646092086742</x:v>
      </x:c>
      <x:c r="AJ913" s="1" t="str">
        <x:v>0.00045883318735495671</x:v>
      </x:c>
      <x:c r="AK913" s="1" t="str">
        <x:v>5.1469278907155785e-06</x:v>
      </x:c>
      <x:c r="AL913" s="28" t="str">
        <x:v>0.0010102397112480999</x:v>
      </x:c>
      <x:c r="AM913" s="1" t="str">
        <x:v>2023</x:v>
      </x:c>
      <x:c r="AN913" s="48" t="str">
        <x:v>REUSED_OOS_PREQUENTIAL_DIAGNOSTIC</x:v>
      </x:c>
      <x:c r="AO913" s="1" t="str">
        <x:v>911</x:v>
      </x:c>
      <x:c r="AP913" s="1" t="str">
        <x:v>False</x:v>
      </x:c>
    </x:row>
    <x:row r="914" ht="22" customHeight="1">
      <x:c r="A914" s="27" t="n">
        <x:v>45109</x:v>
      </x:c>
      <x:c r="B914" s="27" t="n">
        <x:v>45110</x:v>
      </x:c>
      <x:c r="C914" s="1" t="str">
        <x:v>1.2408714039937617e-06</x:v>
      </x:c>
      <x:c r="D914" s="1" t="str">
        <x:v>0.96445422291443483</x:v>
      </x:c>
      <x:c r="E914" s="1" t="str">
        <x:v>0.035544536214161301</x:v>
      </x:c>
      <x:c r="F914" s="1" t="str">
        <x:v>bull</x:v>
      </x:c>
      <x:c r="G914" s="1" t="str">
        <x:v>0.13975293289637686</x:v>
      </x:c>
      <x:c r="H914" s="1" t="str">
        <x:v>0.21544016587793327</x:v>
      </x:c>
      <x:c r="I914" s="1" t="str">
        <x:v>0.005002412580870752</x:v>
      </x:c>
      <x:c r="J914" s="1" t="str">
        <x:v>0.12380389580358742</x:v>
      </x:c>
      <x:c r="K914" s="1" t="str">
        <x:v>0.46889306957850341</x:v>
      </x:c>
      <x:c r="L914" s="1" t="str">
        <x:v>-0.0023265589411223253</x:v>
      </x:c>
      <x:c r="M914" s="1" t="str">
        <x:v>BTC</x:v>
      </x:c>
      <x:c r="N914" s="1" t="str">
        <x:v>0.96445422291443483</x:v>
      </x:c>
      <x:c r="O914" s="48" t="str">
        <x:v>HIGH_VOLATILITY|BULLISH_ROUTER</x:v>
      </x:c>
      <x:c r="P914" s="48" t="str"/>
      <x:c r="Q914" s="1" t="str">
        <x:v>True</x:v>
      </x:c>
      <x:c r="R914" s="1" t="str">
        <x:v>5</x:v>
      </x:c>
      <x:c r="S914" s="1" t="str">
        <x:v>0</x:v>
      </x:c>
      <x:c r="T914" s="1" t="str">
        <x:v>0.45928315275056958</x:v>
      </x:c>
      <x:c r="U914" s="1" t="str">
        <x:v>0.45000000000000001</x:v>
      </x:c>
      <x:c r="V914" s="1" t="str">
        <x:v>0.0078422705817757007</x:v>
      </x:c>
      <x:c r="W914" s="28" t="str">
        <x:v>0.45000000000000001</x:v>
      </x:c>
      <x:c r="X914" s="28" t="str">
        <x:v>0.00024992071261115134</x:v>
      </x:c>
      <x:c r="Y914" s="28" t="str">
        <x:v>0.0078422705817757787</x:v>
      </x:c>
      <x:c r="Z914" s="1" t="str">
        <x:v>0.5</x:v>
      </x:c>
      <x:c r="AA914" s="1" t="str">
        <x:v>0.00025243241918493364</x:v>
      </x:c>
      <x:c r="AB914" s="1" t="str">
        <x:v>0.0087136592151253467</x:v>
      </x:c>
      <x:c r="AC914" s="1" t="str">
        <x:v>BTC</x:v>
      </x:c>
      <x:c r="AD914" s="1" t="str">
        <x:v>0</x:v>
      </x:c>
      <x:c r="AE914" s="1" t="str">
        <x:v>0.45000000000000001</x:v>
      </x:c>
      <x:c r="AF914" s="1" t="str">
        <x:v>0.00024992071261115134</x:v>
      </x:c>
      <x:c r="AG914" s="1" t="str">
        <x:v>0.0078422705817757787</x:v>
      </x:c>
      <x:c r="AH914" s="1" t="str">
        <x:v>0.85000000000000009</x:v>
      </x:c>
      <x:c r="AI914" s="1" t="str">
        <x:v>0.049838492175494631</x:v>
      </x:c>
      <x:c r="AJ914" s="1" t="str">
        <x:v>0.014763076757940752</x:v>
      </x:c>
      <x:c r="AK914" s="1" t="str">
        <x:v>0.0068434835254212369</x:v>
      </x:c>
      <x:c r="AL914" s="28" t="str">
        <x:v>0.017427827694438101</x:v>
      </x:c>
      <x:c r="AM914" s="1" t="str">
        <x:v>2023</x:v>
      </x:c>
      <x:c r="AN914" s="48" t="str">
        <x:v>REUSED_OOS_PREQUENTIAL_DIAGNOSTIC</x:v>
      </x:c>
      <x:c r="AO914" s="1" t="str">
        <x:v>912</x:v>
      </x:c>
      <x:c r="AP914" s="1" t="str">
        <x:v>False</x:v>
      </x:c>
    </x:row>
    <x:row r="915" ht="22" customHeight="1">
      <x:c r="A915" s="27" t="n">
        <x:v>45110</x:v>
      </x:c>
      <x:c r="B915" s="27" t="n">
        <x:v>45111</x:v>
      </x:c>
      <x:c r="C915" s="1" t="str">
        <x:v>9.2688734929734756e-07</x:v>
      </x:c>
      <x:c r="D915" s="1" t="str">
        <x:v>0.96501194466608475</x:v>
      </x:c>
      <x:c r="E915" s="1" t="str">
        <x:v>0.0349871284465657</x:v>
      </x:c>
      <x:c r="F915" s="1" t="str">
        <x:v>bull</x:v>
      </x:c>
      <x:c r="G915" s="1" t="str">
        <x:v>0.1380701414950154</x:v>
      </x:c>
      <x:c r="H915" s="1" t="str">
        <x:v>0.0011154435033002173</x:v>
      </x:c>
      <x:c r="I915" s="1" t="str">
        <x:v>0.0292166385832755</x:v>
      </x:c>
      <x:c r="J915" s="1" t="str">
        <x:v>0.15068336288416062</x:v>
      </x:c>
      <x:c r="K915" s="1" t="str">
        <x:v>0.46963832879546552</x:v>
      </x:c>
      <x:c r="L915" s="1" t="str">
        <x:v>0</x:v>
      </x:c>
      <x:c r="M915" s="1" t="str">
        <x:v>BTC</x:v>
      </x:c>
      <x:c r="N915" s="1" t="str">
        <x:v>0.96501194466608475</x:v>
      </x:c>
      <x:c r="O915" s="48" t="str">
        <x:v>HIGH_VOLATILITY|BULLISH_ROUTER</x:v>
      </x:c>
      <x:c r="P915" s="48" t="str">
        <x:v>episode-000913</x:v>
      </x:c>
      <x:c r="Q915" s="1" t="str">
        <x:v>True</x:v>
      </x:c>
      <x:c r="R915" s="1" t="str">
        <x:v>5</x:v>
      </x:c>
      <x:c r="S915" s="1" t="str">
        <x:v>0</x:v>
      </x:c>
      <x:c r="T915" s="1" t="str">
        <x:v>0.45927640566879108</x:v>
      </x:c>
      <x:c r="U915" s="1" t="str">
        <x:v>0.45000000000000001</x:v>
      </x:c>
      <x:c r="V915" s="1" t="str">
        <x:v>-0.00553548598638</x:v>
      </x:c>
      <x:c r="W915" s="28" t="str">
        <x:v>0.45000000000000001</x:v>
      </x:c>
      <x:c r="X915" s="28" t="str">
        <x:v>0.0042798227483341056</x:v>
      </x:c>
      <x:c r="Y915" s="28" t="str">
        <x:v>-0.0055354859863799843</x:v>
      </x:c>
      <x:c r="Z915" s="1" t="str">
        <x:v>0.5</x:v>
      </x:c>
      <x:c r="AA915" s="1" t="str">
        <x:v>0.0043193187521248788</x:v>
      </x:c>
      <x:c r="AB915" s="1" t="str">
        <x:v>-0.0061501037022745342</x:v>
      </x:c>
      <x:c r="AC915" s="1" t="str">
        <x:v>BTC</x:v>
      </x:c>
      <x:c r="AD915" s="1" t="str">
        <x:v>0</x:v>
      </x:c>
      <x:c r="AE915" s="1" t="str">
        <x:v>0.45000000000000001</x:v>
      </x:c>
      <x:c r="AF915" s="1" t="str">
        <x:v>0.0042798227483341056</x:v>
      </x:c>
      <x:c r="AG915" s="1" t="str">
        <x:v>-0.0055354859863799843</x:v>
      </x:c>
      <x:c r="AH915" s="1" t="str">
        <x:v>0.85000000000000009</x:v>
      </x:c>
      <x:c r="AI915" s="1" t="str">
        <x:v>0.0021896118792736896</x:v>
      </x:c>
      <x:c r="AJ915" s="1" t="str">
        <x:v>-0.010450045314786327</x:v>
      </x:c>
      <x:c r="AK915" s="1" t="str">
        <x:v>-0.0049541668750459214</x:v>
      </x:c>
      <x:c r="AL915" s="28" t="str">
        <x:v>-0.012291621858477699</x:v>
      </x:c>
      <x:c r="AM915" s="1" t="str">
        <x:v>2023</x:v>
      </x:c>
      <x:c r="AN915" s="48" t="str">
        <x:v>REUSED_OOS_PREQUENTIAL_DIAGNOSTIC</x:v>
      </x:c>
      <x:c r="AO915" s="1" t="str">
        <x:v>913</x:v>
      </x:c>
      <x:c r="AP915" s="1" t="str">
        <x:v>False</x:v>
      </x:c>
    </x:row>
    <x:row r="916" ht="22" customHeight="1">
      <x:c r="A916" s="27" t="n">
        <x:v>45111</x:v>
      </x:c>
      <x:c r="B916" s="27" t="n">
        <x:v>45112</x:v>
      </x:c>
      <x:c r="C916" s="1" t="str">
        <x:v>6.3902929637346838e-08</x:v>
      </x:c>
      <x:c r="D916" s="1" t="str">
        <x:v>0.99094858422604881</x:v>
      </x:c>
      <x:c r="E916" s="1" t="str">
        <x:v>0.0090513518710215006</x:v>
      </x:c>
      <x:c r="F916" s="1" t="str">
        <x:v>bull</x:v>
      </x:c>
      <x:c r="G916" s="1" t="str">
        <x:v>0.046965211914310745</x:v>
      </x:c>
      <x:c r="H916" s="1" t="str">
        <x:v>0.051873279119927923</x:v>
      </x:c>
      <x:c r="I916" s="1" t="str">
        <x:v>0.0025839793281654533</x:v>
      </x:c>
      <x:c r="J916" s="1" t="str">
        <x:v>0.1344318144110197</x:v>
      </x:c>
      <x:c r="K916" s="1" t="str">
        <x:v>0.47332300594413124</x:v>
      </x:c>
      <x:c r="L916" s="1" t="str">
        <x:v>-0.012291621858477764</x:v>
      </x:c>
      <x:c r="M916" s="1" t="str">
        <x:v>BTC</x:v>
      </x:c>
      <x:c r="N916" s="1" t="str">
        <x:v>0.99094858422604881</x:v>
      </x:c>
      <x:c r="O916" s="48" t="str">
        <x:v>HIGH_VOLATILITY|BULLISH_ROUTER</x:v>
      </x:c>
      <x:c r="P916" s="48" t="str"/>
      <x:c r="Q916" s="1" t="str">
        <x:v>True</x:v>
      </x:c>
      <x:c r="R916" s="1" t="str">
        <x:v>5</x:v>
      </x:c>
      <x:c r="S916" s="1" t="str">
        <x:v>0</x:v>
      </x:c>
      <x:c r="T916" s="1" t="str">
        <x:v>0.45896134806212813</x:v>
      </x:c>
      <x:c r="U916" s="1" t="str">
        <x:v>0.45000000000000001</x:v>
      </x:c>
      <x:c r="V916" s="1" t="str">
        <x:v>-0.0037412985940814001</x:v>
      </x:c>
      <x:c r="W916" s="28" t="str">
        <x:v>0.45000000000000001</x:v>
      </x:c>
      <x:c r="X916" s="28" t="str">
        <x:v>0.0030590969784526356</x:v>
      </x:c>
      <x:c r="Y916" s="28" t="str">
        <x:v>-0.0037412985940814547</x:v>
      </x:c>
      <x:c r="Z916" s="1" t="str">
        <x:v>0.5</x:v>
      </x:c>
      <x:c r="AA916" s="1" t="str">
        <x:v>0.0030919077450310417</x:v>
      </x:c>
      <x:c r="AB916" s="1" t="str">
        <x:v>-0.0041566912126874689</x:v>
      </x:c>
      <x:c r="AC916" s="1" t="str">
        <x:v>BTC</x:v>
      </x:c>
      <x:c r="AD916" s="1" t="str">
        <x:v>0</x:v>
      </x:c>
      <x:c r="AE916" s="1" t="str">
        <x:v>0.45000000000000001</x:v>
      </x:c>
      <x:c r="AF916" s="1" t="str">
        <x:v>0.0030590969784526356</x:v>
      </x:c>
      <x:c r="AG916" s="1" t="str">
        <x:v>-0.0037412985940814547</x:v>
      </x:c>
      <x:c r="AH916" s="1" t="str">
        <x:v>0.85000000000000009</x:v>
      </x:c>
      <x:c r="AI916" s="1" t="str">
        <x:v>0.0015837283888658904</x:v>
      </x:c>
      <x:c r="AJ916" s="1" t="str">
        <x:v>-0.0070627131962575085</x:v>
      </x:c>
      <x:c r="AK916" s="1" t="str">
        <x:v>-0.0033394574577436252</x:v>
      </x:c>
      <x:c r="AL916" s="28" t="str">
        <x:v>-0.0083072242950560007</x:v>
      </x:c>
      <x:c r="AM916" s="1" t="str">
        <x:v>2023</x:v>
      </x:c>
      <x:c r="AN916" s="48" t="str">
        <x:v>REUSED_OOS_PREQUENTIAL_DIAGNOSTIC</x:v>
      </x:c>
      <x:c r="AO916" s="1" t="str">
        <x:v>914</x:v>
      </x:c>
      <x:c r="AP916" s="1" t="str">
        <x:v>False</x:v>
      </x:c>
    </x:row>
    <x:row r="917" ht="22" customHeight="1">
      <x:c r="A917" s="27" t="n">
        <x:v>45112</x:v>
      </x:c>
      <x:c r="B917" s="27" t="n">
        <x:v>45113</x:v>
      </x:c>
      <x:c r="C917" s="1" t="str">
        <x:v>4.8873913093101927e-07</x:v>
      </x:c>
      <x:c r="D917" s="1" t="str">
        <x:v>0.96885580939743043</x:v>
      </x:c>
      <x:c r="E917" s="1" t="str">
        <x:v>0.031143701863438199</x:v>
      </x:c>
      <x:c r="F917" s="1" t="str">
        <x:v>bull</x:v>
      </x:c>
      <x:c r="G917" s="1" t="str">
        <x:v>0.12625305758598407</x:v>
      </x:c>
      <x:c r="H917" s="1" t="str">
        <x:v>0.044185549657236367</x:v>
      </x:c>
      <x:c r="I917" s="1" t="str">
        <x:v>0.014435512291130603</x:v>
      </x:c>
      <x:c r="J917" s="1" t="str">
        <x:v>0.18508276563847215</x:v>
      </x:c>
      <x:c r="K917" s="1" t="str">
        <x:v>0.43057859900085466</x:v>
      </x:c>
      <x:c r="L917" s="1" t="str">
        <x:v>-0.020496736893805378</x:v>
      </x:c>
      <x:c r="M917" s="1" t="str">
        <x:v>BTC</x:v>
      </x:c>
      <x:c r="N917" s="1" t="str">
        <x:v>0.96885580939743043</x:v>
      </x:c>
      <x:c r="O917" s="48" t="str">
        <x:v>HIGH_VOLATILITY|BULLISH_ROUTER</x:v>
      </x:c>
      <x:c r="P917" s="48" t="str"/>
      <x:c r="Q917" s="1" t="str">
        <x:v>True</x:v>
      </x:c>
      <x:c r="R917" s="1" t="str">
        <x:v>5</x:v>
      </x:c>
      <x:c r="S917" s="1" t="str">
        <x:v>0</x:v>
      </x:c>
      <x:c r="T917" s="1" t="str">
        <x:v>0.45922974253246901</x:v>
      </x:c>
      <x:c r="U917" s="1" t="str">
        <x:v>0.45000000000000001</x:v>
      </x:c>
      <x:c r="V917" s="1" t="str">
        <x:v>-0.0088463665721585996</x:v>
      </x:c>
      <x:c r="W917" s="28" t="str">
        <x:v>0.45000000000000001</x:v>
      </x:c>
      <x:c r="X917" s="28" t="str">
        <x:v>0.0020637528390017867</x:v>
      </x:c>
      <x:c r="Y917" s="28" t="str">
        <x:v>-0.0088463665721586482</x:v>
      </x:c>
      <x:c r="Z917" s="1" t="str">
        <x:v>0.5</x:v>
      </x:c>
      <x:c r="AA917" s="1" t="str">
        <x:v>0.0020854683002291541</x:v>
      </x:c>
      <x:c r="AB917" s="1" t="str">
        <x:v>-0.0098290883874794233</x:v>
      </x:c>
      <x:c r="AC917" s="1" t="str">
        <x:v>BTC</x:v>
      </x:c>
      <x:c r="AD917" s="1" t="str">
        <x:v>0</x:v>
      </x:c>
      <x:c r="AE917" s="1" t="str">
        <x:v>0.45000000000000001</x:v>
      </x:c>
      <x:c r="AF917" s="1" t="str">
        <x:v>0.0020637528390017867</x:v>
      </x:c>
      <x:c r="AG917" s="1" t="str">
        <x:v>-0.0088463665721586482</x:v>
      </x:c>
      <x:c r="AH917" s="1" t="str">
        <x:v>0.85000000000000009</x:v>
      </x:c>
      <x:c r="AI917" s="1" t="str">
        <x:v>0.0010667032392245313</x:v>
      </x:c>
      <x:c r="AJ917" s="1" t="str">
        <x:v>-0.016706988685271429</x:v>
      </x:c>
      <x:c r="AK917" s="1" t="str">
        <x:v>-0.0079623966179378607</x:v>
      </x:c>
      <x:c r="AL917" s="28" t="str">
        <x:v>-0.0196540468262499</x:v>
      </x:c>
      <x:c r="AM917" s="1" t="str">
        <x:v>2023</x:v>
      </x:c>
      <x:c r="AN917" s="48" t="str">
        <x:v>REUSED_OOS_PREQUENTIAL_DIAGNOSTIC</x:v>
      </x:c>
      <x:c r="AO917" s="1" t="str">
        <x:v>915</x:v>
      </x:c>
      <x:c r="AP917" s="1" t="str">
        <x:v>False</x:v>
      </x:c>
    </x:row>
    <x:row r="918" ht="22" customHeight="1">
      <x:c r="A918" s="27" t="n">
        <x:v>45113</x:v>
      </x:c>
      <x:c r="B918" s="27" t="n">
        <x:v>45114</x:v>
      </x:c>
      <x:c r="C918" s="1" t="str">
        <x:v>1.9568376265135518e-07</x:v>
      </x:c>
      <x:c r="D918" s="1" t="str">
        <x:v>0.97984362418350601</x:v>
      </x:c>
      <x:c r="E918" s="1" t="str">
        <x:v>0.020156180132731301</x:v>
      </x:c>
      <x:c r="F918" s="1" t="str">
        <x:v>bull</x:v>
      </x:c>
      <x:c r="G918" s="1" t="str">
        <x:v>0.089794673715309206</x:v>
      </x:c>
      <x:c r="H918" s="1" t="str">
        <x:v>0.021975629572150754</x:v>
      </x:c>
      <x:c r="I918" s="1" t="str">
        <x:v>-0.017493439139188882</x:v>
      </x:c>
      <x:c r="J918" s="1" t="str">
        <x:v>0.098526635867529411</x:v>
      </x:c>
      <x:c r="K918" s="1" t="str">
        <x:v>0.39908897994664239</x:v>
      </x:c>
      <x:c r="L918" s="1" t="str">
        <x:v>-0.03974793989335923</x:v>
      </x:c>
      <x:c r="M918" s="1" t="str">
        <x:v>BTC</x:v>
      </x:c>
      <x:c r="N918" s="1" t="str">
        <x:v>0.9798</x:v>
      </x:c>
      <x:c r="O918" s="48" t="str">
        <x:v>HIGH_VOLATILITY|BULLISH_ROUTER</x:v>
      </x:c>
      <x:c r="P918" s="48" t="str"/>
      <x:c r="Q918" s="1" t="str">
        <x:v>True</x:v>
      </x:c>
      <x:c r="R918" s="1" t="str">
        <x:v>5</x:v>
      </x:c>
      <x:c r="S918" s="1" t="str">
        <x:v>0</x:v>
      </x:c>
      <x:c r="T918" s="1" t="str">
        <x:v>0.45909626452795887</x:v>
      </x:c>
      <x:c r="U918" s="1" t="str">
        <x:v>0.45000000000000001</x:v>
      </x:c>
      <x:c r="V918" s="1" t="str">
        <x:v>0.0065134418052453999</x:v>
      </x:c>
      <x:c r="W918" s="28" t="str">
        <x:v>0.45000000000000001</x:v>
      </x:c>
      <x:c r="X918" s="28" t="str">
        <x:v>0.0049077825945134101</x:v>
      </x:c>
      <x:c r="Y918" s="28" t="str">
        <x:v>0.0065134418052454901</x:v>
      </x:c>
      <x:c r="Z918" s="1" t="str">
        <x:v>0.5</x:v>
      </x:c>
      <x:c r="AA918" s="1" t="str">
        <x:v>0.0049622761100786561</x:v>
      </x:c>
      <x:c r="AB918" s="1" t="str">
        <x:v>0.0072376479823679229</x:v>
      </x:c>
      <x:c r="AC918" s="1" t="str">
        <x:v>BTC</x:v>
      </x:c>
      <x:c r="AD918" s="1" t="str">
        <x:v>0</x:v>
      </x:c>
      <x:c r="AE918" s="1" t="str">
        <x:v>0.45000000000000001</x:v>
      </x:c>
      <x:c r="AF918" s="1" t="str">
        <x:v>0.0049077825945134101</x:v>
      </x:c>
      <x:c r="AG918" s="1" t="str">
        <x:v>0.0065134418052454901</x:v>
      </x:c>
      <x:c r="AH918" s="1" t="str">
        <x:v>0.85000000000000009</x:v>
      </x:c>
      <x:c r="AI918" s="1" t="str">
        <x:v>0.0025484654812653051</x:v>
      </x:c>
      <x:c r="AJ918" s="1" t="str">
        <x:v>0.012309918693971245</x:v>
      </x:c>
      <x:c r="AK918" s="1" t="str">
        <x:v>0.0057424467446767647</x:v>
      </x:c>
      <x:c r="AL918" s="28" t="str">
        <x:v>0.0144852923969767</x:v>
      </x:c>
      <x:c r="AM918" s="1" t="str">
        <x:v>2023</x:v>
      </x:c>
      <x:c r="AN918" s="48" t="str">
        <x:v>REUSED_OOS_PREQUENTIAL_DIAGNOSTIC</x:v>
      </x:c>
      <x:c r="AO918" s="1" t="str">
        <x:v>916</x:v>
      </x:c>
      <x:c r="AP918" s="1" t="str">
        <x:v>False</x:v>
      </x:c>
    </x:row>
    <x:row r="919" ht="22" customHeight="1">
      <x:c r="A919" s="27" t="n">
        <x:v>45114</x:v>
      </x:c>
      <x:c r="B919" s="27" t="n">
        <x:v>45115</x:v>
      </x:c>
      <x:c r="C919" s="1" t="str">
        <x:v>2.0001817498731145e-06</x:v>
      </x:c>
      <x:c r="D919" s="1" t="str">
        <x:v>0.91856206837239196</x:v>
      </x:c>
      <x:c r="E919" s="1" t="str">
        <x:v>0.081435931445857701</x:v>
      </x:c>
      <x:c r="F919" s="1" t="str">
        <x:v>bull</x:v>
      </x:c>
      <x:c r="G919" s="1" t="str">
        <x:v>0.25695194124884402</x:v>
      </x:c>
      <x:c r="H919" s="1" t="str">
        <x:v>0.12256311162222767</x:v>
      </x:c>
      <x:c r="I919" s="1" t="str">
        <x:v>-0.0041512294530550164</x:v>
      </x:c>
      <x:c r="J919" s="1" t="str">
        <x:v>0.15199392616494256</x:v>
      </x:c>
      <x:c r="K919" s="1" t="str">
        <x:v>0.37860797436961091</x:v>
      </x:c>
      <x:c r="L919" s="1" t="str">
        <x:v>-0.025838408027915261</x:v>
      </x:c>
      <x:c r="M919" s="1" t="str">
        <x:v>BTC</x:v>
      </x:c>
      <x:c r="N919" s="1" t="str">
        <x:v>0.91856206837239196</x:v>
      </x:c>
      <x:c r="O919" s="48" t="str">
        <x:v>HIGH_VOLATILITY|BULLISH_ROUTER</x:v>
      </x:c>
      <x:c r="P919" s="48" t="str"/>
      <x:c r="Q919" s="1" t="str">
        <x:v>True</x:v>
      </x:c>
      <x:c r="R919" s="1" t="str">
        <x:v>5</x:v>
      </x:c>
      <x:c r="S919" s="1" t="str">
        <x:v>0</x:v>
      </x:c>
      <x:c r="T919" s="1" t="str">
        <x:v>0.4598406859513241</x:v>
      </x:c>
      <x:c r="U919" s="1" t="str">
        <x:v>0.45000000000000001</x:v>
      </x:c>
      <x:c r="V919" s="1" t="str">
        <x:v>-0.00085769640807699995</x:v>
      </x:c>
      <x:c r="W919" s="28" t="str">
        <x:v>0.45000000000000001</x:v>
      </x:c>
      <x:c r="X919" s="28" t="str">
        <x:v>0.0035618920964252676</x:v>
      </x:c>
      <x:c r="Y919" s="28" t="str">
        <x:v>-0.00085769640807709102</x:v>
      </x:c>
      <x:c r="Z919" s="1" t="str">
        <x:v>0.5</x:v>
      </x:c>
      <x:c r="AA919" s="1" t="str">
        <x:v>0.0035952837311959973</x:v>
      </x:c>
      <x:c r="AB919" s="1" t="str">
        <x:v>-0.00095263360313080359</x:v>
      </x:c>
      <x:c r="AC919" s="1" t="str">
        <x:v>BTC</x:v>
      </x:c>
      <x:c r="AD919" s="1" t="str">
        <x:v>0</x:v>
      </x:c>
      <x:c r="AE919" s="1" t="str">
        <x:v>0.45000000000000001</x:v>
      </x:c>
      <x:c r="AF919" s="1" t="str">
        <x:v>0.0035618920964252676</x:v>
      </x:c>
      <x:c r="AG919" s="1" t="str">
        <x:v>-0.00085769640807709102</x:v>
      </x:c>
      <x:c r="AH919" s="1" t="str">
        <x:v>0.85000000000000009</x:v>
      </x:c>
      <x:c r="AI919" s="1" t="str">
        <x:v>0.0018244117140536753</x:v>
      </x:c>
      <x:c r="AJ919" s="1" t="str">
        <x:v>-0.0016151924117668859</x:v>
      </x:c>
      <x:c r="AK919" s="1" t="str">
        <x:v>-0.00075843380123440411</x:v>
      </x:c>
      <x:c r="AL919" s="28" t="str">
        <x:v>-0.0018980834629478999</x:v>
      </x:c>
      <x:c r="AM919" s="1" t="str">
        <x:v>2023</x:v>
      </x:c>
      <x:c r="AN919" s="48" t="str">
        <x:v>REUSED_OOS_PREQUENTIAL_DIAGNOSTIC</x:v>
      </x:c>
      <x:c r="AO919" s="1" t="str">
        <x:v>917</x:v>
      </x:c>
      <x:c r="AP919" s="1" t="str">
        <x:v>False</x:v>
      </x:c>
    </x:row>
    <x:row r="920" ht="22" customHeight="1">
      <x:c r="A920" s="27" t="n">
        <x:v>45115</x:v>
      </x:c>
      <x:c r="B920" s="27" t="n">
        <x:v>45116</x:v>
      </x:c>
      <x:c r="C920" s="1" t="str">
        <x:v>1.2076891099434561e-07</x:v>
      </x:c>
      <x:c r="D920" s="1" t="str">
        <x:v>0.98527242859403319</x:v>
      </x:c>
      <x:c r="E920" s="1" t="str">
        <x:v>0.014727450637055601</x:v>
      </x:c>
      <x:c r="F920" s="1" t="str">
        <x:v>bull</x:v>
      </x:c>
      <x:c r="G920" s="1" t="str">
        <x:v>0.069853137708108345</x:v>
      </x:c>
      <x:c r="H920" s="1" t="str">
        <x:v>0.13342072044328221</x:v>
      </x:c>
      <x:c r="I920" s="1" t="str">
        <x:v>-0.0097427648528123356</x:v>
      </x:c>
      <x:c r="J920" s="1" t="str">
        <x:v>0.14292614268841675</x:v>
      </x:c>
      <x:c r="K920" s="1" t="str">
        <x:v>0.37927338437930791</x:v>
      </x:c>
      <x:c r="L920" s="1" t="str">
        <x:v>-0.027687448035876527</x:v>
      </x:c>
      <x:c r="M920" s="1" t="str">
        <x:v>BTC</x:v>
      </x:c>
      <x:c r="N920" s="1" t="str">
        <x:v>0.98527242859403319</x:v>
      </x:c>
      <x:c r="O920" s="48" t="str">
        <x:v>HIGH_VOLATILITY|BULLISH_ROUTER</x:v>
      </x:c>
      <x:c r="P920" s="48" t="str"/>
      <x:c r="Q920" s="1" t="str">
        <x:v>True</x:v>
      </x:c>
      <x:c r="R920" s="1" t="str">
        <x:v>5</x:v>
      </x:c>
      <x:c r="S920" s="1" t="str">
        <x:v>0</x:v>
      </x:c>
      <x:c r="T920" s="1" t="str">
        <x:v>0.45903030983867532</x:v>
      </x:c>
      <x:c r="U920" s="1" t="str">
        <x:v>0.45000000000000001</x:v>
      </x:c>
      <x:c r="V920" s="1" t="str">
        <x:v>-0.0018115348020790001</x:v>
      </x:c>
      <x:c r="W920" s="28" t="str">
        <x:v>0.45000000000000001</x:v>
      </x:c>
      <x:c r="X920" s="28" t="str">
        <x:v>0.00047017725313064362</x:v>
      </x:c>
      <x:c r="Y920" s="28" t="str">
        <x:v>-0.0018115348020790734</x:v>
      </x:c>
      <x:c r="Z920" s="1" t="str">
        <x:v>0.5</x:v>
      </x:c>
      <x:c r="AA920" s="1" t="str">
        <x:v>0.00047497163363863226</x:v>
      </x:c>
      <x:c r="AB920" s="1" t="str">
        <x:v>-0.0020127689895702572</x:v>
      </x:c>
      <x:c r="AC920" s="1" t="str">
        <x:v>BTC</x:v>
      </x:c>
      <x:c r="AD920" s="1" t="str">
        <x:v>0</x:v>
      </x:c>
      <x:c r="AE920" s="1" t="str">
        <x:v>0.45000000000000001</x:v>
      </x:c>
      <x:c r="AF920" s="1" t="str">
        <x:v>0.00047017725313064362</x:v>
      </x:c>
      <x:c r="AG920" s="1" t="str">
        <x:v>-0.0018115348020790734</x:v>
      </x:c>
      <x:c r="AH920" s="1" t="str">
        <x:v>0.85000000000000009</x:v>
      </x:c>
      <x:c r="AI920" s="1" t="str">
        <x:v>0.0002423967173464936</x:v>
      </x:c>
      <x:c r="AJ920" s="1" t="str">
        <x:v>-0.0034211430228254791</x:v>
      </x:c>
      <x:c r="AK920" s="1" t="str">
        <x:v>-0.0016138308986701395</x:v>
      </x:c>
      <x:c r="AL920" s="28" t="str">
        <x:v>-0.0040245899474392003</x:v>
      </x:c>
      <x:c r="AM920" s="1" t="str">
        <x:v>2023</x:v>
      </x:c>
      <x:c r="AN920" s="48" t="str">
        <x:v>REUSED_OOS_PREQUENTIAL_DIAGNOSTIC</x:v>
      </x:c>
      <x:c r="AO920" s="1" t="str">
        <x:v>918</x:v>
      </x:c>
      <x:c r="AP920" s="1" t="str">
        <x:v>False</x:v>
      </x:c>
    </x:row>
    <x:row r="921" ht="22" customHeight="1">
      <x:c r="A921" s="27" t="n">
        <x:v>45116</x:v>
      </x:c>
      <x:c r="B921" s="27" t="n">
        <x:v>45117</x:v>
      </x:c>
      <x:c r="C921" s="1" t="str">
        <x:v>2.0514176972579851e-07</x:v>
      </x:c>
      <x:c r="D921" s="1" t="str">
        <x:v>0.98016150932180501</x:v>
      </x:c>
      <x:c r="E921" s="1" t="str">
        <x:v>0.019838285536425301</x:v>
      </x:c>
      <x:c r="F921" s="1" t="str">
        <x:v>bull</x:v>
      </x:c>
      <x:c r="G921" s="1" t="str">
        <x:v>0.088668624843725757</x:v>
      </x:c>
      <x:c r="H921" s="1" t="str">
        <x:v>0.010221838544456609</x:v>
      </x:c>
      <x:c r="I921" s="1" t="str">
        <x:v>-0.01472350960392188</x:v>
      </x:c>
      <x:c r="J921" s="1" t="str">
        <x:v>0.139263500168056</x:v>
      </x:c>
      <x:c r="K921" s="1" t="str">
        <x:v>0.3800004134079073</x:v>
      </x:c>
      <x:c r="L921" s="1" t="str">
        <x:v>-0.031600607358280297</x:v>
      </x:c>
      <x:c r="M921" s="1" t="str">
        <x:v>BTC</x:v>
      </x:c>
      <x:c r="N921" s="1" t="str">
        <x:v>0.98016150932180501</x:v>
      </x:c>
      <x:c r="O921" s="48" t="str">
        <x:v>HIGH_VOLATILITY|BULLISH_ROUTER</x:v>
      </x:c>
      <x:c r="P921" s="48" t="str"/>
      <x:c r="Q921" s="1" t="str">
        <x:v>True</x:v>
      </x:c>
      <x:c r="R921" s="1" t="str">
        <x:v>5</x:v>
      </x:c>
      <x:c r="S921" s="1" t="str">
        <x:v>0</x:v>
      </x:c>
      <x:c r="T921" s="1" t="str">
        <x:v>0.45909240123591222</x:v>
      </x:c>
      <x:c r="U921" s="1" t="str">
        <x:v>0.45000000000000001</x:v>
      </x:c>
      <x:c r="V921" s="1" t="str">
        <x:v>0.0037043841133574001</x:v>
      </x:c>
      <x:c r="W921" s="28" t="str">
        <x:v>0.45000000000000001</x:v>
      </x:c>
      <x:c r="X921" s="28" t="str">
        <x:v>0.00099789326202709416</x:v>
      </x:c>
      <x:c r="Y921" s="28" t="str">
        <x:v>0.0037043841133574951</x:v>
      </x:c>
      <x:c r="Z921" s="1" t="str">
        <x:v>0.5</x:v>
      </x:c>
      <x:c r="AA921" s="1" t="str">
        <x:v>0.0010081762348297385</x:v>
      </x:c>
      <x:c r="AB921" s="1" t="str">
        <x:v>0.0041160828998951793</x:v>
      </x:c>
      <x:c r="AC921" s="1" t="str">
        <x:v>BTC</x:v>
      </x:c>
      <x:c r="AD921" s="1" t="str">
        <x:v>0</x:v>
      </x:c>
      <x:c r="AE921" s="1" t="str">
        <x:v>0.45000000000000001</x:v>
      </x:c>
      <x:c r="AF921" s="1" t="str">
        <x:v>0.00099789326202709416</x:v>
      </x:c>
      <x:c r="AG921" s="1" t="str">
        <x:v>0.0037043841133574951</x:v>
      </x:c>
      <x:c r="AH921" s="1" t="str">
        <x:v>0.85000000000000009</x:v>
      </x:c>
      <x:c r="AI921" s="1" t="str">
        <x:v>0.00051489662892567623</x:v>
      </x:c>
      <x:c r="AJ921" s="1" t="str">
        <x:v>0.0069985433852868262</x:v>
      </x:c>
      <x:c r="AK921" s="1" t="str">
        <x:v>0.0032766274660775831</x:v>
      </x:c>
      <x:c r="AL921" s="28" t="str">
        <x:v>0.0082341904537753998</x:v>
      </x:c>
      <x:c r="AM921" s="1" t="str">
        <x:v>2023</x:v>
      </x:c>
      <x:c r="AN921" s="48" t="str">
        <x:v>REUSED_OOS_PREQUENTIAL_DIAGNOSTIC</x:v>
      </x:c>
      <x:c r="AO921" s="1" t="str">
        <x:v>919</x:v>
      </x:c>
      <x:c r="AP921" s="1" t="str">
        <x:v>False</x:v>
      </x:c>
    </x:row>
    <x:row r="922" ht="22" customHeight="1">
      <x:c r="A922" s="27" t="n">
        <x:v>45117</x:v>
      </x:c>
      <x:c r="B922" s="27" t="n">
        <x:v>45118</x:v>
      </x:c>
      <x:c r="C922" s="1" t="str">
        <x:v>3.2233233604582645e-07</x:v>
      </x:c>
      <x:c r="D922" s="1" t="str">
        <x:v>0.96192245449965519</x:v>
      </x:c>
      <x:c r="E922" s="1" t="str">
        <x:v>0.038077223168008503</x:v>
      </x:c>
      <x:c r="F922" s="1" t="str">
        <x:v>bull</x:v>
      </x:c>
      <x:c r="G922" s="1" t="str">
        <x:v>0.14726732314824847</x:v>
      </x:c>
      <x:c r="H922" s="1" t="str">
        <x:v>0.036478109644299345</x:v>
      </x:c>
      <x:c r="I922" s="1" t="str">
        <x:v>-0.023626622323947966</x:v>
      </x:c>
      <x:c r="J922" s="1" t="str">
        <x:v>0.17688051385234482</x:v>
      </x:c>
      <x:c r="K922" s="1" t="str">
        <x:v>0.36581422999365748</x:v>
      </x:c>
      <x:c r="L922" s="1" t="str">
        <x:v>-0.023626622323947966</x:v>
      </x:c>
      <x:c r="M922" s="1" t="str">
        <x:v>BTC</x:v>
      </x:c>
      <x:c r="N922" s="1" t="str">
        <x:v>0.96192245449965519</x:v>
      </x:c>
      <x:c r="O922" s="48" t="str">
        <x:v>HIGH_VOLATILITY|BULLISH_ROUTER</x:v>
      </x:c>
      <x:c r="P922" s="48" t="str"/>
      <x:c r="Q922" s="1" t="str">
        <x:v>True</x:v>
      </x:c>
      <x:c r="R922" s="1" t="str">
        <x:v>5</x:v>
      </x:c>
      <x:c r="S922" s="1" t="str">
        <x:v>0</x:v>
      </x:c>
      <x:c r="T922" s="1" t="str">
        <x:v>0.45931400059903088</x:v>
      </x:c>
      <x:c r="U922" s="1" t="str">
        <x:v>0.45000000000000001</x:v>
      </x:c>
      <x:c r="V922" s="1" t="str">
        <x:v>0.0030753618590785999</x:v>
      </x:c>
      <x:c r="W922" s="28" t="str">
        <x:v>0.45000000000000001</x:v>
      </x:c>
      <x:c r="X922" s="28" t="str">
        <x:v>0.0020304385792248025</x:v>
      </x:c>
      <x:c r="Y922" s="28" t="str">
        <x:v>0.0030753618590786402</x:v>
      </x:c>
      <x:c r="Z922" s="1" t="str">
        <x:v>0.5</x:v>
      </x:c>
      <x:c r="AA922" s="1" t="str">
        <x:v>0.0020501071271760152</x:v>
      </x:c>
      <x:c r="AB922" s="1" t="str">
        <x:v>0.003417274600794773</x:v>
      </x:c>
      <x:c r="AC922" s="1" t="str">
        <x:v>BTC</x:v>
      </x:c>
      <x:c r="AD922" s="1" t="str">
        <x:v>0</x:v>
      </x:c>
      <x:c r="AE922" s="1" t="str">
        <x:v>0.45000000000000001</x:v>
      </x:c>
      <x:c r="AF922" s="1" t="str">
        <x:v>0.0020304385792248025</x:v>
      </x:c>
      <x:c r="AG922" s="1" t="str">
        <x:v>0.0030753618590786402</x:v>
      </x:c>
      <x:c r="AH922" s="1" t="str">
        <x:v>0.85000000000000009</x:v>
      </x:c>
      <x:c r="AI922" s="1" t="str">
        <x:v>0.0010425623246268501</x:v>
      </x:c>
      <x:c r="AJ922" s="1" t="str">
        <x:v>0.0058118152978636761</x:v>
      </x:c>
      <x:c r="AK922" s="1" t="str">
        <x:v>0.0027243492441143759</x:v>
      </x:c>
      <x:c r="AL922" s="28" t="str">
        <x:v>0.0068386634358366004</x:v>
      </x:c>
      <x:c r="AM922" s="1" t="str">
        <x:v>2023</x:v>
      </x:c>
      <x:c r="AN922" s="48" t="str">
        <x:v>REUSED_OOS_PREQUENTIAL_DIAGNOSTIC</x:v>
      </x:c>
      <x:c r="AO922" s="1" t="str">
        <x:v>920</x:v>
      </x:c>
      <x:c r="AP922" s="1" t="str">
        <x:v>False</x:v>
      </x:c>
    </x:row>
    <x:row r="923" ht="22" customHeight="1">
      <x:c r="A923" s="27" t="n">
        <x:v>45118</x:v>
      </x:c>
      <x:c r="B923" s="27" t="n">
        <x:v>45119</x:v>
      </x:c>
      <x:c r="C923" s="1" t="str">
        <x:v>7.6336197152240331e-08</x:v>
      </x:c>
      <x:c r="D923" s="1" t="str">
        <x:v>0.97234153063783835</x:v>
      </x:c>
      <x:c r="E923" s="1" t="str">
        <x:v>0.027658393025964501</x:v>
      </x:c>
      <x:c r="F923" s="1" t="str">
        <x:v>bull</x:v>
      </x:c>
      <x:c r="G923" s="1" t="str">
        <x:v>0.11515177215400008</x:v>
      </x:c>
      <x:c r="H923" s="1" t="str">
        <x:v>0.020838152276366054</x:v>
      </x:c>
      <x:c r="I923" s="1" t="str">
        <x:v>-0.0047158773286879452</x:v>
      </x:c>
      <x:c r="J923" s="1" t="str">
        <x:v>0.18107172058437837</x:v>
      </x:c>
      <x:c r="K923" s="1" t="str">
        <x:v>0.36575911682360063</x:v>
      </x:c>
      <x:c r="L923" s="1" t="str">
        <x:v>-0.016949533406310446</x:v>
      </x:c>
      <x:c r="M923" s="1" t="str">
        <x:v>BTC</x:v>
      </x:c>
      <x:c r="N923" s="1" t="str">
        <x:v>0.97234153063783835</x:v>
      </x:c>
      <x:c r="O923" s="48" t="str">
        <x:v>HIGH_VOLATILITY|BULLISH_ROUTER</x:v>
      </x:c>
      <x:c r="P923" s="48" t="str">
        <x:v>episode-000921|episode-000920|episode-000917</x:v>
      </x:c>
      <x:c r="Q923" s="1" t="str">
        <x:v>True</x:v>
      </x:c>
      <x:c r="R923" s="1" t="str">
        <x:v>5</x:v>
      </x:c>
      <x:c r="S923" s="1" t="str">
        <x:v>0</x:v>
      </x:c>
      <x:c r="T923" s="1" t="str">
        <x:v>0.45918742854201061</x:v>
      </x:c>
      <x:c r="U923" s="1" t="str">
        <x:v>0.45000000000000001</x:v>
      </x:c>
      <x:c r="V923" s="1" t="str">
        <x:v>-0.0034696291332575002</x:v>
      </x:c>
      <x:c r="W923" s="28" t="str">
        <x:v>0.45000000000000001</x:v>
      </x:c>
      <x:c r="X923" s="28" t="str">
        <x:v>0.001687376470472568</x:v>
      </x:c>
      <x:c r="Y923" s="28" t="str">
        <x:v>-0.0034696291332575457</x:v>
      </x:c>
      <x:c r="Z923" s="1" t="str">
        <x:v>0.5</x:v>
      </x:c>
      <x:c r="AA923" s="1" t="str">
        <x:v>0.0017038398652655662</x:v>
      </x:c>
      <x:c r="AB923" s="1" t="str">
        <x:v>-0.0038549723950795922</x:v>
      </x:c>
      <x:c r="AC923" s="1" t="str">
        <x:v>BTC</x:v>
      </x:c>
      <x:c r="AD923" s="1" t="str">
        <x:v>0</x:v>
      </x:c>
      <x:c r="AE923" s="1" t="str">
        <x:v>0.45000000000000001</x:v>
      </x:c>
      <x:c r="AF923" s="1" t="str">
        <x:v>0.001687376470472568</x:v>
      </x:c>
      <x:c r="AG923" s="1" t="str">
        <x:v>-0.0034696291332575457</x:v>
      </x:c>
      <x:c r="AH923" s="1" t="str">
        <x:v>0.85000000000000009</x:v>
      </x:c>
      <x:c r="AI923" s="1" t="str">
        <x:v>0.00086689047172305855</x:v>
      </x:c>
      <x:c r="AJ923" s="1" t="str">
        <x:v>-0.0065514289168298045</x:v>
      </x:c>
      <x:c r="AK923" s="1" t="str">
        <x:v>-0.0030973214664242249</x:v>
      </x:c>
      <x:c r="AL923" s="28" t="str">
        <x:v>-0.0077065502411562004</x:v>
      </x:c>
      <x:c r="AM923" s="1" t="str">
        <x:v>2023</x:v>
      </x:c>
      <x:c r="AN923" s="48" t="str">
        <x:v>REUSED_OOS_PREQUENTIAL_DIAGNOSTIC</x:v>
      </x:c>
      <x:c r="AO923" s="1" t="str">
        <x:v>921</x:v>
      </x:c>
      <x:c r="AP923" s="1" t="str">
        <x:v>False</x:v>
      </x:c>
    </x:row>
    <x:row r="924" ht="22" customHeight="1">
      <x:c r="A924" s="27" t="n">
        <x:v>45119</x:v>
      </x:c>
      <x:c r="B924" s="27" t="n">
        <x:v>45120</x:v>
      </x:c>
      <x:c r="C924" s="1" t="str">
        <x:v>4.4847114647615618e-08</x:v>
      </x:c>
      <x:c r="D924" s="1" t="str">
        <x:v>0.97920550575763476</x:v>
      </x:c>
      <x:c r="E924" s="1" t="str">
        <x:v>0.020794449395250401</x:v>
      </x:c>
      <x:c r="F924" s="1" t="str">
        <x:v>bull</x:v>
      </x:c>
      <x:c r="G924" s="1" t="str">
        <x:v>0.092039635224635721</x:v>
      </x:c>
      <x:c r="H924" s="1" t="str">
        <x:v>0.013727950239593022</x:v>
      </x:c>
      <x:c r="I924" s="1" t="str">
        <x:v>-0.0041130279751449006</x:v>
      </x:c>
      <x:c r="J924" s="1" t="str">
        <x:v>0.17294687109175966</x:v>
      </x:c>
      <x:c r="K924" s="1" t="str">
        <x:v>0.36806168952927598</x:v>
      </x:c>
      <x:c r="L924" s="1" t="str">
        <x:v>-0.024525461216706845</x:v>
      </x:c>
      <x:c r="M924" s="1" t="str">
        <x:v>BTC</x:v>
      </x:c>
      <x:c r="N924" s="1" t="str">
        <x:v>0.97920550575763476</x:v>
      </x:c>
      <x:c r="O924" s="48" t="str">
        <x:v>HIGH_VOLATILITY|BULLISH_ROUTER</x:v>
      </x:c>
      <x:c r="P924" s="48" t="str"/>
      <x:c r="Q924" s="1" t="str">
        <x:v>True</x:v>
      </x:c>
      <x:c r="R924" s="1" t="str">
        <x:v>5</x:v>
      </x:c>
      <x:c r="S924" s="1" t="str">
        <x:v>0</x:v>
      </x:c>
      <x:c r="T924" s="1" t="str">
        <x:v>0.45910403200182548</x:v>
      </x:c>
      <x:c r="U924" s="1" t="str">
        <x:v>0.45000000000000001</x:v>
      </x:c>
      <x:c r="V924" s="1" t="str">
        <x:v>0.015973808441802999</x:v>
      </x:c>
      <x:c r="W924" s="28" t="str">
        <x:v>0.45000000000000001</x:v>
      </x:c>
      <x:c r="X924" s="28" t="str">
        <x:v>0.0019140088671596445</x:v>
      </x:c>
      <x:c r="Y924" s="28" t="str">
        <x:v>0.015973808441803072</x:v>
      </x:c>
      <x:c r="Z924" s="1" t="str">
        <x:v>0.5</x:v>
      </x:c>
      <x:c r="AA924" s="1" t="str">
        <x:v>0.0019340901417130851</x:v>
      </x:c>
      <x:c r="AB924" s="1" t="str">
        <x:v>0.017748868276365792</x:v>
      </x:c>
      <x:c r="AC924" s="1" t="str">
        <x:v>BTC</x:v>
      </x:c>
      <x:c r="AD924" s="1" t="str">
        <x:v>0</x:v>
      </x:c>
      <x:c r="AE924" s="1" t="str">
        <x:v>0.45000000000000001</x:v>
      </x:c>
      <x:c r="AF924" s="1" t="str">
        <x:v>0.0019140088671596445</x:v>
      </x:c>
      <x:c r="AG924" s="1" t="str">
        <x:v>0.015973808441803072</x:v>
      </x:c>
      <x:c r="AH924" s="1" t="str">
        <x:v>0.85000000000000009</x:v>
      </x:c>
      <x:c r="AI924" s="1" t="str">
        <x:v>0.00098906408701393556</x:v>
      </x:c>
      <x:c r="AJ924" s="1" t="str">
        <x:v>0.030175403476481399</x:v>
      </x:c>
      <x:c r="AK924" s="1" t="str">
        <x:v>0.013881512649129169</x:v>
      </x:c>
      <x:c r="AL924" s="28" t="str">
        <x:v>0.035501673396451702</x:v>
      </x:c>
      <x:c r="AM924" s="1" t="str">
        <x:v>2023</x:v>
      </x:c>
      <x:c r="AN924" s="48" t="str">
        <x:v>REUSED_OOS_PREQUENTIAL_DIAGNOSTIC</x:v>
      </x:c>
      <x:c r="AO924" s="1" t="str">
        <x:v>922</x:v>
      </x:c>
      <x:c r="AP924" s="1" t="str">
        <x:v>False</x:v>
      </x:c>
    </x:row>
    <x:row r="925" ht="22" customHeight="1">
      <x:c r="A925" s="27" t="n">
        <x:v>45120</x:v>
      </x:c>
      <x:c r="B925" s="27" t="n">
        <x:v>45121</x:v>
      </x:c>
      <x:c r="C925" s="1" t="str">
        <x:v>8.7789345308430584e-08</x:v>
      </x:c>
      <x:c r="D925" s="1" t="str">
        <x:v>0.96504182133169503</x:v>
      </x:c>
      <x:c r="E925" s="1" t="str">
        <x:v>0.0349580908789595</x:v>
      </x:c>
      <x:c r="F925" s="1" t="str">
        <x:v>bull</x:v>
      </x:c>
      <x:c r="G925" s="1" t="str">
        <x:v>0.13797129556026291</x:v>
      </x:c>
      <x:c r="H925" s="1" t="str">
        <x:v>0.028327368851879496</x:v>
      </x:c>
      <x:c r="I925" s="1" t="str">
        <x:v>0.051917053063707863</x:v>
      </x:c>
      <x:c r="J925" s="1" t="str">
        <x:v>0.21352981557614115</x:v>
      </x:c>
      <x:c r="K925" s="1" t="str">
        <x:v>0.38176768445177339</x:v>
      </x:c>
      <x:c r="L925" s="1" t="str">
        <x:v>0</x:v>
      </x:c>
      <x:c r="M925" s="1" t="str">
        <x:v>BTC</x:v>
      </x:c>
      <x:c r="N925" s="1" t="str">
        <x:v>0.96504182133169503</x:v>
      </x:c>
      <x:c r="O925" s="48" t="str">
        <x:v>HIGH_VOLATILITY|BULLISH_ROUTER</x:v>
      </x:c>
      <x:c r="P925" s="48" t="str">
        <x:v>episode-000923</x:v>
      </x:c>
      <x:c r="Q925" s="1" t="str">
        <x:v>True</x:v>
      </x:c>
      <x:c r="R925" s="1" t="str">
        <x:v>5</x:v>
      </x:c>
      <x:c r="S925" s="1" t="str">
        <x:v>0</x:v>
      </x:c>
      <x:c r="T925" s="1" t="str">
        <x:v>0.45927612126881551</x:v>
      </x:c>
      <x:c r="U925" s="1" t="str">
        <x:v>0.45000000000000001</x:v>
      </x:c>
      <x:c r="V925" s="1" t="str">
        <x:v>-0.0164361857351706</x:v>
      </x:c>
      <x:c r="W925" s="28" t="str">
        <x:v>0.45000000000000001</x:v>
      </x:c>
      <x:c r="X925" s="28" t="str">
        <x:v>0.0086484978991188122</x:v>
      </x:c>
      <x:c r="Y925" s="28" t="str">
        <x:v>-0.016436185735170694</x:v>
      </x:c>
      <x:c r="Z925" s="1" t="str">
        <x:v>0.5</x:v>
      </x:c>
      <x:c r="AA925" s="1" t="str">
        <x:v>0.0087206200467557782</x:v>
      </x:c>
      <x:c r="AB925" s="1" t="str">
        <x:v>-0.018261538456126658</x:v>
      </x:c>
      <x:c r="AC925" s="1" t="str">
        <x:v>BTC</x:v>
      </x:c>
      <x:c r="AD925" s="1" t="str">
        <x:v>0</x:v>
      </x:c>
      <x:c r="AE925" s="1" t="str">
        <x:v>0.45000000000000001</x:v>
      </x:c>
      <x:c r="AF925" s="1" t="str">
        <x:v>0.0086484978991188122</x:v>
      </x:c>
      <x:c r="AG925" s="1" t="str">
        <x:v>-0.016436185735170694</x:v>
      </x:c>
      <x:c r="AH925" s="1" t="str">
        <x:v>0.85000000000000009</x:v>
      </x:c>
      <x:c r="AI925" s="1" t="str">
        <x:v>0.0043938720200559223</x:v>
      </x:c>
      <x:c r="AJ925" s="1" t="str">
        <x:v>-0.031034318452610732</x:v>
      </x:c>
      <x:c r="AK925" s="1" t="str">
        <x:v>-0.014953325685456802</x:v>
      </x:c>
      <x:c r="AL925" s="28" t="str">
        <x:v>-0.036505954026714402</x:v>
      </x:c>
      <x:c r="AM925" s="1" t="str">
        <x:v>2023</x:v>
      </x:c>
      <x:c r="AN925" s="48" t="str">
        <x:v>REUSED_OOS_PREQUENTIAL_DIAGNOSTIC</x:v>
      </x:c>
      <x:c r="AO925" s="1" t="str">
        <x:v>923</x:v>
      </x:c>
      <x:c r="AP925" s="1" t="str">
        <x:v>False</x:v>
      </x:c>
    </x:row>
    <x:row r="926" ht="22" customHeight="1">
      <x:c r="A926" s="27" t="n">
        <x:v>45121</x:v>
      </x:c>
      <x:c r="B926" s="27" t="n">
        <x:v>45122</x:v>
      </x:c>
      <x:c r="C926" s="1" t="str">
        <x:v>6.5371762465545429e-09</x:v>
      </x:c>
      <x:c r="D926" s="1" t="str">
        <x:v>0.98683124243509601</x:v>
      </x:c>
      <x:c r="E926" s="1" t="str">
        <x:v>0.0131687510277277</x:v>
      </x:c>
      <x:c r="F926" s="1" t="str">
        <x:v>bull</x:v>
      </x:c>
      <x:c r="G926" s="1" t="str">
        <x:v>0.063808932975607274</x:v>
      </x:c>
      <x:c r="H926" s="1" t="str">
        <x:v>0.043578842206801846</x:v>
      </x:c>
      <x:c r="I926" s="1" t="str">
        <x:v>-0.00095563229905359925</x:v>
      </x:c>
      <x:c r="J926" s="1" t="str">
        <x:v>0.20644660657792646</x:v>
      </x:c>
      <x:c r="K926" s="1" t="str">
        <x:v>0.38953267615827419</x:v>
      </x:c>
      <x:c r="L926" s="1" t="str">
        <x:v>-0.036505954026714416</x:v>
      </x:c>
      <x:c r="M926" s="1" t="str">
        <x:v>BTC</x:v>
      </x:c>
      <x:c r="N926" s="1" t="str">
        <x:v>0.98683124243509601</x:v>
      </x:c>
      <x:c r="O926" s="48" t="str">
        <x:v>HIGH_VOLATILITY|BULLISH_ROUTER</x:v>
      </x:c>
      <x:c r="P926" s="48" t="str"/>
      <x:c r="Q926" s="1" t="str">
        <x:v>True</x:v>
      </x:c>
      <x:c r="R926" s="1" t="str">
        <x:v>5</x:v>
      </x:c>
      <x:c r="S926" s="1" t="str">
        <x:v>0</x:v>
      </x:c>
      <x:c r="T926" s="1" t="str">
        <x:v>0.45901138045440049</x:v>
      </x:c>
      <x:c r="U926" s="1" t="str">
        <x:v>0.45000000000000001</x:v>
      </x:c>
      <x:c r="V926" s="1" t="str">
        <x:v>-0.0003950995835019</x:v>
      </x:c>
      <x:c r="W926" s="28" t="str">
        <x:v>0.45000000000000001</x:v>
      </x:c>
      <x:c r="X926" s="28" t="str">
        <x:v>0.0091861304263747279</x:v>
      </x:c>
      <x:c r="Y926" s="28" t="str">
        <x:v>-0.00039509958350192331</x:v>
      </x:c>
      <x:c r="Z926" s="1" t="str">
        <x:v>0.5</x:v>
      </x:c>
      <x:c r="AA926" s="1" t="str">
        <x:v>0.0092961713078734687</x:v>
      </x:c>
      <x:c r="AB926" s="1" t="str">
        <x:v>-0.00043808884976215268</x:v>
      </x:c>
      <x:c r="AC926" s="1" t="str">
        <x:v>BTC</x:v>
      </x:c>
      <x:c r="AD926" s="1" t="str">
        <x:v>0</x:v>
      </x:c>
      <x:c r="AE926" s="1" t="str">
        <x:v>0.45000000000000001</x:v>
      </x:c>
      <x:c r="AF926" s="1" t="str">
        <x:v>0.0091861304263747279</x:v>
      </x:c>
      <x:c r="AG926" s="1" t="str">
        <x:v>-0.00039509958350192331</x:v>
      </x:c>
      <x:c r="AH926" s="1" t="str">
        <x:v>0.85000000000000009</x:v>
      </x:c>
      <x:c r="AI926" s="1" t="str">
        <x:v>0.0048035640226757881</x:v>
      </x:c>
      <x:c r="AJ926" s="1" t="str">
        <x:v>-0.00073375439230061179</x:v>
      </x:c>
      <x:c r="AK926" s="1" t="str">
        <x:v>-0.00033884606590331949</x:v>
      </x:c>
      <x:c r="AL926" s="28" t="str">
        <x:v>-0.0008575933292432</x:v>
      </x:c>
      <x:c r="AM926" s="1" t="str">
        <x:v>2023</x:v>
      </x:c>
      <x:c r="AN926" s="48" t="str">
        <x:v>REUSED_OOS_PREQUENTIAL_DIAGNOSTIC</x:v>
      </x:c>
      <x:c r="AO926" s="1" t="str">
        <x:v>924</x:v>
      </x:c>
      <x:c r="AP926" s="1" t="str">
        <x:v>False</x:v>
      </x:c>
    </x:row>
    <x:row r="927" ht="22" customHeight="1">
      <x:c r="A927" s="27" t="n">
        <x:v>45122</x:v>
      </x:c>
      <x:c r="B927" s="27" t="n">
        <x:v>45123</x:v>
      </x:c>
      <x:c r="C927" s="1" t="str">
        <x:v>1.1075879428494724e-07</x:v>
      </x:c>
      <x:c r="D927" s="1" t="str">
        <x:v>0.9371569903529452</x:v>
      </x:c>
      <x:c r="E927" s="1" t="str">
        <x:v>0.062842898888260501</x:v>
      </x:c>
      <x:c r="F927" s="1" t="str">
        <x:v>bull</x:v>
      </x:c>
      <x:c r="G927" s="1" t="str">
        <x:v>0.21365237251163727</x:v>
      </x:c>
      <x:c r="H927" s="1" t="str">
        <x:v>0.09934850416430166</x:v>
      </x:c>
      <x:c r="I927" s="1" t="str">
        <x:v>8.5840310609874848e-05</x:v>
      </x:c>
      <x:c r="J927" s="1" t="str">
        <x:v>0.18366007197758627</x:v>
      </x:c>
      <x:c r="K927" s="1" t="str">
        <x:v>0.38784105058703872</x:v>
      </x:c>
      <x:c r="L927" s="1" t="str">
        <x:v>-0.037332240093306712</x:v>
      </x:c>
      <x:c r="M927" s="1" t="str">
        <x:v>BTC</x:v>
      </x:c>
      <x:c r="N927" s="1" t="str">
        <x:v>0.93720000000000003</x:v>
      </x:c>
      <x:c r="O927" s="48" t="str">
        <x:v>HIGH_VOLATILITY|BULLISH_ROUTER</x:v>
      </x:c>
      <x:c r="P927" s="48" t="str">
        <x:v>episode-000921|episode-000913</x:v>
      </x:c>
      <x:c r="Q927" s="1" t="str">
        <x:v>True</x:v>
      </x:c>
      <x:c r="R927" s="1" t="str">
        <x:v>5</x:v>
      </x:c>
      <x:c r="S927" s="1" t="str">
        <x:v>0</x:v>
      </x:c>
      <x:c r="T927" s="1" t="str">
        <x:v>0.45961492872048321</x:v>
      </x:c>
      <x:c r="U927" s="1" t="str">
        <x:v>0.45000000000000001</x:v>
      </x:c>
      <x:c r="V927" s="1" t="str">
        <x:v>-0.00083064588042399995</x:v>
      </x:c>
      <x:c r="W927" s="28" t="str">
        <x:v>0.45000000000000001</x:v>
      </x:c>
      <x:c r="X927" s="28" t="str">
        <x:v>0.00021233629317252145</x:v>
      </x:c>
      <x:c r="Y927" s="28" t="str">
        <x:v>-0.00083064588042391918</x:v>
      </x:c>
      <x:c r="Z927" s="1" t="str">
        <x:v>0.5</x:v>
      </x:c>
      <x:c r="AA927" s="1" t="str">
        <x:v>0.00021449030503817301</x:v>
      </x:c>
      <x:c r="AB927" s="1" t="str">
        <x:v>-0.00092291842624048215</x:v>
      </x:c>
      <x:c r="AC927" s="1" t="str">
        <x:v>BTC</x:v>
      </x:c>
      <x:c r="AD927" s="1" t="str">
        <x:v>0</x:v>
      </x:c>
      <x:c r="AE927" s="1" t="str">
        <x:v>0.45000000000000001</x:v>
      </x:c>
      <x:c r="AF927" s="1" t="str">
        <x:v>0.00021233629317252145</x:v>
      </x:c>
      <x:c r="AG927" s="1" t="str">
        <x:v>-0.00083064588042391918</x:v>
      </x:c>
      <x:c r="AH927" s="1" t="str">
        <x:v>0.85000000000000009</x:v>
      </x:c>
      <x:c r="AI927" s="1" t="str">
        <x:v>0.00010942291378535085</x:v>
      </x:c>
      <x:c r="AJ927" s="1" t="str">
        <x:v>-0.0015687062788123374</x:v>
      </x:c>
      <x:c r="AK927" s="1" t="str">
        <x:v>-0.00073894692892744471</x:v>
      </x:c>
      <x:c r="AL927" s="28" t="str">
        <x:v>-0.0018454082676931001</x:v>
      </x:c>
      <x:c r="AM927" s="1" t="str">
        <x:v>2023</x:v>
      </x:c>
      <x:c r="AN927" s="48" t="str">
        <x:v>REUSED_OOS_PREQUENTIAL_DIAGNOSTIC</x:v>
      </x:c>
      <x:c r="AO927" s="1" t="str">
        <x:v>925</x:v>
      </x:c>
      <x:c r="AP927" s="1" t="str">
        <x:v>False</x:v>
      </x:c>
    </x:row>
    <x:row r="928" ht="22" customHeight="1">
      <x:c r="A928" s="27" t="n">
        <x:v>45123</x:v>
      </x:c>
      <x:c r="B928" s="27" t="n">
        <x:v>45124</x:v>
      </x:c>
      <x:c r="C928" s="1" t="str">
        <x:v>4.5341316992471274e-07</x:v>
      </x:c>
      <x:c r="D928" s="1" t="str">
        <x:v>0.84223581594506303</x:v>
      </x:c>
      <x:c r="E928" s="1" t="str">
        <x:v>0.15776373064176691</x:v>
      </x:c>
      <x:c r="F928" s="1" t="str">
        <x:v>bull</x:v>
      </x:c>
      <x:c r="G928" s="1" t="str">
        <x:v>0.39681875249674076</x:v>
      </x:c>
      <x:c r="H928" s="1" t="str">
        <x:v>0.18984234881576423</x:v>
      </x:c>
      <x:c r="I928" s="1" t="str">
        <x:v>0.0022740155601006506</x:v>
      </x:c>
      <x:c r="J928" s="1" t="str">
        <x:v>0.14783628750289468</x:v>
      </x:c>
      <x:c r="K928" s="1" t="str">
        <x:v>0.37935376163682388</x:v>
      </x:c>
      <x:c r="L928" s="1" t="str">
        <x:v>-0.039108755136480156</x:v>
      </x:c>
      <x:c r="M928" s="1" t="str">
        <x:v>BTC</x:v>
      </x:c>
      <x:c r="N928" s="1" t="str">
        <x:v>0.84223581594506303</x:v>
      </x:c>
      <x:c r="O928" s="48" t="str">
        <x:v>HIGH_VOLATILITY|BULLISH_ROUTER</x:v>
      </x:c>
      <x:c r="P928" s="48" t="str"/>
      <x:c r="Q928" s="1" t="str">
        <x:v>True</x:v>
      </x:c>
      <x:c r="R928" s="1" t="str">
        <x:v>5</x:v>
      </x:c>
      <x:c r="S928" s="1" t="str">
        <x:v>0</x:v>
      </x:c>
      <x:c r="T928" s="1" t="str">
        <x:v>0.46076821920830258</x:v>
      </x:c>
      <x:c r="U928" s="1" t="str">
        <x:v>0.45000000000000001</x:v>
      </x:c>
      <x:c r="V928" s="1" t="str">
        <x:v>-0.0014262638782072999</x:v>
      </x:c>
      <x:c r="W928" s="28" t="str">
        <x:v>0.45000000000000001</x:v>
      </x:c>
      <x:c r="X928" s="28" t="str">
        <x:v>0.00045711815258214772</x:v>
      </x:c>
      <x:c r="Y928" s="28" t="str">
        <x:v>-0.0014262638782073234</x:v>
      </x:c>
      <x:c r="Z928" s="1" t="str">
        <x:v>0.5</x:v>
      </x:c>
      <x:c r="AA928" s="1" t="str">
        <x:v>0.00046177815153258805</x:v>
      </x:c>
      <x:c r="AB928" s="1" t="str">
        <x:v>-0.0015846915041631826</x:v>
      </x:c>
      <x:c r="AC928" s="1" t="str">
        <x:v>BTC</x:v>
      </x:c>
      <x:c r="AD928" s="1" t="str">
        <x:v>0</x:v>
      </x:c>
      <x:c r="AE928" s="1" t="str">
        <x:v>0.45000000000000001</x:v>
      </x:c>
      <x:c r="AF928" s="1" t="str">
        <x:v>0.00045711815258214772</x:v>
      </x:c>
      <x:c r="AG928" s="1" t="str">
        <x:v>-0.0014262638782073234</x:v>
      </x:c>
      <x:c r="AH928" s="1" t="str">
        <x:v>0.85000000000000009</x:v>
      </x:c>
      <x:c r="AI928" s="1" t="str">
        <x:v>0.00023565920846480015</x:v>
      </x:c>
      <x:c r="AJ928" s="1" t="str">
        <x:v>-0.0026934268024100261</x:v>
      </x:c>
      <x:c r="AK928" s="1" t="str">
        <x:v>-0.001269778642079723</x:v>
      </x:c>
      <x:c r="AL928" s="28" t="str">
        <x:v>-0.0031684609151494</x:v>
      </x:c>
      <x:c r="AM928" s="1" t="str">
        <x:v>2023</x:v>
      </x:c>
      <x:c r="AN928" s="48" t="str">
        <x:v>REUSED_OOS_PREQUENTIAL_DIAGNOSTIC</x:v>
      </x:c>
      <x:c r="AO928" s="1" t="str">
        <x:v>926</x:v>
      </x:c>
      <x:c r="AP928" s="1" t="str">
        <x:v>False</x:v>
      </x:c>
    </x:row>
    <x:row r="929" ht="22" customHeight="1">
      <x:c r="A929" s="27" t="n">
        <x:v>45124</x:v>
      </x:c>
      <x:c r="B929" s="27" t="n">
        <x:v>45125</x:v>
      </x:c>
      <x:c r="C929" s="1" t="str">
        <x:v>1.4951714445609332e-06</x:v>
      </x:c>
      <x:c r="D929" s="1" t="str">
        <x:v>0.71953735764411086</x:v>
      </x:c>
      <x:c r="E929" s="1" t="str">
        <x:v>0.28046114718444431</x:v>
      </x:c>
      <x:c r="F929" s="1" t="str">
        <x:v>bull</x:v>
      </x:c>
      <x:c r="G929" s="1" t="str">
        <x:v>0.54014449894130079</x:v>
      </x:c>
      <x:c r="H929" s="1" t="str">
        <x:v>0.24539691660190421</x:v>
      </x:c>
      <x:c r="I929" s="1" t="str">
        <x:v>-0.0090612290524834105</x:v>
      </x:c>
      <x:c r="J929" s="1" t="str">
        <x:v>0.13670375259287204</x:v>
      </x:c>
      <x:c r="K929" s="1" t="str">
        <x:v>0.38023738560741899</x:v>
      </x:c>
      <x:c r="L929" s="1" t="str">
        <x:v>-0.042153301489539441</x:v>
      </x:c>
      <x:c r="M929" s="1" t="str">
        <x:v>BTC</x:v>
      </x:c>
      <x:c r="N929" s="1" t="str">
        <x:v>0.71953735764411086</x:v>
      </x:c>
      <x:c r="O929" s="48" t="str">
        <x:v>HIGH_VOLATILITY</x:v>
      </x:c>
      <x:c r="P929" s="48" t="str"/>
      <x:c r="Q929" s="1" t="str">
        <x:v>True</x:v>
      </x:c>
      <x:c r="R929" s="1" t="str">
        <x:v>5</x:v>
      </x:c>
      <x:c r="S929" s="1" t="str">
        <x:v>0</x:v>
      </x:c>
      <x:c r="T929" s="1" t="str">
        <x:v>0.4622589470725616</x:v>
      </x:c>
      <x:c r="U929" s="1" t="str">
        <x:v>0.45000000000000001</x:v>
      </x:c>
      <x:c r="V929" s="1" t="str">
        <x:v>-0.0040753084032473996</x:v>
      </x:c>
      <x:c r="W929" s="28" t="str">
        <x:v>0.45000000000000001</x:v>
      </x:c>
      <x:c r="X929" s="28" t="str">
        <x:v>0.00078531378271151642</x:v>
      </x:c>
      <x:c r="Y929" s="28" t="str">
        <x:v>-0.0040753084032474352</x:v>
      </x:c>
      <x:c r="Z929" s="1" t="str">
        <x:v>0.5</x:v>
      </x:c>
      <x:c r="AA929" s="1" t="str">
        <x:v>0.0007933721130530258</x:v>
      </x:c>
      <x:c r="AB929" s="1" t="str">
        <x:v>-0.0045280412128139158</x:v>
      </x:c>
      <x:c r="AC929" s="1" t="str">
        <x:v>BTC</x:v>
      </x:c>
      <x:c r="AD929" s="1" t="str">
        <x:v>0</x:v>
      </x:c>
      <x:c r="AE929" s="1" t="str">
        <x:v>0.45000000000000001</x:v>
      </x:c>
      <x:c r="AF929" s="1" t="str">
        <x:v>0.00078531378271151642</x:v>
      </x:c>
      <x:c r="AG929" s="1" t="str">
        <x:v>-0.0040753084032474352</x:v>
      </x:c>
      <x:c r="AH929" s="1" t="str">
        <x:v>0.85000000000000009</x:v>
      </x:c>
      <x:c r="AI929" s="1" t="str">
        <x:v>0.0004050696970592238</x:v>
      </x:c>
      <x:c r="AJ929" s="1" t="str">
        <x:v>-0.0076967293873911879</x:v>
      </x:c>
      <x:c r="AK929" s="1" t="str">
        <x:v>-0.0036428669728108308</x:v>
      </x:c>
      <x:c r="AL929" s="28" t="str">
        <x:v>-0.0090545028649920006</x:v>
      </x:c>
      <x:c r="AM929" s="1" t="str">
        <x:v>2023</x:v>
      </x:c>
      <x:c r="AN929" s="48" t="str">
        <x:v>REUSED_OOS_PREQUENTIAL_DIAGNOSTIC</x:v>
      </x:c>
      <x:c r="AO929" s="1" t="str">
        <x:v>927</x:v>
      </x:c>
      <x:c r="AP929" s="1" t="str">
        <x:v>False</x:v>
      </x:c>
    </x:row>
    <x:row r="930" ht="22" customHeight="1">
      <x:c r="A930" s="27" t="n">
        <x:v>45125</x:v>
      </x:c>
      <x:c r="B930" s="27" t="n">
        <x:v>45126</x:v>
      </x:c>
      <x:c r="C930" s="1" t="str">
        <x:v>7.9609354143005851e-06</x:v>
      </x:c>
      <x:c r="D930" s="1" t="str">
        <x:v>0.44864051141027911</x:v>
      </x:c>
      <x:c r="E930" s="1" t="str">
        <x:v>0.55135152765430662</x:v>
      </x:c>
      <x:c r="F930" s="1" t="str">
        <x:v>mix</x:v>
      </x:c>
      <x:c r="G930" s="1" t="str">
        <x:v>0.62620723169646042</x:v>
      </x:c>
      <x:c r="H930" s="1" t="str">
        <x:v>0.54179369246766385</x:v>
      </x:c>
      <x:c r="I930" s="1" t="str">
        <x:v>-0.024703412107774159</x:v>
      </x:c>
      <x:c r="J930" s="1" t="str">
        <x:v>0.13390813107210775</x:v>
      </x:c>
      <x:c r="K930" s="1" t="str">
        <x:v>0.38122260121629448</x:v>
      </x:c>
      <x:c r="L930" s="1" t="str">
        <x:v>-0.050826127165425672</x:v>
      </x:c>
      <x:c r="M930" s="1" t="str">
        <x:v>ABSTAIN</x:v>
      </x:c>
      <x:c r="N930" s="1" t="str">
        <x:v>0.55135152765430662</x:v>
      </x:c>
      <x:c r="O930" s="48" t="str">
        <x:v>HIGH_VOLATILITY|NEGATIVE_MOMENTUM</x:v>
      </x:c>
      <x:c r="P930" s="48" t="str">
        <x:v>episode-000846|episode-000853|episode-000787|episode-000842|episode-000100</x:v>
      </x:c>
      <x:c r="Q930" s="1" t="str">
        <x:v>True</x:v>
      </x:c>
      <x:c r="R930" s="1" t="str">
        <x:v>5</x:v>
      </x:c>
      <x:c r="S930" s="1" t="str">
        <x:v>0.050000000000000003</x:v>
      </x:c>
      <x:c r="T930" s="1" t="str">
        <x:v>0.46554982453980098</x:v>
      </x:c>
      <x:c r="U930" s="1" t="str">
        <x:v>0.45000000000000001</x:v>
      </x:c>
      <x:c r="V930" s="1" t="str">
        <x:v>0.0006441182700571</x:v>
      </x:c>
      <x:c r="W930" s="28" t="str">
        <x:v>0.45000000000000001</x:v>
      </x:c>
      <x:c r="X930" s="28" t="str">
        <x:v>0.0022501577861400723</x:v>
      </x:c>
      <x:c r="Y930" s="28" t="str">
        <x:v>0.00064411827005717015</x:v>
      </x:c>
      <x:c r="Z930" s="1" t="str">
        <x:v>0.45000000000000001</x:v>
      </x:c>
      <x:c r="AA930" s="1" t="str">
        <x:v>0.047726079674701882</x:v>
      </x:c>
      <x:c r="AB930" s="1" t="str">
        <x:v>0.00059861295390217784</x:v>
      </x:c>
      <x:c r="AC930" s="1" t="str">
        <x:v>ABSTAIN</x:v>
      </x:c>
      <x:c r="AD930" s="1" t="str">
        <x:v>0.050000000000000003</x:v>
      </x:c>
      <x:c r="AE930" s="1" t="str">
        <x:v>0.45000000000000001</x:v>
      </x:c>
      <x:c r="AF930" s="1" t="str">
        <x:v>0.0022501577861400723</x:v>
      </x:c>
      <x:c r="AG930" s="1" t="str">
        <x:v>0.00064411827005717015</x:v>
      </x:c>
      <x:c r="AH930" s="1" t="str">
        <x:v>0.5</x:v>
      </x:c>
      <x:c r="AI930" s="1" t="str">
        <x:v>0.34883659695393188</x:v>
      </x:c>
      <x:c r="AJ930" s="1" t="str">
        <x:v>0.00036910163060954737</x:v>
      </x:c>
      <x:c r="AK930" s="1" t="str">
        <x:v>-0.00027487738556053861</x:v>
      </x:c>
      <x:c r="AL930" s="28" t="str">
        <x:v>0.0014363775161717999</x:v>
      </x:c>
      <x:c r="AM930" s="1" t="str">
        <x:v>2023</x:v>
      </x:c>
      <x:c r="AN930" s="48" t="str">
        <x:v>REUSED_OOS_PREQUENTIAL_DIAGNOSTIC</x:v>
      </x:c>
      <x:c r="AO930" s="1" t="str">
        <x:v>928</x:v>
      </x:c>
      <x:c r="AP930" s="1" t="str">
        <x:v>False</x:v>
      </x:c>
    </x:row>
    <x:row r="931" ht="22" customHeight="1">
      <x:c r="A931" s="27" t="n">
        <x:v>45126</x:v>
      </x:c>
      <x:c r="B931" s="27" t="n">
        <x:v>45127</x:v>
      </x:c>
      <x:c r="C931" s="1" t="str">
        <x:v>9.2869019285863164e-06</x:v>
      </x:c>
      <x:c r="D931" s="1" t="str">
        <x:v>0.3920516794526801</x:v>
      </x:c>
      <x:c r="E931" s="1" t="str">
        <x:v>0.60793903364539115</x:v>
      </x:c>
      <x:c r="F931" s="1" t="str">
        <x:v>mix</x:v>
      </x:c>
      <x:c r="G931" s="1" t="str">
        <x:v>0.60965025164652265</x:v>
      </x:c>
      <x:c r="H931" s="1" t="str">
        <x:v>0.11317766391519782</x:v>
      </x:c>
      <x:c r="I931" s="1" t="str">
        <x:v>-0.015717092337917404</x:v>
      </x:c>
      <x:c r="J931" s="1" t="str">
        <x:v>0.11412543442387846</x:v>
      </x:c>
      <x:c r="K931" s="1" t="str">
        <x:v>0.37751804814966233</x:v>
      </x:c>
      <x:c r="L931" s="1" t="str">
        <x:v>-0.049462755155548321</x:v>
      </x:c>
      <x:c r="M931" s="1" t="str">
        <x:v>ABSTAIN</x:v>
      </x:c>
      <x:c r="N931" s="1" t="str">
        <x:v>0.60793903364539115</x:v>
      </x:c>
      <x:c r="O931" s="48" t="str">
        <x:v>INSUFFICIENT_EVIDENCE</x:v>
      </x:c>
      <x:c r="P931" s="48" t="str"/>
      <x:c r="Q931" s="1" t="str">
        <x:v>True</x:v>
      </x:c>
      <x:c r="R931" s="1" t="str">
        <x:v>5</x:v>
      </x:c>
      <x:c r="S931" s="1" t="str">
        <x:v>0.050000000000000003</x:v>
      </x:c>
      <x:c r="T931" s="1" t="str">
        <x:v>0.46623727270067389</x:v>
      </x:c>
      <x:c r="U931" s="1" t="str">
        <x:v>0.45000000000000001</x:v>
      </x:c>
      <x:c r="V931" s="1" t="str">
        <x:v>-0.0016357773148666</x:v>
      </x:c>
      <x:c r="W931" s="28" t="str">
        <x:v>0.45000000000000001</x:v>
      </x:c>
      <x:c r="X931" s="28" t="str">
        <x:v>0.00035527379697020134</x:v>
      </x:c>
      <x:c r="Y931" s="28" t="str">
        <x:v>-0.0016357773148666377</x:v>
      </x:c>
      <x:c r="Z931" s="1" t="str">
        <x:v>0.45000000000000001</x:v>
      </x:c>
      <x:c r="AA931" s="1" t="str">
        <x:v>0.00035527379697020134</x:v>
      </x:c>
      <x:c r="AB931" s="1" t="str">
        <x:v>-0.0016357773148666377</x:v>
      </x:c>
      <x:c r="AC931" s="1" t="str">
        <x:v>ABSTAIN</x:v>
      </x:c>
      <x:c r="AD931" s="1" t="str">
        <x:v>0.050000000000000003</x:v>
      </x:c>
      <x:c r="AE931" s="1" t="str">
        <x:v>0.45000000000000001</x:v>
      </x:c>
      <x:c r="AF931" s="1" t="str">
        <x:v>0.00035527379697020134</x:v>
      </x:c>
      <x:c r="AG931" s="1" t="str">
        <x:v>-0.0016357773148666377</x:v>
      </x:c>
      <x:c r="AH931" s="1" t="str">
        <x:v>0.45000000000000001</x:v>
      </x:c>
      <x:c r="AI931" s="1" t="str">
        <x:v>0.050358836666583084</x:v>
      </x:c>
      <x:c r="AJ931" s="1" t="str">
        <x:v>-0.0016856991007784261</x:v>
      </x:c>
      <x:c r="AK931" s="1" t="str">
        <x:v>-5.000483085540572e-05</x:v>
      </x:c>
      <x:c r="AL931" s="28" t="str">
        <x:v>-0.0036342724935388001</x:v>
      </x:c>
      <x:c r="AM931" s="1" t="str">
        <x:v>2023</x:v>
      </x:c>
      <x:c r="AN931" s="48" t="str">
        <x:v>REUSED_OOS_PREQUENTIAL_DIAGNOSTIC</x:v>
      </x:c>
      <x:c r="AO931" s="1" t="str">
        <x:v>929</x:v>
      </x:c>
      <x:c r="AP931" s="1" t="str">
        <x:v>False</x:v>
      </x:c>
    </x:row>
    <x:row r="932" ht="22" customHeight="1">
      <x:c r="A932" s="27" t="n">
        <x:v>45127</x:v>
      </x:c>
      <x:c r="B932" s="27" t="n">
        <x:v>45128</x:v>
      </x:c>
      <x:c r="C932" s="1" t="str">
        <x:v>1.0687815942210896e-05</x:v>
      </x:c>
      <x:c r="D932" s="1" t="str">
        <x:v>0.3626713897715414</x:v>
      </x:c>
      <x:c r="E932" s="1" t="str">
        <x:v>0.63731792241251617</x:v>
      </x:c>
      <x:c r="F932" s="1" t="str">
        <x:v>mix</x:v>
      </x:c>
      <x:c r="G932" s="1" t="str">
        <x:v>0.59626855038052318</x:v>
      </x:c>
      <x:c r="H932" s="1" t="str">
        <x:v>0.058760579362277354</x:v>
      </x:c>
      <x:c r="I932" s="1" t="str">
        <x:v>-0.05291726651857076</x:v>
      </x:c>
      <x:c r="J932" s="1" t="str">
        <x:v>0.052752431317274029</x:v>
      </x:c>
      <x:c r="K932" s="1" t="str">
        <x:v>0.33327757626750565</x:v>
      </x:c>
      <x:c r="L932" s="1" t="str">
        <x:v>-0.05291726651857076</x:v>
      </x:c>
      <x:c r="M932" s="1" t="str">
        <x:v>ABSTAIN</x:v>
      </x:c>
      <x:c r="N932" s="1" t="str">
        <x:v>0.63731792241251617</x:v>
      </x:c>
      <x:c r="O932" s="48" t="str">
        <x:v>INSUFFICIENT_EVIDENCE</x:v>
      </x:c>
      <x:c r="P932" s="48" t="str"/>
      <x:c r="Q932" s="1" t="str">
        <x:v>True</x:v>
      </x:c>
      <x:c r="R932" s="1" t="str">
        <x:v>5</x:v>
      </x:c>
      <x:c r="S932" s="1" t="str">
        <x:v>0.050000000000000003</x:v>
      </x:c>
      <x:c r="T932" s="1" t="str">
        <x:v>0.46659412136026912</x:v>
      </x:c>
      <x:c r="U932" s="1" t="str">
        <x:v>0.45000000000000001</x:v>
      </x:c>
      <x:c r="V932" s="1" t="str">
        <x:v>0.0015408244427778999</x:v>
      </x:c>
      <x:c r="W932" s="28" t="str">
        <x:v>0.45000000000000001</x:v>
      </x:c>
      <x:c r="X932" s="28" t="str">
        <x:v>0.00090095588578792407</x:v>
      </x:c>
      <x:c r="Y932" s="28" t="str">
        <x:v>0.0015408244427779216</x:v>
      </x:c>
      <x:c r="Z932" s="1" t="str">
        <x:v>0.45000000000000001</x:v>
      </x:c>
      <x:c r="AA932" s="1" t="str">
        <x:v>0.00090095588578792407</x:v>
      </x:c>
      <x:c r="AB932" s="1" t="str">
        <x:v>0.0015408244427779216</x:v>
      </x:c>
      <x:c r="AC932" s="1" t="str">
        <x:v>ABSTAIN</x:v>
      </x:c>
      <x:c r="AD932" s="1" t="str">
        <x:v>0.050000000000000003</x:v>
      </x:c>
      <x:c r="AE932" s="1" t="str">
        <x:v>0.45000000000000001</x:v>
      </x:c>
      <x:c r="AF932" s="1" t="str">
        <x:v>0.00090095588578792407</x:v>
      </x:c>
      <x:c r="AG932" s="1" t="str">
        <x:v>0.0015408244427779216</x:v>
      </x:c>
      <x:c r="AH932" s="1" t="str">
        <x:v>0.45000000000000001</x:v>
      </x:c>
      <x:c r="AI932" s="1" t="str">
        <x:v>0.00090095588578792407</x:v>
      </x:c>
      <x:c r="AJ932" s="1" t="str">
        <x:v>0.0015408244427779216</x:v>
      </x:c>
      <x:c r="AK932" s="1" t="str">
        <x:v>2.1684043449710089e-17</x:v>
      </x:c>
      <x:c r="AL932" s="28" t="str">
        <x:v>0.0034260595282036002</x:v>
      </x:c>
      <x:c r="AM932" s="1" t="str">
        <x:v>2023</x:v>
      </x:c>
      <x:c r="AN932" s="48" t="str">
        <x:v>REUSED_OOS_PREQUENTIAL_DIAGNOSTIC</x:v>
      </x:c>
      <x:c r="AO932" s="1" t="str">
        <x:v>930</x:v>
      </x:c>
      <x:c r="AP932" s="1" t="str">
        <x:v>False</x:v>
      </x:c>
    </x:row>
    <x:row r="933" ht="22" customHeight="1">
      <x:c r="A933" s="27" t="n">
        <x:v>45128</x:v>
      </x:c>
      <x:c r="B933" s="27" t="n">
        <x:v>45129</x:v>
      </x:c>
      <x:c r="C933" s="1" t="str">
        <x:v>2.4871646535228844e-05</x:v>
      </x:c>
      <x:c r="D933" s="1" t="str">
        <x:v>0.2291167380286333</x:v>
      </x:c>
      <x:c r="E933" s="1" t="str">
        <x:v>0.77085839032483117</x:v>
      </x:c>
      <x:c r="F933" s="1" t="str">
        <x:v>mix</x:v>
      </x:c>
      <x:c r="G933" s="1" t="str">
        <x:v>0.4901537786551578</x:v>
      </x:c>
      <x:c r="H933" s="1" t="str">
        <x:v>0.26710930348581607</x:v>
      </x:c>
      <x:c r="I933" s="1" t="str">
        <x:v>-0.013665419857903482</x:v>
      </x:c>
      <x:c r="J933" s="1" t="str">
        <x:v>-0.0031269897889449894</x:v>
      </x:c>
      <x:c r="K933" s="1" t="str">
        <x:v>0.26460501777186773</x:v>
      </x:c>
      <x:c r="L933" s="1" t="str">
        <x:v>-0.049672504695529529</x:v>
      </x:c>
      <x:c r="M933" s="1" t="str">
        <x:v>ABSTAIN</x:v>
      </x:c>
      <x:c r="N933" s="1" t="str">
        <x:v>0.77085839032483117</x:v>
      </x:c>
      <x:c r="O933" s="48" t="str">
        <x:v>HIGH_VOLATILITY|NEGATIVE_MOMENTUM</x:v>
      </x:c>
      <x:c r="P933" s="48" t="str">
        <x:v>episode-000858|episode-000845|episode-000796|episode-000250|episode-000931</x:v>
      </x:c>
      <x:c r="Q933" s="1" t="str">
        <x:v>True</x:v>
      </x:c>
      <x:c r="R933" s="1" t="str">
        <x:v>5</x:v>
      </x:c>
      <x:c r="S933" s="1" t="str">
        <x:v>0.050000000000000003</x:v>
      </x:c>
      <x:c r="T933" s="1" t="str">
        <x:v>0.46821552422508389</x:v>
      </x:c>
      <x:c r="U933" s="1" t="str">
        <x:v>0.45000000000000001</x:v>
      </x:c>
      <x:c r="V933" s="1" t="str">
        <x:v>-0.0017193961089069999</x:v>
      </x:c>
      <x:c r="W933" s="28" t="str">
        <x:v>0.45000000000000001</x:v>
      </x:c>
      <x:c r="X933" s="28" t="str">
        <x:v>0.00084664443881943274</x:v>
      </x:c>
      <x:c r="Y933" s="28" t="str">
        <x:v>-0.0017193961089070342</x:v>
      </x:c>
      <x:c r="Z933" s="1" t="str">
        <x:v>0.45000000000000001</x:v>
      </x:c>
      <x:c r="AA933" s="1" t="str">
        <x:v>0.00084664443881943274</x:v>
      </x:c>
      <x:c r="AB933" s="1" t="str">
        <x:v>-0.0017193961089070342</x:v>
      </x:c>
      <x:c r="AC933" s="1" t="str">
        <x:v>ABSTAIN</x:v>
      </x:c>
      <x:c r="AD933" s="1" t="str">
        <x:v>0.050000000000000003</x:v>
      </x:c>
      <x:c r="AE933" s="1" t="str">
        <x:v>0.45000000000000001</x:v>
      </x:c>
      <x:c r="AF933" s="1" t="str">
        <x:v>0.00084664443881943274</x:v>
      </x:c>
      <x:c r="AG933" s="1" t="str">
        <x:v>-0.0017193961089070342</x:v>
      </x:c>
      <x:c r="AH933" s="1" t="str">
        <x:v>0.45000000000000001</x:v>
      </x:c>
      <x:c r="AI933" s="1" t="str">
        <x:v>0.00084664443881943274</x:v>
      </x:c>
      <x:c r="AJ933" s="1" t="str">
        <x:v>-0.0017193961089070342</x:v>
      </x:c>
      <x:c r="AK933" s="1" t="str">
        <x:v>-3.426078865054194e-17</x:v>
      </x:c>
      <x:c r="AL933" s="28" t="str">
        <x:v>-0.0038190020432663</x:v>
      </x:c>
      <x:c r="AM933" s="1" t="str">
        <x:v>2023</x:v>
      </x:c>
      <x:c r="AN933" s="48" t="str">
        <x:v>REUSED_OOS_PREQUENTIAL_DIAGNOSTIC</x:v>
      </x:c>
      <x:c r="AO933" s="1" t="str">
        <x:v>931</x:v>
      </x:c>
      <x:c r="AP933" s="1" t="str">
        <x:v>False</x:v>
      </x:c>
    </x:row>
    <x:row r="934" ht="22" customHeight="1">
      <x:c r="A934" s="27" t="n">
        <x:v>45129</x:v>
      </x:c>
      <x:c r="B934" s="27" t="n">
        <x:v>45130</x:v>
      </x:c>
      <x:c r="C934" s="1" t="str">
        <x:v>3.9399081601469912e-05</x:v>
      </x:c>
      <x:c r="D934" s="1" t="str">
        <x:v>0.1185485526087391</x:v>
      </x:c>
      <x:c r="E934" s="1" t="str">
        <x:v>0.88141204830965925</x:v>
      </x:c>
      <x:c r="F934" s="1" t="str">
        <x:v>mix</x:v>
      </x:c>
      <x:c r="G934" s="1" t="str">
        <x:v>0.33174312774047104</x:v>
      </x:c>
      <x:c r="H934" s="1" t="str">
        <x:v>0.22113637083978854</x:v>
      </x:c>
      <x:c r="I934" s="1" t="str">
        <x:v>-0.016588866807080604</x:v>
      </x:c>
      <x:c r="J934" s="1" t="str">
        <x:v>-0.0033990732841537863</x:v>
      </x:c>
      <x:c r="K934" s="1" t="str">
        <x:v>0.26465154073673502</x:v>
      </x:c>
      <x:c r="L934" s="1" t="str">
        <x:v>-0.053301807341869401</x:v>
      </x:c>
      <x:c r="M934" s="1" t="str">
        <x:v>ABSTAIN</x:v>
      </x:c>
      <x:c r="N934" s="1" t="str">
        <x:v>0.88141204830965925</x:v>
      </x:c>
      <x:c r="O934" s="48" t="str">
        <x:v>HIGH_VOLATILITY|NEGATIVE_MOMENTUM</x:v>
      </x:c>
      <x:c r="P934" s="48" t="str"/>
      <x:c r="Q934" s="1" t="str">
        <x:v>True</x:v>
      </x:c>
      <x:c r="R934" s="1" t="str">
        <x:v>5</x:v>
      </x:c>
      <x:c r="S934" s="1" t="str">
        <x:v>0.050000000000000003</x:v>
      </x:c>
      <x:c r="T934" s="1" t="str">
        <x:v>0.46955760199092189</x:v>
      </x:c>
      <x:c r="U934" s="1" t="str">
        <x:v>0.45000000000000001</x:v>
      </x:c>
      <x:c r="V934" s="1" t="str">
        <x:v>0.0044856194228905999</x:v>
      </x:c>
      <x:c r="W934" s="28" t="str">
        <x:v>0.45000000000000001</x:v>
      </x:c>
      <x:c r="X934" s="28" t="str">
        <x:v>0.00094683018158758792</x:v>
      </x:c>
      <x:c r="Y934" s="28" t="str">
        <x:v>0.0044856194228906077</x:v>
      </x:c>
      <x:c r="Z934" s="1" t="str">
        <x:v>0.45000000000000001</x:v>
      </x:c>
      <x:c r="AA934" s="1" t="str">
        <x:v>0.00094683018158758792</x:v>
      </x:c>
      <x:c r="AB934" s="1" t="str">
        <x:v>0.0044856194228906077</x:v>
      </x:c>
      <x:c r="AC934" s="1" t="str">
        <x:v>ABSTAIN</x:v>
      </x:c>
      <x:c r="AD934" s="1" t="str">
        <x:v>0.050000000000000003</x:v>
      </x:c>
      <x:c r="AE934" s="1" t="str">
        <x:v>0.45000000000000001</x:v>
      </x:c>
      <x:c r="AF934" s="1" t="str">
        <x:v>0.00094683018158758792</x:v>
      </x:c>
      <x:c r="AG934" s="1" t="str">
        <x:v>0.0044856194228906077</x:v>
      </x:c>
      <x:c r="AH934" s="1" t="str">
        <x:v>0.45000000000000001</x:v>
      </x:c>
      <x:c r="AI934" s="1" t="str">
        <x:v>0.00094683018158758792</x:v>
      </x:c>
      <x:c r="AJ934" s="1" t="str">
        <x:v>0.0044856194228906077</x:v>
      </x:c>
      <x:c r="AK934" s="1" t="str">
        <x:v>7.8062556418956319e-18</x:v>
      </x:c>
      <x:c r="AL934" s="28" t="str">
        <x:v>0.0099701566690947995</x:v>
      </x:c>
      <x:c r="AM934" s="1" t="str">
        <x:v>2023</x:v>
      </x:c>
      <x:c r="AN934" s="48" t="str">
        <x:v>REUSED_OOS_PREQUENTIAL_DIAGNOSTIC</x:v>
      </x:c>
      <x:c r="AO934" s="1" t="str">
        <x:v>932</x:v>
      </x:c>
      <x:c r="AP934" s="1" t="str">
        <x:v>False</x:v>
      </x:c>
    </x:row>
    <x:row r="935" ht="22" customHeight="1">
      <x:c r="A935" s="27" t="n">
        <x:v>45130</x:v>
      </x:c>
      <x:c r="B935" s="27" t="n">
        <x:v>45131</x:v>
      </x:c>
      <x:c r="C935" s="1" t="str">
        <x:v>4.2940756557994162e-05</x:v>
      </x:c>
      <x:c r="D935" s="1" t="str">
        <x:v>0.094512074126430701</x:v>
      </x:c>
      <x:c r="E935" s="1" t="str">
        <x:v>0.90544498511701121</x:v>
      </x:c>
      <x:c r="F935" s="1" t="str">
        <x:v>mix</x:v>
      </x:c>
      <x:c r="G935" s="1" t="str">
        <x:v>0.28520082013884301</x:v>
      </x:c>
      <x:c r="H935" s="1" t="str">
        <x:v>0.048072956964616893</x:v>
      </x:c>
      <x:c r="I935" s="1" t="str">
        <x:v>-0.0049478262307551812</x:v>
      </x:c>
      <x:c r="J935" s="1" t="str">
        <x:v>-0.019345228394297198</x:v>
      </x:c>
      <x:c r="K935" s="1" t="str">
        <x:v>0.25015465552864841</x:v>
      </x:c>
      <x:c r="L935" s="1" t="str">
        <x:v>-0.043863078042718939</x:v>
      </x:c>
      <x:c r="M935" s="1" t="str">
        <x:v>ABSTAIN</x:v>
      </x:c>
      <x:c r="N935" s="1" t="str">
        <x:v>0.90544498511701121</x:v>
      </x:c>
      <x:c r="O935" s="48" t="str">
        <x:v>HIGH_VOLATILITY|NEGATIVE_MOMENTUM</x:v>
      </x:c>
      <x:c r="P935" s="48" t="str"/>
      <x:c r="Q935" s="1" t="str">
        <x:v>True</x:v>
      </x:c>
      <x:c r="R935" s="1" t="str">
        <x:v>5</x:v>
      </x:c>
      <x:c r="S935" s="1" t="str">
        <x:v>0.050000000000000003</x:v>
      </x:c>
      <x:c r="T935" s="1" t="str">
        <x:v>0.46984932107989941</x:v>
      </x:c>
      <x:c r="U935" s="1" t="str">
        <x:v>0.45000000000000001</x:v>
      </x:c>
      <x:c r="V935" s="1" t="str">
        <x:v>-0.0135805445488378</x:v>
      </x:c>
      <x:c r="W935" s="28" t="str">
        <x:v>0.45000000000000001</x:v>
      </x:c>
      <x:c r="X935" s="28" t="str">
        <x:v>0.0024565921019432113</x:v>
      </x:c>
      <x:c r="Y935" s="28" t="str">
        <x:v>-0.013580544548837836</x:v>
      </x:c>
      <x:c r="Z935" s="1" t="str">
        <x:v>0.45000000000000001</x:v>
      </x:c>
      <x:c r="AA935" s="1" t="str">
        <x:v>0.0024565921019432113</x:v>
      </x:c>
      <x:c r="AB935" s="1" t="str">
        <x:v>-0.013580544548837836</x:v>
      </x:c>
      <x:c r="AC935" s="1" t="str">
        <x:v>ABSTAIN</x:v>
      </x:c>
      <x:c r="AD935" s="1" t="str">
        <x:v>0.050000000000000003</x:v>
      </x:c>
      <x:c r="AE935" s="1" t="str">
        <x:v>0.45000000000000001</x:v>
      </x:c>
      <x:c r="AF935" s="1" t="str">
        <x:v>0.0024565921019432113</x:v>
      </x:c>
      <x:c r="AG935" s="1" t="str">
        <x:v>-0.013580544548837836</x:v>
      </x:c>
      <x:c r="AH935" s="1" t="str">
        <x:v>0.45000000000000001</x:v>
      </x:c>
      <x:c r="AI935" s="1" t="str">
        <x:v>0.0024565921019432113</x:v>
      </x:c>
      <x:c r="AJ935" s="1" t="str">
        <x:v>-0.013580544548837836</x:v>
      </x:c>
      <x:c r="AK935" s="1" t="str">
        <x:v>-3.6429192995512949e-17</x:v>
      </x:c>
      <x:c r="AL935" s="28" t="str">
        <x:v>-0.030173602916981099</x:v>
      </x:c>
      <x:c r="AM935" s="1" t="str">
        <x:v>2023</x:v>
      </x:c>
      <x:c r="AN935" s="48" t="str">
        <x:v>REUSED_OOS_PREQUENTIAL_DIAGNOSTIC</x:v>
      </x:c>
      <x:c r="AO935" s="1" t="str">
        <x:v>933</x:v>
      </x:c>
      <x:c r="AP935" s="1" t="str">
        <x:v>False</x:v>
      </x:c>
    </x:row>
    <x:row r="936" ht="22" customHeight="1">
      <x:c r="A936" s="27" t="n">
        <x:v>45131</x:v>
      </x:c>
      <x:c r="B936" s="27" t="n">
        <x:v>45132</x:v>
      </x:c>
      <x:c r="C936" s="1" t="str">
        <x:v>3.013433401998743e-05</x:v>
      </x:c>
      <x:c r="D936" s="1" t="str">
        <x:v>0.1204635559531094</x:v>
      </x:c>
      <x:c r="E936" s="1" t="str">
        <x:v>0.87950630971287036</x:v>
      </x:c>
      <x:c r="F936" s="1" t="str">
        <x:v>mix</x:v>
      </x:c>
      <x:c r="G936" s="1" t="str">
        <x:v>0.33513873924744536</x:v>
      </x:c>
      <x:c r="H936" s="1" t="str">
        <x:v>0.051902963653357559</x:v>
      </x:c>
      <x:c r="I936" s="1" t="str">
        <x:v>-0.031904763484706278</x:v>
      </x:c>
      <x:c r="J936" s="1" t="str">
        <x:v>-0.044393717085440265</x:v>
      </x:c>
      <x:c r="K936" s="1" t="str">
        <x:v>0.27094061173260009</x:v>
      </x:c>
      <x:c r="L936" s="1" t="str">
        <x:v>-0.072713173860122438</x:v>
      </x:c>
      <x:c r="M936" s="1" t="str">
        <x:v>ABSTAIN</x:v>
      </x:c>
      <x:c r="N936" s="1" t="str">
        <x:v>0.87950630971287036</x:v>
      </x:c>
      <x:c r="O936" s="48" t="str">
        <x:v>HIGH_VOLATILITY|NEGATIVE_MOMENTUM</x:v>
      </x:c>
      <x:c r="P936" s="48" t="str">
        <x:v>episode-000934|episode-000933</x:v>
      </x:c>
      <x:c r="Q936" s="1" t="str">
        <x:v>True</x:v>
      </x:c>
      <x:c r="R936" s="1" t="str">
        <x:v>5</x:v>
      </x:c>
      <x:c r="S936" s="1" t="str">
        <x:v>0.050000000000000003</x:v>
      </x:c>
      <x:c r="T936" s="1" t="str">
        <x:v>0.46953520205821059</x:v>
      </x:c>
      <x:c r="U936" s="1" t="str">
        <x:v>0.45000000000000001</x:v>
      </x:c>
      <x:c r="V936" s="1" t="str">
        <x:v>0.00077126089296059995</x:v>
      </x:c>
      <x:c r="W936" s="28" t="str">
        <x:v>0.45000000000000001</x:v>
      </x:c>
      <x:c r="X936" s="28" t="str">
        <x:v>0.0075707634667334656</x:v>
      </x:c>
      <x:c r="Y936" s="28" t="str">
        <x:v>0.00077126089296064571</x:v>
      </x:c>
      <x:c r="Z936" s="1" t="str">
        <x:v>0.45000000000000001</x:v>
      </x:c>
      <x:c r="AA936" s="1" t="str">
        <x:v>0.0075707634667334656</x:v>
      </x:c>
      <x:c r="AB936" s="1" t="str">
        <x:v>0.00077126089296064571</x:v>
      </x:c>
      <x:c r="AC936" s="1" t="str">
        <x:v>ABSTAIN</x:v>
      </x:c>
      <x:c r="AD936" s="1" t="str">
        <x:v>0.050000000000000003</x:v>
      </x:c>
      <x:c r="AE936" s="1" t="str">
        <x:v>0.45000000000000001</x:v>
      </x:c>
      <x:c r="AF936" s="1" t="str">
        <x:v>0.0075707634667334656</x:v>
      </x:c>
      <x:c r="AG936" s="1" t="str">
        <x:v>0.00077126089296064571</x:v>
      </x:c>
      <x:c r="AH936" s="1" t="str">
        <x:v>0.45000000000000001</x:v>
      </x:c>
      <x:c r="AI936" s="1" t="str">
        <x:v>0.0075707634667334656</x:v>
      </x:c>
      <x:c r="AJ936" s="1" t="str">
        <x:v>0.00077126089296064571</x:v>
      </x:c>
      <x:c r="AK936" s="1" t="str">
        <x:v>4.5753331678888287e-17</x:v>
      </x:c>
      <x:c r="AL936" s="28" t="str">
        <x:v>0.0017307501173826</x:v>
      </x:c>
      <x:c r="AM936" s="1" t="str">
        <x:v>2023</x:v>
      </x:c>
      <x:c r="AN936" s="48" t="str">
        <x:v>REUSED_OOS_PREQUENTIAL_DIAGNOSTIC</x:v>
      </x:c>
      <x:c r="AO936" s="1" t="str">
        <x:v>934</x:v>
      </x:c>
      <x:c r="AP936" s="1" t="str">
        <x:v>False</x:v>
      </x:c>
    </x:row>
    <x:row r="937" ht="22" customHeight="1">
      <x:c r="A937" s="27" t="n">
        <x:v>45132</x:v>
      </x:c>
      <x:c r="B937" s="27" t="n">
        <x:v>45133</x:v>
      </x:c>
      <x:c r="C937" s="1" t="str">
        <x:v>0.00026910949112910002</x:v>
      </x:c>
      <x:c r="D937" s="1" t="str">
        <x:v>0.034101922323652202</x:v>
      </x:c>
      <x:c r="E937" s="1" t="str">
        <x:v>0.96562896818521837</x:v>
      </x:c>
      <x:c r="F937" s="1" t="str">
        <x:v>mix</x:v>
      </x:c>
      <x:c r="G937" s="1" t="str">
        <x:v>0.13762419656325364</x:v>
      </x:c>
      <x:c r="H937" s="1" t="str">
        <x:v>0.17272326725891432</x:v>
      </x:c>
      <x:c r="I937" s="1" t="str">
        <x:v>-0.021368208177642067</x:v>
      </x:c>
      <x:c r="J937" s="1" t="str">
        <x:v>-0.040593724663797848</x:v>
      </x:c>
      <x:c r="K937" s="1" t="str">
        <x:v>0.27116050789719109</x:v>
      </x:c>
      <x:c r="L937" s="1" t="str">
        <x:v>-0.071108272076933599</x:v>
      </x:c>
      <x:c r="M937" s="1" t="str">
        <x:v>ABSTAIN</x:v>
      </x:c>
      <x:c r="N937" s="1" t="str">
        <x:v>0.96562896818521837</x:v>
      </x:c>
      <x:c r="O937" s="48" t="str">
        <x:v>HIGH_VOLATILITY|NEGATIVE_MOMENTUM</x:v>
      </x:c>
      <x:c r="P937" s="48" t="str">
        <x:v>episode-000869|episode-000860|episode-000867|episode-000880|episode-000879</x:v>
      </x:c>
      <x:c r="Q937" s="1" t="str">
        <x:v>True</x:v>
      </x:c>
      <x:c r="R937" s="1" t="str">
        <x:v>5</x:v>
      </x:c>
      <x:c r="S937" s="1" t="str">
        <x:v>0.050000000000000003</x:v>
      </x:c>
      <x:c r="T937" s="1" t="str">
        <x:v>0.47056213506033412</x:v>
      </x:c>
      <x:c r="U937" s="1" t="str">
        <x:v>0.45000000000000001</x:v>
      </x:c>
      <x:c r="V937" s="1" t="str">
        <x:v>0.0019025018493758999</x:v>
      </x:c>
      <x:c r="W937" s="28" t="str">
        <x:v>0.45000000000000001</x:v>
      </x:c>
      <x:c r="X937" s="28" t="str">
        <x:v>0.00042802729032492826</x:v>
      </x:c>
      <x:c r="Y937" s="28" t="str">
        <x:v>0.0019025018493759038</x:v>
      </x:c>
      <x:c r="Z937" s="1" t="str">
        <x:v>0.45000000000000001</x:v>
      </x:c>
      <x:c r="AA937" s="1" t="str">
        <x:v>0.00042802729032492826</x:v>
      </x:c>
      <x:c r="AB937" s="1" t="str">
        <x:v>0.0019025018493759038</x:v>
      </x:c>
      <x:c r="AC937" s="1" t="str">
        <x:v>ABSTAIN</x:v>
      </x:c>
      <x:c r="AD937" s="1" t="str">
        <x:v>0.050000000000000003</x:v>
      </x:c>
      <x:c r="AE937" s="1" t="str">
        <x:v>0.45000000000000001</x:v>
      </x:c>
      <x:c r="AF937" s="1" t="str">
        <x:v>0.00042802729032492826</x:v>
      </x:c>
      <x:c r="AG937" s="1" t="str">
        <x:v>0.0019025018493759038</x:v>
      </x:c>
      <x:c r="AH937" s="1" t="str">
        <x:v>0.45000000000000001</x:v>
      </x:c>
      <x:c r="AI937" s="1" t="str">
        <x:v>0.00042802729032492826</x:v>
      </x:c>
      <x:c r="AJ937" s="1" t="str">
        <x:v>0.0019025018493759038</x:v>
      </x:c>
      <x:c r="AK937" s="1" t="str">
        <x:v>3.903127820947816e-18</x:v>
      </x:c>
      <x:c r="AL937" s="28" t="str">
        <x:v>0.0042287348692718997</x:v>
      </x:c>
      <x:c r="AM937" s="1" t="str">
        <x:v>2023</x:v>
      </x:c>
      <x:c r="AN937" s="48" t="str">
        <x:v>REUSED_OOS_PREQUENTIAL_DIAGNOSTIC</x:v>
      </x:c>
      <x:c r="AO937" s="1" t="str">
        <x:v>935</x:v>
      </x:c>
      <x:c r="AP937" s="1" t="str">
        <x:v>False</x:v>
      </x:c>
    </x:row>
    <x:row r="938" ht="22" customHeight="1">
      <x:c r="A938" s="27" t="n">
        <x:v>45133</x:v>
      </x:c>
      <x:c r="B938" s="27" t="n">
        <x:v>45134</x:v>
      </x:c>
      <x:c r="C938" s="1" t="str">
        <x:v>0.0001572673492639</x:v>
      </x:c>
      <x:c r="D938" s="1" t="str">
        <x:v>0.070564700700331801</x:v>
      </x:c>
      <x:c r="E938" s="1" t="str">
        <x:v>0.92927803195040404</x:v>
      </x:c>
      <x:c r="F938" s="1" t="str">
        <x:v>mix</x:v>
      </x:c>
      <x:c r="G938" s="1" t="str">
        <x:v>0.23358580274679724</x:v>
      </x:c>
      <x:c r="H938" s="1" t="str">
        <x:v>0.072925556753359128</x:v>
      </x:c>
      <x:c r="I938" s="1" t="str">
        <x:v>-0.018639438041839318</x:v>
      </x:c>
      <x:c r="J938" s="1" t="str">
        <x:v>-0.030224336736379587</x:v>
      </x:c>
      <x:c r="K938" s="1" t="str">
        <x:v>0.2711839424982288</x:v>
      </x:c>
      <x:c r="L938" s="1" t="str">
        <x:v>-0.067180235237287</x:v>
      </x:c>
      <x:c r="M938" s="1" t="str">
        <x:v>ABSTAIN</x:v>
      </x:c>
      <x:c r="N938" s="1" t="str">
        <x:v>0.92927803195040404</x:v>
      </x:c>
      <x:c r="O938" s="48" t="str">
        <x:v>HIGH_VOLATILITY|NEGATIVE_MOMENTUM</x:v>
      </x:c>
      <x:c r="P938" s="48" t="str"/>
      <x:c r="Q938" s="1" t="str">
        <x:v>True</x:v>
      </x:c>
      <x:c r="R938" s="1" t="str">
        <x:v>5</x:v>
      </x:c>
      <x:c r="S938" s="1" t="str">
        <x:v>0.050000000000000003</x:v>
      </x:c>
      <x:c r="T938" s="1" t="str">
        <x:v>0.47012957860803861</x:v>
      </x:c>
      <x:c r="U938" s="1" t="str">
        <x:v>0.45000000000000001</x:v>
      </x:c>
      <x:c r="V938" s="1" t="str">
        <x:v>-0.0019864133229563</x:v>
      </x:c>
      <x:c r="W938" s="28" t="str">
        <x:v>0.45000000000000001</x:v>
      </x:c>
      <x:c r="X938" s="28" t="str">
        <x:v>0.0010446240330116985</x:v>
      </x:c>
      <x:c r="Y938" s="28" t="str">
        <x:v>-0.0019864133229563485</x:v>
      </x:c>
      <x:c r="Z938" s="1" t="str">
        <x:v>0.45000000000000001</x:v>
      </x:c>
      <x:c r="AA938" s="1" t="str">
        <x:v>0.0010446240330116985</x:v>
      </x:c>
      <x:c r="AB938" s="1" t="str">
        <x:v>-0.0019864133229563485</x:v>
      </x:c>
      <x:c r="AC938" s="1" t="str">
        <x:v>ABSTAIN</x:v>
      </x:c>
      <x:c r="AD938" s="1" t="str">
        <x:v>0.050000000000000003</x:v>
      </x:c>
      <x:c r="AE938" s="1" t="str">
        <x:v>0.45000000000000001</x:v>
      </x:c>
      <x:c r="AF938" s="1" t="str">
        <x:v>0.0010446240330116985</x:v>
      </x:c>
      <x:c r="AG938" s="1" t="str">
        <x:v>-0.0019864133229563485</x:v>
      </x:c>
      <x:c r="AH938" s="1" t="str">
        <x:v>0.45000000000000001</x:v>
      </x:c>
      <x:c r="AI938" s="1" t="str">
        <x:v>0.0010446240330116985</x:v>
      </x:c>
      <x:c r="AJ938" s="1" t="str">
        <x:v>-0.0019864133229563485</x:v>
      </x:c>
      <x:c r="AK938" s="1" t="str">
        <x:v>-4.8572257327350599e-17</x:v>
      </x:c>
      <x:c r="AL938" s="28" t="str">
        <x:v>-0.0044119350508650002</x:v>
      </x:c>
      <x:c r="AM938" s="1" t="str">
        <x:v>2023</x:v>
      </x:c>
      <x:c r="AN938" s="48" t="str">
        <x:v>REUSED_OOS_PREQUENTIAL_DIAGNOSTIC</x:v>
      </x:c>
      <x:c r="AO938" s="1" t="str">
        <x:v>936</x:v>
      </x:c>
      <x:c r="AP938" s="1" t="str">
        <x:v>False</x:v>
      </x:c>
    </x:row>
    <x:row r="939" ht="22" customHeight="1">
      <x:c r="A939" s="27" t="n">
        <x:v>45134</x:v>
      </x:c>
      <x:c r="B939" s="27" t="n">
        <x:v>45135</x:v>
      </x:c>
      <x:c r="C939" s="1" t="str">
        <x:v>6.7022717125834176e-05</x:v>
      </x:c>
      <x:c r="D939" s="1" t="str">
        <x:v>0.1202062026623185</x:v>
      </x:c>
      <x:c r="E939" s="1" t="str">
        <x:v>0.8797267746205556</x:v>
      </x:c>
      <x:c r="F939" s="1" t="str">
        <x:v>mix</x:v>
      </x:c>
      <x:c r="G939" s="1" t="str">
        <x:v>0.33500279887449969</x:v>
      </x:c>
      <x:c r="H939" s="1" t="str">
        <x:v>0.099283003923973212</x:v>
      </x:c>
      <x:c r="I939" s="1" t="str">
        <x:v>-0.019405389080903279</x:v>
      </x:c>
      <x:c r="J939" s="1" t="str">
        <x:v>-0.047782437412631773</x:v>
      </x:c>
      <x:c r="K939" s="1" t="str">
        <x:v>0.2660078479425228</x:v>
      </x:c>
      <x:c r="L939" s="1" t="str">
        <x:v>-0.071295775453583343</x:v>
      </x:c>
      <x:c r="M939" s="1" t="str">
        <x:v>ABSTAIN</x:v>
      </x:c>
      <x:c r="N939" s="1" t="str">
        <x:v>0.8797267746205556</x:v>
      </x:c>
      <x:c r="O939" s="48" t="str">
        <x:v>HIGH_VOLATILITY|NEGATIVE_MOMENTUM</x:v>
      </x:c>
      <x:c r="P939" s="48" t="str">
        <x:v>episode-000935|episode-000933|episode-000934|episode-000937|episode-000796</x:v>
      </x:c>
      <x:c r="Q939" s="1" t="str">
        <x:v>True</x:v>
      </x:c>
      <x:c r="R939" s="1" t="str">
        <x:v>5</x:v>
      </x:c>
      <x:c r="S939" s="1" t="str">
        <x:v>0.050000000000000003</x:v>
      </x:c>
      <x:c r="T939" s="1" t="str">
        <x:v>0.46953487308776121</x:v>
      </x:c>
      <x:c r="U939" s="1" t="str">
        <x:v>0.45000000000000001</x:v>
      </x:c>
      <x:c r="V939" s="1" t="str">
        <x:v>0.0014202308901847</x:v>
      </x:c>
      <x:c r="W939" s="28" t="str">
        <x:v>0.45000000000000001</x:v>
      </x:c>
      <x:c r="X939" s="28" t="str">
        <x:v>0.0010941261712112405</x:v>
      </x:c>
      <x:c r="Y939" s="28" t="str">
        <x:v>0.001420230890184726</x:v>
      </x:c>
      <x:c r="Z939" s="1" t="str">
        <x:v>0.45000000000000001</x:v>
      </x:c>
      <x:c r="AA939" s="1" t="str">
        <x:v>0.0010941261712112405</x:v>
      </x:c>
      <x:c r="AB939" s="1" t="str">
        <x:v>0.001420230890184726</x:v>
      </x:c>
      <x:c r="AC939" s="1" t="str">
        <x:v>ABSTAIN</x:v>
      </x:c>
      <x:c r="AD939" s="1" t="str">
        <x:v>0.050000000000000003</x:v>
      </x:c>
      <x:c r="AE939" s="1" t="str">
        <x:v>0.45000000000000001</x:v>
      </x:c>
      <x:c r="AF939" s="1" t="str">
        <x:v>0.0010941261712112405</x:v>
      </x:c>
      <x:c r="AG939" s="1" t="str">
        <x:v>0.001420230890184726</x:v>
      </x:c>
      <x:c r="AH939" s="1" t="str">
        <x:v>0.45000000000000001</x:v>
      </x:c>
      <x:c r="AI939" s="1" t="str">
        <x:v>0.0010941261712112405</x:v>
      </x:c>
      <x:c r="AJ939" s="1" t="str">
        <x:v>0.001420230890184726</x:v>
      </x:c>
      <x:c r="AK939" s="1" t="str">
        <x:v>2.6020852139652106e-17</x:v>
      </x:c>
      <x:c r="AL939" s="28" t="str">
        <x:v>0.0031585034921481001</x:v>
      </x:c>
      <x:c r="AM939" s="1" t="str">
        <x:v>2023</x:v>
      </x:c>
      <x:c r="AN939" s="48" t="str">
        <x:v>REUSED_OOS_PREQUENTIAL_DIAGNOSTIC</x:v>
      </x:c>
      <x:c r="AO939" s="1" t="str">
        <x:v>937</x:v>
      </x:c>
      <x:c r="AP939" s="1" t="str">
        <x:v>False</x:v>
      </x:c>
    </x:row>
    <x:row r="940" ht="22" customHeight="1">
      <x:c r="A940" s="27" t="n">
        <x:v>45135</x:v>
      </x:c>
      <x:c r="B940" s="27" t="n">
        <x:v>45136</x:v>
      </x:c>
      <x:c r="C940" s="1" t="str">
        <x:v>0.00027392330516070001</x:v>
      </x:c>
      <x:c r="D940" s="1" t="str">
        <x:v>0.021364988594947999</x:v>
      </x:c>
      <x:c r="E940" s="1" t="str">
        <x:v>0.97836108809989075</x:v>
      </x:c>
      <x:c r="F940" s="1" t="str">
        <x:v>mix</x:v>
      </x:c>
      <x:c r="G940" s="1" t="str">
        <x:v>0.096321303067526065</x:v>
      </x:c>
      <x:c r="H940" s="1" t="str">
        <x:v>0.19768242813474052</x:v>
      </x:c>
      <x:c r="I940" s="1" t="str">
        <x:v>-0.019666857282355288</x:v>
      </x:c>
      <x:c r="J940" s="1" t="str">
        <x:v>-0.025386819865286236</x:v>
      </x:c>
      <x:c r="K940" s="1" t="str">
        <x:v>0.25793228209618496</x:v>
      </x:c>
      <x:c r="L940" s="1" t="str">
        <x:v>-0.068362459917180707</x:v>
      </x:c>
      <x:c r="M940" s="1" t="str">
        <x:v>ABSTAIN</x:v>
      </x:c>
      <x:c r="N940" s="1" t="str">
        <x:v>0.97836108809989075</x:v>
      </x:c>
      <x:c r="O940" s="48" t="str">
        <x:v>HIGH_VOLATILITY|NEGATIVE_MOMENTUM</x:v>
      </x:c>
      <x:c r="P940" s="48" t="str"/>
      <x:c r="Q940" s="1" t="str">
        <x:v>True</x:v>
      </x:c>
      <x:c r="R940" s="1" t="str">
        <x:v>5</x:v>
      </x:c>
      <x:c r="S940" s="1" t="str">
        <x:v>0.050000000000000003</x:v>
      </x:c>
      <x:c r="T940" s="1" t="str">
        <x:v>0.47071644189058409</x:v>
      </x:c>
      <x:c r="U940" s="1" t="str">
        <x:v>0.45000000000000001</x:v>
      </x:c>
      <x:c r="V940" s="1" t="str">
        <x:v>0.00059021329004169999</x:v>
      </x:c>
      <x:c r="W940" s="28" t="str">
        <x:v>0.45000000000000001</x:v>
      </x:c>
      <x:c r="X940" s="28" t="str">
        <x:v>0.00078062009821888712</x:v>
      </x:c>
      <x:c r="Y940" s="28" t="str">
        <x:v>0.00059021329004171896</x:v>
      </x:c>
      <x:c r="Z940" s="1" t="str">
        <x:v>0.45000000000000001</x:v>
      </x:c>
      <x:c r="AA940" s="1" t="str">
        <x:v>0.00078062009821888712</x:v>
      </x:c>
      <x:c r="AB940" s="1" t="str">
        <x:v>0.00059021329004171896</x:v>
      </x:c>
      <x:c r="AC940" s="1" t="str">
        <x:v>ABSTAIN</x:v>
      </x:c>
      <x:c r="AD940" s="1" t="str">
        <x:v>0.050000000000000003</x:v>
      </x:c>
      <x:c r="AE940" s="1" t="str">
        <x:v>0.45000000000000001</x:v>
      </x:c>
      <x:c r="AF940" s="1" t="str">
        <x:v>0.00078062009821888712</x:v>
      </x:c>
      <x:c r="AG940" s="1" t="str">
        <x:v>0.00059021329004171896</x:v>
      </x:c>
      <x:c r="AH940" s="1" t="str">
        <x:v>0.45000000000000001</x:v>
      </x:c>
      <x:c r="AI940" s="1" t="str">
        <x:v>0.00078062009821888712</x:v>
      </x:c>
      <x:c r="AJ940" s="1" t="str">
        <x:v>0.00059021329004171896</x:v>
      </x:c>
      <x:c r="AK940" s="1" t="str">
        <x:v>1.8973538018496328e-17</x:v>
      </x:c>
      <x:c r="AL940" s="28" t="str">
        <x:v>0.0013133208255159999</x:v>
      </x:c>
      <x:c r="AM940" s="1" t="str">
        <x:v>2023</x:v>
      </x:c>
      <x:c r="AN940" s="48" t="str">
        <x:v>REUSED_OOS_PREQUENTIAL_DIAGNOSTIC</x:v>
      </x:c>
      <x:c r="AO940" s="1" t="str">
        <x:v>938</x:v>
      </x:c>
      <x:c r="AP940" s="1" t="str">
        <x:v>False</x:v>
      </x:c>
    </x:row>
    <x:row r="941" ht="22" customHeight="1">
      <x:c r="A941" s="27" t="n">
        <x:v>45136</x:v>
      </x:c>
      <x:c r="B941" s="27" t="n">
        <x:v>45137</x:v>
      </x:c>
      <x:c r="C941" s="1" t="str">
        <x:v>0.0001079852991231</x:v>
      </x:c>
      <x:c r="D941" s="1" t="str">
        <x:v>0.077081236106688197</x:v>
      </x:c>
      <x:c r="E941" s="1" t="str">
        <x:v>0.92281077859418836</x:v>
      </x:c>
      <x:c r="F941" s="1" t="str">
        <x:v>mix</x:v>
      </x:c>
      <x:c r="G941" s="1" t="str">
        <x:v>0.2481929367352117</x:v>
      </x:c>
      <x:c r="H941" s="1" t="str">
        <x:v>0.11143249502348018</x:v>
      </x:c>
      <x:c r="I941" s="1" t="str">
        <x:v>-0.014616182537790956</x:v>
      </x:c>
      <x:c r="J941" s="1" t="str">
        <x:v>-0.035873703018817094</x:v>
      </x:c>
      <x:c r="K941" s="1" t="str">
        <x:v>0.2538003663676433</x:v>
      </x:c>
      <x:c r="L941" s="1" t="str">
        <x:v>-0.067138920933957458</x:v>
      </x:c>
      <x:c r="M941" s="1" t="str">
        <x:v>ABSTAIN</x:v>
      </x:c>
      <x:c r="N941" s="1" t="str">
        <x:v>0.92281077859418836</x:v>
      </x:c>
      <x:c r="O941" s="48" t="str">
        <x:v>HIGH_VOLATILITY|NEGATIVE_MOMENTUM</x:v>
      </x:c>
      <x:c r="P941" s="48" t="str"/>
      <x:c r="Q941" s="1" t="str">
        <x:v>True</x:v>
      </x:c>
      <x:c r="R941" s="1" t="str">
        <x:v>5</x:v>
      </x:c>
      <x:c r="S941" s="1" t="str">
        <x:v>0.050000000000000003</x:v>
      </x:c>
      <x:c r="T941" s="1" t="str">
        <x:v>0.47005501761946789</x:v>
      </x:c>
      <x:c r="U941" s="1" t="str">
        <x:v>0.45000000000000001</x:v>
      </x:c>
      <x:c r="V941" s="1" t="str">
        <x:v>-0.0011010450247069001</x:v>
      </x:c>
      <x:c r="W941" s="28" t="str">
        <x:v>0.45000000000000001</x:v>
      </x:c>
      <x:c r="X941" s="28" t="str">
        <x:v>0.00032485491688782897</x:v>
      </x:c>
      <x:c r="Y941" s="28" t="str">
        <x:v>-0.0011010450247069814</x:v>
      </x:c>
      <x:c r="Z941" s="1" t="str">
        <x:v>0.45000000000000001</x:v>
      </x:c>
      <x:c r="AA941" s="1" t="str">
        <x:v>0.00032485491688782897</x:v>
      </x:c>
      <x:c r="AB941" s="1" t="str">
        <x:v>-0.0011010450247069814</x:v>
      </x:c>
      <x:c r="AC941" s="1" t="str">
        <x:v>ABSTAIN</x:v>
      </x:c>
      <x:c r="AD941" s="1" t="str">
        <x:v>0.050000000000000003</x:v>
      </x:c>
      <x:c r="AE941" s="1" t="str">
        <x:v>0.45000000000000001</x:v>
      </x:c>
      <x:c r="AF941" s="1" t="str">
        <x:v>0.00032485491688782897</x:v>
      </x:c>
      <x:c r="AG941" s="1" t="str">
        <x:v>-0.0011010450247069814</x:v>
      </x:c>
      <x:c r="AH941" s="1" t="str">
        <x:v>0.45000000000000001</x:v>
      </x:c>
      <x:c r="AI941" s="1" t="str">
        <x:v>0.00032485491688782897</x:v>
      </x:c>
      <x:c r="AJ941" s="1" t="str">
        <x:v>-0.0011010450247069814</x:v>
      </x:c>
      <x:c r="AK941" s="1" t="str">
        <x:v>-8.1315162936412833e-17</x:v>
      </x:c>
      <x:c r="AL941" s="28" t="str">
        <x:v>-0.0024460456163659001</x:v>
      </x:c>
      <x:c r="AM941" s="1" t="str">
        <x:v>2023</x:v>
      </x:c>
      <x:c r="AN941" s="48" t="str">
        <x:v>REUSED_OOS_PREQUENTIAL_DIAGNOSTIC</x:v>
      </x:c>
      <x:c r="AO941" s="1" t="str">
        <x:v>939</x:v>
      </x:c>
      <x:c r="AP941" s="1" t="str">
        <x:v>False</x:v>
      </x:c>
    </x:row>
    <x:row r="942" ht="22" customHeight="1">
      <x:c r="A942" s="27" t="n">
        <x:v>45137</x:v>
      </x:c>
      <x:c r="B942" s="27" t="n">
        <x:v>45138</x:v>
      </x:c>
      <x:c r="C942" s="1" t="str">
        <x:v>0.0001098572913869</x:v>
      </x:c>
      <x:c r="D942" s="1" t="str">
        <x:v>0.0784535290782611</x:v>
      </x:c>
      <x:c r="E942" s="1" t="str">
        <x:v>0.92143661363035156</x:v>
      </x:c>
      <x:c r="F942" s="1" t="str">
        <x:v>mix</x:v>
      </x:c>
      <x:c r="G942" s="1" t="str">
        <x:v>0.2512973709105219</x:v>
      </x:c>
      <x:c r="H942" s="1" t="str">
        <x:v>0.0027483299276735021</x:v>
      </x:c>
      <x:c r="I942" s="1" t="str">
        <x:v>-0.026730129396162372</x:v>
      </x:c>
      <x:c r="J942" s="1" t="str">
        <x:v>-0.039090470549242085</x:v>
      </x:c>
      <x:c r="K942" s="1" t="str">
        <x:v>0.25371818463335355</x:v>
      </x:c>
      <x:c r="L942" s="1" t="str">
        <x:v>-0.069420741687085452</x:v>
      </x:c>
      <x:c r="M942" s="1" t="str">
        <x:v>ABSTAIN</x:v>
      </x:c>
      <x:c r="N942" s="1" t="str">
        <x:v>0.92143661363035156</x:v>
      </x:c>
      <x:c r="O942" s="48" t="str">
        <x:v>HIGH_VOLATILITY|NEGATIVE_MOMENTUM</x:v>
      </x:c>
      <x:c r="P942" s="48" t="str">
        <x:v>episode-000937|episode-000940|episode-000934|episode-000935|episode-000938</x:v>
      </x:c>
      <x:c r="Q942" s="1" t="str">
        <x:v>True</x:v>
      </x:c>
      <x:c r="R942" s="1" t="str">
        <x:v>5</x:v>
      </x:c>
      <x:c r="S942" s="1" t="str">
        <x:v>0.050000000000000003</x:v>
      </x:c>
      <x:c r="T942" s="1" t="str">
        <x:v>0.47003816844356677</x:v>
      </x:c>
      <x:c r="U942" s="1" t="str">
        <x:v>0.45000000000000001</x:v>
      </x:c>
      <x:c r="V942" s="1" t="str">
        <x:v>-0.00075824604176120004</x:v>
      </x:c>
      <x:c r="W942" s="28" t="str">
        <x:v>0.45000000000000001</x:v>
      </x:c>
      <x:c r="X942" s="28" t="str">
        <x:v>0.00060606339647195639</x:v>
      </x:c>
      <x:c r="Y942" s="28" t="str">
        <x:v>-0.00075824604176122357</x:v>
      </x:c>
      <x:c r="Z942" s="1" t="str">
        <x:v>0.45000000000000001</x:v>
      </x:c>
      <x:c r="AA942" s="1" t="str">
        <x:v>0.00060606339647195639</x:v>
      </x:c>
      <x:c r="AB942" s="1" t="str">
        <x:v>-0.00075824604176122357</x:v>
      </x:c>
      <x:c r="AC942" s="1" t="str">
        <x:v>ABSTAIN</x:v>
      </x:c>
      <x:c r="AD942" s="1" t="str">
        <x:v>0.050000000000000003</x:v>
      </x:c>
      <x:c r="AE942" s="1" t="str">
        <x:v>0.45000000000000001</x:v>
      </x:c>
      <x:c r="AF942" s="1" t="str">
        <x:v>0.00060606339647195639</x:v>
      </x:c>
      <x:c r="AG942" s="1" t="str">
        <x:v>-0.00075824604176122357</x:v>
      </x:c>
      <x:c r="AH942" s="1" t="str">
        <x:v>0.45000000000000001</x:v>
      </x:c>
      <x:c r="AI942" s="1" t="str">
        <x:v>0.00060606339647195639</x:v>
      </x:c>
      <x:c r="AJ942" s="1" t="str">
        <x:v>-0.00075824604176122357</x:v>
      </x:c>
      <x:c r="AK942" s="1" t="str">
        <x:v>-2.3527187142935446e-17</x:v>
      </x:c>
      <x:c r="AL942" s="28" t="str">
        <x:v>-0.001683645416762</x:v>
      </x:c>
      <x:c r="AM942" s="1" t="str">
        <x:v>2023</x:v>
      </x:c>
      <x:c r="AN942" s="48" t="str">
        <x:v>REUSED_OOS_PREQUENTIAL_DIAGNOSTIC</x:v>
      </x:c>
      <x:c r="AO942" s="1" t="str">
        <x:v>940</x:v>
      </x:c>
      <x:c r="AP942" s="1" t="str">
        <x:v>False</x:v>
      </x:c>
    </x:row>
    <x:row r="943" ht="22" customHeight="1">
      <x:c r="A943" s="27" t="n">
        <x:v>45138</x:v>
      </x:c>
      <x:c r="B943" s="27" t="n">
        <x:v>45139</x:v>
      </x:c>
      <x:c r="C943" s="1" t="str">
        <x:v>0.00016707164126210001</x:v>
      </x:c>
      <x:c r="D943" s="1" t="str">
        <x:v>0.035613407186392401</x:v>
      </x:c>
      <x:c r="E943" s="1" t="str">
        <x:v>0.96421952117234522</x:v>
      </x:c>
      <x:c r="F943" s="1" t="str">
        <x:v>mix</x:v>
      </x:c>
      <x:c r="G943" s="1" t="str">
        <x:v>0.14141250157633439</x:v>
      </x:c>
      <x:c r="H943" s="1" t="str">
        <x:v>0.08568024378373755</x:v>
      </x:c>
      <x:c r="I943" s="1" t="str">
        <x:v>0.0018609847796806633</x:v>
      </x:c>
      <x:c r="J943" s="1" t="str">
        <x:v>-0.044280539317614109</x:v>
      </x:c>
      <x:c r="K943" s="1" t="str">
        <x:v>0.2530607284521651</x:v>
      </x:c>
      <x:c r="L943" s="1" t="str">
        <x:v>-0.070987507190277688</x:v>
      </x:c>
      <x:c r="M943" s="1" t="str">
        <x:v>ABSTAIN</x:v>
      </x:c>
      <x:c r="N943" s="1" t="str">
        <x:v>0.96421952117234522</x:v>
      </x:c>
      <x:c r="O943" s="48" t="str">
        <x:v>HIGH_VOLATILITY|NEGATIVE_MOMENTUM</x:v>
      </x:c>
      <x:c r="P943" s="48" t="str"/>
      <x:c r="Q943" s="1" t="str">
        <x:v>True</x:v>
      </x:c>
      <x:c r="R943" s="1" t="str">
        <x:v>5</x:v>
      </x:c>
      <x:c r="S943" s="1" t="str">
        <x:v>0.050000000000000003</x:v>
      </x:c>
      <x:c r="T943" s="1" t="str">
        <x:v>0.47055332947167872</x:v>
      </x:c>
      <x:c r="U943" s="1" t="str">
        <x:v>0.45000000000000001</x:v>
      </x:c>
      <x:c r="V943" s="1" t="str">
        <x:v>0.0073855625784762001</x:v>
      </x:c>
      <x:c r="W943" s="28" t="str">
        <x:v>0.45000000000000001</x:v>
      </x:c>
      <x:c r="X943" s="28" t="str">
        <x:v>0.00041701819049289046</x:v>
      </x:c>
      <x:c r="Y943" s="28" t="str">
        <x:v>0.0073855625784762235</x:v>
      </x:c>
      <x:c r="Z943" s="1" t="str">
        <x:v>0.45000000000000001</x:v>
      </x:c>
      <x:c r="AA943" s="1" t="str">
        <x:v>0.00041701819049289046</x:v>
      </x:c>
      <x:c r="AB943" s="1" t="str">
        <x:v>0.0073855625784762235</x:v>
      </x:c>
      <x:c r="AC943" s="1" t="str">
        <x:v>ABSTAIN</x:v>
      </x:c>
      <x:c r="AD943" s="1" t="str">
        <x:v>0.050000000000000003</x:v>
      </x:c>
      <x:c r="AE943" s="1" t="str">
        <x:v>0.45000000000000001</x:v>
      </x:c>
      <x:c r="AF943" s="1" t="str">
        <x:v>0.00041701819049289046</x:v>
      </x:c>
      <x:c r="AG943" s="1" t="str">
        <x:v>0.0073855625784762235</x:v>
      </x:c>
      <x:c r="AH943" s="1" t="str">
        <x:v>0.45000000000000001</x:v>
      </x:c>
      <x:c r="AI943" s="1" t="str">
        <x:v>0.00041701819049289046</x:v>
      </x:c>
      <x:c r="AJ943" s="1" t="str">
        <x:v>0.0073855625784762235</x:v>
      </x:c>
      <x:c r="AK943" s="1" t="str">
        <x:v>2.3418766925686896e-17</x:v>
      </x:c>
      <x:c r="AL943" s="28" t="str">
        <x:v>0.0164132948372353</x:v>
      </x:c>
      <x:c r="AM943" s="1" t="str">
        <x:v>2023</x:v>
      </x:c>
      <x:c r="AN943" s="48" t="str">
        <x:v>REUSED_OOS_PREQUENTIAL_DIAGNOSTIC</x:v>
      </x:c>
      <x:c r="AO943" s="1" t="str">
        <x:v>941</x:v>
      </x:c>
      <x:c r="AP943" s="1" t="str">
        <x:v>False</x:v>
      </x:c>
    </x:row>
    <x:row r="944" ht="22" customHeight="1">
      <x:c r="A944" s="27" t="n">
        <x:v>45139</x:v>
      </x:c>
      <x:c r="B944" s="27" t="n">
        <x:v>45140</x:v>
      </x:c>
      <x:c r="C944" s="1" t="str">
        <x:v>0.00025508881147700001</x:v>
      </x:c>
      <x:c r="D944" s="1" t="str">
        <x:v>0.0147079882982564</x:v>
      </x:c>
      <x:c r="E944" s="1" t="str">
        <x:v>0.98503692289026645</x:v>
      </x:c>
      <x:c r="F944" s="1" t="str">
        <x:v>mix</x:v>
      </x:c>
      <x:c r="G944" s="1" t="str">
        <x:v>0.071926658185350975</x:v>
      </x:c>
      <x:c r="H944" s="1" t="str">
        <x:v>0.041810837776272133</x:v>
      </x:c>
      <x:c r="I944" s="1" t="str">
        <x:v>0.016545438372005616</x:v>
      </x:c>
      <x:c r="J944" s="1" t="str">
        <x:v>-0.029574396509208678</x:v>
      </x:c>
      <x:c r="K944" s="1" t="str">
        <x:v>0.26047617892617392</x:v>
      </x:c>
      <x:c r="L944" s="1" t="str">
        <x:v>-0.055739351238316748</x:v>
      </x:c>
      <x:c r="M944" s="1" t="str">
        <x:v>ABSTAIN</x:v>
      </x:c>
      <x:c r="N944" s="1" t="str">
        <x:v>0.98503692289026645</x:v>
      </x:c>
      <x:c r="O944" s="48" t="str">
        <x:v>HIGH_VOLATILITY|NEGATIVE_MOMENTUM</x:v>
      </x:c>
      <x:c r="P944" s="48" t="str">
        <x:v>episode-000880|episode-000881|episode-000870|episode-000884|episode-000883</x:v>
      </x:c>
      <x:c r="Q944" s="1" t="str">
        <x:v>True</x:v>
      </x:c>
      <x:c r="R944" s="1" t="str">
        <x:v>5</x:v>
      </x:c>
      <x:c r="S944" s="1" t="str">
        <x:v>0.050000000000000003</x:v>
      </x:c>
      <x:c r="T944" s="1" t="str">
        <x:v>0.47079909108371371</x:v>
      </x:c>
      <x:c r="U944" s="1" t="str">
        <x:v>0.45000000000000001</x:v>
      </x:c>
      <x:c r="V944" s="1" t="str">
        <x:v>-0.0081597403578664001</x:v>
      </x:c>
      <x:c r="W944" s="28" t="str">
        <x:v>0.45000000000000001</x:v>
      </x:c>
      <x:c r="X944" s="28" t="str">
        <x:v>0.0040325064494362572</x:v>
      </x:c>
      <x:c r="Y944" s="28" t="str">
        <x:v>-0.0081597403578664851</x:v>
      </x:c>
      <x:c r="Z944" s="1" t="str">
        <x:v>0.45000000000000001</x:v>
      </x:c>
      <x:c r="AA944" s="1" t="str">
        <x:v>0.0040325064494362572</x:v>
      </x:c>
      <x:c r="AB944" s="1" t="str">
        <x:v>-0.0081597403578664851</x:v>
      </x:c>
      <x:c r="AC944" s="1" t="str">
        <x:v>ABSTAIN</x:v>
      </x:c>
      <x:c r="AD944" s="1" t="str">
        <x:v>0.050000000000000003</x:v>
      </x:c>
      <x:c r="AE944" s="1" t="str">
        <x:v>0.45000000000000001</x:v>
      </x:c>
      <x:c r="AF944" s="1" t="str">
        <x:v>0.0040325064494362572</x:v>
      </x:c>
      <x:c r="AG944" s="1" t="str">
        <x:v>-0.0081597403578664851</x:v>
      </x:c>
      <x:c r="AH944" s="1" t="str">
        <x:v>0.45000000000000001</x:v>
      </x:c>
      <x:c r="AI944" s="1" t="str">
        <x:v>0.0040325064494362572</x:v>
      </x:c>
      <x:c r="AJ944" s="1" t="str">
        <x:v>-0.0081597403578664851</x:v>
      </x:c>
      <x:c r="AK944" s="1" t="str">
        <x:v>-8.5001450322863548e-17</x:v>
      </x:c>
      <x:c r="AL944" s="28" t="str">
        <x:v>-0.0181238683099871</x:v>
      </x:c>
      <x:c r="AM944" s="1" t="str">
        <x:v>2023</x:v>
      </x:c>
      <x:c r="AN944" s="48" t="str">
        <x:v>REUSED_OOS_PREQUENTIAL_DIAGNOSTIC</x:v>
      </x:c>
      <x:c r="AO944" s="1" t="str">
        <x:v>942</x:v>
      </x:c>
      <x:c r="AP944" s="1" t="str">
        <x:v>False</x:v>
      </x:c>
    </x:row>
    <x:row r="945" ht="22" customHeight="1">
      <x:c r="A945" s="27" t="n">
        <x:v>45140</x:v>
      </x:c>
      <x:c r="B945" s="27" t="n">
        <x:v>45141</x:v>
      </x:c>
      <x:c r="C945" s="1" t="str">
        <x:v>0.0001011219543217</x:v>
      </x:c>
      <x:c r="D945" s="1" t="str">
        <x:v>0.042340346307180102</x:v>
      </x:c>
      <x:c r="E945" s="1" t="str">
        <x:v>0.95755853173849803</x:v>
      </x:c>
      <x:c r="F945" s="1" t="str">
        <x:v>mix</x:v>
      </x:c>
      <x:c r="G945" s="1" t="str">
        <x:v>0.16051054090026209</x:v>
      </x:c>
      <x:c r="H945" s="1" t="str">
        <x:v>0.055264716017847423</x:v>
      </x:c>
      <x:c r="I945" s="1" t="str">
        <x:v>-0.0060813158809220891</x:v>
      </x:c>
      <x:c r="J945" s="1" t="str">
        <x:v>-0.063483706939999274</x:v>
      </x:c>
      <x:c r="K945" s="1" t="str">
        <x:v>0.25859950707741336</x:v>
      </x:c>
      <x:c r="L945" s="1" t="str">
        <x:v>-0.072853006886776539</x:v>
      </x:c>
      <x:c r="M945" s="1" t="str">
        <x:v>ABSTAIN</x:v>
      </x:c>
      <x:c r="N945" s="1" t="str">
        <x:v>0.95755853173849803</x:v>
      </x:c>
      <x:c r="O945" s="48" t="str">
        <x:v>HIGH_VOLATILITY|NEGATIVE_MOMENTUM</x:v>
      </x:c>
      <x:c r="P945" s="48" t="str"/>
      <x:c r="Q945" s="1" t="str">
        <x:v>True</x:v>
      </x:c>
      <x:c r="R945" s="1" t="str">
        <x:v>5</x:v>
      </x:c>
      <x:c r="S945" s="1" t="str">
        <x:v>0.050000000000000003</x:v>
      </x:c>
      <x:c r="T945" s="1" t="str">
        <x:v>0.47047777352147058</x:v>
      </x:c>
      <x:c r="U945" s="1" t="str">
        <x:v>0.45000000000000001</x:v>
      </x:c>
      <x:c r="V945" s="1" t="str">
        <x:v>0.0002361040583009</x:v>
      </x:c>
      <x:c r="W945" s="28" t="str">
        <x:v>0.45000000000000001</x:v>
      </x:c>
      <x:c r="X945" s="28" t="str">
        <x:v>0.0045225420874706601</x:v>
      </x:c>
      <x:c r="Y945" s="28" t="str">
        <x:v>0.00023610405830098991</x:v>
      </x:c>
      <x:c r="Z945" s="1" t="str">
        <x:v>0.45000000000000001</x:v>
      </x:c>
      <x:c r="AA945" s="1" t="str">
        <x:v>0.0045225420874706601</x:v>
      </x:c>
      <x:c r="AB945" s="1" t="str">
        <x:v>0.00023610405830098991</x:v>
      </x:c>
      <x:c r="AC945" s="1" t="str">
        <x:v>ABSTAIN</x:v>
      </x:c>
      <x:c r="AD945" s="1" t="str">
        <x:v>0.050000000000000003</x:v>
      </x:c>
      <x:c r="AE945" s="1" t="str">
        <x:v>0.45000000000000001</x:v>
      </x:c>
      <x:c r="AF945" s="1" t="str">
        <x:v>0.0045225420874706601</x:v>
      </x:c>
      <x:c r="AG945" s="1" t="str">
        <x:v>0.00023610405830098991</x:v>
      </x:c>
      <x:c r="AH945" s="1" t="str">
        <x:v>0.45000000000000001</x:v>
      </x:c>
      <x:c r="AI945" s="1" t="str">
        <x:v>0.0045225420874706601</x:v>
      </x:c>
      <x:c r="AJ945" s="1" t="str">
        <x:v>0.00023610405830098991</x:v>
      </x:c>
      <x:c r="AK945" s="1" t="str">
        <x:v>8.9907465153360455e-17</x:v>
      </x:c>
      <x:c r="AL945" s="28" t="str">
        <x:v>0.00053472819697180003</x:v>
      </x:c>
      <x:c r="AM945" s="1" t="str">
        <x:v>2023</x:v>
      </x:c>
      <x:c r="AN945" s="48" t="str">
        <x:v>REUSED_OOS_PREQUENTIAL_DIAGNOSTIC</x:v>
      </x:c>
      <x:c r="AO945" s="1" t="str">
        <x:v>943</x:v>
      </x:c>
      <x:c r="AP945" s="1" t="str">
        <x:v>False</x:v>
      </x:c>
    </x:row>
    <x:row r="946" ht="22" customHeight="1">
      <x:c r="A946" s="27" t="n">
        <x:v>45141</x:v>
      </x:c>
      <x:c r="B946" s="27" t="n">
        <x:v>45142</x:v>
      </x:c>
      <x:c r="C946" s="1" t="str">
        <x:v>0.0010184578423249001</x:v>
      </x:c>
      <x:c r="D946" s="1" t="str">
        <x:v>0.0182964610582157</x:v>
      </x:c>
      <x:c r="E946" s="1" t="str">
        <x:v>0.98068508109945918</x:v>
      </x:c>
      <x:c r="F946" s="1" t="str">
        <x:v>mix</x:v>
      </x:c>
      <x:c r="G946" s="1" t="str">
        <x:v>0.090431189050502042</x:v>
      </x:c>
      <x:c r="H946" s="1" t="str">
        <x:v>0.048087770497928749</x:v>
      </x:c>
      <x:c r="I946" s="1" t="str">
        <x:v>-0.0011429470925000684</x:v>
      </x:c>
      <x:c r="J946" s="1" t="str">
        <x:v>-0.051322135697663862</x:v>
      </x:c>
      <x:c r="K946" s="1" t="str">
        <x:v>0.25610825282836236</x:v>
      </x:c>
      <x:c r="L946" s="1" t="str">
        <x:v>-0.072357235246821139</x:v>
      </x:c>
      <x:c r="M946" s="1" t="str">
        <x:v>ABSTAIN</x:v>
      </x:c>
      <x:c r="N946" s="1" t="str">
        <x:v>0.98070000000000002</x:v>
      </x:c>
      <x:c r="O946" s="48" t="str">
        <x:v>HIGH_VOLATILITY|NEGATIVE_MOMENTUM</x:v>
      </x:c>
      <x:c r="P946" s="48" t="str"/>
      <x:c r="Q946" s="1" t="str">
        <x:v>True</x:v>
      </x:c>
      <x:c r="R946" s="1" t="str">
        <x:v>5</x:v>
      </x:c>
      <x:c r="S946" s="1" t="str">
        <x:v>0.050000000000000003</x:v>
      </x:c>
      <x:c r="T946" s="1" t="str">
        <x:v>0.47068397362159548</x:v>
      </x:c>
      <x:c r="U946" s="1" t="str">
        <x:v>0.45000000000000001</x:v>
      </x:c>
      <x:c r="V946" s="1" t="str">
        <x:v>-0.0012920439046399</x:v>
      </x:c>
      <x:c r="W946" s="28" t="str">
        <x:v>0.45000000000000001</x:v>
      </x:c>
      <x:c r="X946" s="28" t="str">
        <x:v>0.00013231339048525026</x:v>
      </x:c>
      <x:c r="Y946" s="28" t="str">
        <x:v>-0.0012920439046399945</x:v>
      </x:c>
      <x:c r="Z946" s="1" t="str">
        <x:v>0.45000000000000001</x:v>
      </x:c>
      <x:c r="AA946" s="1" t="str">
        <x:v>0.00013231339048525026</x:v>
      </x:c>
      <x:c r="AB946" s="1" t="str">
        <x:v>-0.0012920439046399945</x:v>
      </x:c>
      <x:c r="AC946" s="1" t="str">
        <x:v>ABSTAIN</x:v>
      </x:c>
      <x:c r="AD946" s="1" t="str">
        <x:v>0.050000000000000003</x:v>
      </x:c>
      <x:c r="AE946" s="1" t="str">
        <x:v>0.45000000000000001</x:v>
      </x:c>
      <x:c r="AF946" s="1" t="str">
        <x:v>0.00013231339048525026</x:v>
      </x:c>
      <x:c r="AG946" s="1" t="str">
        <x:v>-0.0012920439046399945</x:v>
      </x:c>
      <x:c r="AH946" s="1" t="str">
        <x:v>0.45000000000000001</x:v>
      </x:c>
      <x:c r="AI946" s="1" t="str">
        <x:v>0.00013231339048525026</x:v>
      </x:c>
      <x:c r="AJ946" s="1" t="str">
        <x:v>-0.0012920439046399945</x:v>
      </x:c>
      <x:c r="AK946" s="1" t="str">
        <x:v>-9.4759269875233088e-17</x:v>
      </x:c>
      <x:c r="AL946" s="28" t="str">
        <x:v>-0.0028709150270817998</x:v>
      </x:c>
      <x:c r="AM946" s="1" t="str">
        <x:v>2023</x:v>
      </x:c>
      <x:c r="AN946" s="48" t="str">
        <x:v>REUSED_OOS_PREQUENTIAL_DIAGNOSTIC</x:v>
      </x:c>
      <x:c r="AO946" s="1" t="str">
        <x:v>944</x:v>
      </x:c>
      <x:c r="AP946" s="1" t="str">
        <x:v>False</x:v>
      </x:c>
    </x:row>
    <x:row r="947" ht="22" customHeight="1">
      <x:c r="A947" s="27" t="n">
        <x:v>45142</x:v>
      </x:c>
      <x:c r="B947" s="27" t="n">
        <x:v>45143</x:v>
      </x:c>
      <x:c r="C947" s="1" t="str">
        <x:v>0.00051353826601420005</x:v>
      </x:c>
      <x:c r="D947" s="1" t="str">
        <x:v>0.038972260872401202</x:v>
      </x:c>
      <x:c r="E947" s="1" t="str">
        <x:v>0.96051420086158446</x:v>
      </x:c>
      <x:c r="F947" s="1" t="str">
        <x:v>mix</x:v>
      </x:c>
      <x:c r="G947" s="1" t="str">
        <x:v>0.1538729293605029</x:v>
      </x:c>
      <x:c r="H947" s="1" t="str">
        <x:v>0.041351599628370928</x:v>
      </x:c>
      <x:c r="I947" s="1" t="str">
        <x:v>-0.0071465120245608471</x:v>
      </x:c>
      <x:c r="J947" s="1" t="str">
        <x:v>-0.046121627644791663</x:v>
      </x:c>
      <x:c r="K947" s="1" t="str">
        <x:v>0.25504587181260391</x:v>
      </x:c>
      <x:c r="L947" s="1" t="str">
        <x:v>-0.075020418799914834</x:v>
      </x:c>
      <x:c r="M947" s="1" t="str">
        <x:v>ABSTAIN</x:v>
      </x:c>
      <x:c r="N947" s="1" t="str">
        <x:v>0.96051420086158446</x:v>
      </x:c>
      <x:c r="O947" s="48" t="str">
        <x:v>HIGH_VOLATILITY|NEGATIVE_MOMENTUM</x:v>
      </x:c>
      <x:c r="P947" s="48" t="str">
        <x:v>episode-000944|episode-000942|episode-000945|episode-000936|episode-000869</x:v>
      </x:c>
      <x:c r="Q947" s="1" t="str">
        <x:v>True</x:v>
      </x:c>
      <x:c r="R947" s="1" t="str">
        <x:v>5</x:v>
      </x:c>
      <x:c r="S947" s="1" t="str">
        <x:v>0.050000000000000003</x:v>
      </x:c>
      <x:c r="T947" s="1" t="str">
        <x:v>0.47048005953530903</x:v>
      </x:c>
      <x:c r="U947" s="1" t="str">
        <x:v>0.45000000000000001</x:v>
      </x:c>
      <x:c r="V947" s="1" t="str">
        <x:v>-0.00057895228510989997</x:v>
      </x:c>
      <x:c r="W947" s="28" t="str">
        <x:v>0.45000000000000001</x:v>
      </x:c>
      <x:c r="X947" s="28" t="str">
        <x:v>0.00071147062647353154</x:v>
      </x:c>
      <x:c r="Y947" s="28" t="str">
        <x:v>-0.00057895228510995711</x:v>
      </x:c>
      <x:c r="Z947" s="1" t="str">
        <x:v>0.45000000000000001</x:v>
      </x:c>
      <x:c r="AA947" s="1" t="str">
        <x:v>0.00071147062647353154</x:v>
      </x:c>
      <x:c r="AB947" s="1" t="str">
        <x:v>-0.00057895228510995711</x:v>
      </x:c>
      <x:c r="AC947" s="1" t="str">
        <x:v>ABSTAIN</x:v>
      </x:c>
      <x:c r="AD947" s="1" t="str">
        <x:v>0.050000000000000003</x:v>
      </x:c>
      <x:c r="AE947" s="1" t="str">
        <x:v>0.45000000000000001</x:v>
      </x:c>
      <x:c r="AF947" s="1" t="str">
        <x:v>0.00071147062647353154</x:v>
      </x:c>
      <x:c r="AG947" s="1" t="str">
        <x:v>-0.00057895228510995711</x:v>
      </x:c>
      <x:c r="AH947" s="1" t="str">
        <x:v>0.45000000000000001</x:v>
      </x:c>
      <x:c r="AI947" s="1" t="str">
        <x:v>0.00071147062647353154</x:v>
      </x:c>
      <x:c r="AJ947" s="1" t="str">
        <x:v>-0.00057895228510995711</x:v>
      </x:c>
      <x:c r="AK947" s="1" t="str">
        <x:v>-5.7245874707234634e-17</x:v>
      </x:c>
      <x:c r="AL947" s="28" t="str">
        <x:v>-0.0012849805019670001</x:v>
      </x:c>
      <x:c r="AM947" s="1" t="str">
        <x:v>2023</x:v>
      </x:c>
      <x:c r="AN947" s="48" t="str">
        <x:v>REUSED_OOS_PREQUENTIAL_DIAGNOSTIC</x:v>
      </x:c>
      <x:c r="AO947" s="1" t="str">
        <x:v>945</x:v>
      </x:c>
      <x:c r="AP947" s="1" t="str">
        <x:v>False</x:v>
      </x:c>
    </x:row>
    <x:row r="948" ht="22" customHeight="1">
      <x:c r="A948" s="27" t="n">
        <x:v>45143</x:v>
      </x:c>
      <x:c r="B948" s="27" t="n">
        <x:v>45144</x:v>
      </x:c>
      <x:c r="C948" s="1" t="str">
        <x:v>0.00039671214829790002</x:v>
      </x:c>
      <x:c r="D948" s="1" t="str">
        <x:v>0.041776658152080801</x:v>
      </x:c>
      <x:c r="E948" s="1" t="str">
        <x:v>0.95782662969962118</x:v>
      </x:c>
      <x:c r="F948" s="1" t="str">
        <x:v>mix</x:v>
      </x:c>
      <x:c r="G948" s="1" t="str">
        <x:v>0.16114584175681484</x:v>
      </x:c>
      <x:c r="H948" s="1" t="str">
        <x:v>0.0056087945593591747</x:v>
      </x:c>
      <x:c r="I948" s="1" t="str">
        <x:v>-0.0097228609876165439</x:v>
      </x:c>
      <x:c r="J948" s="1" t="str">
        <x:v>-0.028248493135114683</x:v>
      </x:c>
      <x:c r="K948" s="1" t="str">
        <x:v>0.24636971059781951</x:v>
      </x:c>
      <x:c r="L948" s="1" t="str">
        <x:v>-0.07620899952647453</x:v>
      </x:c>
      <x:c r="M948" s="1" t="str">
        <x:v>ABSTAIN</x:v>
      </x:c>
      <x:c r="N948" s="1" t="str">
        <x:v>0.95782662969962118</x:v>
      </x:c>
      <x:c r="O948" s="48" t="str">
        <x:v>HIGH_VOLATILITY|NEGATIVE_MOMENTUM</x:v>
      </x:c>
      <x:c r="P948" s="48" t="str">
        <x:v>episode-000946|episode-000944|episode-000942|episode-000945|episode-000936</x:v>
      </x:c>
      <x:c r="Q948" s="1" t="str">
        <x:v>True</x:v>
      </x:c>
      <x:c r="R948" s="1" t="str">
        <x:v>5</x:v>
      </x:c>
      <x:c r="S948" s="1" t="str">
        <x:v>0.050000000000000003</x:v>
      </x:c>
      <x:c r="T948" s="1" t="str">
        <x:v>0.47045693008946288</x:v>
      </x:c>
      <x:c r="U948" s="1" t="str">
        <x:v>0.45000000000000001</x:v>
      </x:c>
      <x:c r="V948" s="1" t="str">
        <x:v>0.0002040294396783</x:v>
      </x:c>
      <x:c r="W948" s="28" t="str">
        <x:v>0.45000000000000001</x:v>
      </x:c>
      <x:c r="X948" s="28" t="str">
        <x:v>0.00031821668024017979</x:v>
      </x:c>
      <x:c r="Y948" s="28" t="str">
        <x:v>0.00020402943967834375</x:v>
      </x:c>
      <x:c r="Z948" s="1" t="str">
        <x:v>0.45000000000000001</x:v>
      </x:c>
      <x:c r="AA948" s="1" t="str">
        <x:v>0.00031821668024017979</x:v>
      </x:c>
      <x:c r="AB948" s="1" t="str">
        <x:v>0.00020402943967834375</x:v>
      </x:c>
      <x:c r="AC948" s="1" t="str">
        <x:v>ABSTAIN</x:v>
      </x:c>
      <x:c r="AD948" s="1" t="str">
        <x:v>0.050000000000000003</x:v>
      </x:c>
      <x:c r="AE948" s="1" t="str">
        <x:v>0.45000000000000001</x:v>
      </x:c>
      <x:c r="AF948" s="1" t="str">
        <x:v>0.00031821668024017979</x:v>
      </x:c>
      <x:c r="AG948" s="1" t="str">
        <x:v>0.00020402943967834375</x:v>
      </x:c>
      <x:c r="AH948" s="1" t="str">
        <x:v>0.45000000000000001</x:v>
      </x:c>
      <x:c r="AI948" s="1" t="str">
        <x:v>0.00031821668024017979</x:v>
      </x:c>
      <x:c r="AJ948" s="1" t="str">
        <x:v>0.00020402943967834375</x:v>
      </x:c>
      <x:c r="AK948" s="1" t="str">
        <x:v>4.3720452605477966e-17</x:v>
      </x:c>
      <x:c r="AL948" s="28" t="str">
        <x:v>0.00045410604752290002</x:v>
      </x:c>
      <x:c r="AM948" s="1" t="str">
        <x:v>2023</x:v>
      </x:c>
      <x:c r="AN948" s="48" t="str">
        <x:v>REUSED_OOS_PREQUENTIAL_DIAGNOSTIC</x:v>
      </x:c>
      <x:c r="AO948" s="1" t="str">
        <x:v>946</x:v>
      </x:c>
      <x:c r="AP948" s="1" t="str">
        <x:v>False</x:v>
      </x:c>
    </x:row>
    <x:row r="949" ht="22" customHeight="1">
      <x:c r="A949" s="27" t="n">
        <x:v>45144</x:v>
      </x:c>
      <x:c r="B949" s="27" t="n">
        <x:v>45145</x:v>
      </x:c>
      <x:c r="C949" s="1" t="str">
        <x:v>0.00036833649790770002</x:v>
      </x:c>
      <x:c r="D949" s="1" t="str">
        <x:v>0.043248923130361001</x:v>
      </x:c>
      <x:c r="E949" s="1" t="str">
        <x:v>0.95638274037173121</x:v>
      </x:c>
      <x:c r="F949" s="1" t="str">
        <x:v>mix</x:v>
      </x:c>
      <x:c r="G949" s="1" t="str">
        <x:v>0.16511705423157699</x:v>
      </x:c>
      <x:c r="H949" s="1" t="str">
        <x:v>0.0029445299565603695</x:v>
      </x:c>
      <x:c r="I949" s="1" t="str">
        <x:v>-0.0068438649395357043</x:v>
      </x:c>
      <x:c r="J949" s="1" t="str">
        <x:v>-0.041688635225265669</x:v>
      </x:c>
      <x:c r="K949" s="1" t="str">
        <x:v>0.24016490531135298</x:v>
      </x:c>
      <x:c r="L949" s="1" t="str">
        <x:v>-0.075789500446512226</x:v>
      </x:c>
      <x:c r="M949" s="1" t="str">
        <x:v>ABSTAIN</x:v>
      </x:c>
      <x:c r="N949" s="1" t="str">
        <x:v>0.95638274037173121</x:v>
      </x:c>
      <x:c r="O949" s="48" t="str">
        <x:v>HIGH_VOLATILITY|NEGATIVE_MOMENTUM</x:v>
      </x:c>
      <x:c r="P949" s="48" t="str">
        <x:v>episode-000947|episode-000946|episode-000945</x:v>
      </x:c>
      <x:c r="Q949" s="1" t="str">
        <x:v>True</x:v>
      </x:c>
      <x:c r="R949" s="1" t="str">
        <x:v>5</x:v>
      </x:c>
      <x:c r="S949" s="1" t="str">
        <x:v>0.050000000000000003</x:v>
      </x:c>
      <x:c r="T949" s="1" t="str">
        <x:v>0.47044169997786139</x:v>
      </x:c>
      <x:c r="U949" s="1" t="str">
        <x:v>0.45000000000000001</x:v>
      </x:c>
      <x:c r="V949" s="1" t="str">
        <x:v>0.0019016249607025999</x:v>
      </x:c>
      <x:c r="W949" s="28" t="str">
        <x:v>0.45000000000000001</x:v>
      </x:c>
      <x:c r="X949" s="28" t="str">
        <x:v>0.00011236828455901682</x:v>
      </x:c>
      <x:c r="Y949" s="28" t="str">
        <x:v>0.0019016249607024527</x:v>
      </x:c>
      <x:c r="Z949" s="1" t="str">
        <x:v>0.45000000000000001</x:v>
      </x:c>
      <x:c r="AA949" s="1" t="str">
        <x:v>0.00011236828455901682</x:v>
      </x:c>
      <x:c r="AB949" s="1" t="str">
        <x:v>0.0019016249607024527</x:v>
      </x:c>
      <x:c r="AC949" s="1" t="str">
        <x:v>ABSTAIN</x:v>
      </x:c>
      <x:c r="AD949" s="1" t="str">
        <x:v>0.050000000000000003</x:v>
      </x:c>
      <x:c r="AE949" s="1" t="str">
        <x:v>0.45000000000000001</x:v>
      </x:c>
      <x:c r="AF949" s="1" t="str">
        <x:v>0.00011236828455901682</x:v>
      </x:c>
      <x:c r="AG949" s="1" t="str">
        <x:v>0.0019016249607024527</x:v>
      </x:c>
      <x:c r="AH949" s="1" t="str">
        <x:v>0.45000000000000001</x:v>
      </x:c>
      <x:c r="AI949" s="1" t="str">
        <x:v>0.00011236828455901682</x:v>
      </x:c>
      <x:c r="AJ949" s="1" t="str">
        <x:v>0.0019016249607024527</x:v>
      </x:c>
      <x:c r="AK949" s="1" t="str">
        <x:v>-1.468009741545373e-16</x:v>
      </x:c>
      <x:c r="AL949" s="28" t="str">
        <x:v>0.0042260834281824004</x:v>
      </x:c>
      <x:c r="AM949" s="1" t="str">
        <x:v>2023</x:v>
      </x:c>
      <x:c r="AN949" s="48" t="str">
        <x:v>REUSED_OOS_PREQUENTIAL_DIAGNOSTIC</x:v>
      </x:c>
      <x:c r="AO949" s="1" t="str">
        <x:v>947</x:v>
      </x:c>
      <x:c r="AP949" s="1" t="str">
        <x:v>False</x:v>
      </x:c>
    </x:row>
    <x:row r="950" ht="22" customHeight="1">
      <x:c r="A950" s="27" t="n">
        <x:v>45145</x:v>
      </x:c>
      <x:c r="B950" s="27" t="n">
        <x:v>45146</x:v>
      </x:c>
      <x:c r="C950" s="1" t="str">
        <x:v>0.00047186547662810002</x:v>
      </x:c>
      <x:c r="D950" s="1" t="str">
        <x:v>0.0152347603154461</x:v>
      </x:c>
      <x:c r="E950" s="1" t="str">
        <x:v>0.98429337420792562</x:v>
      </x:c>
      <x:c r="F950" s="1" t="str">
        <x:v>mix</x:v>
      </x:c>
      <x:c r="G950" s="1" t="str">
        <x:v>0.07549657891823211</x:v>
      </x:c>
      <x:c r="H950" s="1" t="str">
        <x:v>0.056028325629829706</x:v>
      </x:c>
      <x:c r="I950" s="1" t="str">
        <x:v>-0.0009646830229471659</x:v>
      </x:c>
      <x:c r="J950" s="1" t="str">
        <x:v>-0.035808615725944848</x:v>
      </x:c>
      <x:c r="K950" s="1" t="str">
        <x:v>0.24095791738882438</x:v>
      </x:c>
      <x:c r="L950" s="1" t="str">
        <x:v>-0.071883709770197091</x:v>
      </x:c>
      <x:c r="M950" s="1" t="str">
        <x:v>ABSTAIN</x:v>
      </x:c>
      <x:c r="N950" s="1" t="str">
        <x:v>0.98429337420792562</x:v>
      </x:c>
      <x:c r="O950" s="48" t="str">
        <x:v>HIGH_VOLATILITY|NEGATIVE_MOMENTUM</x:v>
      </x:c>
      <x:c r="P950" s="48" t="str"/>
      <x:c r="Q950" s="1" t="str">
        <x:v>True</x:v>
      </x:c>
      <x:c r="R950" s="1" t="str">
        <x:v>5</x:v>
      </x:c>
      <x:c r="S950" s="1" t="str">
        <x:v>0.050000000000000003</x:v>
      </x:c>
      <x:c r="T950" s="1" t="str">
        <x:v>0.47077238187262332</x:v>
      </x:c>
      <x:c r="U950" s="1" t="str">
        <x:v>0.45000000000000001</x:v>
      </x:c>
      <x:c r="V950" s="1" t="str">
        <x:v>0.0088312380548389007</x:v>
      </x:c>
      <x:c r="W950" s="28" t="str">
        <x:v>0.45000000000000001</x:v>
      </x:c>
      <x:c r="X950" s="28" t="str">
        <x:v>0.0010439702909794124</x:v>
      </x:c>
      <x:c r="Y950" s="28" t="str">
        <x:v>0.0088312380548389857</x:v>
      </x:c>
      <x:c r="Z950" s="1" t="str">
        <x:v>0.45000000000000001</x:v>
      </x:c>
      <x:c r="AA950" s="1" t="str">
        <x:v>0.0010439702909794124</x:v>
      </x:c>
      <x:c r="AB950" s="1" t="str">
        <x:v>0.0088312380548389857</x:v>
      </x:c>
      <x:c r="AC950" s="1" t="str">
        <x:v>ABSTAIN</x:v>
      </x:c>
      <x:c r="AD950" s="1" t="str">
        <x:v>0.050000000000000003</x:v>
      </x:c>
      <x:c r="AE950" s="1" t="str">
        <x:v>0.45000000000000001</x:v>
      </x:c>
      <x:c r="AF950" s="1" t="str">
        <x:v>0.0010439702909794124</x:v>
      </x:c>
      <x:c r="AG950" s="1" t="str">
        <x:v>0.0088312380548389857</x:v>
      </x:c>
      <x:c r="AH950" s="1" t="str">
        <x:v>0.45000000000000001</x:v>
      </x:c>
      <x:c r="AI950" s="1" t="str">
        <x:v>0.0010439702909794124</x:v>
      </x:c>
      <x:c r="AJ950" s="1" t="str">
        <x:v>0.0088312380548389857</x:v>
      </x:c>
      <x:c r="AK950" s="1" t="str">
        <x:v>8.3266726846886741e-17</x:v>
      </x:c>
      <x:c r="AL950" s="28" t="str">
        <x:v>0.019627313879510399</x:v>
      </x:c>
      <x:c r="AM950" s="1" t="str">
        <x:v>2023</x:v>
      </x:c>
      <x:c r="AN950" s="48" t="str">
        <x:v>REUSED_OOS_PREQUENTIAL_DIAGNOSTIC</x:v>
      </x:c>
      <x:c r="AO950" s="1" t="str">
        <x:v>948</x:v>
      </x:c>
      <x:c r="AP950" s="1" t="str">
        <x:v>False</x:v>
      </x:c>
    </x:row>
    <x:row r="951" ht="22" customHeight="1">
      <x:c r="A951" s="27" t="n">
        <x:v>45146</x:v>
      </x:c>
      <x:c r="B951" s="27" t="n">
        <x:v>45147</x:v>
      </x:c>
      <x:c r="C951" s="1" t="str">
        <x:v>0.00016507810537540001</x:v>
      </x:c>
      <x:c r="D951" s="1" t="str">
        <x:v>0.066219559278255402</x:v>
      </x:c>
      <x:c r="E951" s="1" t="str">
        <x:v>0.93361536261636924</x:v>
      </x:c>
      <x:c r="F951" s="1" t="str">
        <x:v>mix</x:v>
      </x:c>
      <x:c r="G951" s="1" t="str">
        <x:v>0.22331800882726671</x:v>
      </x:c>
      <x:c r="H951" s="1" t="str">
        <x:v>0.10196959792561838</x:v>
      </x:c>
      <x:c r="I951" s="1" t="str">
        <x:v>0.0021943847981638065</x:v>
      </x:c>
      <x:c r="J951" s="1" t="str">
        <x:v>-0.012911502341970804</x:v>
      </x:c>
      <x:c r="K951" s="1" t="str">
        <x:v>0.25120036458689809</x:v>
      </x:c>
      <x:c r="L951" s="1" t="str">
        <x:v>-0.05366728002516985</x:v>
      </x:c>
      <x:c r="M951" s="1" t="str">
        <x:v>ABSTAIN</x:v>
      </x:c>
      <x:c r="N951" s="1" t="str">
        <x:v>0.93361536261636924</x:v>
      </x:c>
      <x:c r="O951" s="48" t="str">
        <x:v>HIGH_VOLATILITY|NEGATIVE_MOMENTUM</x:v>
      </x:c>
      <x:c r="P951" s="48" t="str">
        <x:v>episode-000937|episode-000940|episode-000934|episode-000941|episode-000948</x:v>
      </x:c>
      <x:c r="Q951" s="1" t="str">
        <x:v>True</x:v>
      </x:c>
      <x:c r="R951" s="1" t="str">
        <x:v>5</x:v>
      </x:c>
      <x:c r="S951" s="1" t="str">
        <x:v>0.050000000000000003</x:v>
      </x:c>
      <x:c r="T951" s="1" t="str">
        <x:v>0.47018164171211169</x:v>
      </x:c>
      <x:c r="U951" s="1" t="str">
        <x:v>0.45000000000000001</x:v>
      </x:c>
      <x:c r="V951" s="1" t="str">
        <x:v>-0.0030181598453515</x:v>
      </x:c>
      <x:c r="W951" s="28" t="str">
        <x:v>0.45000000000000001</x:v>
      </x:c>
      <x:c r="X951" s="28" t="str">
        <x:v>0.0048152306655253607</x:v>
      </x:c>
      <x:c r="Y951" s="28" t="str">
        <x:v>-0.0030181598453514757</x:v>
      </x:c>
      <x:c r="Z951" s="1" t="str">
        <x:v>0.45000000000000001</x:v>
      </x:c>
      <x:c r="AA951" s="1" t="str">
        <x:v>0.0048152306655253607</x:v>
      </x:c>
      <x:c r="AB951" s="1" t="str">
        <x:v>-0.0030181598453514757</x:v>
      </x:c>
      <x:c r="AC951" s="1" t="str">
        <x:v>ABSTAIN</x:v>
      </x:c>
      <x:c r="AD951" s="1" t="str">
        <x:v>0.050000000000000003</x:v>
      </x:c>
      <x:c r="AE951" s="1" t="str">
        <x:v>0.45000000000000001</x:v>
      </x:c>
      <x:c r="AF951" s="1" t="str">
        <x:v>0.0048152306655253607</x:v>
      </x:c>
      <x:c r="AG951" s="1" t="str">
        <x:v>-0.0030181598453514757</x:v>
      </x:c>
      <x:c r="AH951" s="1" t="str">
        <x:v>0.45000000000000001</x:v>
      </x:c>
      <x:c r="AI951" s="1" t="str">
        <x:v>0.0048152306655253607</x:v>
      </x:c>
      <x:c r="AJ951" s="1" t="str">
        <x:v>-0.0030181598453514757</x:v>
      </x:c>
      <x:c r="AK951" s="1" t="str">
        <x:v>2.4286128663675299e-17</x:v>
      </x:c>
      <x:c r="AL951" s="28" t="str">
        <x:v>-0.0066963536104561999</x:v>
      </x:c>
      <x:c r="AM951" s="1" t="str">
        <x:v>2023</x:v>
      </x:c>
      <x:c r="AN951" s="48" t="str">
        <x:v>REUSED_OOS_PREQUENTIAL_DIAGNOSTIC</x:v>
      </x:c>
      <x:c r="AO951" s="1" t="str">
        <x:v>949</x:v>
      </x:c>
      <x:c r="AP951" s="1" t="str">
        <x:v>False</x:v>
      </x:c>
    </x:row>
    <x:row r="952" ht="22" customHeight="1">
      <x:c r="A952" s="27" t="n">
        <x:v>45147</x:v>
      </x:c>
      <x:c r="B952" s="27" t="n">
        <x:v>45148</x:v>
      </x:c>
      <x:c r="C952" s="1" t="str">
        <x:v>4.4399286549971969e-05</x:v>
      </x:c>
      <x:c r="D952" s="1" t="str">
        <x:v>0.18765287028909261</x:v>
      </x:c>
      <x:c r="E952" s="1" t="str">
        <x:v>0.81230273042435752</x:v>
      </x:c>
      <x:c r="F952" s="1" t="str">
        <x:v>mix</x:v>
      </x:c>
      <x:c r="G952" s="1" t="str">
        <x:v>0.43990205273393451</x:v>
      </x:c>
      <x:c r="H952" s="1" t="str">
        <x:v>0.24286662202167436</x:v>
      </x:c>
      <x:c r="I952" s="1" t="str">
        <x:v>0.013858372438189104</x:v>
      </x:c>
      <x:c r="J952" s="1" t="str">
        <x:v>-0.027528908148201747</x:v>
      </x:c>
      <x:c r="K952" s="1" t="str">
        <x:v>0.25013391525394413</x:v>
      </x:c>
      <x:c r="L952" s="1" t="str">
        <x:v>-0.060004258551266232</x:v>
      </x:c>
      <x:c r="M952" s="1" t="str">
        <x:v>ABSTAIN</x:v>
      </x:c>
      <x:c r="N952" s="1" t="str">
        <x:v>0.81230273042435752</x:v>
      </x:c>
      <x:c r="O952" s="48" t="str">
        <x:v>HIGH_VOLATILITY|NEGATIVE_MOMENTUM</x:v>
      </x:c>
      <x:c r="P952" s="48" t="str">
        <x:v>episode-000932|episode-000933|episode-000938|episode-000935|episode-000796</x:v>
      </x:c>
      <x:c r="Q952" s="1" t="str">
        <x:v>True</x:v>
      </x:c>
      <x:c r="R952" s="1" t="str">
        <x:v>5</x:v>
      </x:c>
      <x:c r="S952" s="1" t="str">
        <x:v>0.050000000000000003</x:v>
      </x:c>
      <x:c r="T952" s="1" t="str">
        <x:v>0.46871749401216312</x:v>
      </x:c>
      <x:c r="U952" s="1" t="str">
        <x:v>0.45000000000000001</x:v>
      </x:c>
      <x:c r="V952" s="1" t="str">
        <x:v>-0.0019642664375386001</x:v>
      </x:c>
      <x:c r="W952" s="28" t="str">
        <x:v>0.45000000000000001</x:v>
      </x:c>
      <x:c r="X952" s="28" t="str">
        <x:v>0.0016623567966095321</x:v>
      </x:c>
      <x:c r="Y952" s="28" t="str">
        <x:v>-0.0019642664375386643</x:v>
      </x:c>
      <x:c r="Z952" s="1" t="str">
        <x:v>0.45000000000000001</x:v>
      </x:c>
      <x:c r="AA952" s="1" t="str">
        <x:v>0.0016623567966095321</x:v>
      </x:c>
      <x:c r="AB952" s="1" t="str">
        <x:v>-0.0019642664375386643</x:v>
      </x:c>
      <x:c r="AC952" s="1" t="str">
        <x:v>ABSTAIN</x:v>
      </x:c>
      <x:c r="AD952" s="1" t="str">
        <x:v>0.050000000000000003</x:v>
      </x:c>
      <x:c r="AE952" s="1" t="str">
        <x:v>0.45000000000000001</x:v>
      </x:c>
      <x:c r="AF952" s="1" t="str">
        <x:v>0.0016623567966095321</x:v>
      </x:c>
      <x:c r="AG952" s="1" t="str">
        <x:v>-0.0019642664375386643</x:v>
      </x:c>
      <x:c r="AH952" s="1" t="str">
        <x:v>0.45000000000000001</x:v>
      </x:c>
      <x:c r="AI952" s="1" t="str">
        <x:v>0.0016623567966095321</x:v>
      </x:c>
      <x:c r="AJ952" s="1" t="str">
        <x:v>-0.0019642664375386643</x:v>
      </x:c>
      <x:c r="AK952" s="1" t="str">
        <x:v>-6.4184768611141862e-17</x:v>
      </x:c>
      <x:c r="AL952" s="28" t="str">
        <x:v>-0.0043613496517681</x:v>
      </x:c>
      <x:c r="AM952" s="1" t="str">
        <x:v>2023</x:v>
      </x:c>
      <x:c r="AN952" s="48" t="str">
        <x:v>REUSED_OOS_PREQUENTIAL_DIAGNOSTIC</x:v>
      </x:c>
      <x:c r="AO952" s="1" t="str">
        <x:v>950</x:v>
      </x:c>
      <x:c r="AP952" s="1" t="str">
        <x:v>False</x:v>
      </x:c>
    </x:row>
    <x:row r="953" ht="22" customHeight="1">
      <x:c r="A953" s="27" t="n">
        <x:v>45148</x:v>
      </x:c>
      <x:c r="B953" s="27" t="n">
        <x:v>45149</x:v>
      </x:c>
      <x:c r="C953" s="1" t="str">
        <x:v>8.6227461854564331e-05</x:v>
      </x:c>
      <x:c r="D953" s="1" t="str">
        <x:v>0.080060988194655999</x:v>
      </x:c>
      <x:c r="E953" s="1" t="str">
        <x:v>0.91985278434348916</x:v>
      </x:c>
      <x:c r="F953" s="1" t="str">
        <x:v>mix</x:v>
      </x:c>
      <x:c r="G953" s="1" t="str">
        <x:v>0.25468884085281351</x:v>
      </x:c>
      <x:c r="H953" s="1" t="str">
        <x:v>0.21518376418887286</x:v>
      </x:c>
      <x:c r="I953" s="1" t="str">
        <x:v>0.0088970958536176425</x:v>
      </x:c>
      <x:c r="J953" s="1" t="str">
        <x:v>-0.038346618424532908</x:v>
      </x:c>
      <x:c r="K953" s="1" t="str">
        <x:v>0.24881286935058128</x:v>
      </x:c>
      <x:c r="L953" s="1" t="str">
        <x:v>-0.064103908650897323</x:v>
      </x:c>
      <x:c r="M953" s="1" t="str">
        <x:v>ABSTAIN</x:v>
      </x:c>
      <x:c r="N953" s="1" t="str">
        <x:v>0.91985278434348916</x:v>
      </x:c>
      <x:c r="O953" s="48" t="str">
        <x:v>HIGH_VOLATILITY|NEGATIVE_MOMENTUM</x:v>
      </x:c>
      <x:c r="P953" s="48" t="str">
        <x:v>episode-000940|episode-000950|episode-000937|episode-000934|episode-000933</x:v>
      </x:c>
      <x:c r="Q953" s="1" t="str">
        <x:v>True</x:v>
      </x:c>
      <x:c r="R953" s="1" t="str">
        <x:v>5</x:v>
      </x:c>
      <x:c r="S953" s="1" t="str">
        <x:v>0.050000000000000003</x:v>
      </x:c>
      <x:c r="T953" s="1" t="str">
        <x:v>0.47002085106687908</x:v>
      </x:c>
      <x:c r="U953" s="1" t="str">
        <x:v>0.45000000000000001</x:v>
      </x:c>
      <x:c r="V953" s="1" t="str">
        <x:v>-0.00043199555294220002</x:v>
      </x:c>
      <x:c r="W953" s="28" t="str">
        <x:v>0.45000000000000001</x:v>
      </x:c>
      <x:c r="X953" s="28" t="str">
        <x:v>0.001081556709953746</x:v>
      </x:c>
      <x:c r="Y953" s="28" t="str">
        <x:v>-0.00043199555294226588</x:v>
      </x:c>
      <x:c r="Z953" s="1" t="str">
        <x:v>0.45000000000000001</x:v>
      </x:c>
      <x:c r="AA953" s="1" t="str">
        <x:v>0.001081556709953746</x:v>
      </x:c>
      <x:c r="AB953" s="1" t="str">
        <x:v>-0.00043199555294226588</x:v>
      </x:c>
      <x:c r="AC953" s="1" t="str">
        <x:v>ABSTAIN</x:v>
      </x:c>
      <x:c r="AD953" s="1" t="str">
        <x:v>0.050000000000000003</x:v>
      </x:c>
      <x:c r="AE953" s="1" t="str">
        <x:v>0.45000000000000001</x:v>
      </x:c>
      <x:c r="AF953" s="1" t="str">
        <x:v>0.001081556709953746</x:v>
      </x:c>
      <x:c r="AG953" s="1" t="str">
        <x:v>-0.00043199555294226588</x:v>
      </x:c>
      <x:c r="AH953" s="1" t="str">
        <x:v>0.45000000000000001</x:v>
      </x:c>
      <x:c r="AI953" s="1" t="str">
        <x:v>0.001081556709953746</x:v>
      </x:c>
      <x:c r="AJ953" s="1" t="str">
        <x:v>-0.00043199555294226588</x:v>
      </x:c>
      <x:c r="AK953" s="1" t="str">
        <x:v>-6.5865281978494394e-17</x:v>
      </x:c>
      <x:c r="AL953" s="28" t="str">
        <x:v>-0.00095758769397939997</x:v>
      </x:c>
      <x:c r="AM953" s="1" t="str">
        <x:v>2023</x:v>
      </x:c>
      <x:c r="AN953" s="48" t="str">
        <x:v>REUSED_OOS_PREQUENTIAL_DIAGNOSTIC</x:v>
      </x:c>
      <x:c r="AO953" s="1" t="str">
        <x:v>951</x:v>
      </x:c>
      <x:c r="AP953" s="1" t="str">
        <x:v>False</x:v>
      </x:c>
    </x:row>
    <x:row r="954" ht="22" customHeight="1">
      <x:c r="A954" s="27" t="n">
        <x:v>45149</x:v>
      </x:c>
      <x:c r="B954" s="27" t="n">
        <x:v>45150</x:v>
      </x:c>
      <x:c r="C954" s="1" t="str">
        <x:v>0.0002149668179545</x:v>
      </x:c>
      <x:c r="D954" s="1" t="str">
        <x:v>0.028523229429754601</x:v>
      </x:c>
      <x:c r="E954" s="1" t="str">
        <x:v>0.97126180375229076</x:v>
      </x:c>
      <x:c r="F954" s="1" t="str">
        <x:v>mix</x:v>
      </x:c>
      <x:c r="G954" s="1" t="str">
        <x:v>0.11978275643486681</x:v>
      </x:c>
      <x:c r="H954" s="1" t="str">
        <x:v>0.10307551752980293</x:v>
      </x:c>
      <x:c r="I954" s="1" t="str">
        <x:v>0.010833004071395314</x:v>
      </x:c>
      <x:c r="J954" s="1" t="str">
        <x:v>-0.031806050554014309</x:v>
      </x:c>
      <x:c r="K954" s="1" t="str">
        <x:v>0.24772733881620487</x:v>
      </x:c>
      <x:c r="L954" s="1" t="str">
        <x:v>-0.065000111230816615</x:v>
      </x:c>
      <x:c r="M954" s="1" t="str">
        <x:v>ABSTAIN</x:v>
      </x:c>
      <x:c r="N954" s="1" t="str">
        <x:v>0.97126180375229076</x:v>
      </x:c>
      <x:c r="O954" s="48" t="str">
        <x:v>HIGH_VOLATILITY|NEGATIVE_MOMENTUM</x:v>
      </x:c>
      <x:c r="P954" s="48" t="str">
        <x:v>episode-000942|episode-000943|episode-000945|episode-000946|episode-000949</x:v>
      </x:c>
      <x:c r="Q954" s="1" t="str">
        <x:v>True</x:v>
      </x:c>
      <x:c r="R954" s="1" t="str">
        <x:v>5</x:v>
      </x:c>
      <x:c r="S954" s="1" t="str">
        <x:v>0.050000000000000003</x:v>
      </x:c>
      <x:c r="T954" s="1" t="str">
        <x:v>0.4706349903275433</x:v>
      </x:c>
      <x:c r="U954" s="1" t="str">
        <x:v>0.45000000000000001</x:v>
      </x:c>
      <x:c r="V954" s="1" t="str">
        <x:v>0.0001129480975343</x:v>
      </x:c>
      <x:c r="W954" s="28" t="str">
        <x:v>0.45000000000000001</x:v>
      </x:c>
      <x:c r="X954" s="28" t="str">
        <x:v>0.00023710512628788427</x:v>
      </x:c>
      <x:c r="Y954" s="28" t="str">
        <x:v>0.00011294809753437107</x:v>
      </x:c>
      <x:c r="Z954" s="1" t="str">
        <x:v>0.45000000000000001</x:v>
      </x:c>
      <x:c r="AA954" s="1" t="str">
        <x:v>0.00023710512628788427</x:v>
      </x:c>
      <x:c r="AB954" s="1" t="str">
        <x:v>0.00011294809753437107</x:v>
      </x:c>
      <x:c r="AC954" s="1" t="str">
        <x:v>ABSTAIN</x:v>
      </x:c>
      <x:c r="AD954" s="1" t="str">
        <x:v>0.050000000000000003</x:v>
      </x:c>
      <x:c r="AE954" s="1" t="str">
        <x:v>0.45000000000000001</x:v>
      </x:c>
      <x:c r="AF954" s="1" t="str">
        <x:v>0.00023710512628788427</x:v>
      </x:c>
      <x:c r="AG954" s="1" t="str">
        <x:v>0.00011294809753437107</x:v>
      </x:c>
      <x:c r="AH954" s="1" t="str">
        <x:v>0.45000000000000001</x:v>
      </x:c>
      <x:c r="AI954" s="1" t="str">
        <x:v>0.00023710512628788427</x:v>
      </x:c>
      <x:c r="AJ954" s="1" t="str">
        <x:v>0.00011294809753437107</x:v>
      </x:c>
      <x:c r="AK954" s="1" t="str">
        <x:v>7.1069452406424816e-17</x:v>
      </x:c>
      <x:c r="AL954" s="28" t="str">
        <x:v>0.00025152273221660002</x:v>
      </x:c>
      <x:c r="AM954" s="1" t="str">
        <x:v>2023</x:v>
      </x:c>
      <x:c r="AN954" s="48" t="str">
        <x:v>REUSED_OOS_PREQUENTIAL_DIAGNOSTIC</x:v>
      </x:c>
      <x:c r="AO954" s="1" t="str">
        <x:v>952</x:v>
      </x:c>
      <x:c r="AP954" s="1" t="str">
        <x:v>False</x:v>
      </x:c>
    </x:row>
    <x:row r="955" ht="22" customHeight="1">
      <x:c r="A955" s="27" t="n">
        <x:v>45150</x:v>
      </x:c>
      <x:c r="B955" s="27" t="n">
        <x:v>45151</x:v>
      </x:c>
      <x:c r="C955" s="1" t="str">
        <x:v>0.0001989442296505</x:v>
      </x:c>
      <x:c r="D955" s="1" t="str">
        <x:v>0.024196612382385001</x:v>
      </x:c>
      <x:c r="E955" s="1" t="str">
        <x:v>0.97560444338796404</x:v>
      </x:c>
      <x:c r="F955" s="1" t="str">
        <x:v>mix</x:v>
      </x:c>
      <x:c r="G955" s="1" t="str">
        <x:v>0.10544189300378465</x:v>
      </x:c>
      <x:c r="H955" s="1" t="str">
        <x:v>0.0086852792713468727</x:v>
      </x:c>
      <x:c r="I955" s="1" t="str">
        <x:v>0.012388150584317525</x:v>
      </x:c>
      <x:c r="J955" s="1" t="str">
        <x:v>-0.064764937504171116</x:v>
      </x:c>
      <x:c r="K955" s="1" t="str">
        <x:v>0.21118169289102548</x:v>
      </x:c>
      <x:c r="L955" s="1" t="str">
        <x:v>-0.064764937504171116</x:v>
      </x:c>
      <x:c r="M955" s="1" t="str">
        <x:v>ABSTAIN</x:v>
      </x:c>
      <x:c r="N955" s="1" t="str">
        <x:v>0.97560000000000002</x:v>
      </x:c>
      <x:c r="O955" s="48" t="str">
        <x:v>HIGH_VOLATILITY|NEGATIVE_MOMENTUM</x:v>
      </x:c>
      <x:c r="P955" s="48" t="str">
        <x:v>episode-000945|episode-000949|episode-000943|episode-000953|episode-000942</x:v>
      </x:c>
      <x:c r="Q955" s="1" t="str">
        <x:v>True</x:v>
      </x:c>
      <x:c r="R955" s="1" t="str">
        <x:v>5</x:v>
      </x:c>
      <x:c r="S955" s="1" t="str">
        <x:v>0.050000000000000003</x:v>
      </x:c>
      <x:c r="T955" s="1" t="str">
        <x:v>0.4706890611859193</x:v>
      </x:c>
      <x:c r="U955" s="1" t="str">
        <x:v>0.45000000000000001</x:v>
      </x:c>
      <x:c r="V955" s="1" t="str">
        <x:v>-0.0019588975256806</x:v>
      </x:c>
      <x:c r="W955" s="28" t="str">
        <x:v>0.45000000000000001</x:v>
      </x:c>
      <x:c r="X955" s="28" t="str">
        <x:v>6.2244831028124281e-05</x:v>
      </x:c>
      <x:c r="Y955" s="28" t="str">
        <x:v>-0.0019588975256806807</x:v>
      </x:c>
      <x:c r="Z955" s="1" t="str">
        <x:v>0.45000000000000001</x:v>
      </x:c>
      <x:c r="AA955" s="1" t="str">
        <x:v>6.2244831028124281e-05</x:v>
      </x:c>
      <x:c r="AB955" s="1" t="str">
        <x:v>-0.0019588975256806807</x:v>
      </x:c>
      <x:c r="AC955" s="1" t="str">
        <x:v>ABSTAIN</x:v>
      </x:c>
      <x:c r="AD955" s="1" t="str">
        <x:v>0.050000000000000003</x:v>
      </x:c>
      <x:c r="AE955" s="1" t="str">
        <x:v>0.45000000000000001</x:v>
      </x:c>
      <x:c r="AF955" s="1" t="str">
        <x:v>6.2244831028124281e-05</x:v>
      </x:c>
      <x:c r="AG955" s="1" t="str">
        <x:v>-0.0019588975256806807</x:v>
      </x:c>
      <x:c r="AH955" s="1" t="str">
        <x:v>0.45000000000000001</x:v>
      </x:c>
      <x:c r="AI955" s="1" t="str">
        <x:v>6.2244831028124281e-05</x:v>
      </x:c>
      <x:c r="AJ955" s="1" t="str">
        <x:v>-0.0019588975256806807</x:v>
      </x:c>
      <x:c r="AK955" s="1" t="str">
        <x:v>-8.066464163292153e-17</x:v>
      </x:c>
      <x:c r="AL955" s="28" t="str">
        <x:v>-0.0043529675617264996</x:v>
      </x:c>
      <x:c r="AM955" s="1" t="str">
        <x:v>2023</x:v>
      </x:c>
      <x:c r="AN955" s="48" t="str">
        <x:v>REUSED_OOS_PREQUENTIAL_DIAGNOSTIC</x:v>
      </x:c>
      <x:c r="AO955" s="1" t="str">
        <x:v>953</x:v>
      </x:c>
      <x:c r="AP955" s="1" t="str">
        <x:v>False</x:v>
      </x:c>
    </x:row>
    <x:row r="956" ht="22" customHeight="1">
      <x:c r="A956" s="27" t="n">
        <x:v>45151</x:v>
      </x:c>
      <x:c r="B956" s="27" t="n">
        <x:v>45152</x:v>
      </x:c>
      <x:c r="C956" s="1" t="str">
        <x:v>0.00034831550460290002</x:v>
      </x:c>
      <x:c r="D956" s="1" t="str">
        <x:v>0.021828474765838699</x:v>
      </x:c>
      <x:c r="E956" s="1" t="str">
        <x:v>0.97782320972955805</x:v>
      </x:c>
      <x:c r="F956" s="1" t="str">
        <x:v>mix</x:v>
      </x:c>
      <x:c r="G956" s="1" t="str">
        <x:v>0.098475459094102213</x:v>
      </x:c>
      <x:c r="H956" s="1" t="str">
        <x:v>0.0047362752330927169</x:v>
      </x:c>
      <x:c r="I956" s="1" t="str">
        <x:v>0.0075237351837778021</x:v>
      </x:c>
      <x:c r="J956" s="1" t="str">
        <x:v>-0.033554988224584026</x:v>
      </x:c>
      <x:c r="K956" s="1" t="str">
        <x:v>0.16973995828664318</x:v>
      </x:c>
      <x:c r="L956" s="1" t="str">
        <x:v>-0.068835985393804755</x:v>
      </x:c>
      <x:c r="M956" s="1" t="str">
        <x:v>ABSTAIN</x:v>
      </x:c>
      <x:c r="N956" s="1" t="str">
        <x:v>0.9778</x:v>
      </x:c>
      <x:c r="O956" s="48" t="str">
        <x:v>HIGH_VOLATILITY|NEGATIVE_MOMENTUM</x:v>
      </x:c>
      <x:c r="P956" s="48" t="str"/>
      <x:c r="Q956" s="1" t="str">
        <x:v>True</x:v>
      </x:c>
      <x:c r="R956" s="1" t="str">
        <x:v>5</x:v>
      </x:c>
      <x:c r="S956" s="1" t="str">
        <x:v>0.050000000000000003</x:v>
      </x:c>
      <x:c r="T956" s="1" t="str">
        <x:v>0.47070384093830292</x:v>
      </x:c>
      <x:c r="U956" s="1" t="str">
        <x:v>0.45000000000000001</x:v>
      </x:c>
      <x:c r="V956" s="1" t="str">
        <x:v>0.0019432803917636</x:v>
      </x:c>
      <x:c r="W956" s="28" t="str">
        <x:v>0.45000000000000001</x:v>
      </x:c>
      <x:c r="X956" s="28" t="str">
        <x:v>0.001079473983382373</x:v>
      </x:c>
      <x:c r="Y956" s="28" t="str">
        <x:v>0.0019432803917633912</x:v>
      </x:c>
      <x:c r="Z956" s="1" t="str">
        <x:v>0.45000000000000001</x:v>
      </x:c>
      <x:c r="AA956" s="1" t="str">
        <x:v>0.001079473983382373</x:v>
      </x:c>
      <x:c r="AB956" s="1" t="str">
        <x:v>0.0019432803917633912</x:v>
      </x:c>
      <x:c r="AC956" s="1" t="str">
        <x:v>ABSTAIN</x:v>
      </x:c>
      <x:c r="AD956" s="1" t="str">
        <x:v>0.050000000000000003</x:v>
      </x:c>
      <x:c r="AE956" s="1" t="str">
        <x:v>0.45000000000000001</x:v>
      </x:c>
      <x:c r="AF956" s="1" t="str">
        <x:v>0.001079473983382373</x:v>
      </x:c>
      <x:c r="AG956" s="1" t="str">
        <x:v>0.0019432803917633912</x:v>
      </x:c>
      <x:c r="AH956" s="1" t="str">
        <x:v>0.45000000000000001</x:v>
      </x:c>
      <x:c r="AI956" s="1" t="str">
        <x:v>0.001079473983382373</x:v>
      </x:c>
      <x:c r="AJ956" s="1" t="str">
        <x:v>0.0019432803917633912</x:v>
      </x:c>
      <x:c r="AK956" s="1" t="str">
        <x:v>-2.0838365755171395e-16</x:v>
      </x:c>
      <x:c r="AL956" s="28" t="str">
        <x:v>0.0043208043658554997</x:v>
      </x:c>
      <x:c r="AM956" s="1" t="str">
        <x:v>2023</x:v>
      </x:c>
      <x:c r="AN956" s="48" t="str">
        <x:v>REUSED_OOS_PREQUENTIAL_DIAGNOSTIC</x:v>
      </x:c>
      <x:c r="AO956" s="1" t="str">
        <x:v>954</x:v>
      </x:c>
      <x:c r="AP956" s="1" t="str">
        <x:v>False</x:v>
      </x:c>
    </x:row>
    <x:row r="957" ht="22" customHeight="1">
      <x:c r="A957" s="27" t="n">
        <x:v>45152</x:v>
      </x:c>
      <x:c r="B957" s="27" t="n">
        <x:v>45153</x:v>
      </x:c>
      <x:c r="C957" s="1" t="str">
        <x:v>9.4919816725363518e-05</x:v>
      </x:c>
      <x:c r="D957" s="1" t="str">
        <x:v>0.038292107867965601</x:v>
      </x:c>
      <x:c r="E957" s="1" t="str">
        <x:v>0.96161297231530884</x:v>
      </x:c>
      <x:c r="F957" s="1" t="str">
        <x:v>mix</x:v>
      </x:c>
      <x:c r="G957" s="1" t="str">
        <x:v>0.14877702373126112</x:v>
      </x:c>
      <x:c r="H957" s="1" t="str">
        <x:v>0.032927266204253645</x:v>
      </x:c>
      <x:c r="I957" s="1" t="str">
        <x:v>0.0076187671636271936</x:v>
      </x:c>
      <x:c r="J957" s="1" t="str">
        <x:v>-0.02854605597628368</x:v>
      </x:c>
      <x:c r="K957" s="1" t="str">
        <x:v>0.17080232931436504</x:v>
      </x:c>
      <x:c r="L957" s="1" t="str">
        <x:v>-0.064812607854166759</x:v>
      </x:c>
      <x:c r="M957" s="1" t="str">
        <x:v>ABSTAIN</x:v>
      </x:c>
      <x:c r="N957" s="1" t="str">
        <x:v>0.96161297231530884</x:v>
      </x:c>
      <x:c r="O957" s="48" t="str">
        <x:v>HIGH_VOLATILITY|NEGATIVE_MOMENTUM</x:v>
      </x:c>
      <x:c r="P957" s="48" t="str"/>
      <x:c r="Q957" s="1" t="str">
        <x:v>True</x:v>
      </x:c>
      <x:c r="R957" s="1" t="str">
        <x:v>5</x:v>
      </x:c>
      <x:c r="S957" s="1" t="str">
        <x:v>0.050000000000000003</x:v>
      </x:c>
      <x:c r="T957" s="1" t="str">
        <x:v>0.47052754196005647</x:v>
      </x:c>
      <x:c r="U957" s="1" t="str">
        <x:v>0.45000000000000001</x:v>
      </x:c>
      <x:c r="V957" s="1" t="str">
        <x:v>-0.0035396866341562</x:v>
      </x:c>
      <x:c r="W957" s="28" t="str">
        <x:v>0.45000000000000001</x:v>
      </x:c>
      <x:c r="X957" s="28" t="str">
        <x:v>0.0010673238167161481</x:v>
      </x:c>
      <x:c r="Y957" s="28" t="str">
        <x:v>-0.0035396866341562694</x:v>
      </x:c>
      <x:c r="Z957" s="1" t="str">
        <x:v>0.45000000000000001</x:v>
      </x:c>
      <x:c r="AA957" s="1" t="str">
        <x:v>0.0010673238167161481</x:v>
      </x:c>
      <x:c r="AB957" s="1" t="str">
        <x:v>-0.0035396866341562694</x:v>
      </x:c>
      <x:c r="AC957" s="1" t="str">
        <x:v>ABSTAIN</x:v>
      </x:c>
      <x:c r="AD957" s="1" t="str">
        <x:v>0.050000000000000003</x:v>
      </x:c>
      <x:c r="AE957" s="1" t="str">
        <x:v>0.45000000000000001</x:v>
      </x:c>
      <x:c r="AF957" s="1" t="str">
        <x:v>0.0010673238167161481</x:v>
      </x:c>
      <x:c r="AG957" s="1" t="str">
        <x:v>-0.0035396866341562694</x:v>
      </x:c>
      <x:c r="AH957" s="1" t="str">
        <x:v>0.45000000000000001</x:v>
      </x:c>
      <x:c r="AI957" s="1" t="str">
        <x:v>0.0010673238167161481</x:v>
      </x:c>
      <x:c r="AJ957" s="1" t="str">
        <x:v>-0.0035396866341562694</x:v>
      </x:c>
      <x:c r="AK957" s="1" t="str">
        <x:v>-6.9822619908066486e-17</x:v>
      </x:c>
      <x:c r="AL957" s="28" t="str">
        <x:v>-0.0078636068604363007</x:v>
      </x:c>
      <x:c r="AM957" s="1" t="str">
        <x:v>2023</x:v>
      </x:c>
      <x:c r="AN957" s="48" t="str">
        <x:v>REUSED_OOS_PREQUENTIAL_DIAGNOSTIC</x:v>
      </x:c>
      <x:c r="AO957" s="1" t="str">
        <x:v>955</x:v>
      </x:c>
      <x:c r="AP957" s="1" t="str">
        <x:v>False</x:v>
      </x:c>
    </x:row>
    <x:row r="958" ht="22" customHeight="1">
      <x:c r="A958" s="27" t="n">
        <x:v>45153</x:v>
      </x:c>
      <x:c r="B958" s="27" t="n">
        <x:v>45154</x:v>
      </x:c>
      <x:c r="C958" s="1" t="str">
        <x:v>6.5935055675567941e-05</x:v>
      </x:c>
      <x:c r="D958" s="1" t="str">
        <x:v>0.1224368283777494</x:v>
      </x:c>
      <x:c r="E958" s="1" t="str">
        <x:v>0.87749723656657475</x:v>
      </x:c>
      <x:c r="F958" s="1" t="str">
        <x:v>mix</x:v>
      </x:c>
      <x:c r="G958" s="1" t="str">
        <x:v>0.33901342566184728</x:v>
      </x:c>
      <x:c r="H958" s="1" t="str">
        <x:v>0.16828944101956772</x:v>
      </x:c>
      <x:c r="I958" s="1" t="str">
        <x:v>-0.019548382330223713</x:v>
      </x:c>
      <x:c r="J958" s="1" t="str">
        <x:v>-0.034403267682029393</x:v>
      </x:c>
      <x:c r="K958" s="1" t="str">
        <x:v>0.17249067756558484</x:v>
      </x:c>
      <x:c r="L958" s="1" t="str">
        <x:v>-0.072166553846838344</x:v>
      </x:c>
      <x:c r="M958" s="1" t="str">
        <x:v>ABSTAIN</x:v>
      </x:c>
      <x:c r="N958" s="1" t="str">
        <x:v>0.87749999999999995</x:v>
      </x:c>
      <x:c r="O958" s="48" t="str">
        <x:v>HIGH_VOLATILITY|NEGATIVE_MOMENTUM</x:v>
      </x:c>
      <x:c r="P958" s="48" t="str">
        <x:v>episode-000938|episode-000933|episode-000935|episode-000934|episode-000940</x:v>
      </x:c>
      <x:c r="Q958" s="1" t="str">
        <x:v>True</x:v>
      </x:c>
      <x:c r="R958" s="1" t="str">
        <x:v>5</x:v>
      </x:c>
      <x:c r="S958" s="1" t="str">
        <x:v>0.050000000000000003</x:v>
      </x:c>
      <x:c r="T958" s="1" t="str">
        <x:v>0.46950787217056461</x:v>
      </x:c>
      <x:c r="U958" s="1" t="str">
        <x:v>0.45000000000000001</x:v>
      </x:c>
      <x:c r="V958" s="1" t="str">
        <x:v>-0.0072308423173893998</x:v>
      </x:c>
      <x:c r="W958" s="28" t="str">
        <x:v>0.45000000000000001</x:v>
      </x:c>
      <x:c r="X958" s="28" t="str">
        <x:v>0.0019531541744123859</x:v>
      </x:c>
      <x:c r="Y958" s="28" t="str">
        <x:v>-0.0072308423173893521</x:v>
      </x:c>
      <x:c r="Z958" s="1" t="str">
        <x:v>0.45000000000000001</x:v>
      </x:c>
      <x:c r="AA958" s="1" t="str">
        <x:v>0.0019531541744123859</x:v>
      </x:c>
      <x:c r="AB958" s="1" t="str">
        <x:v>-0.0072308423173893521</x:v>
      </x:c>
      <x:c r="AC958" s="1" t="str">
        <x:v>ABSTAIN</x:v>
      </x:c>
      <x:c r="AD958" s="1" t="str">
        <x:v>0.050000000000000003</x:v>
      </x:c>
      <x:c r="AE958" s="1" t="str">
        <x:v>0.45000000000000001</x:v>
      </x:c>
      <x:c r="AF958" s="1" t="str">
        <x:v>0.0019531541744123859</x:v>
      </x:c>
      <x:c r="AG958" s="1" t="str">
        <x:v>-0.0072308423173893521</x:v>
      </x:c>
      <x:c r="AH958" s="1" t="str">
        <x:v>0.45000000000000001</x:v>
      </x:c>
      <x:c r="AI958" s="1" t="str">
        <x:v>0.0019531541744123859</x:v>
      </x:c>
      <x:c r="AJ958" s="1" t="str">
        <x:v>-0.0072308423173893521</x:v>
      </x:c>
      <x:c r="AK958" s="1" t="str">
        <x:v>4.7704895589362195e-17</x:v>
      </x:c>
      <x:c r="AL958" s="28" t="str">
        <x:v>-0.016064229516394701</x:v>
      </x:c>
      <x:c r="AM958" s="1" t="str">
        <x:v>2023</x:v>
      </x:c>
      <x:c r="AN958" s="48" t="str">
        <x:v>REUSED_OOS_PREQUENTIAL_DIAGNOSTIC</x:v>
      </x:c>
      <x:c r="AO958" s="1" t="str">
        <x:v>956</x:v>
      </x:c>
      <x:c r="AP958" s="1" t="str">
        <x:v>False</x:v>
      </x:c>
    </x:row>
    <x:row r="959" ht="22" customHeight="1">
      <x:c r="A959" s="27" t="n">
        <x:v>45154</x:v>
      </x:c>
      <x:c r="B959" s="27" t="n">
        <x:v>45155</x:v>
      </x:c>
      <x:c r="C959" s="1" t="str">
        <x:v>8.9813731707266855e-05</x:v>
      </x:c>
      <x:c r="D959" s="1" t="str">
        <x:v>0.065893964426447502</x:v>
      </x:c>
      <x:c r="E959" s="1" t="str">
        <x:v>0.93401622184184485</x:v>
      </x:c>
      <x:c r="F959" s="1" t="str">
        <x:v>mix</x:v>
      </x:c>
      <x:c r="G959" s="1" t="str">
        <x:v>0.221922292130737</x:v>
      </x:c>
      <x:c r="H959" s="1" t="str">
        <x:v>0.11308572790260371</x:v>
      </x:c>
      <x:c r="I959" s="1" t="str">
        <x:v>-0.028795050375278963</x:v>
      </x:c>
      <x:c r="J959" s="1" t="str">
        <x:v>-0.046894959140270198</x:v>
      </x:c>
      <x:c r="K959" s="1" t="str">
        <x:v>0.18020946744185731</x:v>
      </x:c>
      <x:c r="L959" s="1" t="str">
        <x:v>-0.087071483278830186</x:v>
      </x:c>
      <x:c r="M959" s="1" t="str">
        <x:v>ABSTAIN</x:v>
      </x:c>
      <x:c r="N959" s="1" t="str">
        <x:v>0.93401622184184485</x:v>
      </x:c>
      <x:c r="O959" s="48" t="str">
        <x:v>HIGH_VOLATILITY|NEGATIVE_MOMENTUM</x:v>
      </x:c>
      <x:c r="P959" s="48" t="str">
        <x:v>episode-000940|episode-000937|episode-000941|episode-000950|episode-000944</x:v>
      </x:c>
      <x:c r="Q959" s="1" t="str">
        <x:v>True</x:v>
      </x:c>
      <x:c r="R959" s="1" t="str">
        <x:v>5</x:v>
      </x:c>
      <x:c r="S959" s="1" t="str">
        <x:v>0.050000000000000003</x:v>
      </x:c>
      <x:c r="T959" s="1" t="str">
        <x:v>0.47019264895062701</x:v>
      </x:c>
      <x:c r="U959" s="1" t="str">
        <x:v>0.45000000000000001</x:v>
      </x:c>
      <x:c r="V959" s="1" t="str">
        <x:v>-0.032753305396422502</x:v>
      </x:c>
      <x:c r="W959" s="28" t="str">
        <x:v>0.45000000000000001</x:v>
      </x:c>
      <x:c r="X959" s="28" t="str">
        <x:v>0.0040048474602585871</x:v>
      </x:c>
      <x:c r="Y959" s="28" t="str">
        <x:v>-0.032753305396422516</x:v>
      </x:c>
      <x:c r="Z959" s="1" t="str">
        <x:v>0.45000000000000001</x:v>
      </x:c>
      <x:c r="AA959" s="1" t="str">
        <x:v>0.0040048474602585871</x:v>
      </x:c>
      <x:c r="AB959" s="1" t="str">
        <x:v>-0.032753305396422516</x:v>
      </x:c>
      <x:c r="AC959" s="1" t="str">
        <x:v>ABSTAIN</x:v>
      </x:c>
      <x:c r="AD959" s="1" t="str">
        <x:v>0.050000000000000003</x:v>
      </x:c>
      <x:c r="AE959" s="1" t="str">
        <x:v>0.45000000000000001</x:v>
      </x:c>
      <x:c r="AF959" s="1" t="str">
        <x:v>0.0040048474602585871</x:v>
      </x:c>
      <x:c r="AG959" s="1" t="str">
        <x:v>-0.032753305396422516</x:v>
      </x:c>
      <x:c r="AH959" s="1" t="str">
        <x:v>0.45000000000000001</x:v>
      </x:c>
      <x:c r="AI959" s="1" t="str">
        <x:v>0.0040048474602585871</x:v>
      </x:c>
      <x:c r="AJ959" s="1" t="str">
        <x:v>-0.032753305396422516</x:v>
      </x:c>
      <x:c r="AK959" s="1" t="str">
        <x:v>-1.3877787807814457e-17</x:v>
      </x:c>
      <x:c r="AL959" s="28" t="str">
        <x:v>-0.072776514900979097</x:v>
      </x:c>
      <x:c r="AM959" s="1" t="str">
        <x:v>2023</x:v>
      </x:c>
      <x:c r="AN959" s="48" t="str">
        <x:v>REUSED_OOS_PREQUENTIAL_DIAGNOSTIC</x:v>
      </x:c>
      <x:c r="AO959" s="1" t="str">
        <x:v>957</x:v>
      </x:c>
      <x:c r="AP959" s="1" t="str">
        <x:v>False</x:v>
      </x:c>
    </x:row>
    <x:row r="960" ht="22" customHeight="1">
      <x:c r="A960" s="27" t="n">
        <x:v>45155</x:v>
      </x:c>
      <x:c r="B960" s="27" t="n">
        <x:v>45156</x:v>
      </x:c>
      <x:c r="C960" s="1" t="str">
        <x:v>0.0002104665741478</x:v>
      </x:c>
      <x:c r="D960" s="1" t="str">
        <x:v>0.060767207243898801</x:v>
      </x:c>
      <x:c r="E960" s="1" t="str">
        <x:v>0.93902232618195325</x:v>
      </x:c>
      <x:c r="F960" s="1" t="str">
        <x:v>mix</x:v>
      </x:c>
      <x:c r="G960" s="1" t="str">
        <x:v>0.21031297607921778</x:v>
      </x:c>
      <x:c r="H960" s="1" t="str">
        <x:v>0.010253514365097631</x:v>
      </x:c>
      <x:c r="I960" s="1" t="str">
        <x:v>-0.095531257428095984</x:v>
      </x:c>
      <x:c r="J960" s="1" t="str">
        <x:v>-0.10818366882290698</x:v>
      </x:c>
      <x:c r="K960" s="1" t="str">
        <x:v>0.31433652463130912</x:v>
      </x:c>
      <x:c r="L960" s="1" t="str">
        <x:v>-0.15351123907951725</x:v>
      </x:c>
      <x:c r="M960" s="1" t="str">
        <x:v>ABSTAIN</x:v>
      </x:c>
      <x:c r="N960" s="1" t="str">
        <x:v>0.93999999999999995</x:v>
      </x:c>
      <x:c r="O960" s="48" t="str">
        <x:v>HIGH_VOLATILITY|NEGATIVE_MOMENTUM</x:v>
      </x:c>
      <x:c r="P960" s="48" t="str">
        <x:v>episode-000861|episode-000860</x:v>
      </x:c>
      <x:c r="Q960" s="1" t="str">
        <x:v>True</x:v>
      </x:c>
      <x:c r="R960" s="1" t="str">
        <x:v>5</x:v>
      </x:c>
      <x:c r="S960" s="1" t="str">
        <x:v>0.050000000000000003</x:v>
      </x:c>
      <x:c r="T960" s="1" t="str">
        <x:v>0.47024363730368929</x:v>
      </x:c>
      <x:c r="U960" s="1" t="str">
        <x:v>0.45000000000000001</x:v>
      </x:c>
      <x:c r="V960" s="1" t="str">
        <x:v>-0.0098595542825929</x:v>
      </x:c>
      <x:c r="W960" s="28" t="str">
        <x:v>0.45000000000000001</x:v>
      </x:c>
      <x:c r="X960" s="28" t="str">
        <x:v>0.018622048958576554</x:v>
      </x:c>
      <x:c r="Y960" s="28" t="str">
        <x:v>-0.0098595542825929972</x:v>
      </x:c>
      <x:c r="Z960" s="1" t="str">
        <x:v>0.45000000000000001</x:v>
      </x:c>
      <x:c r="AA960" s="1" t="str">
        <x:v>0.018622048958576554</x:v>
      </x:c>
      <x:c r="AB960" s="1" t="str">
        <x:v>-0.0098595542825929972</x:v>
      </x:c>
      <x:c r="AC960" s="1" t="str">
        <x:v>ABSTAIN</x:v>
      </x:c>
      <x:c r="AD960" s="1" t="str">
        <x:v>0.050000000000000003</x:v>
      </x:c>
      <x:c r="AE960" s="1" t="str">
        <x:v>0.45000000000000001</x:v>
      </x:c>
      <x:c r="AF960" s="1" t="str">
        <x:v>0.018622048958576554</x:v>
      </x:c>
      <x:c r="AG960" s="1" t="str">
        <x:v>-0.0098595542825929972</x:v>
      </x:c>
      <x:c r="AH960" s="1" t="str">
        <x:v>0.45000000000000001</x:v>
      </x:c>
      <x:c r="AI960" s="1" t="str">
        <x:v>0.018622048958576554</x:v>
      </x:c>
      <x:c r="AJ960" s="1" t="str">
        <x:v>-0.0098595542825929972</x:v>
      </x:c>
      <x:c r="AK960" s="1" t="str">
        <x:v>-9.8879238130678004e-17</x:v>
      </x:c>
      <x:c r="AL960" s="28" t="str">
        <x:v>-0.021869145545264399</x:v>
      </x:c>
      <x:c r="AM960" s="1" t="str">
        <x:v>2023</x:v>
      </x:c>
      <x:c r="AN960" s="48" t="str">
        <x:v>REUSED_OOS_PREQUENTIAL_DIAGNOSTIC</x:v>
      </x:c>
      <x:c r="AO960" s="1" t="str">
        <x:v>958</x:v>
      </x:c>
      <x:c r="AP960" s="1" t="str">
        <x:v>False</x:v>
      </x:c>
    </x:row>
    <x:row r="961" ht="22" customHeight="1">
      <x:c r="A961" s="27" t="n">
        <x:v>45156</x:v>
      </x:c>
      <x:c r="B961" s="27" t="n">
        <x:v>45157</x:v>
      </x:c>
      <x:c r="C961" s="1" t="str">
        <x:v>0.022505139794303498</x:v>
      </x:c>
      <x:c r="D961" s="1" t="str">
        <x:v>0.0021870000211807001</x:v>
      </x:c>
      <x:c r="E961" s="1" t="str">
        <x:v>0.97530786018451565</x:v>
      </x:c>
      <x:c r="F961" s="1" t="str">
        <x:v>mix</x:v>
      </x:c>
      <x:c r="G961" s="1" t="str">
        <x:v>0.11210995575038282</x:v>
      </x:c>
      <x:c r="H961" s="1" t="str">
        <x:v>0.11716041444543621</x:v>
      </x:c>
      <x:c r="I961" s="1" t="str">
        <x:v>-0.11446323689362625</x:v>
      </x:c>
      <x:c r="J961" s="1" t="str">
        <x:v>-0.12893810369211323</x:v>
      </x:c>
      <x:c r="K961" s="1" t="str">
        <x:v>0.32006718561075337</x:v>
      </x:c>
      <x:c r="L961" s="1" t="str">
        <x:v>-0.17202322499451783</x:v>
      </x:c>
      <x:c r="M961" s="1" t="str">
        <x:v>ABSTAIN</x:v>
      </x:c>
      <x:c r="N961" s="1" t="str">
        <x:v>0.63140246437846181</x:v>
      </x:c>
      <x:c r="O961" s="48" t="str">
        <x:v>HIGH_VOLATILITY|NEGATIVE_MOMENTUM</x:v>
      </x:c>
      <x:c r="P961" s="48" t="str">
        <x:v>episode-000862|episode-000886|episode-000863|episode-000115|episode-000798</x:v>
      </x:c>
      <x:c r="Q961" s="1" t="str">
        <x:v>True</x:v>
      </x:c>
      <x:c r="R961" s="1" t="str">
        <x:v>5</x:v>
      </x:c>
      <x:c r="S961" s="1" t="str">
        <x:v>0.050000000000000003</x:v>
      </x:c>
      <x:c r="T961" s="1" t="str">
        <x:v>0.46886672486223357</x:v>
      </x:c>
      <x:c r="U961" s="1" t="str">
        <x:v>0.45000000000000001</x:v>
      </x:c>
      <x:c r="V961" s="1" t="str">
        <x:v>0.00079251181828579999</x:v>
      </x:c>
      <x:c r="W961" s="28" t="str">
        <x:v>0.45000000000000001</x:v>
      </x:c>
      <x:c r="X961" s="28" t="str">
        <x:v>0.0054664090856093028</x:v>
      </x:c>
      <x:c r="Y961" s="28" t="str">
        <x:v>0.00079251181828587924</x:v>
      </x:c>
      <x:c r="Z961" s="1" t="str">
        <x:v>0.45000000000000001</x:v>
      </x:c>
      <x:c r="AA961" s="1" t="str">
        <x:v>0.0054664090856093028</x:v>
      </x:c>
      <x:c r="AB961" s="1" t="str">
        <x:v>0.00079251181828587924</x:v>
      </x:c>
      <x:c r="AC961" s="1" t="str">
        <x:v>ABSTAIN</x:v>
      </x:c>
      <x:c r="AD961" s="1" t="str">
        <x:v>0.050000000000000003</x:v>
      </x:c>
      <x:c r="AE961" s="1" t="str">
        <x:v>0.45000000000000001</x:v>
      </x:c>
      <x:c r="AF961" s="1" t="str">
        <x:v>0.0054664090856093028</x:v>
      </x:c>
      <x:c r="AG961" s="1" t="str">
        <x:v>0.00079251181828587924</x:v>
      </x:c>
      <x:c r="AH961" s="1" t="str">
        <x:v>0.45000000000000001</x:v>
      </x:c>
      <x:c r="AI961" s="1" t="str">
        <x:v>0.0054664090856093028</x:v>
      </x:c>
      <x:c r="AJ961" s="1" t="str">
        <x:v>0.00079251181828587924</x:v>
      </x:c>
      <x:c r="AK961" s="1" t="str">
        <x:v>7.9255178808690374e-17</x:v>
      </x:c>
      <x:c r="AL961" s="28" t="str">
        <x:v>0.0017732946432684</x:v>
      </x:c>
      <x:c r="AM961" s="1" t="str">
        <x:v>2023</x:v>
      </x:c>
      <x:c r="AN961" s="48" t="str">
        <x:v>REUSED_OOS_PREQUENTIAL_DIAGNOSTIC</x:v>
      </x:c>
      <x:c r="AO961" s="1" t="str">
        <x:v>959</x:v>
      </x:c>
      <x:c r="AP961" s="1" t="str">
        <x:v>False</x:v>
      </x:c>
    </x:row>
    <x:row r="962" ht="22" customHeight="1">
      <x:c r="A962" s="27" t="n">
        <x:v>45157</x:v>
      </x:c>
      <x:c r="B962" s="27" t="n">
        <x:v>45158</x:v>
      </x:c>
      <x:c r="C962" s="1" t="str">
        <x:v>0.18170730691848941</x:v>
      </x:c>
      <x:c r="D962" s="1" t="str">
        <x:v>0.00017992521970670001</x:v>
      </x:c>
      <x:c r="E962" s="1" t="str">
        <x:v>0.81811276786180365</x:v>
      </x:c>
      <x:c r="F962" s="1" t="str">
        <x:v>mix</x:v>
      </x:c>
      <x:c r="G962" s="1" t="str">
        <x:v>0.43297150955098385</x:v>
      </x:c>
      <x:c r="H962" s="1" t="str">
        <x:v>0.31840433424837189</x:v>
      </x:c>
      <x:c r="I962" s="1" t="str">
        <x:v>-0.11311599078434964</x:v>
      </x:c>
      <x:c r="J962" s="1" t="str">
        <x:v>-0.1242105969598335</x:v>
      </x:c>
      <x:c r="K962" s="1" t="str">
        <x:v>0.32082806263578817</x:v>
      </x:c>
      <x:c r="L962" s="1" t="str">
        <x:v>-0.17055497821464993</x:v>
      </x:c>
      <x:c r="M962" s="1" t="str">
        <x:v>ABSTAIN</x:v>
      </x:c>
      <x:c r="N962" s="1" t="str">
        <x:v>0.81811276786180365</x:v>
      </x:c>
      <x:c r="O962" s="48" t="str">
        <x:v>HIGH_VOLATILITY|NEGATIVE_MOMENTUM</x:v>
      </x:c>
      <x:c r="P962" s="48" t="str"/>
      <x:c r="Q962" s="1" t="str">
        <x:v>True</x:v>
      </x:c>
      <x:c r="R962" s="1" t="str">
        <x:v>5</x:v>
      </x:c>
      <x:c r="S962" s="1" t="str">
        <x:v>0.050000000000000003</x:v>
      </x:c>
      <x:c r="T962" s="1" t="str">
        <x:v>0.45397622636737761</x:v>
      </x:c>
      <x:c r="U962" s="1" t="str">
        <x:v>0.45000000000000001</x:v>
      </x:c>
      <x:c r="V962" s="1" t="str">
        <x:v>0.0015754590649408001</x:v>
      </x:c>
      <x:c r="W962" s="28" t="str">
        <x:v>0.45000000000000001</x:v>
      </x:c>
      <x:c r="X962" s="28" t="str">
        <x:v>0.00043854047654390271</x:v>
      </x:c>
      <x:c r="Y962" s="28" t="str">
        <x:v>0.0015754590649406097</x:v>
      </x:c>
      <x:c r="Z962" s="1" t="str">
        <x:v>0.45000000000000001</x:v>
      </x:c>
      <x:c r="AA962" s="1" t="str">
        <x:v>0.00043854047654390271</x:v>
      </x:c>
      <x:c r="AB962" s="1" t="str">
        <x:v>0.0015754590649406097</x:v>
      </x:c>
      <x:c r="AC962" s="1" t="str">
        <x:v>ABSTAIN</x:v>
      </x:c>
      <x:c r="AD962" s="1" t="str">
        <x:v>0.050000000000000003</x:v>
      </x:c>
      <x:c r="AE962" s="1" t="str">
        <x:v>0.45000000000000001</x:v>
      </x:c>
      <x:c r="AF962" s="1" t="str">
        <x:v>0.00043854047654390271</x:v>
      </x:c>
      <x:c r="AG962" s="1" t="str">
        <x:v>0.0015754590649406097</x:v>
      </x:c>
      <x:c r="AH962" s="1" t="str">
        <x:v>0.45000000000000001</x:v>
      </x:c>
      <x:c r="AI962" s="1" t="str">
        <x:v>0.00043854047654390271</x:v>
      </x:c>
      <x:c r="AJ962" s="1" t="str">
        <x:v>0.0015754590649406097</x:v>
      </x:c>
      <x:c r="AK962" s="1" t="str">
        <x:v>-1.8995222061946038e-16</x:v>
      </x:c>
      <x:c r="AL962" s="28" t="str">
        <x:v>0.0035019962144721998</x:v>
      </x:c>
      <x:c r="AM962" s="1" t="str">
        <x:v>2023</x:v>
      </x:c>
      <x:c r="AN962" s="48" t="str">
        <x:v>REUSED_OOS_PREQUENTIAL_DIAGNOSTIC</x:v>
      </x:c>
      <x:c r="AO962" s="1" t="str">
        <x:v>960</x:v>
      </x:c>
      <x:c r="AP962" s="1" t="str">
        <x:v>False</x:v>
      </x:c>
    </x:row>
    <x:row r="963" ht="22" customHeight="1">
      <x:c r="A963" s="27" t="n">
        <x:v>45158</x:v>
      </x:c>
      <x:c r="B963" s="27" t="n">
        <x:v>45159</x:v>
      </x:c>
      <x:c r="C963" s="1" t="str">
        <x:v>0.142219576467214</x:v>
      </x:c>
      <x:c r="D963" s="1" t="str">
        <x:v>0.00018883447487920001</x:v>
      </x:c>
      <x:c r="E963" s="1" t="str">
        <x:v>0.85759158905790644</x:v>
      </x:c>
      <x:c r="F963" s="1" t="str">
        <x:v>mix</x:v>
      </x:c>
      <x:c r="G963" s="1" t="str">
        <x:v>0.37388196703319049</x:v>
      </x:c>
      <x:c r="H963" s="1" t="str">
        <x:v>0.078975460902550698</x:v>
      </x:c>
      <x:c r="I963" s="1" t="str">
        <x:v>-0.10611909174371414</x:v>
      </x:c>
      <x:c r="J963" s="1" t="str">
        <x:v>-0.12414431948527072</x:v>
      </x:c>
      <x:c r="K963" s="1" t="str">
        <x:v>0.3208514648542598</x:v>
      </x:c>
      <x:c r="L963" s="1" t="str">
        <x:v>-0.16765026488824475</x:v>
      </x:c>
      <x:c r="M963" s="1" t="str">
        <x:v>ABSTAIN</x:v>
      </x:c>
      <x:c r="N963" s="1" t="str">
        <x:v>0.85759158905790644</x:v>
      </x:c>
      <x:c r="O963" s="48" t="str">
        <x:v>HIGH_VOLATILITY|NEGATIVE_MOMENTUM</x:v>
      </x:c>
      <x:c r="P963" s="48" t="str"/>
      <x:c r="Q963" s="1" t="str">
        <x:v>True</x:v>
      </x:c>
      <x:c r="R963" s="1" t="str">
        <x:v>5</x:v>
      </x:c>
      <x:c r="S963" s="1" t="str">
        <x:v>0.050000000000000003</x:v>
      </x:c>
      <x:c r="T963" s="1" t="str">
        <x:v>0.4576755336022747</x:v>
      </x:c>
      <x:c r="U963" s="1" t="str">
        <x:v>0.45000000000000001</x:v>
      </x:c>
      <x:c r="V963" s="1" t="str">
        <x:v>-0.0011142324697289</x:v>
      </x:c>
      <x:c r="W963" s="28" t="str">
        <x:v>0.45000000000000001</x:v>
      </x:c>
      <x:c r="X963" s="28" t="str">
        <x:v>0.00086538031172284091</x:v>
      </x:c>
      <x:c r="Y963" s="28" t="str">
        <x:v>-0.0011142324697289707</x:v>
      </x:c>
      <x:c r="Z963" s="1" t="str">
        <x:v>0.45000000000000001</x:v>
      </x:c>
      <x:c r="AA963" s="1" t="str">
        <x:v>0.00086538031172284091</x:v>
      </x:c>
      <x:c r="AB963" s="1" t="str">
        <x:v>-0.0011142324697289707</x:v>
      </x:c>
      <x:c r="AC963" s="1" t="str">
        <x:v>ABSTAIN</x:v>
      </x:c>
      <x:c r="AD963" s="1" t="str">
        <x:v>0.050000000000000003</x:v>
      </x:c>
      <x:c r="AE963" s="1" t="str">
        <x:v>0.45000000000000001</x:v>
      </x:c>
      <x:c r="AF963" s="1" t="str">
        <x:v>0.00086538031172284091</x:v>
      </x:c>
      <x:c r="AG963" s="1" t="str">
        <x:v>-0.0011142324697289707</x:v>
      </x:c>
      <x:c r="AH963" s="1" t="str">
        <x:v>0.45000000000000001</x:v>
      </x:c>
      <x:c r="AI963" s="1" t="str">
        <x:v>0.00086538031172284091</x:v>
      </x:c>
      <x:c r="AJ963" s="1" t="str">
        <x:v>-0.0011142324697289707</x:v>
      </x:c>
      <x:c r="AK963" s="1" t="str">
        <x:v>-7.0689981646054889e-17</x:v>
      </x:c>
      <x:c r="AL963" s="28" t="str">
        <x:v>-0.0024741512286756001</x:v>
      </x:c>
      <x:c r="AM963" s="1" t="str">
        <x:v>2023</x:v>
      </x:c>
      <x:c r="AN963" s="48" t="str">
        <x:v>REUSED_OOS_PREQUENTIAL_DIAGNOSTIC</x:v>
      </x:c>
      <x:c r="AO963" s="1" t="str">
        <x:v>961</x:v>
      </x:c>
      <x:c r="AP963" s="1" t="str">
        <x:v>False</x:v>
      </x:c>
    </x:row>
    <x:row r="964" ht="22" customHeight="1">
      <x:c r="A964" s="27" t="n">
        <x:v>45159</x:v>
      </x:c>
      <x:c r="B964" s="27" t="n">
        <x:v>45160</x:v>
      </x:c>
      <x:c r="C964" s="1" t="str">
        <x:v>0.15107985233196031</x:v>
      </x:c>
      <x:c r="D964" s="1" t="str">
        <x:v>0.0001112804431202</x:v>
      </x:c>
      <x:c r="E964" s="1" t="str">
        <x:v>0.84880886722491944</x:v>
      </x:c>
      <x:c r="F964" s="1" t="str">
        <x:v>mix</x:v>
      </x:c>
      <x:c r="G964" s="1" t="str">
        <x:v>0.38747402024215155</x:v>
      </x:c>
      <x:c r="H964" s="1" t="str">
        <x:v>0.017720551729492308</x:v>
      </x:c>
      <x:c r="I964" s="1" t="str">
        <x:v>-0.112166841677796</x:v>
      </x:c>
      <x:c r="J964" s="1" t="str">
        <x:v>-0.12296190863039591</x:v>
      </x:c>
      <x:c r="K964" s="1" t="str">
        <x:v>0.32091734915341125</x:v>
      </x:c>
      <x:c r="L964" s="1" t="str">
        <x:v>-0.16970962400805945</x:v>
      </x:c>
      <x:c r="M964" s="1" t="str">
        <x:v>ABSTAIN</x:v>
      </x:c>
      <x:c r="N964" s="1" t="str">
        <x:v>0.84999999999999998</x:v>
      </x:c>
      <x:c r="O964" s="48" t="str">
        <x:v>HIGH_VOLATILITY|BEARISH_ROUTER</x:v>
      </x:c>
      <x:c r="P964" s="48" t="str">
        <x:v>episode-000962|episode-000961</x:v>
      </x:c>
      <x:c r="Q964" s="1" t="str">
        <x:v>True</x:v>
      </x:c>
      <x:c r="R964" s="1" t="str">
        <x:v>5</x:v>
      </x:c>
      <x:c r="S964" s="1" t="str">
        <x:v>0.050000000000000003</x:v>
      </x:c>
      <x:c r="T964" s="1" t="str">
        <x:v>0.45684639929074522</x:v>
      </x:c>
      <x:c r="U964" s="1" t="str">
        <x:v>0.45000000000000001</x:v>
      </x:c>
      <x:c r="V964" s="1" t="str">
        <x:v>-0.0014836175610271</x:v>
      </x:c>
      <x:c r="W964" s="28" t="str">
        <x:v>0.45000000000000001</x:v>
      </x:c>
      <x:c r="X964" s="28" t="str">
        <x:v>0.00061303496263992452</x:v>
      </x:c>
      <x:c r="Y964" s="28" t="str">
        <x:v>-0.0014836175610269953</x:v>
      </x:c>
      <x:c r="Z964" s="1" t="str">
        <x:v>0.45000000000000001</x:v>
      </x:c>
      <x:c r="AA964" s="1" t="str">
        <x:v>0.00061303496263992452</x:v>
      </x:c>
      <x:c r="AB964" s="1" t="str">
        <x:v>-0.0014836175610269953</x:v>
      </x:c>
      <x:c r="AC964" s="1" t="str">
        <x:v>ABSTAIN</x:v>
      </x:c>
      <x:c r="AD964" s="1" t="str">
        <x:v>0.050000000000000003</x:v>
      </x:c>
      <x:c r="AE964" s="1" t="str">
        <x:v>0.45000000000000001</x:v>
      </x:c>
      <x:c r="AF964" s="1" t="str">
        <x:v>0.00061303496263992452</x:v>
      </x:c>
      <x:c r="AG964" s="1" t="str">
        <x:v>-0.0014836175610269953</x:v>
      </x:c>
      <x:c r="AH964" s="1" t="str">
        <x:v>0.45000000000000001</x:v>
      </x:c>
      <x:c r="AI964" s="1" t="str">
        <x:v>0.00061303496263992452</x:v>
      </x:c>
      <x:c r="AJ964" s="1" t="str">
        <x:v>-0.0014836175610269953</x:v>
      </x:c>
      <x:c r="AK964" s="1" t="str">
        <x:v>1.0495077029659683e-16</x:v>
      </x:c>
      <x:c r="AL964" s="28" t="str">
        <x:v>-0.0032955676337746002</x:v>
      </x:c>
      <x:c r="AM964" s="1" t="str">
        <x:v>2023</x:v>
      </x:c>
      <x:c r="AN964" s="48" t="str">
        <x:v>REUSED_OOS_PREQUENTIAL_DIAGNOSTIC</x:v>
      </x:c>
      <x:c r="AO964" s="1" t="str">
        <x:v>962</x:v>
      </x:c>
      <x:c r="AP964" s="1" t="str">
        <x:v>False</x:v>
      </x:c>
    </x:row>
    <x:row r="965" ht="22" customHeight="1">
      <x:c r="A965" s="27" t="n">
        <x:v>45160</x:v>
      </x:c>
      <x:c r="B965" s="27" t="n">
        <x:v>45161</x:v>
      </x:c>
      <x:c r="C965" s="1" t="str">
        <x:v>0.201044868572715</x:v>
      </x:c>
      <x:c r="D965" s="1" t="str">
        <x:v>8.0344322373547441e-05</x:v>
      </x:c>
      <x:c r="E965" s="1" t="str">
        <x:v>0.79887478710491144</x:v>
      </x:c>
      <x:c r="F965" s="1" t="str">
        <x:v>mix</x:v>
      </x:c>
      <x:c r="G965" s="1" t="str">
        <x:v>0.45754758583003147</x:v>
      </x:c>
      <x:c r="H965" s="1" t="str">
        <x:v>0.099930032481509334</x:v>
      </x:c>
      <x:c r="I965" s="1" t="str">
        <x:v>-0.10807904011947123</x:v>
      </x:c>
      <x:c r="J965" s="1" t="str">
        <x:v>-0.13448160101575823</x:v>
      </x:c>
      <x:c r="K965" s="1" t="str">
        <x:v>0.31678949463322004</x:v>
      </x:c>
      <x:c r="L965" s="1" t="str">
        <x:v>-0.17244590209781308</x:v>
      </x:c>
      <x:c r="M965" s="1" t="str">
        <x:v>ABSTAIN</x:v>
      </x:c>
      <x:c r="N965" s="1" t="str">
        <x:v>0.80000000000000004</x:v>
      </x:c>
      <x:c r="O965" s="48" t="str">
        <x:v>INSUFFICIENT_EVIDENCE</x:v>
      </x:c>
      <x:c r="P965" s="48" t="str"/>
      <x:c r="Q965" s="1" t="str">
        <x:v>True</x:v>
      </x:c>
      <x:c r="R965" s="1" t="str">
        <x:v>5</x:v>
      </x:c>
      <x:c r="S965" s="1" t="str">
        <x:v>0.050000000000000003</x:v>
      </x:c>
      <x:c r="T965" s="1" t="str">
        <x:v>0.45216579319131689</x:v>
      </x:c>
      <x:c r="U965" s="1" t="str">
        <x:v>0.45000000000000001</x:v>
      </x:c>
      <x:c r="V965" s="1" t="str">
        <x:v>0.0068477061454577</x:v>
      </x:c>
      <x:c r="W965" s="28" t="str">
        <x:v>0.45000000000000001</x:v>
      </x:c>
      <x:c r="X965" s="28" t="str">
        <x:v>0.00081686440370976054</x:v>
      </x:c>
      <x:c r="Y965" s="28" t="str">
        <x:v>0.0068477061454577104</x:v>
      </x:c>
      <x:c r="Z965" s="1" t="str">
        <x:v>0.45000000000000001</x:v>
      </x:c>
      <x:c r="AA965" s="1" t="str">
        <x:v>0.00081686440370976054</x:v>
      </x:c>
      <x:c r="AB965" s="1" t="str">
        <x:v>0.0068477061454577104</x:v>
      </x:c>
      <x:c r="AC965" s="1" t="str">
        <x:v>ABSTAIN</x:v>
      </x:c>
      <x:c r="AD965" s="1" t="str">
        <x:v>0.050000000000000003</x:v>
      </x:c>
      <x:c r="AE965" s="1" t="str">
        <x:v>0.45000000000000001</x:v>
      </x:c>
      <x:c r="AF965" s="1" t="str">
        <x:v>0.00081686440370976054</x:v>
      </x:c>
      <x:c r="AG965" s="1" t="str">
        <x:v>0.0068477061454577104</x:v>
      </x:c>
      <x:c r="AH965" s="1" t="str">
        <x:v>0.45000000000000001</x:v>
      </x:c>
      <x:c r="AI965" s="1" t="str">
        <x:v>0.00081686440370976054</x:v>
      </x:c>
      <x:c r="AJ965" s="1" t="str">
        <x:v>0.0068477061454577104</x:v>
      </x:c>
      <x:c r="AK965" s="1" t="str">
        <x:v>1.0408340855860843e-17</x:v>
      </x:c>
      <x:c r="AL965" s="28" t="str">
        <x:v>0.0152189524537345</x:v>
      </x:c>
      <x:c r="AM965" s="1" t="str">
        <x:v>2023</x:v>
      </x:c>
      <x:c r="AN965" s="48" t="str">
        <x:v>REUSED_OOS_PREQUENTIAL_DIAGNOSTIC</x:v>
      </x:c>
      <x:c r="AO965" s="1" t="str">
        <x:v>963</x:v>
      </x:c>
      <x:c r="AP965" s="1" t="str">
        <x:v>False</x:v>
      </x:c>
    </x:row>
    <x:row r="966" ht="22" customHeight="1">
      <x:c r="A966" s="27" t="n">
        <x:v>45161</x:v>
      </x:c>
      <x:c r="B966" s="27" t="n">
        <x:v>45162</x:v>
      </x:c>
      <x:c r="C966" s="1" t="str">
        <x:v>0.33242384547016163</x:v>
      </x:c>
      <x:c r="D966" s="1" t="str">
        <x:v>1.3639697577041096e-05</x:v>
      </x:c>
      <x:c r="E966" s="1" t="str">
        <x:v>0.66756251483226114</x:v>
      </x:c>
      <x:c r="F966" s="1" t="str">
        <x:v>mix</x:v>
      </x:c>
      <x:c r="G966" s="1" t="str">
        <x:v>0.5789511283739126</x:v>
      </x:c>
      <x:c r="H966" s="1" t="str">
        <x:v>0.26275795379489342</x:v>
      </x:c>
      <x:c r="I966" s="1" t="str">
        <x:v>-0.079721370312222595</x:v>
      </x:c>
      <x:c r="J966" s="1" t="str">
        <x:v>-0.093971163303984806</x:v>
      </x:c>
      <x:c r="K966" s="1" t="str">
        <x:v>0.30995952488343631</x:v>
      </x:c>
      <x:c r="L966" s="1" t="str">
        <x:v>-0.15985139562894668</x:v>
      </x:c>
      <x:c r="M966" s="1" t="str">
        <x:v>ABSTAIN</x:v>
      </x:c>
      <x:c r="N966" s="1" t="str">
        <x:v>0.66756251483226114</x:v>
      </x:c>
      <x:c r="O966" s="48" t="str">
        <x:v>HIGH_VOLATILITY|NEGATIVE_MOMENTUM</x:v>
      </x:c>
      <x:c r="P966" s="48" t="str"/>
      <x:c r="Q966" s="1" t="str">
        <x:v>True</x:v>
      </x:c>
      <x:c r="R966" s="1" t="str">
        <x:v>5</x:v>
      </x:c>
      <x:c r="S966" s="1" t="str">
        <x:v>0.050000000000000003</x:v>
      </x:c>
      <x:c r="T966" s="1" t="str">
        <x:v>0.439858339410237</x:v>
      </x:c>
      <x:c r="U966" s="1" t="str">
        <x:v>0.45000000000000001</x:v>
      </x:c>
      <x:c r="V966" s="1" t="str">
        <x:v>-0.0044158564133236003</x:v>
      </x:c>
      <x:c r="W966" s="28" t="str">
        <x:v>0.45000000000000001</x:v>
      </x:c>
      <x:c r="X966" s="28" t="str">
        <x:v>0.0037410699080238641</x:v>
      </x:c>
      <x:c r="Y966" s="28" t="str">
        <x:v>-0.0044158564133236489</x:v>
      </x:c>
      <x:c r="Z966" s="1" t="str">
        <x:v>0.45000000000000001</x:v>
      </x:c>
      <x:c r="AA966" s="1" t="str">
        <x:v>0.0037410699080238641</x:v>
      </x:c>
      <x:c r="AB966" s="1" t="str">
        <x:v>-0.0044158564133236489</x:v>
      </x:c>
      <x:c r="AC966" s="1" t="str">
        <x:v>ABSTAIN</x:v>
      </x:c>
      <x:c r="AD966" s="1" t="str">
        <x:v>0.050000000000000003</x:v>
      </x:c>
      <x:c r="AE966" s="1" t="str">
        <x:v>0.45000000000000001</x:v>
      </x:c>
      <x:c r="AF966" s="1" t="str">
        <x:v>0.0037410699080238641</x:v>
      </x:c>
      <x:c r="AG966" s="1" t="str">
        <x:v>-0.0044158564133236489</x:v>
      </x:c>
      <x:c r="AH966" s="1" t="str">
        <x:v>0.45000000000000001</x:v>
      </x:c>
      <x:c r="AI966" s="1" t="str">
        <x:v>0.0037410699080238641</x:v>
      </x:c>
      <x:c r="AJ966" s="1" t="str">
        <x:v>-0.0044158564133236489</x:v>
      </x:c>
      <x:c r="AK966" s="1" t="str">
        <x:v>-4.9439619065339002e-17</x:v>
      </x:c>
      <x:c r="AL966" s="28" t="str">
        <x:v>-0.0098047374433541008</x:v>
      </x:c>
      <x:c r="AM966" s="1" t="str">
        <x:v>2023</x:v>
      </x:c>
      <x:c r="AN966" s="48" t="str">
        <x:v>REUSED_OOS_PREQUENTIAL_DIAGNOSTIC</x:v>
      </x:c>
      <x:c r="AO966" s="1" t="str">
        <x:v>964</x:v>
      </x:c>
      <x:c r="AP966" s="1" t="str">
        <x:v>False</x:v>
      </x:c>
    </x:row>
    <x:row r="967" ht="22" customHeight="1">
      <x:c r="A967" s="27" t="n">
        <x:v>45162</x:v>
      </x:c>
      <x:c r="B967" s="27" t="n">
        <x:v>45163</x:v>
      </x:c>
      <x:c r="C967" s="1" t="str">
        <x:v>0.080352609431376107</x:v>
      </x:c>
      <x:c r="D967" s="1" t="str">
        <x:v>6.9310621590101479e-05</x:v>
      </x:c>
      <x:c r="E967" s="1" t="str">
        <x:v>0.91957807994703356</x:v>
      </x:c>
      <x:c r="F967" s="1" t="str">
        <x:v>mix</x:v>
      </x:c>
      <x:c r="G967" s="1" t="str">
        <x:v>0.25519194505067294</x:v>
      </x:c>
      <x:c r="H967" s="1" t="str">
        <x:v>0.5041424720775709</x:v>
      </x:c>
      <x:c r="I967" s="1" t="str">
        <x:v>-0.017221248174442594</x:v>
      </x:c>
      <x:c r="J967" s="1" t="str">
        <x:v>-0.10440459002483859</x:v>
      </x:c>
      <x:c r="K967" s="1" t="str">
        <x:v>0.31023210173299259</x:v>
      </x:c>
      <x:c r="L967" s="1" t="str">
        <x:v>-0.16808883210820535</x:v>
      </x:c>
      <x:c r="M967" s="1" t="str">
        <x:v>ABSTAIN</x:v>
      </x:c>
      <x:c r="N967" s="1" t="str">
        <x:v>0.91957807994703356</x:v>
      </x:c>
      <x:c r="O967" s="48" t="str">
        <x:v>HIGH_VOLATILITY|NEGATIVE_MOMENTUM</x:v>
      </x:c>
      <x:c r="P967" s="48" t="str"/>
      <x:c r="Q967" s="1" t="str">
        <x:v>True</x:v>
      </x:c>
      <x:c r="R967" s="1" t="str">
        <x:v>5</x:v>
      </x:c>
      <x:c r="S967" s="1" t="str">
        <x:v>0.050000000000000003</x:v>
      </x:c>
      <x:c r="T967" s="1" t="str">
        <x:v>0.46347300434655242</x:v>
      </x:c>
      <x:c r="U967" s="1" t="str">
        <x:v>0.45000000000000001</x:v>
      </x:c>
      <x:c r="V967" s="1" t="str">
        <x:v>-0.0020618739014692999</x:v>
      </x:c>
      <x:c r="W967" s="28" t="str">
        <x:v>0.45000000000000001</x:v>
      </x:c>
      <x:c r="X967" s="28" t="str">
        <x:v>0.0024374267654929671</x:v>
      </x:c>
      <x:c r="Y967" s="28" t="str">
        <x:v>-0.00206187390146928</x:v>
      </x:c>
      <x:c r="Z967" s="1" t="str">
        <x:v>0.45000000000000001</x:v>
      </x:c>
      <x:c r="AA967" s="1" t="str">
        <x:v>0.0024374267654929671</x:v>
      </x:c>
      <x:c r="AB967" s="1" t="str">
        <x:v>-0.00206187390146928</x:v>
      </x:c>
      <x:c r="AC967" s="1" t="str">
        <x:v>ABSTAIN</x:v>
      </x:c>
      <x:c r="AD967" s="1" t="str">
        <x:v>0.050000000000000003</x:v>
      </x:c>
      <x:c r="AE967" s="1" t="str">
        <x:v>0.45000000000000001</x:v>
      </x:c>
      <x:c r="AF967" s="1" t="str">
        <x:v>0.0024374267654929671</x:v>
      </x:c>
      <x:c r="AG967" s="1" t="str">
        <x:v>-0.00206187390146928</x:v>
      </x:c>
      <x:c r="AH967" s="1" t="str">
        <x:v>0.45000000000000001</x:v>
      </x:c>
      <x:c r="AI967" s="1" t="str">
        <x:v>0.0024374267654929671</x:v>
      </x:c>
      <x:c r="AJ967" s="1" t="str">
        <x:v>-0.00206187390146928</x:v>
      </x:c>
      <x:c r="AK967" s="1" t="str">
        <x:v>1.9949319973733282e-17</x:v>
      </x:c>
      <x:c r="AL967" s="28" t="str">
        <x:v>-0.0045765366543146996</x:v>
      </x:c>
      <x:c r="AM967" s="1" t="str">
        <x:v>2023</x:v>
      </x:c>
      <x:c r="AN967" s="48" t="str">
        <x:v>REUSED_OOS_PREQUENTIAL_DIAGNOSTIC</x:v>
      </x:c>
      <x:c r="AO967" s="1" t="str">
        <x:v>965</x:v>
      </x:c>
      <x:c r="AP967" s="1" t="str">
        <x:v>False</x:v>
      </x:c>
    </x:row>
    <x:row r="968" ht="22" customHeight="1">
      <x:c r="A968" s="27" t="n">
        <x:v>45163</x:v>
      </x:c>
      <x:c r="B968" s="27" t="n">
        <x:v>45164</x:v>
      </x:c>
      <x:c r="C968" s="1" t="str">
        <x:v>0.15171169339695151</x:v>
      </x:c>
      <x:c r="D968" s="1" t="str">
        <x:v>2.8430552908587801e-05</x:v>
      </x:c>
      <x:c r="E968" s="1" t="str">
        <x:v>0.84825987605013975</x:v>
      </x:c>
      <x:c r="F968" s="1" t="str">
        <x:v>mix</x:v>
      </x:c>
      <x:c r="G968" s="1" t="str">
        <x:v>0.38775108195663571</x:v>
      </x:c>
      <x:c r="H968" s="1" t="str">
        <x:v>0.14271816793115072</x:v>
      </x:c>
      <x:c r="I968" s="1" t="str">
        <x:v>0.00015353200374623732</x:v>
      </x:c>
      <x:c r="J968" s="1" t="str">
        <x:v>-0.11225734357220241</x:v>
      </x:c>
      <x:c r="K968" s="1" t="str">
        <x:v>0.30892836831862563</x:v>
      </x:c>
      <x:c r="L968" s="1" t="str">
        <x:v>-0.17189610406119593</x:v>
      </x:c>
      <x:c r="M968" s="1" t="str">
        <x:v>ABSTAIN</x:v>
      </x:c>
      <x:c r="N968" s="1" t="str">
        <x:v>0.84825987605013975</x:v>
      </x:c>
      <x:c r="O968" s="48" t="str">
        <x:v>HIGH_VOLATILITY|NEGATIVE_MOMENTUM</x:v>
      </x:c>
      <x:c r="P968" s="48" t="str"/>
      <x:c r="Q968" s="1" t="str">
        <x:v>True</x:v>
      </x:c>
      <x:c r="R968" s="1" t="str">
        <x:v>5</x:v>
      </x:c>
      <x:c r="S968" s="1" t="str">
        <x:v>0.050000000000000003</x:v>
      </x:c>
      <x:c r="T968" s="1" t="str">
        <x:v>0.45678821179386908</x:v>
      </x:c>
      <x:c r="U968" s="1" t="str">
        <x:v>0.45000000000000001</x:v>
      </x:c>
      <x:c r="V968" s="1" t="str">
        <x:v>-0.00069364917302050001</x:v>
      </x:c>
      <x:c r="W968" s="28" t="str">
        <x:v>0.45000000000000001</x:v>
      </x:c>
      <x:c r="X968" s="28" t="str">
        <x:v>0.0011350303505442416</x:v>
      </x:c>
      <x:c r="Y968" s="28" t="str">
        <x:v>-0.00069364917302050522</x:v>
      </x:c>
      <x:c r="Z968" s="1" t="str">
        <x:v>0.45000000000000001</x:v>
      </x:c>
      <x:c r="AA968" s="1" t="str">
        <x:v>0.0011350303505442416</x:v>
      </x:c>
      <x:c r="AB968" s="1" t="str">
        <x:v>-0.00069364917302050522</x:v>
      </x:c>
      <x:c r="AC968" s="1" t="str">
        <x:v>ABSTAIN</x:v>
      </x:c>
      <x:c r="AD968" s="1" t="str">
        <x:v>0.050000000000000003</x:v>
      </x:c>
      <x:c r="AE968" s="1" t="str">
        <x:v>0.45000000000000001</x:v>
      </x:c>
      <x:c r="AF968" s="1" t="str">
        <x:v>0.0011350303505442416</x:v>
      </x:c>
      <x:c r="AG968" s="1" t="str">
        <x:v>-0.00069364917302050522</x:v>
      </x:c>
      <x:c r="AH968" s="1" t="str">
        <x:v>0.45000000000000001</x:v>
      </x:c>
      <x:c r="AI968" s="1" t="str">
        <x:v>0.0011350303505442416</x:v>
      </x:c>
      <x:c r="AJ968" s="1" t="str">
        <x:v>-0.00069364917302050522</x:v>
      </x:c>
      <x:c r="AK968" s="1" t="str">
        <x:v>-5.2041704279304213e-18</x:v>
      </x:c>
      <x:c r="AL968" s="28" t="str">
        <x:v>-0.0015389220637674001</x:v>
      </x:c>
      <x:c r="AM968" s="1" t="str">
        <x:v>2023</x:v>
      </x:c>
      <x:c r="AN968" s="48" t="str">
        <x:v>REUSED_OOS_PREQUENTIAL_DIAGNOSTIC</x:v>
      </x:c>
      <x:c r="AO968" s="1" t="str">
        <x:v>966</x:v>
      </x:c>
      <x:c r="AP968" s="1" t="str">
        <x:v>False</x:v>
      </x:c>
    </x:row>
    <x:row r="969" ht="22" customHeight="1">
      <x:c r="A969" s="27" t="n">
        <x:v>45164</x:v>
      </x:c>
      <x:c r="B969" s="27" t="n">
        <x:v>45165</x:v>
      </x:c>
      <x:c r="C969" s="1" t="str">
        <x:v>0.26001388775531842</x:v>
      </x:c>
      <x:c r="D969" s="1" t="str">
        <x:v>1.0282984564306396e-05</x:v>
      </x:c>
      <x:c r="E969" s="1" t="str">
        <x:v>0.73997582926011696</x:v>
      </x:c>
      <x:c r="F969" s="1" t="str">
        <x:v>mix</x:v>
      </x:c>
      <x:c r="G969" s="1" t="str">
        <x:v>0.52174614779259609</x:v>
      </x:c>
      <x:c r="H969" s="1" t="str">
        <x:v>0.21660438871673399</x:v>
      </x:c>
      <x:c r="I969" s="1" t="str">
        <x:v>-0.0031533291953073084</x:v>
      </x:c>
      <x:c r="J969" s="1" t="str">
        <x:v>-0.10969554490173739</x:v>
      </x:c>
      <x:c r="K969" s="1" t="str">
        <x:v>0.30903880207088902</x:v>
      </x:c>
      <x:c r="L969" s="1" t="str">
        <x:v>-0.17317049141774798</x:v>
      </x:c>
      <x:c r="M969" s="1" t="str">
        <x:v>ABSTAIN</x:v>
      </x:c>
      <x:c r="N969" s="1" t="str">
        <x:v>0.73997582926011696</x:v>
      </x:c>
      <x:c r="O969" s="48" t="str">
        <x:v>HIGH_VOLATILITY|NEGATIVE_MOMENTUM</x:v>
      </x:c>
      <x:c r="P969" s="48" t="str">
        <x:v>episode-000476|episode-000714|episode-000965|episode-000672|episode-000967</x:v>
      </x:c>
      <x:c r="Q969" s="1" t="str">
        <x:v>True</x:v>
      </x:c>
      <x:c r="R969" s="1" t="str">
        <x:v>5</x:v>
      </x:c>
      <x:c r="S969" s="1" t="str">
        <x:v>0.050000000000000003</x:v>
      </x:c>
      <x:c r="T969" s="1" t="str">
        <x:v>0.44664212075962201</x:v>
      </x:c>
      <x:c r="U969" s="1" t="str">
        <x:v>0.45000000000000001</x:v>
      </x:c>
      <x:c r="V969" s="1" t="str">
        <x:v>0.0014438607429189999</x:v>
      </x:c>
      <x:c r="W969" s="28" t="str">
        <x:v>0.45000000000000001</x:v>
      </x:c>
      <x:c r="X969" s="28" t="str">
        <x:v>0.00038114716088133438</x:v>
      </x:c>
      <x:c r="Y969" s="28" t="str">
        <x:v>0.0014438607429190231</x:v>
      </x:c>
      <x:c r="Z969" s="1" t="str">
        <x:v>0.45000000000000001</x:v>
      </x:c>
      <x:c r="AA969" s="1" t="str">
        <x:v>0.00038114716088133438</x:v>
      </x:c>
      <x:c r="AB969" s="1" t="str">
        <x:v>0.0014438607429190231</x:v>
      </x:c>
      <x:c r="AC969" s="1" t="str">
        <x:v>ABSTAIN</x:v>
      </x:c>
      <x:c r="AD969" s="1" t="str">
        <x:v>0.050000000000000003</x:v>
      </x:c>
      <x:c r="AE969" s="1" t="str">
        <x:v>0.45000000000000001</x:v>
      </x:c>
      <x:c r="AF969" s="1" t="str">
        <x:v>0.00038114716088133438</x:v>
      </x:c>
      <x:c r="AG969" s="1" t="str">
        <x:v>0.0014438607429190231</x:v>
      </x:c>
      <x:c r="AH969" s="1" t="str">
        <x:v>0.45000000000000001</x:v>
      </x:c>
      <x:c r="AI969" s="1" t="str">
        <x:v>0.00038114716088133438</x:v>
      </x:c>
      <x:c r="AJ969" s="1" t="str">
        <x:v>0.0014438607429190231</x:v>
      </x:c>
      <x:c r="AK969" s="1" t="str">
        <x:v>2.3201926491189795e-17</x:v>
      </x:c>
      <x:c r="AL969" s="28" t="str">
        <x:v>0.0032094276456637</x:v>
      </x:c>
      <x:c r="AM969" s="1" t="str">
        <x:v>2023</x:v>
      </x:c>
      <x:c r="AN969" s="48" t="str">
        <x:v>REUSED_OOS_PREQUENTIAL_DIAGNOSTIC</x:v>
      </x:c>
      <x:c r="AO969" s="1" t="str">
        <x:v>967</x:v>
      </x:c>
      <x:c r="AP969" s="1" t="str">
        <x:v>False</x:v>
      </x:c>
    </x:row>
    <x:row r="970" ht="22" customHeight="1">
      <x:c r="A970" s="27" t="n">
        <x:v>45165</x:v>
      </x:c>
      <x:c r="B970" s="27" t="n">
        <x:v>45166</x:v>
      </x:c>
      <x:c r="C970" s="1" t="str">
        <x:v>0.23127487656666071</x:v>
      </x:c>
      <x:c r="D970" s="1" t="str">
        <x:v>6.4626120436977336e-06</x:v>
      </x:c>
      <x:c r="E970" s="1" t="str">
        <x:v>0.76871866082129525</x:v>
      </x:c>
      <x:c r="F970" s="1" t="str">
        <x:v>mix</x:v>
      </x:c>
      <x:c r="G970" s="1" t="str">
        <x:v>0.49234311283104448</x:v>
      </x:c>
      <x:c r="H970" s="1" t="str">
        <x:v>0.057485663122356617</x:v>
      </x:c>
      <x:c r="I970" s="1" t="str">
        <x:v>-0.0034439574201627909</x:v>
      </x:c>
      <x:c r="J970" s="1" t="str">
        <x:v>-0.1096503496503497</x:v>
      </x:c>
      <x:c r="K970" s="1" t="str">
        <x:v>0.30905338921781295</x:v>
      </x:c>
      <x:c r="L970" s="1" t="str">
        <x:v>-0.17051684193465344</x:v>
      </x:c>
      <x:c r="M970" s="1" t="str">
        <x:v>ABSTAIN</x:v>
      </x:c>
      <x:c r="N970" s="1" t="str">
        <x:v>0.76871866082129525</x:v>
      </x:c>
      <x:c r="O970" s="48" t="str">
        <x:v>HIGH_VOLATILITY|NEGATIVE_MOMENTUM</x:v>
      </x:c>
      <x:c r="P970" s="48" t="str"/>
      <x:c r="Q970" s="1" t="str">
        <x:v>True</x:v>
      </x:c>
      <x:c r="R970" s="1" t="str">
        <x:v>5</x:v>
      </x:c>
      <x:c r="S970" s="1" t="str">
        <x:v>0.050000000000000003</x:v>
      </x:c>
      <x:c r="T970" s="1" t="str">
        <x:v>0.44933458686938232</x:v>
      </x:c>
      <x:c r="U970" s="1" t="str">
        <x:v>0.45000000000000001</x:v>
      </x:c>
      <x:c r="V970" s="1" t="str">
        <x:v>0.0003147165502306</x:v>
      </x:c>
      <x:c r="W970" s="28" t="str">
        <x:v>0.45000000000000001</x:v>
      </x:c>
      <x:c r="X970" s="28" t="str">
        <x:v>0.0007931877868366799</x:v>
      </x:c>
      <x:c r="Y970" s="28" t="str">
        <x:v>0.0003147165502306315</x:v>
      </x:c>
      <x:c r="Z970" s="1" t="str">
        <x:v>0.45000000000000001</x:v>
      </x:c>
      <x:c r="AA970" s="1" t="str">
        <x:v>0.0007931877868366799</x:v>
      </x:c>
      <x:c r="AB970" s="1" t="str">
        <x:v>0.0003147165502306315</x:v>
      </x:c>
      <x:c r="AC970" s="1" t="str">
        <x:v>ABSTAIN</x:v>
      </x:c>
      <x:c r="AD970" s="1" t="str">
        <x:v>0.050000000000000003</x:v>
      </x:c>
      <x:c r="AE970" s="1" t="str">
        <x:v>0.45000000000000001</x:v>
      </x:c>
      <x:c r="AF970" s="1" t="str">
        <x:v>0.0007931877868366799</x:v>
      </x:c>
      <x:c r="AG970" s="1" t="str">
        <x:v>0.0003147165502306315</x:v>
      </x:c>
      <x:c r="AH970" s="1" t="str">
        <x:v>0.45000000000000001</x:v>
      </x:c>
      <x:c r="AI970" s="1" t="str">
        <x:v>0.0007931877868366799</x:v>
      </x:c>
      <x:c r="AJ970" s="1" t="str">
        <x:v>0.0003147165502306315</x:v>
      </x:c>
      <x:c r="AK970" s="1" t="str">
        <x:v>3.1496073110703904e-17</x:v>
      </x:c>
      <x:c r="AL970" s="28" t="str">
        <x:v>0.0007011333072803</x:v>
      </x:c>
      <x:c r="AM970" s="1" t="str">
        <x:v>2023</x:v>
      </x:c>
      <x:c r="AN970" s="48" t="str">
        <x:v>REUSED_OOS_PREQUENTIAL_DIAGNOSTIC</x:v>
      </x:c>
      <x:c r="AO970" s="1" t="str">
        <x:v>968</x:v>
      </x:c>
      <x:c r="AP970" s="1" t="str">
        <x:v>False</x:v>
      </x:c>
    </x:row>
    <x:row r="971" ht="22" customHeight="1">
      <x:c r="A971" s="27" t="n">
        <x:v>45166</x:v>
      </x:c>
      <x:c r="B971" s="27" t="n">
        <x:v>45167</x:v>
      </x:c>
      <x:c r="C971" s="1" t="str">
        <x:v>0.30408913116395792</x:v>
      </x:c>
      <x:c r="D971" s="1" t="str">
        <x:v>1.1875906155908192e-05</x:v>
      </x:c>
      <x:c r="E971" s="1" t="str">
        <x:v>0.69589899292988622</x:v>
      </x:c>
      <x:c r="F971" s="1" t="str">
        <x:v>mix</x:v>
      </x:c>
      <x:c r="G971" s="1" t="str">
        <x:v>0.55927970773205959</x:v>
      </x:c>
      <x:c r="H971" s="1" t="str">
        <x:v>0.14563933578281846</x:v>
      </x:c>
      <x:c r="I971" s="1" t="str">
        <x:v>-0.00027175993263406362</x:v>
      </x:c>
      <x:c r="J971" s="1" t="str">
        <x:v>-0.11019469569216611</x:v>
      </x:c>
      <x:c r="K971" s="1" t="str">
        <x:v>0.30893153415213886</x:v>
      </x:c>
      <x:c r="L971" s="1" t="str">
        <x:v>-0.16993526366470579</x:v>
      </x:c>
      <x:c r="M971" s="1" t="str">
        <x:v>ABSTAIN</x:v>
      </x:c>
      <x:c r="N971" s="1" t="str">
        <x:v>0.69589899292988622</x:v>
      </x:c>
      <x:c r="O971" s="48" t="str">
        <x:v>HIGH_VOLATILITY|NEGATIVE_MOMENTUM</x:v>
      </x:c>
      <x:c r="P971" s="48" t="str"/>
      <x:c r="Q971" s="1" t="str">
        <x:v>True</x:v>
      </x:c>
      <x:c r="R971" s="1" t="str">
        <x:v>5</x:v>
      </x:c>
      <x:c r="S971" s="1" t="str">
        <x:v>0.050000000000000003</x:v>
      </x:c>
      <x:c r="T971" s="1" t="str">
        <x:v>0.44251290390208958</x:v>
      </x:c>
      <x:c r="U971" s="1" t="str">
        <x:v>0.45000000000000001</x:v>
      </x:c>
      <x:c r="V971" s="1" t="str">
        <x:v>0.027652211376095501</x:v>
      </x:c>
      <x:c r="W971" s="28" t="str">
        <x:v>0.45000000000000001</x:v>
      </x:c>
      <x:c r="X971" s="28" t="str">
        <x:v>0.00017347576021686795</x:v>
      </x:c>
      <x:c r="Y971" s="28" t="str">
        <x:v>0.027652211376095526</x:v>
      </x:c>
      <x:c r="Z971" s="1" t="str">
        <x:v>0.45000000000000001</x:v>
      </x:c>
      <x:c r="AA971" s="1" t="str">
        <x:v>0.00017347576021686795</x:v>
      </x:c>
      <x:c r="AB971" s="1" t="str">
        <x:v>0.027652211376095526</x:v>
      </x:c>
      <x:c r="AC971" s="1" t="str">
        <x:v>ABSTAIN</x:v>
      </x:c>
      <x:c r="AD971" s="1" t="str">
        <x:v>0.050000000000000003</x:v>
      </x:c>
      <x:c r="AE971" s="1" t="str">
        <x:v>0.45000000000000001</x:v>
      </x:c>
      <x:c r="AF971" s="1" t="str">
        <x:v>0.00017347576021686795</x:v>
      </x:c>
      <x:c r="AG971" s="1" t="str">
        <x:v>0.027652211376095526</x:v>
      </x:c>
      <x:c r="AH971" s="1" t="str">
        <x:v>0.45000000000000001</x:v>
      </x:c>
      <x:c r="AI971" s="1" t="str">
        <x:v>0.00017347576021686795</x:v>
      </x:c>
      <x:c r="AJ971" s="1" t="str">
        <x:v>0.027652211376095526</x:v>
      </x:c>
      <x:c r="AK971" s="1" t="str">
        <x:v>2.4286128663675299e-17</x:v>
      </x:c>
      <x:c r="AL971" s="28" t="str">
        <x:v>0.061449754775277601</x:v>
      </x:c>
      <x:c r="AM971" s="1" t="str">
        <x:v>2023</x:v>
      </x:c>
      <x:c r="AN971" s="48" t="str">
        <x:v>REUSED_OOS_PREQUENTIAL_DIAGNOSTIC</x:v>
      </x:c>
      <x:c r="AO971" s="1" t="str">
        <x:v>969</x:v>
      </x:c>
      <x:c r="AP971" s="1" t="str">
        <x:v>False</x:v>
      </x:c>
    </x:row>
    <x:row r="972" ht="22" customHeight="1">
      <x:c r="A972" s="27" t="n">
        <x:v>45167</x:v>
      </x:c>
      <x:c r="B972" s="27" t="n">
        <x:v>45168</x:v>
      </x:c>
      <x:c r="C972" s="1" t="str">
        <x:v>0.40305578895028238</x:v>
      </x:c>
      <x:c r="D972" s="1" t="str">
        <x:v>8.0168316912565603e-06</x:v>
      </x:c>
      <x:c r="E972" s="1" t="str">
        <x:v>0.59693619421802624</x:v>
      </x:c>
      <x:c r="F972" s="1" t="str">
        <x:v>mix</x:v>
      </x:c>
      <x:c r="G972" s="1" t="str">
        <x:v>0.61380088513809394</x:v>
      </x:c>
      <x:c r="H972" s="1" t="str">
        <x:v>0.19793331557264909</x:v>
      </x:c>
      <x:c r="I972" s="1" t="str">
        <x:v>0.064669987211932511</x:v>
      </x:c>
      <x:c r="J972" s="1" t="str">
        <x:v>-0.053200463087867189</x:v>
      </x:c>
      <x:c r="K972" s="1" t="str">
        <x:v>0.38029411039644384</x:v>
      </x:c>
      <x:c r="L972" s="1" t="str">
        <x:v>-0.11892798916929637</x:v>
      </x:c>
      <x:c r="M972" s="1" t="str">
        <x:v>ABSTAIN</x:v>
      </x:c>
      <x:c r="N972" s="1" t="str">
        <x:v>0.59693619421802624</x:v>
      </x:c>
      <x:c r="O972" s="48" t="str">
        <x:v>HIGH_VOLATILITY|NEGATIVE_MOMENTUM</x:v>
      </x:c>
      <x:c r="P972" s="48" t="str"/>
      <x:c r="Q972" s="1" t="str">
        <x:v>True</x:v>
      </x:c>
      <x:c r="R972" s="1" t="str">
        <x:v>5</x:v>
      </x:c>
      <x:c r="S972" s="1" t="str">
        <x:v>0.050000000000000003</x:v>
      </x:c>
      <x:c r="T972" s="1" t="str">
        <x:v>0.4332412407649891</x:v>
      </x:c>
      <x:c r="U972" s="1" t="str">
        <x:v>0.45000000000000001</x:v>
      </x:c>
      <x:c r="V972" s="1" t="str">
        <x:v>-0.0069147007000181998</x:v>
      </x:c>
      <x:c r="W972" s="28" t="str">
        <x:v>0.45000000000000001</x:v>
      </x:c>
      <x:c r="X972" s="28" t="str">
        <x:v>0.014799570808255225</x:v>
      </x:c>
      <x:c r="Y972" s="28" t="str">
        <x:v>-0.0069147007000182059</x:v>
      </x:c>
      <x:c r="Z972" s="1" t="str">
        <x:v>0.45000000000000001</x:v>
      </x:c>
      <x:c r="AA972" s="1" t="str">
        <x:v>0.014799570808255225</x:v>
      </x:c>
      <x:c r="AB972" s="1" t="str">
        <x:v>-0.0069147007000182059</x:v>
      </x:c>
      <x:c r="AC972" s="1" t="str">
        <x:v>ABSTAIN</x:v>
      </x:c>
      <x:c r="AD972" s="1" t="str">
        <x:v>0.050000000000000003</x:v>
      </x:c>
      <x:c r="AE972" s="1" t="str">
        <x:v>0.45000000000000001</x:v>
      </x:c>
      <x:c r="AF972" s="1" t="str">
        <x:v>0.014799570808255225</x:v>
      </x:c>
      <x:c r="AG972" s="1" t="str">
        <x:v>-0.0069147007000182059</x:v>
      </x:c>
      <x:c r="AH972" s="1" t="str">
        <x:v>0.45000000000000001</x:v>
      </x:c>
      <x:c r="AI972" s="1" t="str">
        <x:v>0.014799570808255225</x:v>
      </x:c>
      <x:c r="AJ972" s="1" t="str">
        <x:v>-0.0069147007000182059</x:v>
      </x:c>
      <x:c r="AK972" s="1" t="str">
        <x:v>-6.0715321659188248e-18</x:v>
      </x:c>
      <x:c r="AL972" s="28" t="str">
        <x:v>-0.0153333405473257</x:v>
      </x:c>
      <x:c r="AM972" s="1" t="str">
        <x:v>2023</x:v>
      </x:c>
      <x:c r="AN972" s="48" t="str">
        <x:v>REUSED_OOS_PREQUENTIAL_DIAGNOSTIC</x:v>
      </x:c>
      <x:c r="AO972" s="1" t="str">
        <x:v>970</x:v>
      </x:c>
      <x:c r="AP972" s="1" t="str">
        <x:v>False</x:v>
      </x:c>
    </x:row>
    <x:row r="973" ht="22" customHeight="1">
      <x:c r="A973" s="27" t="n">
        <x:v>45168</x:v>
      </x:c>
      <x:c r="B973" s="27" t="n">
        <x:v>45169</x:v>
      </x:c>
      <x:c r="C973" s="1" t="str">
        <x:v>0.0277195049221753</x:v>
      </x:c>
      <x:c r="D973" s="1" t="str">
        <x:v>0.00017866520393790001</x:v>
      </x:c>
      <x:c r="E973" s="1" t="str">
        <x:v>0.97210182987388682</x:v>
      </x:c>
      <x:c r="F973" s="1" t="str">
        <x:v>mix</x:v>
      </x:c>
      <x:c r="G973" s="1" t="str">
        <x:v>0.11691004184215198</x:v>
      </x:c>
      <x:c r="H973" s="1" t="str">
        <x:v>0.7506725680562143</x:v>
      </x:c>
      <x:c r="I973" s="1" t="str">
        <x:v>0.03262950045770574</x:v>
      </x:c>
      <x:c r="J973" s="1" t="str">
        <x:v>-0.066145783445765716</x:v>
      </x:c>
      <x:c r="K973" s="1" t="str">
        <x:v>0.38325393522779472</x:v>
      </x:c>
      <x:c r="L973" s="1" t="str">
        <x:v>-0.13243776635808058</x:v>
      </x:c>
      <x:c r="M973" s="1" t="str">
        <x:v>ABSTAIN</x:v>
      </x:c>
      <x:c r="N973" s="1" t="str">
        <x:v>0.97210182987388682</x:v>
      </x:c>
      <x:c r="O973" s="48" t="str">
        <x:v>HIGH_VOLATILITY|NEGATIVE_MOMENTUM</x:v>
      </x:c>
      <x:c r="P973" s="48" t="str">
        <x:v>episode-000793|episode-000664|episode-000966|episode-000674|episode-000126</x:v>
      </x:c>
      <x:c r="Q973" s="1" t="str">
        <x:v>True</x:v>
      </x:c>
      <x:c r="R973" s="1" t="str">
        <x:v>5</x:v>
      </x:c>
      <x:c r="S973" s="1" t="str">
        <x:v>0.050000000000000003</x:v>
      </x:c>
      <x:c r="T973" s="1" t="str">
        <x:v>0.46840261798996208</x:v>
      </x:c>
      <x:c r="U973" s="1" t="str">
        <x:v>0.45000000000000001</x:v>
      </x:c>
      <x:c r="V973" s="1" t="str">
        <x:v>-0.022447029815865899</x:v>
      </x:c>
      <x:c r="W973" s="28" t="str">
        <x:v>0.45000000000000001</x:v>
      </x:c>
      <x:c r="X973" s="28" t="str">
        <x:v>0.0038213692456635084</x:v>
      </x:c>
      <x:c r="Y973" s="28" t="str">
        <x:v>-0.022447029815865993</x:v>
      </x:c>
      <x:c r="Z973" s="1" t="str">
        <x:v>0.45000000000000001</x:v>
      </x:c>
      <x:c r="AA973" s="1" t="str">
        <x:v>0.0038213692456635084</x:v>
      </x:c>
      <x:c r="AB973" s="1" t="str">
        <x:v>-0.022447029815865993</x:v>
      </x:c>
      <x:c r="AC973" s="1" t="str">
        <x:v>ABSTAIN</x:v>
      </x:c>
      <x:c r="AD973" s="1" t="str">
        <x:v>0.050000000000000003</x:v>
      </x:c>
      <x:c r="AE973" s="1" t="str">
        <x:v>0.45000000000000001</x:v>
      </x:c>
      <x:c r="AF973" s="1" t="str">
        <x:v>0.0038213692456635084</x:v>
      </x:c>
      <x:c r="AG973" s="1" t="str">
        <x:v>-0.022447029815865993</x:v>
      </x:c>
      <x:c r="AH973" s="1" t="str">
        <x:v>0.45000000000000001</x:v>
      </x:c>
      <x:c r="AI973" s="1" t="str">
        <x:v>0.0038213692456635084</x:v>
      </x:c>
      <x:c r="AJ973" s="1" t="str">
        <x:v>-0.022447029815865993</x:v>
      </x:c>
      <x:c r="AK973" s="1" t="str">
        <x:v>-9.3675067702747583e-17</x:v>
      </x:c>
      <x:c r="AL973" s="28" t="str">
        <x:v>-0.049873987134965603</x:v>
      </x:c>
      <x:c r="AM973" s="1" t="str">
        <x:v>2023</x:v>
      </x:c>
      <x:c r="AN973" s="48" t="str">
        <x:v>REUSED_OOS_PREQUENTIAL_DIAGNOSTIC</x:v>
      </x:c>
      <x:c r="AO973" s="1" t="str">
        <x:v>971</x:v>
      </x:c>
      <x:c r="AP973" s="1" t="str">
        <x:v>False</x:v>
      </x:c>
    </x:row>
    <x:row r="974" ht="22" customHeight="1">
      <x:c r="A974" s="27" t="n">
        <x:v>45169</x:v>
      </x:c>
      <x:c r="B974" s="27" t="n">
        <x:v>45170</x:v>
      </x:c>
      <x:c r="C974" s="1" t="str">
        <x:v>0.0402138197562752</x:v>
      </x:c>
      <x:c r="D974" s="1" t="str">
        <x:v>0.00015971468439970001</x:v>
      </x:c>
      <x:c r="E974" s="1" t="str">
        <x:v>0.95962646555932485</x:v>
      </x:c>
      <x:c r="F974" s="1" t="str">
        <x:v>mix</x:v>
      </x:c>
      <x:c r="G974" s="1" t="str">
        <x:v>0.15489766228906904</x:v>
      </x:c>
      <x:c r="H974" s="1" t="str">
        <x:v>0.024988629668200077</x:v>
      </x:c>
      <x:c r="I974" s="1" t="str">
        <x:v>-0.0091568934560873894</x:v>
      </x:c>
      <x:c r="J974" s="1" t="str">
        <x:v>-0.12704882169613829</x:v>
      </x:c>
      <x:c r="K974" s="1" t="str">
        <x:v>0.41319071515360339</x:v>
      </x:c>
      <x:c r="L974" s="1" t="str">
        <x:v>-0.17570655403751978</x:v>
      </x:c>
      <x:c r="M974" s="1" t="str">
        <x:v>ABSTAIN</x:v>
      </x:c>
      <x:c r="N974" s="1" t="str">
        <x:v>0.95962646555932485</x:v>
      </x:c>
      <x:c r="O974" s="48" t="str">
        <x:v>HIGH_VOLATILITY|NEGATIVE_MOMENTUM</x:v>
      </x:c>
      <x:c r="P974" s="48" t="str"/>
      <x:c r="Q974" s="1" t="str">
        <x:v>True</x:v>
      </x:c>
      <x:c r="R974" s="1" t="str">
        <x:v>5</x:v>
      </x:c>
      <x:c r="S974" s="1" t="str">
        <x:v>0.050000000000000003</x:v>
      </x:c>
      <x:c r="T974" s="1" t="str">
        <x:v>0.4588989570657272</x:v>
      </x:c>
      <x:c r="U974" s="1" t="str">
        <x:v>0.45000000000000001</x:v>
      </x:c>
      <x:c r="V974" s="1" t="str">
        <x:v>-0.0023391699865495</x:v>
      </x:c>
      <x:c r="W974" s="28" t="str">
        <x:v>0.45000000000000001</x:v>
      </x:c>
      <x:c r="X974" s="28" t="str">
        <x:v>0.012627207959192255</x:v>
      </x:c>
      <x:c r="Y974" s="28" t="str">
        <x:v>-0.002339169986549483</x:v>
      </x:c>
      <x:c r="Z974" s="1" t="str">
        <x:v>0.45000000000000001</x:v>
      </x:c>
      <x:c r="AA974" s="1" t="str">
        <x:v>0.012627207959192255</x:v>
      </x:c>
      <x:c r="AB974" s="1" t="str">
        <x:v>-0.002339169986549483</x:v>
      </x:c>
      <x:c r="AC974" s="1" t="str">
        <x:v>ABSTAIN</x:v>
      </x:c>
      <x:c r="AD974" s="1" t="str">
        <x:v>0.050000000000000003</x:v>
      </x:c>
      <x:c r="AE974" s="1" t="str">
        <x:v>0.45000000000000001</x:v>
      </x:c>
      <x:c r="AF974" s="1" t="str">
        <x:v>0.012627207959192255</x:v>
      </x:c>
      <x:c r="AG974" s="1" t="str">
        <x:v>-0.002339169986549483</x:v>
      </x:c>
      <x:c r="AH974" s="1" t="str">
        <x:v>0.45000000000000001</x:v>
      </x:c>
      <x:c r="AI974" s="1" t="str">
        <x:v>0.012627207959192255</x:v>
      </x:c>
      <x:c r="AJ974" s="1" t="str">
        <x:v>-0.002339169986549483</x:v>
      </x:c>
      <x:c r="AK974" s="1" t="str">
        <x:v>1.6913553890773869e-17</x:v>
      </x:c>
      <x:c r="AL974" s="28" t="str">
        <x:v>-0.0051701603482242004</x:v>
      </x:c>
      <x:c r="AM974" s="1" t="str">
        <x:v>2023</x:v>
      </x:c>
      <x:c r="AN974" s="48" t="str">
        <x:v>REUSED_OOS_PREQUENTIAL_DIAGNOSTIC</x:v>
      </x:c>
      <x:c r="AO974" s="1" t="str">
        <x:v>972</x:v>
      </x:c>
      <x:c r="AP974" s="1" t="str">
        <x:v>False</x:v>
      </x:c>
    </x:row>
    <x:row r="975" ht="22" customHeight="1">
      <x:c r="A975" s="27" t="n">
        <x:v>45170</x:v>
      </x:c>
      <x:c r="B975" s="27" t="n">
        <x:v>45171</x:v>
      </x:c>
      <x:c r="C975" s="1" t="str">
        <x:v>0.37366497645592722</x:v>
      </x:c>
      <x:c r="D975" s="1" t="str">
        <x:v>6.7719968695854312e-06</x:v>
      </x:c>
      <x:c r="E975" s="1" t="str">
        <x:v>0.62632825154720295</x:v>
      </x:c>
      <x:c r="F975" s="1" t="str">
        <x:v>mix</x:v>
      </x:c>
      <x:c r="G975" s="1" t="str">
        <x:v>0.6016332471506306</x:v>
      </x:c>
      <x:c r="H975" s="1" t="str">
        <x:v>0.66690231339930406</x:v>
      </x:c>
      <x:c r="I975" s="1" t="str">
        <x:v>-0.0097477856408210162</x:v>
      </x:c>
      <x:c r="J975" s="1" t="str">
        <x:v>-0.11553214024960834</x:v>
      </x:c>
      <x:c r="K975" s="1" t="str">
        <x:v>0.410213170581324</x:v>
      </x:c>
      <x:c r="L975" s="1" t="str">
        <x:v>-0.1799682833271361</x:v>
      </x:c>
      <x:c r="M975" s="1" t="str">
        <x:v>ABSTAIN</x:v>
      </x:c>
      <x:c r="N975" s="1" t="str">
        <x:v>0.62632825154720295</x:v>
      </x:c>
      <x:c r="O975" s="48" t="str">
        <x:v>HIGH_VOLATILITY|NEGATIVE_MOMENTUM</x:v>
      </x:c>
      <x:c r="P975" s="48" t="str"/>
      <x:c r="Q975" s="1" t="str">
        <x:v>True</x:v>
      </x:c>
      <x:c r="R975" s="1" t="str">
        <x:v>5</x:v>
      </x:c>
      <x:c r="S975" s="1" t="str">
        <x:v>0.050000000000000003</x:v>
      </x:c>
      <x:c r="T975" s="1" t="str">
        <x:v>0.43055572951336563</x:v>
      </x:c>
      <x:c r="U975" s="1" t="str">
        <x:v>0.45000000000000001</x:v>
      </x:c>
      <x:c r="V975" s="1" t="str">
        <x:v>0.0011584557909988999</x:v>
      </x:c>
      <x:c r="W975" s="28" t="str">
        <x:v>0.45000000000000001</x:v>
      </x:c>
      <x:c r="X975" s="28" t="str">
        <x:v>0.0012825987447131482</x:v>
      </x:c>
      <x:c r="Y975" s="28" t="str">
        <x:v>0.0011584557909989357</x:v>
      </x:c>
      <x:c r="Z975" s="1" t="str">
        <x:v>0.45000000000000001</x:v>
      </x:c>
      <x:c r="AA975" s="1" t="str">
        <x:v>0.0012825987447131482</x:v>
      </x:c>
      <x:c r="AB975" s="1" t="str">
        <x:v>0.0011584557909989357</x:v>
      </x:c>
      <x:c r="AC975" s="1" t="str">
        <x:v>ABSTAIN</x:v>
      </x:c>
      <x:c r="AD975" s="1" t="str">
        <x:v>0.050000000000000003</x:v>
      </x:c>
      <x:c r="AE975" s="1" t="str">
        <x:v>0.45000000000000001</x:v>
      </x:c>
      <x:c r="AF975" s="1" t="str">
        <x:v>0.0012825987447131482</x:v>
      </x:c>
      <x:c r="AG975" s="1" t="str">
        <x:v>0.0011584557909989357</x:v>
      </x:c>
      <x:c r="AH975" s="1" t="str">
        <x:v>0.45000000000000001</x:v>
      </x:c>
      <x:c r="AI975" s="1" t="str">
        <x:v>0.0012825987447131482</x:v>
      </x:c>
      <x:c r="AJ975" s="1" t="str">
        <x:v>0.0011584557909989357</x:v>
      </x:c>
      <x:c r="AK975" s="1" t="str">
        <x:v>3.5778671692021646e-17</x:v>
      </x:c>
      <x:c r="AL975" s="28" t="str">
        <x:v>0.0025771997271655002</x:v>
      </x:c>
      <x:c r="AM975" s="1" t="str">
        <x:v>2023</x:v>
      </x:c>
      <x:c r="AN975" s="48" t="str">
        <x:v>REUSED_OOS_PREQUENTIAL_DIAGNOSTIC</x:v>
      </x:c>
      <x:c r="AO975" s="1" t="str">
        <x:v>973</x:v>
      </x:c>
      <x:c r="AP975" s="1" t="str">
        <x:v>False</x:v>
      </x:c>
    </x:row>
    <x:row r="976" ht="22" customHeight="1">
      <x:c r="A976" s="27" t="n">
        <x:v>45171</x:v>
      </x:c>
      <x:c r="B976" s="27" t="n">
        <x:v>45172</x:v>
      </x:c>
      <x:c r="C976" s="1" t="str">
        <x:v>0.38834089723869941</x:v>
      </x:c>
      <x:c r="D976" s="1" t="str">
        <x:v>4.6137670256187854e-06</x:v>
      </x:c>
      <x:c r="E976" s="1" t="str">
        <x:v>0.61165448899427477</x:v>
      </x:c>
      <x:c r="F976" s="1" t="str">
        <x:v>mix</x:v>
      </x:c>
      <x:c r="G976" s="1" t="str">
        <x:v>0.60809368435867772</x:v>
      </x:c>
      <x:c r="H976" s="1" t="str">
        <x:v>0.029351841565544337</x:v>
      </x:c>
      <x:c r="I976" s="1" t="str">
        <x:v>-0.0056655046104292506</x:v>
      </x:c>
      <x:c r="J976" s="1" t="str">
        <x:v>-0.11372660529714651</x:v>
      </x:c>
      <x:c r="K976" s="1" t="str">
        <x:v>0.41056443801257014</x:v>
      </x:c>
      <x:c r="L976" s="1" t="str">
        <x:v>-0.17785489781065966</x:v>
      </x:c>
      <x:c r="M976" s="1" t="str">
        <x:v>ABSTAIN</x:v>
      </x:c>
      <x:c r="N976" s="1" t="str">
        <x:v>0.61165448899427477</x:v>
      </x:c>
      <x:c r="O976" s="48" t="str">
        <x:v>HIGH_VOLATILITY|NEGATIVE_MOMENTUM</x:v>
      </x:c>
      <x:c r="P976" s="48" t="str"/>
      <x:c r="Q976" s="1" t="str">
        <x:v>True</x:v>
      </x:c>
      <x:c r="R976" s="1" t="str">
        <x:v>5</x:v>
      </x:c>
      <x:c r="S976" s="1" t="str">
        <x:v>0.050000000000000003</x:v>
      </x:c>
      <x:c r="T976" s="1" t="str">
        <x:v>0.4293082657100013</x:v>
      </x:c>
      <x:c r="U976" s="1" t="str">
        <x:v>0.45000000000000001</x:v>
      </x:c>
      <x:c r="V976" s="1" t="str">
        <x:v>0.0017614618223006999</x:v>
      </x:c>
      <x:c r="W976" s="28" t="str">
        <x:v>0.45000000000000001</x:v>
      </x:c>
      <x:c r="X976" s="28" t="str">
        <x:v>0.00063711804127453142</x:v>
      </x:c>
      <x:c r="Y976" s="28" t="str">
        <x:v>0.0017614618223007472</x:v>
      </x:c>
      <x:c r="Z976" s="1" t="str">
        <x:v>0.45000000000000001</x:v>
      </x:c>
      <x:c r="AA976" s="1" t="str">
        <x:v>0.00063711804127453142</x:v>
      </x:c>
      <x:c r="AB976" s="1" t="str">
        <x:v>0.0017614618223007472</x:v>
      </x:c>
      <x:c r="AC976" s="1" t="str">
        <x:v>ABSTAIN</x:v>
      </x:c>
      <x:c r="AD976" s="1" t="str">
        <x:v>0.050000000000000003</x:v>
      </x:c>
      <x:c r="AE976" s="1" t="str">
        <x:v>0.45000000000000001</x:v>
      </x:c>
      <x:c r="AF976" s="1" t="str">
        <x:v>0.00063711804127453142</x:v>
      </x:c>
      <x:c r="AG976" s="1" t="str">
        <x:v>0.0017614618223007472</x:v>
      </x:c>
      <x:c r="AH976" s="1" t="str">
        <x:v>0.45000000000000001</x:v>
      </x:c>
      <x:c r="AI976" s="1" t="str">
        <x:v>0.00063711804127453142</x:v>
      </x:c>
      <x:c r="AJ976" s="1" t="str">
        <x:v>0.0017614618223007472</x:v>
      </x:c>
      <x:c r="AK976" s="1" t="str">
        <x:v>4.7054374285870892e-17</x:v>
      </x:c>
      <x:c r="AL976" s="28" t="str">
        <x:v>0.0039157779177956004</x:v>
      </x:c>
      <x:c r="AM976" s="1" t="str">
        <x:v>2023</x:v>
      </x:c>
      <x:c r="AN976" s="48" t="str">
        <x:v>REUSED_OOS_PREQUENTIAL_DIAGNOSTIC</x:v>
      </x:c>
      <x:c r="AO976" s="1" t="str">
        <x:v>974</x:v>
      </x:c>
      <x:c r="AP976" s="1" t="str">
        <x:v>False</x:v>
      </x:c>
    </x:row>
    <x:row r="977" ht="22" customHeight="1">
      <x:c r="A977" s="27" t="n">
        <x:v>45172</x:v>
      </x:c>
      <x:c r="B977" s="27" t="n">
        <x:v>45173</x:v>
      </x:c>
      <x:c r="C977" s="1" t="str">
        <x:v>0.26346359108081591</x:v>
      </x:c>
      <x:c r="D977" s="1" t="str">
        <x:v>4.5367492462382206e-06</x:v>
      </x:c>
      <x:c r="E977" s="1" t="str">
        <x:v>0.73653187216993765</x:v>
      </x:c>
      <x:c r="F977" s="1" t="str">
        <x:v>mix</x:v>
      </x:c>
      <x:c r="G977" s="1" t="str">
        <x:v>0.52494188358130578</x:v>
      </x:c>
      <x:c r="H977" s="1" t="str">
        <x:v>0.24975476635132576</x:v>
      </x:c>
      <x:c r="I977" s="1" t="str">
        <x:v>-0.0049654030941816973</x:v>
      </x:c>
      <x:c r="J977" s="1" t="str">
        <x:v>-0.1076944220164574</x:v>
      </x:c>
      <x:c r="K977" s="1" t="str">
        <x:v>0.41148477558232188</x:v>
      </x:c>
      <x:c r="L977" s="1" t="str">
        <x:v>-0.17463556017428272</x:v>
      </x:c>
      <x:c r="M977" s="1" t="str">
        <x:v>ABSTAIN</x:v>
      </x:c>
      <x:c r="N977" s="1" t="str">
        <x:v>0.73653187216993765</x:v>
      </x:c>
      <x:c r="O977" s="48" t="str">
        <x:v>HIGH_VOLATILITY|NEGATIVE_MOMENTUM</x:v>
      </x:c>
      <x:c r="P977" s="48" t="str"/>
      <x:c r="Q977" s="1" t="str">
        <x:v>True</x:v>
      </x:c>
      <x:c r="R977" s="1" t="str">
        <x:v>5</x:v>
      </x:c>
      <x:c r="S977" s="1" t="str">
        <x:v>0.050000000000000003</x:v>
      </x:c>
      <x:c r="T977" s="1" t="str">
        <x:v>0.43992299031565379</x:v>
      </x:c>
      <x:c r="U977" s="1" t="str">
        <x:v>0.45000000000000001</x:v>
      </x:c>
      <x:c r="V977" s="1" t="str">
        <x:v>-0.0025601656212664</x:v>
      </x:c>
      <x:c r="W977" s="28" t="str">
        <x:v>0.45000000000000001</x:v>
      </x:c>
      <x:c r="X977" s="28" t="str">
        <x:v>0.00096745029043671105</x:v>
      </x:c>
      <x:c r="Y977" s="28" t="str">
        <x:v>-0.0025601656212663748</x:v>
      </x:c>
      <x:c r="Z977" s="1" t="str">
        <x:v>0.45000000000000001</x:v>
      </x:c>
      <x:c r="AA977" s="1" t="str">
        <x:v>0.00096745029043671105</x:v>
      </x:c>
      <x:c r="AB977" s="1" t="str">
        <x:v>-0.0025601656212663748</x:v>
      </x:c>
      <x:c r="AC977" s="1" t="str">
        <x:v>ABSTAIN</x:v>
      </x:c>
      <x:c r="AD977" s="1" t="str">
        <x:v>0.050000000000000003</x:v>
      </x:c>
      <x:c r="AE977" s="1" t="str">
        <x:v>0.45000000000000001</x:v>
      </x:c>
      <x:c r="AF977" s="1" t="str">
        <x:v>0.00096745029043671105</x:v>
      </x:c>
      <x:c r="AG977" s="1" t="str">
        <x:v>-0.0025601656212663748</x:v>
      </x:c>
      <x:c r="AH977" s="1" t="str">
        <x:v>0.45000000000000001</x:v>
      </x:c>
      <x:c r="AI977" s="1" t="str">
        <x:v>0.00096745029043671105</x:v>
      </x:c>
      <x:c r="AJ977" s="1" t="str">
        <x:v>-0.0025601656212663748</x:v>
      </x:c>
      <x:c r="AK977" s="1" t="str">
        <x:v>2.5153490401663703e-17</x:v>
      </x:c>
      <x:c r="AL977" s="28" t="str">
        <x:v>-0.0056871125486119001</x:v>
      </x:c>
      <x:c r="AM977" s="1" t="str">
        <x:v>2023</x:v>
      </x:c>
      <x:c r="AN977" s="48" t="str">
        <x:v>REUSED_OOS_PREQUENTIAL_DIAGNOSTIC</x:v>
      </x:c>
      <x:c r="AO977" s="1" t="str">
        <x:v>975</x:v>
      </x:c>
      <x:c r="AP977" s="1" t="str">
        <x:v>False</x:v>
      </x:c>
    </x:row>
    <x:row r="978" ht="22" customHeight="1">
      <x:c r="A978" s="27" t="n">
        <x:v>45173</x:v>
      </x:c>
      <x:c r="B978" s="27" t="n">
        <x:v>45174</x:v>
      </x:c>
      <x:c r="C978" s="1" t="str">
        <x:v>0.1129083029770183</x:v>
      </x:c>
      <x:c r="D978" s="1" t="str">
        <x:v>7.7956441043018845e-06</x:v>
      </x:c>
      <x:c r="E978" s="1" t="str">
        <x:v>0.88708390137887716</x:v>
      </x:c>
      <x:c r="F978" s="1" t="str">
        <x:v>mix</x:v>
      </x:c>
      <x:c r="G978" s="1" t="str">
        <x:v>0.32099725593112949</x:v>
      </x:c>
      <x:c r="H978" s="1" t="str">
        <x:v>0.30111057620759518</x:v>
      </x:c>
      <x:c r="I978" s="1" t="str">
        <x:v>-0.011317475085091733</x:v>
      </x:c>
      <x:c r="J978" s="1" t="str">
        <x:v>-0.11162752295471667</x:v>
      </x:c>
      <x:c r="K978" s="1" t="str">
        <x:v>0.41143376051947855</x:v>
      </x:c>
      <x:c r="L978" s="1" t="str">
        <x:v>-0.17932950063719366</x:v>
      </x:c>
      <x:c r="M978" s="1" t="str">
        <x:v>ABSTAIN</x:v>
      </x:c>
      <x:c r="N978" s="1" t="str">
        <x:v>0.88708390137887716</x:v>
      </x:c>
      <x:c r="O978" s="48" t="str">
        <x:v>HIGH_VOLATILITY|NEGATIVE_MOMENTUM</x:v>
      </x:c>
      <x:c r="P978" s="48" t="str"/>
      <x:c r="Q978" s="1" t="str">
        <x:v>True</x:v>
      </x:c>
      <x:c r="R978" s="1" t="str">
        <x:v>5</x:v>
      </x:c>
      <x:c r="S978" s="1" t="str">
        <x:v>0.050000000000000003</x:v>
      </x:c>
      <x:c r="T978" s="1" t="str">
        <x:v>0.45272036334879667</x:v>
      </x:c>
      <x:c r="U978" s="1" t="str">
        <x:v>0.45000000000000001</x:v>
      </x:c>
      <x:c r="V978" s="1" t="str">
        <x:v>-0.00057821502650910002</x:v>
      </x:c>
      <x:c r="W978" s="28" t="str">
        <x:v>0.45000000000000001</x:v>
      </x:c>
      <x:c r="X978" s="28" t="str">
        <x:v>0.0014111718276356155</x:v>
      </x:c>
      <x:c r="Y978" s="28" t="str">
        <x:v>-0.00057821502650912127</x:v>
      </x:c>
      <x:c r="Z978" s="1" t="str">
        <x:v>0.45000000000000001</x:v>
      </x:c>
      <x:c r="AA978" s="1" t="str">
        <x:v>0.0014111718276356155</x:v>
      </x:c>
      <x:c r="AB978" s="1" t="str">
        <x:v>-0.00057821502650912127</x:v>
      </x:c>
      <x:c r="AC978" s="1" t="str">
        <x:v>ABSTAIN</x:v>
      </x:c>
      <x:c r="AD978" s="1" t="str">
        <x:v>0.050000000000000003</x:v>
      </x:c>
      <x:c r="AE978" s="1" t="str">
        <x:v>0.45000000000000001</x:v>
      </x:c>
      <x:c r="AF978" s="1" t="str">
        <x:v>0.0014111718276356155</x:v>
      </x:c>
      <x:c r="AG978" s="1" t="str">
        <x:v>-0.00057821502650912127</x:v>
      </x:c>
      <x:c r="AH978" s="1" t="str">
        <x:v>0.45000000000000001</x:v>
      </x:c>
      <x:c r="AI978" s="1" t="str">
        <x:v>0.0014111718276356155</x:v>
      </x:c>
      <x:c r="AJ978" s="1" t="str">
        <x:v>-0.00057821502650912127</x:v>
      </x:c>
      <x:c r="AK978" s="1" t="str">
        <x:v>-2.1250362580715887e-17</x:v>
      </x:c>
      <x:c r="AL978" s="28" t="str">
        <x:v>-0.0012817881525597999</x:v>
      </x:c>
      <x:c r="AM978" s="1" t="str">
        <x:v>2023</x:v>
      </x:c>
      <x:c r="AN978" s="48" t="str">
        <x:v>REUSED_OOS_PREQUENTIAL_DIAGNOSTIC</x:v>
      </x:c>
      <x:c r="AO978" s="1" t="str">
        <x:v>976</x:v>
      </x:c>
      <x:c r="AP978" s="1" t="str">
        <x:v>False</x:v>
      </x:c>
    </x:row>
    <x:row r="979" ht="22" customHeight="1">
      <x:c r="A979" s="27" t="n">
        <x:v>45174</x:v>
      </x:c>
      <x:c r="B979" s="27" t="n">
        <x:v>45175</x:v>
      </x:c>
      <x:c r="C979" s="1" t="str">
        <x:v>0.097481667582225998</x:v>
      </x:c>
      <x:c r="D979" s="1" t="str">
        <x:v>4.5869151035761716e-06</x:v>
      </x:c>
      <x:c r="E979" s="1" t="str">
        <x:v>0.90251374550267005</x:v>
      </x:c>
      <x:c r="F979" s="1" t="str">
        <x:v>mix</x:v>
      </x:c>
      <x:c r="G979" s="1" t="str">
        <x:v>0.29088936594229314</x:v>
      </x:c>
      <x:c r="H979" s="1" t="str">
        <x:v>0.03085968824758592</x:v>
      </x:c>
      <x:c r="I979" s="1" t="str">
        <x:v>-0.069748484159876556</x:v>
      </x:c>
      <x:c r="J979" s="1" t="str">
        <x:v>-0.11316894361668839</x:v>
      </x:c>
      <x:c r="K979" s="1" t="str">
        <x:v>0.41124445685191396</x:v>
      </x:c>
      <x:c r="L979" s="1" t="str">
        <x:v>-0.18038142636043231</x:v>
      </x:c>
      <x:c r="M979" s="1" t="str">
        <x:v>ABSTAIN</x:v>
      </x:c>
      <x:c r="N979" s="1" t="str">
        <x:v>0.90251374550267005</x:v>
      </x:c>
      <x:c r="O979" s="48" t="str">
        <x:v>HIGH_VOLATILITY|NEGATIVE_MOMENTUM</x:v>
      </x:c>
      <x:c r="P979" s="48" t="str"/>
      <x:c r="Q979" s="1" t="str">
        <x:v>True</x:v>
      </x:c>
      <x:c r="R979" s="1" t="str">
        <x:v>5</x:v>
      </x:c>
      <x:c r="S979" s="1" t="str">
        <x:v>0.050000000000000003</x:v>
      </x:c>
      <x:c r="T979" s="1" t="str">
        <x:v>0.4540316574196579</x:v>
      </x:c>
      <x:c r="U979" s="1" t="str">
        <x:v>0.45000000000000001</x:v>
      </x:c>
      <x:c r="V979" s="1" t="str">
        <x:v>-0.00056215856688829997</x:v>
      </x:c>
      <x:c r="W979" s="28" t="str">
        <x:v>0.45000000000000001</x:v>
      </x:c>
      <x:c r="X979" s="28" t="str">
        <x:v>0.000317425660361359</x:v>
      </x:c>
      <x:c r="Y979" s="28" t="str">
        <x:v>-0.00056215856688834887</x:v>
      </x:c>
      <x:c r="Z979" s="1" t="str">
        <x:v>0.45000000000000001</x:v>
      </x:c>
      <x:c r="AA979" s="1" t="str">
        <x:v>0.000317425660361359</x:v>
      </x:c>
      <x:c r="AB979" s="1" t="str">
        <x:v>-0.00056215856688834887</x:v>
      </x:c>
      <x:c r="AC979" s="1" t="str">
        <x:v>ABSTAIN</x:v>
      </x:c>
      <x:c r="AD979" s="1" t="str">
        <x:v>0.050000000000000003</x:v>
      </x:c>
      <x:c r="AE979" s="1" t="str">
        <x:v>0.45000000000000001</x:v>
      </x:c>
      <x:c r="AF979" s="1" t="str">
        <x:v>0.000317425660361359</x:v>
      </x:c>
      <x:c r="AG979" s="1" t="str">
        <x:v>-0.00056215856688834887</x:v>
      </x:c>
      <x:c r="AH979" s="1" t="str">
        <x:v>0.45000000000000001</x:v>
      </x:c>
      <x:c r="AI979" s="1" t="str">
        <x:v>0.000317425660361359</x:v>
      </x:c>
      <x:c r="AJ979" s="1" t="str">
        <x:v>-0.00056215856688834887</x:v>
      </x:c>
      <x:c r="AK979" s="1" t="str">
        <x:v>-4.889751797909625e-17</x:v>
      </x:c>
      <x:c r="AL979" s="28" t="str">
        <x:v>-0.0012485362657133001</x:v>
      </x:c>
      <x:c r="AM979" s="1" t="str">
        <x:v>2023</x:v>
      </x:c>
      <x:c r="AN979" s="48" t="str">
        <x:v>REUSED_OOS_PREQUENTIAL_DIAGNOSTIC</x:v>
      </x:c>
      <x:c r="AO979" s="1" t="str">
        <x:v>977</x:v>
      </x:c>
      <x:c r="AP979" s="1" t="str">
        <x:v>False</x:v>
      </x:c>
    </x:row>
    <x:row r="980" ht="22" customHeight="1">
      <x:c r="A980" s="27" t="n">
        <x:v>45175</x:v>
      </x:c>
      <x:c r="B980" s="27" t="n">
        <x:v>45176</x:v>
      </x:c>
      <x:c r="C980" s="1" t="str">
        <x:v>0.1013870195897647</x:v>
      </x:c>
      <x:c r="D980" s="1" t="str">
        <x:v>5.0701972968758055e-06</x:v>
      </x:c>
      <x:c r="E980" s="1" t="str">
        <x:v>0.8986079102129384</x:v>
      </x:c>
      <x:c r="F980" s="1" t="str">
        <x:v>mix</x:v>
      </x:c>
      <x:c r="G980" s="1" t="str">
        <x:v>0.29872801414289141</x:v>
      </x:c>
      <x:c r="H980" s="1" t="str">
        <x:v>0.0078116705794636573</x:v>
      </x:c>
      <x:c r="I980" s="1" t="str">
        <x:v>-0.056442041408413579</x:v>
      </x:c>
      <x:c r="J980" s="1" t="str">
        <x:v>-0.11800357482827817</x:v>
      </x:c>
      <x:c r="K980" s="1" t="str">
        <x:v>0.41030947183198196</x:v>
      </x:c>
      <x:c r="L980" s="1" t="str">
        <x:v>-0.1814047498736735</x:v>
      </x:c>
      <x:c r="M980" s="1" t="str">
        <x:v>ABSTAIN</x:v>
      </x:c>
      <x:c r="N980" s="1" t="str">
        <x:v>0.8986079102129384</x:v>
      </x:c>
      <x:c r="O980" s="48" t="str">
        <x:v>HIGH_VOLATILITY|NEGATIVE_MOMENTUM</x:v>
      </x:c>
      <x:c r="P980" s="48" t="str"/>
      <x:c r="Q980" s="1" t="str">
        <x:v>True</x:v>
      </x:c>
      <x:c r="R980" s="1" t="str">
        <x:v>5</x:v>
      </x:c>
      <x:c r="S980" s="1" t="str">
        <x:v>0.050000000000000003</x:v>
      </x:c>
      <x:c r="T980" s="1" t="str">
        <x:v>0.453699696029081</x:v>
      </x:c>
      <x:c r="U980" s="1" t="str">
        <x:v>0.45000000000000001</x:v>
      </x:c>
      <x:c r="V980" s="1" t="str">
        <x:v>0.0085915819376362994</x:v>
      </x:c>
      <x:c r="W980" s="28" t="str">
        <x:v>0.45000000000000001</x:v>
      </x:c>
      <x:c r="X980" s="28" t="str">
        <x:v>0.00030918643948124602</x:v>
      </x:c>
      <x:c r="Y980" s="28" t="str">
        <x:v>0.0085915819376363167</x:v>
      </x:c>
      <x:c r="Z980" s="1" t="str">
        <x:v>0.45000000000000001</x:v>
      </x:c>
      <x:c r="AA980" s="1" t="str">
        <x:v>0.00030918643948124602</x:v>
      </x:c>
      <x:c r="AB980" s="1" t="str">
        <x:v>0.0085915819376363167</x:v>
      </x:c>
      <x:c r="AC980" s="1" t="str">
        <x:v>ABSTAIN</x:v>
      </x:c>
      <x:c r="AD980" s="1" t="str">
        <x:v>0.050000000000000003</x:v>
      </x:c>
      <x:c r="AE980" s="1" t="str">
        <x:v>0.45000000000000001</x:v>
      </x:c>
      <x:c r="AF980" s="1" t="str">
        <x:v>0.00030918643948124602</x:v>
      </x:c>
      <x:c r="AG980" s="1" t="str">
        <x:v>0.0085915819376363167</x:v>
      </x:c>
      <x:c r="AH980" s="1" t="str">
        <x:v>0.45000000000000001</x:v>
      </x:c>
      <x:c r="AI980" s="1" t="str">
        <x:v>0.00030918643948124602</x:v>
      </x:c>
      <x:c r="AJ980" s="1" t="str">
        <x:v>0.0085915819376363167</x:v>
      </x:c>
      <x:c r="AK980" s="1" t="str">
        <x:v>1.7347234759768071e-17</x:v>
      </x:c>
      <x:c r="AL980" s="28" t="str">
        <x:v>0.019093097290162099</x:v>
      </x:c>
      <x:c r="AM980" s="1" t="str">
        <x:v>2023</x:v>
      </x:c>
      <x:c r="AN980" s="48" t="str">
        <x:v>REUSED_OOS_PREQUENTIAL_DIAGNOSTIC</x:v>
      </x:c>
      <x:c r="AO980" s="1" t="str">
        <x:v>978</x:v>
      </x:c>
      <x:c r="AP980" s="1" t="str">
        <x:v>False</x:v>
      </x:c>
    </x:row>
    <x:row r="981" ht="22" customHeight="1">
      <x:c r="A981" s="27" t="n">
        <x:v>45176</x:v>
      </x:c>
      <x:c r="B981" s="27" t="n">
        <x:v>45177</x:v>
      </x:c>
      <x:c r="C981" s="1" t="str">
        <x:v>0.065719201250757406</x:v>
      </x:c>
      <x:c r="D981" s="1" t="str">
        <x:v>2.1516364443332168e-06</x:v>
      </x:c>
      <x:c r="E981" s="1" t="str">
        <x:v>0.93427864711279796</x:v>
      </x:c>
      <x:c r="F981" s="1" t="str">
        <x:v>mix</x:v>
      </x:c>
      <x:c r="G981" s="1" t="str">
        <x:v>0.22068972910465087</x:v>
      </x:c>
      <x:c r="H981" s="1" t="str">
        <x:v>0.07134147379971939</x:v>
      </x:c>
      <x:c r="I981" s="1" t="str">
        <x:v>0.012048285673528003</x:v>
      </x:c>
      <x:c r="J981" s="1" t="str">
        <x:v>-0.11846568202730934</x:v>
      </x:c>
      <x:c r="K981" s="1" t="str">
        <x:v>0.40993335903727196</x:v>
      </x:c>
      <x:c r="L981" s="1" t="str">
        <x:v>-0.16577523112174686</x:v>
      </x:c>
      <x:c r="M981" s="1" t="str">
        <x:v>ABSTAIN</x:v>
      </x:c>
      <x:c r="N981" s="1" t="str">
        <x:v>0.93427864711279796</x:v>
      </x:c>
      <x:c r="O981" s="48" t="str">
        <x:v>HIGH_VOLATILITY|NEGATIVE_MOMENTUM</x:v>
      </x:c>
      <x:c r="P981" s="48" t="str">
        <x:v>episode-000973|episode-000869|episode-000735|episode-000335|episode-000733</x:v>
      </x:c>
      <x:c r="Q981" s="1" t="str">
        <x:v>True</x:v>
      </x:c>
      <x:c r="R981" s="1" t="str">
        <x:v>5</x:v>
      </x:c>
      <x:c r="S981" s="1" t="str">
        <x:v>0.050000000000000003</x:v>
      </x:c>
      <x:c r="T981" s="1" t="str">
        <x:v>0.4567315144950238</x:v>
      </x:c>
      <x:c r="U981" s="1" t="str">
        <x:v>0.45000000000000001</x:v>
      </x:c>
      <x:c r="V981" s="1" t="str">
        <x:v>-0.0058384166866700003</x:v>
      </x:c>
      <x:c r="W981" s="28" t="str">
        <x:v>0.45000000000000001</x:v>
      </x:c>
      <x:c r="X981" s="28" t="str">
        <x:v>0.0046852860988224609</x:v>
      </x:c>
      <x:c r="Y981" s="28" t="str">
        <x:v>-0.0058384166866700671</x:v>
      </x:c>
      <x:c r="Z981" s="1" t="str">
        <x:v>0.45000000000000001</x:v>
      </x:c>
      <x:c r="AA981" s="1" t="str">
        <x:v>0.0046852860988224609</x:v>
      </x:c>
      <x:c r="AB981" s="1" t="str">
        <x:v>-0.0058384166866700671</x:v>
      </x:c>
      <x:c r="AC981" s="1" t="str">
        <x:v>ABSTAIN</x:v>
      </x:c>
      <x:c r="AD981" s="1" t="str">
        <x:v>0.050000000000000003</x:v>
      </x:c>
      <x:c r="AE981" s="1" t="str">
        <x:v>0.45000000000000001</x:v>
      </x:c>
      <x:c r="AF981" s="1" t="str">
        <x:v>0.0046852860988224609</x:v>
      </x:c>
      <x:c r="AG981" s="1" t="str">
        <x:v>-0.0058384166866700671</x:v>
      </x:c>
      <x:c r="AH981" s="1" t="str">
        <x:v>0.45000000000000001</x:v>
      </x:c>
      <x:c r="AI981" s="1" t="str">
        <x:v>0.0046852860988224609</x:v>
      </x:c>
      <x:c r="AJ981" s="1" t="str">
        <x:v>-0.0058384166866700671</x:v>
      </x:c>
      <x:c r="AK981" s="1" t="str">
        <x:v>-6.7654215563095477e-17</x:v>
      </x:c>
      <x:c r="AL981" s="28" t="str">
        <x:v>-0.0129639082964441</x:v>
      </x:c>
      <x:c r="AM981" s="1" t="str">
        <x:v>2023</x:v>
      </x:c>
      <x:c r="AN981" s="48" t="str">
        <x:v>REUSED_OOS_PREQUENTIAL_DIAGNOSTIC</x:v>
      </x:c>
      <x:c r="AO981" s="1" t="str">
        <x:v>979</x:v>
      </x:c>
      <x:c r="AP981" s="1" t="str">
        <x:v>False</x:v>
      </x:c>
    </x:row>
    <x:row r="982" ht="22" customHeight="1">
      <x:c r="A982" s="27" t="n">
        <x:v>45177</x:v>
      </x:c>
      <x:c r="B982" s="27" t="n">
        <x:v>45178</x:v>
      </x:c>
      <x:c r="C982" s="1" t="str">
        <x:v>0.0207301735146826</x:v>
      </x:c>
      <x:c r="D982" s="1" t="str">
        <x:v>6.0545005647287204e-06</x:v>
      </x:c>
      <x:c r="E982" s="1" t="str">
        <x:v>0.97926377198475245</x:v>
      </x:c>
      <x:c r="F982" s="1" t="str">
        <x:v>mix</x:v>
      </x:c>
      <x:c r="G982" s="1" t="str">
        <x:v>0.091885051285616845</x:v>
      </x:c>
      <x:c r="H982" s="1" t="str">
        <x:v>0.089978055472149696</x:v>
      </x:c>
      <x:c r="I982" s="1" t="str">
        <x:v>0.0041196440751534169</x:v>
      </x:c>
      <x:c r="J982" s="1" t="str">
        <x:v>-0.12402799377916018</x:v>
      </x:c>
      <x:c r="K982" s="1" t="str">
        <x:v>0.41101618487521008</x:v>
      </x:c>
      <x:c r="L982" s="1" t="str">
        <x:v>-0.17659004452410687</x:v>
      </x:c>
      <x:c r="M982" s="1" t="str">
        <x:v>ABSTAIN</x:v>
      </x:c>
      <x:c r="N982" s="1" t="str">
        <x:v>0.97926377198475245</x:v>
      </x:c>
      <x:c r="O982" s="48" t="str">
        <x:v>HIGH_VOLATILITY|NEGATIVE_MOMENTUM</x:v>
      </x:c>
      <x:c r="P982" s="48" t="str"/>
      <x:c r="Q982" s="1" t="str">
        <x:v>True</x:v>
      </x:c>
      <x:c r="R982" s="1" t="str">
        <x:v>5</x:v>
      </x:c>
      <x:c r="S982" s="1" t="str">
        <x:v>0.050000000000000003</x:v>
      </x:c>
      <x:c r="T982" s="1" t="str">
        <x:v>0.4605556235581163</x:v>
      </x:c>
      <x:c r="U982" s="1" t="str">
        <x:v>0.45000000000000001</x:v>
      </x:c>
      <x:c r="V982" s="1" t="str">
        <x:v>-0.00014911935757270001</x:v>
      </x:c>
      <x:c r="W982" s="28" t="str">
        <x:v>0.45000000000000001</x:v>
      </x:c>
      <x:c r="X982" s="28" t="str">
        <x:v>0.0032273951480006891</x:v>
      </x:c>
      <x:c r="Y982" s="28" t="str">
        <x:v>-0.00014911935757278005</x:v>
      </x:c>
      <x:c r="Z982" s="1" t="str">
        <x:v>0.45000000000000001</x:v>
      </x:c>
      <x:c r="AA982" s="1" t="str">
        <x:v>0.0032273951480006891</x:v>
      </x:c>
      <x:c r="AB982" s="1" t="str">
        <x:v>-0.00014911935757278005</x:v>
      </x:c>
      <x:c r="AC982" s="1" t="str">
        <x:v>ABSTAIN</x:v>
      </x:c>
      <x:c r="AD982" s="1" t="str">
        <x:v>0.050000000000000003</x:v>
      </x:c>
      <x:c r="AE982" s="1" t="str">
        <x:v>0.45000000000000001</x:v>
      </x:c>
      <x:c r="AF982" s="1" t="str">
        <x:v>0.0032273951480006891</x:v>
      </x:c>
      <x:c r="AG982" s="1" t="str">
        <x:v>-0.00014911935757278005</x:v>
      </x:c>
      <x:c r="AH982" s="1" t="str">
        <x:v>0.45000000000000001</x:v>
      </x:c>
      <x:c r="AI982" s="1" t="str">
        <x:v>0.0032273951480006891</x:v>
      </x:c>
      <x:c r="AJ982" s="1" t="str">
        <x:v>-0.00014911935757278005</x:v>
      </x:c>
      <x:c r="AK982" s="1" t="str">
        <x:v>-8.0068330438054502e-17</x:v>
      </x:c>
      <x:c r="AL982" s="28" t="str">
        <x:v>-0.00032420540728300001</x:v>
      </x:c>
      <x:c r="AM982" s="1" t="str">
        <x:v>2023</x:v>
      </x:c>
      <x:c r="AN982" s="48" t="str">
        <x:v>REUSED_OOS_PREQUENTIAL_DIAGNOSTIC</x:v>
      </x:c>
      <x:c r="AO982" s="1" t="str">
        <x:v>980</x:v>
      </x:c>
      <x:c r="AP982" s="1" t="str">
        <x:v>False</x:v>
      </x:c>
    </x:row>
    <x:row r="983" ht="22" customHeight="1">
      <x:c r="A983" s="27" t="n">
        <x:v>45178</x:v>
      </x:c>
      <x:c r="B983" s="27" t="n">
        <x:v>45179</x:v>
      </x:c>
      <x:c r="C983" s="1" t="str">
        <x:v>0.0419749675141909</x:v>
      </x:c>
      <x:c r="D983" s="1" t="str">
        <x:v>5.4650338466127372e-06</x:v>
      </x:c>
      <x:c r="E983" s="1" t="str">
        <x:v>0.95801956745196237</x:v>
      </x:c>
      <x:c r="F983" s="1" t="str">
        <x:v>mix</x:v>
      </x:c>
      <x:c r="G983" s="1" t="str">
        <x:v>0.15860203634696102</x:v>
      </x:c>
      <x:c r="H983" s="1" t="str">
        <x:v>0.04248958799901649</x:v>
      </x:c>
      <x:c r="I983" s="1" t="str">
        <x:v>0.001213775188734223</x:v>
      </x:c>
      <x:c r="J983" s="1" t="str">
        <x:v>-0.12047607728615572</x:v>
      </x:c>
      <x:c r="K983" s="1" t="str">
        <x:v>0.41126399173959005</x:v>
      </x:c>
      <x:c r="L983" s="1" t="str">
        <x:v>-0.17685699848408287</x:v>
      </x:c>
      <x:c r="M983" s="1" t="str">
        <x:v>ABSTAIN</x:v>
      </x:c>
      <x:c r="N983" s="1" t="str">
        <x:v>0.95801956745196237</x:v>
      </x:c>
      <x:c r="O983" s="48" t="str">
        <x:v>HIGH_VOLATILITY|NEGATIVE_MOMENTUM</x:v>
      </x:c>
      <x:c r="P983" s="48" t="str"/>
      <x:c r="Q983" s="1" t="str">
        <x:v>True</x:v>
      </x:c>
      <x:c r="R983" s="1" t="str">
        <x:v>5</x:v>
      </x:c>
      <x:c r="S983" s="1" t="str">
        <x:v>0.050000000000000003</x:v>
      </x:c>
      <x:c r="T983" s="1" t="str">
        <x:v>0.45874979202865018</x:v>
      </x:c>
      <x:c r="U983" s="1" t="str">
        <x:v>0.45000000000000001</x:v>
      </x:c>
      <x:c r="V983" s="1" t="str">
        <x:v>-0.0010581433386963001</x:v>
      </x:c>
      <x:c r="W983" s="28" t="str">
        <x:v>0.45000000000000001</x:v>
      </x:c>
      <x:c r="X983" s="28" t="str">
        <x:v>8.0252546541814684e-05</x:v>
      </x:c>
      <x:c r="Y983" s="28" t="str">
        <x:v>-0.0010581433386963601</x:v>
      </x:c>
      <x:c r="Z983" s="1" t="str">
        <x:v>0.45000000000000001</x:v>
      </x:c>
      <x:c r="AA983" s="1" t="str">
        <x:v>8.0252546541814684e-05</x:v>
      </x:c>
      <x:c r="AB983" s="1" t="str">
        <x:v>-0.0010581433386963601</x:v>
      </x:c>
      <x:c r="AC983" s="1" t="str">
        <x:v>ABSTAIN</x:v>
      </x:c>
      <x:c r="AD983" s="1" t="str">
        <x:v>0.050000000000000003</x:v>
      </x:c>
      <x:c r="AE983" s="1" t="str">
        <x:v>0.45000000000000001</x:v>
      </x:c>
      <x:c r="AF983" s="1" t="str">
        <x:v>8.0252546541814684e-05</x:v>
      </x:c>
      <x:c r="AG983" s="1" t="str">
        <x:v>-0.0010581433386963601</x:v>
      </x:c>
      <x:c r="AH983" s="1" t="str">
        <x:v>0.45000000000000001</x:v>
      </x:c>
      <x:c r="AI983" s="1" t="str">
        <x:v>8.0252546541814684e-05</x:v>
      </x:c>
      <x:c r="AJ983" s="1" t="str">
        <x:v>-0.0010581433386963601</x:v>
      </x:c>
      <x:c r="AK983" s="1" t="str">
        <x:v>-6.0064800355696946e-17</x:v>
      </x:c>
      <x:c r="AL983" s="28" t="str">
        <x:v>-0.0023512514912492999</x:v>
      </x:c>
      <x:c r="AM983" s="1" t="str">
        <x:v>2023</x:v>
      </x:c>
      <x:c r="AN983" s="48" t="str">
        <x:v>REUSED_OOS_PREQUENTIAL_DIAGNOSTIC</x:v>
      </x:c>
      <x:c r="AO983" s="1" t="str">
        <x:v>981</x:v>
      </x:c>
      <x:c r="AP983" s="1" t="str">
        <x:v>False</x:v>
      </x:c>
    </x:row>
    <x:row r="984" ht="22" customHeight="1">
      <x:c r="A984" s="27" t="n">
        <x:v>45179</x:v>
      </x:c>
      <x:c r="B984" s="27" t="n">
        <x:v>45180</x:v>
      </x:c>
      <x:c r="C984" s="1" t="str">
        <x:v>0.048241113504146803</x:v>
      </x:c>
      <x:c r="D984" s="1" t="str">
        <x:v>5.7719719724494936e-06</x:v>
      </x:c>
      <x:c r="E984" s="1" t="str">
        <x:v>0.95175311452388045</x:v>
      </x:c>
      <x:c r="F984" s="1" t="str">
        <x:v>mix</x:v>
      </x:c>
      <x:c r="G984" s="1" t="str">
        <x:v>0.17602068445414637</x:v>
      </x:c>
      <x:c r="H984" s="1" t="str">
        <x:v>0.012532905856163661</x:v>
      </x:c>
      <x:c r="I984" s="1" t="str">
        <x:v>-0.0050363867390550432</x:v>
      </x:c>
      <x:c r="J984" s="1" t="str">
        <x:v>-0.12170301283445717</x:v>
      </x:c>
      <x:c r="K984" s="1" t="str">
        <x:v>0.41115083999528823</x:v>
      </x:c>
      <x:c r="L984" s="1" t="str">
        <x:v>-0.17879241469390861</x:v>
      </x:c>
      <x:c r="M984" s="1" t="str">
        <x:v>ABSTAIN</x:v>
      </x:c>
      <x:c r="N984" s="1" t="str">
        <x:v>0.95175311452388045</x:v>
      </x:c>
      <x:c r="O984" s="48" t="str">
        <x:v>HIGH_VOLATILITY|NEGATIVE_MOMENTUM</x:v>
      </x:c>
      <x:c r="P984" s="48" t="str"/>
      <x:c r="Q984" s="1" t="str">
        <x:v>True</x:v>
      </x:c>
      <x:c r="R984" s="1" t="str">
        <x:v>5</x:v>
      </x:c>
      <x:c r="S984" s="1" t="str">
        <x:v>0.050000000000000003</x:v>
      </x:c>
      <x:c r="T984" s="1" t="str">
        <x:v>0.45821716086242881</x:v>
      </x:c>
      <x:c r="U984" s="1" t="str">
        <x:v>0.45000000000000001</x:v>
      </x:c>
      <x:c r="V984" s="1" t="str">
        <x:v>-0.011734618021614599</x:v>
      </x:c>
      <x:c r="W984" s="28" t="str">
        <x:v>0.45000000000000001</x:v>
      </x:c>
      <x:c r="X984" s="28" t="str">
        <x:v>0.00058255111996946551</x:v>
      </x:c>
      <x:c r="Y984" s="28" t="str">
        <x:v>-0.011734618021614573</x:v>
      </x:c>
      <x:c r="Z984" s="1" t="str">
        <x:v>0.45000000000000001</x:v>
      </x:c>
      <x:c r="AA984" s="1" t="str">
        <x:v>0.00058255111996946551</x:v>
      </x:c>
      <x:c r="AB984" s="1" t="str">
        <x:v>-0.011734618021614573</x:v>
      </x:c>
      <x:c r="AC984" s="1" t="str">
        <x:v>ABSTAIN</x:v>
      </x:c>
      <x:c r="AD984" s="1" t="str">
        <x:v>0.050000000000000003</x:v>
      </x:c>
      <x:c r="AE984" s="1" t="str">
        <x:v>0.45000000000000001</x:v>
      </x:c>
      <x:c r="AF984" s="1" t="str">
        <x:v>0.00058255111996946551</x:v>
      </x:c>
      <x:c r="AG984" s="1" t="str">
        <x:v>-0.011734618021614573</x:v>
      </x:c>
      <x:c r="AH984" s="1" t="str">
        <x:v>0.45000000000000001</x:v>
      </x:c>
      <x:c r="AI984" s="1" t="str">
        <x:v>0.00058255111996946551</x:v>
      </x:c>
      <x:c r="AJ984" s="1" t="str">
        <x:v>-0.011734618021614573</x:v>
      </x:c>
      <x:c r="AK984" s="1" t="str">
        <x:v>2.6020852139652106e-17</x:v>
      </x:c>
      <x:c r="AL984" s="28" t="str">
        <x:v>-0.026075649569275699</x:v>
      </x:c>
      <x:c r="AM984" s="1" t="str">
        <x:v>2023</x:v>
      </x:c>
      <x:c r="AN984" s="48" t="str">
        <x:v>REUSED_OOS_PREQUENTIAL_DIAGNOSTIC</x:v>
      </x:c>
      <x:c r="AO984" s="1" t="str">
        <x:v>982</x:v>
      </x:c>
      <x:c r="AP984" s="1" t="str">
        <x:v>False</x:v>
      </x:c>
    </x:row>
    <x:row r="985" ht="22" customHeight="1">
      <x:c r="A985" s="27" t="n">
        <x:v>45180</x:v>
      </x:c>
      <x:c r="B985" s="27" t="n">
        <x:v>45181</x:v>
      </x:c>
      <x:c r="C985" s="1" t="str">
        <x:v>0.0480331076887624</x:v>
      </x:c>
      <x:c r="D985" s="1" t="str">
        <x:v>7.6101437946771042e-06</x:v>
      </x:c>
      <x:c r="E985" s="1" t="str">
        <x:v>0.95195928216744286</x:v>
      </x:c>
      <x:c r="F985" s="1" t="str">
        <x:v>mix</x:v>
      </x:c>
      <x:c r="G985" s="1" t="str">
        <x:v>0.17547549843420984</x:v>
      </x:c>
      <x:c r="H985" s="1" t="str">
        <x:v>0.00041601163076903557</x:v>
      </x:c>
      <x:c r="I985" s="1" t="str">
        <x:v>-0.025438266991437919</x:v>
      </x:c>
      <x:c r="J985" s="1" t="str">
        <x:v>-0.14482027443064815</x:v>
      </x:c>
      <x:c r="K985" s="1" t="str">
        <x:v>0.41788951814268033</x:v>
      </x:c>
      <x:c r="L985" s="1" t="str">
        <x:v>-0.20020593591198144</x:v>
      </x:c>
      <x:c r="M985" s="1" t="str">
        <x:v>ABSTAIN</x:v>
      </x:c>
      <x:c r="N985" s="1" t="str">
        <x:v>0.95195928216744286</x:v>
      </x:c>
      <x:c r="O985" s="48" t="str">
        <x:v>HIGH_VOLATILITY|NEGATIVE_MOMENTUM</x:v>
      </x:c>
      <x:c r="P985" s="48" t="str"/>
      <x:c r="Q985" s="1" t="str">
        <x:v>True</x:v>
      </x:c>
      <x:c r="R985" s="1" t="str">
        <x:v>5</x:v>
      </x:c>
      <x:c r="S985" s="1" t="str">
        <x:v>0.050000000000000003</x:v>
      </x:c>
      <x:c r="T985" s="1" t="str">
        <x:v>0.45823483524034869</x:v>
      </x:c>
      <x:c r="U985" s="1" t="str">
        <x:v>0.45000000000000001</x:v>
      </x:c>
      <x:c r="V985" s="1" t="str">
        <x:v>0.0119396771594419</x:v>
      </x:c>
      <x:c r="W985" s="28" t="str">
        <x:v>0.45000000000000001</x:v>
      </x:c>
      <x:c r="X985" s="28" t="str">
        <x:v>0.0065303506795436617</x:v>
      </x:c>
      <x:c r="Y985" s="28" t="str">
        <x:v>0.011939677159441997</x:v>
      </x:c>
      <x:c r="Z985" s="1" t="str">
        <x:v>0.45000000000000001</x:v>
      </x:c>
      <x:c r="AA985" s="1" t="str">
        <x:v>0.0065303506795436617</x:v>
      </x:c>
      <x:c r="AB985" s="1" t="str">
        <x:v>0.011939677159441997</x:v>
      </x:c>
      <x:c r="AC985" s="1" t="str">
        <x:v>ABSTAIN</x:v>
      </x:c>
      <x:c r="AD985" s="1" t="str">
        <x:v>0.050000000000000003</x:v>
      </x:c>
      <x:c r="AE985" s="1" t="str">
        <x:v>0.45000000000000001</x:v>
      </x:c>
      <x:c r="AF985" s="1" t="str">
        <x:v>0.0065303506795436617</x:v>
      </x:c>
      <x:c r="AG985" s="1" t="str">
        <x:v>0.011939677159441997</x:v>
      </x:c>
      <x:c r="AH985" s="1" t="str">
        <x:v>0.45000000000000001</x:v>
      </x:c>
      <x:c r="AI985" s="1" t="str">
        <x:v>0.0065303506795436617</x:v>
      </x:c>
      <x:c r="AJ985" s="1" t="str">
        <x:v>0.011939677159441997</x:v>
      </x:c>
      <x:c r="AK985" s="1" t="str">
        <x:v>9.540979117872439e-17</x:v>
      </x:c>
      <x:c r="AL985" s="28" t="str">
        <x:v>0.026547301163456001</x:v>
      </x:c>
      <x:c r="AM985" s="1" t="str">
        <x:v>2023</x:v>
      </x:c>
      <x:c r="AN985" s="48" t="str">
        <x:v>REUSED_OOS_PREQUENTIAL_DIAGNOSTIC</x:v>
      </x:c>
      <x:c r="AO985" s="1" t="str">
        <x:v>983</x:v>
      </x:c>
      <x:c r="AP985" s="1" t="str">
        <x:v>False</x:v>
      </x:c>
    </x:row>
    <x:row r="986" ht="22" customHeight="1">
      <x:c r="A986" s="27" t="n">
        <x:v>45181</x:v>
      </x:c>
      <x:c r="B986" s="27" t="n">
        <x:v>45182</x:v>
      </x:c>
      <x:c r="C986" s="1" t="str">
        <x:v>0.24322861853178571</x:v>
      </x:c>
      <x:c r="D986" s="1" t="str">
        <x:v>1.7151229871431716e-06</x:v>
      </x:c>
      <x:c r="E986" s="1" t="str">
        <x:v>0.75676966634522702</x:v>
      </x:c>
      <x:c r="F986" s="1" t="str">
        <x:v>mix</x:v>
      </x:c>
      <x:c r="G986" s="1" t="str">
        <x:v>0.50499800146034679</x:v>
      </x:c>
      <x:c r="H986" s="1" t="str">
        <x:v>0.39039102168604667</x:v>
      </x:c>
      <x:c r="I986" s="1" t="str">
        <x:v>0.0017177067258105083</x:v>
      </x:c>
      <x:c r="J986" s="1" t="str">
        <x:v>-0.11827945979706544</x:v>
      </x:c>
      <x:c r="K986" s="1" t="str">
        <x:v>0.43204263990978437</x:v>
      </x:c>
      <x:c r="L986" s="1" t="str">
        <x:v>-0.17897356202389236</x:v>
      </x:c>
      <x:c r="M986" s="1" t="str">
        <x:v>ABSTAIN</x:v>
      </x:c>
      <x:c r="N986" s="1" t="str">
        <x:v>0.75676966634522702</x:v>
      </x:c>
      <x:c r="O986" s="48" t="str">
        <x:v>HIGH_VOLATILITY|NEGATIVE_MOMENTUM</x:v>
      </x:c>
      <x:c r="P986" s="48" t="str"/>
      <x:c r="Q986" s="1" t="str">
        <x:v>True</x:v>
      </x:c>
      <x:c r="R986" s="1" t="str">
        <x:v>5</x:v>
      </x:c>
      <x:c r="S986" s="1" t="str">
        <x:v>0.050000000000000003</x:v>
      </x:c>
      <x:c r="T986" s="1" t="str">
        <x:v>0.44164299760611442</x:v>
      </x:c>
      <x:c r="U986" s="1" t="str">
        <x:v>0.45000000000000001</x:v>
      </x:c>
      <x:c r="V986" s="1" t="str">
        <x:v>0.0067605769140108001</x:v>
      </x:c>
      <x:c r="W986" s="28" t="str">
        <x:v>0.45000000000000001</x:v>
      </x:c>
      <x:c r="X986" s="28" t="str">
        <x:v>0.0064928911069187523</x:v>
      </x:c>
      <x:c r="Y986" s="28" t="str">
        <x:v>0.0067605769140108851</x:v>
      </x:c>
      <x:c r="Z986" s="1" t="str">
        <x:v>0.45000000000000001</x:v>
      </x:c>
      <x:c r="AA986" s="1" t="str">
        <x:v>0.0064928911069187523</x:v>
      </x:c>
      <x:c r="AB986" s="1" t="str">
        <x:v>0.0067605769140108851</x:v>
      </x:c>
      <x:c r="AC986" s="1" t="str">
        <x:v>ABSTAIN</x:v>
      </x:c>
      <x:c r="AD986" s="1" t="str">
        <x:v>0.050000000000000003</x:v>
      </x:c>
      <x:c r="AE986" s="1" t="str">
        <x:v>0.45000000000000001</x:v>
      </x:c>
      <x:c r="AF986" s="1" t="str">
        <x:v>0.0064928911069187523</x:v>
      </x:c>
      <x:c r="AG986" s="1" t="str">
        <x:v>0.0067605769140108851</x:v>
      </x:c>
      <x:c r="AH986" s="1" t="str">
        <x:v>0.45000000000000001</x:v>
      </x:c>
      <x:c r="AI986" s="1" t="str">
        <x:v>0.0064928911069187523</x:v>
      </x:c>
      <x:c r="AJ986" s="1" t="str">
        <x:v>0.0067605769140108851</x:v>
      </x:c>
      <x:c r="AK986" s="1" t="str">
        <x:v>8.5001450322863548e-17</x:v>
      </x:c>
      <x:c r="AL986" s="28" t="str">
        <x:v>0.015038030540556101</x:v>
      </x:c>
      <x:c r="AM986" s="1" t="str">
        <x:v>2023</x:v>
      </x:c>
      <x:c r="AN986" s="48" t="str">
        <x:v>REUSED_OOS_PREQUENTIAL_DIAGNOSTIC</x:v>
      </x:c>
      <x:c r="AO986" s="1" t="str">
        <x:v>984</x:v>
      </x:c>
      <x:c r="AP986" s="1" t="str">
        <x:v>False</x:v>
      </x:c>
    </x:row>
    <x:row r="987" ht="22" customHeight="1">
      <x:c r="A987" s="27" t="n">
        <x:v>45182</x:v>
      </x:c>
      <x:c r="B987" s="27" t="n">
        <x:v>45183</x:v>
      </x:c>
      <x:c r="C987" s="1" t="str">
        <x:v>0.085313770588169704</x:v>
      </x:c>
      <x:c r="D987" s="1" t="str">
        <x:v>4.101790744247097e-06</x:v>
      </x:c>
      <x:c r="E987" s="1" t="str">
        <x:v>0.91468212762108603</x:v>
      </x:c>
      <x:c r="F987" s="1" t="str">
        <x:v>mix</x:v>
      </x:c>
      <x:c r="G987" s="1" t="str">
        <x:v>0.26543849247968887</x:v>
      </x:c>
      <x:c r="H987" s="1" t="str">
        <x:v>0.31582969588723209</x:v>
      </x:c>
      <x:c r="I987" s="1" t="str">
        <x:v>0.018052643838807336</x:v>
      </x:c>
      <x:c r="J987" s="1" t="str">
        <x:v>-0.10887051555220262</x:v>
      </x:c>
      <x:c r="K987" s="1" t="str">
        <x:v>0.4362422589482301</x:v>
      </x:c>
      <x:c r="L987" s="1" t="str">
        <x:v>-0.16662694137500356</x:v>
      </x:c>
      <x:c r="M987" s="1" t="str">
        <x:v>ABSTAIN</x:v>
      </x:c>
      <x:c r="N987" s="1" t="str">
        <x:v>0.91468212762108603</x:v>
      </x:c>
      <x:c r="O987" s="48" t="str">
        <x:v>HIGH_VOLATILITY|NEGATIVE_MOMENTUM</x:v>
      </x:c>
      <x:c r="P987" s="48" t="str">
        <x:v>episode-000977|episode-000966|episode-000980|episode-000335|episode-000735</x:v>
      </x:c>
      <x:c r="Q987" s="1" t="str">
        <x:v>True</x:v>
      </x:c>
      <x:c r="R987" s="1" t="str">
        <x:v>5</x:v>
      </x:c>
      <x:c r="S987" s="1" t="str">
        <x:v>0.050000000000000003</x:v>
      </x:c>
      <x:c r="T987" s="1" t="str">
        <x:v>0.45506594528462507</x:v>
      </x:c>
      <x:c r="U987" s="1" t="str">
        <x:v>0.45000000000000001</x:v>
      </x:c>
      <x:c r="V987" s="1" t="str">
        <x:v>0.0051736092135501004</x:v>
      </x:c>
      <x:c r="W987" s="28" t="str">
        <x:v>0.45000000000000001</x:v>
      </x:c>
      <x:c r="X987" s="28" t="str">
        <x:v>0.0036968952481465367</x:v>
      </x:c>
      <x:c r="Y987" s="28" t="str">
        <x:v>0.0051736092135501455</x:v>
      </x:c>
      <x:c r="Z987" s="1" t="str">
        <x:v>0.45000000000000001</x:v>
      </x:c>
      <x:c r="AA987" s="1" t="str">
        <x:v>0.0036968952481465367</x:v>
      </x:c>
      <x:c r="AB987" s="1" t="str">
        <x:v>0.0051736092135501455</x:v>
      </x:c>
      <x:c r="AC987" s="1" t="str">
        <x:v>ABSTAIN</x:v>
      </x:c>
      <x:c r="AD987" s="1" t="str">
        <x:v>0.050000000000000003</x:v>
      </x:c>
      <x:c r="AE987" s="1" t="str">
        <x:v>0.45000000000000001</x:v>
      </x:c>
      <x:c r="AF987" s="1" t="str">
        <x:v>0.0036968952481465367</x:v>
      </x:c>
      <x:c r="AG987" s="1" t="str">
        <x:v>0.0051736092135501455</x:v>
      </x:c>
      <x:c r="AH987" s="1" t="str">
        <x:v>0.45000000000000001</x:v>
      </x:c>
      <x:c r="AI987" s="1" t="str">
        <x:v>0.0036968952481465367</x:v>
      </x:c>
      <x:c r="AJ987" s="1" t="str">
        <x:v>0.0051736092135501455</x:v>
      </x:c>
      <x:c r="AK987" s="1" t="str">
        <x:v>4.5102810375396984e-17</x:v>
      </x:c>
      <x:c r="AL987" s="28" t="str">
        <x:v>0.0115051672196164</x:v>
      </x:c>
      <x:c r="AM987" s="1" t="str">
        <x:v>2023</x:v>
      </x:c>
      <x:c r="AN987" s="48" t="str">
        <x:v>REUSED_OOS_PREQUENTIAL_DIAGNOSTIC</x:v>
      </x:c>
      <x:c r="AO987" s="1" t="str">
        <x:v>985</x:v>
      </x:c>
      <x:c r="AP987" s="1" t="str">
        <x:v>False</x:v>
      </x:c>
    </x:row>
    <x:row r="988" ht="22" customHeight="1">
      <x:c r="A988" s="27" t="n">
        <x:v>45183</x:v>
      </x:c>
      <x:c r="B988" s="27" t="n">
        <x:v>45184</x:v>
      </x:c>
      <x:c r="C988" s="1" t="str">
        <x:v>0.052340185729235801</x:v>
      </x:c>
      <x:c r="D988" s="1" t="str">
        <x:v>1.3189374437789858e-05</x:v>
      </x:c>
      <x:c r="E988" s="1" t="str">
        <x:v>0.94764662489632645</x:v>
      </x:c>
      <x:c r="F988" s="1" t="str">
        <x:v>mix</x:v>
      </x:c>
      <x:c r="G988" s="1" t="str">
        <x:v>0.18706293605232044</x:v>
      </x:c>
      <x:c r="H988" s="1" t="str">
        <x:v>0.065947169717867876</x:v>
      </x:c>
      <x:c r="I988" s="1" t="str">
        <x:v>0.010472460742558143</x:v>
      </x:c>
      <x:c r="J988" s="1" t="str">
        <x:v>-0.091473627604443108</x:v>
      </x:c>
      <x:c r="K988" s="1" t="str">
        <x:v>0.43918651361578853</x:v>
      </x:c>
      <x:c r="L988" s="1" t="str">
        <x:v>-0.15703884497919973</x:v>
      </x:c>
      <x:c r="M988" s="1" t="str">
        <x:v>ABSTAIN</x:v>
      </x:c>
      <x:c r="N988" s="1" t="str">
        <x:v>0.94764662489632645</x:v>
      </x:c>
      <x:c r="O988" s="48" t="str">
        <x:v>HIGH_VOLATILITY|NEGATIVE_MOMENTUM</x:v>
      </x:c>
      <x:c r="P988" s="48" t="str">
        <x:v>episode-000980|episode-000982|episode-000983|episode-000973|episode-000869</x:v>
      </x:c>
      <x:c r="Q988" s="1" t="str">
        <x:v>True</x:v>
      </x:c>
      <x:c r="R988" s="1" t="str">
        <x:v>5</x:v>
      </x:c>
      <x:c r="S988" s="1" t="str">
        <x:v>0.050000000000000003</x:v>
      </x:c>
      <x:c r="T988" s="1" t="str">
        <x:v>0.45786870897937931</x:v>
      </x:c>
      <x:c r="U988" s="1" t="str">
        <x:v>0.45000000000000001</x:v>
      </x:c>
      <x:c r="V988" s="1" t="str">
        <x:v>0.0012916173194299</x:v>
      </x:c>
      <x:c r="W988" s="28" t="str">
        <x:v>0.45000000000000001</x:v>
      </x:c>
      <x:c r="X988" s="28" t="str">
        <x:v>0.0028328622376655455</x:v>
      </x:c>
      <x:c r="Y988" s="28" t="str">
        <x:v>0.0012916173194299496</x:v>
      </x:c>
      <x:c r="Z988" s="1" t="str">
        <x:v>0.45000000000000001</x:v>
      </x:c>
      <x:c r="AA988" s="1" t="str">
        <x:v>0.0028328622376655455</x:v>
      </x:c>
      <x:c r="AB988" s="1" t="str">
        <x:v>0.0012916173194299496</x:v>
      </x:c>
      <x:c r="AC988" s="1" t="str">
        <x:v>ABSTAIN</x:v>
      </x:c>
      <x:c r="AD988" s="1" t="str">
        <x:v>0.050000000000000003</x:v>
      </x:c>
      <x:c r="AE988" s="1" t="str">
        <x:v>0.45000000000000001</x:v>
      </x:c>
      <x:c r="AF988" s="1" t="str">
        <x:v>0.0028328622376655455</x:v>
      </x:c>
      <x:c r="AG988" s="1" t="str">
        <x:v>0.0012916173194299496</x:v>
      </x:c>
      <x:c r="AH988" s="1" t="str">
        <x:v>0.45000000000000001</x:v>
      </x:c>
      <x:c r="AI988" s="1" t="str">
        <x:v>0.0028328622376655455</x:v>
      </x:c>
      <x:c r="AJ988" s="1" t="str">
        <x:v>0.0012916173194299496</x:v>
      </x:c>
      <x:c r="AK988" s="1" t="str">
        <x:v>4.9439619065339002e-17</x:v>
      </x:c>
      <x:c r="AL988" s="28" t="str">
        <x:v>0.0028765641081709</x:v>
      </x:c>
      <x:c r="AM988" s="1" t="str">
        <x:v>2023</x:v>
      </x:c>
      <x:c r="AN988" s="48" t="str">
        <x:v>REUSED_OOS_PREQUENTIAL_DIAGNOSTIC</x:v>
      </x:c>
      <x:c r="AO988" s="1" t="str">
        <x:v>986</x:v>
      </x:c>
      <x:c r="AP988" s="1" t="str">
        <x:v>False</x:v>
      </x:c>
    </x:row>
    <x:row r="989" ht="22" customHeight="1">
      <x:c r="A989" s="27" t="n">
        <x:v>45184</x:v>
      </x:c>
      <x:c r="B989" s="27" t="n">
        <x:v>45185</x:v>
      </x:c>
      <x:c r="C989" s="1" t="str">
        <x:v>0.023483434338751798</x:v>
      </x:c>
      <x:c r="D989" s="1" t="str">
        <x:v>8.4526852769101763e-05</x:v>
      </x:c>
      <x:c r="E989" s="1" t="str">
        <x:v>0.97643203880847884</x:v>
      </x:c>
      <x:c r="F989" s="1" t="str">
        <x:v>mix</x:v>
      </x:c>
      <x:c r="G989" s="1" t="str">
        <x:v>0.10210874704771405</x:v>
      </x:c>
      <x:c r="H989" s="1" t="str">
        <x:v>0.057713502780967707</x:v>
      </x:c>
      <x:c r="I989" s="1" t="str">
        <x:v>0.026689052278122016</x:v>
      </x:c>
      <x:c r="J989" s="1" t="str">
        <x:v>-0.073984467195566395</x:v>
      </x:c>
      <x:c r="K989" s="1" t="str">
        <x:v>0.43711407606332642</x:v>
      </x:c>
      <x:c r="L989" s="1" t="str">
        <x:v>-0.1546140131760847</x:v>
      </x:c>
      <x:c r="M989" s="1" t="str">
        <x:v>ABSTAIN</x:v>
      </x:c>
      <x:c r="N989" s="1" t="str">
        <x:v>0.97643203880847884</x:v>
      </x:c>
      <x:c r="O989" s="48" t="str">
        <x:v>HIGH_VOLATILITY|NEGATIVE_MOMENTUM</x:v>
      </x:c>
      <x:c r="P989" s="48" t="str"/>
      <x:c r="Q989" s="1" t="str">
        <x:v>True</x:v>
      </x:c>
      <x:c r="R989" s="1" t="str">
        <x:v>5</x:v>
      </x:c>
      <x:c r="S989" s="1" t="str">
        <x:v>0.050000000000000003</x:v>
      </x:c>
      <x:c r="T989" s="1" t="str">
        <x:v>0.46032132099452872</x:v>
      </x:c>
      <x:c r="U989" s="1" t="str">
        <x:v>0.45000000000000001</x:v>
      </x:c>
      <x:c r="V989" s="1" t="str">
        <x:v>-0.0006604601935933</x:v>
      </x:c>
      <x:c r="W989" s="28" t="str">
        <x:v>0.45000000000000001</x:v>
      </x:c>
      <x:c r="X989" s="28" t="str">
        <x:v>0.00071102922225901866</x:v>
      </x:c>
      <x:c r="Y989" s="28" t="str">
        <x:v>-0.00066046019359333741</x:v>
      </x:c>
      <x:c r="Z989" s="1" t="str">
        <x:v>0.45000000000000001</x:v>
      </x:c>
      <x:c r="AA989" s="1" t="str">
        <x:v>0.00071102922225901866</x:v>
      </x:c>
      <x:c r="AB989" s="1" t="str">
        <x:v>-0.00066046019359333741</x:v>
      </x:c>
      <x:c r="AC989" s="1" t="str">
        <x:v>ABSTAIN</x:v>
      </x:c>
      <x:c r="AD989" s="1" t="str">
        <x:v>0.050000000000000003</x:v>
      </x:c>
      <x:c r="AE989" s="1" t="str">
        <x:v>0.45000000000000001</x:v>
      </x:c>
      <x:c r="AF989" s="1" t="str">
        <x:v>0.00071102922225901866</x:v>
      </x:c>
      <x:c r="AG989" s="1" t="str">
        <x:v>-0.00066046019359333741</x:v>
      </x:c>
      <x:c r="AH989" s="1" t="str">
        <x:v>0.45000000000000001</x:v>
      </x:c>
      <x:c r="AI989" s="1" t="str">
        <x:v>0.00071102922225901866</x:v>
      </x:c>
      <x:c r="AJ989" s="1" t="str">
        <x:v>-0.00066046019359333741</x:v>
      </x:c>
      <x:c r="AK989" s="1" t="str">
        <x:v>-3.7513395167998453e-17</x:v>
      </x:c>
      <x:c r="AL989" s="28" t="str">
        <x:v>-0.0014661102966053001</x:v>
      </x:c>
      <x:c r="AM989" s="1" t="str">
        <x:v>2023</x:v>
      </x:c>
      <x:c r="AN989" s="48" t="str">
        <x:v>REUSED_OOS_PREQUENTIAL_DIAGNOSTIC</x:v>
      </x:c>
      <x:c r="AO989" s="1" t="str">
        <x:v>987</x:v>
      </x:c>
      <x:c r="AP989" s="1" t="str">
        <x:v>False</x:v>
      </x:c>
    </x:row>
    <x:row r="990" ht="22" customHeight="1">
      <x:c r="A990" s="27" t="n">
        <x:v>45185</x:v>
      </x:c>
      <x:c r="B990" s="27" t="n">
        <x:v>45186</x:v>
      </x:c>
      <x:c r="C990" s="1" t="str">
        <x:v>0.0159177746537204</x:v>
      </x:c>
      <x:c r="D990" s="1" t="str">
        <x:v>0.0002384662039731</x:v>
      </x:c>
      <x:c r="E990" s="1" t="str">
        <x:v>0.98384375914230637</x:v>
      </x:c>
      <x:c r="F990" s="1" t="str">
        <x:v>mix</x:v>
      </x:c>
      <x:c r="G990" s="1" t="str">
        <x:v>0.076386181240299167</x:v>
      </x:c>
      <x:c r="H990" s="1" t="str">
        <x:v>0.015131319370062929</x:v>
      </x:c>
      <x:c r="I990" s="1" t="str">
        <x:v>0.025516290813903719</x:v>
      </x:c>
      <x:c r="J990" s="1" t="str">
        <x:v>-0.0027669631359416025</x:v>
      </x:c>
      <x:c r="K990" s="1" t="str">
        <x:v>0.34880355683957881</x:v>
      </x:c>
      <x:c r="L990" s="1" t="str">
        <x:v>-0.1558534422759732</x:v>
      </x:c>
      <x:c r="M990" s="1" t="str">
        <x:v>ABSTAIN</x:v>
      </x:c>
      <x:c r="N990" s="1" t="str">
        <x:v>0.98384375914230637</x:v>
      </x:c>
      <x:c r="O990" s="48" t="str">
        <x:v>HIGH_VOLATILITY|NEGATIVE_MOMENTUM</x:v>
      </x:c>
      <x:c r="P990" s="48" t="str"/>
      <x:c r="Q990" s="1" t="str">
        <x:v>True</x:v>
      </x:c>
      <x:c r="R990" s="1" t="str">
        <x:v>5</x:v>
      </x:c>
      <x:c r="S990" s="1" t="str">
        <x:v>0.050000000000000003</x:v>
      </x:c>
      <x:c r="T990" s="1" t="str">
        <x:v>0.4609638777473764</x:v>
      </x:c>
      <x:c r="U990" s="1" t="str">
        <x:v>0.45000000000000001</x:v>
      </x:c>
      <x:c r="V990" s="1" t="str">
        <x:v>-0.00055773809712140001</x:v>
      </x:c>
      <x:c r="W990" s="28" t="str">
        <x:v>0.45000000000000001</x:v>
      </x:c>
      <x:c r="X990" s="28" t="str">
        <x:v>0.00036310185472537837</x:v>
      </x:c>
      <x:c r="Y990" s="28" t="str">
        <x:v>-0.00055773809712145184</x:v>
      </x:c>
      <x:c r="Z990" s="1" t="str">
        <x:v>0.45000000000000001</x:v>
      </x:c>
      <x:c r="AA990" s="1" t="str">
        <x:v>0.00036310185472537837</x:v>
      </x:c>
      <x:c r="AB990" s="1" t="str">
        <x:v>-0.00055773809712145184</x:v>
      </x:c>
      <x:c r="AC990" s="1" t="str">
        <x:v>ABSTAIN</x:v>
      </x:c>
      <x:c r="AD990" s="1" t="str">
        <x:v>0.050000000000000003</x:v>
      </x:c>
      <x:c r="AE990" s="1" t="str">
        <x:v>0.45000000000000001</x:v>
      </x:c>
      <x:c r="AF990" s="1" t="str">
        <x:v>0.00036310185472537837</x:v>
      </x:c>
      <x:c r="AG990" s="1" t="str">
        <x:v>-0.00055773809712145184</x:v>
      </x:c>
      <x:c r="AH990" s="1" t="str">
        <x:v>0.45000000000000001</x:v>
      </x:c>
      <x:c r="AI990" s="1" t="str">
        <x:v>0.00036310185472537837</x:v>
      </x:c>
      <x:c r="AJ990" s="1" t="str">
        <x:v>-0.00055773809712145184</x:v>
      </x:c>
      <x:c r="AK990" s="1" t="str">
        <x:v>-5.1824863844807112e-17</x:v>
      </x:c>
      <x:c r="AL990" s="28" t="str">
        <x:v>-0.0012386115503350999</x:v>
      </x:c>
      <x:c r="AM990" s="1" t="str">
        <x:v>2023</x:v>
      </x:c>
      <x:c r="AN990" s="48" t="str">
        <x:v>REUSED_OOS_PREQUENTIAL_DIAGNOSTIC</x:v>
      </x:c>
      <x:c r="AO990" s="1" t="str">
        <x:v>988</x:v>
      </x:c>
      <x:c r="AP990" s="1" t="str">
        <x:v>False</x:v>
      </x:c>
    </x:row>
    <x:row r="991" ht="22" customHeight="1">
      <x:c r="A991" s="27" t="n">
        <x:v>45186</x:v>
      </x:c>
      <x:c r="B991" s="27" t="n">
        <x:v>45187</x:v>
      </x:c>
      <x:c r="C991" s="1" t="str">
        <x:v>0.0052551681564927</x:v>
      </x:c>
      <x:c r="D991" s="1" t="str">
        <x:v>0.0008220321633253</x:v>
      </x:c>
      <x:c r="E991" s="1" t="str">
        <x:v>0.99392279968018182</x:v>
      </x:c>
      <x:c r="F991" s="1" t="str">
        <x:v>mix</x:v>
      </x:c>
      <x:c r="G991" s="1" t="str">
        <x:v>0.035936398951197775</x:v>
      </x:c>
      <x:c r="H991" s="1" t="str">
        <x:v>0.021325212994455348</x:v>
      </x:c>
      <x:c r="I991" s="1" t="str">
        <x:v>0.026660010371436726</x:v>
      </x:c>
      <x:c r="J991" s="1" t="str">
        <x:v>0.018266470145701819</x:v>
      </x:c>
      <x:c r="K991" s="1" t="str">
        <x:v>0.33969236763867433</x:v>
      </x:c>
      <x:c r="L991" s="1" t="str">
        <x:v>-0.15689901195254574</x:v>
      </x:c>
      <x:c r="M991" s="1" t="str">
        <x:v>ABSTAIN</x:v>
      </x:c>
      <x:c r="N991" s="1" t="str">
        <x:v>0.99392279968018182</x:v>
      </x:c>
      <x:c r="O991" s="48" t="str">
        <x:v>HIGH_VOLATILITY|NEGATIVE_MOMENTUM</x:v>
      </x:c>
      <x:c r="P991" s="48" t="str">
        <x:v>episode-000989|episode-000740|episode-000739|episode-000898|episode-000900</x:v>
      </x:c>
      <x:c r="Q991" s="1" t="str">
        <x:v>True</x:v>
      </x:c>
      <x:c r="R991" s="1" t="str">
        <x:v>5</x:v>
      </x:c>
      <x:c r="S991" s="1" t="str">
        <x:v>0.050000000000000003</x:v>
      </x:c>
      <x:c r="T991" s="1" t="str">
        <x:v>0.46186818954171199</x:v>
      </x:c>
      <x:c r="U991" s="1" t="str">
        <x:v>0.45000000000000001</x:v>
      </x:c>
      <x:c r="V991" s="1" t="str">
        <x:v>0.0039757033011535003</x:v>
      </x:c>
      <x:c r="W991" s="28" t="str">
        <x:v>0.45000000000000001</x:v>
      </x:c>
      <x:c r="X991" s="28" t="str">
        <x:v>0.00030672732090908372</x:v>
      </x:c>
      <x:c r="Y991" s="28" t="str">
        <x:v>0.0039757033011535992</x:v>
      </x:c>
      <x:c r="Z991" s="1" t="str">
        <x:v>0.45000000000000001</x:v>
      </x:c>
      <x:c r="AA991" s="1" t="str">
        <x:v>0.00030672732090908372</x:v>
      </x:c>
      <x:c r="AB991" s="1" t="str">
        <x:v>0.0039757033011535992</x:v>
      </x:c>
      <x:c r="AC991" s="1" t="str">
        <x:v>ABSTAIN</x:v>
      </x:c>
      <x:c r="AD991" s="1" t="str">
        <x:v>0.050000000000000003</x:v>
      </x:c>
      <x:c r="AE991" s="1" t="str">
        <x:v>0.45000000000000001</x:v>
      </x:c>
      <x:c r="AF991" s="1" t="str">
        <x:v>0.00030672732090908372</x:v>
      </x:c>
      <x:c r="AG991" s="1" t="str">
        <x:v>0.0039757033011535992</x:v>
      </x:c>
      <x:c r="AH991" s="1" t="str">
        <x:v>0.45000000000000001</x:v>
      </x:c>
      <x:c r="AI991" s="1" t="str">
        <x:v>0.00030672732090908372</x:v>
      </x:c>
      <x:c r="AJ991" s="1" t="str">
        <x:v>0.0039757033011535992</x:v>
      </x:c>
      <x:c r="AK991" s="1" t="str">
        <x:v>9.8011876392689601e-17</x:v>
      </x:c>
      <x:c r="AL991" s="28" t="str">
        <x:v>0.0088355805511682994</x:v>
      </x:c>
      <x:c r="AM991" s="1" t="str">
        <x:v>2023</x:v>
      </x:c>
      <x:c r="AN991" s="48" t="str">
        <x:v>REUSED_OOS_PREQUENTIAL_DIAGNOSTIC</x:v>
      </x:c>
      <x:c r="AO991" s="1" t="str">
        <x:v>989</x:v>
      </x:c>
      <x:c r="AP991" s="1" t="str">
        <x:v>False</x:v>
      </x:c>
    </x:row>
    <x:row r="992" ht="22" customHeight="1">
      <x:c r="A992" s="27" t="n">
        <x:v>45187</x:v>
      </x:c>
      <x:c r="B992" s="27" t="n">
        <x:v>45188</x:v>
      </x:c>
      <x:c r="C992" s="1" t="str">
        <x:v>0.0059630141869191</x:v>
      </x:c>
      <x:c r="D992" s="1" t="str">
        <x:v>0.00098654203653790007</x:v>
      </x:c>
      <x:c r="E992" s="1" t="str">
        <x:v>0.99305044377654283</x:v>
      </x:c>
      <x:c r="F992" s="1" t="str">
        <x:v>mix</x:v>
      </x:c>
      <x:c r="G992" s="1" t="str">
        <x:v>0.040320991775343977</x:v>
      </x:c>
      <x:c r="H992" s="1" t="str">
        <x:v>0.0017447118072779883</x:v>
      </x:c>
      <x:c r="I992" s="1" t="str">
        <x:v>0.063461599593108264</x:v>
      </x:c>
      <x:c r="J992" s="1" t="str">
        <x:v>0.025445029387648699</x:v>
      </x:c>
      <x:c r="K992" s="1" t="str">
        <x:v>0.34087901718610486</x:v>
      </x:c>
      <x:c r="L992" s="1" t="str">
        <x:v>-0.14944972525988287</x:v>
      </x:c>
      <x:c r="M992" s="1" t="str">
        <x:v>ABSTAIN</x:v>
      </x:c>
      <x:c r="N992" s="1" t="str">
        <x:v>0.99305044377654283</x:v>
      </x:c>
      <x:c r="O992" s="48" t="str">
        <x:v>HIGH_VOLATILITY|NEGATIVE_MOMENTUM</x:v>
      </x:c>
      <x:c r="P992" s="48" t="str">
        <x:v>episode-000741|episode-000740|episode-000990|episode-000900|episode-000989</x:v>
      </x:c>
      <x:c r="Q992" s="1" t="str">
        <x:v>True</x:v>
      </x:c>
      <x:c r="R992" s="1" t="str">
        <x:v>5</x:v>
      </x:c>
      <x:c r="S992" s="1" t="str">
        <x:v>0.050000000000000003</x:v>
      </x:c>
      <x:c r="T992" s="1" t="str">
        <x:v>0.46180745150992131</x:v>
      </x:c>
      <x:c r="U992" s="1" t="str">
        <x:v>0.45000000000000001</x:v>
      </x:c>
      <x:c r="V992" s="1" t="str">
        <x:v>0.0074917805344447003</x:v>
      </x:c>
      <x:c r="W992" s="28" t="str">
        <x:v>0.45000000000000001</x:v>
      </x:c>
      <x:c r="X992" s="28" t="str">
        <x:v>0.0021781458539987808</x:v>
      </x:c>
      <x:c r="Y992" s="28" t="str">
        <x:v>0.0074917805344445476</x:v>
      </x:c>
      <x:c r="Z992" s="1" t="str">
        <x:v>0.45000000000000001</x:v>
      </x:c>
      <x:c r="AA992" s="1" t="str">
        <x:v>0.0021781458539987808</x:v>
      </x:c>
      <x:c r="AB992" s="1" t="str">
        <x:v>0.0074917805344445476</x:v>
      </x:c>
      <x:c r="AC992" s="1" t="str">
        <x:v>ABSTAIN</x:v>
      </x:c>
      <x:c r="AD992" s="1" t="str">
        <x:v>0.050000000000000003</x:v>
      </x:c>
      <x:c r="AE992" s="1" t="str">
        <x:v>0.45000000000000001</x:v>
      </x:c>
      <x:c r="AF992" s="1" t="str">
        <x:v>0.0021781458539987808</x:v>
      </x:c>
      <x:c r="AG992" s="1" t="str">
        <x:v>0.0074917805344445476</x:v>
      </x:c>
      <x:c r="AH992" s="1" t="str">
        <x:v>0.45000000000000001</x:v>
      </x:c>
      <x:c r="AI992" s="1" t="str">
        <x:v>0.0021781458539987808</x:v>
      </x:c>
      <x:c r="AJ992" s="1" t="str">
        <x:v>0.0074917805344445476</x:v>
      </x:c>
      <x:c r="AK992" s="1" t="str">
        <x:v>-1.5178830414797062e-16</x:v>
      </x:c>
      <x:c r="AL992" s="28" t="str">
        <x:v>0.0166532777850429</x:v>
      </x:c>
      <x:c r="AM992" s="1" t="str">
        <x:v>2023</x:v>
      </x:c>
      <x:c r="AN992" s="48" t="str">
        <x:v>REUSED_OOS_PREQUENTIAL_DIAGNOSTIC</x:v>
      </x:c>
      <x:c r="AO992" s="1" t="str">
        <x:v>990</x:v>
      </x:c>
      <x:c r="AP992" s="1" t="str">
        <x:v>False</x:v>
      </x:c>
    </x:row>
    <x:row r="993" ht="22" customHeight="1">
      <x:c r="A993" s="27" t="n">
        <x:v>45188</x:v>
      </x:c>
      <x:c r="B993" s="27" t="n">
        <x:v>45189</x:v>
      </x:c>
      <x:c r="C993" s="1" t="str">
        <x:v>0.0080575267503789991</x:v>
      </x:c>
      <x:c r="D993" s="1" t="str">
        <x:v>0.0021310181063623002</x:v>
      </x:c>
      <x:c r="E993" s="1" t="str">
        <x:v>0.98981145514325841</x:v>
      </x:c>
      <x:c r="F993" s="1" t="str">
        <x:v>mix</x:v>
      </x:c>
      <x:c r="G993" s="1" t="str">
        <x:v>0.056517865948488476</x:v>
      </x:c>
      <x:c r="H993" s="1" t="str">
        <x:v>0.0064779772665687222</x:v>
      </x:c>
      <x:c r="I993" s="1" t="str">
        <x:v>0.053211790435270689</x:v>
      </x:c>
      <x:c r="J993" s="1" t="str">
        <x:v>0.038883882890175192</x:v>
      </x:c>
      <x:c r="K993" s="1" t="str">
        <x:v>0.34515845752987706</x:v>
      </x:c>
      <x:c r="L993" s="1" t="str">
        <x:v>-0.13528527526449097</x:v>
      </x:c>
      <x:c r="M993" s="1" t="str">
        <x:v>ABSTAIN</x:v>
      </x:c>
      <x:c r="N993" s="1" t="str">
        <x:v>0.98981145514325841</x:v>
      </x:c>
      <x:c r="O993" s="48" t="str">
        <x:v>HIGH_VOLATILITY|NEGATIVE_MOMENTUM</x:v>
      </x:c>
      <x:c r="P993" s="48" t="str"/>
      <x:c r="Q993" s="1" t="str">
        <x:v>True</x:v>
      </x:c>
      <x:c r="R993" s="1" t="str">
        <x:v>5</x:v>
      </x:c>
      <x:c r="S993" s="1" t="str">
        <x:v>0.050000000000000003</x:v>
      </x:c>
      <x:c r="T993" s="1" t="str">
        <x:v>0.46162544820642609</x:v>
      </x:c>
      <x:c r="U993" s="1" t="str">
        <x:v>0.45000000000000001</x:v>
      </x:c>
      <x:c r="V993" s="1" t="str">
        <x:v>-0.0013966290297082</x:v>
      </x:c>
      <x:c r="W993" s="28" t="str">
        <x:v>0.45000000000000001</x:v>
      </x:c>
      <x:c r="X993" s="28" t="str">
        <x:v>0.0040910281888135724</x:v>
      </x:c>
      <x:c r="Y993" s="28" t="str">
        <x:v>-0.0013966290297081629</x:v>
      </x:c>
      <x:c r="Z993" s="1" t="str">
        <x:v>0.45000000000000001</x:v>
      </x:c>
      <x:c r="AA993" s="1" t="str">
        <x:v>0.0040910281888135724</x:v>
      </x:c>
      <x:c r="AB993" s="1" t="str">
        <x:v>-0.0013966290297081629</x:v>
      </x:c>
      <x:c r="AC993" s="1" t="str">
        <x:v>ABSTAIN</x:v>
      </x:c>
      <x:c r="AD993" s="1" t="str">
        <x:v>0.050000000000000003</x:v>
      </x:c>
      <x:c r="AE993" s="1" t="str">
        <x:v>0.45000000000000001</x:v>
      </x:c>
      <x:c r="AF993" s="1" t="str">
        <x:v>0.0040910281888135724</x:v>
      </x:c>
      <x:c r="AG993" s="1" t="str">
        <x:v>-0.0013966290297081629</x:v>
      </x:c>
      <x:c r="AH993" s="1" t="str">
        <x:v>0.45000000000000001</x:v>
      </x:c>
      <x:c r="AI993" s="1" t="str">
        <x:v>0.0040910281888135724</x:v>
      </x:c>
      <x:c r="AJ993" s="1" t="str">
        <x:v>-0.0013966290297081629</x:v>
      </x:c>
      <x:c r="AK993" s="1" t="str">
        <x:v>3.7296554733501353e-17</x:v>
      </x:c>
      <x:c r="AL993" s="28" t="str">
        <x:v>-0.0030945415521220002</x:v>
      </x:c>
      <x:c r="AM993" s="1" t="str">
        <x:v>2023</x:v>
      </x:c>
      <x:c r="AN993" s="48" t="str">
        <x:v>REUSED_OOS_PREQUENTIAL_DIAGNOSTIC</x:v>
      </x:c>
      <x:c r="AO993" s="1" t="str">
        <x:v>991</x:v>
      </x:c>
      <x:c r="AP993" s="1" t="str">
        <x:v>False</x:v>
      </x:c>
    </x:row>
    <x:row r="994" ht="22" customHeight="1">
      <x:c r="A994" s="27" t="n">
        <x:v>45189</x:v>
      </x:c>
      <x:c r="B994" s="27" t="n">
        <x:v>45190</x:v>
      </x:c>
      <x:c r="C994" s="1" t="str">
        <x:v>0.0048904049606978001</x:v>
      </x:c>
      <x:c r="D994" s="1" t="str">
        <x:v>0.0047097985638777</x:v>
      </x:c>
      <x:c r="E994" s="1" t="str">
        <x:v>0.99039979647542442</x:v>
      </x:c>
      <x:c r="F994" s="1" t="str">
        <x:v>mix</x:v>
      </x:c>
      <x:c r="G994" s="1" t="str">
        <x:v>0.055350641944305834</x:v>
      </x:c>
      <x:c r="H994" s="1" t="str">
        <x:v>0.0063342435793626081</x:v>
      </x:c>
      <x:c r="I994" s="1" t="str">
        <x:v>0.034397284826297447</x:v>
      </x:c>
      <x:c r="J994" s="1" t="str">
        <x:v>0.038237770803031479</x:v>
      </x:c>
      <x:c r="K994" s="1" t="str">
        <x:v>0.34525037339783909</x:v>
      </x:c>
      <x:c r="L994" s="1" t="str">
        <x:v>-0.13796117091091675</x:v>
      </x:c>
      <x:c r="M994" s="1" t="str">
        <x:v>ABSTAIN</x:v>
      </x:c>
      <x:c r="N994" s="1" t="str">
        <x:v>0.99039979647542442</x:v>
      </x:c>
      <x:c r="O994" s="48" t="str">
        <x:v>HIGH_VOLATILITY|NEGATIVE_MOMENTUM</x:v>
      </x:c>
      <x:c r="P994" s="48" t="str">
        <x:v>episode-000992|episode-000990|episode-000989|episode-000675|episode-000991</x:v>
      </x:c>
      <x:c r="Q994" s="1" t="str">
        <x:v>True</x:v>
      </x:c>
      <x:c r="R994" s="1" t="str">
        <x:v>5</x:v>
      </x:c>
      <x:c r="S994" s="1" t="str">
        <x:v>0.050000000000000003</x:v>
      </x:c>
      <x:c r="T994" s="1" t="str">
        <x:v>0.46188571846989612</x:v>
      </x:c>
      <x:c r="U994" s="1" t="str">
        <x:v>0.45000000000000001</x:v>
      </x:c>
      <x:c r="V994" s="1" t="str">
        <x:v>-0.0092081331772064998</x:v>
      </x:c>
      <x:c r="W994" s="28" t="str">
        <x:v>0.45000000000000001</x:v>
      </x:c>
      <x:c r="X994" s="28" t="str">
        <x:v>0.00076696706930945435</x:v>
      </x:c>
      <x:c r="Y994" s="28" t="str">
        <x:v>-0.00920813317720659</x:v>
      </x:c>
      <x:c r="Z994" s="1" t="str">
        <x:v>0.45000000000000001</x:v>
      </x:c>
      <x:c r="AA994" s="1" t="str">
        <x:v>0.00076696706930945435</x:v>
      </x:c>
      <x:c r="AB994" s="1" t="str">
        <x:v>-0.00920813317720659</x:v>
      </x:c>
      <x:c r="AC994" s="1" t="str">
        <x:v>ABSTAIN</x:v>
      </x:c>
      <x:c r="AD994" s="1" t="str">
        <x:v>0.050000000000000003</x:v>
      </x:c>
      <x:c r="AE994" s="1" t="str">
        <x:v>0.45000000000000001</x:v>
      </x:c>
      <x:c r="AF994" s="1" t="str">
        <x:v>0.00076696706930945435</x:v>
      </x:c>
      <x:c r="AG994" s="1" t="str">
        <x:v>-0.00920813317720659</x:v>
      </x:c>
      <x:c r="AH994" s="1" t="str">
        <x:v>0.45000000000000001</x:v>
      </x:c>
      <x:c r="AI994" s="1" t="str">
        <x:v>0.00076696706930945435</x:v>
      </x:c>
      <x:c r="AJ994" s="1" t="str">
        <x:v>-0.00920813317720659</x:v>
      </x:c>
      <x:c r="AK994" s="1" t="str">
        <x:v>-9.1940344226770776e-17</x:v>
      </x:c>
      <x:c r="AL994" s="28" t="str">
        <x:v>-0.020460829493087501</x:v>
      </x:c>
      <x:c r="AM994" s="1" t="str">
        <x:v>2023</x:v>
      </x:c>
      <x:c r="AN994" s="48" t="str">
        <x:v>REUSED_OOS_PREQUENTIAL_DIAGNOSTIC</x:v>
      </x:c>
      <x:c r="AO994" s="1" t="str">
        <x:v>992</x:v>
      </x:c>
      <x:c r="AP994" s="1" t="str">
        <x:v>False</x:v>
      </x:c>
    </x:row>
    <x:row r="995" ht="22" customHeight="1">
      <x:c r="A995" s="27" t="n">
        <x:v>45190</x:v>
      </x:c>
      <x:c r="B995" s="27" t="n">
        <x:v>45191</x:v>
      </x:c>
      <x:c r="C995" s="1" t="str">
        <x:v>0.005624911209315</x:v>
      </x:c>
      <x:c r="D995" s="1" t="str">
        <x:v>0.0060886407042796001</x:v>
      </x:c>
      <x:c r="E995" s="1" t="str">
        <x:v>0.9882864480864052</x:v>
      </x:c>
      <x:c r="F995" s="1" t="str">
        <x:v>mix</x:v>
      </x:c>
      <x:c r="G995" s="1" t="str">
        <x:v>0.065396120215997361</x:v>
      </x:c>
      <x:c r="H995" s="1" t="str">
        <x:v>0.0042266967780383207</x:v>
      </x:c>
      <x:c r="I995" s="1" t="str">
        <x:v>0.0017078421245102504</x:v>
      </x:c>
      <x:c r="J995" s="1" t="str">
        <x:v>0.020357221033874939</x:v>
      </x:c>
      <x:c r="K995" s="1" t="str">
        <x:v>0.35336093743350749</x:v>
      </x:c>
      <x:c r="L995" s="1" t="str">
        <x:v>-0.1555992004093294</x:v>
      </x:c>
      <x:c r="M995" s="1" t="str">
        <x:v>ABSTAIN</x:v>
      </x:c>
      <x:c r="N995" s="1" t="str">
        <x:v>0.9882864480864052</x:v>
      </x:c>
      <x:c r="O995" s="48" t="str">
        <x:v>HIGH_VOLATILITY|NEGATIVE_MOMENTUM</x:v>
      </x:c>
      <x:c r="P995" s="48" t="str"/>
      <x:c r="Q995" s="1" t="str">
        <x:v>True</x:v>
      </x:c>
      <x:c r="R995" s="1" t="str">
        <x:v>5</x:v>
      </x:c>
      <x:c r="S995" s="1" t="str">
        <x:v>0.050000000000000003</x:v>
      </x:c>
      <x:c r="T995" s="1" t="str">
        <x:v>0.46181850497610782</x:v>
      </x:c>
      <x:c r="U995" s="1" t="str">
        <x:v>0.45000000000000001</x:v>
      </x:c>
      <x:c r="V995" s="1" t="str">
        <x:v>0.00019643094835929999</x:v>
      </x:c>
      <x:c r="W995" s="28" t="str">
        <x:v>0.45000000000000001</x:v>
      </x:c>
      <x:c r="X995" s="28" t="str">
        <x:v>0.005111115245439557</x:v>
      </x:c>
      <x:c r="Y995" s="28" t="str">
        <x:v>0.00019643094835930519</x:v>
      </x:c>
      <x:c r="Z995" s="1" t="str">
        <x:v>0.45000000000000001</x:v>
      </x:c>
      <x:c r="AA995" s="1" t="str">
        <x:v>0.005111115245439557</x:v>
      </x:c>
      <x:c r="AB995" s="1" t="str">
        <x:v>0.00019643094835930519</x:v>
      </x:c>
      <x:c r="AC995" s="1" t="str">
        <x:v>ABSTAIN</x:v>
      </x:c>
      <x:c r="AD995" s="1" t="str">
        <x:v>0.050000000000000003</x:v>
      </x:c>
      <x:c r="AE995" s="1" t="str">
        <x:v>0.45000000000000001</x:v>
      </x:c>
      <x:c r="AF995" s="1" t="str">
        <x:v>0.005111115245439557</x:v>
      </x:c>
      <x:c r="AG995" s="1" t="str">
        <x:v>0.00019643094835930519</x:v>
      </x:c>
      <x:c r="AH995" s="1" t="str">
        <x:v>0.45000000000000001</x:v>
      </x:c>
      <x:c r="AI995" s="1" t="str">
        <x:v>0.005111115245439557</x:v>
      </x:c>
      <x:c r="AJ995" s="1" t="str">
        <x:v>0.00019643094835930519</x:v>
      </x:c>
      <x:c r="AK995" s="1" t="str">
        <x:v>5.2041704279304213e-18</x:v>
      </x:c>
      <x:c r="AL995" s="28" t="str">
        <x:v>0.00044787354158820001</x:v>
      </x:c>
      <x:c r="AM995" s="1" t="str">
        <x:v>2023</x:v>
      </x:c>
      <x:c r="AN995" s="48" t="str">
        <x:v>REUSED_OOS_PREQUENTIAL_DIAGNOSTIC</x:v>
      </x:c>
      <x:c r="AO995" s="1" t="str">
        <x:v>993</x:v>
      </x:c>
      <x:c r="AP995" s="1" t="str">
        <x:v>False</x:v>
      </x:c>
    </x:row>
    <x:row r="996" ht="22" customHeight="1">
      <x:c r="A996" s="27" t="n">
        <x:v>45191</x:v>
      </x:c>
      <x:c r="B996" s="27" t="n">
        <x:v>45192</x:v>
      </x:c>
      <x:c r="C996" s="1" t="str">
        <x:v>0.012515587836584401</x:v>
      </x:c>
      <x:c r="D996" s="1" t="str">
        <x:v>0.0021792968093390002</x:v>
      </x:c>
      <x:c r="E996" s="1" t="str">
        <x:v>0.98530511535407606</x:v>
      </x:c>
      <x:c r="F996" s="1" t="str">
        <x:v>mix</x:v>
      </x:c>
      <x:c r="G996" s="1" t="str">
        <x:v>0.075341225006837459</x:v>
      </x:c>
      <x:c r="H996" s="1" t="str">
        <x:v>0.013781353254539146</x:v>
      </x:c>
      <x:c r="I996" s="1" t="str">
        <x:v>-0.00071801811961946793</x:v>
      </x:c>
      <x:c r="J996" s="1" t="str">
        <x:v>0.0055113821199719304</x:v>
      </x:c>
      <x:c r="K996" s="1" t="str">
        <x:v>0.34950095385097746</x:v>
      </x:c>
      <x:c r="L996" s="1" t="str">
        <x:v>-0.15522101563269664</x:v>
      </x:c>
      <x:c r="M996" s="1" t="str">
        <x:v>ABSTAIN</x:v>
      </x:c>
      <x:c r="N996" s="1" t="str">
        <x:v>0.98530511535407606</x:v>
      </x:c>
      <x:c r="O996" s="48" t="str">
        <x:v>HIGH_VOLATILITY|NEGATIVE_MOMENTUM</x:v>
      </x:c>
      <x:c r="P996" s="48" t="str"/>
      <x:c r="Q996" s="1" t="str">
        <x:v>True</x:v>
      </x:c>
      <x:c r="R996" s="1" t="str">
        <x:v>5</x:v>
      </x:c>
      <x:c r="S996" s="1" t="str">
        <x:v>0.050000000000000003</x:v>
      </x:c>
      <x:c r="T996" s="1" t="str">
        <x:v>0.4612463401895337</x:v>
      </x:c>
      <x:c r="U996" s="1" t="str">
        <x:v>0.45000000000000001</x:v>
      </x:c>
      <x:c r="V996" s="1" t="str">
        <x:v>-4.581861494878936e-05</x:v>
      </x:c>
      <x:c r="W996" s="28" t="str">
        <x:v>0.45000000000000001</x:v>
      </x:c>
      <x:c r="X996" s="28" t="str">
        <x:v>0.00011082636525455714</x:v>
      </x:c>
      <x:c r="Y996" s="28" t="str">
        <x:v>-4.581861494878936e-05</x:v>
      </x:c>
      <x:c r="Z996" s="1" t="str">
        <x:v>0.45000000000000001</x:v>
      </x:c>
      <x:c r="AA996" s="1" t="str">
        <x:v>0.00011082636525455714</x:v>
      </x:c>
      <x:c r="AB996" s="1" t="str">
        <x:v>-4.581861494878936e-05</x:v>
      </x:c>
      <x:c r="AC996" s="1" t="str">
        <x:v>ABSTAIN</x:v>
      </x:c>
      <x:c r="AD996" s="1" t="str">
        <x:v>0.050000000000000003</x:v>
      </x:c>
      <x:c r="AE996" s="1" t="str">
        <x:v>0.45000000000000001</x:v>
      </x:c>
      <x:c r="AF996" s="1" t="str">
        <x:v>0.00011082636525455714</x:v>
      </x:c>
      <x:c r="AG996" s="1" t="str">
        <x:v>-4.581861494878936e-05</x:v>
      </x:c>
      <x:c r="AH996" s="1" t="str">
        <x:v>0.45000000000000001</x:v>
      </x:c>
      <x:c r="AI996" s="1" t="str">
        <x:v>0.00011082636525455714</x:v>
      </x:c>
      <x:c r="AJ996" s="1" t="str">
        <x:v>-4.581861494878936e-05</x:v>
      </x:c>
      <x:c r="AK996" s="1" t="str">
        <x:v>0</x:v>
      </x:c>
      <x:c r="AL996" s="28" t="str">
        <x:v>-0.00010157287477570001</x:v>
      </x:c>
      <x:c r="AM996" s="1" t="str">
        <x:v>2023</x:v>
      </x:c>
      <x:c r="AN996" s="48" t="str">
        <x:v>REUSED_OOS_PREQUENTIAL_DIAGNOSTIC</x:v>
      </x:c>
      <x:c r="AO996" s="1" t="str">
        <x:v>994</x:v>
      </x:c>
      <x:c r="AP996" s="1" t="str">
        <x:v>False</x:v>
      </x:c>
    </x:row>
    <x:row r="997" ht="22" customHeight="1">
      <x:c r="A997" s="27" t="n">
        <x:v>45192</x:v>
      </x:c>
      <x:c r="B997" s="27" t="n">
        <x:v>45193</x:v>
      </x:c>
      <x:c r="C997" s="1" t="str">
        <x:v>0.0122468931146529</x:v>
      </x:c>
      <x:c r="D997" s="1" t="str">
        <x:v>0.0031518225006603</x:v>
      </x:c>
      <x:c r="E997" s="1" t="str">
        <x:v>0.98460128438468675</x:v>
      </x:c>
      <x:c r="F997" s="1" t="str">
        <x:v>mix</x:v>
      </x:c>
      <x:c r="G997" s="1" t="str">
        <x:v>0.079509457829357935</x:v>
      </x:c>
      <x:c r="H997" s="1" t="str">
        <x:v>0.0019450513826421078</x:v>
      </x:c>
      <x:c r="I997" s="1" t="str">
        <x:v>0.00064754160078317469</x:v>
      </x:c>
      <x:c r="J997" s="1" t="str">
        <x:v>0.015364633074836709</x:v>
      </x:c>
      <x:c r="K997" s="1" t="str">
        <x:v>0.34762532311954719</x:v>
      </x:c>
      <x:c r="L997" s="1" t="str">
        <x:v>-0.15530682226268899</x:v>
      </x:c>
      <x:c r="M997" s="1" t="str">
        <x:v>ABSTAIN</x:v>
      </x:c>
      <x:c r="N997" s="1" t="str">
        <x:v>0.98460128438468675</x:v>
      </x:c>
      <x:c r="O997" s="48" t="str">
        <x:v>HIGH_VOLATILITY|NEGATIVE_MOMENTUM</x:v>
      </x:c>
      <x:c r="P997" s="48" t="str"/>
      <x:c r="Q997" s="1" t="str">
        <x:v>True</x:v>
      </x:c>
      <x:c r="R997" s="1" t="str">
        <x:v>5</x:v>
      </x:c>
      <x:c r="S997" s="1" t="str">
        <x:v>0.050000000000000003</x:v>
      </x:c>
      <x:c r="T997" s="1" t="str">
        <x:v>0.4612658084482904</x:v>
      </x:c>
      <x:c r="U997" s="1" t="str">
        <x:v>0.45000000000000001</x:v>
      </x:c>
      <x:c r="V997" s="1" t="str">
        <x:v>-0.0055481603850128002</x:v>
      </x:c>
      <x:c r="W997" s="28" t="str">
        <x:v>0.45000000000000001</x:v>
      </x:c>
      <x:c r="X997" s="28" t="str">
        <x:v>2.5140435620851775e-05</x:v>
      </x:c>
      <x:c r="Y997" s="28" t="str">
        <x:v>-0.0055481603850128236</x:v>
      </x:c>
      <x:c r="Z997" s="1" t="str">
        <x:v>0.45000000000000001</x:v>
      </x:c>
      <x:c r="AA997" s="1" t="str">
        <x:v>2.5140435620851775e-05</x:v>
      </x:c>
      <x:c r="AB997" s="1" t="str">
        <x:v>-0.0055481603850128236</x:v>
      </x:c>
      <x:c r="AC997" s="1" t="str">
        <x:v>ABSTAIN</x:v>
      </x:c>
      <x:c r="AD997" s="1" t="str">
        <x:v>0.050000000000000003</x:v>
      </x:c>
      <x:c r="AE997" s="1" t="str">
        <x:v>0.45000000000000001</x:v>
      </x:c>
      <x:c r="AF997" s="1" t="str">
        <x:v>2.5140435620851775e-05</x:v>
      </x:c>
      <x:c r="AG997" s="1" t="str">
        <x:v>-0.0055481603850128236</x:v>
      </x:c>
      <x:c r="AH997" s="1" t="str">
        <x:v>0.45000000000000001</x:v>
      </x:c>
      <x:c r="AI997" s="1" t="str">
        <x:v>2.5140435620851775e-05</x:v>
      </x:c>
      <x:c r="AJ997" s="1" t="str">
        <x:v>-0.0055481603850128236</x:v>
      </x:c>
      <x:c r="AK997" s="1" t="str">
        <x:v>-2.3418766925686896e-17</x:v>
      </x:c>
      <x:c r="AL997" s="28" t="str">
        <x:v>-0.012329189742354901</x:v>
      </x:c>
      <x:c r="AM997" s="1" t="str">
        <x:v>2023</x:v>
      </x:c>
      <x:c r="AN997" s="48" t="str">
        <x:v>REUSED_OOS_PREQUENTIAL_DIAGNOSTIC</x:v>
      </x:c>
      <x:c r="AO997" s="1" t="str">
        <x:v>995</x:v>
      </x:c>
      <x:c r="AP997" s="1" t="str">
        <x:v>False</x:v>
      </x:c>
    </x:row>
    <x:row r="998" ht="22" customHeight="1">
      <x:c r="A998" s="27" t="n">
        <x:v>45193</x:v>
      </x:c>
      <x:c r="B998" s="27" t="n">
        <x:v>45194</x:v>
      </x:c>
      <x:c r="C998" s="1" t="str">
        <x:v>0.0074173944924924001</x:v>
      </x:c>
      <x:c r="D998" s="1" t="str">
        <x:v>0.0061613236961196999</x:v>
      </x:c>
      <x:c r="E998" s="1" t="str">
        <x:v>0.98642128181138755</x:v>
      </x:c>
      <x:c r="F998" s="1" t="str">
        <x:v>mix</x:v>
      </x:c>
      <x:c r="G998" s="1" t="str">
        <x:v>0.073928086667068141</x:v>
      </x:c>
      <x:c r="H998" s="1" t="str">
        <x:v>0.0096589972443207033</x:v>
      </x:c>
      <x:c r="I998" s="1" t="str">
        <x:v>-0.010463981062305061</x:v>
      </x:c>
      <x:c r="J998" s="1" t="str">
        <x:v>0.007456672244139817</x:v>
      </x:c>
      <x:c r="K998" s="1" t="str">
        <x:v>0.35013025606250786</x:v>
      </x:c>
      <x:c r="L998" s="1" t="str">
        <x:v>-0.165721204725085</x:v>
      </x:c>
      <x:c r="M998" s="1" t="str">
        <x:v>ABSTAIN</x:v>
      </x:c>
      <x:c r="N998" s="1" t="str">
        <x:v>0.98642128181138755</x:v>
      </x:c>
      <x:c r="O998" s="48" t="str">
        <x:v>HIGH_VOLATILITY|NEGATIVE_MOMENTUM</x:v>
      </x:c>
      <x:c r="P998" s="48" t="str">
        <x:v>episode-000995|episode-000996</x:v>
      </x:c>
      <x:c r="Q998" s="1" t="str">
        <x:v>True</x:v>
      </x:c>
      <x:c r="R998" s="1" t="str">
        <x:v>5</x:v>
      </x:c>
      <x:c r="S998" s="1" t="str">
        <x:v>0.050000000000000003</x:v>
      </x:c>
      <x:c r="T998" s="1" t="str">
        <x:v>0.46166588975106609</x:v>
      </x:c>
      <x:c r="U998" s="1" t="str">
        <x:v>0.45000000000000001</x:v>
      </x:c>
      <x:c r="V998" s="1" t="str">
        <x:v>0.00087459294145790002</x:v>
      </x:c>
      <x:c r="W998" s="28" t="str">
        <x:v>0.45000000000000001</x:v>
      </x:c>
      <x:c r="X998" s="28" t="str">
        <x:v>0.0030684989086035563</x:v>
      </x:c>
      <x:c r="Y998" s="28" t="str">
        <x:v>0.0008745929414579745</x:v>
      </x:c>
      <x:c r="Z998" s="1" t="str">
        <x:v>0.45000000000000001</x:v>
      </x:c>
      <x:c r="AA998" s="1" t="str">
        <x:v>0.0030684989086035563</x:v>
      </x:c>
      <x:c r="AB998" s="1" t="str">
        <x:v>0.0008745929414579745</x:v>
      </x:c>
      <x:c r="AC998" s="1" t="str">
        <x:v>ABSTAIN</x:v>
      </x:c>
      <x:c r="AD998" s="1" t="str">
        <x:v>0.050000000000000003</x:v>
      </x:c>
      <x:c r="AE998" s="1" t="str">
        <x:v>0.45000000000000001</x:v>
      </x:c>
      <x:c r="AF998" s="1" t="str">
        <x:v>0.0030684989086035563</x:v>
      </x:c>
      <x:c r="AG998" s="1" t="str">
        <x:v>0.0008745929414579745</x:v>
      </x:c>
      <x:c r="AH998" s="1" t="str">
        <x:v>0.45000000000000001</x:v>
      </x:c>
      <x:c r="AI998" s="1" t="str">
        <x:v>0.0030684989086035563</x:v>
      </x:c>
      <x:c r="AJ998" s="1" t="str">
        <x:v>0.0008745929414579745</x:v>
      </x:c>
      <x:c r="AK998" s="1" t="str">
        <x:v>7.4484689249754155e-17</x:v>
      </x:c>
      <x:c r="AL998" s="28" t="str">
        <x:v>0.0019503647410623001</x:v>
      </x:c>
      <x:c r="AM998" s="1" t="str">
        <x:v>2023</x:v>
      </x:c>
      <x:c r="AN998" s="48" t="str">
        <x:v>REUSED_OOS_PREQUENTIAL_DIAGNOSTIC</x:v>
      </x:c>
      <x:c r="AO998" s="1" t="str">
        <x:v>996</x:v>
      </x:c>
      <x:c r="AP998" s="1" t="str">
        <x:v>False</x:v>
      </x:c>
    </x:row>
    <x:row r="999" ht="22" customHeight="1">
      <x:c r="A999" s="27" t="n">
        <x:v>45194</x:v>
      </x:c>
      <x:c r="B999" s="27" t="n">
        <x:v>45195</x:v>
      </x:c>
      <x:c r="C999" s="1" t="str">
        <x:v>0.0098640342207003007</x:v>
      </x:c>
      <x:c r="D999" s="1" t="str">
        <x:v>0.0027126405340372</x:v>
      </x:c>
      <x:c r="E999" s="1" t="str">
        <x:v>0.98742332524526244</x:v>
      </x:c>
      <x:c r="F999" s="1" t="str">
        <x:v>mix</x:v>
      </x:c>
      <x:c r="G999" s="1" t="str">
        <x:v>0.067438805210317421</x:v>
      </x:c>
      <x:c r="H999" s="1" t="str">
        <x:v>0.0068973663241652886</x:v>
      </x:c>
      <x:c r="I999" s="1" t="str">
        <x:v>-0.017217479029274951</x:v>
      </x:c>
      <x:c r="J999" s="1" t="str">
        <x:v>0.010977395635947129</x:v>
      </x:c>
      <x:c r="K999" s="1" t="str">
        <x:v>0.35011750631279859</x:v>
      </x:c>
      <x:c r="L999" s="1" t="str">
        <x:v>-0.16409405677856481</x:v>
      </x:c>
      <x:c r="M999" s="1" t="str">
        <x:v>ABSTAIN</x:v>
      </x:c>
      <x:c r="N999" s="1" t="str">
        <x:v>0.98742332524526244</x:v>
      </x:c>
      <x:c r="O999" s="48" t="str">
        <x:v>HIGH_VOLATILITY|NEGATIVE_MOMENTUM</x:v>
      </x:c>
      <x:c r="P999" s="48" t="str"/>
      <x:c r="Q999" s="1" t="str">
        <x:v>True</x:v>
      </x:c>
      <x:c r="R999" s="1" t="str">
        <x:v>5</x:v>
      </x:c>
      <x:c r="S999" s="1" t="str">
        <x:v>0.050000000000000003</x:v>
      </x:c>
      <x:c r="T999" s="1" t="str">
        <x:v>0.46146987674182732</x:v>
      </x:c>
      <x:c r="U999" s="1" t="str">
        <x:v>0.45000000000000001</x:v>
      </x:c>
      <x:c r="V999" s="1" t="str">
        <x:v>-0.0014341747194817</x:v>
      </x:c>
      <x:c r="W999" s="28" t="str">
        <x:v>0.45000000000000001</x:v>
      </x:c>
      <x:c r="X999" s="28" t="str">
        <x:v>0.00048229198303756382</x:v>
      </x:c>
      <x:c r="Y999" s="28" t="str">
        <x:v>-0.0014341747194817067</x:v>
      </x:c>
      <x:c r="Z999" s="1" t="str">
        <x:v>0.45000000000000001</x:v>
      </x:c>
      <x:c r="AA999" s="1" t="str">
        <x:v>0.00048229198303756382</x:v>
      </x:c>
      <x:c r="AB999" s="1" t="str">
        <x:v>-0.0014341747194817067</x:v>
      </x:c>
      <x:c r="AC999" s="1" t="str">
        <x:v>ABSTAIN</x:v>
      </x:c>
      <x:c r="AD999" s="1" t="str">
        <x:v>0.050000000000000003</x:v>
      </x:c>
      <x:c r="AE999" s="1" t="str">
        <x:v>0.45000000000000001</x:v>
      </x:c>
      <x:c r="AF999" s="1" t="str">
        <x:v>0.00048229198303756382</x:v>
      </x:c>
      <x:c r="AG999" s="1" t="str">
        <x:v>-0.0014341747194817067</x:v>
      </x:c>
      <x:c r="AH999" s="1" t="str">
        <x:v>0.45000000000000001</x:v>
      </x:c>
      <x:c r="AI999" s="1" t="str">
        <x:v>0.00048229198303756382</x:v>
      </x:c>
      <x:c r="AJ999" s="1" t="str">
        <x:v>-0.0014341747194817067</x:v>
      </x:c>
      <x:c r="AK999" s="1" t="str">
        <x:v>-6.7220534694101275e-18</x:v>
      </x:c>
      <x:c r="AL999" s="28" t="str">
        <x:v>-0.0031859847087941</x:v>
      </x:c>
      <x:c r="AM999" s="1" t="str">
        <x:v>2023</x:v>
      </x:c>
      <x:c r="AN999" s="48" t="str">
        <x:v>REUSED_OOS_PREQUENTIAL_DIAGNOSTIC</x:v>
      </x:c>
      <x:c r="AO999" s="1" t="str">
        <x:v>997</x:v>
      </x:c>
      <x:c r="AP999" s="1" t="str">
        <x:v>False</x:v>
      </x:c>
    </x:row>
    <x:row r="1000" ht="22" customHeight="1">
      <x:c r="A1000" s="27" t="n">
        <x:v>45195</x:v>
      </x:c>
      <x:c r="B1000" s="27" t="n">
        <x:v>45196</x:v>
      </x:c>
      <x:c r="C1000" s="1" t="str">
        <x:v>0.0045119055726272001</x:v>
      </x:c>
      <x:c r="D1000" s="1" t="str">
        <x:v>0.0132484559058904</x:v>
      </x:c>
      <x:c r="E1000" s="1" t="str">
        <x:v>0.98223963852148222</x:v>
      </x:c>
      <x:c r="F1000" s="1" t="str">
        <x:v>mix</x:v>
      </x:c>
      <x:c r="G1000" s="1" t="str">
        <x:v>0.090346090101169951</x:v>
      </x:c>
      <x:c r="H1000" s="1" t="str">
        <x:v>0.021071630743706524</x:v>
      </x:c>
      <x:c r="I1000" s="1" t="str">
        <x:v>-0.036395777898651893</x:v>
      </x:c>
      <x:c r="J1000" s="1" t="str">
        <x:v>0.0045324628552600998</x:v>
      </x:c>
      <x:c r="K1000" s="1" t="str">
        <x:v>0.35017518278349863</x:v>
      </x:c>
      <x:c r="L1000" s="1" t="str">
        <x:v>-0.1667572403316584</x:v>
      </x:c>
      <x:c r="M1000" s="1" t="str">
        <x:v>ABSTAIN</x:v>
      </x:c>
      <x:c r="N1000" s="1" t="str">
        <x:v>0.98223963852148222</x:v>
      </x:c>
      <x:c r="O1000" s="48" t="str">
        <x:v>HIGH_VOLATILITY|NEGATIVE_MOMENTUM</x:v>
      </x:c>
      <x:c r="P1000" s="48" t="str">
        <x:v>episode-000998|episode-000997</x:v>
      </x:c>
      <x:c r="Q1000" s="1" t="str">
        <x:v>True</x:v>
      </x:c>
      <x:c r="R1000" s="1" t="str">
        <x:v>5</x:v>
      </x:c>
      <x:c r="S1000" s="1" t="str">
        <x:v>0.050000000000000003</x:v>
      </x:c>
      <x:c r="T1000" s="1" t="str">
        <x:v>0.461888293336922</x:v>
      </x:c>
      <x:c r="U1000" s="1" t="str">
        <x:v>0.45000000000000001</x:v>
      </x:c>
      <x:c r="V1000" s="1" t="str">
        <x:v>0.0025256301213354001</x:v>
      </x:c>
      <x:c r="W1000" s="28" t="str">
        <x:v>0.45000000000000001</x:v>
      </x:c>
      <x:c r="X1000" s="28" t="str">
        <x:v>0.00078966335033814339</x:v>
      </x:c>
      <x:c r="Y1000" s="28" t="str">
        <x:v>0.0025256301213354426</x:v>
      </x:c>
      <x:c r="Z1000" s="1" t="str">
        <x:v>0.45000000000000001</x:v>
      </x:c>
      <x:c r="AA1000" s="1" t="str">
        <x:v>0.00078966335033814339</x:v>
      </x:c>
      <x:c r="AB1000" s="1" t="str">
        <x:v>0.0025256301213354426</x:v>
      </x:c>
      <x:c r="AC1000" s="1" t="str">
        <x:v>ABSTAIN</x:v>
      </x:c>
      <x:c r="AD1000" s="1" t="str">
        <x:v>0.050000000000000003</x:v>
      </x:c>
      <x:c r="AE1000" s="1" t="str">
        <x:v>0.45000000000000001</x:v>
      </x:c>
      <x:c r="AF1000" s="1" t="str">
        <x:v>0.00078966335033814339</x:v>
      </x:c>
      <x:c r="AG1000" s="1" t="str">
        <x:v>0.0025256301213354426</x:v>
      </x:c>
      <x:c r="AH1000" s="1" t="str">
        <x:v>0.45000000000000001</x:v>
      </x:c>
      <x:c r="AI1000" s="1" t="str">
        <x:v>0.00078966335033814339</x:v>
      </x:c>
      <x:c r="AJ1000" s="1" t="str">
        <x:v>0.0025256301213354426</x:v>
      </x:c>
      <x:c r="AK1000" s="1" t="str">
        <x:v>4.2067044292437572e-17</x:v>
      </x:c>
      <x:c r="AL1000" s="28" t="str">
        <x:v>0.0056142706215743998</x:v>
      </x:c>
      <x:c r="AM1000" s="1" t="str">
        <x:v>2023</x:v>
      </x:c>
      <x:c r="AN1000" s="48" t="str">
        <x:v>REUSED_OOS_PREQUENTIAL_DIAGNOSTIC</x:v>
      </x:c>
      <x:c r="AO1000" s="1" t="str">
        <x:v>998</x:v>
      </x:c>
      <x:c r="AP1000" s="1" t="str">
        <x:v>False</x:v>
      </x:c>
    </x:row>
    <x:row r="1001" ht="22" customHeight="1">
      <x:c r="A1001" s="27" t="n">
        <x:v>45196</x:v>
      </x:c>
      <x:c r="B1001" s="27" t="n">
        <x:v>45197</x:v>
      </x:c>
      <x:c r="C1001" s="1" t="str">
        <x:v>0.0056797783627153004</x:v>
      </x:c>
      <x:c r="D1001" s="1" t="str">
        <x:v>0.0057487035237537999</x:v>
      </x:c>
      <x:c r="E1001" s="1" t="str">
        <x:v>0.98857151811353083</x:v>
      </x:c>
      <x:c r="F1001" s="1" t="str">
        <x:v>mix</x:v>
      </x:c>
      <x:c r="G1001" s="1" t="str">
        <x:v>0.064070347610150166</x:v>
      </x:c>
      <x:c r="H1001" s="1" t="str">
        <x:v>0.014999504764273319</x:v>
      </x:c>
      <x:c r="I1001" s="1" t="str">
        <x:v>-0.027977880184331894</x:v>
      </x:c>
      <x:c r="J1001" s="1" t="str">
        <x:v>0.0094644108289398954</x:v>
      </x:c>
      <x:c r="K1001" s="1" t="str">
        <x:v>0.35068871662935069</x:v>
      </x:c>
      <x:c r="L1001" s="1" t="str">
        <x:v>-0.16207918998541293</x:v>
      </x:c>
      <x:c r="M1001" s="1" t="str">
        <x:v>ABSTAIN</x:v>
      </x:c>
      <x:c r="N1001" s="1" t="str">
        <x:v>0.98857151811353083</x:v>
      </x:c>
      <x:c r="O1001" s="48" t="str">
        <x:v>HIGH_VOLATILITY|NEGATIVE_MOMENTUM</x:v>
      </x:c>
      <x:c r="P1001" s="48" t="str">
        <x:v>episode-000995|episode-000996|episode-000997|episode-000998|episode-000999</x:v>
      </x:c>
      <x:c r="Q1001" s="1" t="str">
        <x:v>True</x:v>
      </x:c>
      <x:c r="R1001" s="1" t="str">
        <x:v>5</x:v>
      </x:c>
      <x:c r="S1001" s="1" t="str">
        <x:v>0.050000000000000003</x:v>
      </x:c>
      <x:c r="T1001" s="1" t="str">
        <x:v>0.46181501954477028</x:v>
      </x:c>
      <x:c r="U1001" s="1" t="str">
        <x:v>0.45000000000000001</x:v>
      </x:c>
      <x:c r="V1001" s="1" t="str">
        <x:v>0.0112033272391061</x:v>
      </x:c>
      <x:c r="W1001" s="28" t="str">
        <x:v>0.45000000000000001</x:v>
      </x:c>
      <x:c r="X1001" s="28" t="str">
        <x:v>0.0013860302817485515</x:v>
      </x:c>
      <x:c r="Y1001" s="28" t="str">
        <x:v>0.011203327239105887</x:v>
      </x:c>
      <x:c r="Z1001" s="1" t="str">
        <x:v>0.45000000000000001</x:v>
      </x:c>
      <x:c r="AA1001" s="1" t="str">
        <x:v>0.0013860302817485515</x:v>
      </x:c>
      <x:c r="AB1001" s="1" t="str">
        <x:v>0.011203327239105887</x:v>
      </x:c>
      <x:c r="AC1001" s="1" t="str">
        <x:v>ABSTAIN</x:v>
      </x:c>
      <x:c r="AD1001" s="1" t="str">
        <x:v>0.050000000000000003</x:v>
      </x:c>
      <x:c r="AE1001" s="1" t="str">
        <x:v>0.45000000000000001</x:v>
      </x:c>
      <x:c r="AF1001" s="1" t="str">
        <x:v>0.0013860302817485515</x:v>
      </x:c>
      <x:c r="AG1001" s="1" t="str">
        <x:v>0.011203327239105887</x:v>
      </x:c>
      <x:c r="AH1001" s="1" t="str">
        <x:v>0.45000000000000001</x:v>
      </x:c>
      <x:c r="AI1001" s="1" t="str">
        <x:v>0.0013860302817485515</x:v>
      </x:c>
      <x:c r="AJ1001" s="1" t="str">
        <x:v>0.011203327239105887</x:v>
      </x:c>
      <x:c r="AK1001" s="1" t="str">
        <x:v>-2.1163626406917047e-16</x:v>
      </x:c>
      <x:c r="AL1001" s="28" t="str">
        <x:v>0.0248993973321802</x:v>
      </x:c>
      <x:c r="AM1001" s="1" t="str">
        <x:v>2023</x:v>
      </x:c>
      <x:c r="AN1001" s="48" t="str">
        <x:v>REUSED_OOS_PREQUENTIAL_DIAGNOSTIC</x:v>
      </x:c>
      <x:c r="AO1001" s="1" t="str">
        <x:v>999</x:v>
      </x:c>
      <x:c r="AP1001" s="1" t="str">
        <x:v>False</x:v>
      </x:c>
    </x:row>
    <x:row r="1002" ht="22" customHeight="1">
      <x:c r="A1002" s="27" t="n">
        <x:v>45197</x:v>
      </x:c>
      <x:c r="B1002" s="27" t="n">
        <x:v>45198</x:v>
      </x:c>
      <x:c r="C1002" s="1" t="str">
        <x:v>0.0048560946887218001</x:v>
      </x:c>
      <x:c r="D1002" s="1" t="str">
        <x:v>0.0064984857554111</x:v>
      </x:c>
      <x:c r="E1002" s="1" t="str">
        <x:v>0.98864541955586682</x:v>
      </x:c>
      <x:c r="F1002" s="1" t="str">
        <x:v>mix</x:v>
      </x:c>
      <x:c r="G1002" s="1" t="str">
        <x:v>0.063615163608152364</x:v>
      </x:c>
      <x:c r="H1002" s="1" t="str">
        <x:v>0.001647367347986789</x:v>
      </x:c>
      <x:c r="I1002" s="1" t="str">
        <x:v>0.017034249153180303</x:v>
      </x:c>
      <x:c r="J1002" s="1" t="str">
        <x:v>-0.025295863857538237</x:v>
      </x:c>
      <x:c r="K1002" s="1" t="str">
        <x:v>0.29252398170030569</x:v>
      </x:c>
      <x:c r="L1002" s="1" t="str">
        <x:v>-0.14121546680395725</x:v>
      </x:c>
      <x:c r="M1002" s="1" t="str">
        <x:v>ABSTAIN</x:v>
      </x:c>
      <x:c r="N1002" s="1" t="str">
        <x:v>0.98864541955586682</x:v>
      </x:c>
      <x:c r="O1002" s="48" t="str">
        <x:v>HIGH_VOLATILITY|NEGATIVE_MOMENTUM</x:v>
      </x:c>
      <x:c r="P1002" s="48" t="str">
        <x:v>episode-000989|episode-000882|episode-000870|episode-000884|episode-000873</x:v>
      </x:c>
      <x:c r="Q1002" s="1" t="str">
        <x:v>True</x:v>
      </x:c>
      <x:c r="R1002" s="1" t="str">
        <x:v>5</x:v>
      </x:c>
      <x:c r="S1002" s="1" t="str">
        <x:v>0.050000000000000003</x:v>
      </x:c>
      <x:c r="T1002" s="1" t="str">
        <x:v>0.46188243465446499</x:v>
      </x:c>
      <x:c r="U1002" s="1" t="str">
        <x:v>0.45000000000000001</x:v>
      </x:c>
      <x:c r="V1002" s="1" t="str">
        <x:v>-0.0018845105544087999</x:v>
      </x:c>
      <x:c r="W1002" s="28" t="str">
        <x:v>0.45000000000000001</x:v>
      </x:c>
      <x:c r="X1002" s="28" t="str">
        <x:v>0.0060943156852431568</x:v>
      </x:c>
      <x:c r="Y1002" s="28" t="str">
        <x:v>-0.0018845105544088581</x:v>
      </x:c>
      <x:c r="Z1002" s="1" t="str">
        <x:v>0.45000000000000001</x:v>
      </x:c>
      <x:c r="AA1002" s="1" t="str">
        <x:v>0.0060943156852431568</x:v>
      </x:c>
      <x:c r="AB1002" s="1" t="str">
        <x:v>-0.0018845105544088581</x:v>
      </x:c>
      <x:c r="AC1002" s="1" t="str">
        <x:v>ABSTAIN</x:v>
      </x:c>
      <x:c r="AD1002" s="1" t="str">
        <x:v>0.050000000000000003</x:v>
      </x:c>
      <x:c r="AE1002" s="1" t="str">
        <x:v>0.45000000000000001</x:v>
      </x:c>
      <x:c r="AF1002" s="1" t="str">
        <x:v>0.0060943156852431568</x:v>
      </x:c>
      <x:c r="AG1002" s="1" t="str">
        <x:v>-0.0018845105544088581</x:v>
      </x:c>
      <x:c r="AH1002" s="1" t="str">
        <x:v>0.45000000000000001</x:v>
      </x:c>
      <x:c r="AI1002" s="1" t="str">
        <x:v>0.0060943156852431568</x:v>
      </x:c>
      <x:c r="AJ1002" s="1" t="str">
        <x:v>-0.0018845105544088581</x:v>
      </x:c>
      <x:c r="AK1002" s="1" t="str">
        <x:v>-5.8330076879720139e-17</x:v>
      </x:c>
      <x:c r="AL1002" s="28" t="str">
        <x:v>-0.0041742837476777999</x:v>
      </x:c>
      <x:c r="AM1002" s="1" t="str">
        <x:v>2023</x:v>
      </x:c>
      <x:c r="AN1002" s="48" t="str">
        <x:v>REUSED_OOS_PREQUENTIAL_DIAGNOSTIC</x:v>
      </x:c>
      <x:c r="AO1002" s="1" t="str">
        <x:v>1000</x:v>
      </x:c>
      <x:c r="AP1002" s="1" t="str">
        <x:v>False</x:v>
      </x:c>
    </x:row>
    <x:row r="1003" ht="22" customHeight="1">
      <x:c r="A1003" s="27" t="n">
        <x:v>45198</x:v>
      </x:c>
      <x:c r="B1003" s="27" t="n">
        <x:v>45199</x:v>
      </x:c>
      <x:c r="C1003" s="1" t="str">
        <x:v>0.0027345723312355002</x:v>
      </x:c>
      <x:c r="D1003" s="1" t="str">
        <x:v>0.0137961232057208</x:v>
      </x:c>
      <x:c r="E1003" s="1" t="str">
        <x:v>0.98346930446304315</x:v>
      </x:c>
      <x:c r="F1003" s="1" t="str">
        <x:v>mix</x:v>
      </x:c>
      <x:c r="G1003" s="1" t="str">
        <x:v>0.083401595051842692</x:v>
      </x:c>
      <x:c r="H1003" s="1" t="str">
        <x:v>0.014595274900619674</x:v>
      </x:c>
      <x:c r="I1003" s="1" t="str">
        <x:v>0.012335461347759091</x:v>
      </x:c>
      <x:c r="J1003" s="1" t="str">
        <x:v>-0.01424971060999014</x:v>
      </x:c>
      <x:c r="K1003" s="1" t="str">
        <x:v>0.288049542281894</x:v>
      </x:c>
      <x:c r="L1003" s="1" t="str">
        <x:v>-0.14480027712363464</x:v>
      </x:c>
      <x:c r="M1003" s="1" t="str">
        <x:v>ABSTAIN</x:v>
      </x:c>
      <x:c r="N1003" s="1" t="str">
        <x:v>0.98346930446304315</x:v>
      </x:c>
      <x:c r="O1003" s="48" t="str">
        <x:v>HIGH_VOLATILITY|NEGATIVE_MOMENTUM</x:v>
      </x:c>
      <x:c r="P1003" s="48" t="str"/>
      <x:c r="Q1003" s="1" t="str">
        <x:v>True</x:v>
      </x:c>
      <x:c r="R1003" s="1" t="str">
        <x:v>5</x:v>
      </x:c>
      <x:c r="S1003" s="1" t="str">
        <x:v>0.050000000000000003</x:v>
      </x:c>
      <x:c r="T1003" s="1" t="str">
        <x:v>0.46203747043343618</x:v>
      </x:c>
      <x:c r="U1003" s="1" t="str">
        <x:v>0.45000000000000001</x:v>
      </x:c>
      <x:c r="V1003" s="1" t="str">
        <x:v>0.00088358596408250002</x:v>
      </x:c>
      <x:c r="W1003" s="28" t="str">
        <x:v>0.45000000000000001</x:v>
      </x:c>
      <x:c r="X1003" s="28" t="str">
        <x:v>0.0010350795496339993</x:v>
      </x:c>
      <x:c r="Y1003" s="28" t="str">
        <x:v>0.00088358596408255607</x:v>
      </x:c>
      <x:c r="Z1003" s="1" t="str">
        <x:v>0.45000000000000001</x:v>
      </x:c>
      <x:c r="AA1003" s="1" t="str">
        <x:v>0.0010350795496339993</x:v>
      </x:c>
      <x:c r="AB1003" s="1" t="str">
        <x:v>0.00088358596408255607</x:v>
      </x:c>
      <x:c r="AC1003" s="1" t="str">
        <x:v>ABSTAIN</x:v>
      </x:c>
      <x:c r="AD1003" s="1" t="str">
        <x:v>0.050000000000000003</x:v>
      </x:c>
      <x:c r="AE1003" s="1" t="str">
        <x:v>0.45000000000000001</x:v>
      </x:c>
      <x:c r="AF1003" s="1" t="str">
        <x:v>0.0010350795496339993</x:v>
      </x:c>
      <x:c r="AG1003" s="1" t="str">
        <x:v>0.00088358596408255607</x:v>
      </x:c>
      <x:c r="AH1003" s="1" t="str">
        <x:v>0.45000000000000001</x:v>
      </x:c>
      <x:c r="AI1003" s="1" t="str">
        <x:v>0.0010350795496339993</x:v>
      </x:c>
      <x:c r="AJ1003" s="1" t="str">
        <x:v>0.00088358596408255607</x:v>
      </x:c>
      <x:c r="AK1003" s="1" t="str">
        <x:v>5.6053252317500579e-17</x:v>
      </x:c>
      <x:c r="AL1003" s="28" t="str">
        <x:v>0.0019658265761917002</x:v>
      </x:c>
      <x:c r="AM1003" s="1" t="str">
        <x:v>2023</x:v>
      </x:c>
      <x:c r="AN1003" s="48" t="str">
        <x:v>REUSED_OOS_PREQUENTIAL_DIAGNOSTIC</x:v>
      </x:c>
      <x:c r="AO1003" s="1" t="str">
        <x:v>1001</x:v>
      </x:c>
      <x:c r="AP1003" s="1" t="str">
        <x:v>False</x:v>
      </x:c>
    </x:row>
    <x:row r="1004" ht="22" customHeight="1">
      <x:c r="A1004" s="27" t="n">
        <x:v>45199</x:v>
      </x:c>
      <x:c r="B1004" s="27" t="n">
        <x:v>45200</x:v>
      </x:c>
      <x:c r="C1004" s="1" t="str">
        <x:v>0.0030588750416492001</x:v>
      </x:c>
      <x:c r="D1004" s="1" t="str">
        <x:v>0.015585179086617801</x:v>
      </x:c>
      <x:c r="E1004" s="1" t="str">
        <x:v>0.9813559458717328</x:v>
      </x:c>
      <x:c r="F1004" s="1" t="str">
        <x:v>mix</x:v>
      </x:c>
      <x:c r="G1004" s="1" t="str">
        <x:v>0.091966807374637902</x:v>
      </x:c>
      <x:c r="H1004" s="1" t="str">
        <x:v>0.0042267171826210446</x:v>
      </x:c>
      <x:c r="I1004" s="1" t="str">
        <x:v>0.01442857572838907</x:v>
      </x:c>
      <x:c r="J1004" s="1" t="str">
        <x:v>0.03953379881483432</x:v>
      </x:c>
      <x:c r="K1004" s="1" t="str">
        <x:v>0.22250978666687696</x:v>
      </x:c>
      <x:c r="L1004" s="1" t="str">
        <x:v>-0.14311910278045259</x:v>
      </x:c>
      <x:c r="M1004" s="1" t="str">
        <x:v>ABSTAIN</x:v>
      </x:c>
      <x:c r="N1004" s="1" t="str">
        <x:v>0.9813559458717328</x:v>
      </x:c>
      <x:c r="O1004" s="48" t="str">
        <x:v>HIGH_VOLATILITY|NEGATIVE_MOMENTUM</x:v>
      </x:c>
      <x:c r="P1004" s="48" t="str">
        <x:v>episode-000675|episode-000676|episode-001002|episode-000996|episode-000994</x:v>
      </x:c>
      <x:c r="Q1004" s="1" t="str">
        <x:v>True</x:v>
      </x:c>
      <x:c r="R1004" s="1" t="str">
        <x:v>5</x:v>
      </x:c>
      <x:c r="S1004" s="1" t="str">
        <x:v>0.050000000000000003</x:v>
      </x:c>
      <x:c r="T1004" s="1" t="str">
        <x:v>0.45918331085186492</x:v>
      </x:c>
      <x:c r="U1004" s="1" t="str">
        <x:v>0.45000000000000001</x:v>
      </x:c>
      <x:c r="V1004" s="1" t="str">
        <x:v>0.016886167623230999</x:v>
      </x:c>
      <x:c r="W1004" s="28" t="str">
        <x:v>0.45000000000000001</x:v>
      </x:c>
      <x:c r="X1004" s="28" t="str">
        <x:v>0.00048611205221144038</x:v>
      </x:c>
      <x:c r="Y1004" s="28" t="str">
        <x:v>0.01688616762323103</x:v>
      </x:c>
      <x:c r="Z1004" s="1" t="str">
        <x:v>0.45000000000000001</x:v>
      </x:c>
      <x:c r="AA1004" s="1" t="str">
        <x:v>0.00048611205221144038</x:v>
      </x:c>
      <x:c r="AB1004" s="1" t="str">
        <x:v>0.01688616762323103</x:v>
      </x:c>
      <x:c r="AC1004" s="1" t="str">
        <x:v>ABSTAIN</x:v>
      </x:c>
      <x:c r="AD1004" s="1" t="str">
        <x:v>0.050000000000000003</x:v>
      </x:c>
      <x:c r="AE1004" s="1" t="str">
        <x:v>0.45000000000000001</x:v>
      </x:c>
      <x:c r="AF1004" s="1" t="str">
        <x:v>0.00048611205221144038</x:v>
      </x:c>
      <x:c r="AG1004" s="1" t="str">
        <x:v>0.01688616762323103</x:v>
      </x:c>
      <x:c r="AH1004" s="1" t="str">
        <x:v>0.45000000000000001</x:v>
      </x:c>
      <x:c r="AI1004" s="1" t="str">
        <x:v>0.00048611205221144038</x:v>
      </x:c>
      <x:c r="AJ1004" s="1" t="str">
        <x:v>0.01688616762323103</x:v>
      </x:c>
      <x:c r="AK1004" s="1" t="str">
        <x:v>3.1225022567582528e-17</x:v>
      </x:c>
      <x:c r="AL1004" s="28" t="str">
        <x:v>0.037525915431318099</x:v>
      </x:c>
      <x:c r="AM1004" s="1" t="str">
        <x:v>2023</x:v>
      </x:c>
      <x:c r="AN1004" s="48" t="str">
        <x:v>REUSED_OOS_PREQUENTIAL_DIAGNOSTIC</x:v>
      </x:c>
      <x:c r="AO1004" s="1" t="str">
        <x:v>1002</x:v>
      </x:c>
      <x:c r="AP1004" s="1" t="str">
        <x:v>False</x:v>
      </x:c>
    </x:row>
    <x:row r="1005" ht="22" customHeight="1">
      <x:c r="A1005" s="27" t="n">
        <x:v>45200</x:v>
      </x:c>
      <x:c r="B1005" s="27" t="n">
        <x:v>45201</x:v>
      </x:c>
      <x:c r="C1005" s="1" t="str">
        <x:v>0.00075136306689540004</x:v>
      </x:c>
      <x:c r="D1005" s="1" t="str">
        <x:v>0.0743636780798448</x:v>
      </x:c>
      <x:c r="E1005" s="1" t="str">
        <x:v>0.92488495885325961</x:v>
      </x:c>
      <x:c r="F1005" s="1" t="str">
        <x:v>mix</x:v>
      </x:c>
      <x:c r="G1005" s="1" t="str">
        <x:v>0.24656644017848167</x:v>
      </x:c>
      <x:c r="H1005" s="1" t="str">
        <x:v>0.117556997986454</x:v>
      </x:c>
      <x:c r="I1005" s="1" t="str">
        <x:v>0.065634344704112113</x:v>
      </x:c>
      <x:c r="J1005" s="1" t="str">
        <x:v>0.084148477708191116</x:v>
      </x:c>
      <x:c r="K1005" s="1" t="str">
        <x:v>0.25328897495874858</x:v>
      </x:c>
      <x:c r="L1005" s="1" t="str">
        <x:v>-0.1109638626966799</x:v>
      </x:c>
      <x:c r="M1005" s="1" t="str">
        <x:v>ABSTAIN</x:v>
      </x:c>
      <x:c r="N1005" s="1" t="str">
        <x:v>0.92488495885325961</x:v>
      </x:c>
      <x:c r="O1005" s="48" t="str">
        <x:v>HIGH_VOLATILITY|NEGATIVE_MOMENTUM</x:v>
      </x:c>
      <x:c r="P1005" s="48" t="str">
        <x:v>episode-000666|episode-000667|episode-000668|episode-000669|episode-000670</x:v>
      </x:c>
      <x:c r="Q1005" s="1" t="str">
        <x:v>True</x:v>
      </x:c>
      <x:c r="R1005" s="1" t="str">
        <x:v>5</x:v>
      </x:c>
      <x:c r="S1005" s="1" t="str">
        <x:v>0.050000000000000003</x:v>
      </x:c>
      <x:c r="T1005" s="1" t="str">
        <x:v>0.45933800104107431</x:v>
      </x:c>
      <x:c r="U1005" s="1" t="str">
        <x:v>0.45000000000000001</x:v>
      </x:c>
      <x:c r="V1005" s="1" t="str">
        <x:v>-0.0075566524774477997</x:v>
      </x:c>
      <x:c r="W1005" s="28" t="str">
        <x:v>0.45000000000000001</x:v>
      </x:c>
      <x:c r="X1005" s="28" t="str">
        <x:v>0.0091334309090995713</x:v>
      </x:c>
      <x:c r="Y1005" s="28" t="str">
        <x:v>-0.0075566524774478561</x:v>
      </x:c>
      <x:c r="Z1005" s="1" t="str">
        <x:v>0.45000000000000001</x:v>
      </x:c>
      <x:c r="AA1005" s="1" t="str">
        <x:v>0.0091334309090995713</x:v>
      </x:c>
      <x:c r="AB1005" s="1" t="str">
        <x:v>-0.0075566524774478561</x:v>
      </x:c>
      <x:c r="AC1005" s="1" t="str">
        <x:v>ABSTAIN</x:v>
      </x:c>
      <x:c r="AD1005" s="1" t="str">
        <x:v>0.050000000000000003</x:v>
      </x:c>
      <x:c r="AE1005" s="1" t="str">
        <x:v>0.45000000000000001</x:v>
      </x:c>
      <x:c r="AF1005" s="1" t="str">
        <x:v>0.0091334309090995713</x:v>
      </x:c>
      <x:c r="AG1005" s="1" t="str">
        <x:v>-0.0075566524774478561</x:v>
      </x:c>
      <x:c r="AH1005" s="1" t="str">
        <x:v>0.45000000000000001</x:v>
      </x:c>
      <x:c r="AI1005" s="1" t="str">
        <x:v>0.0091334309090995713</x:v>
      </x:c>
      <x:c r="AJ1005" s="1" t="str">
        <x:v>-0.0075566524774478561</x:v>
      </x:c>
      <x:c r="AK1005" s="1" t="str">
        <x:v>-5.6378512969246231e-17</x:v>
      </x:c>
      <x:c r="AL1005" s="28" t="str">
        <x:v>-0.016772417737582399</x:v>
      </x:c>
      <x:c r="AM1005" s="1" t="str">
        <x:v>2023</x:v>
      </x:c>
      <x:c r="AN1005" s="48" t="str">
        <x:v>REUSED_OOS_PREQUENTIAL_DIAGNOSTIC</x:v>
      </x:c>
      <x:c r="AO1005" s="1" t="str">
        <x:v>1003</x:v>
      </x:c>
      <x:c r="AP1005" s="1" t="str">
        <x:v>False</x:v>
      </x:c>
    </x:row>
    <x:row r="1006" ht="22" customHeight="1">
      <x:c r="A1006" s="27" t="n">
        <x:v>45201</x:v>
      </x:c>
      <x:c r="B1006" s="27" t="n">
        <x:v>45202</x:v>
      </x:c>
      <x:c r="C1006" s="1" t="str">
        <x:v>6.8098903789608973e-05</x:v>
      </x:c>
      <x:c r="D1006" s="1" t="str">
        <x:v>0.2047857218496526</x:v>
      </x:c>
      <x:c r="E1006" s="1" t="str">
        <x:v>0.79514617924655773</x:v>
      </x:c>
      <x:c r="F1006" s="1" t="str">
        <x:v>mix</x:v>
      </x:c>
      <x:c r="G1006" s="1" t="str">
        <x:v>0.4621025708837827</x:v>
      </x:c>
      <x:c r="H1006" s="1" t="str">
        <x:v>0.26084408753961552</x:v>
      </x:c>
      <x:c r="I1006" s="1" t="str">
        <x:v>0.045721541894938378</x:v>
      </x:c>
      <x:c r="J1006" s="1" t="str">
        <x:v>0.063224544544389749</x:v>
      </x:c>
      <x:c r="K1006" s="1" t="str">
        <x:v>0.2623699087436282</x:v>
      </x:c>
      <x:c r="L1006" s="1" t="str">
        <x:v>-0.12587514817533785</x:v>
      </x:c>
      <x:c r="M1006" s="1" t="str">
        <x:v>ABSTAIN</x:v>
      </x:c>
      <x:c r="N1006" s="1" t="str">
        <x:v>0.79514617924655773</x:v>
      </x:c>
      <x:c r="O1006" s="48" t="str">
        <x:v>HIGH_VOLATILITY|MIXED_OR_UNCERTAIN</x:v>
      </x:c>
      <x:c r="P1006" s="48" t="str"/>
      <x:c r="Q1006" s="1" t="str">
        <x:v>True</x:v>
      </x:c>
      <x:c r="R1006" s="1" t="str">
        <x:v>5</x:v>
      </x:c>
      <x:c r="S1006" s="1" t="str">
        <x:v>0.050000000000000003</x:v>
      </x:c>
      <x:c r="T1006" s="1" t="str">
        <x:v>0.45931685574298647</x:v>
      </x:c>
      <x:c r="U1006" s="1" t="str">
        <x:v>0.45000000000000001</x:v>
      </x:c>
      <x:c r="V1006" s="1" t="str">
        <x:v>-0.0012622986427166</x:v>
      </x:c>
      <x:c r="W1006" s="28" t="str">
        <x:v>0.45000000000000001</x:v>
      </x:c>
      <x:c r="X1006" s="28" t="str">
        <x:v>0.0041827430109323549</x:v>
      </x:c>
      <x:c r="Y1006" s="28" t="str">
        <x:v>-0.0012622986427166527</x:v>
      </x:c>
      <x:c r="Z1006" s="1" t="str">
        <x:v>0.45000000000000001</x:v>
      </x:c>
      <x:c r="AA1006" s="1" t="str">
        <x:v>0.0041827430109323549</x:v>
      </x:c>
      <x:c r="AB1006" s="1" t="str">
        <x:v>-0.0012622986427166527</x:v>
      </x:c>
      <x:c r="AC1006" s="1" t="str">
        <x:v>ABSTAIN</x:v>
      </x:c>
      <x:c r="AD1006" s="1" t="str">
        <x:v>0.050000000000000003</x:v>
      </x:c>
      <x:c r="AE1006" s="1" t="str">
        <x:v>0.45000000000000001</x:v>
      </x:c>
      <x:c r="AF1006" s="1" t="str">
        <x:v>0.0041827430109323549</x:v>
      </x:c>
      <x:c r="AG1006" s="1" t="str">
        <x:v>-0.0012622986427166527</x:v>
      </x:c>
      <x:c r="AH1006" s="1" t="str">
        <x:v>0.45000000000000001</x:v>
      </x:c>
      <x:c r="AI1006" s="1" t="str">
        <x:v>0.0041827430109323549</x:v>
      </x:c>
      <x:c r="AJ1006" s="1" t="str">
        <x:v>-0.0012622986427166527</x:v>
      </x:c>
      <x:c r="AK1006" s="1" t="str">
        <x:v>-5.2692225582795515e-17</x:v>
      </x:c>
      <x:c r="AL1006" s="28" t="str">
        <x:v>-0.0027958248046738</x:v>
      </x:c>
      <x:c r="AM1006" s="1" t="str">
        <x:v>2023</x:v>
      </x:c>
      <x:c r="AN1006" s="48" t="str">
        <x:v>REUSED_OOS_PREQUENTIAL_DIAGNOSTIC</x:v>
      </x:c>
      <x:c r="AO1006" s="1" t="str">
        <x:v>1004</x:v>
      </x:c>
      <x:c r="AP1006" s="1" t="str">
        <x:v>False</x:v>
      </x:c>
    </x:row>
    <x:row r="1007" ht="22" customHeight="1">
      <x:c r="A1007" s="27" t="n">
        <x:v>45202</x:v>
      </x:c>
      <x:c r="B1007" s="27" t="n">
        <x:v>45203</x:v>
      </x:c>
      <x:c r="C1007" s="1" t="str">
        <x:v>0.00024405863513690001</x:v>
      </x:c>
      <x:c r="D1007" s="1" t="str">
        <x:v>0.046755339513331003</x:v>
      </x:c>
      <x:c r="E1007" s="1" t="str">
        <x:v>0.95300060185153201</x:v>
      </x:c>
      <x:c r="F1007" s="1" t="str">
        <x:v>mix</x:v>
      </x:c>
      <x:c r="G1007" s="1" t="str">
        <x:v>0.17395656233554546</x:v>
      </x:c>
      <x:c r="H1007" s="1" t="str">
        <x:v>0.31606076467264321</x:v>
      </x:c>
      <x:c r="I1007" s="1" t="str">
        <x:v>0.046130844543440075</x:v>
      </x:c>
      <x:c r="J1007" s="1" t="str">
        <x:v>0.056116437564976307</x:v>
      </x:c>
      <x:c r="K1007" s="1" t="str">
        <x:v>0.26281311290275072</x:v>
      </x:c>
      <x:c r="L1007" s="1" t="str">
        <x:v>-0.12831904811845118</x:v>
      </x:c>
      <x:c r="M1007" s="1" t="str">
        <x:v>ABSTAIN</x:v>
      </x:c>
      <x:c r="N1007" s="1" t="str">
        <x:v>0.95300060185153201</x:v>
      </x:c>
      <x:c r="O1007" s="48" t="str">
        <x:v>HIGH_VOLATILITY|NEGATIVE_MOMENTUM</x:v>
      </x:c>
      <x:c r="P1007" s="48" t="str">
        <x:v>episode-000674|episode-001004</x:v>
      </x:c>
      <x:c r="Q1007" s="1" t="str">
        <x:v>True</x:v>
      </x:c>
      <x:c r="R1007" s="1" t="str">
        <x:v>5</x:v>
      </x:c>
      <x:c r="S1007" s="1" t="str">
        <x:v>0.050000000000000003</x:v>
      </x:c>
      <x:c r="T1007" s="1" t="str">
        <x:v>0.45939601929337071</x:v>
      </x:c>
      <x:c r="U1007" s="1" t="str">
        <x:v>0.45000000000000001</x:v>
      </x:c>
      <x:c r="V1007" s="1" t="str">
        <x:v>0.0059466058368095997</x:v>
      </x:c>
      <x:c r="W1007" s="28" t="str">
        <x:v>0.45000000000000001</x:v>
      </x:c>
      <x:c r="X1007" s="28" t="str">
        <x:v>0.00069283831370114957</x:v>
      </x:c>
      <x:c r="Y1007" s="28" t="str">
        <x:v>0.0059466058368096153</x:v>
      </x:c>
      <x:c r="Z1007" s="1" t="str">
        <x:v>0.45000000000000001</x:v>
      </x:c>
      <x:c r="AA1007" s="1" t="str">
        <x:v>0.00069283831370114957</x:v>
      </x:c>
      <x:c r="AB1007" s="1" t="str">
        <x:v>0.0059466058368096153</x:v>
      </x:c>
      <x:c r="AC1007" s="1" t="str">
        <x:v>ABSTAIN</x:v>
      </x:c>
      <x:c r="AD1007" s="1" t="str">
        <x:v>0.050000000000000003</x:v>
      </x:c>
      <x:c r="AE1007" s="1" t="str">
        <x:v>0.45000000000000001</x:v>
      </x:c>
      <x:c r="AF1007" s="1" t="str">
        <x:v>0.00069283831370114957</x:v>
      </x:c>
      <x:c r="AG1007" s="1" t="str">
        <x:v>0.0059466058368096153</x:v>
      </x:c>
      <x:c r="AH1007" s="1" t="str">
        <x:v>0.45000000000000001</x:v>
      </x:c>
      <x:c r="AI1007" s="1" t="str">
        <x:v>0.00069283831370114957</x:v>
      </x:c>
      <x:c r="AJ1007" s="1" t="str">
        <x:v>0.0059466058368096153</x:v>
      </x:c>
      <x:c r="AK1007" s="1" t="str">
        <x:v>1.5612511283791264e-17</x:v>
      </x:c>
      <x:c r="AL1007" s="28" t="str">
        <x:v>0.013216228434761</x:v>
      </x:c>
      <x:c r="AM1007" s="1" t="str">
        <x:v>2023</x:v>
      </x:c>
      <x:c r="AN1007" s="48" t="str">
        <x:v>REUSED_OOS_PREQUENTIAL_DIAGNOSTIC</x:v>
      </x:c>
      <x:c r="AO1007" s="1" t="str">
        <x:v>1005</x:v>
      </x:c>
      <x:c r="AP1007" s="1" t="str">
        <x:v>False</x:v>
      </x:c>
    </x:row>
    <x:row r="1008" ht="22" customHeight="1">
      <x:c r="A1008" s="27" t="n">
        <x:v>45203</x:v>
      </x:c>
      <x:c r="B1008" s="27" t="n">
        <x:v>45204</x:v>
      </x:c>
      <x:c r="C1008" s="1" t="str">
        <x:v>0.00070878246683650004</x:v>
      </x:c>
      <x:c r="D1008" s="1" t="str">
        <x:v>0.024912285946105402</x:v>
      </x:c>
      <x:c r="E1008" s="1" t="str">
        <x:v>0.97437893158705802</x:v>
      </x:c>
      <x:c r="F1008" s="1" t="str">
        <x:v>mix</x:v>
      </x:c>
      <x:c r="G1008" s="1" t="str">
        <x:v>0.11142789293457815</x:v>
      </x:c>
      <x:c r="H1008" s="1" t="str">
        <x:v>0.043686107134451202</x:v>
      </x:c>
      <x:c r="I1008" s="1" t="str">
        <x:v>0.054039088071425212</x:v>
      </x:c>
      <x:c r="J1008" s="1" t="str">
        <x:v>0.07619475434975409</x:v>
      </x:c>
      <x:c r="K1008" s="1" t="str">
        <x:v>0.26423466551405489</x:v>
      </x:c>
      <x:c r="L1008" s="1" t="str">
        <x:v>-0.11679871353615467</x:v>
      </x:c>
      <x:c r="M1008" s="1" t="str">
        <x:v>ABSTAIN</x:v>
      </x:c>
      <x:c r="N1008" s="1" t="str">
        <x:v>0.97437893158705802</x:v>
      </x:c>
      <x:c r="O1008" s="48" t="str">
        <x:v>HIGH_VOLATILITY|NEGATIVE_MOMENTUM</x:v>
      </x:c>
      <x:c r="P1008" s="48" t="str">
        <x:v>episode-000665|episode-000668|episode-000992|episode-000741|episode-000669</x:v>
      </x:c>
      <x:c r="Q1008" s="1" t="str">
        <x:v>True</x:v>
      </x:c>
      <x:c r="R1008" s="1" t="str">
        <x:v>5</x:v>
      </x:c>
      <x:c r="S1008" s="1" t="str">
        <x:v>0.050000000000000003</x:v>
      </x:c>
      <x:c r="T1008" s="1" t="str">
        <x:v>0.45937079227282362</x:v>
      </x:c>
      <x:c r="U1008" s="1" t="str">
        <x:v>0.45000000000000001</x:v>
      </x:c>
      <x:c r="V1008" s="1" t="str">
        <x:v>-0.0061660403275319003</x:v>
      </x:c>
      <x:c r="W1008" s="28" t="str">
        <x:v>0.45000000000000001</x:v>
      </x:c>
      <x:c r="X1008" s="28" t="str">
        <x:v>0.0032516778249842559</x:v>
      </x:c>
      <x:c r="Y1008" s="28" t="str">
        <x:v>-0.0061660403275319853</x:v>
      </x:c>
      <x:c r="Z1008" s="1" t="str">
        <x:v>0.45000000000000001</x:v>
      </x:c>
      <x:c r="AA1008" s="1" t="str">
        <x:v>0.0032516778249842559</x:v>
      </x:c>
      <x:c r="AB1008" s="1" t="str">
        <x:v>-0.0061660403275319853</x:v>
      </x:c>
      <x:c r="AC1008" s="1" t="str">
        <x:v>ABSTAIN</x:v>
      </x:c>
      <x:c r="AD1008" s="1" t="str">
        <x:v>0.050000000000000003</x:v>
      </x:c>
      <x:c r="AE1008" s="1" t="str">
        <x:v>0.45000000000000001</x:v>
      </x:c>
      <x:c r="AF1008" s="1" t="str">
        <x:v>0.0032516778249842559</x:v>
      </x:c>
      <x:c r="AG1008" s="1" t="str">
        <x:v>-0.0061660403275319853</x:v>
      </x:c>
      <x:c r="AH1008" s="1" t="str">
        <x:v>0.45000000000000001</x:v>
      </x:c>
      <x:c r="AI1008" s="1" t="str">
        <x:v>0.0032516778249842559</x:v>
      </x:c>
      <x:c r="AJ1008" s="1" t="str">
        <x:v>-0.0061660403275319853</x:v>
      </x:c>
      <x:c r="AK1008" s="1" t="str">
        <x:v>-8.5001450322863548e-17</x:v>
      </x:c>
      <x:c r="AL1008" s="28" t="str">
        <x:v>-0.013695130420389501</x:v>
      </x:c>
      <x:c r="AM1008" s="1" t="str">
        <x:v>2023</x:v>
      </x:c>
      <x:c r="AN1008" s="48" t="str">
        <x:v>REUSED_OOS_PREQUENTIAL_DIAGNOSTIC</x:v>
      </x:c>
      <x:c r="AO1008" s="1" t="str">
        <x:v>1006</x:v>
      </x:c>
      <x:c r="AP1008" s="1" t="str">
        <x:v>False</x:v>
      </x:c>
    </x:row>
    <x:row r="1009" ht="22" customHeight="1">
      <x:c r="A1009" s="27" t="n">
        <x:v>45204</x:v>
      </x:c>
      <x:c r="B1009" s="27" t="n">
        <x:v>45205</x:v>
      </x:c>
      <x:c r="C1009" s="1" t="str">
        <x:v>0.00028644323477630001</x:v>
      </x:c>
      <x:c r="D1009" s="1" t="str">
        <x:v>0.096812119073642802</x:v>
      </x:c>
      <x:c r="E1009" s="1" t="str">
        <x:v>0.90290143769158082</x:v>
      </x:c>
      <x:c r="F1009" s="1" t="str">
        <x:v>mix</x:v>
      </x:c>
      <x:c r="G1009" s="1" t="str">
        <x:v>0.29183681238837139</x:v>
      </x:c>
      <x:c r="H1009" s="1" t="str">
        <x:v>0.14379966625507479</x:v>
      </x:c>
      <x:c r="I1009" s="1" t="str">
        <x:v>0.014347250079563167</x:v>
      </x:c>
      <x:c r="J1009" s="1" t="str">
        <x:v>0.062818434909384102</x:v>
      </x:c>
      <x:c r="K1009" s="1" t="str">
        <x:v>0.26999949330356049</x:v>
      </x:c>
      <x:c r="L1009" s="1" t="str">
        <x:v>-0.12889427034173284</x:v>
      </x:c>
      <x:c r="M1009" s="1" t="str">
        <x:v>ABSTAIN</x:v>
      </x:c>
      <x:c r="N1009" s="1" t="str">
        <x:v>0.90290143769158082</x:v>
      </x:c>
      <x:c r="O1009" s="48" t="str">
        <x:v>HIGH_VOLATILITY|NEGATIVE_MOMENTUM</x:v>
      </x:c>
      <x:c r="P1009" s="48" t="str">
        <x:v>episode-001004|episode-000952|episode-000934|episode-000933|episode-000950</x:v>
      </x:c>
      <x:c r="Q1009" s="1" t="str">
        <x:v>True</x:v>
      </x:c>
      <x:c r="R1009" s="1" t="str">
        <x:v>5</x:v>
      </x:c>
      <x:c r="S1009" s="1" t="str">
        <x:v>0.050000000000000003</x:v>
      </x:c>
      <x:c r="T1009" s="1" t="str">
        <x:v>0.45936288553688781</x:v>
      </x:c>
      <x:c r="U1009" s="1" t="str">
        <x:v>0.45000000000000001</x:v>
      </x:c>
      <x:c r="V1009" s="1" t="str">
        <x:v>0.0086418502253542001</x:v>
      </x:c>
      <x:c r="W1009" s="28" t="str">
        <x:v>0.45000000000000001</x:v>
      </x:c>
      <x:c r="X1009" s="28" t="str">
        <x:v>0.0034105634289814946</x:v>
      </x:c>
      <x:c r="Y1009" s="28" t="str">
        <x:v>0.0086418502253542417</x:v>
      </x:c>
      <x:c r="Z1009" s="1" t="str">
        <x:v>0.45000000000000001</x:v>
      </x:c>
      <x:c r="AA1009" s="1" t="str">
        <x:v>0.0034105634289814946</x:v>
      </x:c>
      <x:c r="AB1009" s="1" t="str">
        <x:v>0.0086418502253542417</x:v>
      </x:c>
      <x:c r="AC1009" s="1" t="str">
        <x:v>ABSTAIN</x:v>
      </x:c>
      <x:c r="AD1009" s="1" t="str">
        <x:v>0.050000000000000003</x:v>
      </x:c>
      <x:c r="AE1009" s="1" t="str">
        <x:v>0.45000000000000001</x:v>
      </x:c>
      <x:c r="AF1009" s="1" t="str">
        <x:v>0.0034105634289814946</x:v>
      </x:c>
      <x:c r="AG1009" s="1" t="str">
        <x:v>0.0086418502253542417</x:v>
      </x:c>
      <x:c r="AH1009" s="1" t="str">
        <x:v>0.45000000000000001</x:v>
      </x:c>
      <x:c r="AI1009" s="1" t="str">
        <x:v>0.0034105634289814946</x:v>
      </x:c>
      <x:c r="AJ1009" s="1" t="str">
        <x:v>0.0086418502253542417</x:v>
      </x:c>
      <x:c r="AK1009" s="1" t="str">
        <x:v>4.163336342344337e-17</x:v>
      </x:c>
      <x:c r="AL1009" s="28" t="str">
        <x:v>0.019211756164653399</x:v>
      </x:c>
      <x:c r="AM1009" s="1" t="str">
        <x:v>2023</x:v>
      </x:c>
      <x:c r="AN1009" s="48" t="str">
        <x:v>REUSED_OOS_PREQUENTIAL_DIAGNOSTIC</x:v>
      </x:c>
      <x:c r="AO1009" s="1" t="str">
        <x:v>1007</x:v>
      </x:c>
      <x:c r="AP1009" s="1" t="str">
        <x:v>False</x:v>
      </x:c>
    </x:row>
    <x:row r="1010" ht="22" customHeight="1">
      <x:c r="A1010" s="27" t="n">
        <x:v>45205</x:v>
      </x:c>
      <x:c r="B1010" s="27" t="n">
        <x:v>45206</x:v>
      </x:c>
      <x:c r="C1010" s="1" t="str">
        <x:v>0.00033705954911600003</x:v>
      </x:c>
      <x:c r="D1010" s="1" t="str">
        <x:v>0.064380972254986499</x:v>
      </x:c>
      <x:c r="E1010" s="1" t="str">
        <x:v>0.93528196819589715</x:v>
      </x:c>
      <x:c r="F1010" s="1" t="str">
        <x:v>mix</x:v>
      </x:c>
      <x:c r="G1010" s="1" t="str">
        <x:v>0.22015497168435327</x:v>
      </x:c>
      <x:c r="H1010" s="1" t="str">
        <x:v>0.064862293637312329</x:v>
      </x:c>
      <x:c r="I1010" s="1" t="str">
        <x:v>0.038168250971764905</x:v>
      </x:c>
      <x:c r="J1010" s="1" t="str">
        <x:v>0.084591194968553607</x:v>
      </x:c>
      <x:c r="K1010" s="1" t="str">
        <x:v>0.27609949489914054</x:v>
      </x:c>
      <x:c r="L1010" s="1" t="str">
        <x:v>-0.11215879946990559</x:v>
      </x:c>
      <x:c r="M1010" s="1" t="str">
        <x:v>ABSTAIN</x:v>
      </x:c>
      <x:c r="N1010" s="1" t="str">
        <x:v>0.93528196819589715</x:v>
      </x:c>
      <x:c r="O1010" s="48" t="str">
        <x:v>HIGH_VOLATILITY|NEGATIVE_MOMENTUM</x:v>
      </x:c>
      <x:c r="P1010" s="48" t="str">
        <x:v>episode-001004|episode-001008|episode-000670|episode-000668|episode-001007</x:v>
      </x:c>
      <x:c r="Q1010" s="1" t="str">
        <x:v>True</x:v>
      </x:c>
      <x:c r="R1010" s="1" t="str">
        <x:v>5</x:v>
      </x:c>
      <x:c r="S1010" s="1" t="str">
        <x:v>0.050000000000000003</x:v>
      </x:c>
      <x:c r="T1010" s="1" t="str">
        <x:v>0.45937794024429918</x:v>
      </x:c>
      <x:c r="U1010" s="1" t="str">
        <x:v>0.45000000000000001</x:v>
      </x:c>
      <x:c r="V1010" s="1" t="str">
        <x:v>0.00038509103738450001</x:v>
      </x:c>
      <x:c r="W1010" s="28" t="str">
        <x:v>0.45000000000000001</x:v>
      </x:c>
      <x:c r="X1010" s="28" t="str">
        <x:v>0.0047141544174162386</x:v>
      </x:c>
      <x:c r="Y1010" s="28" t="str">
        <x:v>0.00038509103738459949</x:v>
      </x:c>
      <x:c r="Z1010" s="1" t="str">
        <x:v>0.45000000000000001</x:v>
      </x:c>
      <x:c r="AA1010" s="1" t="str">
        <x:v>0.0047141544174162386</x:v>
      </x:c>
      <x:c r="AB1010" s="1" t="str">
        <x:v>0.00038509103738459949</x:v>
      </x:c>
      <x:c r="AC1010" s="1" t="str">
        <x:v>ABSTAIN</x:v>
      </x:c>
      <x:c r="AD1010" s="1" t="str">
        <x:v>0.050000000000000003</x:v>
      </x:c>
      <x:c r="AE1010" s="1" t="str">
        <x:v>0.45000000000000001</x:v>
      </x:c>
      <x:c r="AF1010" s="1" t="str">
        <x:v>0.0047141544174162386</x:v>
      </x:c>
      <x:c r="AG1010" s="1" t="str">
        <x:v>0.00038509103738459949</x:v>
      </x:c>
      <x:c r="AH1010" s="1" t="str">
        <x:v>0.45000000000000001</x:v>
      </x:c>
      <x:c r="AI1010" s="1" t="str">
        <x:v>0.0047141544174162386</x:v>
      </x:c>
      <x:c r="AJ1010" s="1" t="str">
        <x:v>0.00038509103738459949</x:v>
      </x:c>
      <x:c r="AK1010" s="1" t="str">
        <x:v>9.9475549325545032e-17</x:v>
      </x:c>
      <x:c r="AL1010" s="28" t="str">
        <x:v>0.00086623784313920001</x:v>
      </x:c>
      <x:c r="AM1010" s="1" t="str">
        <x:v>2023</x:v>
      </x:c>
      <x:c r="AN1010" s="48" t="str">
        <x:v>REUSED_OOS_PREQUENTIAL_DIAGNOSTIC</x:v>
      </x:c>
      <x:c r="AO1010" s="1" t="str">
        <x:v>1008</x:v>
      </x:c>
      <x:c r="AP1010" s="1" t="str">
        <x:v>False</x:v>
      </x:c>
    </x:row>
    <x:row r="1011" ht="22" customHeight="1">
      <x:c r="A1011" s="27" t="n">
        <x:v>45206</x:v>
      </x:c>
      <x:c r="B1011" s="27" t="n">
        <x:v>45207</x:v>
      </x:c>
      <x:c r="C1011" s="1" t="str">
        <x:v>0.00014958991041030001</x:v>
      </x:c>
      <x:c r="D1011" s="1" t="str">
        <x:v>0.22287437326618381</x:v>
      </x:c>
      <x:c r="E1011" s="1" t="str">
        <x:v>0.77697603682340555</x:v>
      </x:c>
      <x:c r="F1011" s="1" t="str">
        <x:v>mix</x:v>
      </x:c>
      <x:c r="G1011" s="1" t="str">
        <x:v>0.48420298198423434</x:v>
      </x:c>
      <x:c r="H1011" s="1" t="str">
        <x:v>0.3169868020223946</x:v>
      </x:c>
      <x:c r="I1011" s="1" t="str">
        <x:v>0.037028932562391592</x:v>
      </x:c>
      <x:c r="J1011" s="1" t="str">
        <x:v>0.065192877660020132</x:v>
      </x:c>
      <x:c r="K1011" s="1" t="str">
        <x:v>0.2698683025534902</x:v>
      </x:c>
      <x:c r="L1011" s="1" t="str">
        <x:v>-0.11138971782330831</x:v>
      </x:c>
      <x:c r="M1011" s="1" t="str">
        <x:v>ABSTAIN</x:v>
      </x:c>
      <x:c r="N1011" s="1" t="str">
        <x:v>0.77697603682340555</x:v>
      </x:c>
      <x:c r="O1011" s="48" t="str">
        <x:v>HIGH_VOLATILITY|NEGATIVE_MOMENTUM</x:v>
      </x:c>
      <x:c r="P1011" s="48" t="str"/>
      <x:c r="Q1011" s="1" t="str">
        <x:v>True</x:v>
      </x:c>
      <x:c r="R1011" s="1" t="str">
        <x:v>5</x:v>
      </x:c>
      <x:c r="S1011" s="1" t="str">
        <x:v>0.050000000000000003</x:v>
      </x:c>
      <x:c r="T1011" s="1" t="str">
        <x:v>0.45929944768622538</x:v>
      </x:c>
      <x:c r="U1011" s="1" t="str">
        <x:v>0.45000000000000001</x:v>
      </x:c>
      <x:c r="V1011" s="1" t="str">
        <x:v>-0.00061821561559400001</x:v>
      </x:c>
      <x:c r="W1011" s="28" t="str">
        <x:v>0.45000000000000001</x:v>
      </x:c>
      <x:c r="X1011" s="28" t="str">
        <x:v>0.0002143103265052626</x:v>
      </x:c>
      <x:c r="Y1011" s="28" t="str">
        <x:v>-0.00061821561559405325</x:v>
      </x:c>
      <x:c r="Z1011" s="1" t="str">
        <x:v>0.45000000000000001</x:v>
      </x:c>
      <x:c r="AA1011" s="1" t="str">
        <x:v>0.0002143103265052626</x:v>
      </x:c>
      <x:c r="AB1011" s="1" t="str">
        <x:v>-0.00061821561559405325</x:v>
      </x:c>
      <x:c r="AC1011" s="1" t="str">
        <x:v>ABSTAIN</x:v>
      </x:c>
      <x:c r="AD1011" s="1" t="str">
        <x:v>0.050000000000000003</x:v>
      </x:c>
      <x:c r="AE1011" s="1" t="str">
        <x:v>0.45000000000000001</x:v>
      </x:c>
      <x:c r="AF1011" s="1" t="str">
        <x:v>0.0002143103265052626</x:v>
      </x:c>
      <x:c r="AG1011" s="1" t="str">
        <x:v>-0.00061821561559405325</x:v>
      </x:c>
      <x:c r="AH1011" s="1" t="str">
        <x:v>0.45000000000000001</x:v>
      </x:c>
      <x:c r="AI1011" s="1" t="str">
        <x:v>0.0002143103265052626</x:v>
      </x:c>
      <x:c r="AJ1011" s="1" t="str">
        <x:v>-0.00061821561559405325</x:v>
      </x:c>
      <x:c r="AK1011" s="1" t="str">
        <x:v>-5.3234326669038268e-17</x:v>
      </x:c>
      <x:c r="AL1011" s="28" t="str">
        <x:v>-0.0013733365282481</x:v>
      </x:c>
      <x:c r="AM1011" s="1" t="str">
        <x:v>2023</x:v>
      </x:c>
      <x:c r="AN1011" s="48" t="str">
        <x:v>REUSED_OOS_PREQUENTIAL_DIAGNOSTIC</x:v>
      </x:c>
      <x:c r="AO1011" s="1" t="str">
        <x:v>1009</x:v>
      </x:c>
      <x:c r="AP1011" s="1" t="str">
        <x:v>False</x:v>
      </x:c>
    </x:row>
    <x:row r="1012" ht="22" customHeight="1">
      <x:c r="A1012" s="27" t="n">
        <x:v>45207</x:v>
      </x:c>
      <x:c r="B1012" s="27" t="n">
        <x:v>45208</x:v>
      </x:c>
      <x:c r="C1012" s="1" t="str">
        <x:v>0.00012559804545140001</x:v>
      </x:c>
      <x:c r="D1012" s="1" t="str">
        <x:v>0.27061956029085321</x:v>
      </x:c>
      <x:c r="E1012" s="1" t="str">
        <x:v>0.72925484166369525</x:v>
      </x:c>
      <x:c r="F1012" s="1" t="str">
        <x:v>mix</x:v>
      </x:c>
      <x:c r="G1012" s="1" t="str">
        <x:v>0.53257025243840717</x:v>
      </x:c>
      <x:c r="H1012" s="1" t="str">
        <x:v>0.095490374049338592</x:v>
      </x:c>
      <x:c r="I1012" s="1" t="str">
        <x:v>-0.0018516863572181075</x:v>
      </x:c>
      <x:c r="J1012" s="1" t="str">
        <x:v>0.077701229278835937</x:v>
      </x:c>
      <x:c r="K1012" s="1" t="str">
        <x:v>0.26463539290764487</x:v>
      </x:c>
      <x:c r="L1012" s="1" t="str">
        <x:v>-0.1126100787831984</x:v>
      </x:c>
      <x:c r="M1012" s="1" t="str">
        <x:v>ABSTAIN</x:v>
      </x:c>
      <x:c r="N1012" s="1" t="str">
        <x:v>0.72925484166369525</x:v>
      </x:c>
      <x:c r="O1012" s="48" t="str">
        <x:v>HIGH_VOLATILITY|NEGATIVE_MOMENTUM</x:v>
      </x:c>
      <x:c r="P1012" s="48" t="str">
        <x:v>episode-000932|episode-001010</x:v>
      </x:c>
      <x:c r="Q1012" s="1" t="str">
        <x:v>True</x:v>
      </x:c>
      <x:c r="R1012" s="1" t="str">
        <x:v>5</x:v>
      </x:c>
      <x:c r="S1012" s="1" t="str">
        <x:v>0.050000000000000003</x:v>
      </x:c>
      <x:c r="T1012" s="1" t="str">
        <x:v>0.45927313459645103</x:v>
      </x:c>
      <x:c r="U1012" s="1" t="str">
        <x:v>0.45000000000000001</x:v>
      </x:c>
      <x:c r="V1012" s="1" t="str">
        <x:v>-0.0055007017437750999</x:v>
      </x:c>
      <x:c r="W1012" s="28" t="str">
        <x:v>0.45000000000000001</x:v>
      </x:c>
      <x:c r="X1012" s="28" t="str">
        <x:v>0.00034011097981595517</x:v>
      </x:c>
      <x:c r="Y1012" s="28" t="str">
        <x:v>-0.0055007017437751493</x:v>
      </x:c>
      <x:c r="Z1012" s="1" t="str">
        <x:v>0.45000000000000001</x:v>
      </x:c>
      <x:c r="AA1012" s="1" t="str">
        <x:v>0.00034011097981595517</x:v>
      </x:c>
      <x:c r="AB1012" s="1" t="str">
        <x:v>-0.0055007017437751493</x:v>
      </x:c>
      <x:c r="AC1012" s="1" t="str">
        <x:v>ABSTAIN</x:v>
      </x:c>
      <x:c r="AD1012" s="1" t="str">
        <x:v>0.050000000000000003</x:v>
      </x:c>
      <x:c r="AE1012" s="1" t="str">
        <x:v>0.45000000000000001</x:v>
      </x:c>
      <x:c r="AF1012" s="1" t="str">
        <x:v>0.00034011097981595517</x:v>
      </x:c>
      <x:c r="AG1012" s="1" t="str">
        <x:v>-0.0055007017437751493</x:v>
      </x:c>
      <x:c r="AH1012" s="1" t="str">
        <x:v>0.45000000000000001</x:v>
      </x:c>
      <x:c r="AI1012" s="1" t="str">
        <x:v>0.00034011097981595517</x:v>
      </x:c>
      <x:c r="AJ1012" s="1" t="str">
        <x:v>-0.0055007017437751493</x:v>
      </x:c>
      <x:c r="AK1012" s="1" t="str">
        <x:v>-4.9439619065339002e-17</x:v>
      </x:c>
      <x:c r="AL1012" s="28" t="str">
        <x:v>-0.012223030007843</x:v>
      </x:c>
      <x:c r="AM1012" s="1" t="str">
        <x:v>2023</x:v>
      </x:c>
      <x:c r="AN1012" s="48" t="str">
        <x:v>REUSED_OOS_PREQUENTIAL_DIAGNOSTIC</x:v>
      </x:c>
      <x:c r="AO1012" s="1" t="str">
        <x:v>1010</x:v>
      </x:c>
      <x:c r="AP1012" s="1" t="str">
        <x:v>False</x:v>
      </x:c>
    </x:row>
    <x:row r="1013" ht="22" customHeight="1">
      <x:c r="A1013" s="27" t="n">
        <x:v>45208</x:v>
      </x:c>
      <x:c r="B1013" s="27" t="n">
        <x:v>45209</x:v>
      </x:c>
      <x:c r="C1013" s="1" t="str">
        <x:v>0.0001065810313113</x:v>
      </x:c>
      <x:c r="D1013" s="1" t="str">
        <x:v>0.31504683034049491</x:v>
      </x:c>
      <x:c r="E1013" s="1" t="str">
        <x:v>0.6848465886281937</x:v>
      </x:c>
      <x:c r="F1013" s="1" t="str">
        <x:v>mix</x:v>
      </x:c>
      <x:c r="G1013" s="1" t="str">
        <x:v>0.56809892937547224</x:v>
      </x:c>
      <x:c r="H1013" s="1" t="str">
        <x:v>0.088854540099283355</x:v>
      </x:c>
      <x:c r="I1013" s="1" t="str">
        <x:v>0.0027667395011143903</x:v>
      </x:c>
      <x:c r="J1013" s="1" t="str">
        <x:v>0.064873692623093282</x:v>
      </x:c>
      <x:c r="K1013" s="1" t="str">
        <x:v>0.26949523732192782</x:v>
      </x:c>
      <x:c r="L1013" s="1" t="str">
        <x:v>-0.1234566724188888</x:v>
      </x:c>
      <x:c r="M1013" s="1" t="str">
        <x:v>ABSTAIN</x:v>
      </x:c>
      <x:c r="N1013" s="1" t="str">
        <x:v>0.6848465886281937</x:v>
      </x:c>
      <x:c r="O1013" s="48" t="str">
        <x:v>HIGH_VOLATILITY|NEGATIVE_MOMENTUM</x:v>
      </x:c>
      <x:c r="P1013" s="48" t="str">
        <x:v>episode-001011|episode-000931</x:v>
      </x:c>
      <x:c r="Q1013" s="1" t="str">
        <x:v>True</x:v>
      </x:c>
      <x:c r="R1013" s="1" t="str">
        <x:v>5</x:v>
      </x:c>
      <x:c r="S1013" s="1" t="str">
        <x:v>0.050000000000000003</x:v>
      </x:c>
      <x:c r="T1013" s="1" t="str">
        <x:v>0.45924837841613869</x:v>
      </x:c>
      <x:c r="U1013" s="1" t="str">
        <x:v>0.45000000000000001</x:v>
      </x:c>
      <x:c r="V1013" s="1" t="str">
        <x:v>-0.0031094737794707</x:v>
      </x:c>
      <x:c r="W1013" s="28" t="str">
        <x:v>0.45000000000000001</x:v>
      </x:c>
      <x:c r="X1013" s="28" t="str">
        <x:v>0.0030419316568064403</x:v>
      </x:c>
      <x:c r="Y1013" s="28" t="str">
        <x:v>-0.003109473779470795</x:v>
      </x:c>
      <x:c r="Z1013" s="1" t="str">
        <x:v>0.45000000000000001</x:v>
      </x:c>
      <x:c r="AA1013" s="1" t="str">
        <x:v>0.0030419316568064403</x:v>
      </x:c>
      <x:c r="AB1013" s="1" t="str">
        <x:v>-0.003109473779470795</x:v>
      </x:c>
      <x:c r="AC1013" s="1" t="str">
        <x:v>ABSTAIN</x:v>
      </x:c>
      <x:c r="AD1013" s="1" t="str">
        <x:v>0.050000000000000003</x:v>
      </x:c>
      <x:c r="AE1013" s="1" t="str">
        <x:v>0.45000000000000001</x:v>
      </x:c>
      <x:c r="AF1013" s="1" t="str">
        <x:v>0.0030419316568064403</x:v>
      </x:c>
      <x:c r="AG1013" s="1" t="str">
        <x:v>-0.003109473779470795</x:v>
      </x:c>
      <x:c r="AH1013" s="1" t="str">
        <x:v>0.45000000000000001</x:v>
      </x:c>
      <x:c r="AI1013" s="1" t="str">
        <x:v>0.0030419316568064403</x:v>
      </x:c>
      <x:c r="AJ1013" s="1" t="str">
        <x:v>-0.003109473779470795</x:v>
      </x:c>
      <x:c r="AK1013" s="1" t="str">
        <x:v>-9.4976110309730188e-17</x:v>
      </x:c>
      <x:c r="AL1013" s="28" t="str">
        <x:v>-0.0069032028831024</x:v>
      </x:c>
      <x:c r="AM1013" s="1" t="str">
        <x:v>2023</x:v>
      </x:c>
      <x:c r="AN1013" s="48" t="str">
        <x:v>REUSED_OOS_PREQUENTIAL_DIAGNOSTIC</x:v>
      </x:c>
      <x:c r="AO1013" s="1" t="str">
        <x:v>1011</x:v>
      </x:c>
      <x:c r="AP1013" s="1" t="str">
        <x:v>False</x:v>
      </x:c>
    </x:row>
    <x:row r="1014" ht="22" customHeight="1">
      <x:c r="A1014" s="27" t="n">
        <x:v>45209</x:v>
      </x:c>
      <x:c r="B1014" s="27" t="n">
        <x:v>45210</x:v>
      </x:c>
      <x:c r="C1014" s="1" t="str">
        <x:v>0.0001407281780356</x:v>
      </x:c>
      <x:c r="D1014" s="1" t="str">
        <x:v>0.19370032734968851</x:v>
      </x:c>
      <x:c r="E1014" s="1" t="str">
        <x:v>0.80615894447227565</x:v>
      </x:c>
      <x:c r="F1014" s="1" t="str">
        <x:v>mix</x:v>
      </x:c>
      <x:c r="G1014" s="1" t="str">
        <x:v>0.44865937364009417</x:v>
      </x:c>
      <x:c r="H1014" s="1" t="str">
        <x:v>0.24269300598161264</x:v>
      </x:c>
      <x:c r="I1014" s="1" t="str">
        <x:v>-0.0013635501888553669</x:v>
      </x:c>
      <x:c r="J1014" s="1" t="str">
        <x:v>0.060015015363658053</x:v>
      </x:c>
      <x:c r="K1014" s="1" t="str">
        <x:v>0.27091480948719432</x:v>
      </x:c>
      <x:c r="L1014" s="1" t="str">
        <x:v>-0.12950762884501099</x:v>
      </x:c>
      <x:c r="M1014" s="1" t="str">
        <x:v>ABSTAIN</x:v>
      </x:c>
      <x:c r="N1014" s="1" t="str">
        <x:v>0.80615894447227565</x:v>
      </x:c>
      <x:c r="O1014" s="48" t="str">
        <x:v>HIGH_VOLATILITY|NEGATIVE_MOMENTUM</x:v>
      </x:c>
      <x:c r="P1014" s="48" t="str">
        <x:v>episode-001005|episode-001010|episode-000951|episode-000932|episode-001011</x:v>
      </x:c>
      <x:c r="Q1014" s="1" t="str">
        <x:v>True</x:v>
      </x:c>
      <x:c r="R1014" s="1" t="str">
        <x:v>5</x:v>
      </x:c>
      <x:c r="S1014" s="1" t="str">
        <x:v>0.050000000000000003</x:v>
      </x:c>
      <x:c r="T1014" s="1" t="str">
        <x:v>0.45931745770840382</x:v>
      </x:c>
      <x:c r="U1014" s="1" t="str">
        <x:v>0.45000000000000001</x:v>
      </x:c>
      <x:c r="V1014" s="1" t="str">
        <x:v>-0.0084526504252491995</x:v>
      </x:c>
      <x:c r="W1014" s="28" t="str">
        <x:v>0.45000000000000001</x:v>
      </x:c>
      <x:c r="X1014" s="28" t="str">
        <x:v>0.0017138667399871355</x:v>
      </x:c>
      <x:c r="Y1014" s="28" t="str">
        <x:v>-0.0084526504252492307</x:v>
      </x:c>
      <x:c r="Z1014" s="1" t="str">
        <x:v>0.45000000000000001</x:v>
      </x:c>
      <x:c r="AA1014" s="1" t="str">
        <x:v>0.0017138667399871355</x:v>
      </x:c>
      <x:c r="AB1014" s="1" t="str">
        <x:v>-0.0084526504252492307</x:v>
      </x:c>
      <x:c r="AC1014" s="1" t="str">
        <x:v>ABSTAIN</x:v>
      </x:c>
      <x:c r="AD1014" s="1" t="str">
        <x:v>0.050000000000000003</x:v>
      </x:c>
      <x:c r="AE1014" s="1" t="str">
        <x:v>0.45000000000000001</x:v>
      </x:c>
      <x:c r="AF1014" s="1" t="str">
        <x:v>0.0017138667399871355</x:v>
      </x:c>
      <x:c r="AG1014" s="1" t="str">
        <x:v>-0.0084526504252492307</x:v>
      </x:c>
      <x:c r="AH1014" s="1" t="str">
        <x:v>0.45000000000000001</x:v>
      </x:c>
      <x:c r="AI1014" s="1" t="str">
        <x:v>0.0017138667399871355</x:v>
      </x:c>
      <x:c r="AJ1014" s="1" t="str">
        <x:v>-0.0084526504252492307</x:v>
      </x:c>
      <x:c r="AK1014" s="1" t="str">
        <x:v>-3.1225022567582528e-17</x:v>
      </x:c>
      <x:c r="AL1014" s="28" t="str">
        <x:v>-0.018779891205140401</x:v>
      </x:c>
      <x:c r="AM1014" s="1" t="str">
        <x:v>2023</x:v>
      </x:c>
      <x:c r="AN1014" s="48" t="str">
        <x:v>REUSED_OOS_PREQUENTIAL_DIAGNOSTIC</x:v>
      </x:c>
      <x:c r="AO1014" s="1" t="str">
        <x:v>1012</x:v>
      </x:c>
      <x:c r="AP1014" s="1" t="str">
        <x:v>False</x:v>
      </x:c>
    </x:row>
    <x:row r="1015" ht="22" customHeight="1">
      <x:c r="A1015" s="27" t="n">
        <x:v>45210</x:v>
      </x:c>
      <x:c r="B1015" s="27" t="n">
        <x:v>45211</x:v>
      </x:c>
      <x:c r="C1015" s="1" t="str">
        <x:v>0.0001343719090254</x:v>
      </x:c>
      <x:c r="D1015" s="1" t="str">
        <x:v>0.1709722034079619</x:v>
      </x:c>
      <x:c r="E1015" s="1" t="str">
        <x:v>0.82889342468301241</x:v>
      </x:c>
      <x:c r="F1015" s="1" t="str">
        <x:v>mix</x:v>
      </x:c>
      <x:c r="G1015" s="1" t="str">
        <x:v>0.41755540495613275</x:v>
      </x:c>
      <x:c r="H1015" s="1" t="str">
        <x:v>0.045468960421473567</x:v>
      </x:c>
      <x:c r="I1015" s="1" t="str">
        <x:v>-0.032899258390336472</x:v>
      </x:c>
      <x:c r="J1015" s="1" t="str">
        <x:v>0.067955686947676064</x:v>
      </x:c>
      <x:c r="K1015" s="1" t="str">
        <x:v>0.26218429850265862</x:v>
      </x:c>
      <x:c r="L1015" s="1" t="str">
        <x:v>-0.11349258181770217</x:v>
      </x:c>
      <x:c r="M1015" s="1" t="str">
        <x:v>ABSTAIN</x:v>
      </x:c>
      <x:c r="N1015" s="1" t="str">
        <x:v>0.82889342468301241</x:v>
      </x:c>
      <x:c r="O1015" s="48" t="str">
        <x:v>HIGH_VOLATILITY|NEGATIVE_MOMENTUM</x:v>
      </x:c>
      <x:c r="P1015" s="48" t="str"/>
      <x:c r="Q1015" s="1" t="str">
        <x:v>True</x:v>
      </x:c>
      <x:c r="R1015" s="1" t="str">
        <x:v>5</x:v>
      </x:c>
      <x:c r="S1015" s="1" t="str">
        <x:v>0.050000000000000003</x:v>
      </x:c>
      <x:c r="T1015" s="1" t="str">
        <x:v>0.45933144350394711</x:v>
      </x:c>
      <x:c r="U1015" s="1" t="str">
        <x:v>0.45000000000000001</x:v>
      </x:c>
      <x:c r="V1015" s="1" t="str">
        <x:v>-0.0019385169304692001</x:v>
      </x:c>
      <x:c r="W1015" s="28" t="str">
        <x:v>0.45000000000000001</x:v>
      </x:c>
      <x:c r="X1015" s="28" t="str">
        <x:v>0.004687638073132383</x:v>
      </x:c>
      <x:c r="Y1015" s="28" t="str">
        <x:v>-0.0019385169304692029</x:v>
      </x:c>
      <x:c r="Z1015" s="1" t="str">
        <x:v>0.45000000000000001</x:v>
      </x:c>
      <x:c r="AA1015" s="1" t="str">
        <x:v>0.004687638073132383</x:v>
      </x:c>
      <x:c r="AB1015" s="1" t="str">
        <x:v>-0.0019385169304692029</x:v>
      </x:c>
      <x:c r="AC1015" s="1" t="str">
        <x:v>ABSTAIN</x:v>
      </x:c>
      <x:c r="AD1015" s="1" t="str">
        <x:v>0.050000000000000003</x:v>
      </x:c>
      <x:c r="AE1015" s="1" t="str">
        <x:v>0.45000000000000001</x:v>
      </x:c>
      <x:c r="AF1015" s="1" t="str">
        <x:v>0.004687638073132383</x:v>
      </x:c>
      <x:c r="AG1015" s="1" t="str">
        <x:v>-0.0019385169304692029</x:v>
      </x:c>
      <x:c r="AH1015" s="1" t="str">
        <x:v>0.45000000000000001</x:v>
      </x:c>
      <x:c r="AI1015" s="1" t="str">
        <x:v>0.004687638073132383</x:v>
      </x:c>
      <x:c r="AJ1015" s="1" t="str">
        <x:v>-0.0019385169304692029</x:v>
      </x:c>
      <x:c r="AK1015" s="1" t="str">
        <x:v>-2.8189256484623115e-18</x:v>
      </x:c>
      <x:c r="AL1015" s="28" t="str">
        <x:v>-0.0042974185722896002</x:v>
      </x:c>
      <x:c r="AM1015" s="1" t="str">
        <x:v>2023</x:v>
      </x:c>
      <x:c r="AN1015" s="48" t="str">
        <x:v>REUSED_OOS_PREQUENTIAL_DIAGNOSTIC</x:v>
      </x:c>
      <x:c r="AO1015" s="1" t="str">
        <x:v>1013</x:v>
      </x:c>
      <x:c r="AP1015" s="1" t="str">
        <x:v>False</x:v>
      </x:c>
    </x:row>
    <x:row r="1016" ht="22" customHeight="1">
      <x:c r="A1016" s="27" t="n">
        <x:v>45211</x:v>
      </x:c>
      <x:c r="B1016" s="27" t="n">
        <x:v>45212</x:v>
      </x:c>
      <x:c r="C1016" s="1" t="str">
        <x:v>0.0002940689154548</x:v>
      </x:c>
      <x:c r="D1016" s="1" t="str">
        <x:v>0.1460256977149279</x:v>
      </x:c>
      <x:c r="E1016" s="1" t="str">
        <x:v>0.85368023336961696</x:v>
      </x:c>
      <x:c r="F1016" s="1" t="str">
        <x:v>mix</x:v>
      </x:c>
      <x:c r="G1016" s="1" t="str">
        <x:v>0.38083657201551036</x:v>
      </x:c>
      <x:c r="H1016" s="1" t="str">
        <x:v>0.049893011386067943</x:v>
      </x:c>
      <x:c r="I1016" s="1" t="str">
        <x:v>-0.023684527349208118</x:v>
      </x:c>
      <x:c r="J1016" s="1" t="str">
        <x:v>0.035866767307282776</x:v>
      </x:c>
      <x:c r="K1016" s="1" t="str">
        <x:v>0.2482364646072299</x:v>
      </x:c>
      <x:c r="L1016" s="1" t="str">
        <x:v>-0.11654462982892844</x:v>
      </x:c>
      <x:c r="M1016" s="1" t="str">
        <x:v>ABSTAIN</x:v>
      </x:c>
      <x:c r="N1016" s="1" t="str">
        <x:v>0.84999999999999998</x:v>
      </x:c>
      <x:c r="O1016" s="48" t="str">
        <x:v>HIGH_VOLATILITY|NEGATIVE_MOMENTUM</x:v>
      </x:c>
      <x:c r="P1016" s="48" t="str">
        <x:v>episode-001014|episode-000935</x:v>
      </x:c>
      <x:c r="Q1016" s="1" t="str">
        <x:v>True</x:v>
      </x:c>
      <x:c r="R1016" s="1" t="str">
        <x:v>5</x:v>
      </x:c>
      <x:c r="S1016" s="1" t="str">
        <x:v>0.050000000000000003</x:v>
      </x:c>
      <x:c r="T1016" s="1" t="str">
        <x:v>0.45933310593351701</x:v>
      </x:c>
      <x:c r="U1016" s="1" t="str">
        <x:v>0.45000000000000001</x:v>
      </x:c>
      <x:c r="V1016" s="1" t="str">
        <x:v>0.0017208348065156</x:v>
      </x:c>
      <x:c r="W1016" s="28" t="str">
        <x:v>0.45000000000000001</x:v>
      </x:c>
      <x:c r="X1016" s="28" t="str">
        <x:v>0.0010656719339039444</x:v>
      </x:c>
      <x:c r="Y1016" s="28" t="str">
        <x:v>0.0017208348065156365</x:v>
      </x:c>
      <x:c r="Z1016" s="1" t="str">
        <x:v>0.45000000000000001</x:v>
      </x:c>
      <x:c r="AA1016" s="1" t="str">
        <x:v>0.0010656719339039444</x:v>
      </x:c>
      <x:c r="AB1016" s="1" t="str">
        <x:v>0.0017208348065156365</x:v>
      </x:c>
      <x:c r="AC1016" s="1" t="str">
        <x:v>ABSTAIN</x:v>
      </x:c>
      <x:c r="AD1016" s="1" t="str">
        <x:v>0.050000000000000003</x:v>
      </x:c>
      <x:c r="AE1016" s="1" t="str">
        <x:v>0.45000000000000001</x:v>
      </x:c>
      <x:c r="AF1016" s="1" t="str">
        <x:v>0.0010656719339039444</x:v>
      </x:c>
      <x:c r="AG1016" s="1" t="str">
        <x:v>0.0017208348065156365</x:v>
      </x:c>
      <x:c r="AH1016" s="1" t="str">
        <x:v>0.45000000000000001</x:v>
      </x:c>
      <x:c r="AI1016" s="1" t="str">
        <x:v>0.0010656719339039444</x:v>
      </x:c>
      <x:c r="AJ1016" s="1" t="str">
        <x:v>0.0017208348065156365</x:v>
      </x:c>
      <x:c r="AK1016" s="1" t="str">
        <x:v>3.6429192995512949e-17</x:v>
      </x:c>
      <x:c r="AL1016" s="28" t="str">
        <x:v>0.0038264495854055999</x:v>
      </x:c>
      <x:c r="AM1016" s="1" t="str">
        <x:v>2023</x:v>
      </x:c>
      <x:c r="AN1016" s="48" t="str">
        <x:v>REUSED_OOS_PREQUENTIAL_DIAGNOSTIC</x:v>
      </x:c>
      <x:c r="AO1016" s="1" t="str">
        <x:v>1014</x:v>
      </x:c>
      <x:c r="AP1016" s="1" t="str">
        <x:v>False</x:v>
      </x:c>
    </x:row>
    <x:row r="1017" ht="22" customHeight="1">
      <x:c r="A1017" s="27" t="n">
        <x:v>45212</x:v>
      </x:c>
      <x:c r="B1017" s="27" t="n">
        <x:v>45213</x:v>
      </x:c>
      <x:c r="C1017" s="1" t="str">
        <x:v>0.00048328494919940002</x:v>
      </x:c>
      <x:c r="D1017" s="1" t="str">
        <x:v>0.067331005047071804</x:v>
      </x:c>
      <x:c r="E1017" s="1" t="str">
        <x:v>0.93218571000372885</x:v>
      </x:c>
      <x:c r="F1017" s="1" t="str">
        <x:v>mix</x:v>
      </x:c>
      <x:c r="G1017" s="1" t="str">
        <x:v>0.22830531520585748</x:v>
      </x:c>
      <x:c r="H1017" s="1" t="str">
        <x:v>0.15738938533571259</x:v>
      </x:c>
      <x:c r="I1017" s="1" t="str">
        <x:v>-0.038422301687016103</x:v>
      </x:c>
      <x:c r="J1017" s="1" t="str">
        <x:v>0.024425122983640302</x:v>
      </x:c>
      <x:c r="K1017" s="1" t="str">
        <x:v>0.24346645964821631</x:v>
      </x:c>
      <x:c r="L1017" s="1" t="str">
        <x:v>-0.11152453242049909</x:v>
      </x:c>
      <x:c r="M1017" s="1" t="str">
        <x:v>ABSTAIN</x:v>
      </x:c>
      <x:c r="N1017" s="1" t="str">
        <x:v>0.93218571000372885</x:v>
      </x:c>
      <x:c r="O1017" s="48" t="str">
        <x:v>HIGH_VOLATILITY|NEGATIVE_MOMENTUM</x:v>
      </x:c>
      <x:c r="P1017" s="48" t="str">
        <x:v>episode-000958|episode-000937|episode-000940|episode-000950|episode-000941</x:v>
      </x:c>
      <x:c r="Q1017" s="1" t="str">
        <x:v>True</x:v>
      </x:c>
      <x:c r="R1017" s="1" t="str">
        <x:v>5</x:v>
      </x:c>
      <x:c r="S1017" s="1" t="str">
        <x:v>0.050000000000000003</x:v>
      </x:c>
      <x:c r="T1017" s="1" t="str">
        <x:v>0.4593641836021739</x:v>
      </x:c>
      <x:c r="U1017" s="1" t="str">
        <x:v>0.45000000000000001</x:v>
      </x:c>
      <x:c r="V1017" s="1" t="str">
        <x:v>-0.00018018473742339999</x:v>
      </x:c>
      <x:c r="W1017" s="28" t="str">
        <x:v>0.45000000000000001</x:v>
      </x:c>
      <x:c r="X1017" s="28" t="str">
        <x:v>0.00094541835433642474</x:v>
      </x:c>
      <x:c r="Y1017" s="28" t="str">
        <x:v>-0.00018018473742331675</x:v>
      </x:c>
      <x:c r="Z1017" s="1" t="str">
        <x:v>0.45000000000000001</x:v>
      </x:c>
      <x:c r="AA1017" s="1" t="str">
        <x:v>0.00094541835433642474</x:v>
      </x:c>
      <x:c r="AB1017" s="1" t="str">
        <x:v>-0.00018018473742331675</x:v>
      </x:c>
      <x:c r="AC1017" s="1" t="str">
        <x:v>ABSTAIN</x:v>
      </x:c>
      <x:c r="AD1017" s="1" t="str">
        <x:v>0.050000000000000003</x:v>
      </x:c>
      <x:c r="AE1017" s="1" t="str">
        <x:v>0.45000000000000001</x:v>
      </x:c>
      <x:c r="AF1017" s="1" t="str">
        <x:v>0.00094541835433642474</x:v>
      </x:c>
      <x:c r="AG1017" s="1" t="str">
        <x:v>-0.00018018473742331675</x:v>
      </x:c>
      <x:c r="AH1017" s="1" t="str">
        <x:v>0.45000000000000001</x:v>
      </x:c>
      <x:c r="AI1017" s="1" t="str">
        <x:v>0.00094541835433642474</x:v>
      </x:c>
      <x:c r="AJ1017" s="1" t="str">
        <x:v>-0.00018018473742331675</x:v>
      </x:c>
      <x:c r="AK1017" s="1" t="str">
        <x:v>8.3239621792574603e-17</x:v>
      </x:c>
      <x:c r="AL1017" s="28" t="str">
        <x:v>-0.00039830997450069998</x:v>
      </x:c>
      <x:c r="AM1017" s="1" t="str">
        <x:v>2023</x:v>
      </x:c>
      <x:c r="AN1017" s="48" t="str">
        <x:v>REUSED_OOS_PREQUENTIAL_DIAGNOSTIC</x:v>
      </x:c>
      <x:c r="AO1017" s="1" t="str">
        <x:v>1015</x:v>
      </x:c>
      <x:c r="AP1017" s="1" t="str">
        <x:v>False</x:v>
      </x:c>
    </x:row>
    <x:row r="1018" ht="22" customHeight="1">
      <x:c r="A1018" s="27" t="n">
        <x:v>45213</x:v>
      </x:c>
      <x:c r="B1018" s="27" t="n">
        <x:v>45214</x:v>
      </x:c>
      <x:c r="C1018" s="1" t="str">
        <x:v>0.00035132531512620002</x:v>
      </x:c>
      <x:c r="D1018" s="1" t="str">
        <x:v>0.084148966031672504</x:v>
      </x:c>
      <x:c r="E1018" s="1" t="str">
        <x:v>0.91549970865320118</x:v>
      </x:c>
      <x:c r="F1018" s="1" t="str">
        <x:v>mix</x:v>
      </x:c>
      <x:c r="G1018" s="1" t="str">
        <x:v>0.26570082343937584</x:v>
      </x:c>
      <x:c r="H1018" s="1" t="str">
        <x:v>0.033635921969201565</x:v>
      </x:c>
      <x:c r="I1018" s="1" t="str">
        <x:v>-0.039637210267121081</x:v>
      </x:c>
      <x:c r="J1018" s="1" t="str">
        <x:v>0.012369602672226199</x:v>
      </x:c>
      <x:c r="K1018" s="1" t="str">
        <x:v>0.24043868785216455</x:v>
      </x:c>
      <x:c r="L1018" s="1" t="str">
        <x:v>-0.10905549822990945</x:v>
      </x:c>
      <x:c r="M1018" s="1" t="str">
        <x:v>ABSTAIN</x:v>
      </x:c>
      <x:c r="N1018" s="1" t="str">
        <x:v>0.91549970865320118</x:v>
      </x:c>
      <x:c r="O1018" s="48" t="str">
        <x:v>HIGH_VOLATILITY|NEGATIVE_MOMENTUM</x:v>
      </x:c>
      <x:c r="P1018" s="48" t="str">
        <x:v>episode-000941|episode-001016|episode-000937|episode-000940|episode-000958</x:v>
      </x:c>
      <x:c r="Q1018" s="1" t="str">
        <x:v>True</x:v>
      </x:c>
      <x:c r="R1018" s="1" t="str">
        <x:v>5</x:v>
      </x:c>
      <x:c r="S1018" s="1" t="str">
        <x:v>0.050000000000000003</x:v>
      </x:c>
      <x:c r="T1018" s="1" t="str">
        <x:v>0.45936505839667457</x:v>
      </x:c>
      <x:c r="U1018" s="1" t="str">
        <x:v>0.45000000000000001</x:v>
      </x:c>
      <x:c r="V1018" s="1" t="str">
        <x:v>0.0051680770216377004</x:v>
      </x:c>
      <x:c r="W1018" s="28" t="str">
        <x:v>0.45000000000000001</x:v>
      </x:c>
      <x:c r="X1018" s="28" t="str">
        <x:v>9.8599391593456875e-05</x:v>
      </x:c>
      <x:c r="Y1018" s="28" t="str">
        <x:v>0.0051680770216377958</x:v>
      </x:c>
      <x:c r="Z1018" s="1" t="str">
        <x:v>0.45000000000000001</x:v>
      </x:c>
      <x:c r="AA1018" s="1" t="str">
        <x:v>9.8599391593456875e-05</x:v>
      </x:c>
      <x:c r="AB1018" s="1" t="str">
        <x:v>0.0051680770216377958</x:v>
      </x:c>
      <x:c r="AC1018" s="1" t="str">
        <x:v>ABSTAIN</x:v>
      </x:c>
      <x:c r="AD1018" s="1" t="str">
        <x:v>0.050000000000000003</x:v>
      </x:c>
      <x:c r="AE1018" s="1" t="str">
        <x:v>0.45000000000000001</x:v>
      </x:c>
      <x:c r="AF1018" s="1" t="str">
        <x:v>9.8599391593456875e-05</x:v>
      </x:c>
      <x:c r="AG1018" s="1" t="str">
        <x:v>0.0051680770216377958</x:v>
      </x:c>
      <x:c r="AH1018" s="1" t="str">
        <x:v>0.45000000000000001</x:v>
      </x:c>
      <x:c r="AI1018" s="1" t="str">
        <x:v>9.8599391593456875e-05</x:v>
      </x:c>
      <x:c r="AJ1018" s="1" t="str">
        <x:v>0.0051680770216377958</x:v>
      </x:c>
      <x:c r="AK1018" s="1" t="str">
        <x:v>9.540979117872439e-17</x:v>
      </x:c>
      <x:c r="AL1018" s="28" t="str">
        <x:v>0.0114848358457964</x:v>
      </x:c>
      <x:c r="AM1018" s="1" t="str">
        <x:v>2023</x:v>
      </x:c>
      <x:c r="AN1018" s="48" t="str">
        <x:v>REUSED_OOS_PREQUENTIAL_DIAGNOSTIC</x:v>
      </x:c>
      <x:c r="AO1018" s="1" t="str">
        <x:v>1016</x:v>
      </x:c>
      <x:c r="AP1018" s="1" t="str">
        <x:v>False</x:v>
      </x:c>
    </x:row>
    <x:row r="1019" ht="22" customHeight="1">
      <x:c r="A1019" s="27" t="n">
        <x:v>45214</x:v>
      </x:c>
      <x:c r="B1019" s="27" t="n">
        <x:v>45215</x:v>
      </x:c>
      <x:c r="C1019" s="1" t="str">
        <x:v>0.00050418599916789999</x:v>
      </x:c>
      <x:c r="D1019" s="1" t="str">
        <x:v>0.052721339898724399</x:v>
      </x:c>
      <x:c r="E1019" s="1" t="str">
        <x:v>0.94677447410210724</x:v>
      </x:c>
      <x:c r="F1019" s="1" t="str">
        <x:v>mix</x:v>
      </x:c>
      <x:c r="G1019" s="1" t="str">
        <x:v>0.19183858017446459</x:v>
      </x:c>
      <x:c r="H1019" s="1" t="str">
        <x:v>0.062855252265895861</x:v>
      </x:c>
      <x:c r="I1019" s="1" t="str">
        <x:v>-0.027271717992887523</x:v>
      </x:c>
      <x:c r="J1019" s="1" t="str">
        <x:v>0.021059358670726613</x:v>
      </x:c>
      <x:c r="K1019" s="1" t="str">
        <x:v>0.24337285222839691</x:v>
      </x:c>
      <x:c r="L1019" s="1" t="str">
        <x:v>-0.097211650640333214</x:v>
      </x:c>
      <x:c r="M1019" s="1" t="str">
        <x:v>ABSTAIN</x:v>
      </x:c>
      <x:c r="N1019" s="1" t="str">
        <x:v>0.94677447410210724</x:v>
      </x:c>
      <x:c r="O1019" s="48" t="str">
        <x:v>HIGH_VOLATILITY|NEGATIVE_MOMENTUM</x:v>
      </x:c>
      <x:c r="P1019" s="48" t="str"/>
      <x:c r="Q1019" s="1" t="str">
        <x:v>True</x:v>
      </x:c>
      <x:c r="R1019" s="1" t="str">
        <x:v>5</x:v>
      </x:c>
      <x:c r="S1019" s="1" t="str">
        <x:v>0.050000000000000003</x:v>
      </x:c>
      <x:c r="T1019" s="1" t="str">
        <x:v>0.45937112158543653</x:v>
      </x:c>
      <x:c r="U1019" s="1" t="str">
        <x:v>0.45000000000000001</x:v>
      </x:c>
      <x:c r="V1019" s="1" t="str">
        <x:v>0.0223387212385774</x:v>
      </x:c>
      <x:c r="W1019" s="28" t="str">
        <x:v>0.45000000000000001</x:v>
      </x:c>
      <x:c r="X1019" s="28" t="str">
        <x:v>0.0028278818802011663</x:v>
      </x:c>
      <x:c r="Y1019" s="28" t="str">
        <x:v>0.022338721238577497</x:v>
      </x:c>
      <x:c r="Z1019" s="1" t="str">
        <x:v>0.45000000000000001</x:v>
      </x:c>
      <x:c r="AA1019" s="1" t="str">
        <x:v>0.0028278818802011663</x:v>
      </x:c>
      <x:c r="AB1019" s="1" t="str">
        <x:v>0.022338721238577497</x:v>
      </x:c>
      <x:c r="AC1019" s="1" t="str">
        <x:v>ABSTAIN</x:v>
      </x:c>
      <x:c r="AD1019" s="1" t="str">
        <x:v>0.050000000000000003</x:v>
      </x:c>
      <x:c r="AE1019" s="1" t="str">
        <x:v>0.45000000000000001</x:v>
      </x:c>
      <x:c r="AF1019" s="1" t="str">
        <x:v>0.0028278818802011663</x:v>
      </x:c>
      <x:c r="AG1019" s="1" t="str">
        <x:v>0.022338721238577497</x:v>
      </x:c>
      <x:c r="AH1019" s="1" t="str">
        <x:v>0.45000000000000001</x:v>
      </x:c>
      <x:c r="AI1019" s="1" t="str">
        <x:v>0.0028278818802011663</x:v>
      </x:c>
      <x:c r="AJ1019" s="1" t="str">
        <x:v>0.022338721238577497</x:v>
      </x:c>
      <x:c r="AK1019" s="1" t="str">
        <x:v>9.3675067702747583e-17</x:v>
      </x:c>
      <x:c r="AL1019" s="28" t="str">
        <x:v>0.0496480273331074</x:v>
      </x:c>
      <x:c r="AM1019" s="1" t="str">
        <x:v>2023</x:v>
      </x:c>
      <x:c r="AN1019" s="48" t="str">
        <x:v>REUSED_OOS_PREQUENTIAL_DIAGNOSTIC</x:v>
      </x:c>
      <x:c r="AO1019" s="1" t="str">
        <x:v>1017</x:v>
      </x:c>
      <x:c r="AP1019" s="1" t="str">
        <x:v>False</x:v>
      </x:c>
    </x:row>
    <x:row r="1020" ht="22" customHeight="1">
      <x:c r="A1020" s="27" t="n">
        <x:v>45215</x:v>
      </x:c>
      <x:c r="B1020" s="27" t="n">
        <x:v>45216</x:v>
      </x:c>
      <x:c r="C1020" s="1" t="str">
        <x:v>0.00051074464336340003</x:v>
      </x:c>
      <x:c r="D1020" s="1" t="str">
        <x:v>0.050842500349163301</x:v>
      </x:c>
      <x:c r="E1020" s="1" t="str">
        <x:v>0.9486467550074732</x:v>
      </x:c>
      <x:c r="F1020" s="1" t="str">
        <x:v>mix</x:v>
      </x:c>
      <x:c r="G1020" s="1" t="str">
        <x:v>0.18691190816326836</x:v>
      </x:c>
      <x:c r="H1020" s="1" t="str">
        <x:v>0.0037576790991225512</x:v>
      </x:c>
      <x:c r="I1020" s="1" t="str">
        <x:v>0.033656739686890313</x:v>
      </x:c>
      <x:c r="J1020" s="1" t="str">
        <x:v>0.073326556735185733</x:v>
      </x:c>
      <x:c r="K1020" s="1" t="str">
        <x:v>0.29471079468237449</x:v>
      </x:c>
      <x:c r="L1020" s="1" t="str">
        <x:v>-0.052389989995313413</x:v>
      </x:c>
      <x:c r="M1020" s="1" t="str">
        <x:v>ABSTAIN</x:v>
      </x:c>
      <x:c r="N1020" s="1" t="str">
        <x:v>0.9486467550074732</x:v>
      </x:c>
      <x:c r="O1020" s="48" t="str">
        <x:v>HIGH_VOLATILITY|NEGATIVE_MOMENTUM</x:v>
      </x:c>
      <x:c r="P1020" s="48" t="str">
        <x:v>episode-001009|episode-001007|episode-001004|episode-000950|episode-000668</x:v>
      </x:c>
      <x:c r="Q1020" s="1" t="str">
        <x:v>True</x:v>
      </x:c>
      <x:c r="R1020" s="1" t="str">
        <x:v>5</x:v>
      </x:c>
      <x:c r="S1020" s="1" t="str">
        <x:v>0.050000000000000003</x:v>
      </x:c>
      <x:c r="T1020" s="1" t="str">
        <x:v>0.45937169593613231</x:v>
      </x:c>
      <x:c r="U1020" s="1" t="str">
        <x:v>0.45000000000000001</x:v>
      </x:c>
      <x:c r="V1020" s="1" t="str">
        <x:v>-0.0016866924008674001</x:v>
      </x:c>
      <x:c r="W1020" s="28" t="str">
        <x:v>0.45000000000000001</x:v>
      </x:c>
      <x:c r="X1020" s="28" t="str">
        <x:v>0.012019354995538911</x:v>
      </x:c>
      <x:c r="Y1020" s="28" t="str">
        <x:v>-0.0016866924008674955</x:v>
      </x:c>
      <x:c r="Z1020" s="1" t="str">
        <x:v>0.45000000000000001</x:v>
      </x:c>
      <x:c r="AA1020" s="1" t="str">
        <x:v>0.012019354995538911</x:v>
      </x:c>
      <x:c r="AB1020" s="1" t="str">
        <x:v>-0.0016866924008674955</x:v>
      </x:c>
      <x:c r="AC1020" s="1" t="str">
        <x:v>ABSTAIN</x:v>
      </x:c>
      <x:c r="AD1020" s="1" t="str">
        <x:v>0.050000000000000003</x:v>
      </x:c>
      <x:c r="AE1020" s="1" t="str">
        <x:v>0.45000000000000001</x:v>
      </x:c>
      <x:c r="AF1020" s="1" t="str">
        <x:v>0.012019354995538911</x:v>
      </x:c>
      <x:c r="AG1020" s="1" t="str">
        <x:v>-0.0016866924008674955</x:v>
      </x:c>
      <x:c r="AH1020" s="1" t="str">
        <x:v>0.45000000000000001</x:v>
      </x:c>
      <x:c r="AI1020" s="1" t="str">
        <x:v>0.012019354995538911</x:v>
      </x:c>
      <x:c r="AJ1020" s="1" t="str">
        <x:v>-0.0016866924008674955</x:v>
      </x:c>
      <x:c r="AK1020" s="1" t="str">
        <x:v>-9.5626631613221491e-17</x:v>
      </x:c>
      <x:c r="AL1020" s="28" t="str">
        <x:v>-0.0037215403880083001</x:v>
      </x:c>
      <x:c r="AM1020" s="1" t="str">
        <x:v>2023</x:v>
      </x:c>
      <x:c r="AN1020" s="48" t="str">
        <x:v>REUSED_OOS_PREQUENTIAL_DIAGNOSTIC</x:v>
      </x:c>
      <x:c r="AO1020" s="1" t="str">
        <x:v>1018</x:v>
      </x:c>
      <x:c r="AP1020" s="1" t="str">
        <x:v>False</x:v>
      </x:c>
    </x:row>
    <x:row r="1021" ht="22" customHeight="1">
      <x:c r="A1021" s="27" t="n">
        <x:v>45216</x:v>
      </x:c>
      <x:c r="B1021" s="27" t="n">
        <x:v>45217</x:v>
      </x:c>
      <x:c r="C1021" s="1" t="str">
        <x:v>2.8339096186935943e-05</x:v>
      </x:c>
      <x:c r="D1021" s="1" t="str">
        <x:v>0.46926713486095861</x:v>
      </x:c>
      <x:c r="E1021" s="1" t="str">
        <x:v>0.53070452604285445</x:v>
      </x:c>
      <x:c r="F1021" s="1" t="str">
        <x:v>mix</x:v>
      </x:c>
      <x:c r="G1021" s="1" t="str">
        <x:v>0.6294887744560077</x:v>
      </x:c>
      <x:c r="H1021" s="1" t="str">
        <x:v>0.83684926902359047</x:v>
      </x:c>
      <x:c r="I1021" s="1" t="str">
        <x:v>0.036968347267350543</x:v>
      </x:c>
      <x:c r="J1021" s="1" t="str">
        <x:v>0.070658258289953313</x:v>
      </x:c>
      <x:c r="K1021" s="1" t="str">
        <x:v>0.29522108047351348</x:v>
      </x:c>
      <x:c r="L1021" s="1" t="str">
        <x:v>-0.05591655891962688</x:v>
      </x:c>
      <x:c r="M1021" s="1" t="str">
        <x:v>ABSTAIN</x:v>
      </x:c>
      <x:c r="N1021" s="1" t="str">
        <x:v>0.53070452604285445</x:v>
      </x:c>
      <x:c r="O1021" s="48" t="str">
        <x:v>INSUFFICIENT_EVIDENCE</x:v>
      </x:c>
      <x:c r="P1021" s="48" t="str"/>
      <x:c r="Q1021" s="1" t="str">
        <x:v>True</x:v>
      </x:c>
      <x:c r="R1021" s="1" t="str">
        <x:v>5</x:v>
      </x:c>
      <x:c r="S1021" s="1" t="str">
        <x:v>0.050000000000000003</x:v>
      </x:c>
      <x:c r="T1021" s="1" t="str">
        <x:v>0.45916344659996577</x:v>
      </x:c>
      <x:c r="U1021" s="1" t="str">
        <x:v>0.45000000000000001</x:v>
      </x:c>
      <x:c r="V1021" s="1" t="str">
        <x:v>-0.0012984682190547</x:v>
      </x:c>
      <x:c r="W1021" s="28" t="str">
        <x:v>0.45000000000000001</x:v>
      </x:c>
      <x:c r="X1021" s="28" t="str">
        <x:v>0.00092262636210332927</x:v>
      </x:c>
      <x:c r="Y1021" s="28" t="str">
        <x:v>-0.0012984682190547714</x:v>
      </x:c>
      <x:c r="Z1021" s="1" t="str">
        <x:v>0.45000000000000001</x:v>
      </x:c>
      <x:c r="AA1021" s="1" t="str">
        <x:v>0.00092262636210332927</x:v>
      </x:c>
      <x:c r="AB1021" s="1" t="str">
        <x:v>-0.0012984682190547714</x:v>
      </x:c>
      <x:c r="AC1021" s="1" t="str">
        <x:v>ABSTAIN</x:v>
      </x:c>
      <x:c r="AD1021" s="1" t="str">
        <x:v>0.050000000000000003</x:v>
      </x:c>
      <x:c r="AE1021" s="1" t="str">
        <x:v>0.45000000000000001</x:v>
      </x:c>
      <x:c r="AF1021" s="1" t="str">
        <x:v>0.00092262636210332927</x:v>
      </x:c>
      <x:c r="AG1021" s="1" t="str">
        <x:v>-0.0012984682190547714</x:v>
      </x:c>
      <x:c r="AH1021" s="1" t="str">
        <x:v>0.45000000000000001</x:v>
      </x:c>
      <x:c r="AI1021" s="1" t="str">
        <x:v>0.00092262636210332927</x:v>
      </x:c>
      <x:c r="AJ1021" s="1" t="str">
        <x:v>-0.0012984682190547714</x:v>
      </x:c>
      <x:c r="AK1021" s="1" t="str">
        <x:v>-7.1340502949546192e-17</x:v>
      </x:c>
      <x:c r="AL1021" s="28" t="str">
        <x:v>-0.0028834373107633001</x:v>
      </x:c>
      <x:c r="AM1021" s="1" t="str">
        <x:v>2023</x:v>
      </x:c>
      <x:c r="AN1021" s="48" t="str">
        <x:v>REUSED_OOS_PREQUENTIAL_DIAGNOSTIC</x:v>
      </x:c>
      <x:c r="AO1021" s="1" t="str">
        <x:v>1019</x:v>
      </x:c>
      <x:c r="AP1021" s="1" t="str">
        <x:v>False</x:v>
      </x:c>
    </x:row>
    <x:row r="1022" ht="22" customHeight="1">
      <x:c r="A1022" s="27" t="n">
        <x:v>45217</x:v>
      </x:c>
      <x:c r="B1022" s="27" t="n">
        <x:v>45218</x:v>
      </x:c>
      <x:c r="C1022" s="1" t="str">
        <x:v>3.0200023743404841e-05</x:v>
      </x:c>
      <x:c r="D1022" s="1" t="str">
        <x:v>0.56901895293835825</x:v>
      </x:c>
      <x:c r="E1022" s="1" t="str">
        <x:v>0.43095084703789832</x:v>
      </x:c>
      <x:c r="F1022" s="1" t="str">
        <x:v>bull</x:v>
      </x:c>
      <x:c r="G1022" s="1" t="str">
        <x:v>0.62252039098593892</x:v>
      </x:c>
      <x:c r="H1022" s="1" t="str">
        <x:v>0.19950735800991223</x:v>
      </x:c>
      <x:c r="I1022" s="1" t="str">
        <x:v>0.053767961721348678</x:v>
      </x:c>
      <x:c r="J1022" s="1" t="str">
        <x:v>0.058221084686233215</x:v>
      </x:c>
      <x:c r="K1022" s="1" t="str">
        <x:v>0.29478531514680234</x:v>
      </x:c>
      <x:c r="L1022" s="1" t="str">
        <x:v>-0.058638764338111882</x:v>
      </x:c>
      <x:c r="M1022" s="1" t="str">
        <x:v>ABSTAIN</x:v>
      </x:c>
      <x:c r="N1022" s="1" t="str">
        <x:v>0.5</x:v>
      </x:c>
      <x:c r="O1022" s="48" t="str">
        <x:v>INSUFFICIENT_EVIDENCE</x:v>
      </x:c>
      <x:c r="P1022" s="48" t="str"/>
      <x:c r="Q1022" s="1" t="str">
        <x:v>True</x:v>
      </x:c>
      <x:c r="R1022" s="1" t="str">
        <x:v>5</x:v>
      </x:c>
      <x:c r="S1022" s="1" t="str">
        <x:v>0</x:v>
      </x:c>
      <x:c r="T1022" s="1" t="str">
        <x:v>0.4591042024051652</x:v>
      </x:c>
      <x:c r="U1022" s="1" t="str">
        <x:v>0.45000000000000001</x:v>
      </x:c>
      <x:c r="V1022" s="1" t="str">
        <x:v>0.0063754870963290003</x:v>
      </x:c>
      <x:c r="W1022" s="28" t="str">
        <x:v>0.45000000000000001</x:v>
      </x:c>
      <x:c r="X1022" s="28" t="str">
        <x:v>0.00071457793271662018</x:v>
      </x:c>
      <x:c r="Y1022" s="28" t="str">
        <x:v>0.0063754870963290688</x:v>
      </x:c>
      <x:c r="Z1022" s="1" t="str">
        <x:v>0.45000000000000001</x:v>
      </x:c>
      <x:c r="AA1022" s="1" t="str">
        <x:v>0.00071457793271662018</x:v>
      </x:c>
      <x:c r="AB1022" s="1" t="str">
        <x:v>0.0063754870963290688</x:v>
      </x:c>
      <x:c r="AC1022" s="1" t="str">
        <x:v>ABSTAIN</x:v>
      </x:c>
      <x:c r="AD1022" s="1" t="str">
        <x:v>0</x:v>
      </x:c>
      <x:c r="AE1022" s="1" t="str">
        <x:v>0.45000000000000001</x:v>
      </x:c>
      <x:c r="AF1022" s="1" t="str">
        <x:v>0.00071457793271662018</x:v>
      </x:c>
      <x:c r="AG1022" s="1" t="str">
        <x:v>0.0063754870963290688</x:v>
      </x:c>
      <x:c r="AH1022" s="1" t="str">
        <x:v>0.45000000000000001</x:v>
      </x:c>
      <x:c r="AI1022" s="1" t="str">
        <x:v>0.00071457793271662018</x:v>
      </x:c>
      <x:c r="AJ1022" s="1" t="str">
        <x:v>0.0063754870963290688</x:v>
      </x:c>
      <x:c r="AK1022" s="1" t="str">
        <x:v>6.7654215563095477e-17</x:v>
      </x:c>
      <x:c r="AL1022" s="28" t="str">
        <x:v>0.014169347179018001</x:v>
      </x:c>
      <x:c r="AM1022" s="1" t="str">
        <x:v>2023</x:v>
      </x:c>
      <x:c r="AN1022" s="48" t="str">
        <x:v>REUSED_OOS_PREQUENTIAL_DIAGNOSTIC</x:v>
      </x:c>
      <x:c r="AO1022" s="1" t="str">
        <x:v>1020</x:v>
      </x:c>
      <x:c r="AP1022" s="1" t="str">
        <x:v>False</x:v>
      </x:c>
    </x:row>
    <x:row r="1023" ht="22" customHeight="1">
      <x:c r="A1023" s="27" t="n">
        <x:v>45218</x:v>
      </x:c>
      <x:c r="B1023" s="27" t="n">
        <x:v>45219</x:v>
      </x:c>
      <x:c r="C1023" s="1" t="str">
        <x:v>0.0001330726415655</x:v>
      </x:c>
      <x:c r="D1023" s="1" t="str">
        <x:v>0.28162418662989191</x:v>
      </x:c>
      <x:c r="E1023" s="1" t="str">
        <x:v>0.71824274072854255</x:v>
      </x:c>
      <x:c r="F1023" s="1" t="str">
        <x:v>mix</x:v>
      </x:c>
      <x:c r="G1023" s="1" t="str">
        <x:v>0.54228178369219393</x:v>
      </x:c>
      <x:c r="H1023" s="1" t="str">
        <x:v>0.57478953261693266</x:v>
      </x:c>
      <x:c r="I1023" s="1" t="str">
        <x:v>0.073311635171947387</x:v>
      </x:c>
      <x:c r="J1023" s="1" t="str">
        <x:v>0.05563559384325889</x:v>
      </x:c>
      <x:c r="K1023" s="1" t="str">
        <x:v>0.29337646782398946</x:v>
      </x:c>
      <x:c r="L1023" s="1" t="str">
        <x:v>-0.045300290169149049</x:v>
      </x:c>
      <x:c r="M1023" s="1" t="str">
        <x:v>ABSTAIN</x:v>
      </x:c>
      <x:c r="N1023" s="1" t="str">
        <x:v>0.71824274072854255</x:v>
      </x:c>
      <x:c r="O1023" s="48" t="str">
        <x:v>HIGH_VOLATILITY|NEGATIVE_MOMENTUM</x:v>
      </x:c>
      <x:c r="P1023" s="48" t="str">
        <x:v>episode-001010|episode-000852|episode-000858|episode-001005|episode-000790</x:v>
      </x:c>
      <x:c r="Q1023" s="1" t="str">
        <x:v>True</x:v>
      </x:c>
      <x:c r="R1023" s="1" t="str">
        <x:v>5</x:v>
      </x:c>
      <x:c r="S1023" s="1" t="str">
        <x:v>0.050000000000000003</x:v>
      </x:c>
      <x:c r="T1023" s="1" t="str">
        <x:v>0.45926600176593729</x:v>
      </x:c>
      <x:c r="U1023" s="1" t="str">
        <x:v>0.45000000000000001</x:v>
      </x:c>
      <x:c r="V1023" s="1" t="str">
        <x:v>0.014903506495377</x:v>
      </x:c>
      <x:c r="W1023" s="28" t="str">
        <x:v>0.45000000000000001</x:v>
      </x:c>
      <x:c r="X1023" s="28" t="str">
        <x:v>0.0034846942973168482</x:v>
      </x:c>
      <x:c r="Y1023" s="28" t="str">
        <x:v>0.014903506495377083</x:v>
      </x:c>
      <x:c r="Z1023" s="1" t="str">
        <x:v>0.45000000000000001</x:v>
      </x:c>
      <x:c r="AA1023" s="1" t="str">
        <x:v>0.0034846942973168482</x:v>
      </x:c>
      <x:c r="AB1023" s="1" t="str">
        <x:v>0.014903506495377083</x:v>
      </x:c>
      <x:c r="AC1023" s="1" t="str">
        <x:v>ABSTAIN</x:v>
      </x:c>
      <x:c r="AD1023" s="1" t="str">
        <x:v>0.050000000000000003</x:v>
      </x:c>
      <x:c r="AE1023" s="1" t="str">
        <x:v>0.45000000000000001</x:v>
      </x:c>
      <x:c r="AF1023" s="1" t="str">
        <x:v>0.0034846942973168482</x:v>
      </x:c>
      <x:c r="AG1023" s="1" t="str">
        <x:v>0.014903506495377083</x:v>
      </x:c>
      <x:c r="AH1023" s="1" t="str">
        <x:v>0.45000000000000001</x:v>
      </x:c>
      <x:c r="AI1023" s="1" t="str">
        <x:v>0.0034846942973168482</x:v>
      </x:c>
      <x:c r="AJ1023" s="1" t="str">
        <x:v>0.014903506495377083</x:v>
      </x:c>
      <x:c r="AK1023" s="1" t="str">
        <x:v>8.1532003370909933e-17</x:v>
      </x:c>
      <x:c r="AL1023" s="28" t="str">
        <x:v>0.033126762524805897</x:v>
      </x:c>
      <x:c r="AM1023" s="1" t="str">
        <x:v>2023</x:v>
      </x:c>
      <x:c r="AN1023" s="48" t="str">
        <x:v>REUSED_OOS_PREQUENTIAL_DIAGNOSTIC</x:v>
      </x:c>
      <x:c r="AO1023" s="1" t="str">
        <x:v>1021</x:v>
      </x:c>
      <x:c r="AP1023" s="1" t="str">
        <x:v>False</x:v>
      </x:c>
    </x:row>
    <x:row r="1024" ht="22" customHeight="1">
      <x:c r="A1024" s="27" t="n">
        <x:v>45219</x:v>
      </x:c>
      <x:c r="B1024" s="27" t="n">
        <x:v>45220</x:v>
      </x:c>
      <x:c r="C1024" s="1" t="str">
        <x:v>0.0001004094704654</x:v>
      </x:c>
      <x:c r="D1024" s="1" t="str">
        <x:v>0.44305423641373037</x:v>
      </x:c>
      <x:c r="E1024" s="1" t="str">
        <x:v>0.55684535411580405</x:v>
      </x:c>
      <x:c r="F1024" s="1" t="str">
        <x:v>mix</x:v>
      </x:c>
      <x:c r="G1024" s="1" t="str">
        <x:v>0.62589275611490769</x:v>
      </x:c>
      <x:c r="H1024" s="1" t="str">
        <x:v>0.32286009956767703</x:v>
      </x:c>
      <x:c r="I1024" s="1" t="str">
        <x:v>0.104640125076777</x:v>
      </x:c>
      <x:c r="J1024" s="1" t="str">
        <x:v>0.093990783410138334</x:v>
      </x:c>
      <x:c r="K1024" s="1" t="str">
        <x:v>0.31171865634995838</x:v>
      </x:c>
      <x:c r="L1024" s="1" t="str">
        <x:v>-0.013674179599081349</x:v>
      </x:c>
      <x:c r="M1024" s="1" t="str">
        <x:v>ABSTAIN</x:v>
      </x:c>
      <x:c r="N1024" s="1" t="str">
        <x:v>0.55684535411580405</x:v>
      </x:c>
      <x:c r="O1024" s="48" t="str">
        <x:v>HIGH_VOLATILITY|NEGATIVE_MOMENTUM</x:v>
      </x:c>
      <x:c r="P1024" s="48" t="str">
        <x:v>episode-000908|episode-000853|episode-000904|episode-000910</x:v>
      </x:c>
      <x:c r="Q1024" s="1" t="str">
        <x:v>True</x:v>
      </x:c>
      <x:c r="R1024" s="1" t="str">
        <x:v>5</x:v>
      </x:c>
      <x:c r="S1024" s="1" t="str">
        <x:v>0.050000000000000003</x:v>
      </x:c>
      <x:c r="T1024" s="1" t="str">
        <x:v>0.45917305575470901</x:v>
      </x:c>
      <x:c r="U1024" s="1" t="str">
        <x:v>0.45000000000000001</x:v>
      </x:c>
      <x:c r="V1024" s="1" t="str">
        <x:v>0.0036071175399864999</x:v>
      </x:c>
      <x:c r="W1024" s="28" t="str">
        <x:v>0.45000000000000001</x:v>
      </x:c>
      <x:c r="X1024" s="28" t="str">
        <x:v>0.008078447952784118</x:v>
      </x:c>
      <x:c r="Y1024" s="28" t="str">
        <x:v>0.0036071175399865485</x:v>
      </x:c>
      <x:c r="Z1024" s="1" t="str">
        <x:v>0.45000000000000001</x:v>
      </x:c>
      <x:c r="AA1024" s="1" t="str">
        <x:v>0.008078447952784118</x:v>
      </x:c>
      <x:c r="AB1024" s="1" t="str">
        <x:v>0.0036071175399865485</x:v>
      </x:c>
      <x:c r="AC1024" s="1" t="str">
        <x:v>ABSTAIN</x:v>
      </x:c>
      <x:c r="AD1024" s="1" t="str">
        <x:v>0.050000000000000003</x:v>
      </x:c>
      <x:c r="AE1024" s="1" t="str">
        <x:v>0.45000000000000001</x:v>
      </x:c>
      <x:c r="AF1024" s="1" t="str">
        <x:v>0.008078447952784118</x:v>
      </x:c>
      <x:c r="AG1024" s="1" t="str">
        <x:v>0.0036071175399865485</x:v>
      </x:c>
      <x:c r="AH1024" s="1" t="str">
        <x:v>0.45000000000000001</x:v>
      </x:c>
      <x:c r="AI1024" s="1" t="str">
        <x:v>0.008078447952784118</x:v>
      </x:c>
      <x:c r="AJ1024" s="1" t="str">
        <x:v>0.0036071175399865485</x:v>
      </x:c>
      <x:c r="AK1024" s="1" t="str">
        <x:v>4.8572257327350599e-17</x:v>
      </x:c>
      <x:c r="AL1024" s="28" t="str">
        <x:v>0.0080338337629952006</x:v>
      </x:c>
      <x:c r="AM1024" s="1" t="str">
        <x:v>2023</x:v>
      </x:c>
      <x:c r="AN1024" s="48" t="str">
        <x:v>REUSED_OOS_PREQUENTIAL_DIAGNOSTIC</x:v>
      </x:c>
      <x:c r="AO1024" s="1" t="str">
        <x:v>1022</x:v>
      </x:c>
      <x:c r="AP1024" s="1" t="str">
        <x:v>False</x:v>
      </x:c>
    </x:row>
    <x:row r="1025" ht="22" customHeight="1">
      <x:c r="A1025" s="27" t="n">
        <x:v>45220</x:v>
      </x:c>
      <x:c r="B1025" s="27" t="n">
        <x:v>45221</x:v>
      </x:c>
      <x:c r="C1025" s="1" t="str">
        <x:v>8.4341612152952224e-06</x:v>
      </x:c>
      <x:c r="D1025" s="1" t="str">
        <x:v>0.72393217171934165</x:v>
      </x:c>
      <x:c r="E1025" s="1" t="str">
        <x:v>0.2760593941194428</x:v>
      </x:c>
      <x:c r="F1025" s="1" t="str">
        <x:v>bull</x:v>
      </x:c>
      <x:c r="G1025" s="1" t="str">
        <x:v>0.53640141839762268</x:v>
      </x:c>
      <x:c r="H1025" s="1" t="str">
        <x:v>0.56175587061122267</x:v>
      </x:c>
      <x:c r="I1025" s="1" t="str">
        <x:v>0.1139583209199786</x:v>
      </x:c>
      <x:c r="J1025" s="1" t="str">
        <x:v>0.12581482875423422</x:v>
      </x:c>
      <x:c r="K1025" s="1" t="str">
        <x:v>0.30014019647226214</x:v>
      </x:c>
      <x:c r="L1025" s="1" t="str">
        <x:v>0</x:v>
      </x:c>
      <x:c r="M1025" s="1" t="str">
        <x:v>BTC</x:v>
      </x:c>
      <x:c r="N1025" s="1" t="str">
        <x:v>0.72393217171934165</x:v>
      </x:c>
      <x:c r="O1025" s="48" t="str">
        <x:v>HIGH_VOLATILITY</x:v>
      </x:c>
      <x:c r="P1025" s="48" t="str"/>
      <x:c r="Q1025" s="1" t="str">
        <x:v>True</x:v>
      </x:c>
      <x:c r="R1025" s="1" t="str">
        <x:v>5</x:v>
      </x:c>
      <x:c r="S1025" s="1" t="str">
        <x:v>0</x:v>
      </x:c>
      <x:c r="T1025" s="1" t="str">
        <x:v>0.4590142218930871</x:v>
      </x:c>
      <x:c r="U1025" s="1" t="str">
        <x:v>0.45000000000000001</x:v>
      </x:c>
      <x:c r="V1025" s="1" t="str">
        <x:v>0.0010706308200276</x:v>
      </x:c>
      <x:c r="W1025" s="28" t="str">
        <x:v>0.45000000000000001</x:v>
      </x:c>
      <x:c r="X1025" s="28" t="str">
        <x:v>0.0019812113312233648</x:v>
      </x:c>
      <x:c r="Y1025" s="28" t="str">
        <x:v>0.0010706308200276737</x:v>
      </x:c>
      <x:c r="Z1025" s="1" t="str">
        <x:v>0.5</x:v>
      </x:c>
      <x:c r="AA1025" s="1" t="str">
        <x:v>0.048018788668776624</x:v>
      </x:c>
      <x:c r="AB1025" s="1" t="str">
        <x:v>0.0011437174899997515</x:v>
      </x:c>
      <x:c r="AC1025" s="1" t="str">
        <x:v>BTC</x:v>
      </x:c>
      <x:c r="AD1025" s="1" t="str">
        <x:v>0</x:v>
      </x:c>
      <x:c r="AE1025" s="1" t="str">
        <x:v>0.45000000000000001</x:v>
      </x:c>
      <x:c r="AF1025" s="1" t="str">
        <x:v>0.0019812113312233648</x:v>
      </x:c>
      <x:c r="AG1025" s="1" t="str">
        <x:v>0.0010706308200276737</x:v>
      </x:c>
      <x:c r="AH1025" s="1" t="str">
        <x:v>0.80000000000000004</x:v>
      </x:c>
      <x:c r="AI1025" s="1" t="str">
        <x:v>0.34801878866877667</x:v>
      </x:c>
      <x:c r="AJ1025" s="1" t="str">
        <x:v>0.0015581871963172844</x:v>
      </x:c>
      <x:c r="AK1025" s="1" t="str">
        <x:v>0.0004869163786481584</x:v>
      </x:c>
      <x:c r="AL1025" s="28" t="str">
        <x:v>0.0023835870142979998</x:v>
      </x:c>
      <x:c r="AM1025" s="1" t="str">
        <x:v>2023</x:v>
      </x:c>
      <x:c r="AN1025" s="48" t="str">
        <x:v>REUSED_OOS_PREQUENTIAL_DIAGNOSTIC</x:v>
      </x:c>
      <x:c r="AO1025" s="1" t="str">
        <x:v>1023</x:v>
      </x:c>
      <x:c r="AP1025" s="1" t="str">
        <x:v>False</x:v>
      </x:c>
    </x:row>
    <x:row r="1026" ht="22" customHeight="1">
      <x:c r="A1026" s="27" t="n">
        <x:v>45221</x:v>
      </x:c>
      <x:c r="B1026" s="27" t="n">
        <x:v>45222</x:v>
      </x:c>
      <x:c r="C1026" s="1" t="str">
        <x:v>1.0304647322185674e-06</x:v>
      </x:c>
      <x:c r="D1026" s="1" t="str">
        <x:v>0.91163188529132555</x:v>
      </x:c>
      <x:c r="E1026" s="1" t="str">
        <x:v>0.088367084243942101</x:v>
      </x:c>
      <x:c r="F1026" s="1" t="str">
        <x:v>bull</x:v>
      </x:c>
      <x:c r="G1026" s="1" t="str">
        <x:v>0.2719418195493577</x:v>
      </x:c>
      <x:c r="H1026" s="1" t="str">
        <x:v>0.37539942714396768</x:v>
      </x:c>
      <x:c r="I1026" s="1" t="str">
        <x:v>0.10393502496207829</x:v>
      </x:c>
      <x:c r="J1026" s="1" t="str">
        <x:v>0.12799310809234843</x:v>
      </x:c>
      <x:c r="K1026" s="1" t="str">
        <x:v>0.29993180844177603</x:v>
      </x:c>
      <x:c r="L1026" s="1" t="str">
        <x:v>0</x:v>
      </x:c>
      <x:c r="M1026" s="1" t="str">
        <x:v>BTC</x:v>
      </x:c>
      <x:c r="N1026" s="1" t="str">
        <x:v>0.91163188529132555</x:v>
      </x:c>
      <x:c r="O1026" s="48" t="str">
        <x:v>HIGH_VOLATILITY</x:v>
      </x:c>
      <x:c r="P1026" s="48" t="str"/>
      <x:c r="Q1026" s="1" t="str">
        <x:v>True</x:v>
      </x:c>
      <x:c r="R1026" s="1" t="str">
        <x:v>5</x:v>
      </x:c>
      <x:c r="S1026" s="1" t="str">
        <x:v>0</x:v>
      </x:c>
      <x:c r="T1026" s="1" t="str">
        <x:v>0.45890363966709802</x:v>
      </x:c>
      <x:c r="U1026" s="1" t="str">
        <x:v>0.45000000000000001</x:v>
      </x:c>
      <x:c r="V1026" s="1" t="str">
        <x:v>0.045887551420511201</x:v>
      </x:c>
      <x:c r="W1026" s="28" t="str">
        <x:v>0.45000000000000001</x:v>
      </x:c>
      <x:c r="X1026" s="28" t="str">
        <x:v>0.00058930568841492059</x:v>
      </x:c>
      <x:c r="Y1026" s="28" t="str">
        <x:v>0.045887551420511263</x:v>
      </x:c>
      <x:c r="Z1026" s="1" t="str">
        <x:v>0.5</x:v>
      </x:c>
      <x:c r="AA1026" s="1" t="str">
        <x:v>0.00059518741308006717</x:v>
      </x:c>
      <x:c r="AB1026" s="1" t="str">
        <x:v>0.05098622754180715</x:v>
      </x:c>
      <x:c r="AC1026" s="1" t="str">
        <x:v>BTC</x:v>
      </x:c>
      <x:c r="AD1026" s="1" t="str">
        <x:v>0</x:v>
      </x:c>
      <x:c r="AE1026" s="1" t="str">
        <x:v>0.45000000000000001</x:v>
      </x:c>
      <x:c r="AF1026" s="1" t="str">
        <x:v>0.00058930568841492059</x:v>
      </x:c>
      <x:c r="AG1026" s="1" t="str">
        <x:v>0.045887551420511263</x:v>
      </x:c>
      <x:c r="AH1026" s="1" t="str">
        <x:v>1</x:v>
      </x:c>
      <x:c r="AI1026" s="1" t="str">
        <x:v>0.19961935192396107</x:v>
      </x:c>
      <x:c r="AJ1026" s="1" t="str">
        <x:v>0.10175373087484751</x:v>
      </x:c>
      <x:c r="AK1026" s="1" t="str">
        <x:v>0.052037354609559272</x:v>
      </x:c>
      <x:c r="AL1026" s="28" t="str">
        <x:v>0.1019737061519068</x:v>
      </x:c>
      <x:c r="AM1026" s="1" t="str">
        <x:v>2023</x:v>
      </x:c>
      <x:c r="AN1026" s="48" t="str">
        <x:v>REUSED_OOS_PREQUENTIAL_DIAGNOSTIC</x:v>
      </x:c>
      <x:c r="AO1026" s="1" t="str">
        <x:v>1024</x:v>
      </x:c>
      <x:c r="AP1026" s="1" t="str">
        <x:v>False</x:v>
      </x:c>
    </x:row>
    <x:row r="1027" ht="22" customHeight="1">
      <x:c r="A1027" s="27" t="n">
        <x:v>45222</x:v>
      </x:c>
      <x:c r="B1027" s="27" t="n">
        <x:v>45223</x:v>
      </x:c>
      <x:c r="C1027" s="1" t="str">
        <x:v>1.3892420921316446e-06</x:v>
      </x:c>
      <x:c r="D1027" s="1" t="str">
        <x:v>0.90818301793094358</x:v>
      </x:c>
      <x:c r="E1027" s="1" t="str">
        <x:v>0.091815592826963999</x:v>
      </x:c>
      <x:c r="F1027" s="1" t="str">
        <x:v>bull</x:v>
      </x:c>
      <x:c r="G1027" s="1" t="str">
        <x:v>0.27920535148028608</x:v>
      </x:c>
      <x:c r="H1027" s="1" t="str">
        <x:v>0.0068977347207637794</x:v>
      </x:c>
      <x:c r="I1027" s="1" t="str">
        <x:v>0.15896694809135137</x:v>
      </x:c>
      <x:c r="J1027" s="1" t="str">
        <x:v>0.24314501565133639</x:v>
      </x:c>
      <x:c r="K1027" s="1" t="str">
        <x:v>0.44149541893425936</x:v>
      </x:c>
      <x:c r="L1027" s="1" t="str">
        <x:v>0</x:v>
      </x:c>
      <x:c r="M1027" s="1" t="str">
        <x:v>BTC</x:v>
      </x:c>
      <x:c r="N1027" s="1" t="str">
        <x:v>0.90818301793094358</x:v>
      </x:c>
      <x:c r="O1027" s="48" t="str">
        <x:v>HIGH_VOLATILITY|BULLISH_ROUTER</x:v>
      </x:c>
      <x:c r="P1027" s="48" t="str"/>
      <x:c r="Q1027" s="1" t="str">
        <x:v>True</x:v>
      </x:c>
      <x:c r="R1027" s="1" t="str">
        <x:v>5</x:v>
      </x:c>
      <x:c r="S1027" s="1" t="str">
        <x:v>0</x:v>
      </x:c>
      <x:c r="T1027" s="1" t="str">
        <x:v>0.45890565325488208</x:v>
      </x:c>
      <x:c r="U1027" s="1" t="str">
        <x:v>0.45000000000000001</x:v>
      </x:c>
      <x:c r="V1027" s="1" t="str">
        <x:v>0.011895028699999401</x:v>
      </x:c>
      <x:c r="W1027" s="28" t="str">
        <x:v>0.45000000000000001</x:v>
      </x:c>
      <x:c r="X1027" s="28" t="str">
        <x:v>0.024131157661386571</x:v>
      </x:c>
      <x:c r="Y1027" s="28" t="str">
        <x:v>0.011895028699999477</x:v>
      </x:c>
      <x:c r="Z1027" s="1" t="str">
        <x:v>0.5</x:v>
      </x:c>
      <x:c r="AA1027" s="1" t="str">
        <x:v>0.024256655983245001</x:v>
      </x:c>
      <x:c r="AB1027" s="1" t="str">
        <x:v>0.013219252634894874</x:v>
      </x:c>
      <x:c r="AC1027" s="1" t="str">
        <x:v>BTC</x:v>
      </x:c>
      <x:c r="AD1027" s="1" t="str">
        <x:v>0</x:v>
      </x:c>
      <x:c r="AE1027" s="1" t="str">
        <x:v>0.45000000000000001</x:v>
      </x:c>
      <x:c r="AF1027" s="1" t="str">
        <x:v>0.024131157661386571</x:v>
      </x:c>
      <x:c r="AG1027" s="1" t="str">
        <x:v>0.011895028699999477</x:v>
      </x:c>
      <x:c r="AH1027" s="1" t="str">
        <x:v>1</x:v>
      </x:c>
      <x:c r="AI1027" s="1" t="str">
        <x:v>0</x:v>
      </x:c>
      <x:c r="AJ1027" s="1" t="str">
        <x:v>0.026487661083839154</x:v>
      </x:c>
      <x:c r="AK1027" s="1" t="str">
        <x:v>0.014318098124142442</x:v>
      </x:c>
      <x:c r="AL1027" s="28" t="str">
        <x:v>0.026487661083839101</x:v>
      </x:c>
      <x:c r="AM1027" s="1" t="str">
        <x:v>2023</x:v>
      </x:c>
      <x:c r="AN1027" s="48" t="str">
        <x:v>REUSED_OOS_PREQUENTIAL_DIAGNOSTIC</x:v>
      </x:c>
      <x:c r="AO1027" s="1" t="str">
        <x:v>1025</x:v>
      </x:c>
      <x:c r="AP1027" s="1" t="str">
        <x:v>False</x:v>
      </x:c>
    </x:row>
    <x:row r="1028" ht="22" customHeight="1">
      <x:c r="A1028" s="27" t="n">
        <x:v>45223</x:v>
      </x:c>
      <x:c r="B1028" s="27" t="n">
        <x:v>45224</x:v>
      </x:c>
      <x:c r="C1028" s="1" t="str">
        <x:v>1.365533718312707e-09</x:v>
      </x:c>
      <x:c r="D1028" s="1" t="str">
        <x:v>0.99354250693260837</x:v>
      </x:c>
      <x:c r="E1028" s="1" t="str">
        <x:v>0.0064574917018575999</x:v>
      </x:c>
      <x:c r="F1028" s="1" t="str">
        <x:v>bull</x:v>
      </x:c>
      <x:c r="G1028" s="1" t="str">
        <x:v>0.035498074320844113</x:v>
      </x:c>
      <x:c r="H1028" s="1" t="str">
        <x:v>0.17071897800332961</x:v>
      </x:c>
      <x:c r="I1028" s="1" t="str">
        <x:v>0.19410919742567856</x:v>
      </x:c>
      <x:c r="J1028" s="1" t="str">
        <x:v>0.29200236176980354</x:v>
      </x:c>
      <x:c r="K1028" s="1" t="str">
        <x:v>0.44036265571247962</x:v>
      </x:c>
      <x:c r="L1028" s="1" t="str">
        <x:v>0</x:v>
      </x:c>
      <x:c r="M1028" s="1" t="str">
        <x:v>BTC</x:v>
      </x:c>
      <x:c r="N1028" s="1" t="str">
        <x:v>0.99354250693260837</x:v>
      </x:c>
      <x:c r="O1028" s="48" t="str">
        <x:v>HIGH_VOLATILITY|BULLISH_ROUTER</x:v>
      </x:c>
      <x:c r="P1028" s="48" t="str">
        <x:v>episode-000748</x:v>
      </x:c>
      <x:c r="Q1028" s="1" t="str">
        <x:v>True</x:v>
      </x:c>
      <x:c r="R1028" s="1" t="str">
        <x:v>5</x:v>
      </x:c>
      <x:c r="S1028" s="1" t="str">
        <x:v>0</x:v>
      </x:c>
      <x:c r="T1028" s="1" t="str">
        <x:v>0.45885520165815569</x:v>
      </x:c>
      <x:c r="U1028" s="1" t="str">
        <x:v>0.45000000000000001</x:v>
      </x:c>
      <x:c r="V1028" s="1" t="str">
        <x:v>0.0076860742171012001</x:v>
      </x:c>
      <x:c r="W1028" s="28" t="str">
        <x:v>0.45000000000000001</x:v>
      </x:c>
      <x:c r="X1028" s="28" t="str">
        <x:v>0.0064784762606607815</x:v>
      </x:c>
      <x:c r="Y1028" s="28" t="str">
        <x:v>0.0076860742171012131</x:v>
      </x:c>
      <x:c r="Z1028" s="1" t="str">
        <x:v>0.5</x:v>
      </x:c>
      <x:c r="AA1028" s="1" t="str">
        <x:v>0.006535362043525228</x:v>
      </x:c>
      <x:c r="AB1028" s="1" t="str">
        <x:v>0.0085407449221366338</x:v>
      </x:c>
      <x:c r="AC1028" s="1" t="str">
        <x:v>BTC</x:v>
      </x:c>
      <x:c r="AD1028" s="1" t="str">
        <x:v>0</x:v>
      </x:c>
      <x:c r="AE1028" s="1" t="str">
        <x:v>0.45000000000000001</x:v>
      </x:c>
      <x:c r="AF1028" s="1" t="str">
        <x:v>0.0064784762606607815</x:v>
      </x:c>
      <x:c r="AG1028" s="1" t="str">
        <x:v>0.0076860742171012131</x:v>
      </x:c>
      <x:c r="AH1028" s="1" t="str">
        <x:v>1</x:v>
      </x:c>
      <x:c r="AI1028" s="1" t="str">
        <x:v>0</x:v>
      </x:c>
      <x:c r="AJ1028" s="1" t="str">
        <x:v>0.017094672288233026</x:v>
      </x:c>
      <x:c r="AK1028" s="1" t="str">
        <x:v>0.0092935156611040869</x:v>
      </x:c>
      <x:c r="AL1028" s="28" t="str">
        <x:v>0.017094672288233002</x:v>
      </x:c>
      <x:c r="AM1028" s="1" t="str">
        <x:v>2023</x:v>
      </x:c>
      <x:c r="AN1028" s="48" t="str">
        <x:v>REUSED_OOS_PREQUENTIAL_DIAGNOSTIC</x:v>
      </x:c>
      <x:c r="AO1028" s="1" t="str">
        <x:v>1026</x:v>
      </x:c>
      <x:c r="AP1028" s="1" t="str">
        <x:v>False</x:v>
      </x:c>
    </x:row>
    <x:row r="1029" ht="22" customHeight="1">
      <x:c r="A1029" s="27" t="n">
        <x:v>45224</x:v>
      </x:c>
      <x:c r="B1029" s="27" t="n">
        <x:v>45225</x:v>
      </x:c>
      <x:c r="C1029" s="1" t="str">
        <x:v>3.9479595306495473e-11</x:v>
      </x:c>
      <x:c r="D1029" s="1" t="str">
        <x:v>0.99959917777960716</x:v>
      </x:c>
      <x:c r="E1029" s="1" t="str">
        <x:v>0.00040082218091300003</x:v>
      </x:c>
      <x:c r="F1029" s="1" t="str">
        <x:v>bull</x:v>
      </x:c>
      <x:c r="G1029" s="1" t="str">
        <x:v>0.0032185794961254181</x:v>
      </x:c>
      <x:c r="H1029" s="1" t="str">
        <x:v>0.012113341693997514</x:v>
      </x:c>
      <x:c r="I1029" s="1" t="str">
        <x:v>0.21803422817133167</x:v>
      </x:c>
      <x:c r="J1029" s="1" t="str">
        <x:v>0.31153075539773489</x:v>
      </x:c>
      <x:c r="K1029" s="1" t="str">
        <x:v>0.44064554642664372</x:v>
      </x:c>
      <x:c r="L1029" s="1" t="str">
        <x:v>0</x:v>
      </x:c>
      <x:c r="M1029" s="1" t="str">
        <x:v>BTC</x:v>
      </x:c>
      <x:c r="N1029" s="1" t="str">
        <x:v>0.99959917777960716</x:v>
      </x:c>
      <x:c r="O1029" s="48" t="str">
        <x:v>HIGH_VOLATILITY|BULLISH_ROUTER</x:v>
      </x:c>
      <x:c r="P1029" s="48" t="str"/>
      <x:c r="Q1029" s="1" t="str">
        <x:v>True</x:v>
      </x:c>
      <x:c r="R1029" s="1" t="str">
        <x:v>5</x:v>
      </x:c>
      <x:c r="S1029" s="1" t="str">
        <x:v>0</x:v>
      </x:c>
      <x:c r="T1029" s="1" t="str">
        <x:v>0.45885161389331558</x:v>
      </x:c>
      <x:c r="U1029" s="1" t="str">
        <x:v>0.45000000000000001</x:v>
      </x:c>
      <x:c r="V1029" s="1" t="str">
        <x:v>-0.0044798123638750999</x:v>
      </x:c>
      <x:c r="W1029" s="28" t="str">
        <x:v>0.45000000000000001</x:v>
      </x:c>
      <x:c r="X1029" s="28" t="str">
        <x:v>0.0041986329766799946</x:v>
      </x:c>
      <x:c r="Y1029" s="28" t="str">
        <x:v>-0.0044798123638751797</x:v>
      </x:c>
      <x:c r="Z1029" s="1" t="str">
        <x:v>0.5</x:v>
      </x:c>
      <x:c r="AA1029" s="1" t="str">
        <x:v>0.0042374491696119954</x:v>
      </x:c>
      <x:c r="AB1029" s="1" t="str">
        <x:v>-0.0049771414015824522</x:v>
      </x:c>
      <x:c r="AC1029" s="1" t="str">
        <x:v>BTC</x:v>
      </x:c>
      <x:c r="AD1029" s="1" t="str">
        <x:v>0</x:v>
      </x:c>
      <x:c r="AE1029" s="1" t="str">
        <x:v>0.45000000000000001</x:v>
      </x:c>
      <x:c r="AF1029" s="1" t="str">
        <x:v>0.0041986329766799946</x:v>
      </x:c>
      <x:c r="AG1029" s="1" t="str">
        <x:v>-0.0044798123638751797</x:v>
      </x:c>
      <x:c r="AH1029" s="1" t="str">
        <x:v>1</x:v>
      </x:c>
      <x:c r="AI1029" s="1" t="str">
        <x:v>0</x:v>
      </x:c>
      <x:c r="AJ1029" s="1" t="str">
        <x:v>-0.0099458500498598168</x:v>
      </x:c>
      <x:c r="AK1029" s="1" t="str">
        <x:v>-0.0055057636376248742</x:v>
      </x:c>
      <x:c r="AL1029" s="28" t="str">
        <x:v>-0.0099458500498597995</x:v>
      </x:c>
      <x:c r="AM1029" s="1" t="str">
        <x:v>2023</x:v>
      </x:c>
      <x:c r="AN1029" s="48" t="str">
        <x:v>REUSED_OOS_PREQUENTIAL_DIAGNOSTIC</x:v>
      </x:c>
      <x:c r="AO1029" s="1" t="str">
        <x:v>1027</x:v>
      </x:c>
      <x:c r="AP1029" s="1" t="str">
        <x:v>False</x:v>
      </x:c>
    </x:row>
    <x:row r="1030" ht="22" customHeight="1">
      <x:c r="A1030" s="27" t="n">
        <x:v>45225</x:v>
      </x:c>
      <x:c r="B1030" s="27" t="n">
        <x:v>45226</x:v>
      </x:c>
      <x:c r="C1030" s="1" t="str">
        <x:v>1.2366373833773683e-11</x:v>
      </x:c>
      <x:c r="D1030" s="1" t="str">
        <x:v>0.99987286268175901</x:v>
      </x:c>
      <x:c r="E1030" s="1" t="str">
        <x:v>0.00012713730587470001</x:v>
      </x:c>
      <x:c r="F1030" s="1" t="str">
        <x:v>bull</x:v>
      </x:c>
      <x:c r="G1030" s="1" t="str">
        <x:v>0.0011538029165015042</x:v>
      </x:c>
      <x:c r="H1030" s="1" t="str">
        <x:v>0.000547369804303371</x:v>
      </x:c>
      <x:c r="I1030" s="1" t="str">
        <x:v>0.18907147582077077</x:v>
      </x:c>
      <x:c r="J1030" s="1" t="str">
        <x:v>0.30263664760916731</x:v>
      </x:c>
      <x:c r="K1030" s="1" t="str">
        <x:v>0.44365376313210608</x:v>
      </x:c>
      <x:c r="L1030" s="1" t="str">
        <x:v>-0.0099458500498598168</x:v>
      </x:c>
      <x:c r="M1030" s="1" t="str">
        <x:v>BTC</x:v>
      </x:c>
      <x:c r="N1030" s="1" t="str">
        <x:v>0.99987286268175901</x:v>
      </x:c>
      <x:c r="O1030" s="48" t="str">
        <x:v>HIGH_VOLATILITY|BULLISH_ROUTER</x:v>
      </x:c>
      <x:c r="P1030" s="48" t="str"/>
      <x:c r="Q1030" s="1" t="str">
        <x:v>True</x:v>
      </x:c>
      <x:c r="R1030" s="1" t="str">
        <x:v>5</x:v>
      </x:c>
      <x:c r="S1030" s="1" t="str">
        <x:v>0</x:v>
      </x:c>
      <x:c r="T1030" s="1" t="str">
        <x:v>0.45885145176903758</x:v>
      </x:c>
      <x:c r="U1030" s="1" t="str">
        <x:v>0.45000000000000001</x:v>
      </x:c>
      <x:c r="V1030" s="1" t="str">
        <x:v>-0.0033214313634223999</x:v>
      </x:c>
      <x:c r="W1030" s="28" t="str">
        <x:v>0.45000000000000001</x:v>
      </x:c>
      <x:c r="X1030" s="28" t="str">
        <x:v>0.0024726646255555651</x:v>
      </x:c>
      <x:c r="Y1030" s="28" t="str">
        <x:v>-0.0033214313634224446</x:v>
      </x:c>
      <x:c r="Z1030" s="1" t="str">
        <x:v>0.5</x:v>
      </x:c>
      <x:c r="AA1030" s="1" t="str">
        <x:v>0.0024988893016074654</x:v>
      </x:c>
      <x:c r="AB1030" s="1" t="str">
        <x:v>-0.0036902306801438467</x:v>
      </x:c>
      <x:c r="AC1030" s="1" t="str">
        <x:v>BTC</x:v>
      </x:c>
      <x:c r="AD1030" s="1" t="str">
        <x:v>0</x:v>
      </x:c>
      <x:c r="AE1030" s="1" t="str">
        <x:v>0.45000000000000001</x:v>
      </x:c>
      <x:c r="AF1030" s="1" t="str">
        <x:v>0.0024726646255555651</x:v>
      </x:c>
      <x:c r="AG1030" s="1" t="str">
        <x:v>-0.0033214313634224446</x:v>
      </x:c>
      <x:c r="AH1030" s="1" t="str">
        <x:v>1</x:v>
      </x:c>
      <x:c r="AI1030" s="1" t="str">
        <x:v>0</x:v>
      </x:c>
      <x:c r="AJ1030" s="1" t="str">
        <x:v>-0.0073754820121976206</x:v>
      </x:c>
      <x:c r="AK1030" s="1" t="str">
        <x:v>-0.0040758557993425277</x:v>
      </x:c>
      <x:c r="AL1030" s="28" t="str">
        <x:v>-0.0073754820121975997</x:v>
      </x:c>
      <x:c r="AM1030" s="1" t="str">
        <x:v>2023</x:v>
      </x:c>
      <x:c r="AN1030" s="48" t="str">
        <x:v>REUSED_OOS_PREQUENTIAL_DIAGNOSTIC</x:v>
      </x:c>
      <x:c r="AO1030" s="1" t="str">
        <x:v>1028</x:v>
      </x:c>
      <x:c r="AP1030" s="1" t="str">
        <x:v>False</x:v>
      </x:c>
    </x:row>
    <x:row r="1031" ht="22" customHeight="1">
      <x:c r="A1031" s="27" t="n">
        <x:v>45226</x:v>
      </x:c>
      <x:c r="B1031" s="27" t="n">
        <x:v>45227</x:v>
      </x:c>
      <x:c r="C1031" s="1" t="str">
        <x:v>4.1941953342514e-11</x:v>
      </x:c>
      <x:c r="D1031" s="1" t="str">
        <x:v>0.99979621181201195</x:v>
      </x:c>
      <x:c r="E1031" s="1" t="str">
        <x:v>0.0002037881460457</x:v>
      </x:c>
      <x:c r="F1031" s="1" t="str">
        <x:v>bull</x:v>
      </x:c>
      <x:c r="G1031" s="1" t="str">
        <x:v>0.0017619024082667016</x:v>
      </x:c>
      <x:c r="H1031" s="1" t="str">
        <x:v>0.00015330173949364308</x:v>
      </x:c>
      <x:c r="I1031" s="1" t="str">
        <x:v>0.14245564373451969</x:v>
      </x:c>
      <x:c r="J1031" s="1" t="str">
        <x:v>0.2858101880824242</x:v>
      </x:c>
      <x:c r="K1031" s="1" t="str">
        <x:v>0.44714584487294923</x:v>
      </x:c>
      <x:c r="L1031" s="1" t="str">
        <x:v>-0.017247976623918748</x:v>
      </x:c>
      <x:c r="M1031" s="1" t="str">
        <x:v>BTC</x:v>
      </x:c>
      <x:c r="N1031" s="1" t="str">
        <x:v>0.99979621181201195</x:v>
      </x:c>
      <x:c r="O1031" s="48" t="str">
        <x:v>HIGH_VOLATILITY|BULLISH_ROUTER</x:v>
      </x:c>
      <x:c r="P1031" s="48" t="str"/>
      <x:c r="Q1031" s="1" t="str">
        <x:v>True</x:v>
      </x:c>
      <x:c r="R1031" s="1" t="str">
        <x:v>5</x:v>
      </x:c>
      <x:c r="S1031" s="1" t="str">
        <x:v>0</x:v>
      </x:c>
      <x:c r="T1031" s="1" t="str">
        <x:v>0.45885149717334278</x:v>
      </x:c>
      <x:c r="U1031" s="1" t="str">
        <x:v>0.45000000000000001</x:v>
      </x:c>
      <x:c r="V1031" s="1" t="str">
        <x:v>0.0023980366672250999</x:v>
      </x:c>
      <x:c r="W1031" s="28" t="str">
        <x:v>0.45000000000000001</x:v>
      </x:c>
      <x:c r="X1031" s="28" t="str">
        <x:v>0.0018315105208245863</x:v>
      </x:c>
      <x:c r="Y1031" s="28" t="str">
        <x:v>0.0023980366672249342</x:v>
      </x:c>
      <x:c r="Z1031" s="1" t="str">
        <x:v>0.5</x:v>
      </x:c>
      <x:c r="AA1031" s="1" t="str">
        <x:v>0.0018506953883227206</x:v>
      </x:c>
      <x:c r="AB1031" s="1" t="str">
        <x:v>0.00266466945095023</x:v>
      </x:c>
      <x:c r="AC1031" s="1" t="str">
        <x:v>BTC</x:v>
      </x:c>
      <x:c r="AD1031" s="1" t="str">
        <x:v>0</x:v>
      </x:c>
      <x:c r="AE1031" s="1" t="str">
        <x:v>0.45000000000000001</x:v>
      </x:c>
      <x:c r="AF1031" s="1" t="str">
        <x:v>0.0018315105208245863</x:v>
      </x:c>
      <x:c r="AG1031" s="1" t="str">
        <x:v>0.0023980366672249342</x:v>
      </x:c>
      <x:c r="AH1031" s="1" t="str">
        <x:v>1</x:v>
      </x:c>
      <x:c r="AI1031" s="1" t="str">
        <x:v>0</x:v>
      </x:c>
      <x:c r="AJ1031" s="1" t="str">
        <x:v>0.0053330501625281634</x:v>
      </x:c>
      <x:c r="AK1031" s="1" t="str">
        <x:v>0.0029237138432420878</x:v>
      </x:c>
      <x:c r="AL1031" s="28" t="str">
        <x:v>0.0053330501625281001</x:v>
      </x:c>
      <x:c r="AM1031" s="1" t="str">
        <x:v>2023</x:v>
      </x:c>
      <x:c r="AN1031" s="48" t="str">
        <x:v>REUSED_OOS_PREQUENTIAL_DIAGNOSTIC</x:v>
      </x:c>
      <x:c r="AO1031" s="1" t="str">
        <x:v>1029</x:v>
      </x:c>
      <x:c r="AP1031" s="1" t="str">
        <x:v>False</x:v>
      </x:c>
    </x:row>
    <x:row r="1032" ht="22" customHeight="1">
      <x:c r="A1032" s="27" t="n">
        <x:v>45227</x:v>
      </x:c>
      <x:c r="B1032" s="27" t="n">
        <x:v>45228</x:v>
      </x:c>
      <x:c r="C1032" s="1" t="str">
        <x:v>4.0575485224667245e-10</x:v>
      </x:c>
      <x:c r="D1032" s="1" t="str">
        <x:v>0.99938495483281164</x:v>
      </x:c>
      <x:c r="E1032" s="1" t="str">
        <x:v>0.00061504476143330001</x:v>
      </x:c>
      <x:c r="F1032" s="1" t="str">
        <x:v>bull</x:v>
      </x:c>
      <x:c r="G1032" s="1" t="str">
        <x:v>0.0046990119374697055</x:v>
      </x:c>
      <x:c r="H1032" s="1" t="str">
        <x:v>0.00082251395840080184</x:v>
      </x:c>
      <x:c r="I1032" s="1" t="str">
        <x:v>0.13939470930601838</x:v>
      </x:c>
      <x:c r="J1032" s="1" t="str">
        <x:v>0.26126279484579573</x:v>
      </x:c>
      <x:c r="K1032" s="1" t="str">
        <x:v>0.44338467789607139</x:v>
      </x:c>
      <x:c r="L1032" s="1" t="str">
        <x:v>-0.012006910785928082</x:v>
      </x:c>
      <x:c r="M1032" s="1" t="str">
        <x:v>BTC</x:v>
      </x:c>
      <x:c r="N1032" s="1" t="str">
        <x:v>0.99938495483281164</x:v>
      </x:c>
      <x:c r="O1032" s="48" t="str">
        <x:v>HIGH_VOLATILITY|BULLISH_ROUTER</x:v>
      </x:c>
      <x:c r="P1032" s="48" t="str">
        <x:v>episode-001030|episode-000748</x:v>
      </x:c>
      <x:c r="Q1032" s="1" t="str">
        <x:v>True</x:v>
      </x:c>
      <x:c r="R1032" s="1" t="str">
        <x:v>5</x:v>
      </x:c>
      <x:c r="S1032" s="1" t="str">
        <x:v>0</x:v>
      </x:c>
      <x:c r="T1032" s="1" t="str">
        <x:v>0.45885174076543961</x:v>
      </x:c>
      <x:c r="U1032" s="1" t="str">
        <x:v>0.45000000000000001</x:v>
      </x:c>
      <x:c r="V1032" s="1" t="str">
        <x:v>0.0058622246515975</x:v>
      </x:c>
      <x:c r="W1032" s="28" t="str">
        <x:v>0.45000000000000001</x:v>
      </x:c>
      <x:c r="X1032" s="28" t="str">
        <x:v>0.0013167698354126234</x:v>
      </x:c>
      <x:c r="Y1032" s="28" t="str">
        <x:v>0.0058622246515975807</x:v>
      </x:c>
      <x:c r="Z1032" s="1" t="str">
        <x:v>0.5</x:v>
      </x:c>
      <x:c r="AA1032" s="1" t="str">
        <x:v>0.0013297168173874718</x:v>
      </x:c>
      <x:c r="AB1032" s="1" t="str">
        <x:v>0.0065137162226467371</x:v>
      </x:c>
      <x:c r="AC1032" s="1" t="str">
        <x:v>BTC</x:v>
      </x:c>
      <x:c r="AD1032" s="1" t="str">
        <x:v>0</x:v>
      </x:c>
      <x:c r="AE1032" s="1" t="str">
        <x:v>0.45000000000000001</x:v>
      </x:c>
      <x:c r="AF1032" s="1" t="str">
        <x:v>0.0013167698354126234</x:v>
      </x:c>
      <x:c r="AG1032" s="1" t="str">
        <x:v>0.0058622246515975807</x:v>
      </x:c>
      <x:c r="AH1032" s="1" t="str">
        <x:v>1</x:v>
      </x:c>
      <x:c r="AI1032" s="1" t="str">
        <x:v>0</x:v>
      </x:c>
      <x:c r="AJ1032" s="1" t="str">
        <x:v>0.01303010920528358</x:v>
      </x:c>
      <x:c r="AK1032" s="1" t="str">
        <x:v>0.0071008389617014172</x:v>
      </x:c>
      <x:c r="AL1032" s="28" t="str">
        <x:v>0.0130301092052835</x:v>
      </x:c>
      <x:c r="AM1032" s="1" t="str">
        <x:v>2023</x:v>
      </x:c>
      <x:c r="AN1032" s="48" t="str">
        <x:v>REUSED_OOS_PREQUENTIAL_DIAGNOSTIC</x:v>
      </x:c>
      <x:c r="AO1032" s="1" t="str">
        <x:v>1030</x:v>
      </x:c>
      <x:c r="AP1032" s="1" t="str">
        <x:v>False</x:v>
      </x:c>
    </x:row>
    <x:row r="1033" ht="22" customHeight="1">
      <x:c r="A1033" s="27" t="n">
        <x:v>45228</x:v>
      </x:c>
      <x:c r="B1033" s="27" t="n">
        <x:v>45229</x:v>
      </x:c>
      <x:c r="C1033" s="1" t="str">
        <x:v>5.1549588010158417e-10</x:v>
      </x:c>
      <x:c r="D1033" s="1" t="str">
        <x:v>0.99916805555486843</x:v>
      </x:c>
      <x:c r="E1033" s="1" t="str">
        <x:v>0.00083194392963550001</x:v>
      </x:c>
      <x:c r="F1033" s="1" t="str">
        <x:v>bull</x:v>
      </x:c>
      <x:c r="G1033" s="1" t="str">
        <x:v>0.0061273153468943903</x:v>
      </x:c>
      <x:c r="H1033" s="1" t="str">
        <x:v>0.00043379855588644446</x:v>
      </x:c>
      <x:c r="I1033" s="1" t="str">
        <x:v>0.15149645479952767</x:v>
      </x:c>
      <x:c r="J1033" s="1" t="str">
        <x:v>0.28305301414354611</x:v>
      </x:c>
      <x:c r="K1033" s="1" t="str">
        <x:v>0.4416094682235539</x:v>
      </x:c>
      <x:c r="L1033" s="1" t="str">
        <x:v>0</x:v>
      </x:c>
      <x:c r="M1033" s="1" t="str">
        <x:v>BTC</x:v>
      </x:c>
      <x:c r="N1033" s="1" t="str">
        <x:v>0.99916805555486843</x:v>
      </x:c>
      <x:c r="O1033" s="48" t="str">
        <x:v>HIGH_VOLATILITY|BULLISH_ROUTER</x:v>
      </x:c>
      <x:c r="P1033" s="48" t="str">
        <x:v>episode-001030|episode-001031</x:v>
      </x:c>
      <x:c r="Q1033" s="1" t="str">
        <x:v>True</x:v>
      </x:c>
      <x:c r="R1033" s="1" t="str">
        <x:v>5</x:v>
      </x:c>
      <x:c r="S1033" s="1" t="str">
        <x:v>0</x:v>
      </x:c>
      <x:c r="T1033" s="1" t="str">
        <x:v>0.45885186924404731</x:v>
      </x:c>
      <x:c r="U1033" s="1" t="str">
        <x:v>0.45000000000000001</x:v>
      </x:c>
      <x:c r="V1033" s="1" t="str">
        <x:v>-0.00063923362098570005</x:v>
      </x:c>
      <x:c r="W1033" s="28" t="str">
        <x:v>0.45000000000000001</x:v>
      </x:c>
      <x:c r="X1033" s="28" t="str">
        <x:v>0.0032061525950089487</x:v>
      </x:c>
      <x:c r="Y1033" s="28" t="str">
        <x:v>-0.00063923362098561309</x:v>
      </x:c>
      <x:c r="Z1033" s="1" t="str">
        <x:v>0.5</x:v>
      </x:c>
      <x:c r="AA1033" s="1" t="str">
        <x:v>0.0032364417068823093</x:v>
      </x:c>
      <x:c r="AB1033" s="1" t="str">
        <x:v>-0.00070993360740245759</x:v>
      </x:c>
      <x:c r="AC1033" s="1" t="str">
        <x:v>BTC</x:v>
      </x:c>
      <x:c r="AD1033" s="1" t="str">
        <x:v>0</x:v>
      </x:c>
      <x:c r="AE1033" s="1" t="str">
        <x:v>0.45000000000000001</x:v>
      </x:c>
      <x:c r="AF1033" s="1" t="str">
        <x:v>0.0032061525950089487</x:v>
      </x:c>
      <x:c r="AG1033" s="1" t="str">
        <x:v>-0.00063923362098561309</x:v>
      </x:c>
      <x:c r="AH1033" s="1" t="str">
        <x:v>1</x:v>
      </x:c>
      <x:c r="AI1033" s="1" t="str">
        <x:v>0</x:v>
      </x:c>
      <x:c r="AJ1033" s="1" t="str">
        <x:v>-0.001413398905774188</x:v>
      </x:c>
      <x:c r="AK1033" s="1" t="str">
        <x:v>-0.00077496067828074059</x:v>
      </x:c>
      <x:c r="AL1033" s="28" t="str">
        <x:v>-0.0014133989057742</x:v>
      </x:c>
      <x:c r="AM1033" s="1" t="str">
        <x:v>2023</x:v>
      </x:c>
      <x:c r="AN1033" s="48" t="str">
        <x:v>REUSED_OOS_PREQUENTIAL_DIAGNOSTIC</x:v>
      </x:c>
      <x:c r="AO1033" s="1" t="str">
        <x:v>1031</x:v>
      </x:c>
      <x:c r="AP1033" s="1" t="str">
        <x:v>False</x:v>
      </x:c>
    </x:row>
    <x:row r="1034" ht="22" customHeight="1">
      <x:c r="A1034" s="27" t="n">
        <x:v>45229</x:v>
      </x:c>
      <x:c r="B1034" s="27" t="n">
        <x:v>45230</x:v>
      </x:c>
      <x:c r="C1034" s="1" t="str">
        <x:v>5.8467739719678074e-11</x:v>
      </x:c>
      <x:c r="D1034" s="1" t="str">
        <x:v>0.99978138644946124</x:v>
      </x:c>
      <x:c r="E1034" s="1" t="str">
        <x:v>0.00021861349207100001</x:v>
      </x:c>
      <x:c r="F1034" s="1" t="str">
        <x:v>bull</x:v>
      </x:c>
      <x:c r="G1034" s="1" t="str">
        <x:v>0.0018761035502392197</x:v>
      </x:c>
      <x:c r="H1034" s="1" t="str">
        <x:v>0.0012266617891854522</x:v>
      </x:c>
      <x:c r="I1034" s="1" t="str">
        <x:v>0.043463128522053918</x:v>
      </x:c>
      <x:c r="J1034" s="1" t="str">
        <x:v>0.27872579526531105</x:v>
      </x:c>
      <x:c r="K1034" s="1" t="str">
        <x:v>0.44237738662523624</x:v>
      </x:c>
      <x:c r="L1034" s="1" t="str">
        <x:v>-0.0014133989057742991</x:v>
      </x:c>
      <x:c r="M1034" s="1" t="str">
        <x:v>BTC</x:v>
      </x:c>
      <x:c r="N1034" s="1" t="str">
        <x:v>0.99978138644946124</x:v>
      </x:c>
      <x:c r="O1034" s="48" t="str">
        <x:v>HIGH_VOLATILITY|BULLISH_ROUTER</x:v>
      </x:c>
      <x:c r="P1034" s="48" t="str">
        <x:v>episode-000832|episode-000754</x:v>
      </x:c>
      <x:c r="Q1034" s="1" t="str">
        <x:v>True</x:v>
      </x:c>
      <x:c r="R1034" s="1" t="str">
        <x:v>5</x:v>
      </x:c>
      <x:c r="S1034" s="1" t="str">
        <x:v>0</x:v>
      </x:c>
      <x:c r="T1034" s="1" t="str">
        <x:v>0.45885150595429031</x:v>
      </x:c>
      <x:c r="U1034" s="1" t="str">
        <x:v>0.45000000000000001</x:v>
      </x:c>
      <x:c r="V1034" s="1" t="str">
        <x:v>0.0022537017681402999</x:v>
      </x:c>
      <x:c r="W1034" s="28" t="str">
        <x:v>0.45000000000000001</x:v>
      </x:c>
      <x:c r="X1034" s="28" t="str">
        <x:v>0.00035003886422557695</x:v>
      </x:c>
      <x:c r="Y1034" s="28" t="str">
        <x:v>0.002253701768140326</x:v>
      </x:c>
      <x:c r="Z1034" s="1" t="str">
        <x:v>0.5</x:v>
      </x:c>
      <x:c r="AA1034" s="1" t="str">
        <x:v>0.00035359961509806581</x:v>
      </x:c>
      <x:c r="AB1034" s="1" t="str">
        <x:v>0.0025041483992500613</x:v>
      </x:c>
      <x:c r="AC1034" s="1" t="str">
        <x:v>BTC</x:v>
      </x:c>
      <x:c r="AD1034" s="1" t="str">
        <x:v>0</x:v>
      </x:c>
      <x:c r="AE1034" s="1" t="str">
        <x:v>0.45000000000000001</x:v>
      </x:c>
      <x:c r="AF1034" s="1" t="str">
        <x:v>0.00035003886422557695</x:v>
      </x:c>
      <x:c r="AG1034" s="1" t="str">
        <x:v>0.002253701768140326</x:v>
      </x:c>
      <x:c r="AH1034" s="1" t="str">
        <x:v>1</x:v>
      </x:c>
      <x:c r="AI1034" s="1" t="str">
        <x:v>0</x:v>
      </x:c>
      <x:c r="AJ1034" s="1" t="str">
        <x:v>0.0050090057689127221</x:v>
      </x:c>
      <x:c r="AK1034" s="1" t="str">
        <x:v>0.0027453364434635343</x:v>
      </x:c>
      <x:c r="AL1034" s="28" t="str">
        <x:v>0.0050090057689127004</x:v>
      </x:c>
      <x:c r="AM1034" s="1" t="str">
        <x:v>2023</x:v>
      </x:c>
      <x:c r="AN1034" s="48" t="str">
        <x:v>REUSED_OOS_PREQUENTIAL_DIAGNOSTIC</x:v>
      </x:c>
      <x:c r="AO1034" s="1" t="str">
        <x:v>1032</x:v>
      </x:c>
      <x:c r="AP1034" s="1" t="str">
        <x:v>False</x:v>
      </x:c>
    </x:row>
    <x:row r="1035" ht="22" customHeight="1">
      <x:c r="A1035" s="27" t="n">
        <x:v>45230</x:v>
      </x:c>
      <x:c r="B1035" s="27" t="n">
        <x:v>45231</x:v>
      </x:c>
      <x:c r="C1035" s="1" t="str">
        <x:v>1.0042571635894963e-10</x:v>
      </x:c>
      <x:c r="D1035" s="1" t="str">
        <x:v>0.99968675262471396</x:v>
      </x:c>
      <x:c r="E1035" s="1" t="str">
        <x:v>0.00031324727486010002</x:v>
      </x:c>
      <x:c r="F1035" s="1" t="str">
        <x:v>bull</x:v>
      </x:c>
      <x:c r="G1035" s="1" t="str">
        <x:v>0.0025856635865163704</x:v>
      </x:c>
      <x:c r="H1035" s="1" t="str">
        <x:v>0.00018926764949435775</x:v>
      </x:c>
      <x:c r="I1035" s="1" t="str">
        <x:v>0.02162927145679161</x:v>
      </x:c>
      <x:c r="J1035" s="1" t="str">
        <x:v>0.23864948435182032</x:v>
      </x:c>
      <x:c r="K1035" s="1" t="str">
        <x:v>0.43019477624344732</x:v>
      </x:c>
      <x:c r="L1035" s="1" t="str">
        <x:v>0</x:v>
      </x:c>
      <x:c r="M1035" s="1" t="str">
        <x:v>BTC</x:v>
      </x:c>
      <x:c r="N1035" s="1" t="str">
        <x:v>0.99968675262471396</x:v>
      </x:c>
      <x:c r="O1035" s="48" t="str">
        <x:v>HIGH_VOLATILITY|BULLISH_ROUTER</x:v>
      </x:c>
      <x:c r="P1035" s="48" t="str">
        <x:v>episode-001033|episode-000832</x:v>
      </x:c>
      <x:c r="Q1035" s="1" t="str">
        <x:v>True</x:v>
      </x:c>
      <x:c r="R1035" s="1" t="str">
        <x:v>5</x:v>
      </x:c>
      <x:c r="S1035" s="1" t="str">
        <x:v>0</x:v>
      </x:c>
      <x:c r="T1035" s="1" t="str">
        <x:v>0.45885156201039001</x:v>
      </x:c>
      <x:c r="U1035" s="1" t="str">
        <x:v>0.45000000000000001</x:v>
      </x:c>
      <x:c r="V1035" s="1" t="str">
        <x:v>0.0100401352033729</x:v>
      </x:c>
      <x:c r="W1035" s="28" t="str">
        <x:v>0.45000000000000001</x:v>
      </x:c>
      <x:c r="X1035" s="28" t="str">
        <x:v>0.0012369407981887015</x:v>
      </x:c>
      <x:c r="Y1035" s="28" t="str">
        <x:v>0.010040135203372991</x:v>
      </x:c>
      <x:c r="Z1035" s="1" t="str">
        <x:v>0.5</x:v>
      </x:c>
      <x:c r="AA1035" s="1" t="str">
        <x:v>0.0012491230100464268</x:v>
      </x:c>
      <x:c r="AB1035" s="1" t="str">
        <x:v>0.011155830901262043</x:v>
      </x:c>
      <x:c r="AC1035" s="1" t="str">
        <x:v>BTC</x:v>
      </x:c>
      <x:c r="AD1035" s="1" t="str">
        <x:v>0</x:v>
      </x:c>
      <x:c r="AE1035" s="1" t="str">
        <x:v>0.45000000000000001</x:v>
      </x:c>
      <x:c r="AF1035" s="1" t="str">
        <x:v>0.0012369407981887015</x:v>
      </x:c>
      <x:c r="AG1035" s="1" t="str">
        <x:v>0.010040135203372991</x:v>
      </x:c>
      <x:c r="AH1035" s="1" t="str">
        <x:v>1</x:v>
      </x:c>
      <x:c r="AI1035" s="1" t="str">
        <x:v>0</x:v>
      </x:c>
      <x:c r="AJ1035" s="1" t="str">
        <x:v>0.022314187921709916</x:v>
      </x:c>
      <x:c r="AK1035" s="1" t="str">
        <x:v>0.012078801228425024</x:v>
      </x:c>
      <x:c r="AL1035" s="28" t="str">
        <x:v>0.022314187921709899</x:v>
      </x:c>
      <x:c r="AM1035" s="1" t="str">
        <x:v>2023</x:v>
      </x:c>
      <x:c r="AN1035" s="48" t="str">
        <x:v>REUSED_OOS_PREQUENTIAL_DIAGNOSTIC</x:v>
      </x:c>
      <x:c r="AO1035" s="1" t="str">
        <x:v>1033</x:v>
      </x:c>
      <x:c r="AP1035" s="1" t="str">
        <x:v>False</x:v>
      </x:c>
    </x:row>
    <x:row r="1036" ht="22" customHeight="1">
      <x:c r="A1036" s="27" t="n">
        <x:v>45231</x:v>
      </x:c>
      <x:c r="B1036" s="27" t="n">
        <x:v>45232</x:v>
      </x:c>
      <x:c r="C1036" s="1" t="str">
        <x:v>5.0107505015449184e-11</x:v>
      </x:c>
      <x:c r="D1036" s="1" t="str">
        <x:v>0.99978853720394545</x:v>
      </x:c>
      <x:c r="E1036" s="1" t="str">
        <x:v>0.0002114627459471</x:v>
      </x:c>
      <x:c r="F1036" s="1" t="str">
        <x:v>bull</x:v>
      </x:c>
      <x:c r="G1036" s="1" t="str">
        <x:v>0.0018211388809973668</x:v>
      </x:c>
      <x:c r="H1036" s="1" t="str">
        <x:v>0.00020356915846270112</x:v>
      </x:c>
      <x:c r="I1036" s="1" t="str">
        <x:v>0.026872057698105412</x:v>
      </x:c>
      <x:c r="J1036" s="1" t="str">
        <x:v>0.28788997029663399</x:v>
      </x:c>
      <x:c r="K1036" s="1" t="str">
        <x:v>0.4242106553177471</x:v>
      </x:c>
      <x:c r="L1036" s="1" t="str">
        <x:v>0</x:v>
      </x:c>
      <x:c r="M1036" s="1" t="str">
        <x:v>BTC</x:v>
      </x:c>
      <x:c r="N1036" s="1" t="str">
        <x:v>0.99978853720394545</x:v>
      </x:c>
      <x:c r="O1036" s="48" t="str">
        <x:v>HIGH_VOLATILITY|BULLISH_ROUTER</x:v>
      </x:c>
      <x:c r="P1036" s="48" t="str">
        <x:v>episode-001033|episode-001034</x:v>
      </x:c>
      <x:c r="Q1036" s="1" t="str">
        <x:v>True</x:v>
      </x:c>
      <x:c r="R1036" s="1" t="str">
        <x:v>5</x:v>
      </x:c>
      <x:c r="S1036" s="1" t="str">
        <x:v>0.025000000000000001</x:v>
      </x:c>
      <x:c r="T1036" s="1" t="str">
        <x:v>0.45885150171898581</x:v>
      </x:c>
      <x:c r="U1036" s="1" t="str">
        <x:v>0.45000000000000001</x:v>
      </x:c>
      <x:c r="V1036" s="1" t="str">
        <x:v>-0.0062605502710900004</x:v>
      </x:c>
      <x:c r="W1036" s="28" t="str">
        <x:v>0.45000000000000001</x:v>
      </x:c>
      <x:c r="X1036" s="28" t="str">
        <x:v>0.0054678566591634392</x:v>
      </x:c>
      <x:c r="Y1036" s="28" t="str">
        <x:v>-0.0062605502710900707</x:v>
      </x:c>
      <x:c r="Z1036" s="1" t="str">
        <x:v>0.5</x:v>
      </x:c>
      <x:c r="AA1036" s="1" t="str">
        <x:v>0.0055169933670499161</x:v>
      </x:c>
      <x:c r="AB1036" s="1" t="str">
        <x:v>-0.0069556082234505379</x:v>
      </x:c>
      <x:c r="AC1036" s="1" t="str">
        <x:v>BTC</x:v>
      </x:c>
      <x:c r="AD1036" s="1" t="str">
        <x:v>0.025000000000000001</x:v>
      </x:c>
      <x:c r="AE1036" s="1" t="str">
        <x:v>0.45000000000000001</x:v>
      </x:c>
      <x:c r="AF1036" s="1" t="str">
        <x:v>0.0054678566591634392</x:v>
      </x:c>
      <x:c r="AG1036" s="1" t="str">
        <x:v>-0.0062605502710900707</x:v>
      </x:c>
      <x:c r="AH1036" s="1" t="str">
        <x:v>1</x:v>
      </x:c>
      <x:c r="AI1036" s="1" t="str">
        <x:v>0</x:v>
      </x:c>
      <x:c r="AJ1036" s="1" t="str">
        <x:v>-0.013900259147804461</x:v>
      </x:c>
      <x:c r="AK1036" s="1" t="str">
        <x:v>-0.007717542749674457</x:v>
      </x:c>
      <x:c r="AL1036" s="28" t="str">
        <x:v>-0.013900259147804499</x:v>
      </x:c>
      <x:c r="AM1036" s="1" t="str">
        <x:v>2023</x:v>
      </x:c>
      <x:c r="AN1036" s="48" t="str">
        <x:v>REUSED_OOS_PREQUENTIAL_DIAGNOSTIC</x:v>
      </x:c>
      <x:c r="AO1036" s="1" t="str">
        <x:v>1034</x:v>
      </x:c>
      <x:c r="AP1036" s="1" t="str">
        <x:v>False</x:v>
      </x:c>
    </x:row>
    <x:row r="1037" ht="22" customHeight="1">
      <x:c r="A1037" s="27" t="n">
        <x:v>45232</x:v>
      </x:c>
      <x:c r="B1037" s="27" t="n">
        <x:v>45233</x:v>
      </x:c>
      <x:c r="C1037" s="1" t="str">
        <x:v>1.3267299807346097e-12</x:v>
      </x:c>
      <x:c r="D1037" s="1" t="str">
        <x:v>0.99996343696762358</x:v>
      </x:c>
      <x:c r="E1037" s="1" t="str">
        <x:v>3.6563031049561118e-05</x:v>
      </x:c>
      <x:c r="F1037" s="1" t="str">
        <x:v>bull</x:v>
      </x:c>
      <x:c r="G1037" s="1" t="str">
        <x:v>0.00037329603958591176</x:v>
      </x:c>
      <x:c r="H1037" s="1" t="str">
        <x:v>0.00034979952735644077</x:v>
      </x:c>
      <x:c r="I1037" s="1" t="str">
        <x:v>0.022770592937222167</x:v>
      </x:c>
      <x:c r="J1037" s="1" t="str">
        <x:v>0.27354858467865428</x:v>
      </x:c>
      <x:c r="K1037" s="1" t="str">
        <x:v>0.42970919083531195</x:v>
      </x:c>
      <x:c r="L1037" s="1" t="str">
        <x:v>-0.013900259147804572</x:v>
      </x:c>
      <x:c r="M1037" s="1" t="str">
        <x:v>BTC</x:v>
      </x:c>
      <x:c r="N1037" s="1" t="str">
        <x:v>0.99996343696762358</x:v>
      </x:c>
      <x:c r="O1037" s="48" t="str">
        <x:v>HIGH_VOLATILITY|BULLISH_ROUTER</x:v>
      </x:c>
      <x:c r="P1037" s="48" t="str"/>
      <x:c r="Q1037" s="1" t="str">
        <x:v>True</x:v>
      </x:c>
      <x:c r="R1037" s="1" t="str">
        <x:v>5</x:v>
      </x:c>
      <x:c r="S1037" s="1" t="str">
        <x:v>0.025000000000000001</x:v>
      </x:c>
      <x:c r="T1037" s="1" t="str">
        <x:v>0.45885139811520381</x:v>
      </x:c>
      <x:c r="U1037" s="1" t="str">
        <x:v>0.45000000000000001</x:v>
      </x:c>
      <x:c r="V1037" s="1" t="str">
        <x:v>-0.0027435373350949998</x:v>
      </x:c>
      <x:c r="W1037" s="28" t="str">
        <x:v>0.45000000000000001</x:v>
      </x:c>
      <x:c r="X1037" s="28" t="str">
        <x:v>0.0034619691598995472</x:v>
      </x:c>
      <x:c r="Y1037" s="28" t="str">
        <x:v>-0.0027435373350949144</x:v>
      </x:c>
      <x:c r="Z1037" s="1" t="str">
        <x:v>0.5</x:v>
      </x:c>
      <x:c r="AA1037" s="1" t="str">
        <x:v>0.0034993859728917887</x:v>
      </x:c>
      <x:c r="AB1037" s="1" t="str">
        <x:v>-0.0030480274564281817</x:v>
      </x:c>
      <x:c r="AC1037" s="1" t="str">
        <x:v>BTC</x:v>
      </x:c>
      <x:c r="AD1037" s="1" t="str">
        <x:v>0.025000000000000001</x:v>
      </x:c>
      <x:c r="AE1037" s="1" t="str">
        <x:v>0.45000000000000001</x:v>
      </x:c>
      <x:c r="AF1037" s="1" t="str">
        <x:v>0.0034619691598995472</x:v>
      </x:c>
      <x:c r="AG1037" s="1" t="str">
        <x:v>-0.0027435373350949144</x:v>
      </x:c>
      <x:c r="AH1037" s="1" t="str">
        <x:v>1</x:v>
      </x:c>
      <x:c r="AI1037" s="1" t="str">
        <x:v>0</x:v>
      </x:c>
      <x:c r="AJ1037" s="1" t="str">
        <x:v>-0.0060890774489429367</x:v>
      </x:c>
      <x:c r="AK1037" s="1" t="str">
        <x:v>-0.0033603837496440536</x:v>
      </x:c>
      <x:c r="AL1037" s="28" t="str">
        <x:v>-0.0060890774489429002</x:v>
      </x:c>
      <x:c r="AM1037" s="1" t="str">
        <x:v>2023</x:v>
      </x:c>
      <x:c r="AN1037" s="48" t="str">
        <x:v>REUSED_OOS_PREQUENTIAL_DIAGNOSTIC</x:v>
      </x:c>
      <x:c r="AO1037" s="1" t="str">
        <x:v>1035</x:v>
      </x:c>
      <x:c r="AP1037" s="1" t="str">
        <x:v>False</x:v>
      </x:c>
    </x:row>
    <x:row r="1038" ht="22" customHeight="1">
      <x:c r="A1038" s="27" t="n">
        <x:v>45233</x:v>
      </x:c>
      <x:c r="B1038" s="27" t="n">
        <x:v>45234</x:v>
      </x:c>
      <x:c r="C1038" s="1" t="str">
        <x:v>4.9440596264834818e-12</x:v>
      </x:c>
      <x:c r="D1038" s="1" t="str">
        <x:v>0.99995669063702475</x:v>
      </x:c>
      <x:c r="E1038" s="1" t="str">
        <x:v>4.3309358031141845e-05</x:v>
      </x:c>
      <x:c r="F1038" s="1" t="str">
        <x:v>bull</x:v>
      </x:c>
      <x:c r="G1038" s="1" t="str">
        <x:v>0.00043549832935984672</x:v>
      </x:c>
      <x:c r="H1038" s="1" t="str">
        <x:v>1.3492661197738382e-05</x:v>
      </x:c>
      <x:c r="I1038" s="1" t="str">
        <x:v>0.024096065695626612</x:v>
      </x:c>
      <x:c r="J1038" s="1" t="str">
        <x:v>0.24928303869252155</x:v>
      </x:c>
      <x:c r="K1038" s="1" t="str">
        <x:v>0.43208692331198073</x:v>
      </x:c>
      <x:c r="L1038" s="1" t="str">
        <x:v>-0.019904696842236169</x:v>
      </x:c>
      <x:c r="M1038" s="1" t="str">
        <x:v>BTC</x:v>
      </x:c>
      <x:c r="N1038" s="1" t="str">
        <x:v>0.99995669063702475</x:v>
      </x:c>
      <x:c r="O1038" s="48" t="str">
        <x:v>HIGH_VOLATILITY|BULLISH_ROUTER</x:v>
      </x:c>
      <x:c r="P1038" s="48" t="str">
        <x:v>episode-001034|episode-001036</x:v>
      </x:c>
      <x:c r="Q1038" s="1" t="str">
        <x:v>True</x:v>
      </x:c>
      <x:c r="R1038" s="1" t="str">
        <x:v>5</x:v>
      </x:c>
      <x:c r="S1038" s="1" t="str">
        <x:v>0.025000000000000001</x:v>
      </x:c>
      <x:c r="T1038" s="1" t="str">
        <x:v>0.45885140211132369</x:v>
      </x:c>
      <x:c r="U1038" s="1" t="str">
        <x:v>0.45000000000000001</x:v>
      </x:c>
      <x:c r="V1038" s="1" t="str">
        <x:v>0.0044973543795227998</x:v>
      </x:c>
      <x:c r="W1038" s="28" t="str">
        <x:v>0.45000000000000001</x:v>
      </x:c>
      <x:c r="X1038" s="28" t="str">
        <x:v>0.001511187450454976</x:v>
      </x:c>
      <x:c r="Y1038" s="28" t="str">
        <x:v>0.004497354379522811</x:v>
      </x:c>
      <x:c r="Z1038" s="1" t="str">
        <x:v>0.5</x:v>
      </x:c>
      <x:c r="AA1038" s="1" t="str">
        <x:v>0.0015269181235921248</x:v>
      </x:c>
      <x:c r="AB1038" s="1" t="str">
        <x:v>0.0049972125221020569</x:v>
      </x:c>
      <x:c r="AC1038" s="1" t="str">
        <x:v>BTC</x:v>
      </x:c>
      <x:c r="AD1038" s="1" t="str">
        <x:v>0.025000000000000001</x:v>
      </x:c>
      <x:c r="AE1038" s="1" t="str">
        <x:v>0.45000000000000001</x:v>
      </x:c>
      <x:c r="AF1038" s="1" t="str">
        <x:v>0.001511187450454976</x:v>
      </x:c>
      <x:c r="AG1038" s="1" t="str">
        <x:v>0.004497354379522811</x:v>
      </x:c>
      <x:c r="AH1038" s="1" t="str">
        <x:v>1</x:v>
      </x:c>
      <x:c r="AI1038" s="1" t="str">
        <x:v>0</x:v>
      </x:c>
      <x:c r="AJ1038" s="1" t="str">
        <x:v>0.0099974941458063071</x:v>
      </x:c>
      <x:c r="AK1038" s="1" t="str">
        <x:v>0.0054605783054693449</x:v>
      </x:c>
      <x:c r="AL1038" s="28" t="str">
        <x:v>0.0099974941458063002</x:v>
      </x:c>
      <x:c r="AM1038" s="1" t="str">
        <x:v>2023</x:v>
      </x:c>
      <x:c r="AN1038" s="48" t="str">
        <x:v>REUSED_OOS_PREQUENTIAL_DIAGNOSTIC</x:v>
      </x:c>
      <x:c r="AO1038" s="1" t="str">
        <x:v>1036</x:v>
      </x:c>
      <x:c r="AP1038" s="1" t="str">
        <x:v>False</x:v>
      </x:c>
    </x:row>
    <x:row r="1039" ht="22" customHeight="1">
      <x:c r="A1039" s="27" t="n">
        <x:v>45234</x:v>
      </x:c>
      <x:c r="B1039" s="27" t="n">
        <x:v>45235</x:v>
      </x:c>
      <x:c r="C1039" s="1" t="str">
        <x:v>3.2206719949991534e-11</x:v>
      </x:c>
      <x:c r="D1039" s="1" t="str">
        <x:v>0.99990026474926075</x:v>
      </x:c>
      <x:c r="E1039" s="1" t="str">
        <x:v>9.9735218532267904e-05</x:v>
      </x:c>
      <x:c r="F1039" s="1" t="str">
        <x:v>bull</x:v>
      </x:c>
      <x:c r="G1039" s="1" t="str">
        <x:v>0.00092716129790725</x:v>
      </x:c>
      <x:c r="H1039" s="1" t="str">
        <x:v>0.00011285177552778642</x:v>
      </x:c>
      <x:c r="I1039" s="1" t="str">
        <x:v>0.028847564446374596</x:v>
      </x:c>
      <x:c r="J1039" s="1" t="str">
        <x:v>0.27929282058204419</x:v>
      </x:c>
      <x:c r="K1039" s="1" t="str">
        <x:v>0.42529729595193444</x:v>
      </x:c>
      <x:c r="L1039" s="1" t="str">
        <x:v>-0.010106199786584114</x:v>
      </x:c>
      <x:c r="M1039" s="1" t="str">
        <x:v>BTC</x:v>
      </x:c>
      <x:c r="N1039" s="1" t="str">
        <x:v>0.99990026474926075</x:v>
      </x:c>
      <x:c r="O1039" s="48" t="str">
        <x:v>HIGH_VOLATILITY|BULLISH_ROUTER</x:v>
      </x:c>
      <x:c r="P1039" s="48" t="str"/>
      <x:c r="Q1039" s="1" t="str">
        <x:v>True</x:v>
      </x:c>
      <x:c r="R1039" s="1" t="str">
        <x:v>5</x:v>
      </x:c>
      <x:c r="S1039" s="1" t="str">
        <x:v>0.025000000000000001</x:v>
      </x:c>
      <x:c r="T1039" s="1" t="str">
        <x:v>0.45885143553486701</x:v>
      </x:c>
      <x:c r="U1039" s="1" t="str">
        <x:v>0.45000000000000001</x:v>
      </x:c>
      <x:c r="V1039" s="1" t="str">
        <x:v>-0.00059791380981470005</x:v>
      </x:c>
      <x:c r="W1039" s="28" t="str">
        <x:v>0.45000000000000001</x:v>
      </x:c>
      <x:c r="X1039" s="28" t="str">
        <x:v>0.0024632977389610344</x:v>
      </x:c>
      <x:c r="Y1039" s="28" t="str">
        <x:v>-0.00059791380981466524</x:v>
      </x:c>
      <x:c r="Z1039" s="1" t="str">
        <x:v>0.5</x:v>
      </x:c>
      <x:c r="AA1039" s="1" t="str">
        <x:v>0.0024869419426950534</x:v>
      </x:c>
      <x:c r="AB1039" s="1" t="str">
        <x:v>-0.0006640986063833898</x:v>
      </x:c>
      <x:c r="AC1039" s="1" t="str">
        <x:v>BTC</x:v>
      </x:c>
      <x:c r="AD1039" s="1" t="str">
        <x:v>0.025000000000000001</x:v>
      </x:c>
      <x:c r="AE1039" s="1" t="str">
        <x:v>0.45000000000000001</x:v>
      </x:c>
      <x:c r="AF1039" s="1" t="str">
        <x:v>0.0024632977389610344</x:v>
      </x:c>
      <x:c r="AG1039" s="1" t="str">
        <x:v>-0.00059791380981466524</x:v>
      </x:c>
      <x:c r="AH1039" s="1" t="str">
        <x:v>1</x:v>
      </x:c>
      <x:c r="AI1039" s="1" t="str">
        <x:v>0</x:v>
      </x:c>
      <x:c r="AJ1039" s="1" t="str">
        <x:v>-0.0013232266196693265</x:v>
      </x:c>
      <x:c r="AK1039" s="1" t="str">
        <x:v>-0.00072601022551166275</x:v>
      </x:c>
      <x:c r="AL1039" s="28" t="str">
        <x:v>-0.0013232266196693001</x:v>
      </x:c>
      <x:c r="AM1039" s="1" t="str">
        <x:v>2023</x:v>
      </x:c>
      <x:c r="AN1039" s="48" t="str">
        <x:v>REUSED_OOS_PREQUENTIAL_DIAGNOSTIC</x:v>
      </x:c>
      <x:c r="AO1039" s="1" t="str">
        <x:v>1037</x:v>
      </x:c>
      <x:c r="AP1039" s="1" t="str">
        <x:v>False</x:v>
      </x:c>
    </x:row>
    <x:row r="1040" ht="22" customHeight="1">
      <x:c r="A1040" s="27" t="n">
        <x:v>45235</x:v>
      </x:c>
      <x:c r="B1040" s="27" t="n">
        <x:v>45236</x:v>
      </x:c>
      <x:c r="C1040" s="1" t="str">
        <x:v>1.9033487362801308e-12</x:v>
      </x:c>
      <x:c r="D1040" s="1" t="str">
        <x:v>0.99997347708562045</x:v>
      </x:c>
      <x:c r="E1040" s="1" t="str">
        <x:v>2.6522912476218128e-05</x:v>
      </x:c>
      <x:c r="F1040" s="1" t="str">
        <x:v>bull</x:v>
      </x:c>
      <x:c r="G1040" s="1" t="str">
        <x:v>0.00027854034513012682</x:v>
      </x:c>
      <x:c r="H1040" s="1" t="str">
        <x:v>0.000146424672719128</x:v>
      </x:c>
      <x:c r="I1040" s="1" t="str">
        <x:v>0.014270115591701549</x:v>
      </x:c>
      <x:c r="J1040" s="1" t="str">
        <x:v>0.25351774892704637</x:v>
      </x:c>
      <x:c r="K1040" s="1" t="str">
        <x:v>0.42470515898552025</x:v>
      </x:c>
      <x:c r="L1040" s="1" t="str">
        <x:v>-0.01141605361367215</x:v>
      </x:c>
      <x:c r="M1040" s="1" t="str">
        <x:v>BTC</x:v>
      </x:c>
      <x:c r="N1040" s="1" t="str">
        <x:v>0.99997347708562045</x:v>
      </x:c>
      <x:c r="O1040" s="48" t="str">
        <x:v>HIGH_VOLATILITY|BULLISH_ROUTER</x:v>
      </x:c>
      <x:c r="P1040" s="48" t="str"/>
      <x:c r="Q1040" s="1" t="str">
        <x:v>True</x:v>
      </x:c>
      <x:c r="R1040" s="1" t="str">
        <x:v>5</x:v>
      </x:c>
      <x:c r="S1040" s="1" t="str">
        <x:v>0.025000000000000001</x:v>
      </x:c>
      <x:c r="T1040" s="1" t="str">
        <x:v>0.45885139216755311</x:v>
      </x:c>
      <x:c r="U1040" s="1" t="str">
        <x:v>0.45000000000000001</x:v>
      </x:c>
      <x:c r="V1040" s="1" t="str">
        <x:v>0.00029008266932300001</x:v>
      </x:c>
      <x:c r="W1040" s="28" t="str">
        <x:v>0.45000000000000001</x:v>
      </x:c>
      <x:c r="X1040" s="28" t="str">
        <x:v>0.00032769371423879701</x:v>
      </x:c>
      <x:c r="Y1040" s="28" t="str">
        <x:v>0.00029008266932306626</x:v>
      </x:c>
      <x:c r="Z1040" s="1" t="str">
        <x:v>0.5</x:v>
      </x:c>
      <x:c r="AA1040" s="1" t="str">
        <x:v>0.00033102566590381688</x:v>
      </x:c>
      <x:c r="AB1040" s="1" t="str">
        <x:v>0.00032234715441159523</x:v>
      </x:c>
      <x:c r="AC1040" s="1" t="str">
        <x:v>BTC</x:v>
      </x:c>
      <x:c r="AD1040" s="1" t="str">
        <x:v>0.025000000000000001</x:v>
      </x:c>
      <x:c r="AE1040" s="1" t="str">
        <x:v>0.45000000000000001</x:v>
      </x:c>
      <x:c r="AF1040" s="1" t="str">
        <x:v>0.00032769371423879701</x:v>
      </x:c>
      <x:c r="AG1040" s="1" t="str">
        <x:v>0.00029008266932306626</x:v>
      </x:c>
      <x:c r="AH1040" s="1" t="str">
        <x:v>1</x:v>
      </x:c>
      <x:c r="AI1040" s="1" t="str">
        <x:v>0</x:v>
      </x:c>
      <x:c r="AJ1040" s="1" t="str">
        <x:v>0.00064535657378472777</x:v>
      </x:c>
      <x:c r="AK1040" s="1" t="str">
        <x:v>0.00035510781730119169</x:v>
      </x:c>
      <x:c r="AL1040" s="28" t="str">
        <x:v>0.00064535657378470002</x:v>
      </x:c>
      <x:c r="AM1040" s="1" t="str">
        <x:v>2023</x:v>
      </x:c>
      <x:c r="AN1040" s="48" t="str">
        <x:v>REUSED_OOS_PREQUENTIAL_DIAGNOSTIC</x:v>
      </x:c>
      <x:c r="AO1040" s="1" t="str">
        <x:v>1038</x:v>
      </x:c>
      <x:c r="AP1040" s="1" t="str">
        <x:v>False</x:v>
      </x:c>
    </x:row>
    <x:row r="1041" ht="22" customHeight="1">
      <x:c r="A1041" s="27" t="n">
        <x:v>45236</x:v>
      </x:c>
      <x:c r="B1041" s="27" t="n">
        <x:v>45237</x:v>
      </x:c>
      <x:c r="C1041" s="1" t="str">
        <x:v>3.5645040238545882e-12</x:v>
      </x:c>
      <x:c r="D1041" s="1" t="str">
        <x:v>0.99995942621542278</x:v>
      </x:c>
      <x:c r="E1041" s="1" t="str">
        <x:v>4.0573781012709007e-05</x:v>
      </x:c>
      <x:c r="F1041" s="1" t="str">
        <x:v>bull</x:v>
      </x:c>
      <x:c r="G1041" s="1" t="str">
        <x:v>0.00041040037152482463</x:v>
      </x:c>
      <x:c r="H1041" s="1" t="str">
        <x:v>2.8101740395325535e-05</x:v>
      </x:c>
      <x:c r="I1041" s="1" t="str">
        <x:v>0.016361205293825787</x:v>
      </x:c>
      <x:c r="J1041" s="1" t="str">
        <x:v>0.25324110997063776</x:v>
      </x:c>
      <x:c r="K1041" s="1" t="str">
        <x:v>0.42474948603349028</x:v>
      </x:c>
      <x:c r="L1041" s="1" t="str">
        <x:v>-0.010778064465133741</x:v>
      </x:c>
      <x:c r="M1041" s="1" t="str">
        <x:v>BTC</x:v>
      </x:c>
      <x:c r="N1041" s="1" t="str">
        <x:v>0.99995942621542278</x:v>
      </x:c>
      <x:c r="O1041" s="48" t="str">
        <x:v>HIGH_VOLATILITY|BULLISH_ROUTER</x:v>
      </x:c>
      <x:c r="P1041" s="48" t="str">
        <x:v>episode-001039|episode-001037|episode-001034</x:v>
      </x:c>
      <x:c r="Q1041" s="1" t="str">
        <x:v>True</x:v>
      </x:c>
      <x:c r="R1041" s="1" t="str">
        <x:v>5</x:v>
      </x:c>
      <x:c r="S1041" s="1" t="str">
        <x:v>0.025000000000000001</x:v>
      </x:c>
      <x:c r="T1041" s="1" t="str">
        <x:v>0.45885140049092471</x:v>
      </x:c>
      <x:c r="U1041" s="1" t="str">
        <x:v>0.45000000000000001</x:v>
      </x:c>
      <x:c r="V1041" s="1" t="str">
        <x:v>0.0049323490929571003</x:v>
      </x:c>
      <x:c r="W1041" s="28" t="str">
        <x:v>0.45000000000000001</x:v>
      </x:c>
      <x:c r="X1041" s="28" t="str">
        <x:v>0.0001596793794499396</x:v>
      </x:c>
      <x:c r="Y1041" s="28" t="str">
        <x:v>0.0049323490929571445</x:v>
      </x:c>
      <x:c r="Z1041" s="1" t="str">
        <x:v>0.5</x:v>
      </x:c>
      <x:c r="AA1041" s="1" t="str">
        <x:v>0.0001612870996011706</x:v>
      </x:c>
      <x:c r="AB1041" s="1" t="str">
        <x:v>0.0054804040066853688</x:v>
      </x:c>
      <x:c r="AC1041" s="1" t="str">
        <x:v>BTC</x:v>
      </x:c>
      <x:c r="AD1041" s="1" t="str">
        <x:v>0.025000000000000001</x:v>
      </x:c>
      <x:c r="AE1041" s="1" t="str">
        <x:v>0.45000000000000001</x:v>
      </x:c>
      <x:c r="AF1041" s="1" t="str">
        <x:v>0.0001596793794499396</x:v>
      </x:c>
      <x:c r="AG1041" s="1" t="str">
        <x:v>0.0049323490929571445</x:v>
      </x:c>
      <x:c r="AH1041" s="1" t="str">
        <x:v>1</x:v>
      </x:c>
      <x:c r="AI1041" s="1" t="str">
        <x:v>0</x:v>
      </x:c>
      <x:c r="AJ1041" s="1" t="str">
        <x:v>0.010961132355459036</x:v>
      </x:c>
      <x:c r="AK1041" s="1" t="str">
        <x:v>0.0059812696370884419</x:v>
      </x:c>
      <x:c r="AL1041" s="28" t="str">
        <x:v>0.010961132355458999</x:v>
      </x:c>
      <x:c r="AM1041" s="1" t="str">
        <x:v>2023</x:v>
      </x:c>
      <x:c r="AN1041" s="48" t="str">
        <x:v>REUSED_OOS_PREQUENTIAL_DIAGNOSTIC</x:v>
      </x:c>
      <x:c r="AO1041" s="1" t="str">
        <x:v>1039</x:v>
      </x:c>
      <x:c r="AP1041" s="1" t="str">
        <x:v>False</x:v>
      </x:c>
    </x:row>
    <x:row r="1042" ht="22" customHeight="1">
      <x:c r="A1042" s="27" t="n">
        <x:v>45237</x:v>
      </x:c>
      <x:c r="B1042" s="27" t="n">
        <x:v>45238</x:v>
      </x:c>
      <x:c r="C1042" s="1" t="str">
        <x:v>2.56773218783446e-11</x:v>
      </x:c>
      <x:c r="D1042" s="1" t="str">
        <x:v>0.99988047213133202</x:v>
      </x:c>
      <x:c r="E1042" s="1" t="str">
        <x:v>0.0001195278429906</x:v>
      </x:c>
      <x:c r="F1042" s="1" t="str">
        <x:v>bull</x:v>
      </x:c>
      <x:c r="G1042" s="1" t="str">
        <x:v>0.0010914607508123934</x:v>
      </x:c>
      <x:c r="H1042" s="1" t="str">
        <x:v>0.00015790816818146317</x:v>
      </x:c>
      <x:c r="I1042" s="1" t="str">
        <x:v>0.022380564838704098</x:v>
      </x:c>
      <x:c r="J1042" s="1" t="str">
        <x:v>0.26872043176340399</x:v>
      </x:c>
      <x:c r="K1042" s="1" t="str">
        <x:v>0.42366867897668609</x:v>
      </x:c>
      <x:c r="L1042" s="1" t="str">
        <x:v>0</x:v>
      </x:c>
      <x:c r="M1042" s="1" t="str">
        <x:v>BTC</x:v>
      </x:c>
      <x:c r="N1042" s="1" t="str">
        <x:v>0.99988047213133202</x:v>
      </x:c>
      <x:c r="O1042" s="48" t="str">
        <x:v>HIGH_VOLATILITY|BULLISH_ROUTER</x:v>
      </x:c>
      <x:c r="P1042" s="48" t="str">
        <x:v>episode-001040</x:v>
      </x:c>
      <x:c r="Q1042" s="1" t="str">
        <x:v>True</x:v>
      </x:c>
      <x:c r="R1042" s="1" t="str">
        <x:v>5</x:v>
      </x:c>
      <x:c r="S1042" s="1" t="str">
        <x:v>0.025000000000000001</x:v>
      </x:c>
      <x:c r="T1042" s="1" t="str">
        <x:v>0.45885144726022958</x:v>
      </x:c>
      <x:c r="U1042" s="1" t="str">
        <x:v>0.45000000000000001</x:v>
      </x:c>
      <x:c r="V1042" s="1" t="str">
        <x:v>0.0026749799970294998</x:v>
      </x:c>
      <x:c r="W1042" s="28" t="str">
        <x:v>0.45000000000000001</x:v>
      </x:c>
      <x:c r="X1042" s="28" t="str">
        <x:v>0.0026995646296327225</x:v>
      </x:c>
      <x:c r="Y1042" s="28" t="str">
        <x:v>0.0026749799970295918</x:v>
      </x:c>
      <x:c r="Z1042" s="1" t="str">
        <x:v>0.5</x:v>
      </x:c>
      <x:c r="AA1042" s="1" t="str">
        <x:v>0.0027253466462129339</x:v>
      </x:c>
      <x:c r="AB1042" s="1" t="str">
        <x:v>0.0029724740896015511</x:v>
      </x:c>
      <x:c r="AC1042" s="1" t="str">
        <x:v>BTC</x:v>
      </x:c>
      <x:c r="AD1042" s="1" t="str">
        <x:v>0.025000000000000001</x:v>
      </x:c>
      <x:c r="AE1042" s="1" t="str">
        <x:v>0.45000000000000001</x:v>
      </x:c>
      <x:c r="AF1042" s="1" t="str">
        <x:v>0.0026995646296327225</x:v>
      </x:c>
      <x:c r="AG1042" s="1" t="str">
        <x:v>0.0026749799970295918</x:v>
      </x:c>
      <x:c r="AH1042" s="1" t="str">
        <x:v>1</x:v>
      </x:c>
      <x:c r="AI1042" s="1" t="str">
        <x:v>0</x:v>
      </x:c>
      <x:c r="AJ1042" s="1" t="str">
        <x:v>0.0059504150894398311</x:v>
      </x:c>
      <x:c r="AK1042" s="1" t="str">
        <x:v>0.003261372681735633</x:v>
      </x:c>
      <x:c r="AL1042" s="28" t="str">
        <x:v>0.0059504150894397999</x:v>
      </x:c>
      <x:c r="AM1042" s="1" t="str">
        <x:v>2023</x:v>
      </x:c>
      <x:c r="AN1042" s="48" t="str">
        <x:v>REUSED_OOS_PREQUENTIAL_DIAGNOSTIC</x:v>
      </x:c>
      <x:c r="AO1042" s="1" t="str">
        <x:v>1040</x:v>
      </x:c>
      <x:c r="AP1042" s="1" t="str">
        <x:v>False</x:v>
      </x:c>
    </x:row>
    <x:row r="1043" ht="22" customHeight="1">
      <x:c r="A1043" s="27" t="n">
        <x:v>45238</x:v>
      </x:c>
      <x:c r="B1043" s="27" t="n">
        <x:v>45239</x:v>
      </x:c>
      <x:c r="C1043" s="1" t="str">
        <x:v>3.5096209864607509e-12</x:v>
      </x:c>
      <x:c r="D1043" s="1" t="str">
        <x:v>0.99995806271058485</x:v>
      </x:c>
      <x:c r="E1043" s="1" t="str">
        <x:v>4.1937285905245166e-05</x:v>
      </x:c>
      <x:c r="F1043" s="1" t="str">
        <x:v>bull</x:v>
      </x:c>
      <x:c r="G1043" s="1" t="str">
        <x:v>0.0004229303380634735</x:v>
      </x:c>
      <x:c r="H1043" s="1" t="str">
        <x:v>0.00015518115850588437</x:v>
      </x:c>
      <x:c r="I1043" s="1" t="str">
        <x:v>0.0060157295377682996</x:v>
      </x:c>
      <x:c r="J1043" s="1" t="str">
        <x:v>0.29206276693713873</x:v>
      </x:c>
      <x:c r="K1043" s="1" t="str">
        <x:v>0.41743329525802986</x:v>
      </x:c>
      <x:c r="L1043" s="1" t="str">
        <x:v>0</x:v>
      </x:c>
      <x:c r="M1043" s="1" t="str">
        <x:v>BTC</x:v>
      </x:c>
      <x:c r="N1043" s="1" t="str">
        <x:v>0.99995806271058485</x:v>
      </x:c>
      <x:c r="O1043" s="48" t="str">
        <x:v>HIGH_VOLATILITY|BULLISH_ROUTER</x:v>
      </x:c>
      <x:c r="P1043" s="48" t="str">
        <x:v>episode-001041|episode-001040</x:v>
      </x:c>
      <x:c r="Q1043" s="1" t="str">
        <x:v>True</x:v>
      </x:c>
      <x:c r="R1043" s="1" t="str">
        <x:v>5</x:v>
      </x:c>
      <x:c r="S1043" s="1" t="str">
        <x:v>0.025000000000000001</x:v>
      </x:c>
      <x:c r="T1043" s="1" t="str">
        <x:v>0.45885140129864738</x:v>
      </x:c>
      <x:c r="U1043" s="1" t="str">
        <x:v>0.45000000000000001</x:v>
      </x:c>
      <x:c r="V1043" s="1" t="str">
        <x:v>0.013428972601808401</x:v>
      </x:c>
      <x:c r="W1043" s="28" t="str">
        <x:v>0.45000000000000001</x:v>
      </x:c>
      <x:c r="X1043" s="28" t="str">
        <x:v>0.0014687947623038267</x:v>
      </x:c>
      <x:c r="Y1043" s="28" t="str">
        <x:v>0.013428972601808198</x:v>
      </x:c>
      <x:c r="Z1043" s="1" t="str">
        <x:v>0.5</x:v>
      </x:c>
      <x:c r="AA1043" s="1" t="str">
        <x:v>0.0014831909713917124</x:v>
      </x:c>
      <x:c r="AB1043" s="1" t="str">
        <x:v>0.01492122925705397</x:v>
      </x:c>
      <x:c r="AC1043" s="1" t="str">
        <x:v>BTC</x:v>
      </x:c>
      <x:c r="AD1043" s="1" t="str">
        <x:v>0.025000000000000001</x:v>
      </x:c>
      <x:c r="AE1043" s="1" t="str">
        <x:v>0.45000000000000001</x:v>
      </x:c>
      <x:c r="AF1043" s="1" t="str">
        <x:v>0.0014687947623038267</x:v>
      </x:c>
      <x:c r="AG1043" s="1" t="str">
        <x:v>0.013428972601808198</x:v>
      </x:c>
      <x:c r="AH1043" s="1" t="str">
        <x:v>1</x:v>
      </x:c>
      <x:c r="AI1043" s="1" t="str">
        <x:v>0</x:v>
      </x:c>
      <x:c r="AJ1043" s="1" t="str">
        <x:v>0.029845469162581351</x:v>
      </x:c>
      <x:c r="AK1043" s="1" t="str">
        <x:v>0.016069157893210326</x:v>
      </x:c>
      <x:c r="AL1043" s="28" t="str">
        <x:v>0.029845469162581299</x:v>
      </x:c>
      <x:c r="AM1043" s="1" t="str">
        <x:v>2023</x:v>
      </x:c>
      <x:c r="AN1043" s="48" t="str">
        <x:v>REUSED_OOS_PREQUENTIAL_DIAGNOSTIC</x:v>
      </x:c>
      <x:c r="AO1043" s="1" t="str">
        <x:v>1041</x:v>
      </x:c>
      <x:c r="AP1043" s="1" t="str">
        <x:v>False</x:v>
      </x:c>
    </x:row>
    <x:row r="1044" ht="22" customHeight="1">
      <x:c r="A1044" s="27" t="n">
        <x:v>45239</x:v>
      </x:c>
      <x:c r="B1044" s="27" t="n">
        <x:v>45240</x:v>
      </x:c>
      <x:c r="C1044" s="1" t="str">
        <x:v>6.0702963042319469e-13</x:v>
      </x:c>
      <x:c r="D1044" s="1" t="str">
        <x:v>0.99998359023768923</x:v>
      </x:c>
      <x:c r="E1044" s="1" t="str">
        <x:v>1.6409761703744683e-05</x:v>
      </x:c>
      <x:c r="F1044" s="1" t="str">
        <x:v>bull</x:v>
      </x:c>
      <x:c r="G1044" s="1" t="str">
        <x:v>0.00017950499745939804</x:v>
      </x:c>
      <x:c r="H1044" s="1" t="str">
        <x:v>5.1055054208477163e-05</x:v>
      </x:c>
      <x:c r="I1044" s="1" t="str">
        <x:v>0.050644978443463495</x:v>
      </x:c>
      <x:c r="J1044" s="1" t="str">
        <x:v>0.33987441130298279</x:v>
      </x:c>
      <x:c r="K1044" s="1" t="str">
        <x:v>0.41972259914435589</x:v>
      </x:c>
      <x:c r="L1044" s="1" t="str">
        <x:v>0</x:v>
      </x:c>
      <x:c r="M1044" s="1" t="str">
        <x:v>BTC</x:v>
      </x:c>
      <x:c r="N1044" s="1" t="str">
        <x:v>0.99998359023768923</x:v>
      </x:c>
      <x:c r="O1044" s="48" t="str">
        <x:v>HIGH_VOLATILITY|BULLISH_ROUTER</x:v>
      </x:c>
      <x:c r="P1044" s="48" t="str"/>
      <x:c r="Q1044" s="1" t="str">
        <x:v>True</x:v>
      </x:c>
      <x:c r="R1044" s="1" t="str">
        <x:v>5</x:v>
      </x:c>
      <x:c r="S1044" s="1" t="str">
        <x:v>0.025000000000000001</x:v>
      </x:c>
      <x:c r="T1044" s="1" t="str">
        <x:v>0.458851386176792</x:v>
      </x:c>
      <x:c r="U1044" s="1" t="str">
        <x:v>0.45000000000000001</x:v>
      </x:c>
      <x:c r="V1044" s="1" t="str">
        <x:v>0.0073801588253502998</x:v>
      </x:c>
      <x:c r="W1044" s="28" t="str">
        <x:v>0.45000000000000001</x:v>
      </x:c>
      <x:c r="X1044" s="28" t="str">
        <x:v>0.0072888608553884904</x:v>
      </x:c>
      <x:c r="Y1044" s="28" t="str">
        <x:v>0.0073801588253503692</x:v>
      </x:c>
      <x:c r="Z1044" s="1" t="str">
        <x:v>0.5</x:v>
      </x:c>
      <x:c r="AA1044" s="1" t="str">
        <x:v>0.0073516604135620556</x:v>
      </x:c>
      <x:c r="AB1044" s="1" t="str">
        <x:v>0.0082009230310020609</x:v>
      </x:c>
      <x:c r="AC1044" s="1" t="str">
        <x:v>BTC</x:v>
      </x:c>
      <x:c r="AD1044" s="1" t="str">
        <x:v>0.025000000000000001</x:v>
      </x:c>
      <x:c r="AE1044" s="1" t="str">
        <x:v>0.45000000000000001</x:v>
      </x:c>
      <x:c r="AF1044" s="1" t="str">
        <x:v>0.0072888608553884904</x:v>
      </x:c>
      <x:c r="AG1044" s="1" t="str">
        <x:v>0.0073801588253503692</x:v>
      </x:c>
      <x:c r="AH1044" s="1" t="str">
        <x:v>1</x:v>
      </x:c>
      <x:c r="AI1044" s="1" t="str">
        <x:v>0</x:v>
      </x:c>
      <x:c r="AJ1044" s="1" t="str">
        <x:v>0.016416670072614714</x:v>
      </x:c>
      <x:c r="AK1044" s="1" t="str">
        <x:v>0.0089303147170611084</x:v>
      </x:c>
      <x:c r="AL1044" s="28" t="str">
        <x:v>0.0164166700726147</x:v>
      </x:c>
      <x:c r="AM1044" s="1" t="str">
        <x:v>2023</x:v>
      </x:c>
      <x:c r="AN1044" s="48" t="str">
        <x:v>REUSED_OOS_PREQUENTIAL_DIAGNOSTIC</x:v>
      </x:c>
      <x:c r="AO1044" s="1" t="str">
        <x:v>1042</x:v>
      </x:c>
      <x:c r="AP1044" s="1" t="str">
        <x:v>False</x:v>
      </x:c>
    </x:row>
    <x:row r="1045" ht="22" customHeight="1">
      <x:c r="A1045" s="27" t="n">
        <x:v>45240</x:v>
      </x:c>
      <x:c r="B1045" s="27" t="n">
        <x:v>45241</x:v>
      </x:c>
      <x:c r="C1045" s="1" t="str">
        <x:v>1.0010573727080344e-14</x:v>
      </x:c>
      <x:c r="D1045" s="1" t="str">
        <x:v>0.99999839552233283</x:v>
      </x:c>
      <x:c r="E1045" s="1" t="str">
        <x:v>1.6044776570690679e-06</x:v>
      </x:c>
      <x:c r="F1045" s="1" t="str">
        <x:v>bull</x:v>
      </x:c>
      <x:c r="G1045" s="1" t="str">
        <x:v>2.0946935249835485e-05</x:v>
      </x:c>
      <x:c r="H1045" s="1" t="str">
        <x:v>2.9610569287287771e-05</x:v>
      </x:c>
      <x:c r="I1045" s="1" t="str">
        <x:v>0.074435390726035333</x:v>
      </x:c>
      <x:c r="J1045" s="1" t="str">
        <x:v>0.387935974044336</x:v>
      </x:c>
      <x:c r="K1045" s="1" t="str">
        <x:v>0.40718625227766497</x:v>
      </x:c>
      <x:c r="L1045" s="1" t="str">
        <x:v>0</x:v>
      </x:c>
      <x:c r="M1045" s="1" t="str">
        <x:v>BTC</x:v>
      </x:c>
      <x:c r="N1045" s="1" t="str">
        <x:v>0.99999839552233283</x:v>
      </x:c>
      <x:c r="O1045" s="48" t="str">
        <x:v>HIGH_VOLATILITY|BULLISH_ROUTER</x:v>
      </x:c>
      <x:c r="P1045" s="48" t="str"/>
      <x:c r="Q1045" s="1" t="str">
        <x:v>True</x:v>
      </x:c>
      <x:c r="R1045" s="1" t="str">
        <x:v>5</x:v>
      </x:c>
      <x:c r="S1045" s="1" t="str">
        <x:v>0.025000000000000001</x:v>
      </x:c>
      <x:c r="T1045" s="1" t="str">
        <x:v>0.45885137740643012</x:v>
      </x:c>
      <x:c r="U1045" s="1" t="str">
        <x:v>0.45000000000000001</x:v>
      </x:c>
      <x:c r="V1045" s="1" t="str">
        <x:v>-0.0018436902797994001</x:v>
      </x:c>
      <x:c r="W1045" s="28" t="str">
        <x:v>0.45000000000000001</x:v>
      </x:c>
      <x:c r="X1045" s="28" t="str">
        <x:v>0.0040333296142650576</x:v>
      </x:c>
      <x:c r="Y1045" s="28" t="str">
        <x:v>-0.0018436902797994703</x:v>
      </x:c>
      <x:c r="Z1045" s="1" t="str">
        <x:v>0.5</x:v>
      </x:c>
      <x:c r="AA1045" s="1" t="str">
        <x:v>0.0040707534103116005</x:v>
      </x:c>
      <x:c r="AB1045" s="1" t="str">
        <x:v>-0.0020481339548968913</x:v>
      </x:c>
      <x:c r="AC1045" s="1" t="str">
        <x:v>BTC</x:v>
      </x:c>
      <x:c r="AD1045" s="1" t="str">
        <x:v>0.025000000000000001</x:v>
      </x:c>
      <x:c r="AE1045" s="1" t="str">
        <x:v>0.45000000000000001</x:v>
      </x:c>
      <x:c r="AF1045" s="1" t="str">
        <x:v>0.0040333296142650576</x:v>
      </x:c>
      <x:c r="AG1045" s="1" t="str">
        <x:v>-0.0018436902797994703</x:v>
      </x:c>
      <x:c r="AH1045" s="1" t="str">
        <x:v>1</x:v>
      </x:c>
      <x:c r="AI1045" s="1" t="str">
        <x:v>0</x:v>
      </x:c>
      <x:c r="AJ1045" s="1" t="str">
        <x:v>-0.0040881430447953226</x:v>
      </x:c>
      <x:c r="AK1045" s="1" t="str">
        <x:v>-0.0022511303779228818</x:v>
      </x:c>
      <x:c r="AL1045" s="28" t="str">
        <x:v>-0.0040881430447953001</x:v>
      </x:c>
      <x:c r="AM1045" s="1" t="str">
        <x:v>2023</x:v>
      </x:c>
      <x:c r="AN1045" s="48" t="str">
        <x:v>REUSED_OOS_PREQUENTIAL_DIAGNOSTIC</x:v>
      </x:c>
      <x:c r="AO1045" s="1" t="str">
        <x:v>1043</x:v>
      </x:c>
      <x:c r="AP1045" s="1" t="str">
        <x:v>False</x:v>
      </x:c>
    </x:row>
    <x:row r="1046" ht="22" customHeight="1">
      <x:c r="A1046" s="27" t="n">
        <x:v>45241</x:v>
      </x:c>
      <x:c r="B1046" s="27" t="n">
        <x:v>45242</x:v>
      </x:c>
      <x:c r="C1046" s="1" t="str">
        <x:v>1.7581084764105902e-16</x:v>
      </x:c>
      <x:c r="D1046" s="1" t="str">
        <x:v>0.99999985134134917</x:v>
      </x:c>
      <x:c r="E1046" s="1" t="str">
        <x:v>1.4865865035916728e-07</x:v>
      </x:c>
      <x:c r="F1046" s="1" t="str">
        <x:v>bull</x:v>
      </x:c>
      <x:c r="G1046" s="1" t="str">
        <x:v>2.2626839843155743e-06</x:v>
      </x:c>
      <x:c r="H1046" s="1" t="str">
        <x:v>2.9116380328829523e-06</x:v>
      </x:c>
      <x:c r="I1046" s="1" t="str">
        <x:v>0.059451089095357679</x:v>
      </x:c>
      <x:c r="J1046" s="1" t="str">
        <x:v>0.38822768869740032</x:v>
      </x:c>
      <x:c r="K1046" s="1" t="str">
        <x:v>0.40708787349173248</x:v>
      </x:c>
      <x:c r="L1046" s="1" t="str">
        <x:v>-0.0040881430447953226</x:v>
      </x:c>
      <x:c r="M1046" s="1" t="str">
        <x:v>BTC</x:v>
      </x:c>
      <x:c r="N1046" s="1" t="str">
        <x:v>0.99999985134134917</x:v>
      </x:c>
      <x:c r="O1046" s="48" t="str">
        <x:v>HIGH_VOLATILITY|BULLISH_ROUTER</x:v>
      </x:c>
      <x:c r="P1046" s="48" t="str"/>
      <x:c r="Q1046" s="1" t="str">
        <x:v>True</x:v>
      </x:c>
      <x:c r="R1046" s="1" t="str">
        <x:v>5</x:v>
      </x:c>
      <x:c r="S1046" s="1" t="str">
        <x:v>0.025000000000000001</x:v>
      </x:c>
      <x:c r="T1046" s="1" t="str">
        <x:v>0.4588513765440273</x:v>
      </x:c>
      <x:c r="U1046" s="1" t="str">
        <x:v>0.45000000000000001</x:v>
      </x:c>
      <x:c r="V1046" s="1" t="str">
        <x:v>-0.0010439326375828999</x:v>
      </x:c>
      <x:c r="W1046" s="28" t="str">
        <x:v>0.45000000000000001</x:v>
      </x:c>
      <x:c r="X1046" s="28" t="str">
        <x:v>0.0010136802349979268</x:v>
      </x:c>
      <x:c r="Y1046" s="28" t="str">
        <x:v>-0.0010439326375829561</x:v>
      </x:c>
      <x:c r="Z1046" s="1" t="str">
        <x:v>0.5</x:v>
      </x:c>
      <x:c r="AA1046" s="1" t="str">
        <x:v>0.0010241291544387243</x:v>
      </x:c>
      <x:c r="AB1046" s="1" t="str">
        <x:v>-0.001159822958543999</x:v>
      </x:c>
      <x:c r="AC1046" s="1" t="str">
        <x:v>BTC</x:v>
      </x:c>
      <x:c r="AD1046" s="1" t="str">
        <x:v>0.025000000000000001</x:v>
      </x:c>
      <x:c r="AE1046" s="1" t="str">
        <x:v>0.45000000000000001</x:v>
      </x:c>
      <x:c r="AF1046" s="1" t="str">
        <x:v>0.0010136802349979268</x:v>
      </x:c>
      <x:c r="AG1046" s="1" t="str">
        <x:v>-0.0010439326375829561</x:v>
      </x:c>
      <x:c r="AH1046" s="1" t="str">
        <x:v>1</x:v>
      </x:c>
      <x:c r="AI1046" s="1" t="str">
        <x:v>0</x:v>
      </x:c>
      <x:c r="AJ1046" s="1" t="str">
        <x:v>-0.0023176000323008594</x:v>
      </x:c>
      <x:c r="AK1046" s="1" t="str">
        <x:v>-0.0012758119091865804</x:v>
      </x:c>
      <x:c r="AL1046" s="28" t="str">
        <x:v>-0.0023176000323009002</x:v>
      </x:c>
      <x:c r="AM1046" s="1" t="str">
        <x:v>2023</x:v>
      </x:c>
      <x:c r="AN1046" s="48" t="str">
        <x:v>REUSED_OOS_PREQUENTIAL_DIAGNOSTIC</x:v>
      </x:c>
      <x:c r="AO1046" s="1" t="str">
        <x:v>1044</x:v>
      </x:c>
      <x:c r="AP1046" s="1" t="str">
        <x:v>False</x:v>
      </x:c>
    </x:row>
    <x:row r="1047" ht="22" customHeight="1">
      <x:c r="A1047" s="27" t="n">
        <x:v>45242</x:v>
      </x:c>
      <x:c r="B1047" s="27" t="n">
        <x:v>45243</x:v>
      </x:c>
      <x:c r="C1047" s="1" t="str">
        <x:v>8.1527833228398574e-16</x:v>
      </x:c>
      <x:c r="D1047" s="1" t="str">
        <x:v>0.99999937383242155</x:v>
      </x:c>
      <x:c r="E1047" s="1" t="str">
        <x:v>6.261675775493996e-07</x:v>
      </x:c>
      <x:c r="F1047" s="1" t="str">
        <x:v>bull</x:v>
      </x:c>
      <x:c r="G1047" s="1" t="str">
        <x:v>8.7111027745113475e-06</x:v>
      </x:c>
      <x:c r="H1047" s="1" t="str">
        <x:v>9.5501785545069526e-07</x:v>
      </x:c>
      <x:c r="I1047" s="1" t="str">
        <x:v>0.058396203247342848</x:v>
      </x:c>
      <x:c r="J1047" s="1" t="str">
        <x:v>0.37973086157797753</x:v>
      </x:c>
      <x:c r="K1047" s="1" t="str">
        <x:v>0.40899853304803752</x:v>
      </x:c>
      <x:c r="L1047" s="1" t="str">
        <x:v>-0.0063962683966436451</x:v>
      </x:c>
      <x:c r="M1047" s="1" t="str">
        <x:v>BTC</x:v>
      </x:c>
      <x:c r="N1047" s="1" t="str">
        <x:v>0.99999937383242155</x:v>
      </x:c>
      <x:c r="O1047" s="48" t="str">
        <x:v>HIGH_VOLATILITY|BULLISH_ROUTER</x:v>
      </x:c>
      <x:c r="P1047" s="48" t="str">
        <x:v>episode-001045|episode-001044|episode-000754|episode-001043|episode-000753</x:v>
      </x:c>
      <x:c r="Q1047" s="1" t="str">
        <x:v>True</x:v>
      </x:c>
      <x:c r="R1047" s="1" t="str">
        <x:v>5</x:v>
      </x:c>
      <x:c r="S1047" s="1" t="str">
        <x:v>0.025000000000000001</x:v>
      </x:c>
      <x:c r="T1047" s="1" t="str">
        <x:v>0.45885137682689592</x:v>
      </x:c>
      <x:c r="U1047" s="1" t="str">
        <x:v>0.45000000000000001</x:v>
      </x:c>
      <x:c r="V1047" s="1" t="str">
        <x:v>-0.0071164279231517996</x:v>
      </x:c>
      <x:c r="W1047" s="28" t="str">
        <x:v>0.45000000000000001</x:v>
      </x:c>
      <x:c r="X1047" s="28" t="str">
        <x:v>0.00057420485773301833</x:v>
      </x:c>
      <x:c r="Y1047" s="28" t="str">
        <x:v>-0.0071164279231518135</x:v>
      </x:c>
      <x:c r="Z1047" s="1" t="str">
        <x:v>0.5</x:v>
      </x:c>
      <x:c r="AA1047" s="1" t="str">
        <x:v>0.00058007219574501834</x:v>
      </x:c>
      <x:c r="AB1047" s="1" t="str">
        <x:v>-0.0079070841572433936</x:v>
      </x:c>
      <x:c r="AC1047" s="1" t="str">
        <x:v>BTC</x:v>
      </x:c>
      <x:c r="AD1047" s="1" t="str">
        <x:v>0.025000000000000001</x:v>
      </x:c>
      <x:c r="AE1047" s="1" t="str">
        <x:v>0.45000000000000001</x:v>
      </x:c>
      <x:c r="AF1047" s="1" t="str">
        <x:v>0.00057420485773301833</x:v>
      </x:c>
      <x:c r="AG1047" s="1" t="str">
        <x:v>-0.0071164279231518135</x:v>
      </x:c>
      <x:c r="AH1047" s="1" t="str">
        <x:v>1</x:v>
      </x:c>
      <x:c r="AI1047" s="1" t="str">
        <x:v>0</x:v>
      </x:c>
      <x:c r="AJ1047" s="1" t="str">
        <x:v>-0.01581301734278695</x:v>
      </x:c>
      <x:c r="AK1047" s="1" t="str">
        <x:v>-0.0087975064814241454</x:v>
      </x:c>
      <x:c r="AL1047" s="28" t="str">
        <x:v>-0.015813017342786999</x:v>
      </x:c>
      <x:c r="AM1047" s="1" t="str">
        <x:v>2023</x:v>
      </x:c>
      <x:c r="AN1047" s="48" t="str">
        <x:v>REUSED_OOS_PREQUENTIAL_DIAGNOSTIC</x:v>
      </x:c>
      <x:c r="AO1047" s="1" t="str">
        <x:v>1045</x:v>
      </x:c>
      <x:c r="AP1047" s="1" t="str">
        <x:v>False</x:v>
      </x:c>
    </x:row>
    <x:row r="1048" ht="22" customHeight="1">
      <x:c r="A1048" s="27" t="n">
        <x:v>45243</x:v>
      </x:c>
      <x:c r="B1048" s="27" t="n">
        <x:v>45244</x:v>
      </x:c>
      <x:c r="C1048" s="1" t="str">
        <x:v>2.3108453789179938e-15</x:v>
      </x:c>
      <x:c r="D1048" s="1" t="str">
        <x:v>0.99999882778120996</x:v>
      </x:c>
      <x:c r="E1048" s="1" t="str">
        <x:v>1.1722187876864078e-06</x:v>
      </x:c>
      <x:c r="F1048" s="1" t="str">
        <x:v>bull</x:v>
      </x:c>
      <x:c r="G1048" s="1" t="str">
        <x:v>1.5638597675723761e-05</x:v>
      </x:c>
      <x:c r="H1048" s="1" t="str">
        <x:v>1.0921024232132644e-06</x:v>
      </x:c>
      <x:c r="I1048" s="1" t="str">
        <x:v>0.040987957308372902</x:v>
      </x:c>
      <x:c r="J1048" s="1" t="str">
        <x:v>0.35845423940892585</x:v>
      </x:c>
      <x:c r="K1048" s="1" t="str">
        <x:v>0.41782369184360046</x:v>
      </x:c>
      <x:c r="L1048" s="1" t="str">
        <x:v>-0.022108141436345541</x:v>
      </x:c>
      <x:c r="M1048" s="1" t="str">
        <x:v>BTC</x:v>
      </x:c>
      <x:c r="N1048" s="1" t="str">
        <x:v>0.99999882778120996</x:v>
      </x:c>
      <x:c r="O1048" s="48" t="str">
        <x:v>HIGH_VOLATILITY|BULLISH_ROUTER</x:v>
      </x:c>
      <x:c r="P1048" s="48" t="str">
        <x:v>episode-001043|episode-000761</x:v>
      </x:c>
      <x:c r="Q1048" s="1" t="str">
        <x:v>True</x:v>
      </x:c>
      <x:c r="R1048" s="1" t="str">
        <x:v>5</x:v>
      </x:c>
      <x:c r="S1048" s="1" t="str">
        <x:v>0.025000000000000001</x:v>
      </x:c>
      <x:c r="T1048" s="1" t="str">
        <x:v>0.45885137715036761</x:v>
      </x:c>
      <x:c r="U1048" s="1" t="str">
        <x:v>0.45000000000000001</x:v>
      </x:c>
      <x:c r="V1048" s="1" t="str">
        <x:v>-0.0114641346017532</x:v>
      </x:c>
      <x:c r="W1048" s="28" t="str">
        <x:v>0.45000000000000001</x:v>
      </x:c>
      <x:c r="X1048" s="28" t="str">
        <x:v>0.0039417708733716084</x:v>
      </x:c>
      <x:c r="Y1048" s="28" t="str">
        <x:v>-0.011464134601753218</x:v>
      </x:c>
      <x:c r="Z1048" s="1" t="str">
        <x:v>0.5</x:v>
      </x:c>
      <x:c r="AA1048" s="1" t="str">
        <x:v>0.0039847598741954426</x:v>
      </x:c>
      <x:c r="AB1048" s="1" t="str">
        <x:v>-0.012737531802336055</x:v>
      </x:c>
      <x:c r="AC1048" s="1" t="str">
        <x:v>BTC</x:v>
      </x:c>
      <x:c r="AD1048" s="1" t="str">
        <x:v>0.025000000000000001</x:v>
      </x:c>
      <x:c r="AE1048" s="1" t="str">
        <x:v>0.45000000000000001</x:v>
      </x:c>
      <x:c r="AF1048" s="1" t="str">
        <x:v>0.0039417708733716084</x:v>
      </x:c>
      <x:c r="AG1048" s="1" t="str">
        <x:v>-0.011464134601753218</x:v>
      </x:c>
      <x:c r="AH1048" s="1" t="str">
        <x:v>1</x:v>
      </x:c>
      <x:c r="AI1048" s="1" t="str">
        <x:v>0</x:v>
      </x:c>
      <x:c r="AJ1048" s="1" t="str">
        <x:v>-0.025467195565582745</x:v>
      </x:c>
      <x:c r="AK1048" s="1" t="str">
        <x:v>-0.014266743383389733</x:v>
      </x:c>
      <x:c r="AL1048" s="28" t="str">
        <x:v>-0.025467195565582801</x:v>
      </x:c>
      <x:c r="AM1048" s="1" t="str">
        <x:v>2023</x:v>
      </x:c>
      <x:c r="AN1048" s="48" t="str">
        <x:v>REUSED_OOS_PREQUENTIAL_DIAGNOSTIC</x:v>
      </x:c>
      <x:c r="AO1048" s="1" t="str">
        <x:v>1046</x:v>
      </x:c>
      <x:c r="AP1048" s="1" t="str">
        <x:v>False</x:v>
      </x:c>
    </x:row>
    <x:row r="1049" ht="22" customHeight="1">
      <x:c r="A1049" s="27" t="n">
        <x:v>45244</x:v>
      </x:c>
      <x:c r="B1049" s="27" t="n">
        <x:v>45245</x:v>
      </x:c>
      <x:c r="C1049" s="1" t="str">
        <x:v>2.0871027212064039e-14</x:v>
      </x:c>
      <x:c r="D1049" s="1" t="str">
        <x:v>0.99999408887621644</x:v>
      </x:c>
      <x:c r="E1049" s="1" t="str">
        <x:v>5.9111237628486081e-06</x:v>
      </x:c>
      <x:c r="F1049" s="1" t="str">
        <x:v>bull</x:v>
      </x:c>
      <x:c r="G1049" s="1" t="str">
        <x:v>7.0155052203947675e-05</x:v>
      </x:c>
      <x:c r="H1049" s="1" t="str">
        <x:v>9.4778099872510733e-06</x:v>
      </x:c>
      <x:c r="I1049" s="1" t="str">
        <x:v>0.0034776619498055883</x:v>
      </x:c>
      <x:c r="J1049" s="1" t="str">
        <x:v>0.30882656141849418</x:v>
      </x:c>
      <x:c r="K1049" s="1" t="str">
        <x:v>0.43624252860951945</x:v>
      </x:c>
      <x:c r="L1049" s="1" t="str">
        <x:v>-0.047012304640377423</x:v>
      </x:c>
      <x:c r="M1049" s="1" t="str">
        <x:v>BTC</x:v>
      </x:c>
      <x:c r="N1049" s="1" t="str">
        <x:v>0.99999408887621644</x:v>
      </x:c>
      <x:c r="O1049" s="48" t="str">
        <x:v>HIGH_VOLATILITY|BULLISH_ROUTER</x:v>
      </x:c>
      <x:c r="P1049" s="48" t="str">
        <x:v>episode-000767|episode-001042</x:v>
      </x:c>
      <x:c r="Q1049" s="1" t="str">
        <x:v>True</x:v>
      </x:c>
      <x:c r="R1049" s="1" t="str">
        <x:v>5</x:v>
      </x:c>
      <x:c r="S1049" s="1" t="str">
        <x:v>0.025000000000000001</x:v>
      </x:c>
      <x:c r="T1049" s="1" t="str">
        <x:v>0.45885137995761671</x:v>
      </x:c>
      <x:c r="U1049" s="1" t="str">
        <x:v>0.45000000000000001</x:v>
      </x:c>
      <x:c r="V1049" s="1" t="str">
        <x:v>0.029431990435720898</x:v>
      </x:c>
      <x:c r="W1049" s="28" t="str">
        <x:v>0.45000000000000001</x:v>
      </x:c>
      <x:c r="X1049" s="28" t="str">
        <x:v>0.0063762037146165018</x:v>
      </x:c>
      <x:c r="Y1049" s="28" t="str">
        <x:v>0.029431990435720978</x:v>
      </x:c>
      <x:c r="Z1049" s="1" t="str">
        <x:v>0.5</x:v>
      </x:c>
      <x:c r="AA1049" s="1" t="str">
        <x:v>0.0064489168041139688</x:v>
      </x:c>
      <x:c r="AB1049" s="1" t="str">
        <x:v>0.032702844970826206</x:v>
      </x:c>
      <x:c r="AC1049" s="1" t="str">
        <x:v>BTC</x:v>
      </x:c>
      <x:c r="AD1049" s="1" t="str">
        <x:v>0.025000000000000001</x:v>
      </x:c>
      <x:c r="AE1049" s="1" t="str">
        <x:v>0.45000000000000001</x:v>
      </x:c>
      <x:c r="AF1049" s="1" t="str">
        <x:v>0.0063762037146165018</x:v>
      </x:c>
      <x:c r="AG1049" s="1" t="str">
        <x:v>0.029431990435720978</x:v>
      </x:c>
      <x:c r="AH1049" s="1" t="str">
        <x:v>1</x:v>
      </x:c>
      <x:c r="AI1049" s="1" t="str">
        <x:v>0</x:v>
      </x:c>
      <x:c r="AJ1049" s="1" t="str">
        <x:v>0.065419009657011529</x:v>
      </x:c>
      <x:c r="AK1049" s="1" t="str">
        <x:v>0.034360973551207034</x:v>
      </x:c>
      <x:c r="AL1049" s="28" t="str">
        <x:v>0.065419009657011501</x:v>
      </x:c>
      <x:c r="AM1049" s="1" t="str">
        <x:v>2023</x:v>
      </x:c>
      <x:c r="AN1049" s="48" t="str">
        <x:v>REUSED_OOS_PREQUENTIAL_DIAGNOSTIC</x:v>
      </x:c>
      <x:c r="AO1049" s="1" t="str">
        <x:v>1047</x:v>
      </x:c>
      <x:c r="AP1049" s="1" t="str">
        <x:v>False</x:v>
      </x:c>
    </x:row>
    <x:row r="1050" ht="22" customHeight="1">
      <x:c r="A1050" s="27" t="n">
        <x:v>45245</x:v>
      </x:c>
      <x:c r="B1050" s="27" t="n">
        <x:v>45246</x:v>
      </x:c>
      <x:c r="C1050" s="1" t="str">
        <x:v>1.3133086783514905e-12</x:v>
      </x:c>
      <x:c r="D1050" s="1" t="str">
        <x:v>0.99993470894494796</x:v>
      </x:c>
      <x:c r="E1050" s="1" t="str">
        <x:v>6.5291053738479753e-05</x:v>
      </x:c>
      <x:c r="F1050" s="1" t="str">
        <x:v>bull</x:v>
      </x:c>
      <x:c r="G1050" s="1" t="str">
        <x:v>0.00063213961917031266</x:v>
      </x:c>
      <x:c r="H1050" s="1" t="str">
        <x:v>0.00011875986253654609</x:v>
      </x:c>
      <x:c r="I1050" s="1" t="str">
        <x:v>0.062800075202949834</x:v>
      </x:c>
      <x:c r="J1050" s="1" t="str">
        <x:v>0.32849170633152935</x:v>
      </x:c>
      <x:c r="K1050" s="1" t="str">
        <x:v>0.45590331730249367</x:v>
      </x:c>
      <x:c r="L1050" s="1" t="str">
        <x:v>0</x:v>
      </x:c>
      <x:c r="M1050" s="1" t="str">
        <x:v>BTC</x:v>
      </x:c>
      <x:c r="N1050" s="1" t="str">
        <x:v>0.99993470894494796</x:v>
      </x:c>
      <x:c r="O1050" s="48" t="str">
        <x:v>HIGH_VOLATILITY|BULLISH_ROUTER</x:v>
      </x:c>
      <x:c r="P1050" s="48" t="str"/>
      <x:c r="Q1050" s="1" t="str">
        <x:v>True</x:v>
      </x:c>
      <x:c r="R1050" s="1" t="str">
        <x:v>5</x:v>
      </x:c>
      <x:c r="S1050" s="1" t="str">
        <x:v>0.025000000000000001</x:v>
      </x:c>
      <x:c r="T1050" s="1" t="str">
        <x:v>0.45885141513322042</x:v>
      </x:c>
      <x:c r="U1050" s="1" t="str">
        <x:v>0.45000000000000001</x:v>
      </x:c>
      <x:c r="V1050" s="1" t="str">
        <x:v>-0.0203762537876927</x:v>
      </x:c>
      <x:c r="W1050" s="28" t="str">
        <x:v>0.45000000000000001</x:v>
      </x:c>
      <x:c r="X1050" s="28" t="str">
        <x:v>0.015728189722214125</x:v>
      </x:c>
      <x:c r="Y1050" s="28" t="str">
        <x:v>-0.0203762537876927</x:v>
      </x:c>
      <x:c r="Z1050" s="1" t="str">
        <x:v>0.5</x:v>
      </x:c>
      <x:c r="AA1050" s="1" t="str">
        <x:v>0.01583674047521122</x:v>
      </x:c>
      <x:c r="AB1050" s="1" t="str">
        <x:v>-0.022638640504681229</x:v>
      </x:c>
      <x:c r="AC1050" s="1" t="str">
        <x:v>BTC</x:v>
      </x:c>
      <x:c r="AD1050" s="1" t="str">
        <x:v>0.025000000000000001</x:v>
      </x:c>
      <x:c r="AE1050" s="1" t="str">
        <x:v>0.45000000000000001</x:v>
      </x:c>
      <x:c r="AF1050" s="1" t="str">
        <x:v>0.015728189722214125</x:v>
      </x:c>
      <x:c r="AG1050" s="1" t="str">
        <x:v>-0.0203762537876927</x:v>
      </x:c>
      <x:c r="AH1050" s="1" t="str">
        <x:v>1</x:v>
      </x:c>
      <x:c r="AI1050" s="1" t="str">
        <x:v>0</x:v>
      </x:c>
      <x:c r="AJ1050" s="1" t="str">
        <x:v>-0.045246324082704015</x:v>
      </x:c>
      <x:c r="AK1050" s="1" t="str">
        <x:v>-0.025715189273107317</x:v>
      </x:c>
      <x:c r="AL1050" s="28" t="str">
        <x:v>-0.045246324082704001</x:v>
      </x:c>
      <x:c r="AM1050" s="1" t="str">
        <x:v>2023</x:v>
      </x:c>
      <x:c r="AN1050" s="48" t="str">
        <x:v>REUSED_OOS_PREQUENTIAL_DIAGNOSTIC</x:v>
      </x:c>
      <x:c r="AO1050" s="1" t="str">
        <x:v>1048</x:v>
      </x:c>
      <x:c r="AP1050" s="1" t="str">
        <x:v>False</x:v>
      </x:c>
    </x:row>
    <x:row r="1051" ht="22" customHeight="1">
      <x:c r="A1051" s="27" t="n">
        <x:v>45246</x:v>
      </x:c>
      <x:c r="B1051" s="27" t="n">
        <x:v>45247</x:v>
      </x:c>
      <x:c r="C1051" s="1" t="str">
        <x:v>2.0241866555551783e-14</x:v>
      </x:c>
      <x:c r="D1051" s="1" t="str">
        <x:v>0.99999018422213803</x:v>
      </x:c>
      <x:c r="E1051" s="1" t="str">
        <x:v>9.8157778415820282e-06</x:v>
      </x:c>
      <x:c r="F1051" s="1" t="str">
        <x:v>bull</x:v>
      </x:c>
      <x:c r="G1051" s="1" t="str">
        <x:v>0.00011196539945524741</x:v>
      </x:c>
      <x:c r="H1051" s="1" t="str">
        <x:v>0.00011095055438004026</x:v>
      </x:c>
      <x:c r="I1051" s="1" t="str">
        <x:v>-0.014694622689064296</x:v>
      </x:c>
      <x:c r="J1051" s="1" t="str">
        <x:v>0.27312030869326409</x:v>
      </x:c>
      <x:c r="K1051" s="1" t="str">
        <x:v>0.49403154088950818</x:v>
      </x:c>
      <x:c r="L1051" s="1" t="str">
        <x:v>-0.045246324082704015</x:v>
      </x:c>
      <x:c r="M1051" s="1" t="str">
        <x:v>BTC</x:v>
      </x:c>
      <x:c r="N1051" s="1" t="str">
        <x:v>0.99999018422213803</x:v>
      </x:c>
      <x:c r="O1051" s="48" t="str">
        <x:v>HIGH_VOLATILITY|BULLISH_ROUTER</x:v>
      </x:c>
      <x:c r="P1051" s="48" t="str"/>
      <x:c r="Q1051" s="1" t="str">
        <x:v>True</x:v>
      </x:c>
      <x:c r="R1051" s="1" t="str">
        <x:v>5</x:v>
      </x:c>
      <x:c r="S1051" s="1" t="str">
        <x:v>0.025000000000000001</x:v>
      </x:c>
      <x:c r="T1051" s="1" t="str">
        <x:v>0.45885138227067063</x:v>
      </x:c>
      <x:c r="U1051" s="1" t="str">
        <x:v>0.45000000000000001</x:v>
      </x:c>
      <x:c r="V1051" s="1" t="str">
        <x:v>0.0053918122193038999</x:v>
      </x:c>
      <x:c r="W1051" s="28" t="str">
        <x:v>0.45000000000000001</x:v>
      </x:c>
      <x:c r="X1051" s="28" t="str">
        <x:v>0.011431214404695467</x:v>
      </x:c>
      <x:c r="Y1051" s="28" t="str">
        <x:v>0.0053918122193039597</x:v>
      </x:c>
      <x:c r="Z1051" s="1" t="str">
        <x:v>0.5</x:v>
      </x:c>
      <x:c r="AA1051" s="1" t="str">
        <x:v>0.011573408107666494</x:v>
      </x:c>
      <x:c r="AB1051" s="1" t="str">
        <x:v>0.0059920295534394707</x:v>
      </x:c>
      <x:c r="AC1051" s="1" t="str">
        <x:v>BTC</x:v>
      </x:c>
      <x:c r="AD1051" s="1" t="str">
        <x:v>0.025000000000000001</x:v>
      </x:c>
      <x:c r="AE1051" s="1" t="str">
        <x:v>0.45000000000000001</x:v>
      </x:c>
      <x:c r="AF1051" s="1" t="str">
        <x:v>0.011431214404695467</x:v>
      </x:c>
      <x:c r="AG1051" s="1" t="str">
        <x:v>0.0053918122193039597</x:v>
      </x:c>
      <x:c r="AH1051" s="1" t="str">
        <x:v>1</x:v>
      </x:c>
      <x:c r="AI1051" s="1" t="str">
        <x:v>0</x:v>
      </x:c>
      <x:c r="AJ1051" s="1" t="str">
        <x:v>0.01200734488899724</x:v>
      </x:c>
      <x:c r="AK1051" s="1" t="str">
        <x:v>0.0065585001953647557</x:v>
      </x:c>
      <x:c r="AL1051" s="28" t="str">
        <x:v>0.0120073448889972</x:v>
      </x:c>
      <x:c r="AM1051" s="1" t="str">
        <x:v>2023</x:v>
      </x:c>
      <x:c r="AN1051" s="48" t="str">
        <x:v>REUSED_OOS_PREQUENTIAL_DIAGNOSTIC</x:v>
      </x:c>
      <x:c r="AO1051" s="1" t="str">
        <x:v>1049</x:v>
      </x:c>
      <x:c r="AP1051" s="1" t="str">
        <x:v>False</x:v>
      </x:c>
    </x:row>
    <x:row r="1052" ht="22" customHeight="1">
      <x:c r="A1052" s="27" t="n">
        <x:v>45247</x:v>
      </x:c>
      <x:c r="B1052" s="27" t="n">
        <x:v>45248</x:v>
      </x:c>
      <x:c r="C1052" s="1" t="str">
        <x:v>1.1443970142253834e-12</x:v>
      </x:c>
      <x:c r="D1052" s="1" t="str">
        <x:v>0.99989587823972637</x:v>
      </x:c>
      <x:c r="E1052" s="1" t="str">
        <x:v>0.0001041217591292</x:v>
      </x:c>
      <x:c r="F1052" s="1" t="str">
        <x:v>bull</x:v>
      </x:c>
      <x:c r="G1052" s="1" t="str">
        <x:v>0.00096385928274066819</x:v>
      </x:c>
      <x:c r="H1052" s="1" t="str">
        <x:v>0.00018861196482344188</x:v>
      </x:c>
      <x:c r="I1052" s="1" t="str">
        <x:v>-0.018968983727850275</x:v>
      </x:c>
      <x:c r="J1052" s="1" t="str">
        <x:v>0.29213288750322186</x:v>
      </x:c>
      <x:c r="K1052" s="1" t="str">
        <x:v>0.49260401957810479</x:v>
      </x:c>
      <x:c r="L1052" s="1" t="str">
        <x:v>-0.033782267411927136</x:v>
      </x:c>
      <x:c r="M1052" s="1" t="str">
        <x:v>BTC</x:v>
      </x:c>
      <x:c r="N1052" s="1" t="str">
        <x:v>0.99989587823972637</x:v>
      </x:c>
      <x:c r="O1052" s="48" t="str">
        <x:v>HIGH_VOLATILITY|BULLISH_ROUTER</x:v>
      </x:c>
      <x:c r="P1052" s="48" t="str">
        <x:v>episode-001050|episode-001048</x:v>
      </x:c>
      <x:c r="Q1052" s="1" t="str">
        <x:v>True</x:v>
      </x:c>
      <x:c r="R1052" s="1" t="str">
        <x:v>5</x:v>
      </x:c>
      <x:c r="S1052" s="1" t="str">
        <x:v>0.025000000000000001</x:v>
      </x:c>
      <x:c r="T1052" s="1" t="str">
        <x:v>0.45885143813591528</x:v>
      </x:c>
      <x:c r="U1052" s="1" t="str">
        <x:v>0.45000000000000001</x:v>
      </x:c>
      <x:c r="V1052" s="1" t="str">
        <x:v>-0.0003325044879465</x:v>
      </x:c>
      <x:c r="W1052" s="28" t="str">
        <x:v>0.45000000000000001</x:v>
      </x:c>
      <x:c r="X1052" s="28" t="str">
        <x:v>0.0029558465191593108</x:v>
      </x:c>
      <x:c r="Y1052" s="28" t="str">
        <x:v>-0.00033250448794652776</x:v>
      </x:c>
      <x:c r="Z1052" s="1" t="str">
        <x:v>0.5</x:v>
      </x:c>
      <x:c r="AA1052" s="1" t="str">
        <x:v>0.0029839217335609902</x:v>
      </x:c>
      <x:c r="AB1052" s="1" t="str">
        <x:v>-0.00036914906859486507</x:v>
      </x:c>
      <x:c r="AC1052" s="1" t="str">
        <x:v>BTC</x:v>
      </x:c>
      <x:c r="AD1052" s="1" t="str">
        <x:v>0.025000000000000001</x:v>
      </x:c>
      <x:c r="AE1052" s="1" t="str">
        <x:v>0.45000000000000001</x:v>
      </x:c>
      <x:c r="AF1052" s="1" t="str">
        <x:v>0.0029558465191593108</x:v>
      </x:c>
      <x:c r="AG1052" s="1" t="str">
        <x:v>-0.00033250448794652776</x:v>
      </x:c>
      <x:c r="AH1052" s="1" t="str">
        <x:v>1</x:v>
      </x:c>
      <x:c r="AI1052" s="1" t="str">
        <x:v>0</x:v>
      </x:c>
      <x:c r="AJ1052" s="1" t="str">
        <x:v>-0.00073233247894555209</x:v>
      </x:c>
      <x:c r="AK1052" s="1" t="str">
        <x:v>-0.00040004098554602521</x:v>
      </x:c>
      <x:c r="AL1052" s="28" t="str">
        <x:v>-0.00073233247894550005</x:v>
      </x:c>
      <x:c r="AM1052" s="1" t="str">
        <x:v>2023</x:v>
      </x:c>
      <x:c r="AN1052" s="48" t="str">
        <x:v>REUSED_OOS_PREQUENTIAL_DIAGNOSTIC</x:v>
      </x:c>
      <x:c r="AO1052" s="1" t="str">
        <x:v>1050</x:v>
      </x:c>
      <x:c r="AP1052" s="1" t="str">
        <x:v>False</x:v>
      </x:c>
    </x:row>
    <x:row r="1053" ht="22" customHeight="1">
      <x:c r="A1053" s="27" t="n">
        <x:v>45248</x:v>
      </x:c>
      <x:c r="B1053" s="27" t="n">
        <x:v>45249</x:v>
      </x:c>
      <x:c r="C1053" s="1" t="str">
        <x:v>2.6446598052421882e-13</x:v>
      </x:c>
      <x:c r="D1053" s="1" t="str">
        <x:v>0.99995471475392317</x:v>
      </x:c>
      <x:c r="E1053" s="1" t="str">
        <x:v>4.5285245812444873e-05</x:v>
      </x:c>
      <x:c r="F1053" s="1" t="str">
        <x:v>bull</x:v>
      </x:c>
      <x:c r="G1053" s="1" t="str">
        <x:v>0.0004535278101155158</x:v>
      </x:c>
      <x:c r="H1053" s="1" t="str">
        <x:v>0.00011767302839348897</x:v>
      </x:c>
      <x:c r="I1053" s="1" t="str">
        <x:v>-0.015663315433170566</x:v>
      </x:c>
      <x:c r="J1053" s="1" t="str">
        <x:v>0.27314695540159439</x:v>
      </x:c>
      <x:c r="K1053" s="1" t="str">
        <x:v>0.49321969916534958</x:v>
      </x:c>
      <x:c r="L1053" s="1" t="str">
        <x:v>-0.034489860039234488</x:v>
      </x:c>
      <x:c r="M1053" s="1" t="str">
        <x:v>BTC</x:v>
      </x:c>
      <x:c r="N1053" s="1" t="str">
        <x:v>0.99995471475392317</x:v>
      </x:c>
      <x:c r="O1053" s="48" t="str">
        <x:v>HIGH_VOLATILITY|BULLISH_ROUTER</x:v>
      </x:c>
      <x:c r="P1053" s="48" t="str">
        <x:v>episode-001050|episode-001051|episode-001048</x:v>
      </x:c>
      <x:c r="Q1053" s="1" t="str">
        <x:v>True</x:v>
      </x:c>
      <x:c r="R1053" s="1" t="str">
        <x:v>5</x:v>
      </x:c>
      <x:c r="S1053" s="1" t="str">
        <x:v>0.025000000000000001</x:v>
      </x:c>
      <x:c r="T1053" s="1" t="str">
        <x:v>0.45885140328218932</x:v>
      </x:c>
      <x:c r="U1053" s="1" t="str">
        <x:v>0.45000000000000001</x:v>
      </x:c>
      <x:c r="V1053" s="1" t="str">
        <x:v>0.0096671271411842997</x:v>
      </x:c>
      <x:c r="W1053" s="28" t="str">
        <x:v>0.45000000000000001</x:v>
      </x:c>
      <x:c r="X1053" s="28" t="str">
        <x:v>0.00018131203985205513</x:v>
      </x:c>
      <x:c r="Y1053" s="28" t="str">
        <x:v>0.0096671271411841175</x:v>
      </x:c>
      <x:c r="Z1053" s="1" t="str">
        <x:v>0.5</x:v>
      </x:c>
      <x:c r="AA1053" s="1" t="str">
        <x:v>0.00018315018315023801</x:v>
      </x:c>
      <x:c r="AB1053" s="1" t="str">
        <x:v>0.010741270666988045</x:v>
      </x:c>
      <x:c r="AC1053" s="1" t="str">
        <x:v>BTC</x:v>
      </x:c>
      <x:c r="AD1053" s="1" t="str">
        <x:v>0.025000000000000001</x:v>
      </x:c>
      <x:c r="AE1053" s="1" t="str">
        <x:v>0.45000000000000001</x:v>
      </x:c>
      <x:c r="AF1053" s="1" t="str">
        <x:v>0.00018131203985205513</x:v>
      </x:c>
      <x:c r="AG1053" s="1" t="str">
        <x:v>0.0096671271411841175</x:v>
      </x:c>
      <x:c r="AH1053" s="1" t="str">
        <x:v>1</x:v>
      </x:c>
      <x:c r="AI1053" s="1" t="str">
        <x:v>0</x:v>
      </x:c>
      <x:c r="AJ1053" s="1" t="str">
        <x:v>0.021482911568941665</x:v>
      </x:c>
      <x:c r="AK1053" s="1" t="str">
        <x:v>0.011634706930183919</x:v>
      </x:c>
      <x:c r="AL1053" s="28" t="str">
        <x:v>0.021482911568941599</x:v>
      </x:c>
      <x:c r="AM1053" s="1" t="str">
        <x:v>2023</x:v>
      </x:c>
      <x:c r="AN1053" s="48" t="str">
        <x:v>REUSED_OOS_PREQUENTIAL_DIAGNOSTIC</x:v>
      </x:c>
      <x:c r="AO1053" s="1" t="str">
        <x:v>1051</x:v>
      </x:c>
      <x:c r="AP1053" s="1" t="str">
        <x:v>False</x:v>
      </x:c>
    </x:row>
    <x:row r="1054" ht="22" customHeight="1">
      <x:c r="A1054" s="27" t="n">
        <x:v>45249</x:v>
      </x:c>
      <x:c r="B1054" s="27" t="n">
        <x:v>45250</x:v>
      </x:c>
      <x:c r="C1054" s="1" t="str">
        <x:v>1.090744535806331e-12</x:v>
      </x:c>
      <x:c r="D1054" s="1" t="str">
        <x:v>0.99989897861361998</x:v>
      </x:c>
      <x:c r="E1054" s="1" t="str">
        <x:v>0.0001010213852891</x:v>
      </x:c>
      <x:c r="F1054" s="1" t="str">
        <x:v>bull</x:v>
      </x:c>
      <x:c r="G1054" s="1" t="str">
        <x:v>0.00093793878315537359</x:v>
      </x:c>
      <x:c r="H1054" s="1" t="str">
        <x:v>0.00011147228060612009</x:v>
      </x:c>
      <x:c r="I1054" s="1" t="str">
        <x:v>0.0078188234532325929</x:v>
      </x:c>
      <x:c r="J1054" s="1" t="str">
        <x:v>0.25879795784259207</x:v>
      </x:c>
      <x:c r="K1054" s="1" t="str">
        <x:v>0.48767129468701736</x:v>
      </x:c>
      <x:c r="L1054" s="1" t="str">
        <x:v>-0.013747891083540908</x:v>
      </x:c>
      <x:c r="M1054" s="1" t="str">
        <x:v>BTC</x:v>
      </x:c>
      <x:c r="N1054" s="1" t="str">
        <x:v>0.99989897861361998</x:v>
      </x:c>
      <x:c r="O1054" s="48" t="str">
        <x:v>HIGH_VOLATILITY|BULLISH_ROUTER</x:v>
      </x:c>
      <x:c r="P1054" s="48" t="str">
        <x:v>episode-001039|episode-001040|episode-001036|episode-001037|episode-001041</x:v>
      </x:c>
      <x:c r="Q1054" s="1" t="str">
        <x:v>True</x:v>
      </x:c>
      <x:c r="R1054" s="1" t="str">
        <x:v>5</x:v>
      </x:c>
      <x:c r="S1054" s="1" t="str">
        <x:v>0.025000000000000001</x:v>
      </x:c>
      <x:c r="T1054" s="1" t="str">
        <x:v>0.45885143629930841</x:v>
      </x:c>
      <x:c r="U1054" s="1" t="str">
        <x:v>0.45000000000000001</x:v>
      </x:c>
      <x:c r="V1054" s="1" t="str">
        <x:v>0.0011982066777098</x:v>
      </x:c>
      <x:c r="W1054" s="28" t="str">
        <x:v>0.45000000000000001</x:v>
      </x:c>
      <x:c r="X1054" s="28" t="str">
        <x:v>0.0052661114800559017</x:v>
      </x:c>
      <x:c r="Y1054" s="28" t="str">
        <x:v>0.0011982066777098677</x:v>
      </x:c>
      <x:c r="Z1054" s="1" t="str">
        <x:v>0.5</x:v>
      </x:c>
      <x:c r="AA1054" s="1" t="str">
        <x:v>0.0053136515391734029</x:v>
      </x:c>
      <x:c r="AB1054" s="1" t="str">
        <x:v>0.0013318782728790612</x:v>
      </x:c>
      <x:c r="AC1054" s="1" t="str">
        <x:v>BTC</x:v>
      </x:c>
      <x:c r="AD1054" s="1" t="str">
        <x:v>0.025000000000000001</x:v>
      </x:c>
      <x:c r="AE1054" s="1" t="str">
        <x:v>0.45000000000000001</x:v>
      </x:c>
      <x:c r="AF1054" s="1" t="str">
        <x:v>0.0052661114800559017</x:v>
      </x:c>
      <x:c r="AG1054" s="1" t="str">
        <x:v>0.0011982066777098677</x:v>
      </x:c>
      <x:c r="AH1054" s="1" t="str">
        <x:v>1</x:v>
      </x:c>
      <x:c r="AI1054" s="1" t="str">
        <x:v>0</x:v>
      </x:c>
      <x:c r="AJ1054" s="1" t="str">
        <x:v>0.0026743980596559691</x:v>
      </x:c>
      <x:c r="AK1054" s="1" t="str">
        <x:v>0.001473338819534098</x:v>
      </x:c>
      <x:c r="AL1054" s="28" t="str">
        <x:v>0.0026743980596559002</x:v>
      </x:c>
      <x:c r="AM1054" s="1" t="str">
        <x:v>2023</x:v>
      </x:c>
      <x:c r="AN1054" s="48" t="str">
        <x:v>REUSED_OOS_PREQUENTIAL_DIAGNOSTIC</x:v>
      </x:c>
      <x:c r="AO1054" s="1" t="str">
        <x:v>1052</x:v>
      </x:c>
      <x:c r="AP1054" s="1" t="str">
        <x:v>False</x:v>
      </x:c>
    </x:row>
    <x:row r="1055" ht="22" customHeight="1">
      <x:c r="A1055" s="27" t="n">
        <x:v>45250</x:v>
      </x:c>
      <x:c r="B1055" s="27" t="n">
        <x:v>45251</x:v>
      </x:c>
      <x:c r="C1055" s="1" t="str">
        <x:v>5.7932689755923926e-13</x:v>
      </x:c>
      <x:c r="D1055" s="1" t="str">
        <x:v>0.99993387109829723</x:v>
      </x:c>
      <x:c r="E1055" s="1" t="str">
        <x:v>6.6128901123434499e-05</x:v>
      </x:c>
      <x:c r="F1055" s="1" t="str">
        <x:v>bull</x:v>
      </x:c>
      <x:c r="G1055" s="1" t="str">
        <x:v>0.00063948399200789731</x:v>
      </x:c>
      <x:c r="H1055" s="1" t="str">
        <x:v>6.9784969354334507e-05</x:v>
      </x:c>
      <x:c r="I1055" s="1" t="str">
        <x:v>0.026750150089231095</x:v>
      </x:c>
      <x:c r="J1055" s="1" t="str">
        <x:v>0.25210527899334401</x:v>
      </x:c>
      <x:c r="K1055" s="1" t="str">
        <x:v>0.48798052977609419</x:v>
      </x:c>
      <x:c r="L1055" s="1" t="str">
        <x:v>-0.011110260357123147</x:v>
      </x:c>
      <x:c r="M1055" s="1" t="str">
        <x:v>BTC</x:v>
      </x:c>
      <x:c r="N1055" s="1" t="str">
        <x:v>0.99993387109829723</x:v>
      </x:c>
      <x:c r="O1055" s="48" t="str">
        <x:v>HIGH_VOLATILITY|BULLISH_ROUTER</x:v>
      </x:c>
      <x:c r="P1055" s="48" t="str">
        <x:v>episode-001037|episode-001034|episode-001036|episode-001040|episode-001053</x:v>
      </x:c>
      <x:c r="Q1055" s="1" t="str">
        <x:v>True</x:v>
      </x:c>
      <x:c r="R1055" s="1" t="str">
        <x:v>5</x:v>
      </x:c>
      <x:c r="S1055" s="1" t="str">
        <x:v>0.025000000000000001</x:v>
      </x:c>
      <x:c r="T1055" s="1" t="str">
        <x:v>0.45885141562960752</x:v>
      </x:c>
      <x:c r="U1055" s="1" t="str">
        <x:v>0.45000000000000001</x:v>
      </x:c>
      <x:c r="V1055" s="1" t="str">
        <x:v>-0.019710773280398601</x:v>
      </x:c>
      <x:c r="W1055" s="28" t="str">
        <x:v>0.45000000000000001</x:v>
      </x:c>
      <x:c r="X1055" s="28" t="str">
        <x:v>0.00066111787819811418</x:v>
      </x:c>
      <x:c r="Y1055" s="28" t="str">
        <x:v>-0.019710773280398497</x:v>
      </x:c>
      <x:c r="Z1055" s="1" t="str">
        <x:v>0.5</x:v>
      </x:c>
      <x:c r="AA1055" s="1" t="str">
        <x:v>0.00066770665821846986</x:v>
      </x:c>
      <x:c r="AB1055" s="1" t="str">
        <x:v>-0.021900792187385609</x:v>
      </x:c>
      <x:c r="AC1055" s="1" t="str">
        <x:v>BTC</x:v>
      </x:c>
      <x:c r="AD1055" s="1" t="str">
        <x:v>0.025000000000000001</x:v>
      </x:c>
      <x:c r="AE1055" s="1" t="str">
        <x:v>0.45000000000000001</x:v>
      </x:c>
      <x:c r="AF1055" s="1" t="str">
        <x:v>0.00066111787819811418</x:v>
      </x:c>
      <x:c r="AG1055" s="1" t="str">
        <x:v>-0.019710773280398497</x:v>
      </x:c>
      <x:c r="AH1055" s="1" t="str">
        <x:v>1</x:v>
      </x:c>
      <x:c r="AI1055" s="1" t="str">
        <x:v>0</x:v>
      </x:c>
      <x:c r="AJ1055" s="1" t="str">
        <x:v>-0.043800278207192234</x:v>
      </x:c>
      <x:c r="AK1055" s="1" t="str">
        <x:v>-0.024880852187124901</x:v>
      </x:c>
      <x:c r="AL1055" s="28" t="str">
        <x:v>-0.043800278207192199</x:v>
      </x:c>
      <x:c r="AM1055" s="1" t="str">
        <x:v>2023</x:v>
      </x:c>
      <x:c r="AN1055" s="48" t="str">
        <x:v>REUSED_OOS_PREQUENTIAL_DIAGNOSTIC</x:v>
      </x:c>
      <x:c r="AO1055" s="1" t="str">
        <x:v>1053</x:v>
      </x:c>
      <x:c r="AP1055" s="1" t="str">
        <x:v>False</x:v>
      </x:c>
    </x:row>
    <x:row r="1056" ht="22" customHeight="1">
      <x:c r="A1056" s="27" t="n">
        <x:v>45251</x:v>
      </x:c>
      <x:c r="B1056" s="27" t="n">
        <x:v>45252</x:v>
      </x:c>
      <x:c r="C1056" s="1" t="str">
        <x:v>6.4070817699287273e-13</x:v>
      </x:c>
      <x:c r="D1056" s="1" t="str">
        <x:v>0.99993517262353837</x:v>
      </x:c>
      <x:c r="E1056" s="1" t="str">
        <x:v>6.4827375820667333e-05</x:v>
      </x:c>
      <x:c r="F1056" s="1" t="str">
        <x:v>bull</x:v>
      </x:c>
      <x:c r="G1056" s="1" t="str">
        <x:v>0.00062807090154460069</x:v>
      </x:c>
      <x:c r="H1056" s="1" t="str">
        <x:v>2.6030506052859143e-06</x:v>
      </x:c>
      <x:c r="I1056" s="1" t="str">
        <x:v>0.0074347455505452409</x:v>
      </x:c>
      <x:c r="J1056" s="1" t="str">
        <x:v>0.19441572561549081</x:v>
      </x:c>
      <x:c r="K1056" s="1" t="str">
        <x:v>0.52085437933097134</x:v>
      </x:c>
      <x:c r="L1056" s="1" t="str">
        <x:v>-0.05442390606971903</x:v>
      </x:c>
      <x:c r="M1056" s="1" t="str">
        <x:v>BTC</x:v>
      </x:c>
      <x:c r="N1056" s="1" t="str">
        <x:v>0.99993517262353837</x:v>
      </x:c>
      <x:c r="O1056" s="48" t="str">
        <x:v>HIGH_VOLATILITY</x:v>
      </x:c>
      <x:c r="P1056" s="48" t="str"/>
      <x:c r="Q1056" s="1" t="str">
        <x:v>True</x:v>
      </x:c>
      <x:c r="R1056" s="1" t="str">
        <x:v>5</x:v>
      </x:c>
      <x:c r="S1056" s="1" t="str">
        <x:v>0.025000000000000001</x:v>
      </x:c>
      <x:c r="T1056" s="1" t="str">
        <x:v>0.45885141485859993</x:v>
      </x:c>
      <x:c r="U1056" s="1" t="str">
        <x:v>0.45000000000000001</x:v>
      </x:c>
      <x:c r="V1056" s="1" t="str">
        <x:v>0.020057631901792401</x:v>
      </x:c>
      <x:c r="W1056" s="28" t="str">
        <x:v>0.45000000000000001</x:v>
      </x:c>
      <x:c r="X1056" s="28" t="str">
        <x:v>0.011058533944785454</x:v>
      </x:c>
      <x:c r="Y1056" s="28" t="str">
        <x:v>0.020057631901792217</x:v>
      </x:c>
      <x:c r="Z1056" s="1" t="str">
        <x:v>0.5</x:v>
      </x:c>
      <x:c r="AA1056" s="1" t="str">
        <x:v>0.011195247018809085</x:v>
      </x:c>
      <x:c r="AB1056" s="1" t="str">
        <x:v>0.022287346633041549</x:v>
      </x:c>
      <x:c r="AC1056" s="1" t="str">
        <x:v>BTC</x:v>
      </x:c>
      <x:c r="AD1056" s="1" t="str">
        <x:v>0.025000000000000001</x:v>
      </x:c>
      <x:c r="AE1056" s="1" t="str">
        <x:v>0.45000000000000001</x:v>
      </x:c>
      <x:c r="AF1056" s="1" t="str">
        <x:v>0.011058533944785454</x:v>
      </x:c>
      <x:c r="AG1056" s="1" t="str">
        <x:v>0.020057631901792217</x:v>
      </x:c>
      <x:c r="AH1056" s="1" t="str">
        <x:v>1</x:v>
      </x:c>
      <x:c r="AI1056" s="1" t="str">
        <x:v>0</x:v>
      </x:c>
      <x:c r="AJ1056" s="1" t="str">
        <x:v>0.044597583041079414</x:v>
      </x:c>
      <x:c r="AK1056" s="1" t="str">
        <x:v>0.023772595687871184</x:v>
      </x:c>
      <x:c r="AL1056" s="28" t="str">
        <x:v>0.0445975830410794</x:v>
      </x:c>
      <x:c r="AM1056" s="1" t="str">
        <x:v>2023</x:v>
      </x:c>
      <x:c r="AN1056" s="48" t="str">
        <x:v>REUSED_OOS_PREQUENTIAL_DIAGNOSTIC</x:v>
      </x:c>
      <x:c r="AO1056" s="1" t="str">
        <x:v>1054</x:v>
      </x:c>
      <x:c r="AP1056" s="1" t="str">
        <x:v>False</x:v>
      </x:c>
    </x:row>
    <x:row r="1057" ht="22" customHeight="1">
      <x:c r="A1057" s="27" t="n">
        <x:v>45252</x:v>
      </x:c>
      <x:c r="B1057" s="27" t="n">
        <x:v>45253</x:v>
      </x:c>
      <x:c r="C1057" s="1" t="str">
        <x:v>2.4401442930301736e-10</x:v>
      </x:c>
      <x:c r="D1057" s="1" t="str">
        <x:v>0.99814118783166283</x:v>
      </x:c>
      <x:c r="E1057" s="1" t="str">
        <x:v>0.0018588119243225</x:v>
      </x:c>
      <x:c r="F1057" s="1" t="str">
        <x:v>bull</x:v>
      </x:c>
      <x:c r="G1057" s="1" t="str">
        <x:v>0.012329153469289001</x:v>
      </x:c>
      <x:c r="H1057" s="1" t="str">
        <x:v>0.0035879695837510899</x:v>
      </x:c>
      <x:c r="I1057" s="1" t="str">
        <x:v>-0.012253497699003746</x:v>
      </x:c>
      <x:c r="J1057" s="1" t="str">
        <x:v>0.13222645255403753</x:v>
      </x:c>
      <x:c r="K1057" s="1" t="str">
        <x:v>0.4281193798338912</x:v>
      </x:c>
      <x:c r="L1057" s="1" t="str">
        <x:v>-0.012253497699003746</x:v>
      </x:c>
      <x:c r="M1057" s="1" t="str">
        <x:v>BTC</x:v>
      </x:c>
      <x:c r="N1057" s="1" t="str">
        <x:v>0.99814118783166283</x:v>
      </x:c>
      <x:c r="O1057" s="48" t="str">
        <x:v>HIGH_VOLATILITY|BULLISH_ROUTER</x:v>
      </x:c>
      <x:c r="P1057" s="48" t="str"/>
      <x:c r="Q1057" s="1" t="str">
        <x:v>True</x:v>
      </x:c>
      <x:c r="R1057" s="1" t="str">
        <x:v>5</x:v>
      </x:c>
      <x:c r="S1057" s="1" t="str">
        <x:v>0.025000000000000001</x:v>
      </x:c>
      <x:c r="T1057" s="1" t="str">
        <x:v>0.45885247756615632</x:v>
      </x:c>
      <x:c r="U1057" s="1" t="str">
        <x:v>0.45000000000000001</x:v>
      </x:c>
      <x:c r="V1057" s="1" t="str">
        <x:v>-0.0014265730609299</x:v>
      </x:c>
      <x:c r="W1057" s="28" t="str">
        <x:v>0.45000000000000001</x:v>
      </x:c>
      <x:c r="X1057" s="28" t="str">
        <x:v>0.010820741293878333</x:v>
      </x:c>
      <x:c r="Y1057" s="28" t="str">
        <x:v>-0.0014265730609298588</x:v>
      </x:c>
      <x:c r="Z1057" s="1" t="str">
        <x:v>0.5</x:v>
      </x:c>
      <x:c r="AA1057" s="1" t="str">
        <x:v>0.010906200665351973</x:v>
      </x:c>
      <x:c r="AB1057" s="1" t="str">
        <x:v>-0.0015839641991601816</x:v>
      </x:c>
      <x:c r="AC1057" s="1" t="str">
        <x:v>BTC</x:v>
      </x:c>
      <x:c r="AD1057" s="1" t="str">
        <x:v>0.025000000000000001</x:v>
      </x:c>
      <x:c r="AE1057" s="1" t="str">
        <x:v>0.45000000000000001</x:v>
      </x:c>
      <x:c r="AF1057" s="1" t="str">
        <x:v>0.010820741293878333</x:v>
      </x:c>
      <x:c r="AG1057" s="1" t="str">
        <x:v>-0.0014265730609298588</x:v>
      </x:c>
      <x:c r="AH1057" s="1" t="str">
        <x:v>1</x:v>
      </x:c>
      <x:c r="AI1057" s="1" t="str">
        <x:v>0</x:v>
      </x:c>
      <x:c r="AJ1057" s="1" t="str">
        <x:v>-0.0031461503095363552</x:v>
      </x:c>
      <x:c r="AK1057" s="1" t="str">
        <x:v>-0.0017235182603899846</x:v>
      </x:c>
      <x:c r="AL1057" s="28" t="str">
        <x:v>-0.0031461503095363001</x:v>
      </x:c>
      <x:c r="AM1057" s="1" t="str">
        <x:v>2023</x:v>
      </x:c>
      <x:c r="AN1057" s="48" t="str">
        <x:v>REUSED_OOS_PREQUENTIAL_DIAGNOSTIC</x:v>
      </x:c>
      <x:c r="AO1057" s="1" t="str">
        <x:v>1055</x:v>
      </x:c>
      <x:c r="AP1057" s="1" t="str">
        <x:v>False</x:v>
      </x:c>
    </x:row>
    <x:row r="1058" ht="22" customHeight="1">
      <x:c r="A1058" s="27" t="n">
        <x:v>45253</x:v>
      </x:c>
      <x:c r="B1058" s="27" t="n">
        <x:v>45254</x:v>
      </x:c>
      <x:c r="C1058" s="1" t="str">
        <x:v>3.0801405942553286e-11</x:v>
      </x:c>
      <x:c r="D1058" s="1" t="str">
        <x:v>0.99917337222534042</x:v>
      </x:c>
      <x:c r="E1058" s="1" t="str">
        <x:v>0.00082662774385810003</x:v>
      </x:c>
      <x:c r="F1058" s="1" t="str">
        <x:v>bull</x:v>
      </x:c>
      <x:c r="G1058" s="1" t="str">
        <x:v>0.0060929771081983239</x:v>
      </x:c>
      <x:c r="H1058" s="1" t="str">
        <x:v>0.0020643687873550054</x:v>
      </x:c>
      <x:c r="I1058" s="1" t="str">
        <x:v>0.031301505481012848</x:v>
      </x:c>
      <x:c r="J1058" s="1" t="str">
        <x:v>0.099540053660406302</x:v>
      </x:c>
      <x:c r="K1058" s="1" t="str">
        <x:v>0.42130465005700468</x:v>
      </x:c>
      <x:c r="L1058" s="1" t="str">
        <x:v>-0.015361096662961593</x:v>
      </x:c>
      <x:c r="M1058" s="1" t="str">
        <x:v>BTC</x:v>
      </x:c>
      <x:c r="N1058" s="1" t="str">
        <x:v>0.99917337222534042</x:v>
      </x:c>
      <x:c r="O1058" s="48" t="str">
        <x:v>HIGH_VOLATILITY|BULLISH_ROUTER</x:v>
      </x:c>
      <x:c r="P1058" s="48" t="str"/>
      <x:c r="Q1058" s="1" t="str">
        <x:v>True</x:v>
      </x:c>
      <x:c r="R1058" s="1" t="str">
        <x:v>5</x:v>
      </x:c>
      <x:c r="S1058" s="1" t="str">
        <x:v>0.025000000000000001</x:v>
      </x:c>
      <x:c r="T1058" s="1" t="str">
        <x:v>0.45885186613434442</x:v>
      </x:c>
      <x:c r="U1058" s="1" t="str">
        <x:v>0.45000000000000001</x:v>
      </x:c>
      <x:c r="V1058" s="1" t="str">
        <x:v>0.0051178574824120001</x:v>
      </x:c>
      <x:c r="W1058" s="28" t="str">
        <x:v>0.45000000000000001</x:v>
      </x:c>
      <x:c r="X1058" s="28" t="str">
        <x:v>0.00077977618349672762</x:v>
      </x:c>
      <x:c r="Y1058" s="28" t="str">
        <x:v>0.0051178574824120027</x:v>
      </x:c>
      <x:c r="Z1058" s="1" t="str">
        <x:v>0.5</x:v>
      </x:c>
      <x:c r="AA1058" s="1" t="str">
        <x:v>0.00078777680951064299</x:v>
      </x:c>
      <x:c r="AB1058" s="1" t="str">
        <x:v>0.0056865869094604449</x:v>
      </x:c>
      <x:c r="AC1058" s="1" t="str">
        <x:v>BTC</x:v>
      </x:c>
      <x:c r="AD1058" s="1" t="str">
        <x:v>0.025000000000000001</x:v>
      </x:c>
      <x:c r="AE1058" s="1" t="str">
        <x:v>0.45000000000000001</x:v>
      </x:c>
      <x:c r="AF1058" s="1" t="str">
        <x:v>0.00077977618349672762</x:v>
      </x:c>
      <x:c r="AG1058" s="1" t="str">
        <x:v>0.0051178574824120027</x:v>
      </x:c>
      <x:c r="AH1058" s="1" t="str">
        <x:v>1</x:v>
      </x:c>
      <x:c r="AI1058" s="1" t="str">
        <x:v>0</x:v>
      </x:c>
      <x:c r="AJ1058" s="1" t="str">
        <x:v>0.01137475833331103</x:v>
      </x:c>
      <x:c r="AK1058" s="1" t="str">
        <x:v>0.0062057464350938904</x:v>
      </x:c>
      <x:c r="AL1058" s="28" t="str">
        <x:v>0.011374758333311001</x:v>
      </x:c>
      <x:c r="AM1058" s="1" t="str">
        <x:v>2023</x:v>
      </x:c>
      <x:c r="AN1058" s="48" t="str">
        <x:v>REUSED_OOS_PREQUENTIAL_DIAGNOSTIC</x:v>
      </x:c>
      <x:c r="AO1058" s="1" t="str">
        <x:v>1056</x:v>
      </x:c>
      <x:c r="AP1058" s="1" t="str">
        <x:v>False</x:v>
      </x:c>
    </x:row>
    <x:row r="1059" ht="22" customHeight="1">
      <x:c r="A1059" s="27" t="n">
        <x:v>45254</x:v>
      </x:c>
      <x:c r="B1059" s="27" t="n">
        <x:v>45255</x:v>
      </x:c>
      <x:c r="C1059" s="1" t="str">
        <x:v>1.3807580519518314e-10</x:v>
      </x:c>
      <x:c r="D1059" s="1" t="str">
        <x:v>0.99836570907572142</x:v>
      </x:c>
      <x:c r="E1059" s="1" t="str">
        <x:v>0.0016342907862027</x:v>
      </x:c>
      <x:c r="F1059" s="1" t="str">
        <x:v>bull</x:v>
      </x:c>
      <x:c r="G1059" s="1" t="str">
        <x:v>0.011031608296237557</x:v>
      </x:c>
      <x:c r="H1059" s="1" t="str">
        <x:v>0.0016153262992379971</x:v>
      </x:c>
      <x:c r="I1059" s="1" t="str">
        <x:v>0.030656858512272178</x:v>
      </x:c>
      <x:c r="J1059" s="1" t="str">
        <x:v>0.093356485239210585</x:v>
      </x:c>
      <x:c r="K1059" s="1" t="str">
        <x:v>0.41943560845306321</x:v>
      </x:c>
      <x:c r="L1059" s="1" t="str">
        <x:v>-0.0041610670919263182</x:v>
      </x:c>
      <x:c r="M1059" s="1" t="str">
        <x:v>BTC</x:v>
      </x:c>
      <x:c r="N1059" s="1" t="str">
        <x:v>0.99836570907572142</x:v>
      </x:c>
      <x:c r="O1059" s="48" t="str">
        <x:v>HIGH_VOLATILITY|BULLISH_ROUTER</x:v>
      </x:c>
      <x:c r="P1059" s="48" t="str"/>
      <x:c r="Q1059" s="1" t="str">
        <x:v>True</x:v>
      </x:c>
      <x:c r="R1059" s="1" t="str">
        <x:v>5</x:v>
      </x:c>
      <x:c r="S1059" s="1" t="str">
        <x:v>0.025000000000000001</x:v>
      </x:c>
      <x:c r="T1059" s="1" t="str">
        <x:v>0.458852344572107</x:v>
      </x:c>
      <x:c r="U1059" s="1" t="str">
        <x:v>0.45000000000000001</x:v>
      </x:c>
      <x:c r="V1059" s="1" t="str">
        <x:v>0.00082877801877669999</x:v>
      </x:c>
      <x:c r="W1059" s="28" t="str">
        <x:v>0.45000000000000001</x:v>
      </x:c>
      <x:c r="X1059" s="28" t="str">
        <x:v>0.0028009158043207361</x:v>
      </x:c>
      <x:c r="Y1059" s="28" t="str">
        <x:v>0.00082877801877656587</x:v>
      </x:c>
      <x:c r="Z1059" s="1" t="str">
        <x:v>0.5</x:v>
      </x:c>
      <x:c r="AA1059" s="1" t="str">
        <x:v>0.0028276079050372216</x:v>
      </x:c>
      <x:c r="AB1059" s="1" t="str">
        <x:v>0.00092114896141093361</x:v>
      </x:c>
      <x:c r="AC1059" s="1" t="str">
        <x:v>BTC</x:v>
      </x:c>
      <x:c r="AD1059" s="1" t="str">
        <x:v>0.025000000000000001</x:v>
      </x:c>
      <x:c r="AE1059" s="1" t="str">
        <x:v>0.45000000000000001</x:v>
      </x:c>
      <x:c r="AF1059" s="1" t="str">
        <x:v>0.0028009158043207361</x:v>
      </x:c>
      <x:c r="AG1059" s="1" t="str">
        <x:v>0.00082877801877656587</x:v>
      </x:c>
      <x:c r="AH1059" s="1" t="str">
        <x:v>1</x:v>
      </x:c>
      <x:c r="AI1059" s="1" t="str">
        <x:v>0</x:v>
      </x:c>
      <x:c r="AJ1059" s="1" t="str">
        <x:v>0.0018479583639336994</x:v>
      </x:c>
      <x:c r="AK1059" s="1" t="str">
        <x:v>0.0010178182176152828</x:v>
      </x:c>
      <x:c r="AL1059" s="28" t="str">
        <x:v>0.0018479583639336001</x:v>
      </x:c>
      <x:c r="AM1059" s="1" t="str">
        <x:v>2023</x:v>
      </x:c>
      <x:c r="AN1059" s="48" t="str">
        <x:v>REUSED_OOS_PREQUENTIAL_DIAGNOSTIC</x:v>
      </x:c>
      <x:c r="AO1059" s="1" t="str">
        <x:v>1057</x:v>
      </x:c>
      <x:c r="AP1059" s="1" t="str">
        <x:v>False</x:v>
      </x:c>
    </x:row>
    <x:row r="1060" ht="22" customHeight="1">
      <x:c r="A1060" s="27" t="n">
        <x:v>45255</x:v>
      </x:c>
      <x:c r="B1060" s="27" t="n">
        <x:v>45256</x:v>
      </x:c>
      <x:c r="C1060" s="1" t="str">
        <x:v>1.6507629595207287e-10</x:v>
      </x:c>
      <x:c r="D1060" s="1" t="str">
        <x:v>0.99823222164148462</x:v>
      </x:c>
      <x:c r="E1060" s="1" t="str">
        <x:v>0.0017677781934390001</x:v>
      </x:c>
      <x:c r="F1060" s="1" t="str">
        <x:v>bull</x:v>
      </x:c>
      <x:c r="G1060" s="1" t="str">
        <x:v>0.011806215110485994</x:v>
      </x:c>
      <x:c r="H1060" s="1" t="str">
        <x:v>0.00026697486847359172</x:v>
      </x:c>
      <x:c r="I1060" s="1" t="str">
        <x:v>0.033318201954682491</x:v>
      </x:c>
      <x:c r="J1060" s="1" t="str">
        <x:v>0.10638086063881813</x:v>
      </x:c>
      <x:c r="K1060" s="1" t="str">
        <x:v>0.4168506426650313</x:v>
      </x:c>
      <x:c r="L1060" s="1" t="str">
        <x:v>-0.0023207982067279254</x:v>
      </x:c>
      <x:c r="M1060" s="1" t="str">
        <x:v>BTC</x:v>
      </x:c>
      <x:c r="N1060" s="1" t="str">
        <x:v>0.99823222164148462</x:v>
      </x:c>
      <x:c r="O1060" s="48" t="str">
        <x:v>HIGH_VOLATILITY|BULLISH_ROUTER</x:v>
      </x:c>
      <x:c r="P1060" s="48" t="str"/>
      <x:c r="Q1060" s="1" t="str">
        <x:v>True</x:v>
      </x:c>
      <x:c r="R1060" s="1" t="str">
        <x:v>5</x:v>
      </x:c>
      <x:c r="S1060" s="1" t="str">
        <x:v>0.025000000000000001</x:v>
      </x:c>
      <x:c r="T1060" s="1" t="str">
        <x:v>0.45885242364568429</x:v>
      </x:c>
      <x:c r="U1060" s="1" t="str">
        <x:v>0.45000000000000001</x:v>
      </x:c>
      <x:c r="V1060" s="1" t="str">
        <x:v>-0.0039923042140518001</x:v>
      </x:c>
      <x:c r="W1060" s="28" t="str">
        <x:v>0.45000000000000001</x:v>
      </x:c>
      <x:c r="X1060" s="28" t="str">
        <x:v>0.00045698967102547616</x:v>
      </x:c>
      <x:c r="Y1060" s="28" t="str">
        <x:v>-0.0039923042140518339</x:v>
      </x:c>
      <x:c r="Z1060" s="1" t="str">
        <x:v>0.5</x:v>
      </x:c>
      <x:c r="AA1060" s="1" t="str">
        <x:v>0.00046156311627287838</x:v>
      </x:c>
      <x:c r="AB1060" s="1" t="str">
        <x:v>-0.0044358473476988625</x:v>
      </x:c>
      <x:c r="AC1060" s="1" t="str">
        <x:v>BTC</x:v>
      </x:c>
      <x:c r="AD1060" s="1" t="str">
        <x:v>0.025000000000000001</x:v>
      </x:c>
      <x:c r="AE1060" s="1" t="str">
        <x:v>0.45000000000000001</x:v>
      </x:c>
      <x:c r="AF1060" s="1" t="str">
        <x:v>0.00045698967102547616</x:v>
      </x:c>
      <x:c r="AG1060" s="1" t="str">
        <x:v>-0.0039923042140518339</x:v>
      </x:c>
      <x:c r="AH1060" s="1" t="str">
        <x:v>1</x:v>
      </x:c>
      <x:c r="AI1060" s="1" t="str">
        <x:v>0</x:v>
      </x:c>
      <x:c r="AJ1060" s="1" t="str">
        <x:v>-0.0088707756635878487</x:v>
      </x:c>
      <x:c r="AK1060" s="1" t="str">
        <x:v>-0.0049100605008768512</x:v>
      </x:c>
      <x:c r="AL1060" s="28" t="str">
        <x:v>-0.0088707756635879008</x:v>
      </x:c>
      <x:c r="AM1060" s="1" t="str">
        <x:v>2023</x:v>
      </x:c>
      <x:c r="AN1060" s="48" t="str">
        <x:v>REUSED_OOS_PREQUENTIAL_DIAGNOSTIC</x:v>
      </x:c>
      <x:c r="AO1060" s="1" t="str">
        <x:v>1058</x:v>
      </x:c>
      <x:c r="AP1060" s="1" t="str">
        <x:v>False</x:v>
      </x:c>
    </x:row>
    <x:row r="1061" ht="22" customHeight="1">
      <x:c r="A1061" s="27" t="n">
        <x:v>45256</x:v>
      </x:c>
      <x:c r="B1061" s="27" t="n">
        <x:v>45257</x:v>
      </x:c>
      <x:c r="C1061" s="1" t="str">
        <x:v>4.1343546498789568e-11</x:v>
      </x:c>
      <x:c r="D1061" s="1" t="str">
        <x:v>0.99944598330885204</x:v>
      </x:c>
      <x:c r="E1061" s="1" t="str">
        <x:v>0.00055401664980430005</x:v>
      </x:c>
      <x:c r="F1061" s="1" t="str">
        <x:v>bull</x:v>
      </x:c>
      <x:c r="G1061" s="1" t="str">
        <x:v>0.0042854572456475339</x:v>
      </x:c>
      <x:c r="H1061" s="1" t="str">
        <x:v>0.0024275233347348683</x:v>
      </x:c>
      <x:c r="I1061" s="1" t="str">
        <x:v>0.0026128253315558236</x:v>
      </x:c>
      <x:c r="J1061" s="1" t="str">
        <x:v>0.10471420396557107</x:v>
      </x:c>
      <x:c r="K1061" s="1" t="str">
        <x:v>0.41737418714017194</x:v>
      </x:c>
      <x:c r="L1061" s="1" t="str">
        <x:v>-0.011170986590063547</x:v>
      </x:c>
      <x:c r="M1061" s="1" t="str">
        <x:v>BTC</x:v>
      </x:c>
      <x:c r="N1061" s="1" t="str">
        <x:v>0.99944598330885204</x:v>
      </x:c>
      <x:c r="O1061" s="48" t="str">
        <x:v>HIGH_VOLATILITY|BULLISH_ROUTER</x:v>
      </x:c>
      <x:c r="P1061" s="48" t="str">
        <x:v>episode-000837|episode-001056|episode-001057</x:v>
      </x:c>
      <x:c r="Q1061" s="1" t="str">
        <x:v>True</x:v>
      </x:c>
      <x:c r="R1061" s="1" t="str">
        <x:v>5</x:v>
      </x:c>
      <x:c r="S1061" s="1" t="str">
        <x:v>0.025000000000000001</x:v>
      </x:c>
      <x:c r="T1061" s="1" t="str">
        <x:v>0.45885170464308661</x:v>
      </x:c>
      <x:c r="U1061" s="1" t="str">
        <x:v>0.45000000000000001</x:v>
      </x:c>
      <x:c r="V1061" s="1" t="str">
        <x:v>-0.0024437371247729</x:v>
      </x:c>
      <x:c r="W1061" s="28" t="str">
        <x:v>0.45000000000000001</x:v>
      </x:c>
      <x:c r="X1061" s="28" t="str">
        <x:v>0.0022043162745614131</x:v>
      </x:c>
      <x:c r="Y1061" s="28" t="str">
        <x:v>-0.0024437371247728601</x:v>
      </x:c>
      <x:c r="Z1061" s="1" t="str">
        <x:v>0.5</x:v>
      </x:c>
      <x:c r="AA1061" s="1" t="str">
        <x:v>0.002227574070825078</x:v>
      </x:c>
      <x:c r="AB1061" s="1" t="str">
        <x:v>-0.0027150417426414775</x:v>
      </x:c>
      <x:c r="AC1061" s="1" t="str">
        <x:v>BTC</x:v>
      </x:c>
      <x:c r="AD1061" s="1" t="str">
        <x:v>0.025000000000000001</x:v>
      </x:c>
      <x:c r="AE1061" s="1" t="str">
        <x:v>0.45000000000000001</x:v>
      </x:c>
      <x:c r="AF1061" s="1" t="str">
        <x:v>0.0022043162745614131</x:v>
      </x:c>
      <x:c r="AG1061" s="1" t="str">
        <x:v>-0.0024437371247728601</x:v>
      </x:c>
      <x:c r="AH1061" s="1" t="str">
        <x:v>1</x:v>
      </x:c>
      <x:c r="AI1061" s="1" t="str">
        <x:v>0</x:v>
      </x:c>
      <x:c r="AJ1061" s="1" t="str">
        <x:v>-0.0054256404231571853</x:v>
      </x:c>
      <x:c r="AK1061" s="1" t="str">
        <x:v>-0.0029936847431572861</x:v>
      </x:c>
      <x:c r="AL1061" s="28" t="str">
        <x:v>-0.0054256404231572001</x:v>
      </x:c>
      <x:c r="AM1061" s="1" t="str">
        <x:v>2023</x:v>
      </x:c>
      <x:c r="AN1061" s="48" t="str">
        <x:v>REUSED_OOS_PREQUENTIAL_DIAGNOSTIC</x:v>
      </x:c>
      <x:c r="AO1061" s="1" t="str">
        <x:v>1059</x:v>
      </x:c>
      <x:c r="AP1061" s="1" t="str">
        <x:v>False</x:v>
      </x:c>
    </x:row>
    <x:row r="1062" ht="22" customHeight="1">
      <x:c r="A1062" s="27" t="n">
        <x:v>45257</x:v>
      </x:c>
      <x:c r="B1062" s="27" t="n">
        <x:v>45258</x:v>
      </x:c>
      <x:c r="C1062" s="1" t="str">
        <x:v>8.8777793359907824e-11</x:v>
      </x:c>
      <x:c r="D1062" s="1" t="str">
        <x:v>0.99925617369185682</x:v>
      </x:c>
      <x:c r="E1062" s="1" t="str">
        <x:v>0.0007438262193652</x:v>
      </x:c>
      <x:c r="F1062" s="1" t="str">
        <x:v>bull</x:v>
      </x:c>
      <x:c r="G1062" s="1" t="str">
        <x:v>0.0055541477011230526</x:v>
      </x:c>
      <x:c r="H1062" s="1" t="str">
        <x:v>0.00037961923399036472</x:v>
      </x:c>
      <x:c r="I1062" s="1" t="str">
        <x:v>-0.0054867157400658728</x:v>
      </x:c>
      <x:c r="J1062" s="1" t="str">
        <x:v>0.092891974203845873</x:v>
      </x:c>
      <x:c r="K1062" s="1" t="str">
        <x:v>0.41841218478016656</x:v>
      </x:c>
      <x:c r="L1062" s="1" t="str">
        <x:v>-0.016536017256811308</x:v>
      </x:c>
      <x:c r="M1062" s="1" t="str">
        <x:v>BTC</x:v>
      </x:c>
      <x:c r="N1062" s="1" t="str">
        <x:v>0.99925617369185682</x:v>
      </x:c>
      <x:c r="O1062" s="48" t="str">
        <x:v>HIGH_VOLATILITY|BULLISH_ROUTER</x:v>
      </x:c>
      <x:c r="P1062" s="48" t="str"/>
      <x:c r="Q1062" s="1" t="str">
        <x:v>True</x:v>
      </x:c>
      <x:c r="R1062" s="1" t="str">
        <x:v>5</x:v>
      </x:c>
      <x:c r="S1062" s="1" t="str">
        <x:v>0.025000000000000001</x:v>
      </x:c>
      <x:c r="T1062" s="1" t="str">
        <x:v>0.45885181707933481</x:v>
      </x:c>
      <x:c r="U1062" s="1" t="str">
        <x:v>0.45000000000000001</x:v>
      </x:c>
      <x:c r="V1062" s="1" t="str">
        <x:v>0.0069415900279120998</x:v>
      </x:c>
      <x:c r="W1062" s="28" t="str">
        <x:v>0.45000000000000001</x:v>
      </x:c>
      <x:c r="X1062" s="28" t="str">
        <x:v>0.0013461326389788697</x:v>
      </x:c>
      <x:c r="Y1062" s="28" t="str">
        <x:v>0.0069415900279121701</x:v>
      </x:c>
      <x:c r="Z1062" s="1" t="str">
        <x:v>0.5</x:v>
      </x:c>
      <x:c r="AA1062" s="1" t="str">
        <x:v>0.0013600998120492092</x:v>
      </x:c>
      <x:c r="AB1062" s="1" t="str">
        <x:v>0.0077130133041634075</x:v>
      </x:c>
      <x:c r="AC1062" s="1" t="str">
        <x:v>BTC</x:v>
      </x:c>
      <x:c r="AD1062" s="1" t="str">
        <x:v>0.025000000000000001</x:v>
      </x:c>
      <x:c r="AE1062" s="1" t="str">
        <x:v>0.45000000000000001</x:v>
      </x:c>
      <x:c r="AF1062" s="1" t="str">
        <x:v>0.0013461326389788697</x:v>
      </x:c>
      <x:c r="AG1062" s="1" t="str">
        <x:v>0.0069415900279121701</x:v>
      </x:c>
      <x:c r="AH1062" s="1" t="str">
        <x:v>1</x:v>
      </x:c>
      <x:c r="AI1062" s="1" t="str">
        <x:v>0</x:v>
      </x:c>
      <x:c r="AJ1062" s="1" t="str">
        <x:v>0.015428767792615039</x:v>
      </x:c>
      <x:c r="AK1062" s="1" t="str">
        <x:v>0.0083933465078774409</x:v>
      </x:c>
      <x:c r="AL1062" s="28" t="str">
        <x:v>0.015428767792614999</x:v>
      </x:c>
      <x:c r="AM1062" s="1" t="str">
        <x:v>2023</x:v>
      </x:c>
      <x:c r="AN1062" s="48" t="str">
        <x:v>REUSED_OOS_PREQUENTIAL_DIAGNOSTIC</x:v>
      </x:c>
      <x:c r="AO1062" s="1" t="str">
        <x:v>1060</x:v>
      </x:c>
      <x:c r="AP1062" s="1" t="str">
        <x:v>False</x:v>
      </x:c>
    </x:row>
    <x:row r="1063" ht="22" customHeight="1">
      <x:c r="A1063" s="27" t="n">
        <x:v>45258</x:v>
      </x:c>
      <x:c r="B1063" s="27" t="n">
        <x:v>45259</x:v>
      </x:c>
      <x:c r="C1063" s="1" t="str">
        <x:v>5.947613343636064e-10</x:v>
      </x:c>
      <x:c r="D1063" s="1" t="str">
        <x:v>0.99820124804314081</x:v>
      </x:c>
      <x:c r="E1063" s="1" t="str">
        <x:v>0.0017987513620978</x:v>
      </x:c>
      <x:c r="F1063" s="1" t="str">
        <x:v>bull</x:v>
      </x:c>
      <x:c r="G1063" s="1" t="str">
        <x:v>0.01198461582822003</x:v>
      </x:c>
      <x:c r="H1063" s="1" t="str">
        <x:v>0.0021098512974321508</x:v>
      </x:c>
      <x:c r="I1063" s="1" t="str">
        <x:v>0.056115553867804424</x:v>
      </x:c>
      <x:c r="J1063" s="1" t="str">
        <x:v>0.095479730179832023</x:v>
      </x:c>
      <x:c r="K1063" s="1" t="str">
        <x:v>0.41920364966237378</x:v>
      </x:c>
      <x:c r="L1063" s="1" t="str">
        <x:v>-0.0013623798346661387</x:v>
      </x:c>
      <x:c r="M1063" s="1" t="str">
        <x:v>BTC</x:v>
      </x:c>
      <x:c r="N1063" s="1" t="str">
        <x:v>0.99820124804314081</x:v>
      </x:c>
      <x:c r="O1063" s="48" t="str">
        <x:v>HIGH_VOLATILITY|BULLISH_ROUTER</x:v>
      </x:c>
      <x:c r="P1063" s="48" t="str"/>
      <x:c r="Q1063" s="1" t="str">
        <x:v>True</x:v>
      </x:c>
      <x:c r="R1063" s="1" t="str">
        <x:v>5</x:v>
      </x:c>
      <x:c r="S1063" s="1" t="str">
        <x:v>0.025000000000000001</x:v>
      </x:c>
      <x:c r="T1063" s="1" t="str">
        <x:v>0.4588524419586536</x:v>
      </x:c>
      <x:c r="U1063" s="1" t="str">
        <x:v>0.45000000000000001</x:v>
      </x:c>
      <x:c r="V1063" s="1" t="str">
        <x:v>0.00037930344823459999</x:v>
      </x:c>
      <x:c r="W1063" s="28" t="str">
        <x:v>0.45000000000000001</x:v>
      </x:c>
      <x:c r="X1063" s="28" t="str">
        <x:v>0.0037922903633341165</x:v>
      </x:c>
      <x:c r="Y1063" s="28" t="str">
        <x:v>0.0003793034482346691</x:v>
      </x:c>
      <x:c r="Z1063" s="1" t="str">
        <x:v>0.5</x:v>
      </x:c>
      <x:c r="AA1063" s="1" t="str">
        <x:v>0.0038276638795609053</x:v>
      </x:c>
      <x:c r="AB1063" s="1" t="str">
        <x:v>0.00042183425283859322</x:v>
      </x:c>
      <x:c r="AC1063" s="1" t="str">
        <x:v>BTC</x:v>
      </x:c>
      <x:c r="AD1063" s="1" t="str">
        <x:v>0.025000000000000001</x:v>
      </x:c>
      <x:c r="AE1063" s="1" t="str">
        <x:v>0.45000000000000001</x:v>
      </x:c>
      <x:c r="AF1063" s="1" t="str">
        <x:v>0.0037922903633341165</x:v>
      </x:c>
      <x:c r="AG1063" s="1" t="str">
        <x:v>0.0003793034482346691</x:v>
      </x:c>
      <x:c r="AH1063" s="1" t="str">
        <x:v>1</x:v>
      </x:c>
      <x:c r="AI1063" s="1" t="str">
        <x:v>0</x:v>
      </x:c>
      <x:c r="AJ1063" s="1" t="str">
        <x:v>0.00085132709203050716</x:v>
      </x:c>
      <x:c r="AK1063" s="1" t="str">
        <x:v>0.00047173338779234625</x:v>
      </x:c>
      <x:c r="AL1063" s="28" t="str">
        <x:v>0.0008513270920305</x:v>
      </x:c>
      <x:c r="AM1063" s="1" t="str">
        <x:v>2023</x:v>
      </x:c>
      <x:c r="AN1063" s="48" t="str">
        <x:v>REUSED_OOS_PREQUENTIAL_DIAGNOSTIC</x:v>
      </x:c>
      <x:c r="AO1063" s="1" t="str">
        <x:v>1061</x:v>
      </x:c>
      <x:c r="AP1063" s="1" t="str">
        <x:v>False</x:v>
      </x:c>
    </x:row>
    <x:row r="1064" ht="22" customHeight="1">
      <x:c r="A1064" s="27" t="n">
        <x:v>45259</x:v>
      </x:c>
      <x:c r="B1064" s="27" t="n">
        <x:v>45260</x:v>
      </x:c>
      <x:c r="C1064" s="1" t="str">
        <x:v>1.3906217200123978e-10</x:v>
      </x:c>
      <x:c r="D1064" s="1" t="str">
        <x:v>0.99914596501683561</x:v>
      </x:c>
      <x:c r="E1064" s="1" t="str">
        <x:v>0.00085403484410200004</x:v>
      </x:c>
      <x:c r="F1064" s="1" t="str">
        <x:v>bull</x:v>
      </x:c>
      <x:c r="G1064" s="1" t="str">
        <x:v>0.0062696271875001134</x:v>
      </x:c>
      <x:c r="H1064" s="1" t="str">
        <x:v>0.0018894339473897659</x:v>
      </x:c>
      <x:c r="I1064" s="1" t="str">
        <x:v>0.011886941738749268</x:v>
      </x:c>
      <x:c r="J1064" s="1" t="str">
        <x:v>0.097964203156224672</x:v>
      </x:c>
      <x:c r="K1064" s="1" t="str">
        <x:v>0.41897495192243739</x:v>
      </x:c>
      <x:c r="L1064" s="1" t="str">
        <x:v>-0.00051221257349853833</x:v>
      </x:c>
      <x:c r="M1064" s="1" t="str">
        <x:v>BTC</x:v>
      </x:c>
      <x:c r="N1064" s="1" t="str">
        <x:v>0.99914596501683561</x:v>
      </x:c>
      <x:c r="O1064" s="48" t="str">
        <x:v>HIGH_VOLATILITY|BULLISH_ROUTER</x:v>
      </x:c>
      <x:c r="P1064" s="48" t="str"/>
      <x:c r="Q1064" s="1" t="str">
        <x:v>True</x:v>
      </x:c>
      <x:c r="R1064" s="1" t="str">
        <x:v>5</x:v>
      </x:c>
      <x:c r="S1064" s="1" t="str">
        <x:v>0.025000000000000001</x:v>
      </x:c>
      <x:c r="T1064" s="1" t="str">
        <x:v>0.4588518823610398</x:v>
      </x:c>
      <x:c r="U1064" s="1" t="str">
        <x:v>0.45000000000000001</x:v>
      </x:c>
      <x:c r="V1064" s="1" t="str">
        <x:v>-0.0016953404317594</x:v>
      </x:c>
      <x:c r="W1064" s="28" t="str">
        <x:v>0.45000000000000001</x:v>
      </x:c>
      <x:c r="X1064" s="28" t="str">
        <x:v>0.00021062276628730503</x:v>
      </x:c>
      <x:c r="Y1064" s="28" t="str">
        <x:v>-0.0016953404317594511</x:v>
      </x:c>
      <x:c r="Z1064" s="1" t="str">
        <x:v>0.5</x:v>
      </x:c>
      <x:c r="AA1064" s="1" t="str">
        <x:v>0.00021274121682690605</x:v>
      </x:c>
      <x:c r="AB1064" s="1" t="str">
        <x:v>-0.0018836903027746876</x:v>
      </x:c>
      <x:c r="AC1064" s="1" t="str">
        <x:v>BTC</x:v>
      </x:c>
      <x:c r="AD1064" s="1" t="str">
        <x:v>0.025000000000000001</x:v>
      </x:c>
      <x:c r="AE1064" s="1" t="str">
        <x:v>0.45000000000000001</x:v>
      </x:c>
      <x:c r="AF1064" s="1" t="str">
        <x:v>0.00021062276628730503</x:v>
      </x:c>
      <x:c r="AG1064" s="1" t="str">
        <x:v>-0.0016953404317594511</x:v>
      </x:c>
      <x:c r="AH1064" s="1" t="str">
        <x:v>1</x:v>
      </x:c>
      <x:c r="AI1064" s="1" t="str">
        <x:v>0</x:v>
      </x:c>
      <x:c r="AJ1064" s="1" t="str">
        <x:v>-0.0037669559245022688</x:v>
      </x:c>
      <x:c r="AK1064" s="1" t="str">
        <x:v>-0.0020772896234545861</x:v>
      </x:c>
      <x:c r="AL1064" s="28" t="str">
        <x:v>-0.0037669559245023</x:v>
      </x:c>
      <x:c r="AM1064" s="1" t="str">
        <x:v>2023</x:v>
      </x:c>
      <x:c r="AN1064" s="48" t="str">
        <x:v>REUSED_OOS_PREQUENTIAL_DIAGNOSTIC</x:v>
      </x:c>
      <x:c r="AO1064" s="1" t="str">
        <x:v>1062</x:v>
      </x:c>
      <x:c r="AP1064" s="1" t="str">
        <x:v>False</x:v>
      </x:c>
    </x:row>
    <x:row r="1065" ht="22" customHeight="1">
      <x:c r="A1065" s="27" t="n">
        <x:v>45260</x:v>
      </x:c>
      <x:c r="B1065" s="27" t="n">
        <x:v>45261</x:v>
      </x:c>
      <x:c r="C1065" s="1" t="str">
        <x:v>7.2459318394865233e-11</x:v>
      </x:c>
      <x:c r="D1065" s="1" t="str">
        <x:v>0.99934686242851445</x:v>
      </x:c>
      <x:c r="E1065" s="1" t="str">
        <x:v>0.00065313749902570003</x:v>
      </x:c>
      <x:c r="F1065" s="1" t="str">
        <x:v>bull</x:v>
      </x:c>
      <x:c r="G1065" s="1" t="str">
        <x:v>0.0049543004413336372</x:v>
      </x:c>
      <x:c r="H1065" s="1" t="str">
        <x:v>0.00040179482335798896</x:v>
      </x:c>
      <x:c r="I1065" s="1" t="str">
        <x:v>0.011256774041310758</x:v>
      </x:c>
      <x:c r="J1065" s="1" t="str">
        <x:v>0.08837653604843787</x:v>
      </x:c>
      <x:c r="K1065" s="1" t="str">
        <x:v>0.41959614863185468</x:v>
      </x:c>
      <x:c r="L1065" s="1" t="str">
        <x:v>-0.0042772390158125617</x:v>
      </x:c>
      <x:c r="M1065" s="1" t="str">
        <x:v>BTC</x:v>
      </x:c>
      <x:c r="N1065" s="1" t="str">
        <x:v>0.99934686242851445</x:v>
      </x:c>
      <x:c r="O1065" s="48" t="str">
        <x:v>HIGH_VOLATILITY|BULLISH_ROUTER</x:v>
      </x:c>
      <x:c r="P1065" s="48" t="str">
        <x:v>episode-001063|episode-001061</x:v>
      </x:c>
      <x:c r="Q1065" s="1" t="str">
        <x:v>True</x:v>
      </x:c>
      <x:c r="R1065" s="1" t="str">
        <x:v>5</x:v>
      </x:c>
      <x:c r="S1065" s="1" t="str">
        <x:v>0.025000000000000001</x:v>
      </x:c>
      <x:c r="T1065" s="1" t="str">
        <x:v>0.45365275871379612</x:v>
      </x:c>
      <x:c r="U1065" s="1" t="str">
        <x:v>0.45000000000000001</x:v>
      </x:c>
      <x:c r="V1065" s="1" t="str">
        <x:v>0.0116365850907618</x:v>
      </x:c>
      <x:c r="W1065" s="28" t="str">
        <x:v>0.45000000000000001</x:v>
      </x:c>
      <x:c r="X1065" s="28" t="str">
        <x:v>0.00093390468131177018</x:v>
      </x:c>
      <x:c r="Y1065" s="28" t="str">
        <x:v>0.011636585090761598</x:v>
      </x:c>
      <x:c r="Z1065" s="1" t="str">
        <x:v>0.5</x:v>
      </x:c>
      <x:c r="AA1065" s="1" t="str">
        <x:v>0.00094351607285581007</x:v>
      </x:c>
      <x:c r="AB1065" s="1" t="str">
        <x:v>0.012929633021249387</x:v>
      </x:c>
      <x:c r="AC1065" s="1" t="str">
        <x:v>BTC</x:v>
      </x:c>
      <x:c r="AD1065" s="1" t="str">
        <x:v>0.025000000000000001</x:v>
      </x:c>
      <x:c r="AE1065" s="1" t="str">
        <x:v>0.45000000000000001</x:v>
      </x:c>
      <x:c r="AF1065" s="1" t="str">
        <x:v>0.00093390468131177018</x:v>
      </x:c>
      <x:c r="AG1065" s="1" t="str">
        <x:v>0.011636585090761598</x:v>
      </x:c>
      <x:c r="AH1065" s="1" t="str">
        <x:v>1</x:v>
      </x:c>
      <x:c r="AI1065" s="1" t="str">
        <x:v>0</x:v>
      </x:c>
      <x:c r="AJ1065" s="1" t="str">
        <x:v>0.025861177475081432</x:v>
      </x:c>
      <x:c r="AK1065" s="1" t="str">
        <x:v>0.013963032259037488</x:v>
      </x:c>
      <x:c r="AL1065" s="28" t="str">
        <x:v>0.0258611774750814</x:v>
      </x:c>
      <x:c r="AM1065" s="1" t="str">
        <x:v>2023</x:v>
      </x:c>
      <x:c r="AN1065" s="48" t="str">
        <x:v>REUSED_OOS_PREQUENTIAL_DIAGNOSTIC</x:v>
      </x:c>
      <x:c r="AO1065" s="1" t="str">
        <x:v>1063</x:v>
      </x:c>
      <x:c r="AP1065" s="1" t="str">
        <x:v>False</x:v>
      </x:c>
    </x:row>
    <x:row r="1066" ht="22" customHeight="1">
      <x:c r="A1066" s="27" t="n">
        <x:v>45261</x:v>
      </x:c>
      <x:c r="B1066" s="27" t="n">
        <x:v>45262</x:v>
      </x:c>
      <x:c r="C1066" s="1" t="str">
        <x:v>2.5317946421121804e-10</x:v>
      </x:c>
      <x:c r="D1066" s="1" t="str">
        <x:v>0.998965306539638</x:v>
      </x:c>
      <x:c r="E1066" s="1" t="str">
        <x:v>0.0010346932071821999</x:v>
      </x:c>
      <x:c r="F1066" s="1" t="str">
        <x:v>bull</x:v>
      </x:c>
      <x:c r="G1066" s="1" t="str">
        <x:v>0.0074150662137328549</x:v>
      </x:c>
      <x:c r="H1066" s="1" t="str">
        <x:v>0.000763111777753096</x:v>
      </x:c>
      <x:c r="I1066" s="1" t="str">
        <x:v>0.025741503235915397</x:v>
      </x:c>
      <x:c r="J1066" s="1" t="str">
        <x:v>0.092152733472975701</x:v>
      </x:c>
      <x:c r="K1066" s="1" t="str">
        <x:v>0.42176547455555952</x:v>
      </x:c>
      <x:c r="L1066" s="1" t="str">
        <x:v>0</x:v>
      </x:c>
      <x:c r="M1066" s="1" t="str">
        <x:v>BTC</x:v>
      </x:c>
      <x:c r="N1066" s="1" t="str">
        <x:v>0.998965306539638</x:v>
      </x:c>
      <x:c r="O1066" s="48" t="str">
        <x:v>HIGH_VOLATILITY|BULLISH_ROUTER</x:v>
      </x:c>
      <x:c r="P1066" s="48" t="str">
        <x:v>episode-001058|episode-001057|episode-001064</x:v>
      </x:c>
      <x:c r="Q1066" s="1" t="str">
        <x:v>True</x:v>
      </x:c>
      <x:c r="R1066" s="1" t="str">
        <x:v>5</x:v>
      </x:c>
      <x:c r="S1066" s="1" t="str">
        <x:v>0.050000000000000003</x:v>
      </x:c>
      <x:c r="T1066" s="1" t="str">
        <x:v>0.45365496973380598</x:v>
      </x:c>
      <x:c r="U1066" s="1" t="str">
        <x:v>0.45000000000000001</x:v>
      </x:c>
      <x:c r="V1066" s="1" t="str">
        <x:v>0.0089521618081989003</x:v>
      </x:c>
      <x:c r="W1066" s="28" t="str">
        <x:v>0.5</x:v>
      </x:c>
      <x:c r="X1066" s="28" t="str">
        <x:v>0.043672989350301672</x:v>
      </x:c>
      <x:c r="Y1066" s="28" t="str">
        <x:v>0.0099098317364265665</x:v>
      </x:c>
      <x:c r="Z1066" s="1" t="str">
        <x:v>0.5</x:v>
      </x:c>
      <x:c r="AA1066" s="1" t="str">
        <x:v>0.0063827615047428177</x:v>
      </x:c>
      <x:c r="AB1066" s="1" t="str">
        <x:v>0.0099474931489418328</x:v>
      </x:c>
      <x:c r="AC1066" s="1" t="str">
        <x:v>BTC</x:v>
      </x:c>
      <x:c r="AD1066" s="1" t="str">
        <x:v>0.050000000000000003</x:v>
      </x:c>
      <x:c r="AE1066" s="1" t="str">
        <x:v>0.5</x:v>
      </x:c>
      <x:c r="AF1066" s="1" t="str">
        <x:v>0.043672989350301672</x:v>
      </x:c>
      <x:c r="AG1066" s="1" t="str">
        <x:v>0.0099098317364265665</x:v>
      </x:c>
      <x:c r="AH1066" s="1" t="str">
        <x:v>1</x:v>
      </x:c>
      <x:c r="AI1066" s="1" t="str">
        <x:v>0</x:v>
      </x:c>
      <x:c r="AJ1066" s="1" t="str">
        <x:v>0.01990787888813661</x:v>
      </x:c>
      <x:c r="AK1066" s="1" t="str">
        <x:v>0.010799979642892527</x:v>
      </x:c>
      <x:c r="AL1066" s="28" t="str">
        <x:v>0.019907878888136599</x:v>
      </x:c>
      <x:c r="AM1066" s="1" t="str">
        <x:v>2023</x:v>
      </x:c>
      <x:c r="AN1066" s="48" t="str">
        <x:v>REUSED_OOS_PREQUENTIAL_DIAGNOSTIC</x:v>
      </x:c>
      <x:c r="AO1066" s="1" t="str">
        <x:v>1064</x:v>
      </x:c>
      <x:c r="AP1066" s="1" t="str">
        <x:v>True</x:v>
      </x:c>
    </x:row>
    <x:row r="1067" ht="22" customHeight="1">
      <x:c r="A1067" s="27" t="n">
        <x:v>45262</x:v>
      </x:c>
      <x:c r="B1067" s="27" t="n">
        <x:v>45263</x:v>
      </x:c>
      <x:c r="C1067" s="1" t="str">
        <x:v>6.1038966120035592e-11</x:v>
      </x:c>
      <x:c r="D1067" s="1" t="str">
        <x:v>0.99956366892556758</x:v>
      </x:c>
      <x:c r="E1067" s="1" t="str">
        <x:v>0.00043633101339330001</x:v>
      </x:c>
      <x:c r="F1067" s="1" t="str">
        <x:v>bull</x:v>
      </x:c>
      <x:c r="G1067" s="1" t="str">
        <x:v>0.0034699940345780146</x:v>
      </x:c>
      <x:c r="H1067" s="1" t="str">
        <x:v>0.0011967247718589831</x:v>
      </x:c>
      <x:c r="I1067" s="1" t="str">
        <x:v>0.044232143329716589</x:v>
      </x:c>
      <x:c r="J1067" s="1" t="str">
        <x:v>0.12959686700218143</x:v>
      </x:c>
      <x:c r="K1067" s="1" t="str">
        <x:v>0.42111777357176039</x:v>
      </x:c>
      <x:c r="L1067" s="1" t="str">
        <x:v>0</x:v>
      </x:c>
      <x:c r="M1067" s="1" t="str">
        <x:v>BTC</x:v>
      </x:c>
      <x:c r="N1067" s="1" t="str">
        <x:v>0.99956366892556758</x:v>
      </x:c>
      <x:c r="O1067" s="48" t="str">
        <x:v>HIGH_VOLATILITY|BULLISH_ROUTER</x:v>
      </x:c>
      <x:c r="P1067" s="48" t="str">
        <x:v>episode-001059|episode-001062|episode-001057|episode-001058|episode-001065</x:v>
      </x:c>
      <x:c r="Q1067" s="1" t="str">
        <x:v>True</x:v>
      </x:c>
      <x:c r="R1067" s="1" t="str">
        <x:v>5</x:v>
      </x:c>
      <x:c r="S1067" s="1" t="str">
        <x:v>0.050000000000000003</x:v>
      </x:c>
      <x:c r="T1067" s="1" t="str">
        <x:v>0.45365150236740698</x:v>
      </x:c>
      <x:c r="U1067" s="1" t="str">
        <x:v>0.45000000000000001</x:v>
      </x:c>
      <x:c r="V1067" s="1" t="str">
        <x:v>0.0058318680461817004</x:v>
      </x:c>
      <x:c r="W1067" s="28" t="str">
        <x:v>0.5</x:v>
      </x:c>
      <x:c r="X1067" s="28" t="str">
        <x:v>0.004927917529361614</x:v>
      </x:c>
      <x:c r="Y1067" s="28" t="str">
        <x:v>0.0064803512358548865</x:v>
      </x:c>
      <x:c r="Z1067" s="1" t="str">
        <x:v>0.5</x:v>
      </x:c>
      <x:c r="AA1067" s="1" t="str">
        <x:v>0.004927917529361614</x:v>
      </x:c>
      <x:c r="AB1067" s="1" t="str">
        <x:v>0.0064803512358548865</x:v>
      </x:c>
      <x:c r="AC1067" s="1" t="str">
        <x:v>BTC</x:v>
      </x:c>
      <x:c r="AD1067" s="1" t="str">
        <x:v>0.050000000000000003</x:v>
      </x:c>
      <x:c r="AE1067" s="1" t="str">
        <x:v>0.5</x:v>
      </x:c>
      <x:c r="AF1067" s="1" t="str">
        <x:v>0.004927917529361614</x:v>
      </x:c>
      <x:c r="AG1067" s="1" t="str">
        <x:v>0.0064803512358548865</x:v>
      </x:c>
      <x:c r="AH1067" s="1" t="str">
        <x:v>1</x:v>
      </x:c>
      <x:c r="AI1067" s="1" t="str">
        <x:v>0</x:v>
      </x:c>
      <x:c r="AJ1067" s="1" t="str">
        <x:v>0.012970622224925288</x:v>
      </x:c>
      <x:c r="AK1067" s="1" t="str">
        <x:v>0.0070722955497238057</x:v>
      </x:c>
      <x:c r="AL1067" s="28" t="str">
        <x:v>0.012970622224925199</x:v>
      </x:c>
      <x:c r="AM1067" s="1" t="str">
        <x:v>2023</x:v>
      </x:c>
      <x:c r="AN1067" s="48" t="str">
        <x:v>REUSED_OOS_PREQUENTIAL_DIAGNOSTIC</x:v>
      </x:c>
      <x:c r="AO1067" s="1" t="str">
        <x:v>1065</x:v>
      </x:c>
      <x:c r="AP1067" s="1" t="str">
        <x:v>True</x:v>
      </x:c>
    </x:row>
    <x:row r="1068" ht="22" customHeight="1">
      <x:c r="A1068" s="27" t="n">
        <x:v>45263</x:v>
      </x:c>
      <x:c r="B1068" s="27" t="n">
        <x:v>45264</x:v>
      </x:c>
      <x:c r="C1068" s="1" t="str">
        <x:v>4.0262394977765338e-12</x:v>
      </x:c>
      <x:c r="D1068" s="1" t="str">
        <x:v>0.99989483200981522</x:v>
      </x:c>
      <x:c r="E1068" s="1" t="str">
        <x:v>0.0001051679861585</x:v>
      </x:c>
      <x:c r="F1068" s="1" t="str">
        <x:v>bull</x:v>
      </x:c>
      <x:c r="G1068" s="1" t="str">
        <x:v>0.00097258718246699476</x:v>
      </x:c>
      <x:c r="H1068" s="1" t="str">
        <x:v>0.00066232616849515877</x:v>
      </x:c>
      <x:c r="I1068" s="1" t="str">
        <x:v>0.067243763984641491</x:v>
      </x:c>
      <x:c r="J1068" s="1" t="str">
        <x:v>0.15125854366666958</x:v>
      </x:c>
      <x:c r="K1068" s="1" t="str">
        <x:v>0.42055563520959788</x:v>
      </x:c>
      <x:c r="L1068" s="1" t="str">
        <x:v>0</x:v>
      </x:c>
      <x:c r="M1068" s="1" t="str">
        <x:v>BTC</x:v>
      </x:c>
      <x:c r="N1068" s="1" t="str">
        <x:v>0.99989483200981522</x:v>
      </x:c>
      <x:c r="O1068" s="48" t="str">
        <x:v>HIGH_VOLATILITY|BULLISH_ROUTER</x:v>
      </x:c>
      <x:c r="P1068" s="48" t="str">
        <x:v>episode-001066</x:v>
      </x:c>
      <x:c r="Q1068" s="1" t="str">
        <x:v>True</x:v>
      </x:c>
      <x:c r="R1068" s="1" t="str">
        <x:v>5</x:v>
      </x:c>
      <x:c r="S1068" s="1" t="str">
        <x:v>0.050000000000000003</x:v>
      </x:c>
      <x:c r="T1068" s="1" t="str">
        <x:v>0.45364958335277322</x:v>
      </x:c>
      <x:c r="U1068" s="1" t="str">
        <x:v>0.45000000000000001</x:v>
      </x:c>
      <x:c r="V1068" s="1" t="str">
        <x:v>0.0227116585200637</x:v>
      </x:c>
      <x:c r="W1068" s="28" t="str">
        <x:v>0.5</x:v>
      </x:c>
      <x:c r="X1068" s="28" t="str">
        <x:v>0.0032217614310210418</x:v>
      </x:c>
      <x:c r="Y1068" s="28" t="str">
        <x:v>0.025235499833333952</x:v>
      </x:c>
      <x:c r="Z1068" s="1" t="str">
        <x:v>0.5</x:v>
      </x:c>
      <x:c r="AA1068" s="1" t="str">
        <x:v>0.0032217614310210418</x:v>
      </x:c>
      <x:c r="AB1068" s="1" t="str">
        <x:v>0.025235499833333952</x:v>
      </x:c>
      <x:c r="AC1068" s="1" t="str">
        <x:v>BTC</x:v>
      </x:c>
      <x:c r="AD1068" s="1" t="str">
        <x:v>0.050000000000000003</x:v>
      </x:c>
      <x:c r="AE1068" s="1" t="str">
        <x:v>0.5</x:v>
      </x:c>
      <x:c r="AF1068" s="1" t="str">
        <x:v>0.0032217614310210418</x:v>
      </x:c>
      <x:c r="AG1068" s="1" t="str">
        <x:v>0.025235499833333952</x:v>
      </x:c>
      <x:c r="AH1068" s="1" t="str">
        <x:v>1</x:v>
      </x:c>
      <x:c r="AI1068" s="1" t="str">
        <x:v>0</x:v>
      </x:c>
      <x:c r="AJ1068" s="1" t="str">
        <x:v>0.050477605816333426</x:v>
      </x:c>
      <x:c r="AK1068" s="1" t="str">
        <x:v>0.026787334922297425</x:v>
      </x:c>
      <x:c r="AL1068" s="28" t="str">
        <x:v>0.050477605816333398</x:v>
      </x:c>
      <x:c r="AM1068" s="1" t="str">
        <x:v>2023</x:v>
      </x:c>
      <x:c r="AN1068" s="48" t="str">
        <x:v>REUSED_OOS_PREQUENTIAL_DIAGNOSTIC</x:v>
      </x:c>
      <x:c r="AO1068" s="1" t="str">
        <x:v>1066</x:v>
      </x:c>
      <x:c r="AP1068" s="1" t="str">
        <x:v>True</x:v>
      </x:c>
    </x:row>
    <x:row r="1069" ht="22" customHeight="1">
      <x:c r="A1069" s="27" t="n">
        <x:v>45264</x:v>
      </x:c>
      <x:c r="B1069" s="27" t="n">
        <x:v>45265</x:v>
      </x:c>
      <x:c r="C1069" s="1" t="str">
        <x:v>1.266679407442408e-12</x:v>
      </x:c>
      <x:c r="D1069" s="1" t="str">
        <x:v>0.99993572174352119</x:v>
      </x:c>
      <x:c r="E1069" s="1" t="str">
        <x:v>6.427825521212686e-05</x:v>
      </x:c>
      <x:c r="F1069" s="1" t="str">
        <x:v>bull</x:v>
      </x:c>
      <x:c r="G1069" s="1" t="str">
        <x:v>0.00062324856405080191</x:v>
      </x:c>
      <x:c r="H1069" s="1" t="str">
        <x:v>8.1779467411906493e-05</x:v>
      </x:c>
      <x:c r="I1069" s="1" t="str">
        <x:v>0.12723162749740946</x:v>
      </x:c>
      <x:c r="J1069" s="1" t="str">
        <x:v>0.19740031597739116</x:v>
      </x:c>
      <x:c r="K1069" s="1" t="str">
        <x:v>0.44818289599506878</x:v>
      </x:c>
      <x:c r="L1069" s="1" t="str">
        <x:v>0</x:v>
      </x:c>
      <x:c r="M1069" s="1" t="str">
        <x:v>BTC</x:v>
      </x:c>
      <x:c r="N1069" s="1" t="str">
        <x:v>0.99993572174352119</x:v>
      </x:c>
      <x:c r="O1069" s="48" t="str">
        <x:v>HIGH_VOLATILITY|BULLISH_ROUTER</x:v>
      </x:c>
      <x:c r="P1069" s="48" t="str">
        <x:v>episode-001031|episode-000835</x:v>
      </x:c>
      <x:c r="Q1069" s="1" t="str">
        <x:v>True</x:v>
      </x:c>
      <x:c r="R1069" s="1" t="str">
        <x:v>5</x:v>
      </x:c>
      <x:c r="S1069" s="1" t="str">
        <x:v>0.050000000000000003</x:v>
      </x:c>
      <x:c r="T1069" s="1" t="str">
        <x:v>0.45364934640572951</x:v>
      </x:c>
      <x:c r="U1069" s="1" t="str">
        <x:v>0.45000000000000001</x:v>
      </x:c>
      <x:c r="V1069" s="1" t="str">
        <x:v>0.0223697266433069</x:v>
      </x:c>
      <x:c r="W1069" s="28" t="str">
        <x:v>0.5</x:v>
      </x:c>
      <x:c r="X1069" s="28" t="str">
        <x:v>0.012308743502769781</x:v>
      </x:c>
      <x:c r="Y1069" s="28" t="str">
        <x:v>0.024856513800427305</x:v>
      </x:c>
      <x:c r="Z1069" s="1" t="str">
        <x:v>0.5</x:v>
      </x:c>
      <x:c r="AA1069" s="1" t="str">
        <x:v>0.012308743502769781</x:v>
      </x:c>
      <x:c r="AB1069" s="1" t="str">
        <x:v>0.024856513800427305</x:v>
      </x:c>
      <x:c r="AC1069" s="1" t="str">
        <x:v>BTC</x:v>
      </x:c>
      <x:c r="AD1069" s="1" t="str">
        <x:v>0.050000000000000003</x:v>
      </x:c>
      <x:c r="AE1069" s="1" t="str">
        <x:v>0.5</x:v>
      </x:c>
      <x:c r="AF1069" s="1" t="str">
        <x:v>0.012308743502769781</x:v>
      </x:c>
      <x:c r="AG1069" s="1" t="str">
        <x:v>0.024856513800427305</x:v>
      </x:c>
      <x:c r="AH1069" s="1" t="str">
        <x:v>1</x:v>
      </x:c>
      <x:c r="AI1069" s="1" t="str">
        <x:v>0</x:v>
      </x:c>
      <x:c r="AJ1069" s="1" t="str">
        <x:v>0.049738257303311828</x:v>
      </x:c>
      <x:c r="AK1069" s="1" t="str">
        <x:v>0.026417660223483574</x:v>
      </x:c>
      <x:c r="AL1069" s="28" t="str">
        <x:v>0.0497382573033118</x:v>
      </x:c>
      <x:c r="AM1069" s="1" t="str">
        <x:v>2023</x:v>
      </x:c>
      <x:c r="AN1069" s="48" t="str">
        <x:v>REUSED_OOS_PREQUENTIAL_DIAGNOSTIC</x:v>
      </x:c>
      <x:c r="AO1069" s="1" t="str">
        <x:v>1067</x:v>
      </x:c>
      <x:c r="AP1069" s="1" t="str">
        <x:v>True</x:v>
      </x:c>
    </x:row>
    <x:row r="1070" ht="22" customHeight="1">
      <x:c r="A1070" s="27" t="n">
        <x:v>45265</x:v>
      </x:c>
      <x:c r="B1070" s="27" t="n">
        <x:v>45266</x:v>
      </x:c>
      <x:c r="C1070" s="1" t="str">
        <x:v>3.4325384101010706e-14</x:v>
      </x:c>
      <x:c r="D1070" s="1" t="str">
        <x:v>0.99998041258636705</x:v>
      </x:c>
      <x:c r="E1070" s="1" t="str">
        <x:v>1.9587413598635803e-05</x:v>
      </x:c>
      <x:c r="F1070" s="1" t="str">
        <x:v>bull</x:v>
      </x:c>
      <x:c r="G1070" s="1" t="str">
        <x:v>0.00021110904975332929</x:v>
      </x:c>
      <x:c r="H1070" s="1" t="str">
        <x:v>8.9381685691707627e-05</x:v>
      </x:c>
      <x:c r="I1070" s="1" t="str">
        <x:v>0.16531873210428483</x:v>
      </x:c>
      <x:c r="J1070" s="1" t="str">
        <x:v>0.25862236360417357</x:v>
      </x:c>
      <x:c r="K1070" s="1" t="str">
        <x:v>0.47109993726287819</x:v>
      </x:c>
      <x:c r="L1070" s="1" t="str">
        <x:v>0</x:v>
      </x:c>
      <x:c r="M1070" s="1" t="str">
        <x:v>BTC</x:v>
      </x:c>
      <x:c r="N1070" s="1" t="str">
        <x:v>0.99998041258636705</x:v>
      </x:c>
      <x:c r="O1070" s="48" t="str">
        <x:v>HIGH_VOLATILITY|BULLISH_ROUTER</x:v>
      </x:c>
      <x:c r="P1070" s="48" t="str"/>
      <x:c r="Q1070" s="1" t="str">
        <x:v>True</x:v>
      </x:c>
      <x:c r="R1070" s="1" t="str">
        <x:v>5</x:v>
      </x:c>
      <x:c r="S1070" s="1" t="str">
        <x:v>0.050000000000000003</x:v>
      </x:c>
      <x:c r="T1070" s="1" t="str">
        <x:v>0.45364908743194521</x:v>
      </x:c>
      <x:c r="U1070" s="1" t="str">
        <x:v>0.45000000000000001</x:v>
      </x:c>
      <x:c r="V1070" s="1" t="str">
        <x:v>-0.0030738603658463002</x:v>
      </x:c>
      <x:c r="W1070" s="28" t="str">
        <x:v>0.5</x:v>
      </x:c>
      <x:c r="X1070" s="28" t="str">
        <x:v>0.012132831381297726</x:v>
      </x:c>
      <x:c r="Y1070" s="28" t="str">
        <x:v>-0.0034141543459840218</x:v>
      </x:c>
      <x:c r="Z1070" s="1" t="str">
        <x:v>0.5</x:v>
      </x:c>
      <x:c r="AA1070" s="1" t="str">
        <x:v>0.012132831381297726</x:v>
      </x:c>
      <x:c r="AB1070" s="1" t="str">
        <x:v>-0.0034141543459840218</x:v>
      </x:c>
      <x:c r="AC1070" s="1" t="str">
        <x:v>BTC</x:v>
      </x:c>
      <x:c r="AD1070" s="1" t="str">
        <x:v>0.050000000000000003</x:v>
      </x:c>
      <x:c r="AE1070" s="1" t="str">
        <x:v>0.5</x:v>
      </x:c>
      <x:c r="AF1070" s="1" t="str">
        <x:v>0.012132831381297726</x:v>
      </x:c>
      <x:c r="AG1070" s="1" t="str">
        <x:v>-0.0034141543459840218</x:v>
      </x:c>
      <x:c r="AH1070" s="1" t="str">
        <x:v>1</x:v>
      </x:c>
      <x:c r="AI1070" s="1" t="str">
        <x:v>0</x:v>
      </x:c>
      <x:c r="AJ1070" s="1" t="str">
        <x:v>-0.0068041255825137537</x:v>
      </x:c>
      <x:c r="AK1070" s="1" t="str">
        <x:v>-0.0037487848070621131</x:v>
      </x:c>
      <x:c r="AL1070" s="28" t="str">
        <x:v>-0.0068041255825136999</x:v>
      </x:c>
      <x:c r="AM1070" s="1" t="str">
        <x:v>2023</x:v>
      </x:c>
      <x:c r="AN1070" s="48" t="str">
        <x:v>REUSED_OOS_PREQUENTIAL_DIAGNOSTIC</x:v>
      </x:c>
      <x:c r="AO1070" s="1" t="str">
        <x:v>1068</x:v>
      </x:c>
      <x:c r="AP1070" s="1" t="str">
        <x:v>True</x:v>
      </x:c>
    </x:row>
    <x:row r="1071" ht="22" customHeight="1">
      <x:c r="A1071" s="27" t="n">
        <x:v>45266</x:v>
      </x:c>
      <x:c r="B1071" s="27" t="n">
        <x:v>45267</x:v>
      </x:c>
      <x:c r="C1071" s="1" t="str">
        <x:v>8.9120881049637535e-17</x:v>
      </x:c>
      <x:c r="D1071" s="1" t="str">
        <x:v>0.99999923309720462</x:v>
      </x:c>
      <x:c r="E1071" s="1" t="str">
        <x:v>7.66902795186206e-07</x:v>
      </x:c>
      <x:c r="F1071" s="1" t="str">
        <x:v>bull</x:v>
      </x:c>
      <x:c r="G1071" s="1" t="str">
        <x:v>1.0527452335403354e-05</x:v>
      </x:c>
      <x:c r="H1071" s="1" t="str">
        <x:v>3.7641021675255274e-05</x:v>
      </x:c>
      <x:c r="I1071" s="1" t="str">
        <x:v>0.15640527796489279</x:v>
      </x:c>
      <x:c r="J1071" s="1" t="str">
        <x:v>0.24925232578049217</x:v>
      </x:c>
      <x:c r="K1071" s="1" t="str">
        <x:v>0.47321956982106844</x:v>
      </x:c>
      <x:c r="L1071" s="1" t="str">
        <x:v>-0.0068041255825137537</x:v>
      </x:c>
      <x:c r="M1071" s="1" t="str">
        <x:v>BTC</x:v>
      </x:c>
      <x:c r="N1071" s="1" t="str">
        <x:v>0.99999923309720462</x:v>
      </x:c>
      <x:c r="O1071" s="48" t="str">
        <x:v>HIGH_VOLATILITY|BULLISH_ROUTER</x:v>
      </x:c>
      <x:c r="P1071" s="48" t="str">
        <x:v>episode-001069|episode-001032|episode-001031|episode-001030|episode-001068</x:v>
      </x:c>
      <x:c r="Q1071" s="1" t="str">
        <x:v>True</x:v>
      </x:c>
      <x:c r="R1071" s="1" t="str">
        <x:v>5</x:v>
      </x:c>
      <x:c r="S1071" s="1" t="str">
        <x:v>0.050000000000000003</x:v>
      </x:c>
      <x:c r="T1071" s="1" t="str">
        <x:v>0.45364897837110901</x:v>
      </x:c>
      <x:c r="U1071" s="1" t="str">
        <x:v>0.45000000000000001</x:v>
      </x:c>
      <x:c r="V1071" s="1" t="str">
        <x:v>-0.0050037023856154004</x:v>
      </x:c>
      <x:c r="W1071" s="28" t="str">
        <x:v>0.5</x:v>
      </x:c>
      <x:c r="X1071" s="28" t="str">
        <x:v>0.0017068381662445065</x:v>
      </x:c>
      <x:c r="Y1071" s="28" t="str">
        <x:v>-0.0055594991761727108</x:v>
      </x:c>
      <x:c r="Z1071" s="1" t="str">
        <x:v>0.5</x:v>
      </x:c>
      <x:c r="AA1071" s="1" t="str">
        <x:v>0.0017068381662445065</x:v>
      </x:c>
      <x:c r="AB1071" s="1" t="str">
        <x:v>-0.0055594991761727108</x:v>
      </x:c>
      <x:c r="AC1071" s="1" t="str">
        <x:v>BTC</x:v>
      </x:c>
      <x:c r="AD1071" s="1" t="str">
        <x:v>0.050000000000000003</x:v>
      </x:c>
      <x:c r="AE1071" s="1" t="str">
        <x:v>0.5</x:v>
      </x:c>
      <x:c r="AF1071" s="1" t="str">
        <x:v>0.0017068381662445065</x:v>
      </x:c>
      <x:c r="AG1071" s="1" t="str">
        <x:v>-0.0055594991761727108</x:v>
      </x:c>
      <x:c r="AH1071" s="1" t="str">
        <x:v>1</x:v>
      </x:c>
      <x:c r="AI1071" s="1" t="str">
        <x:v>0</x:v>
      </x:c>
      <x:c r="AJ1071" s="1" t="str">
        <x:v>-0.011115603648549577</x:v>
      </x:c>
      <x:c r="AK1071" s="1" t="str">
        <x:v>-0.0061615808027965409</x:v>
      </x:c>
      <x:c r="AL1071" s="28" t="str">
        <x:v>-0.011115603648549599</x:v>
      </x:c>
      <x:c r="AM1071" s="1" t="str">
        <x:v>2023</x:v>
      </x:c>
      <x:c r="AN1071" s="48" t="str">
        <x:v>REUSED_OOS_PREQUENTIAL_DIAGNOSTIC</x:v>
      </x:c>
      <x:c r="AO1071" s="1" t="str">
        <x:v>1069</x:v>
      </x:c>
      <x:c r="AP1071" s="1" t="str">
        <x:v>True</x:v>
      </x:c>
    </x:row>
    <x:row r="1072" ht="22" customHeight="1">
      <x:c r="A1072" s="27" t="n">
        <x:v>45267</x:v>
      </x:c>
      <x:c r="B1072" s="27" t="n">
        <x:v>45268</x:v>
      </x:c>
      <x:c r="C1072" s="1" t="str">
        <x:v>3.262251207461873e-16</x:v>
      </x:c>
      <x:c r="D1072" s="1" t="str">
        <x:v>0.99999909177095481</x:v>
      </x:c>
      <x:c r="E1072" s="1" t="str">
        <x:v>9.0822904478802276e-07</x:v>
      </x:c>
      <x:c r="F1072" s="1" t="str">
        <x:v>bull</x:v>
      </x:c>
      <x:c r="G1072" s="1" t="str">
        <x:v>1.2327644311456179e-05</x:v>
      </x:c>
      <x:c r="H1072" s="1" t="str">
        <x:v>2.8265249965292097e-07</x:v>
      </x:c>
      <x:c r="I1072" s="1" t="str">
        <x:v>0.14787513026046772</x:v>
      </x:c>
      <x:c r="J1072" s="1" t="str">
        <x:v>0.22197193594553166</x:v>
      </x:c>
      <x:c r="K1072" s="1" t="str">
        <x:v>0.47742509152828305</x:v>
      </x:c>
      <x:c r="L1072" s="1" t="str">
        <x:v>-0.01784409726791325</x:v>
      </x:c>
      <x:c r="M1072" s="1" t="str">
        <x:v>BTC</x:v>
      </x:c>
      <x:c r="N1072" s="1" t="str">
        <x:v>0.99999909177095481</x:v>
      </x:c>
      <x:c r="O1072" s="48" t="str">
        <x:v>HIGH_VOLATILITY|BULLISH_ROUTER</x:v>
      </x:c>
      <x:c r="P1072" s="48" t="str">
        <x:v>episode-001070|episode-001031|episode-001068|episode-001069|episode-001030</x:v>
      </x:c>
      <x:c r="Q1072" s="1" t="str">
        <x:v>True</x:v>
      </x:c>
      <x:c r="R1072" s="1" t="str">
        <x:v>5</x:v>
      </x:c>
      <x:c r="S1072" s="1" t="str">
        <x:v>0.050000000000000003</x:v>
      </x:c>
      <x:c r="T1072" s="1" t="str">
        <x:v>0.45364897919006442</x:v>
      </x:c>
      <x:c r="U1072" s="1" t="str">
        <x:v>0.45000000000000001</x:v>
      </x:c>
      <x:c r="V1072" s="1" t="str">
        <x:v>0.0092051736174625001</x:v>
      </x:c>
      <x:c r="W1072" s="28" t="str">
        <x:v>0.5</x:v>
      </x:c>
      <x:c r="X1072" s="28" t="str">
        <x:v>0.0027944318103507726</x:v>
      </x:c>
      <x:c r="Y1072" s="28" t="str">
        <x:v>0.010228248110553118</x:v>
      </x:c>
      <x:c r="Z1072" s="1" t="str">
        <x:v>0.5</x:v>
      </x:c>
      <x:c r="AA1072" s="1" t="str">
        <x:v>0.0027944318103507726</x:v>
      </x:c>
      <x:c r="AB1072" s="1" t="str">
        <x:v>0.010228248110553118</x:v>
      </x:c>
      <x:c r="AC1072" s="1" t="str">
        <x:v>BTC</x:v>
      </x:c>
      <x:c r="AD1072" s="1" t="str">
        <x:v>0.050000000000000003</x:v>
      </x:c>
      <x:c r="AE1072" s="1" t="str">
        <x:v>0.5</x:v>
      </x:c>
      <x:c r="AF1072" s="1" t="str">
        <x:v>0.0027944318103507726</x:v>
      </x:c>
      <x:c r="AG1072" s="1" t="str">
        <x:v>0.010228248110553118</x:v>
      </x:c>
      <x:c r="AH1072" s="1" t="str">
        <x:v>1</x:v>
      </x:c>
      <x:c r="AI1072" s="1" t="str">
        <x:v>0</x:v>
      </x:c>
      <x:c r="AJ1072" s="1" t="str">
        <x:v>0.020462142264788152</x:v>
      </x:c>
      <x:c r="AK1072" s="1" t="str">
        <x:v>0.011092541112176562</x:v>
      </x:c>
      <x:c r="AL1072" s="28" t="str">
        <x:v>0.0204621422647881</x:v>
      </x:c>
      <x:c r="AM1072" s="1" t="str">
        <x:v>2023</x:v>
      </x:c>
      <x:c r="AN1072" s="48" t="str">
        <x:v>REUSED_OOS_PREQUENTIAL_DIAGNOSTIC</x:v>
      </x:c>
      <x:c r="AO1072" s="1" t="str">
        <x:v>1070</x:v>
      </x:c>
      <x:c r="AP1072" s="1" t="str">
        <x:v>True</x:v>
      </x:c>
    </x:row>
    <x:row r="1073" ht="22" customHeight="1">
      <x:c r="A1073" s="27" t="n">
        <x:v>45268</x:v>
      </x:c>
      <x:c r="B1073" s="27" t="n">
        <x:v>45269</x:v>
      </x:c>
      <x:c r="C1073" s="1" t="str">
        <x:v>3.9933567077383812e-15</x:v>
      </x:c>
      <x:c r="D1073" s="1" t="str">
        <x:v>0.99999718497502277</x:v>
      </x:c>
      <x:c r="E1073" s="1" t="str">
        <x:v>2.8150249732671542e-06</x:v>
      </x:c>
      <x:c r="F1073" s="1" t="str">
        <x:v>bull</x:v>
      </x:c>
      <x:c r="G1073" s="1" t="str">
        <x:v>3.5310508721351874e-05</x:v>
      </x:c>
      <x:c r="H1073" s="1" t="str">
        <x:v>3.8135918641847264e-06</x:v>
      </x:c>
      <x:c r="I1073" s="1" t="str">
        <x:v>0.14183394420004047</x:v>
      </x:c>
      <x:c r="J1073" s="1" t="str">
        <x:v>0.23959996520460525</x:v>
      </x:c>
      <x:c r="K1073" s="1" t="str">
        <x:v>0.47975197581507278</x:v>
      </x:c>
      <x:c r="L1073" s="1" t="str">
        <x:v>0</x:v>
      </x:c>
      <x:c r="M1073" s="1" t="str">
        <x:v>BTC</x:v>
      </x:c>
      <x:c r="N1073" s="1" t="str">
        <x:v>0.99999718497502277</x:v>
      </x:c>
      <x:c r="O1073" s="48" t="str">
        <x:v>HIGH_VOLATILITY|BULLISH_ROUTER</x:v>
      </x:c>
      <x:c r="P1073" s="48" t="str">
        <x:v>episode-001071|episode-001031</x:v>
      </x:c>
      <x:c r="Q1073" s="1" t="str">
        <x:v>True</x:v>
      </x:c>
      <x:c r="R1073" s="1" t="str">
        <x:v>5</x:v>
      </x:c>
      <x:c r="S1073" s="1" t="str">
        <x:v>0.050000000000000003</x:v>
      </x:c>
      <x:c r="T1073" s="1" t="str">
        <x:v>0.45364899023953897</x:v>
      </x:c>
      <x:c r="U1073" s="1" t="str">
        <x:v>0.45000000000000001</x:v>
      </x:c>
      <x:c r="V1073" s="1" t="str">
        <x:v>-0.0046613088270788996</x:v>
      </x:c>
      <x:c r="W1073" s="28" t="str">
        <x:v>0.5</x:v>
      </x:c>
      <x:c r="X1073" s="28" t="str">
        <x:v>0.0050637282027594654</x:v>
      </x:c>
      <x:c r="Y1073" s="28" t="str">
        <x:v>-0.0051787197747651392</x:v>
      </x:c>
      <x:c r="Z1073" s="1" t="str">
        <x:v>0.5</x:v>
      </x:c>
      <x:c r="AA1073" s="1" t="str">
        <x:v>0.0050637282027594654</x:v>
      </x:c>
      <x:c r="AB1073" s="1" t="str">
        <x:v>-0.0051787197747651392</x:v>
      </x:c>
      <x:c r="AC1073" s="1" t="str">
        <x:v>BTC</x:v>
      </x:c>
      <x:c r="AD1073" s="1" t="str">
        <x:v>0.050000000000000003</x:v>
      </x:c>
      <x:c r="AE1073" s="1" t="str">
        <x:v>0.5</x:v>
      </x:c>
      <x:c r="AF1073" s="1" t="str">
        <x:v>0.0050637282027594654</x:v>
      </x:c>
      <x:c r="AG1073" s="1" t="str">
        <x:v>-0.0051787197747651392</x:v>
      </x:c>
      <x:c r="AH1073" s="1" t="str">
        <x:v>1</x:v>
      </x:c>
      <x:c r="AI1073" s="1" t="str">
        <x:v>0</x:v>
      </x:c>
      <x:c r="AJ1073" s="1" t="str">
        <x:v>-0.01034736448936624</x:v>
      </x:c>
      <x:c r="AK1073" s="1" t="str">
        <x:v>-0.005729064039963966</x:v>
      </x:c>
      <x:c r="AL1073" s="28" t="str">
        <x:v>-0.0103473644893662</x:v>
      </x:c>
      <x:c r="AM1073" s="1" t="str">
        <x:v>2023</x:v>
      </x:c>
      <x:c r="AN1073" s="48" t="str">
        <x:v>REUSED_OOS_PREQUENTIAL_DIAGNOSTIC</x:v>
      </x:c>
      <x:c r="AO1073" s="1" t="str">
        <x:v>1071</x:v>
      </x:c>
      <x:c r="AP1073" s="1" t="str">
        <x:v>True</x:v>
      </x:c>
    </x:row>
    <x:row r="1074" ht="22" customHeight="1">
      <x:c r="A1074" s="27" t="n">
        <x:v>45269</x:v>
      </x:c>
      <x:c r="B1074" s="27" t="n">
        <x:v>45270</x:v>
      </x:c>
      <x:c r="C1074" s="1" t="str">
        <x:v>1.1873009478613385e-15</x:v>
      </x:c>
      <x:c r="D1074" s="1" t="str">
        <x:v>0.99999872116412925</x:v>
      </x:c>
      <x:c r="E1074" s="1" t="str">
        <x:v>1.2788358694785788e-06</x:v>
      </x:c>
      <x:c r="F1074" s="1" t="str">
        <x:v>bull</x:v>
      </x:c>
      <x:c r="G1074" s="1" t="str">
        <x:v>1.6959646111100767e-05</x:v>
      </x:c>
      <x:c r="H1074" s="1" t="str">
        <x:v>3.0723782130715354e-06</x:v>
      </x:c>
      <x:c r="I1074" s="1" t="str">
        <x:v>0.10796180281004797</x:v>
      </x:c>
      <x:c r="J1074" s="1" t="str">
        <x:v>0.19122082805411367</x:v>
      </x:c>
      <x:c r="K1074" s="1" t="str">
        <x:v>0.47659827136823435</x:v>
      </x:c>
      <x:c r="L1074" s="1" t="str">
        <x:v>-0.01034736448936624</x:v>
      </x:c>
      <x:c r="M1074" s="1" t="str">
        <x:v>BTC</x:v>
      </x:c>
      <x:c r="N1074" s="1" t="str">
        <x:v>0.99999872116412925</x:v>
      </x:c>
      <x:c r="O1074" s="48" t="str">
        <x:v>HIGH_VOLATILITY|BULLISH_ROUTER</x:v>
      </x:c>
      <x:c r="P1074" s="48" t="str">
        <x:v>episode-001068|episode-000835</x:v>
      </x:c>
      <x:c r="Q1074" s="1" t="str">
        <x:v>True</x:v>
      </x:c>
      <x:c r="R1074" s="1" t="str">
        <x:v>5</x:v>
      </x:c>
      <x:c r="S1074" s="1" t="str">
        <x:v>0.050000000000000003</x:v>
      </x:c>
      <x:c r="T1074" s="1" t="str">
        <x:v>0.45364898133765158</x:v>
      </x:c>
      <x:c r="U1074" s="1" t="str">
        <x:v>0.45000000000000001</x:v>
      </x:c>
      <x:c r="V1074" s="1" t="str">
        <x:v>0.00074470773278330002</x:v>
      </x:c>
      <x:c r="W1074" s="28" t="str">
        <x:v>0.5</x:v>
      </x:c>
      <x:c r="X1074" s="28" t="str">
        <x:v>0.0026002942183701028</x:v>
      </x:c>
      <x:c r="Y1074" s="28" t="str">
        <x:v>0.0008277115563826154</x:v>
      </x:c>
      <x:c r="Z1074" s="1" t="str">
        <x:v>0.5</x:v>
      </x:c>
      <x:c r="AA1074" s="1" t="str">
        <x:v>0.0026002942183701028</x:v>
      </x:c>
      <x:c r="AB1074" s="1" t="str">
        <x:v>0.0008277115563826154</x:v>
      </x:c>
      <x:c r="AC1074" s="1" t="str">
        <x:v>BTC</x:v>
      </x:c>
      <x:c r="AD1074" s="1" t="str">
        <x:v>0.050000000000000003</x:v>
      </x:c>
      <x:c r="AE1074" s="1" t="str">
        <x:v>0.5</x:v>
      </x:c>
      <x:c r="AF1074" s="1" t="str">
        <x:v>0.0026002942183701028</x:v>
      </x:c>
      <x:c r="AG1074" s="1" t="str">
        <x:v>0.0008277115563826154</x:v>
      </x:c>
      <x:c r="AH1074" s="1" t="str">
        <x:v>1</x:v>
      </x:c>
      <x:c r="AI1074" s="1" t="str">
        <x:v>0</x:v>
      </x:c>
      <x:c r="AJ1074" s="1" t="str">
        <x:v>0.0016606280193236511</x:v>
      </x:c>
      <x:c r="AK1074" s="1" t="str">
        <x:v>0.00091482012564036682</x:v>
      </x:c>
      <x:c r="AL1074" s="28" t="str">
        <x:v>0.0016606280193235999</x:v>
      </x:c>
      <x:c r="AM1074" s="1" t="str">
        <x:v>2023</x:v>
      </x:c>
      <x:c r="AN1074" s="48" t="str">
        <x:v>REUSED_OOS_PREQUENTIAL_DIAGNOSTIC</x:v>
      </x:c>
      <x:c r="AO1074" s="1" t="str">
        <x:v>1072</x:v>
      </x:c>
      <x:c r="AP1074" s="1" t="str">
        <x:v>True</x:v>
      </x:c>
    </x:row>
    <x:row r="1075" ht="22" customHeight="1">
      <x:c r="A1075" s="27" t="n">
        <x:v>45270</x:v>
      </x:c>
      <x:c r="B1075" s="27" t="n">
        <x:v>45271</x:v>
      </x:c>
      <x:c r="C1075" s="1" t="str">
        <x:v>1.0971972410423575e-14</x:v>
      </x:c>
      <x:c r="D1075" s="1" t="str">
        <x:v>0.99999523422019743</x:v>
      </x:c>
      <x:c r="E1075" s="1" t="str">
        <x:v>4.7657797914725481e-06</x:v>
      </x:c>
      <x:c r="F1075" s="1" t="str">
        <x:v>bull</x:v>
      </x:c>
      <x:c r="G1075" s="1" t="str">
        <x:v>5.7496052402082741e-05</x:v>
      </x:c>
      <x:c r="H1075" s="1" t="str">
        <x:v>6.9738878635972276e-06</x:v>
      </x:c>
      <x:c r="I1075" s="1" t="str">
        <x:v>0.095591215455514522</x:v>
      </x:c>
      <x:c r="J1075" s="1" t="str">
        <x:v>0.17392702999758725</x:v>
      </x:c>
      <x:c r="K1075" s="1" t="str">
        <x:v>0.47528928684742028</x:v>
      </x:c>
      <x:c r="L1075" s="1" t="str">
        <x:v>-0.0087039195934398572</x:v>
      </x:c>
      <x:c r="M1075" s="1" t="str">
        <x:v>BTC</x:v>
      </x:c>
      <x:c r="N1075" s="1" t="str">
        <x:v>0.99999523422019743</x:v>
      </x:c>
      <x:c r="O1075" s="48" t="str">
        <x:v>HIGH_VOLATILITY|BULLISH_ROUTER</x:v>
      </x:c>
      <x:c r="P1075" s="48" t="str">
        <x:v>episode-001073|episode-000835|episode-000833|episode-001067|episode-001068</x:v>
      </x:c>
      <x:c r="Q1075" s="1" t="str">
        <x:v>True</x:v>
      </x:c>
      <x:c r="R1075" s="1" t="str">
        <x:v>5</x:v>
      </x:c>
      <x:c r="S1075" s="1" t="str">
        <x:v>0.050000000000000003</x:v>
      </x:c>
      <x:c r="T1075" s="1" t="str">
        <x:v>0.45364900154374588</x:v>
      </x:c>
      <x:c r="U1075" s="1" t="str">
        <x:v>0.45000000000000001</x:v>
      </x:c>
      <x:c r="V1075" s="1" t="str">
        <x:v>-0.026049245653520799</x:v>
      </x:c>
      <x:c r="W1075" s="28" t="str">
        <x:v>0.5</x:v>
      </x:c>
      <x:c r="X1075" s="28" t="str">
        <x:v>0.0004148125801343161</x:v>
      </x:c>
      <x:c r="Y1075" s="28" t="str">
        <x:v>-0.028943564643499675</x:v>
      </x:c>
      <x:c r="Z1075" s="1" t="str">
        <x:v>0.5</x:v>
      </x:c>
      <x:c r="AA1075" s="1" t="str">
        <x:v>0.0004148125801343161</x:v>
      </x:c>
      <x:c r="AB1075" s="1" t="str">
        <x:v>-0.028943564643499675</x:v>
      </x:c>
      <x:c r="AC1075" s="1" t="str">
        <x:v>BTC</x:v>
      </x:c>
      <x:c r="AD1075" s="1" t="str">
        <x:v>0.050000000000000003</x:v>
      </x:c>
      <x:c r="AE1075" s="1" t="str">
        <x:v>0.5</x:v>
      </x:c>
      <x:c r="AF1075" s="1" t="str">
        <x:v>0.0004148125801343161</x:v>
      </x:c>
      <x:c r="AG1075" s="1" t="str">
        <x:v>-0.028943564643499675</x:v>
      </x:c>
      <x:c r="AH1075" s="1" t="str">
        <x:v>1</x:v>
      </x:c>
      <x:c r="AI1075" s="1" t="str">
        <x:v>0</x:v>
      </x:c>
      <x:c r="AJ1075" s="1" t="str">
        <x:v>-0.057886323673814188</x:v>
      </x:c>
      <x:c r="AK1075" s="1" t="str">
        <x:v>-0.033234799343938519</x:v>
      </x:c>
      <x:c r="AL1075" s="28" t="str">
        <x:v>-0.057886323673814202</x:v>
      </x:c>
      <x:c r="AM1075" s="1" t="str">
        <x:v>2023</x:v>
      </x:c>
      <x:c r="AN1075" s="48" t="str">
        <x:v>REUSED_OOS_PREQUENTIAL_DIAGNOSTIC</x:v>
      </x:c>
      <x:c r="AO1075" s="1" t="str">
        <x:v>1073</x:v>
      </x:c>
      <x:c r="AP1075" s="1" t="str">
        <x:v>True</x:v>
      </x:c>
    </x:row>
    <x:row r="1076" ht="22" customHeight="1">
      <x:c r="A1076" s="27" t="n">
        <x:v>45271</x:v>
      </x:c>
      <x:c r="B1076" s="27" t="n">
        <x:v>45272</x:v>
      </x:c>
      <x:c r="C1076" s="1" t="str">
        <x:v>4.6190620484975247e-15</x:v>
      </x:c>
      <x:c r="D1076" s="1" t="str">
        <x:v>0.99999735697731196</x:v>
      </x:c>
      <x:c r="E1076" s="1" t="str">
        <x:v>2.6430226830503749e-06</x:v>
      </x:c>
      <x:c r="F1076" s="1" t="str">
        <x:v>bull</x:v>
      </x:c>
      <x:c r="G1076" s="1" t="str">
        <x:v>3.3304662979528154e-05</x:v>
      </x:c>
      <x:c r="H1076" s="1" t="str">
        <x:v>4.2455142293061102e-06</x:v>
      </x:c>
      <x:c r="I1076" s="1" t="str">
        <x:v>-0.017426490552017615</x:v>
      </x:c>
      <x:c r="J1076" s="1" t="str">
        <x:v>0.11051264451353271</x:v>
      </x:c>
      <x:c r="K1076" s="1" t="str">
        <x:v>0.52597891384496409</x:v>
      </x:c>
      <x:c r="L1076" s="1" t="str">
        <x:v>-0.066086405360437417</x:v>
      </x:c>
      <x:c r="M1076" s="1" t="str">
        <x:v>BTC</x:v>
      </x:c>
      <x:c r="N1076" s="1" t="str">
        <x:v>0.99999735697731196</x:v>
      </x:c>
      <x:c r="O1076" s="48" t="str">
        <x:v>HIGH_VOLATILITY|BULLISH_ROUTER</x:v>
      </x:c>
      <x:c r="P1076" s="48" t="str">
        <x:v>episode-001056|episode-001061</x:v>
      </x:c>
      <x:c r="Q1076" s="1" t="str">
        <x:v>True</x:v>
      </x:c>
      <x:c r="R1076" s="1" t="str">
        <x:v>5</x:v>
      </x:c>
      <x:c r="S1076" s="1" t="str">
        <x:v>0.050000000000000003</x:v>
      </x:c>
      <x:c r="T1076" s="1" t="str">
        <x:v>0.45364898924282249</x:v>
      </x:c>
      <x:c r="U1076" s="1" t="str">
        <x:v>0.45000000000000001</x:v>
      </x:c>
      <x:c r="V1076" s="1" t="str">
        <x:v>0.0025037895601789</x:v>
      </x:c>
      <x:c r="W1076" s="28" t="str">
        <x:v>0.5</x:v>
      </x:c>
      <x:c r="X1076" s="28" t="str">
        <x:v>0.014902918500454387</x:v>
      </x:c>
      <x:c r="Y1076" s="28" t="str">
        <x:v>0.002783429436182816</x:v>
      </x:c>
      <x:c r="Z1076" s="1" t="str">
        <x:v>0.5</x:v>
      </x:c>
      <x:c r="AA1076" s="1" t="str">
        <x:v>0.014902918500454387</x:v>
      </x:c>
      <x:c r="AB1076" s="1" t="str">
        <x:v>0.002783429436182816</x:v>
      </x:c>
      <x:c r="AC1076" s="1" t="str">
        <x:v>BTC</x:v>
      </x:c>
      <x:c r="AD1076" s="1" t="str">
        <x:v>0.050000000000000003</x:v>
      </x:c>
      <x:c r="AE1076" s="1" t="str">
        <x:v>0.5</x:v>
      </x:c>
      <x:c r="AF1076" s="1" t="str">
        <x:v>0.014902918500454387</x:v>
      </x:c>
      <x:c r="AG1076" s="1" t="str">
        <x:v>0.002783429436182816</x:v>
      </x:c>
      <x:c r="AH1076" s="1" t="str">
        <x:v>0.90000000000000002</x:v>
      </x:c>
      <x:c r="AI1076" s="1" t="str">
        <x:v>0.099999999999999978</x:v>
      </x:c>
      <x:c r="AJ1076" s="1" t="str">
        <x:v>0.0049365695981926638</x:v>
      </x:c>
      <x:c r="AK1076" s="1" t="str">
        <x:v>0.0024237643901987961</x:v>
      </x:c>
      <x:c r="AL1076" s="28" t="str">
        <x:v>0.0055967481172479999</x:v>
      </x:c>
      <x:c r="AM1076" s="1" t="str">
        <x:v>2023</x:v>
      </x:c>
      <x:c r="AN1076" s="48" t="str">
        <x:v>REUSED_OOS_PREQUENTIAL_DIAGNOSTIC</x:v>
      </x:c>
      <x:c r="AO1076" s="1" t="str">
        <x:v>1074</x:v>
      </x:c>
      <x:c r="AP1076" s="1" t="str">
        <x:v>True</x:v>
      </x:c>
    </x:row>
    <x:row r="1077" ht="22" customHeight="1">
      <x:c r="A1077" s="27" t="n">
        <x:v>45272</x:v>
      </x:c>
      <x:c r="B1077" s="27" t="n">
        <x:v>45273</x:v>
      </x:c>
      <x:c r="C1077" s="1" t="str">
        <x:v>2.6166126528487369e-12</x:v>
      </x:c>
      <x:c r="D1077" s="1" t="str">
        <x:v>0.99990261061130403</x:v>
      </x:c>
      <x:c r="E1077" s="1" t="str">
        <x:v>9.7389386079269221e-05</x:v>
      </x:c>
      <x:c r="F1077" s="1" t="str">
        <x:v>bull</x:v>
      </x:c>
      <x:c r="G1077" s="1" t="str">
        <x:v>0.00090746331312425283</x:v>
      </x:c>
      <x:c r="H1077" s="1" t="str">
        <x:v>0.00018949273201613752</x:v>
      </x:c>
      <x:c r="I1077" s="1" t="str">
        <x:v>-0.058743721101183755</x:v>
      </x:c>
      <x:c r="J1077" s="1" t="str">
        <x:v>0.11932204487324749</x:v>
      </x:c>
      <x:c r="K1077" s="1" t="str">
        <x:v>0.52560125586155015</x:v>
      </x:c>
      <x:c r="L1077" s="1" t="str">
        <x:v>-0.060859526207965975</x:v>
      </x:c>
      <x:c r="M1077" s="1" t="str">
        <x:v>BTC</x:v>
      </x:c>
      <x:c r="N1077" s="1" t="str">
        <x:v>0.99990261061130403</x:v>
      </x:c>
      <x:c r="O1077" s="48" t="str">
        <x:v>HIGH_VOLATILITY|BULLISH_ROUTER</x:v>
      </x:c>
      <x:c r="P1077" s="48" t="str">
        <x:v>episode-001075</x:v>
      </x:c>
      <x:c r="Q1077" s="1" t="str">
        <x:v>True</x:v>
      </x:c>
      <x:c r="R1077" s="1" t="str">
        <x:v>5</x:v>
      </x:c>
      <x:c r="S1077" s="1" t="str">
        <x:v>0.050000000000000003</x:v>
      </x:c>
      <x:c r="T1077" s="1" t="str">
        <x:v>0.45364953827755522</x:v>
      </x:c>
      <x:c r="U1077" s="1" t="str">
        <x:v>0.45000000000000001</x:v>
      </x:c>
      <x:c r="V1077" s="1" t="str">
        <x:v>0.015156960200855199</x:v>
      </x:c>
      <x:c r="W1077" s="28" t="str">
        <x:v>0.5</x:v>
      </x:c>
      <x:c r="X1077" s="28" t="str">
        <x:v>0.0013952825069402097</x:v>
      </x:c>
      <x:c r="Y1077" s="28" t="str">
        <x:v>0.016841206618000371</x:v>
      </x:c>
      <x:c r="Z1077" s="1" t="str">
        <x:v>0.5</x:v>
      </x:c>
      <x:c r="AA1077" s="1" t="str">
        <x:v>0.0013952825069402097</x:v>
      </x:c>
      <x:c r="AB1077" s="1" t="str">
        <x:v>0.016841206618000371</x:v>
      </x:c>
      <x:c r="AC1077" s="1" t="str">
        <x:v>BTC</x:v>
      </x:c>
      <x:c r="AD1077" s="1" t="str">
        <x:v>0.050000000000000003</x:v>
      </x:c>
      <x:c r="AE1077" s="1" t="str">
        <x:v>0.5</x:v>
      </x:c>
      <x:c r="AF1077" s="1" t="str">
        <x:v>0.0013952825069402097</x:v>
      </x:c>
      <x:c r="AG1077" s="1" t="str">
        <x:v>0.016841206618000371</x:v>
      </x:c>
      <x:c r="AH1077" s="1" t="str">
        <x:v>0.90000000000000002</x:v>
      </x:c>
      <x:c r="AI1077" s="1" t="str">
        <x:v>0.00050118283586864099</x:v>
      </x:c>
      <x:c r="AJ1077" s="1" t="str">
        <x:v>0.030316209344251721</x:v>
      </x:c>
      <x:c r="AK1077" s="1" t="str">
        <x:v>0.014822513360131162</x:v>
      </x:c>
      <x:c r="AL1077" s="28" t="str">
        <x:v>0.0336852508014557</x:v>
      </x:c>
      <x:c r="AM1077" s="1" t="str">
        <x:v>2023</x:v>
      </x:c>
      <x:c r="AN1077" s="48" t="str">
        <x:v>REUSED_OOS_PREQUENTIAL_DIAGNOSTIC</x:v>
      </x:c>
      <x:c r="AO1077" s="1" t="str">
        <x:v>1075</x:v>
      </x:c>
      <x:c r="AP1077" s="1" t="str">
        <x:v>True</x:v>
      </x:c>
    </x:row>
    <x:row r="1078" ht="22" customHeight="1">
      <x:c r="A1078" s="27" t="n">
        <x:v>45273</x:v>
      </x:c>
      <x:c r="B1078" s="27" t="n">
        <x:v>45274</x:v>
      </x:c>
      <x:c r="C1078" s="1" t="str">
        <x:v>4.3138695334650851e-13</x:v>
      </x:c>
      <x:c r="D1078" s="1" t="str">
        <x:v>0.99996017086195355</x:v>
      </x:c>
      <x:c r="E1078" s="1" t="str">
        <x:v>3.9829137615054485e-05</x:v>
      </x:c>
      <x:c r="F1078" s="1" t="str">
        <x:v>bull</x:v>
      </x:c>
      <x:c r="G1078" s="1" t="str">
        <x:v>0.00040353984973859536</x:v>
      </x:c>
      <x:c r="H1078" s="1" t="str">
        <x:v>0.00011512050129895364</x:v>
      </x:c>
      <x:c r="I1078" s="1" t="str">
        <x:v>-0.020371753665796355</x:v>
      </x:c>
      <x:c r="J1078" s="1" t="str">
        <x:v>0.17561673652555077</x:v>
      </x:c>
      <x:c r="K1078" s="1" t="str">
        <x:v>0.53030732131129033</x:v>
      </x:c>
      <x:c r="L1078" s="1" t="str">
        <x:v>-0.029224343810483222</x:v>
      </x:c>
      <x:c r="M1078" s="1" t="str">
        <x:v>BTC</x:v>
      </x:c>
      <x:c r="N1078" s="1" t="str">
        <x:v>0.99996017086195355</x:v>
      </x:c>
      <x:c r="O1078" s="48" t="str">
        <x:v>HIGH_VOLATILITY|BULLISH_ROUTER</x:v>
      </x:c>
      <x:c r="P1078" s="48" t="str"/>
      <x:c r="Q1078" s="1" t="str">
        <x:v>True</x:v>
      </x:c>
      <x:c r="R1078" s="1" t="str">
        <x:v>5</x:v>
      </x:c>
      <x:c r="S1078" s="1" t="str">
        <x:v>0.050000000000000003</x:v>
      </x:c>
      <x:c r="T1078" s="1" t="str">
        <x:v>0.45364920472838072</x:v>
      </x:c>
      <x:c r="U1078" s="1" t="str">
        <x:v>0.45000000000000001</x:v>
      </x:c>
      <x:c r="V1078" s="1" t="str">
        <x:v>0.0014755280757473999</x:v>
      </x:c>
      <x:c r="W1078" s="28" t="str">
        <x:v>0.5</x:v>
      </x:c>
      <x:c r="X1078" s="28" t="str">
        <x:v>0.0082818250238527735</x:v>
      </x:c>
      <x:c r="Y1078" s="28" t="str">
        <x:v>0.0016403188226454812</x:v>
      </x:c>
      <x:c r="Z1078" s="1" t="str">
        <x:v>0.5</x:v>
      </x:c>
      <x:c r="AA1078" s="1" t="str">
        <x:v>0.0082818250238527735</x:v>
      </x:c>
      <x:c r="AB1078" s="1" t="str">
        <x:v>0.0016403188226454812</x:v>
      </x:c>
      <x:c r="AC1078" s="1" t="str">
        <x:v>BTC</x:v>
      </x:c>
      <x:c r="AD1078" s="1" t="str">
        <x:v>0.050000000000000003</x:v>
      </x:c>
      <x:c r="AE1078" s="1" t="str">
        <x:v>0.5</x:v>
      </x:c>
      <x:c r="AF1078" s="1" t="str">
        <x:v>0.0082818250238527735</x:v>
      </x:c>
      <x:c r="AG1078" s="1" t="str">
        <x:v>0.0016403188226454812</x:v>
      </x:c>
      <x:c r="AH1078" s="1" t="str">
        <x:v>0.90000000000000002</x:v>
      </x:c>
      <x:c r="AI1078" s="1" t="str">
        <x:v>0.0029424666187075621</x:v>
      </x:c>
      <x:c r="AJ1078" s="1" t="str">
        <x:v>0.0029645545437626541</x:v>
      </x:c>
      <x:c r="AK1078" s="1" t="str">
        <x:v>0.0014857283635780515</x:v>
      </x:c>
      <x:c r="AL1078" s="28" t="str">
        <x:v>0.0032972286024088001</x:v>
      </x:c>
      <x:c r="AM1078" s="1" t="str">
        <x:v>2023</x:v>
      </x:c>
      <x:c r="AN1078" s="48" t="str">
        <x:v>REUSED_OOS_PREQUENTIAL_DIAGNOSTIC</x:v>
      </x:c>
      <x:c r="AO1078" s="1" t="str">
        <x:v>1076</x:v>
      </x:c>
      <x:c r="AP1078" s="1" t="str">
        <x:v>True</x:v>
      </x:c>
    </x:row>
    <x:row r="1079" ht="22" customHeight="1">
      <x:c r="A1079" s="27" t="n">
        <x:v>45274</x:v>
      </x:c>
      <x:c r="B1079" s="27" t="n">
        <x:v>45275</x:v>
      </x:c>
      <x:c r="C1079" s="1" t="str">
        <x:v>1.5430755467241323e-14</x:v>
      </x:c>
      <x:c r="D1079" s="1" t="str">
        <x:v>0.99999301401980301</x:v>
      </x:c>
      <x:c r="E1079" s="1" t="str">
        <x:v>6.9859801814956317e-06</x:v>
      </x:c>
      <x:c r="F1079" s="1" t="str">
        <x:v>bull</x:v>
      </x:c>
      <x:c r="G1079" s="1" t="str">
        <x:v>8.1849398738379834e-05</x:v>
      </x:c>
      <x:c r="H1079" s="1" t="str">
        <x:v>6.5686315698975392e-05</x:v>
      </x:c>
      <x:c r="I1079" s="1" t="str">
        <x:v>-0.0060938283240584701</x:v>
      </x:c>
      <x:c r="J1079" s="1" t="str">
        <x:v>0.21031637753767307</x:v>
      </x:c>
      <x:c r="K1079" s="1" t="str">
        <x:v>0.51833736107197592</x:v>
      </x:c>
      <x:c r="L1079" s="1" t="str">
        <x:v>-0.026023474550372905</x:v>
      </x:c>
      <x:c r="M1079" s="1" t="str">
        <x:v>BTC</x:v>
      </x:c>
      <x:c r="N1079" s="1" t="str">
        <x:v>0.99999301401980301</x:v>
      </x:c>
      <x:c r="O1079" s="48" t="str">
        <x:v>HIGH_VOLATILITY|BULLISH_ROUTER</x:v>
      </x:c>
      <x:c r="P1079" s="48" t="str">
        <x:v>episode-001055|episode-001077</x:v>
      </x:c>
      <x:c r="Q1079" s="1" t="str">
        <x:v>True</x:v>
      </x:c>
      <x:c r="R1079" s="1" t="str">
        <x:v>5</x:v>
      </x:c>
      <x:c r="S1079" s="1" t="str">
        <x:v>0.050000000000000003</x:v>
      </x:c>
      <x:c r="T1079" s="1" t="str">
        <x:v>0.45364901440933242</x:v>
      </x:c>
      <x:c r="U1079" s="1" t="str">
        <x:v>0.45000000000000001</x:v>
      </x:c>
      <x:c r="V1079" s="1" t="str">
        <x:v>-0.011473081507992901</x:v>
      </x:c>
      <x:c r="W1079" s="28" t="str">
        <x:v>0.5</x:v>
      </x:c>
      <x:c r="X1079" s="28" t="str">
        <x:v>0.00082295042276603336</x:v>
      </x:c>
      <x:c r="Y1079" s="28" t="str">
        <x:v>-0.012747785794961608</x:v>
      </x:c>
      <x:c r="Z1079" s="1" t="str">
        <x:v>0.5</x:v>
      </x:c>
      <x:c r="AA1079" s="1" t="str">
        <x:v>0.00082295042276603336</x:v>
      </x:c>
      <x:c r="AB1079" s="1" t="str">
        <x:v>-0.012747785794961608</x:v>
      </x:c>
      <x:c r="AC1079" s="1" t="str">
        <x:v>BTC</x:v>
      </x:c>
      <x:c r="AD1079" s="1" t="str">
        <x:v>0.050000000000000003</x:v>
      </x:c>
      <x:c r="AE1079" s="1" t="str">
        <x:v>0.5</x:v>
      </x:c>
      <x:c r="AF1079" s="1" t="str">
        <x:v>0.00082295042276603336</x:v>
      </x:c>
      <x:c r="AG1079" s="1" t="str">
        <x:v>-0.012747785794961608</x:v>
      </x:c>
      <x:c r="AH1079" s="1" t="str">
        <x:v>0.90000000000000002</x:v>
      </x:c>
      <x:c r="AI1079" s="1" t="str">
        <x:v>0.00029587257066454598</x:v>
      </x:c>
      <x:c r="AJ1079" s="1" t="str">
        <x:v>-0.022944841086305678</x:v>
      </x:c>
      <x:c r="AK1079" s="1" t="str">
        <x:v>-0.01167276601213448</x:v>
      </x:c>
      <x:c r="AL1079" s="28" t="str">
        <x:v>-0.025493946669331798</x:v>
      </x:c>
      <x:c r="AM1079" s="1" t="str">
        <x:v>2023</x:v>
      </x:c>
      <x:c r="AN1079" s="48" t="str">
        <x:v>REUSED_OOS_PREQUENTIAL_DIAGNOSTIC</x:v>
      </x:c>
      <x:c r="AO1079" s="1" t="str">
        <x:v>1077</x:v>
      </x:c>
      <x:c r="AP1079" s="1" t="str">
        <x:v>True</x:v>
      </x:c>
    </x:row>
    <x:row r="1080" ht="22" customHeight="1">
      <x:c r="A1080" s="27" t="n">
        <x:v>45275</x:v>
      </x:c>
      <x:c r="B1080" s="27" t="n">
        <x:v>45276</x:v>
      </x:c>
      <x:c r="C1080" s="1" t="str">
        <x:v>3.5137117326945735e-15</x:v>
      </x:c>
      <x:c r="D1080" s="1" t="str">
        <x:v>0.99999754958615239</x:v>
      </x:c>
      <x:c r="E1080" s="1" t="str">
        <x:v>2.4504138439829256e-06</x:v>
      </x:c>
      <x:c r="F1080" s="1" t="str">
        <x:v>bull</x:v>
      </x:c>
      <x:c r="G1080" s="1" t="str">
        <x:v>3.1046374837870514e-05</x:v>
      </x:c>
      <x:c r="H1080" s="1" t="str">
        <x:v>9.0711326988137616e-06</x:v>
      </x:c>
      <x:c r="I1080" s="1" t="str">
        <x:v>-0.050853980147366751</x:v>
      </x:c>
      <x:c r="J1080" s="1" t="str">
        <x:v>0.10703922650620856</x:v>
      </x:c>
      <x:c r="K1080" s="1" t="str">
        <x:v>0.48729237301533057</x:v>
      </x:c>
      <x:c r="L1080" s="1" t="str">
        <x:v>-0.050853980147366751</x:v>
      </x:c>
      <x:c r="M1080" s="1" t="str">
        <x:v>BTC</x:v>
      </x:c>
      <x:c r="N1080" s="1" t="str">
        <x:v>0.99999754958615239</x:v>
      </x:c>
      <x:c r="O1080" s="48" t="str">
        <x:v>HIGH_VOLATILITY|BULLISH_ROUTER</x:v>
      </x:c>
      <x:c r="P1080" s="48" t="str">
        <x:v>episode-001076|episode-001075</x:v>
      </x:c>
      <x:c r="Q1080" s="1" t="str">
        <x:v>True</x:v>
      </x:c>
      <x:c r="R1080" s="1" t="str">
        <x:v>5</x:v>
      </x:c>
      <x:c r="S1080" s="1" t="str">
        <x:v>0.050000000000000003</x:v>
      </x:c>
      <x:c r="T1080" s="1" t="str">
        <x:v>0.45364898812669552</x:v>
      </x:c>
      <x:c r="U1080" s="1" t="str">
        <x:v>0.45000000000000001</x:v>
      </x:c>
      <x:c r="V1080" s="1" t="str">
        <x:v>0.0036715968355611</x:v>
      </x:c>
      <x:c r="W1080" s="28" t="str">
        <x:v>0.5</x:v>
      </x:c>
      <x:c r="X1080" s="28" t="str">
        <x:v>0.0064557783011927605</x:v>
      </x:c>
      <x:c r="Y1080" s="28" t="str">
        <x:v>0.0040801881627035019</x:v>
      </x:c>
      <x:c r="Z1080" s="1" t="str">
        <x:v>0.5</x:v>
      </x:c>
      <x:c r="AA1080" s="1" t="str">
        <x:v>0.0064557783011927605</x:v>
      </x:c>
      <x:c r="AB1080" s="1" t="str">
        <x:v>0.0040801881627035019</x:v>
      </x:c>
      <x:c r="AC1080" s="1" t="str">
        <x:v>BTC</x:v>
      </x:c>
      <x:c r="AD1080" s="1" t="str">
        <x:v>0.050000000000000003</x:v>
      </x:c>
      <x:c r="AE1080" s="1" t="str">
        <x:v>0.5</x:v>
      </x:c>
      <x:c r="AF1080" s="1" t="str">
        <x:v>0.0064557783011927605</x:v>
      </x:c>
      <x:c r="AG1080" s="1" t="str">
        <x:v>0.0040801881627035019</x:v>
      </x:c>
      <x:c r="AH1080" s="1" t="str">
        <x:v>0.90000000000000002</x:v>
      </x:c>
      <x:c r="AI1080" s="1" t="str">
        <x:v>0.0023483367345652484</x:v>
      </x:c>
      <x:c r="AJ1080" s="1" t="str">
        <x:v>0.0073536409714409778</x:v>
      </x:c>
      <x:c r="AK1080" s="1" t="str">
        <x:v>0.0036618618017373191</x:v>
      </x:c>
      <x:c r="AL1080" s="28" t="str">
        <x:v>0.0081733406472844997</x:v>
      </x:c>
      <x:c r="AM1080" s="1" t="str">
        <x:v>2023</x:v>
      </x:c>
      <x:c r="AN1080" s="48" t="str">
        <x:v>REUSED_OOS_PREQUENTIAL_DIAGNOSTIC</x:v>
      </x:c>
      <x:c r="AO1080" s="1" t="str">
        <x:v>1078</x:v>
      </x:c>
      <x:c r="AP1080" s="1" t="str">
        <x:v>True</x:v>
      </x:c>
    </x:row>
    <x:row r="1081" ht="22" customHeight="1">
      <x:c r="A1081" s="27" t="n">
        <x:v>45276</x:v>
      </x:c>
      <x:c r="B1081" s="27" t="n">
        <x:v>45277</x:v>
      </x:c>
      <x:c r="C1081" s="1" t="str">
        <x:v>5.9875524339355649e-13</x:v>
      </x:c>
      <x:c r="D1081" s="1" t="str">
        <x:v>0.99995324197024804</x:v>
      </x:c>
      <x:c r="E1081" s="1" t="str">
        <x:v>4.6758029153001331e-05</x:v>
      </x:c>
      <x:c r="F1081" s="1" t="str">
        <x:v>bull</x:v>
      </x:c>
      <x:c r="G1081" s="1" t="str">
        <x:v>0.00046691543254478855</x:v>
      </x:c>
      <x:c r="H1081" s="1" t="str">
        <x:v>8.8615231808608663e-05</x:v>
      </x:c>
      <x:c r="I1081" s="1" t="str">
        <x:v>-0.033091329966330019</x:v>
      </x:c>
      <x:c r="J1081" s="1" t="str">
        <x:v>0.16897945864628383</x:v>
      </x:c>
      <x:c r="K1081" s="1" t="str">
        <x:v>0.45320412423364193</x:v>
      </x:c>
      <x:c r="L1081" s="1" t="str">
        <x:v>-0.043096286403096817</x:v>
      </x:c>
      <x:c r="M1081" s="1" t="str">
        <x:v>BTC</x:v>
      </x:c>
      <x:c r="N1081" s="1" t="str">
        <x:v>0.99995324197024804</x:v>
      </x:c>
      <x:c r="O1081" s="48" t="str">
        <x:v>HIGH_VOLATILITY|BULLISH_ROUTER</x:v>
      </x:c>
      <x:c r="P1081" s="48" t="str">
        <x:v>episode-001077|episode-001079</x:v>
      </x:c>
      <x:c r="Q1081" s="1" t="str">
        <x:v>True</x:v>
      </x:c>
      <x:c r="R1081" s="1" t="str">
        <x:v>5</x:v>
      </x:c>
      <x:c r="S1081" s="1" t="str">
        <x:v>0.050000000000000003</x:v>
      </x:c>
      <x:c r="T1081" s="1" t="str">
        <x:v>0.45364924487981401</x:v>
      </x:c>
      <x:c r="U1081" s="1" t="str">
        <x:v>0.45000000000000001</x:v>
      </x:c>
      <x:c r="V1081" s="1" t="str">
        <x:v>-0.0096148103611997</x:v>
      </x:c>
      <x:c r="W1081" s="28" t="str">
        <x:v>0.5</x:v>
      </x:c>
      <x:c r="X1081" s="28" t="str">
        <x:v>0.0020350187112458951</x:v>
      </x:c>
      <x:c r="Y1081" s="28" t="str">
        <x:v>-0.010682918001630126</x:v>
      </x:c>
      <x:c r="Z1081" s="1" t="str">
        <x:v>0.5</x:v>
      </x:c>
      <x:c r="AA1081" s="1" t="str">
        <x:v>0.0020350187112458951</x:v>
      </x:c>
      <x:c r="AB1081" s="1" t="str">
        <x:v>-0.010682918001630126</x:v>
      </x:c>
      <x:c r="AC1081" s="1" t="str">
        <x:v>BTC</x:v>
      </x:c>
      <x:c r="AD1081" s="1" t="str">
        <x:v>0.050000000000000003</x:v>
      </x:c>
      <x:c r="AE1081" s="1" t="str">
        <x:v>0.5</x:v>
      </x:c>
      <x:c r="AF1081" s="1" t="str">
        <x:v>0.0020350187112458951</x:v>
      </x:c>
      <x:c r="AG1081" s="1" t="str">
        <x:v>-0.010682918001630126</x:v>
      </x:c>
      <x:c r="AH1081" s="1" t="str">
        <x:v>0.90000000000000002</x:v>
      </x:c>
      <x:c r="AI1081" s="1" t="str">
        <x:v>0.0007302290882755802</x:v>
      </x:c>
      <x:c r="AJ1081" s="1" t="str">
        <x:v>-0.019226344683742735</x:v>
      </x:c>
      <x:c r="AK1081" s="1" t="str">
        <x:v>-0.0097522434819902054</x:v>
      </x:c>
      <x:c r="AL1081" s="28" t="str">
        <x:v>-0.021361809437519599</x:v>
      </x:c>
      <x:c r="AM1081" s="1" t="str">
        <x:v>2023</x:v>
      </x:c>
      <x:c r="AN1081" s="48" t="str">
        <x:v>REUSED_OOS_PREQUENTIAL_DIAGNOSTIC</x:v>
      </x:c>
      <x:c r="AO1081" s="1" t="str">
        <x:v>1079</x:v>
      </x:c>
      <x:c r="AP1081" s="1" t="str">
        <x:v>True</x:v>
      </x:c>
    </x:row>
    <x:row r="1082" ht="22" customHeight="1">
      <x:c r="A1082" s="27" t="n">
        <x:v>45277</x:v>
      </x:c>
      <x:c r="B1082" s="27" t="n">
        <x:v>45278</x:v>
      </x:c>
      <x:c r="C1082" s="1" t="str">
        <x:v>5.1629622712435084e-14</x:v>
      </x:c>
      <x:c r="D1082" s="1" t="str">
        <x:v>0.9999872431069956</x:v>
      </x:c>
      <x:c r="E1082" s="1" t="str">
        <x:v>1.2756892952728461e-05</x:v>
      </x:c>
      <x:c r="F1082" s="1" t="str">
        <x:v>bull</x:v>
      </x:c>
      <x:c r="G1082" s="1" t="str">
        <x:v>0.00014247049605111962</x:v>
      </x:c>
      <x:c r="H1082" s="1" t="str">
        <x:v>6.8002273494961925e-05</x:v>
      </x:c>
      <x:c r="I1082" s="1" t="str">
        <x:v>-0.055315019067845084</x:v>
      </x:c>
      <x:c r="J1082" s="1" t="str">
        <x:v>0.13043442618471168</x:v>
      </x:c>
      <x:c r="K1082" s="1" t="str">
        <x:v>0.46194785828671053</x:v>
      </x:c>
      <x:c r="L1082" s="1" t="str">
        <x:v>-0.063537481183008726</x:v>
      </x:c>
      <x:c r="M1082" s="1" t="str">
        <x:v>BTC</x:v>
      </x:c>
      <x:c r="N1082" s="1" t="str">
        <x:v>0.9999872431069956</x:v>
      </x:c>
      <x:c r="O1082" s="48" t="str">
        <x:v>HIGH_VOLATILITY|BULLISH_ROUTER</x:v>
      </x:c>
      <x:c r="P1082" s="48" t="str"/>
      <x:c r="Q1082" s="1" t="str">
        <x:v>True</x:v>
      </x:c>
      <x:c r="R1082" s="1" t="str">
        <x:v>5</x:v>
      </x:c>
      <x:c r="S1082" s="1" t="str">
        <x:v>0.050000000000000003</x:v>
      </x:c>
      <x:c r="T1082" s="1" t="str">
        <x:v>0.45364904785053611</x:v>
      </x:c>
      <x:c r="U1082" s="1" t="str">
        <x:v>0.45000000000000001</x:v>
      </x:c>
      <x:c r="V1082" s="1" t="str">
        <x:v>0.014037812584777</x:v>
      </x:c>
      <x:c r="W1082" s="28" t="str">
        <x:v>0.5</x:v>
      </x:c>
      <x:c r="X1082" s="28" t="str">
        <x:v>0.0053981090477807081</x:v>
      </x:c>
      <x:c r="Y1082" s="28" t="str">
        <x:v>0.015598102013523407</x:v>
      </x:c>
      <x:c r="Z1082" s="1" t="str">
        <x:v>0.5</x:v>
      </x:c>
      <x:c r="AA1082" s="1" t="str">
        <x:v>0.0053981090477807081</x:v>
      </x:c>
      <x:c r="AB1082" s="1" t="str">
        <x:v>0.015598102013523407</x:v>
      </x:c>
      <x:c r="AC1082" s="1" t="str">
        <x:v>BTC</x:v>
      </x:c>
      <x:c r="AD1082" s="1" t="str">
        <x:v>0.050000000000000003</x:v>
      </x:c>
      <x:c r="AE1082" s="1" t="str">
        <x:v>0.5</x:v>
      </x:c>
      <x:c r="AF1082" s="1" t="str">
        <x:v>0.0053981090477807081</x:v>
      </x:c>
      <x:c r="AG1082" s="1" t="str">
        <x:v>0.015598102013523407</x:v>
      </x:c>
      <x:c r="AH1082" s="1" t="str">
        <x:v>0.90000000000000002</x:v>
      </x:c>
      <x:c r="AI1082" s="1" t="str">
        <x:v>0.0019602498854289774</x:v>
      </x:c>
      <x:c r="AJ1082" s="1" t="str">
        <x:v>0.028084436528008405</x:v>
      </x:c>
      <x:c r="AK1082" s="1" t="str">
        <x:v>0.013757105369087657</x:v>
      </x:c>
      <x:c r="AL1082" s="28" t="str">
        <x:v>0.031207168704842001</x:v>
      </x:c>
      <x:c r="AM1082" s="1" t="str">
        <x:v>2023</x:v>
      </x:c>
      <x:c r="AN1082" s="48" t="str">
        <x:v>REUSED_OOS_PREQUENTIAL_DIAGNOSTIC</x:v>
      </x:c>
      <x:c r="AO1082" s="1" t="str">
        <x:v>1080</x:v>
      </x:c>
      <x:c r="AP1082" s="1" t="str">
        <x:v>True</x:v>
      </x:c>
    </x:row>
    <x:row r="1083" ht="22" customHeight="1">
      <x:c r="A1083" s="27" t="n">
        <x:v>45278</x:v>
      </x:c>
      <x:c r="B1083" s="27" t="n">
        <x:v>45279</x:v>
      </x:c>
      <x:c r="C1083" s="1" t="str">
        <x:v>1.0569940875552045e-12</x:v>
      </x:c>
      <x:c r="D1083" s="1" t="str">
        <x:v>0.9999168505439352</x:v>
      </x:c>
      <x:c r="E1083" s="1" t="str">
        <x:v>8.3149455007764782e-05</x:v>
      </x:c>
      <x:c r="F1083" s="1" t="str">
        <x:v>bull</x:v>
      </x:c>
      <x:c r="G1083" s="1" t="str">
        <x:v>0.00078674199521856065</x:v>
      </x:c>
      <x:c r="H1083" s="1" t="str">
        <x:v>0.00014078512612080709</x:v>
      </x:c>
      <x:c r="I1083" s="1" t="str">
        <x:v>0.034021635588434185</x:v>
      </x:c>
      <x:c r="J1083" s="1" t="str">
        <x:v>0.16656639849488353</x:v>
      </x:c>
      <x:c r="K1083" s="1" t="str">
        <x:v>0.47077425762995845</x:v>
      </x:c>
      <x:c r="L1083" s="1" t="str">
        <x:v>-0.034313137372525615</x:v>
      </x:c>
      <x:c r="M1083" s="1" t="str">
        <x:v>BTC</x:v>
      </x:c>
      <x:c r="N1083" s="1" t="str">
        <x:v>0.9999168505439352</x:v>
      </x:c>
      <x:c r="O1083" s="48" t="str">
        <x:v>HIGH_VOLATILITY|BULLISH_ROUTER</x:v>
      </x:c>
      <x:c r="P1083" s="48" t="str">
        <x:v>episode-001066|episode-001055</x:v>
      </x:c>
      <x:c r="Q1083" s="1" t="str">
        <x:v>True</x:v>
      </x:c>
      <x:c r="R1083" s="1" t="str">
        <x:v>5</x:v>
      </x:c>
      <x:c r="S1083" s="1" t="str">
        <x:v>0.050000000000000003</x:v>
      </x:c>
      <x:c r="T1083" s="1" t="str">
        <x:v>0.45364945576031629</x:v>
      </x:c>
      <x:c r="U1083" s="1" t="str">
        <x:v>0.45000000000000001</x:v>
      </x:c>
      <x:c r="V1083" s="1" t="str">
        <x:v>-0.0042312430330953997</x:v>
      </x:c>
      <x:c r="W1083" s="28" t="str">
        <x:v>0.5</x:v>
      </x:c>
      <x:c r="X1083" s="28" t="str">
        <x:v>0.0076819265867255071</x:v>
      </x:c>
      <x:c r="Y1083" s="28" t="str">
        <x:v>-0.0047005996470182998</x:v>
      </x:c>
      <x:c r="Z1083" s="1" t="str">
        <x:v>0.5</x:v>
      </x:c>
      <x:c r="AA1083" s="1" t="str">
        <x:v>0.0076819265867255071</x:v>
      </x:c>
      <x:c r="AB1083" s="1" t="str">
        <x:v>-0.0047005996470182998</x:v>
      </x:c>
      <x:c r="AC1083" s="1" t="str">
        <x:v>BTC</x:v>
      </x:c>
      <x:c r="AD1083" s="1" t="str">
        <x:v>0.050000000000000003</x:v>
      </x:c>
      <x:c r="AE1083" s="1" t="str">
        <x:v>0.5</x:v>
      </x:c>
      <x:c r="AF1083" s="1" t="str">
        <x:v>0.0076819265867255071</x:v>
      </x:c>
      <x:c r="AG1083" s="1" t="str">
        <x:v>-0.0047005996470182998</x:v>
      </x:c>
      <x:c r="AH1083" s="1" t="str">
        <x:v>0.90000000000000002</x:v>
      </x:c>
      <x:c r="AI1083" s="1" t="str">
        <x:v>0.0027319153738720736</x:v>
      </x:c>
      <x:c r="AJ1083" s="1" t="str">
        <x:v>-0.0084500256264635754</x:v>
      </x:c>
      <x:c r="AK1083" s="1" t="str">
        <x:v>-0.0042457094216108394</x:v>
      </x:c>
      <x:c r="AL1083" s="28" t="str">
        <x:v>-0.0093859075427158</x:v>
      </x:c>
      <x:c r="AM1083" s="1" t="str">
        <x:v>2023</x:v>
      </x:c>
      <x:c r="AN1083" s="48" t="str">
        <x:v>REUSED_OOS_PREQUENTIAL_DIAGNOSTIC</x:v>
      </x:c>
      <x:c r="AO1083" s="1" t="str">
        <x:v>1081</x:v>
      </x:c>
      <x:c r="AP1083" s="1" t="str">
        <x:v>True</x:v>
      </x:c>
    </x:row>
    <x:row r="1084" ht="22" customHeight="1">
      <x:c r="A1084" s="27" t="n">
        <x:v>45279</x:v>
      </x:c>
      <x:c r="B1084" s="27" t="n">
        <x:v>45280</x:v>
      </x:c>
      <x:c r="C1084" s="1" t="str">
        <x:v>1.3073918109147406e-13</x:v>
      </x:c>
      <x:c r="D1084" s="1" t="str">
        <x:v>0.99997735092818918</x:v>
      </x:c>
      <x:c r="E1084" s="1" t="str">
        <x:v>2.2649071679949715e-05</x:v>
      </x:c>
      <x:c r="F1084" s="1" t="str">
        <x:v>bull</x:v>
      </x:c>
      <x:c r="G1084" s="1" t="str">
        <x:v>0.00024111282480051703</x:v>
      </x:c>
      <x:c r="H1084" s="1" t="str">
        <x:v>0.00012100076850805083</x:v>
      </x:c>
      <x:c r="I1084" s="1" t="str">
        <x:v>0.018615469906235749</x:v>
      </x:c>
      <x:c r="J1084" s="1" t="str">
        <x:v>0.13131321243662031</x:v>
      </x:c>
      <x:c r="K1084" s="1" t="str">
        <x:v>0.46971525842473372</x:v>
      </x:c>
      <x:c r="L1084" s="1" t="str">
        <x:v>-0.043376984980362354</x:v>
      </x:c>
      <x:c r="M1084" s="1" t="str">
        <x:v>BTC</x:v>
      </x:c>
      <x:c r="N1084" s="1" t="str">
        <x:v>0.99997735092818918</x:v>
      </x:c>
      <x:c r="O1084" s="48" t="str">
        <x:v>HIGH_VOLATILITY|BULLISH_ROUTER</x:v>
      </x:c>
      <x:c r="P1084" s="48" t="str"/>
      <x:c r="Q1084" s="1" t="str">
        <x:v>True</x:v>
      </x:c>
      <x:c r="R1084" s="1" t="str">
        <x:v>5</x:v>
      </x:c>
      <x:c r="S1084" s="1" t="str">
        <x:v>0.050000000000000003</x:v>
      </x:c>
      <x:c r="T1084" s="1" t="str">
        <x:v>0.4536491051735923</x:v>
      </x:c>
      <x:c r="U1084" s="1" t="str">
        <x:v>0.45000000000000001</x:v>
      </x:c>
      <x:c r="V1084" s="1" t="str">
        <x:v>0.014942863260020299</x:v>
      </x:c>
      <x:c r="W1084" s="28" t="str">
        <x:v>0.5</x:v>
      </x:c>
      <x:c r="X1084" s="28" t="str">
        <x:v>0.0023575407152698347</x:v>
      </x:c>
      <x:c r="Y1084" s="28" t="str">
        <x:v>0.016603415522156162</x:v>
      </x:c>
      <x:c r="Z1084" s="1" t="str">
        <x:v>0.5</x:v>
      </x:c>
      <x:c r="AA1084" s="1" t="str">
        <x:v>0.0023575407152698347</x:v>
      </x:c>
      <x:c r="AB1084" s="1" t="str">
        <x:v>0.016603415522156162</x:v>
      </x:c>
      <x:c r="AC1084" s="1" t="str">
        <x:v>BTC</x:v>
      </x:c>
      <x:c r="AD1084" s="1" t="str">
        <x:v>0.050000000000000003</x:v>
      </x:c>
      <x:c r="AE1084" s="1" t="str">
        <x:v>0.5</x:v>
      </x:c>
      <x:c r="AF1084" s="1" t="str">
        <x:v>0.0023575407152698347</x:v>
      </x:c>
      <x:c r="AG1084" s="1" t="str">
        <x:v>0.016603415522156162</x:v>
      </x:c>
      <x:c r="AH1084" s="1" t="str">
        <x:v>0.90000000000000002</x:v>
      </x:c>
      <x:c r="AI1084" s="1" t="str">
        <x:v>0.0008519281861135708</x:v>
      </x:c>
      <x:c r="AJ1084" s="1" t="str">
        <x:v>0.029889584588436602</x:v>
      </x:c>
      <x:c r="AK1084" s="1" t="str">
        <x:v>0.014619278511955857</x:v>
      </x:c>
      <x:c r="AL1084" s="28" t="str">
        <x:v>0.033211624423499599</x:v>
      </x:c>
      <x:c r="AM1084" s="1" t="str">
        <x:v>2023</x:v>
      </x:c>
      <x:c r="AN1084" s="48" t="str">
        <x:v>REUSED_OOS_PREQUENTIAL_DIAGNOSTIC</x:v>
      </x:c>
      <x:c r="AO1084" s="1" t="str">
        <x:v>1082</x:v>
      </x:c>
      <x:c r="AP1084" s="1" t="str">
        <x:v>True</x:v>
      </x:c>
    </x:row>
    <x:row r="1085" ht="22" customHeight="1">
      <x:c r="A1085" s="27" t="n">
        <x:v>45280</x:v>
      </x:c>
      <x:c r="B1085" s="27" t="n">
        <x:v>45281</x:v>
      </x:c>
      <x:c r="C1085" s="1" t="str">
        <x:v>2.648275695877737e-12</x:v>
      </x:c>
      <x:c r="D1085" s="1" t="str">
        <x:v>0.99986203144511998</x:v>
      </x:c>
      <x:c r="E1085" s="1" t="str">
        <x:v>0.00013796855223150001</x:v>
      </x:c>
      <x:c r="F1085" s="1" t="str">
        <x:v>bull</x:v>
      </x:c>
      <x:c r="G1085" s="1" t="str">
        <x:v>0.0012418307152002425</x:v>
      </x:c>
      <x:c r="H1085" s="1" t="str">
        <x:v>0.00023063896613828517</x:v>
      </x:c>
      <x:c r="I1085" s="1" t="str">
        <x:v>0.018148748382282642</x:v>
      </x:c>
      <x:c r="J1085" s="1" t="str">
        <x:v>0.16576823365132265</x:v>
      </x:c>
      <x:c r="K1085" s="1" t="str">
        <x:v>0.48010540597971274</x:v>
      </x:c>
      <x:c r="L1085" s="1" t="str">
        <x:v>-0.011605980690654216</x:v>
      </x:c>
      <x:c r="M1085" s="1" t="str">
        <x:v>BTC</x:v>
      </x:c>
      <x:c r="N1085" s="1" t="str">
        <x:v>0.99986203144511998</x:v>
      </x:c>
      <x:c r="O1085" s="48" t="str">
        <x:v>HIGH_VOLATILITY|BULLISH_ROUTER</x:v>
      </x:c>
      <x:c r="P1085" s="48" t="str"/>
      <x:c r="Q1085" s="1" t="str">
        <x:v>True</x:v>
      </x:c>
      <x:c r="R1085" s="1" t="str">
        <x:v>5</x:v>
      </x:c>
      <x:c r="S1085" s="1" t="str">
        <x:v>0.050000000000000003</x:v>
      </x:c>
      <x:c r="T1085" s="1" t="str">
        <x:v>0.4536497734251505</x:v>
      </x:c>
      <x:c r="U1085" s="1" t="str">
        <x:v>0.45000000000000001</x:v>
      </x:c>
      <x:c r="V1085" s="1" t="str">
        <x:v>0.0020850848287591998</x:v>
      </x:c>
      <x:c r="W1085" s="28" t="str">
        <x:v>0.5</x:v>
      </x:c>
      <x:c r="X1085" s="28" t="str">
        <x:v>0.0081672817587092883</x:v>
      </x:c>
      <x:c r="Y1085" s="28" t="str">
        <x:v>0.0023175921888327622</x:v>
      </x:c>
      <x:c r="Z1085" s="1" t="str">
        <x:v>0.5</x:v>
      </x:c>
      <x:c r="AA1085" s="1" t="str">
        <x:v>0.0081672817587092883</x:v>
      </x:c>
      <x:c r="AB1085" s="1" t="str">
        <x:v>0.0023175921888327622</x:v>
      </x:c>
      <x:c r="AC1085" s="1" t="str">
        <x:v>BTC</x:v>
      </x:c>
      <x:c r="AD1085" s="1" t="str">
        <x:v>0.050000000000000003</x:v>
      </x:c>
      <x:c r="AE1085" s="1" t="str">
        <x:v>0.5</x:v>
      </x:c>
      <x:c r="AF1085" s="1" t="str">
        <x:v>0.0081672817587092883</x:v>
      </x:c>
      <x:c r="AG1085" s="1" t="str">
        <x:v>0.0023175921888327622</x:v>
      </x:c>
      <x:c r="AH1085" s="1" t="str">
        <x:v>0.90000000000000002</x:v>
      </x:c>
      <x:c r="AI1085" s="1" t="str">
        <x:v>0.0029022952522204104</x:v>
      </x:c>
      <x:c r="AJ1085" s="1" t="str">
        <x:v>0.0041834867931580533</x:v>
      </x:c>
      <x:c r="AK1085" s="1" t="str">
        <x:v>0.0020918462854535224</x:v>
      </x:c>
      <x:c r="AL1085" s="28" t="str">
        <x:v>0.0046515569317587997</x:v>
      </x:c>
      <x:c r="AM1085" s="1" t="str">
        <x:v>2023</x:v>
      </x:c>
      <x:c r="AN1085" s="48" t="str">
        <x:v>REUSED_OOS_PREQUENTIAL_DIAGNOSTIC</x:v>
      </x:c>
      <x:c r="AO1085" s="1" t="str">
        <x:v>1083</x:v>
      </x:c>
      <x:c r="AP1085" s="1" t="str">
        <x:v>True</x:v>
      </x:c>
    </x:row>
    <x:row r="1086" ht="22" customHeight="1">
      <x:c r="A1086" s="27" t="n">
        <x:v>45281</x:v>
      </x:c>
      <x:c r="B1086" s="27" t="n">
        <x:v>45282</x:v>
      </x:c>
      <x:c r="C1086" s="1" t="str">
        <x:v>2.6274975997905609e-13</x:v>
      </x:c>
      <x:c r="D1086" s="1" t="str">
        <x:v>0.99996320553250662</x:v>
      </x:c>
      <x:c r="E1086" s="1" t="str">
        <x:v>3.6794467230680138e-05</x:v>
      </x:c>
      <x:c r="F1086" s="1" t="str">
        <x:v>bull</x:v>
      </x:c>
      <x:c r="G1086" s="1" t="str">
        <x:v>0.00037544756505398179</x:v>
      </x:c>
      <x:c r="H1086" s="1" t="str">
        <x:v>0.00020234817477298095</x:v>
      </x:c>
      <x:c r="I1086" s="1" t="str">
        <x:v>0.01952312444364912</x:v>
      </x:c>
      <x:c r="J1086" s="1" t="str">
        <x:v>0.22483916724372865</x:v>
      </x:c>
      <x:c r="K1086" s="1" t="str">
        <x:v>0.44510175148986281</x:v>
      </x:c>
      <x:c r="L1086" s="1" t="str">
        <x:v>-0.0070084096388268735</x:v>
      </x:c>
      <x:c r="M1086" s="1" t="str">
        <x:v>BTC</x:v>
      </x:c>
      <x:c r="N1086" s="1" t="str">
        <x:v>0.99996320553250662</x:v>
      </x:c>
      <x:c r="O1086" s="48" t="str">
        <x:v>HIGH_VOLATILITY|BULLISH_ROUTER</x:v>
      </x:c>
      <x:c r="P1086" s="48" t="str">
        <x:v>episode-001034|episode-001037|episode-001040</x:v>
      </x:c>
      <x:c r="Q1086" s="1" t="str">
        <x:v>True</x:v>
      </x:c>
      <x:c r="R1086" s="1" t="str">
        <x:v>5</x:v>
      </x:c>
      <x:c r="S1086" s="1" t="str">
        <x:v>0.050000000000000003</x:v>
      </x:c>
      <x:c r="T1086" s="1" t="str">
        <x:v>0.45364918714312708</x:v>
      </x:c>
      <x:c r="U1086" s="1" t="str">
        <x:v>0.45000000000000001</x:v>
      </x:c>
      <x:c r="V1086" s="1" t="str">
        <x:v>0.0010554793397064</x:v>
      </x:c>
      <x:c r="W1086" s="28" t="str">
        <x:v>0.5</x:v>
      </x:c>
      <x:c r="X1086" s="28" t="str">
        <x:v>0.0011601908859608656</x:v>
      </x:c>
      <x:c r="Y1086" s="28" t="str">
        <x:v>0.0011728711238747636</x:v>
      </x:c>
      <x:c r="Z1086" s="1" t="str">
        <x:v>0.5</x:v>
      </x:c>
      <x:c r="AA1086" s="1" t="str">
        <x:v>0.0011601908859608656</x:v>
      </x:c>
      <x:c r="AB1086" s="1" t="str">
        <x:v>0.0011728711238747636</x:v>
      </x:c>
      <x:c r="AC1086" s="1" t="str">
        <x:v>BTC</x:v>
      </x:c>
      <x:c r="AD1086" s="1" t="str">
        <x:v>0.050000000000000003</x:v>
      </x:c>
      <x:c r="AE1086" s="1" t="str">
        <x:v>0.5</x:v>
      </x:c>
      <x:c r="AF1086" s="1" t="str">
        <x:v>0.0011601908859608656</x:v>
      </x:c>
      <x:c r="AG1086" s="1" t="str">
        <x:v>0.0011728711238747636</x:v>
      </x:c>
      <x:c r="AH1086" s="1" t="str">
        <x:v>1</x:v>
      </x:c>
      <x:c r="AI1086" s="1" t="str">
        <x:v>0.099583105165194308</x:v>
      </x:c>
      <x:c r="AJ1086" s="1" t="str">
        <x:v>0.0022482484209214171</x:v>
      </x:c>
      <x:c r="AK1086" s="1" t="str">
        <x:v>0.0011908021790533597</x:v>
      </x:c>
      <x:c r="AL1086" s="28" t="str">
        <x:v>0.0023480653537257001</x:v>
      </x:c>
      <x:c r="AM1086" s="1" t="str">
        <x:v>2023</x:v>
      </x:c>
      <x:c r="AN1086" s="48" t="str">
        <x:v>REUSED_OOS_PREQUENTIAL_DIAGNOSTIC</x:v>
      </x:c>
      <x:c r="AO1086" s="1" t="str">
        <x:v>1084</x:v>
      </x:c>
      <x:c r="AP1086" s="1" t="str">
        <x:v>True</x:v>
      </x:c>
    </x:row>
    <x:row r="1087" ht="22" customHeight="1">
      <x:c r="A1087" s="27" t="n">
        <x:v>45282</x:v>
      </x:c>
      <x:c r="B1087" s="27" t="n">
        <x:v>45283</x:v>
      </x:c>
      <x:c r="C1087" s="1" t="str">
        <x:v>1.6820301282898913e-14</x:v>
      </x:c>
      <x:c r="D1087" s="1" t="str">
        <x:v>0.9999945807624202</x:v>
      </x:c>
      <x:c r="E1087" s="1" t="str">
        <x:v>5.4192375628691924e-06</x:v>
      </x:c>
      <x:c r="F1087" s="1" t="str">
        <x:v>bull</x:v>
      </x:c>
      <x:c r="G1087" s="1" t="str">
        <x:v>6.4745761161024337e-05</x:v>
      </x:c>
      <x:c r="H1087" s="1" t="str">
        <x:v>6.2750459827328728e-05</x:v>
      </x:c>
      <x:c r="I1087" s="1" t="str">
        <x:v>0.048651291468911673</x:v>
      </x:c>
      <x:c r="J1087" s="1" t="str">
        <x:v>0.17529964609150284</x:v>
      </x:c>
      <x:c r="K1087" s="1" t="str">
        <x:v>0.42487971452754952</x:v>
      </x:c>
      <x:c r="L1087" s="1" t="str">
        <x:v>-0.0046768004889587989</x:v>
      </x:c>
      <x:c r="M1087" s="1" t="str">
        <x:v>BTC</x:v>
      </x:c>
      <x:c r="N1087" s="1" t="str">
        <x:v>0.9999945807624202</x:v>
      </x:c>
      <x:c r="O1087" s="48" t="str">
        <x:v>HIGH_VOLATILITY|BULLISH_ROUTER</x:v>
      </x:c>
      <x:c r="P1087" s="48" t="str">
        <x:v>episode-001067|episode-001066</x:v>
      </x:c>
      <x:c r="Q1087" s="1" t="str">
        <x:v>True</x:v>
      </x:c>
      <x:c r="R1087" s="1" t="str">
        <x:v>5</x:v>
      </x:c>
      <x:c r="S1087" s="1" t="str">
        <x:v>0.050000000000000003</x:v>
      </x:c>
      <x:c r="T1087" s="1" t="str">
        <x:v>0.45364900533039371</x:v>
      </x:c>
      <x:c r="U1087" s="1" t="str">
        <x:v>0.45000000000000001</x:v>
      </x:c>
      <x:c r="V1087" s="1" t="str">
        <x:v>-0.0026461989691965999</x:v>
      </x:c>
      <x:c r="W1087" s="28" t="str">
        <x:v>0.5</x:v>
      </x:c>
      <x:c r="X1087" s="28" t="str">
        <x:v>0.00058632797023505656</x:v>
      </x:c>
      <x:c r="Y1087" s="28" t="str">
        <x:v>-0.0029401623514120345</x:v>
      </x:c>
      <x:c r="Z1087" s="1" t="str">
        <x:v>0.5</x:v>
      </x:c>
      <x:c r="AA1087" s="1" t="str">
        <x:v>0.00058632797023505656</x:v>
      </x:c>
      <x:c r="AB1087" s="1" t="str">
        <x:v>-0.0029401623514120345</x:v>
      </x:c>
      <x:c r="AC1087" s="1" t="str">
        <x:v>BTC</x:v>
      </x:c>
      <x:c r="AD1087" s="1" t="str">
        <x:v>0.050000000000000003</x:v>
      </x:c>
      <x:c r="AE1087" s="1" t="str">
        <x:v>0.5</x:v>
      </x:c>
      <x:c r="AF1087" s="1" t="str">
        <x:v>0.00058632797023505656</x:v>
      </x:c>
      <x:c r="AG1087" s="1" t="str">
        <x:v>-0.0029401623514120345</x:v>
      </x:c>
      <x:c r="AH1087" s="1" t="str">
        <x:v>1</x:v>
      </x:c>
      <x:c r="AI1087" s="1" t="str">
        <x:v>0</x:v>
      </x:c>
      <x:c r="AJ1087" s="1" t="str">
        <x:v>-0.0058791554939967572</x:v>
      </x:c>
      <x:c r="AK1087" s="1" t="str">
        <x:v>-0.0032467994228482268</x:v>
      </x:c>
      <x:c r="AL1087" s="28" t="str">
        <x:v>-0.0058791554939967997</x:v>
      </x:c>
      <x:c r="AM1087" s="1" t="str">
        <x:v>2023</x:v>
      </x:c>
      <x:c r="AN1087" s="48" t="str">
        <x:v>REUSED_OOS_PREQUENTIAL_DIAGNOSTIC</x:v>
      </x:c>
      <x:c r="AO1087" s="1" t="str">
        <x:v>1085</x:v>
      </x:c>
      <x:c r="AP1087" s="1" t="str">
        <x:v>True</x:v>
      </x:c>
    </x:row>
    <x:row r="1088" ht="22" customHeight="1">
      <x:c r="A1088" s="27" t="n">
        <x:v>45283</x:v>
      </x:c>
      <x:c r="B1088" s="27" t="n">
        <x:v>45284</x:v>
      </x:c>
      <x:c r="C1088" s="1" t="str">
        <x:v>1.2554566205599281e-13</x:v>
      </x:c>
      <x:c r="D1088" s="1" t="str">
        <x:v>0.99998235035001504</x:v>
      </x:c>
      <x:c r="E1088" s="1" t="str">
        <x:v>1.7649649859327809e-05</x:v>
      </x:c>
      <x:c r="F1088" s="1" t="str">
        <x:v>bull</x:v>
      </x:c>
      <x:c r="G1088" s="1" t="str">
        <x:v>0.00019189780856343919</x:v>
      </x:c>
      <x:c r="H1088" s="1" t="str">
        <x:v>2.4460824810351512e-05</x:v>
      </x:c>
      <x:c r="I1088" s="1" t="str">
        <x:v>0.034034590518006169</x:v>
      </x:c>
      <x:c r="J1088" s="1" t="str">
        <x:v>0.17207740842139718</x:v>
      </x:c>
      <x:c r="K1088" s="1" t="str">
        <x:v>0.42568156511206412</x:v>
      </x:c>
      <x:c r="L1088" s="1" t="str">
        <x:v>-0.010528460345666679</x:v>
      </x:c>
      <x:c r="M1088" s="1" t="str">
        <x:v>BTC</x:v>
      </x:c>
      <x:c r="N1088" s="1" t="str">
        <x:v>0.99998235035001504</x:v>
      </x:c>
      <x:c r="O1088" s="48" t="str">
        <x:v>HIGH_VOLATILITY|BULLISH_ROUTER</x:v>
      </x:c>
      <x:c r="P1088" s="48" t="str">
        <x:v>episode-001086|episode-001082|episode-001084</x:v>
      </x:c>
      <x:c r="Q1088" s="1" t="str">
        <x:v>True</x:v>
      </x:c>
      <x:c r="R1088" s="1" t="str">
        <x:v>5</x:v>
      </x:c>
      <x:c r="S1088" s="1" t="str">
        <x:v>0.050000000000000003</x:v>
      </x:c>
      <x:c r="T1088" s="1" t="str">
        <x:v>0.45364907620301143</x:v>
      </x:c>
      <x:c r="U1088" s="1" t="str">
        <x:v>0.45000000000000001</x:v>
      </x:c>
      <x:c r="V1088" s="1" t="str">
        <x:v>-0.0075054973823279001</x:v>
      </x:c>
      <x:c r="W1088" s="28" t="str">
        <x:v>0.5</x:v>
      </x:c>
      <x:c r="X1088" s="28" t="str">
        <x:v>0.0014741221702271323</x:v>
      </x:c>
      <x:c r="Y1088" s="28" t="str">
        <x:v>-0.0083392944751337073</x:v>
      </x:c>
      <x:c r="Z1088" s="1" t="str">
        <x:v>0.5</x:v>
      </x:c>
      <x:c r="AA1088" s="1" t="str">
        <x:v>0.0014741221702271323</x:v>
      </x:c>
      <x:c r="AB1088" s="1" t="str">
        <x:v>-0.0083392944751337073</x:v>
      </x:c>
      <x:c r="AC1088" s="1" t="str">
        <x:v>BTC</x:v>
      </x:c>
      <x:c r="AD1088" s="1" t="str">
        <x:v>0.050000000000000003</x:v>
      </x:c>
      <x:c r="AE1088" s="1" t="str">
        <x:v>0.5</x:v>
      </x:c>
      <x:c r="AF1088" s="1" t="str">
        <x:v>0.0014741221702271323</x:v>
      </x:c>
      <x:c r="AG1088" s="1" t="str">
        <x:v>-0.0083392944751337073</x:v>
      </x:c>
      <x:c r="AH1088" s="1" t="str">
        <x:v>1</x:v>
      </x:c>
      <x:c r="AI1088" s="1" t="str">
        <x:v>0</x:v>
      </x:c>
      <x:c r="AJ1088" s="1" t="str">
        <x:v>-0.01667566528789477</x:v>
      </x:c>
      <x:c r="AK1088" s="1" t="str">
        <x:v>-0.0092824641380938235</x:v>
      </x:c>
      <x:c r="AL1088" s="28" t="str">
        <x:v>-0.016675665287894801</x:v>
      </x:c>
      <x:c r="AM1088" s="1" t="str">
        <x:v>2023</x:v>
      </x:c>
      <x:c r="AN1088" s="48" t="str">
        <x:v>REUSED_OOS_PREQUENTIAL_DIAGNOSTIC</x:v>
      </x:c>
      <x:c r="AO1088" s="1" t="str">
        <x:v>1086</x:v>
      </x:c>
      <x:c r="AP1088" s="1" t="str">
        <x:v>True</x:v>
      </x:c>
    </x:row>
    <x:row r="1089" ht="22" customHeight="1">
      <x:c r="A1089" s="27" t="n">
        <x:v>45284</x:v>
      </x:c>
      <x:c r="B1089" s="27" t="n">
        <x:v>45285</x:v>
      </x:c>
      <x:c r="C1089" s="1" t="str">
        <x:v>3.3335913809830413e-13</x:v>
      </x:c>
      <x:c r="D1089" s="1" t="str">
        <x:v>0.99996982482747365</x:v>
      </x:c>
      <x:c r="E1089" s="1" t="str">
        <x:v>3.0175172192772768e-05</x:v>
      </x:c>
      <x:c r="F1089" s="1" t="str">
        <x:v>bull</x:v>
      </x:c>
      <x:c r="G1089" s="1" t="str">
        <x:v>0.00031335234561080834</x:v>
      </x:c>
      <x:c r="H1089" s="1" t="str">
        <x:v>2.5051045082642939e-05</x:v>
      </x:c>
      <x:c r="I1089" s="1" t="str">
        <x:v>0.03898599665931024</x:v>
      </x:c>
      <x:c r="J1089" s="1" t="str">
        <x:v>0.13956990558709115</x:v>
      </x:c>
      <x:c r="K1089" s="1" t="str">
        <x:v>0.43194085551308209</x:v>
      </x:c>
      <x:c r="L1089" s="1" t="str">
        <x:v>-0.027028556552840421</x:v>
      </x:c>
      <x:c r="M1089" s="1" t="str">
        <x:v>BTC</x:v>
      </x:c>
      <x:c r="N1089" s="1" t="str">
        <x:v>0.99996982482747365</x:v>
      </x:c>
      <x:c r="O1089" s="48" t="str">
        <x:v>HIGH_VOLATILITY|BULLISH_ROUTER</x:v>
      </x:c>
      <x:c r="P1089" s="48" t="str"/>
      <x:c r="Q1089" s="1" t="str">
        <x:v>True</x:v>
      </x:c>
      <x:c r="R1089" s="1" t="str">
        <x:v>5</x:v>
      </x:c>
      <x:c r="S1089" s="1" t="str">
        <x:v>0.050000000000000003</x:v>
      </x:c>
      <x:c r="T1089" s="1" t="str">
        <x:v>0.45364914878572121</x:v>
      </x:c>
      <x:c r="U1089" s="1" t="str">
        <x:v>0.45000000000000001</x:v>
      </x:c>
      <x:c r="V1089" s="1" t="str">
        <x:v>0.0062461791045417998</x:v>
      </x:c>
      <x:c r="W1089" s="28" t="str">
        <x:v>0.5</x:v>
      </x:c>
      <x:c r="X1089" s="28" t="str">
        <x:v>0.0042039683061508293</x:v>
      </x:c>
      <x:c r="Y1089" s="28" t="str">
        <x:v>0.0069406152007656097</x:v>
      </x:c>
      <x:c r="Z1089" s="1" t="str">
        <x:v>0.5</x:v>
      </x:c>
      <x:c r="AA1089" s="1" t="str">
        <x:v>0.0042039683061508293</x:v>
      </x:c>
      <x:c r="AB1089" s="1" t="str">
        <x:v>0.0069406152007656097</x:v>
      </x:c>
      <x:c r="AC1089" s="1" t="str">
        <x:v>BTC</x:v>
      </x:c>
      <x:c r="AD1089" s="1" t="str">
        <x:v>0.050000000000000003</x:v>
      </x:c>
      <x:c r="AE1089" s="1" t="str">
        <x:v>0.5</x:v>
      </x:c>
      <x:c r="AF1089" s="1" t="str">
        <x:v>0.0042039683061508293</x:v>
      </x:c>
      <x:c r="AG1089" s="1" t="str">
        <x:v>0.0069406152007656097</x:v>
      </x:c>
      <x:c r="AH1089" s="1" t="str">
        <x:v>1</x:v>
      </x:c>
      <x:c r="AI1089" s="1" t="str">
        <x:v>0</x:v>
      </x:c>
      <x:c r="AJ1089" s="1" t="str">
        <x:v>0.01388969672998841</x:v>
      </x:c>
      <x:c r="AK1089" s="1" t="str">
        <x:v>0.0075673663265629241</x:v>
      </x:c>
      <x:c r="AL1089" s="28" t="str">
        <x:v>0.0138896967299884</x:v>
      </x:c>
      <x:c r="AM1089" s="1" t="str">
        <x:v>2023</x:v>
      </x:c>
      <x:c r="AN1089" s="48" t="str">
        <x:v>REUSED_OOS_PREQUENTIAL_DIAGNOSTIC</x:v>
      </x:c>
      <x:c r="AO1089" s="1" t="str">
        <x:v>1087</x:v>
      </x:c>
      <x:c r="AP1089" s="1" t="str">
        <x:v>True</x:v>
      </x:c>
    </x:row>
    <x:row r="1090" ht="22" customHeight="1">
      <x:c r="A1090" s="27" t="n">
        <x:v>45285</x:v>
      </x:c>
      <x:c r="B1090" s="27" t="n">
        <x:v>45286</x:v>
      </x:c>
      <x:c r="C1090" s="1" t="str">
        <x:v>6.6786931334058642e-12</x:v>
      </x:c>
      <x:c r="D1090" s="1" t="str">
        <x:v>0.99981174554140084</x:v>
      </x:c>
      <x:c r="E1090" s="1" t="str">
        <x:v>0.0001882544519204</x:v>
      </x:c>
      <x:c r="F1090" s="1" t="str">
        <x:v>bull</x:v>
      </x:c>
      <x:c r="G1090" s="1" t="str">
        <x:v>0.0016411887618558577</x:v>
      </x:c>
      <x:c r="H1090" s="1" t="str">
        <x:v>0.00031615857214577095</x:v>
      </x:c>
      <x:c r="I1090" s="1" t="str">
        <x:v>0.021537891733884651</x:v>
      </x:c>
      <x:c r="J1090" s="1" t="str">
        <x:v>0.15326699658612752</x:v>
      </x:c>
      <x:c r="K1090" s="1" t="str">
        <x:v>0.43307719163050262</x:v>
      </x:c>
      <x:c r="L1090" s="1" t="str">
        <x:v>-0.013514278276420155</x:v>
      </x:c>
      <x:c r="M1090" s="1" t="str">
        <x:v>BTC</x:v>
      </x:c>
      <x:c r="N1090" s="1" t="str">
        <x:v>0.99981174554140084</x:v>
      </x:c>
      <x:c r="O1090" s="48" t="str">
        <x:v>HIGH_VOLATILITY|BULLISH_ROUTER</x:v>
      </x:c>
      <x:c r="P1090" s="48" t="str">
        <x:v>episode-001084|episode-001087|episode-001082|episode-001088|episode-001083</x:v>
      </x:c>
      <x:c r="Q1090" s="1" t="str">
        <x:v>True</x:v>
      </x:c>
      <x:c r="R1090" s="1" t="str">
        <x:v>5</x:v>
      </x:c>
      <x:c r="S1090" s="1" t="str">
        <x:v>0.050000000000000003</x:v>
      </x:c>
      <x:c r="T1090" s="1" t="str">
        <x:v>0.45365006482088732</x:v>
      </x:c>
      <x:c r="U1090" s="1" t="str">
        <x:v>0.45000000000000001</x:v>
      </x:c>
      <x:c r="V1090" s="1" t="str">
        <x:v>-0.011002839511819599</x:v>
      </x:c>
      <x:c r="W1090" s="28" t="str">
        <x:v>0.5</x:v>
      </x:c>
      <x:c r="X1090" s="28" t="str">
        <x:v>0.0034484750462107083</x:v>
      </x:c>
      <x:c r="Y1090" s="28" t="str">
        <x:v>-0.012225029377146757</x:v>
      </x:c>
      <x:c r="Z1090" s="1" t="str">
        <x:v>0.5</x:v>
      </x:c>
      <x:c r="AA1090" s="1" t="str">
        <x:v>0.0034484750462107083</x:v>
      </x:c>
      <x:c r="AB1090" s="1" t="str">
        <x:v>-0.012225029377146757</x:v>
      </x:c>
      <x:c r="AC1090" s="1" t="str">
        <x:v>BTC</x:v>
      </x:c>
      <x:c r="AD1090" s="1" t="str">
        <x:v>0.050000000000000003</x:v>
      </x:c>
      <x:c r="AE1090" s="1" t="str">
        <x:v>0.5</x:v>
      </x:c>
      <x:c r="AF1090" s="1" t="str">
        <x:v>0.0034484750462107083</x:v>
      </x:c>
      <x:c r="AG1090" s="1" t="str">
        <x:v>-0.012225029377146757</x:v>
      </x:c>
      <x:c r="AH1090" s="1" t="str">
        <x:v>1</x:v>
      </x:c>
      <x:c r="AI1090" s="1" t="str">
        <x:v>0</x:v>
      </x:c>
      <x:c r="AJ1090" s="1" t="str">
        <x:v>-0.024443246096125248</x:v>
      </x:c>
      <x:c r="AK1090" s="1" t="str">
        <x:v>-0.013683122857279793</x:v>
      </x:c>
      <x:c r="AL1090" s="28" t="str">
        <x:v>-0.0244432460961253</x:v>
      </x:c>
      <x:c r="AM1090" s="1" t="str">
        <x:v>2023</x:v>
      </x:c>
      <x:c r="AN1090" s="48" t="str">
        <x:v>REUSED_OOS_PREQUENTIAL_DIAGNOSTIC</x:v>
      </x:c>
      <x:c r="AO1090" s="1" t="str">
        <x:v>1088</x:v>
      </x:c>
      <x:c r="AP1090" s="1" t="str">
        <x:v>True</x:v>
      </x:c>
    </x:row>
    <x:row r="1091" ht="22" customHeight="1">
      <x:c r="A1091" s="27" t="n">
        <x:v>45286</x:v>
      </x:c>
      <x:c r="B1091" s="27" t="n">
        <x:v>45287</x:v>
      </x:c>
      <x:c r="C1091" s="1" t="str">
        <x:v>9.659271533342688e-13</x:v>
      </x:c>
      <x:c r="D1091" s="1" t="str">
        <x:v>0.99995073583481398</x:v>
      </x:c>
      <x:c r="E1091" s="1" t="str">
        <x:v>4.9264164220044255e-05</x:v>
      </x:c>
      <x:c r="F1091" s="1" t="str">
        <x:v>bull</x:v>
      </x:c>
      <x:c r="G1091" s="1" t="str">
        <x:v>0.00048959984844146635</x:v>
      </x:c>
      <x:c r="H1091" s="1" t="str">
        <x:v>0.00027798058682625436</x:v>
      </x:c>
      <x:c r="I1091" s="1" t="str">
        <x:v>0.0060105112957384854</x:v>
      </x:c>
      <x:c r="J1091" s="1" t="str">
        <x:v>0.13514704233174379</x:v>
      </x:c>
      <x:c r="K1091" s="1" t="str">
        <x:v>0.4427866190699809</x:v>
      </x:c>
      <x:c r="L1091" s="1" t="str">
        <x:v>-0.037627191542823457</x:v>
      </x:c>
      <x:c r="M1091" s="1" t="str">
        <x:v>BTC</x:v>
      </x:c>
      <x:c r="N1091" s="1" t="str">
        <x:v>0.99995073583481398</x:v>
      </x:c>
      <x:c r="O1091" s="48" t="str">
        <x:v>HIGH_VOLATILITY|BULLISH_ROUTER</x:v>
      </x:c>
      <x:c r="P1091" s="48" t="str">
        <x:v>episode-001083|episode-001060|episode-001089|episode-001056|episode-001084</x:v>
      </x:c>
      <x:c r="Q1091" s="1" t="str">
        <x:v>True</x:v>
      </x:c>
      <x:c r="R1091" s="1" t="str">
        <x:v>5</x:v>
      </x:c>
      <x:c r="S1091" s="1" t="str">
        <x:v>0.050000000000000003</x:v>
      </x:c>
      <x:c r="T1091" s="1" t="str">
        <x:v>0.45364925940230311</x:v>
      </x:c>
      <x:c r="U1091" s="1" t="str">
        <x:v>0.45000000000000001</x:v>
      </x:c>
      <x:c r="V1091" s="1" t="str">
        <x:v>0.0098716725808269002</x:v>
      </x:c>
      <x:c r="W1091" s="28" t="str">
        <x:v>0.5</x:v>
      </x:c>
      <x:c r="X1091" s="28" t="str">
        <x:v>0.0061864196125530624</x:v>
      </x:c>
      <x:c r="Y1091" s="28" t="str">
        <x:v>0.01096913456033044</x:v>
      </x:c>
      <x:c r="Z1091" s="1" t="str">
        <x:v>0.5</x:v>
      </x:c>
      <x:c r="AA1091" s="1" t="str">
        <x:v>0.0061864196125530624</x:v>
      </x:c>
      <x:c r="AB1091" s="1" t="str">
        <x:v>0.01096913456033044</x:v>
      </x:c>
      <x:c r="AC1091" s="1" t="str">
        <x:v>BTC</x:v>
      </x:c>
      <x:c r="AD1091" s="1" t="str">
        <x:v>0.050000000000000003</x:v>
      </x:c>
      <x:c r="AE1091" s="1" t="str">
        <x:v>0.5</x:v>
      </x:c>
      <x:c r="AF1091" s="1" t="str">
        <x:v>0.0061864196125530624</x:v>
      </x:c>
      <x:c r="AG1091" s="1" t="str">
        <x:v>0.01096913456033044</x:v>
      </x:c>
      <x:c r="AH1091" s="1" t="str">
        <x:v>1</x:v>
      </x:c>
      <x:c r="AI1091" s="1" t="str">
        <x:v>0</x:v>
      </x:c>
      <x:c r="AJ1091" s="1" t="str">
        <x:v>0.02195077775660792</x:v>
      </x:c>
      <x:c r="AK1091" s="1" t="str">
        <x:v>0.011890062026790889</x:v>
      </x:c>
      <x:c r="AL1091" s="28" t="str">
        <x:v>0.021950777756607899</x:v>
      </x:c>
      <x:c r="AM1091" s="1" t="str">
        <x:v>2023</x:v>
      </x:c>
      <x:c r="AN1091" s="48" t="str">
        <x:v>REUSED_OOS_PREQUENTIAL_DIAGNOSTIC</x:v>
      </x:c>
      <x:c r="AO1091" s="1" t="str">
        <x:v>1089</x:v>
      </x:c>
      <x:c r="AP1091" s="1" t="str">
        <x:v>True</x:v>
      </x:c>
    </x:row>
    <x:row r="1092" ht="22" customHeight="1">
      <x:c r="A1092" s="27" t="n">
        <x:v>45287</x:v>
      </x:c>
      <x:c r="B1092" s="27" t="n">
        <x:v>45288</x:v>
      </x:c>
      <x:c r="C1092" s="1" t="str">
        <x:v>7.9933915870359402e-12</x:v>
      </x:c>
      <x:c r="D1092" s="1" t="str">
        <x:v>0.99981027342020479</x:v>
      </x:c>
      <x:c r="E1092" s="1" t="str">
        <x:v>0.0001897265718016</x:v>
      </x:c>
      <x:c r="F1092" s="1" t="str">
        <x:v>bull</x:v>
      </x:c>
      <x:c r="G1092" s="1" t="str">
        <x:v>0.001652677292423208</x:v>
      </x:c>
      <x:c r="H1092" s="1" t="str">
        <x:v>0.00028092482921820836</x:v>
      </x:c>
      <x:c r="I1092" s="1" t="str">
        <x:v>-0.0049538737781361641</x:v>
      </x:c>
      <x:c r="J1092" s="1" t="str">
        <x:v>0.16639283087149592</x:v>
      </x:c>
      <x:c r="K1092" s="1" t="str">
        <x:v>0.44544985509870039</x:v>
      </x:c>
      <x:c r="L1092" s="1" t="str">
        <x:v>-0.016502359905377406</x:v>
      </x:c>
      <x:c r="M1092" s="1" t="str">
        <x:v>BTC</x:v>
      </x:c>
      <x:c r="N1092" s="1" t="str">
        <x:v>0.99981027342020479</x:v>
      </x:c>
      <x:c r="O1092" s="48" t="str">
        <x:v>HIGH_VOLATILITY|BULLISH_ROUTER</x:v>
      </x:c>
      <x:c r="P1092" s="48" t="str">
        <x:v>episode-001090</x:v>
      </x:c>
      <x:c r="Q1092" s="1" t="str">
        <x:v>True</x:v>
      </x:c>
      <x:c r="R1092" s="1" t="str">
        <x:v>5</x:v>
      </x:c>
      <x:c r="S1092" s="1" t="str">
        <x:v>0.050000000000000003</x:v>
      </x:c>
      <x:c r="T1092" s="1" t="str">
        <x:v>0.45365007335140711</x:v>
      </x:c>
      <x:c r="U1092" s="1" t="str">
        <x:v>0.45000000000000001</x:v>
      </x:c>
      <x:c r="V1092" s="1" t="str">
        <x:v>-0.0089687692487428992</x:v>
      </x:c>
      <x:c r="W1092" s="28" t="str">
        <x:v>0.5</x:v>
      </x:c>
      <x:c r="X1092" s="28" t="str">
        <x:v>0.0054281187252646079</x:v>
      </x:c>
      <x:c r="Y1092" s="28" t="str">
        <x:v>-0.0099647493817275334</x:v>
      </x:c>
      <x:c r="Z1092" s="1" t="str">
        <x:v>0.5</x:v>
      </x:c>
      <x:c r="AA1092" s="1" t="str">
        <x:v>0.0054281187252646079</x:v>
      </x:c>
      <x:c r="AB1092" s="1" t="str">
        <x:v>-0.0099647493817275334</x:v>
      </x:c>
      <x:c r="AC1092" s="1" t="str">
        <x:v>BTC</x:v>
      </x:c>
      <x:c r="AD1092" s="1" t="str">
        <x:v>0.050000000000000003</x:v>
      </x:c>
      <x:c r="AE1092" s="1" t="str">
        <x:v>0.5</x:v>
      </x:c>
      <x:c r="AF1092" s="1" t="str">
        <x:v>0.0054281187252646079</x:v>
      </x:c>
      <x:c r="AG1092" s="1" t="str">
        <x:v>-0.0099647493817275334</x:v>
      </x:c>
      <x:c r="AH1092" s="1" t="str">
        <x:v>1</x:v>
      </x:c>
      <x:c r="AI1092" s="1" t="str">
        <x:v>0</x:v>
      </x:c>
      <x:c r="AJ1092" s="1" t="str">
        <x:v>-0.019918750647347938</x:v>
      </x:c>
      <x:c r="AK1092" s="1" t="str">
        <x:v>-0.011110572483416844</x:v>
      </x:c>
      <x:c r="AL1092" s="28" t="str">
        <x:v>-0.0199187506473479</x:v>
      </x:c>
      <x:c r="AM1092" s="1" t="str">
        <x:v>2023</x:v>
      </x:c>
      <x:c r="AN1092" s="48" t="str">
        <x:v>REUSED_OOS_PREQUENTIAL_DIAGNOSTIC</x:v>
      </x:c>
      <x:c r="AO1092" s="1" t="str">
        <x:v>1090</x:v>
      </x:c>
      <x:c r="AP1092" s="1" t="str">
        <x:v>True</x:v>
      </x:c>
    </x:row>
    <x:row r="1093" ht="22" customHeight="1">
      <x:c r="A1093" s="27" t="n">
        <x:v>45288</x:v>
      </x:c>
      <x:c r="B1093" s="27" t="n">
        <x:v>45289</x:v>
      </x:c>
      <x:c r="C1093" s="1" t="str">
        <x:v>7.0077454062427414e-13</x:v>
      </x:c>
      <x:c r="D1093" s="1" t="str">
        <x:v>0.99994162931625996</x:v>
      </x:c>
      <x:c r="E1093" s="1" t="str">
        <x:v>5.8370683039134488e-05</x:v>
      </x:c>
      <x:c r="F1093" s="1" t="str">
        <x:v>bull</x:v>
      </x:c>
      <x:c r="G1093" s="1" t="str">
        <x:v>0.00057109054486336591</x:v>
      </x:c>
      <x:c r="H1093" s="1" t="str">
        <x:v>0.00026271179211025673</x:v>
      </x:c>
      <x:c r="I1093" s="1" t="str">
        <x:v>-0.029289265693853372</x:v>
      </x:c>
      <x:c r="J1093" s="1" t="str">
        <x:v>0.12579018752990878</x:v>
      </x:c>
      <x:c r="K1093" s="1" t="str">
        <x:v>0.45235319091044462</x:v>
      </x:c>
      <x:c r="L1093" s="1" t="str">
        <x:v>-0.036092404160677383</x:v>
      </x:c>
      <x:c r="M1093" s="1" t="str">
        <x:v>BTC</x:v>
      </x:c>
      <x:c r="N1093" s="1" t="str">
        <x:v>0.99994162931625996</x:v>
      </x:c>
      <x:c r="O1093" s="48" t="str">
        <x:v>HIGH_VOLATILITY|BULLISH_ROUTER</x:v>
      </x:c>
      <x:c r="P1093" s="48" t="str">
        <x:v>episode-001080|episode-001056|episode-001079|episode-001075|episode-001081</x:v>
      </x:c>
      <x:c r="Q1093" s="1" t="str">
        <x:v>True</x:v>
      </x:c>
      <x:c r="R1093" s="1" t="str">
        <x:v>5</x:v>
      </x:c>
      <x:c r="S1093" s="1" t="str">
        <x:v>0.050000000000000003</x:v>
      </x:c>
      <x:c r="T1093" s="1" t="str">
        <x:v>0.4536493121726542</x:v>
      </x:c>
      <x:c r="U1093" s="1" t="str">
        <x:v>0.45000000000000001</x:v>
      </x:c>
      <x:c r="V1093" s="1" t="str">
        <x:v>-0.0053809244022398001</x:v>
      </x:c>
      <x:c r="W1093" s="28" t="str">
        <x:v>0.5</x:v>
      </x:c>
      <x:c r="X1093" s="28" t="str">
        <x:v>0.0050297811400062398</x:v>
      </x:c>
      <x:c r="Y1093" s="28" t="str">
        <x:v>-0.005978307143048589</x:v>
      </x:c>
      <x:c r="Z1093" s="1" t="str">
        <x:v>0.5</x:v>
      </x:c>
      <x:c r="AA1093" s="1" t="str">
        <x:v>0.0050297811400062398</x:v>
      </x:c>
      <x:c r="AB1093" s="1" t="str">
        <x:v>-0.005978307143048589</x:v>
      </x:c>
      <x:c r="AC1093" s="1" t="str">
        <x:v>BTC</x:v>
      </x:c>
      <x:c r="AD1093" s="1" t="str">
        <x:v>0.050000000000000003</x:v>
      </x:c>
      <x:c r="AE1093" s="1" t="str">
        <x:v>0.5</x:v>
      </x:c>
      <x:c r="AF1093" s="1" t="str">
        <x:v>0.0050297811400062398</x:v>
      </x:c>
      <x:c r="AG1093" s="1" t="str">
        <x:v>-0.005978307143048589</x:v>
      </x:c>
      <x:c r="AH1093" s="1" t="str">
        <x:v>1</x:v>
      </x:c>
      <x:c r="AI1093" s="1" t="str">
        <x:v>0</x:v>
      </x:c>
      <x:c r="AJ1093" s="1" t="str">
        <x:v>-0.011946614812675005</x:v>
      </x:c>
      <x:c r="AK1093" s="1" t="str">
        <x:v>-0.0066230953834570299</x:v>
      </x:c>
      <x:c r="AL1093" s="28" t="str">
        <x:v>-0.011946614812675</x:v>
      </x:c>
      <x:c r="AM1093" s="1" t="str">
        <x:v>2023</x:v>
      </x:c>
      <x:c r="AN1093" s="48" t="str">
        <x:v>REUSED_OOS_PREQUENTIAL_DIAGNOSTIC</x:v>
      </x:c>
      <x:c r="AO1093" s="1" t="str">
        <x:v>1091</x:v>
      </x:c>
      <x:c r="AP1093" s="1" t="str">
        <x:v>True</x:v>
      </x:c>
    </x:row>
    <x:row r="1094" ht="22" customHeight="1">
      <x:c r="A1094" s="27" t="n">
        <x:v>45289</x:v>
      </x:c>
      <x:c r="B1094" s="27" t="n">
        <x:v>45290</x:v>
      </x:c>
      <x:c r="C1094" s="1" t="str">
        <x:v>1.6371073881550506e-11</x:v>
      </x:c>
      <x:c r="D1094" s="1" t="str">
        <x:v>0.99967944929324115</x:v>
      </x:c>
      <x:c r="E1094" s="1" t="str">
        <x:v>0.0003205506903875</x:v>
      </x:c>
      <x:c r="F1094" s="1" t="str">
        <x:v>bull</x:v>
      </x:c>
      <x:c r="G1094" s="1" t="str">
        <x:v>0.0026392211039828728</x:v>
      </x:c>
      <x:c r="H1094" s="1" t="str">
        <x:v>0.0005243600460374747</x:v>
      </x:c>
      <x:c r="I1094" s="1" t="str">
        <x:v>-0.043132759746093208</x:v>
      </x:c>
      <x:c r="J1094" s="1" t="str">
        <x:v>0.11139464542800925</x:v>
      </x:c>
      <x:c r="K1094" s="1" t="str">
        <x:v>0.45568011481855619</x:v>
      </x:c>
      <x:c r="L1094" s="1" t="str">
        <x:v>-0.047607836923181379</x:v>
      </x:c>
      <x:c r="M1094" s="1" t="str">
        <x:v>BTC</x:v>
      </x:c>
      <x:c r="N1094" s="1" t="str">
        <x:v>0.99967944929324115</x:v>
      </x:c>
      <x:c r="O1094" s="48" t="str">
        <x:v>HIGH_VOLATILITY|BULLISH_ROUTER</x:v>
      </x:c>
      <x:c r="P1094" s="48" t="str">
        <x:v>episode-001079|episode-001081</x:v>
      </x:c>
      <x:c r="Q1094" s="1" t="str">
        <x:v>True</x:v>
      </x:c>
      <x:c r="R1094" s="1" t="str">
        <x:v>5</x:v>
      </x:c>
      <x:c r="S1094" s="1" t="str">
        <x:v>0.050000000000000003</x:v>
      </x:c>
      <x:c r="T1094" s="1" t="str">
        <x:v>0.4536508314485827</x:v>
      </x:c>
      <x:c r="U1094" s="1" t="str">
        <x:v>0.45000000000000001</x:v>
      </x:c>
      <x:c r="V1094" s="1" t="str">
        <x:v>0.00068476822023530004</x:v>
      </x:c>
      <x:c r="W1094" s="28" t="str">
        <x:v>0.5</x:v>
      </x:c>
      <x:c r="X1094" s="28" t="str">
        <x:v>0.0030046011092275671</x:v>
      </x:c>
      <x:c r="Y1094" s="28" t="str">
        <x:v>0.00076115202893967115</x:v>
      </x:c>
      <x:c r="Z1094" s="1" t="str">
        <x:v>0.5</x:v>
      </x:c>
      <x:c r="AA1094" s="1" t="str">
        <x:v>0.0030046011092275671</x:v>
      </x:c>
      <x:c r="AB1094" s="1" t="str">
        <x:v>0.00076115202893967115</x:v>
      </x:c>
      <x:c r="AC1094" s="1" t="str">
        <x:v>BTC</x:v>
      </x:c>
      <x:c r="AD1094" s="1" t="str">
        <x:v>0.050000000000000003</x:v>
      </x:c>
      <x:c r="AE1094" s="1" t="str">
        <x:v>0.5</x:v>
      </x:c>
      <x:c r="AF1094" s="1" t="str">
        <x:v>0.0030046011092275671</x:v>
      </x:c>
      <x:c r="AG1094" s="1" t="str">
        <x:v>0.00076115202893967115</x:v>
      </x:c>
      <x:c r="AH1094" s="1" t="str">
        <x:v>1</x:v>
      </x:c>
      <x:c r="AI1094" s="1" t="str">
        <x:v>0</x:v>
      </x:c>
      <x:c r="AJ1094" s="1" t="str">
        <x:v>0.0015283178520835161</x:v>
      </x:c>
      <x:c r="AK1094" s="1" t="str">
        <x:v>0.00084261728946470453</x:v>
      </x:c>
      <x:c r="AL1094" s="28" t="str">
        <x:v>0.0015283178520835001</x:v>
      </x:c>
      <x:c r="AM1094" s="1" t="str">
        <x:v>2023</x:v>
      </x:c>
      <x:c r="AN1094" s="48" t="str">
        <x:v>REUSED_OOS_PREQUENTIAL_DIAGNOSTIC</x:v>
      </x:c>
      <x:c r="AO1094" s="1" t="str">
        <x:v>1092</x:v>
      </x:c>
      <x:c r="AP1094" s="1" t="str">
        <x:v>True</x:v>
      </x:c>
    </x:row>
    <x:row r="1095" ht="22" customHeight="1">
      <x:c r="A1095" s="27" t="n">
        <x:v>45290</x:v>
      </x:c>
      <x:c r="B1095" s="27" t="n">
        <x:v>45291</x:v>
      </x:c>
      <x:c r="C1095" s="1" t="str">
        <x:v>1.2625355294817595e-10</x:v>
      </x:c>
      <x:c r="D1095" s="1" t="str">
        <x:v>0.99910042616328865</x:v>
      </x:c>
      <x:c r="E1095" s="1" t="str">
        <x:v>0.00089957371045770002</x:v>
      </x:c>
      <x:c r="F1095" s="1" t="str">
        <x:v>bull</x:v>
      </x:c>
      <x:c r="G1095" s="1" t="str">
        <x:v>0.0065613800579369976</x:v>
      </x:c>
      <x:c r="H1095" s="1" t="str">
        <x:v>0.001158046259905184</x:v>
      </x:c>
      <x:c r="I1095" s="1" t="str">
        <x:v>-0.036002873458032991</x:v>
      </x:c>
      <x:c r="J1095" s="1" t="str">
        <x:v>0.11730203723394372</x:v>
      </x:c>
      <x:c r="K1095" s="1" t="str">
        <x:v>0.45498618712077316</x:v>
      </x:c>
      <x:c r="L1095" s="1" t="str">
        <x:v>-0.04615227897816665</x:v>
      </x:c>
      <x:c r="M1095" s="1" t="str">
        <x:v>BTC</x:v>
      </x:c>
      <x:c r="N1095" s="1" t="str">
        <x:v>0.99910042616328865</x:v>
      </x:c>
      <x:c r="O1095" s="48" t="str">
        <x:v>HIGH_VOLATILITY|BULLISH_ROUTER</x:v>
      </x:c>
      <x:c r="P1095" s="48" t="str">
        <x:v>episode-001093|episode-001092|episode-001079|episode-001081|episode-001080</x:v>
      </x:c>
      <x:c r="Q1095" s="1" t="str">
        <x:v>True</x:v>
      </x:c>
      <x:c r="R1095" s="1" t="str">
        <x:v>5</x:v>
      </x:c>
      <x:c r="S1095" s="1" t="str">
        <x:v>0.050000000000000003</x:v>
      </x:c>
      <x:c r="T1095" s="1" t="str">
        <x:v>0.45365418675488101</x:v>
      </x:c>
      <x:c r="U1095" s="1" t="str">
        <x:v>0.45000000000000001</x:v>
      </x:c>
      <x:c r="V1095" s="1" t="str">
        <x:v>0.001449901138024</x:v>
      </x:c>
      <x:c r="W1095" s="28" t="str">
        <x:v>0.5</x:v>
      </x:c>
      <x:c r="X1095" s="28" t="str">
        <x:v>0.0003817877165295247</x:v>
      </x:c>
      <x:c r="Y1095" s="28" t="str">
        <x:v>0.0016110394692070429</x:v>
      </x:c>
      <x:c r="Z1095" s="1" t="str">
        <x:v>0.5</x:v>
      </x:c>
      <x:c r="AA1095" s="1" t="str">
        <x:v>0.0003817877165295247</x:v>
      </x:c>
      <x:c r="AB1095" s="1" t="str">
        <x:v>0.0016110394692070429</x:v>
      </x:c>
      <x:c r="AC1095" s="1" t="str">
        <x:v>BTC</x:v>
      </x:c>
      <x:c r="AD1095" s="1" t="str">
        <x:v>0.050000000000000003</x:v>
      </x:c>
      <x:c r="AE1095" s="1" t="str">
        <x:v>0.5</x:v>
      </x:c>
      <x:c r="AF1095" s="1" t="str">
        <x:v>0.0003817877165295247</x:v>
      </x:c>
      <x:c r="AG1095" s="1" t="str">
        <x:v>0.0016110394692070429</x:v>
      </x:c>
      <x:c r="AH1095" s="1" t="str">
        <x:v>1</x:v>
      </x:c>
      <x:c r="AI1095" s="1" t="str">
        <x:v>0</x:v>
      </x:c>
      <x:c r="AJ1095" s="1" t="str">
        <x:v>0.0032228437442893831</x:v>
      </x:c>
      <x:c r="AK1095" s="1" t="str">
        <x:v>0.0017688104684822211</x:v>
      </x:c>
      <x:c r="AL1095" s="28" t="str">
        <x:v>0.0032228437442892999</x:v>
      </x:c>
      <x:c r="AM1095" s="1" t="str">
        <x:v>2023</x:v>
      </x:c>
      <x:c r="AN1095" s="48" t="str">
        <x:v>REUSED_OOS_PREQUENTIAL_DIAGNOSTIC</x:v>
      </x:c>
      <x:c r="AO1095" s="1" t="str">
        <x:v>1093</x:v>
      </x:c>
      <x:c r="AP1095" s="1" t="str">
        <x:v>True</x:v>
      </x:c>
    </x:row>
    <x:row r="1096" ht="22" customHeight="1">
      <x:c r="A1096" s="27" t="n">
        <x:v>45291</x:v>
      </x:c>
      <x:c r="B1096" s="27" t="n">
        <x:v>45292</x:v>
      </x:c>
      <x:c r="C1096" s="1" t="str">
        <x:v>4.7033182204256165e-10</x:v>
      </x:c>
      <x:c r="D1096" s="1" t="str">
        <x:v>0.99786104213784077</x:v>
      </x:c>
      <x:c r="E1096" s="1" t="str">
        <x:v>0.0021389573918271002</x:v>
      </x:c>
      <x:c r="F1096" s="1" t="str">
        <x:v>bull</x:v>
      </x:c>
      <x:c r="G1096" s="1" t="str">
        <x:v>0.013913720277485766</x:v>
      </x:c>
      <x:c r="H1096" s="1" t="str">
        <x:v>0.0024787680508955457</x:v>
      </x:c>
      <x:c r="I1096" s="1" t="str">
        <x:v>-0.016495468980840644</x:v>
      </x:c>
      <x:c r="J1096" s="1" t="str">
        <x:v>0.092645819655605699</x:v>
      </x:c>
      <x:c r="K1096" s="1" t="str">
        <x:v>0.44810864912397841</x:v>
      </x:c>
      <x:c r="L1096" s="1" t="str">
        <x:v>-0.043078176817466729</x:v>
      </x:c>
      <x:c r="M1096" s="1" t="str">
        <x:v>BTC</x:v>
      </x:c>
      <x:c r="N1096" s="1" t="str">
        <x:v>0.99786104213784077</x:v>
      </x:c>
      <x:c r="O1096" s="48" t="str">
        <x:v>HIGH_VOLATILITY|BULLISH_ROUTER</x:v>
      </x:c>
      <x:c r="P1096" s="48" t="str">
        <x:v>episode-000837|episode-001061</x:v>
      </x:c>
      <x:c r="Q1096" s="1" t="str">
        <x:v>True</x:v>
      </x:c>
      <x:c r="R1096" s="1" t="str">
        <x:v>5</x:v>
      </x:c>
      <x:c r="S1096" s="1" t="str">
        <x:v>0.050000000000000003</x:v>
      </x:c>
      <x:c r="T1096" s="1" t="str">
        <x:v>0.44838468428500111</x:v>
      </x:c>
      <x:c r="U1096" s="1" t="str">
        <x:v>0.34999999999999998</x:v>
      </x:c>
      <x:c r="V1096" s="1" t="str">
        <x:v>0.015465977639127</x:v>
      </x:c>
      <x:c r="W1096" s="28" t="str">
        <x:v>0.5</x:v>
      </x:c>
      <x:c r="X1096" s="28" t="str">
        <x:v>0.00080441468465530797</x:v>
      </x:c>
      <x:c r="Y1096" s="28" t="str">
        <x:v>0.022601341931568708</x:v>
      </x:c>
      <x:c r="Z1096" s="1" t="str">
        <x:v>0.5</x:v>
      </x:c>
      <x:c r="AA1096" s="1" t="str">
        <x:v>0.00080441468465530797</x:v>
      </x:c>
      <x:c r="AB1096" s="1" t="str">
        <x:v>0.022601341931568708</x:v>
      </x:c>
      <x:c r="AC1096" s="1" t="str">
        <x:v>BTC</x:v>
      </x:c>
      <x:c r="AD1096" s="1" t="str">
        <x:v>0.050000000000000003</x:v>
      </x:c>
      <x:c r="AE1096" s="1" t="str">
        <x:v>0.5</x:v>
      </x:c>
      <x:c r="AF1096" s="1" t="str">
        <x:v>0.00080441468465530797</x:v>
      </x:c>
      <x:c r="AG1096" s="1" t="str">
        <x:v>0.022601341931568708</x:v>
      </x:c>
      <x:c r="AH1096" s="1" t="str">
        <x:v>1</x:v>
      </x:c>
      <x:c r="AI1096" s="1" t="str">
        <x:v>0</x:v>
      </x:c>
      <x:c r="AJ1096" s="1" t="str">
        <x:v>0.045204329055532622</x:v>
      </x:c>
      <x:c r="AK1096" s="1" t="str">
        <x:v>0.028864798086247118</x:v>
      </x:c>
      <x:c r="AL1096" s="28" t="str">
        <x:v>0.045204329055532601</x:v>
      </x:c>
      <x:c r="AM1096" s="1" t="str">
        <x:v>2024</x:v>
      </x:c>
      <x:c r="AN1096" s="48" t="str">
        <x:v>REUSED_OOS_PREQUENTIAL_DIAGNOSTIC</x:v>
      </x:c>
      <x:c r="AO1096" s="1" t="str">
        <x:v>1094</x:v>
      </x:c>
      <x:c r="AP1096" s="1" t="str">
        <x:v>True</x:v>
      </x:c>
    </x:row>
    <x:row r="1097" ht="22" customHeight="1">
      <x:c r="A1097" s="27" t="n">
        <x:v>45292</x:v>
      </x:c>
      <x:c r="B1097" s="27" t="n">
        <x:v>45293</x:v>
      </x:c>
      <x:c r="C1097" s="1" t="str">
        <x:v>1.6524974704739481e-11</x:v>
      </x:c>
      <x:c r="D1097" s="1" t="str">
        <x:v>0.9996166834573188</x:v>
      </x:c>
      <x:c r="E1097" s="1" t="str">
        <x:v>0.00038331652615620002</x:v>
      </x:c>
      <x:c r="F1097" s="1" t="str">
        <x:v>bull</x:v>
      </x:c>
      <x:c r="G1097" s="1" t="str">
        <x:v>0.0030935938552155767</x:v>
      </x:c>
      <x:c r="H1097" s="1" t="str">
        <x:v>0.0035112826389557773</x:v>
      </x:c>
      <x:c r="I1097" s="1" t="str">
        <x:v>0.013880698050644291</x:v>
      </x:c>
      <x:c r="J1097" s="1" t="str">
        <x:v>0.11974636579283504</x:v>
      </x:c>
      <x:c r="K1097" s="1" t="str">
        <x:v>0.4673886981251717</x:v>
      </x:c>
      <x:c r="L1097" s="1" t="str">
        <x:v>0</x:v>
      </x:c>
      <x:c r="M1097" s="1" t="str">
        <x:v>BTC</x:v>
      </x:c>
      <x:c r="N1097" s="1" t="str">
        <x:v>0.9996166834573188</x:v>
      </x:c>
      <x:c r="O1097" s="48" t="str">
        <x:v>HIGH_VOLATILITY|BULLISH_ROUTER</x:v>
      </x:c>
      <x:c r="P1097" s="48" t="str">
        <x:v>episode-001064</x:v>
      </x:c>
      <x:c r="Q1097" s="1" t="str">
        <x:v>True</x:v>
      </x:c>
      <x:c r="R1097" s="1" t="str">
        <x:v>5</x:v>
      </x:c>
      <x:c r="S1097" s="1" t="str">
        <x:v>0.075000000000000011</x:v>
      </x:c>
      <x:c r="T1097" s="1" t="str">
        <x:v>0.44836522693305769</x:v>
      </x:c>
      <x:c r="U1097" s="1" t="str">
        <x:v>0.45000000000000001</x:v>
      </x:c>
      <x:c r="V1097" s="1" t="str">
        <x:v>0.0076529469120437997</x:v>
      </x:c>
      <x:c r="W1097" s="28" t="str">
        <x:v>0.5</x:v>
      </x:c>
      <x:c r="X1097" s="28" t="str">
        <x:v>0.011051298985957025</x:v>
      </x:c>
      <x:c r="Y1097" s="28" t="str">
        <x:v>0.0085927636824025821</x:v>
      </x:c>
      <x:c r="Z1097" s="1" t="str">
        <x:v>0.5</x:v>
      </x:c>
      <x:c r="AA1097" s="1" t="str">
        <x:v>0.011051298985957025</x:v>
      </x:c>
      <x:c r="AB1097" s="1" t="str">
        <x:v>0.0085927636824025821</x:v>
      </x:c>
      <x:c r="AC1097" s="1" t="str">
        <x:v>BTC</x:v>
      </x:c>
      <x:c r="AD1097" s="1" t="str">
        <x:v>0.075000000000000011</x:v>
      </x:c>
      <x:c r="AE1097" s="1" t="str">
        <x:v>0.5</x:v>
      </x:c>
      <x:c r="AF1097" s="1" t="str">
        <x:v>0.011051298985957025</x:v>
      </x:c>
      <x:c r="AG1097" s="1" t="str">
        <x:v>0.0085927636824025821</x:v>
      </x:c>
      <x:c r="AH1097" s="1" t="str">
        <x:v>1</x:v>
      </x:c>
      <x:c r="AI1097" s="1" t="str">
        <x:v>0</x:v>
      </x:c>
      <x:c r="AJ1097" s="1" t="str">
        <x:v>0.017207820131542428</x:v>
      </x:c>
      <x:c r="AK1097" s="1" t="str">
        <x:v>0.0094376307695412144</x:v>
      </x:c>
      <x:c r="AL1097" s="28" t="str">
        <x:v>0.017207820131542401</x:v>
      </x:c>
      <x:c r="AM1097" s="1" t="str">
        <x:v>2024</x:v>
      </x:c>
      <x:c r="AN1097" s="48" t="str">
        <x:v>REUSED_OOS_PREQUENTIAL_DIAGNOSTIC</x:v>
      </x:c>
      <x:c r="AO1097" s="1" t="str">
        <x:v>1095</x:v>
      </x:c>
      <x:c r="AP1097" s="1" t="str">
        <x:v>True</x:v>
      </x:c>
    </x:row>
    <x:row r="1098" ht="22" customHeight="1">
      <x:c r="A1098" s="27" t="n">
        <x:v>45293</x:v>
      </x:c>
      <x:c r="B1098" s="27" t="n">
        <x:v>45294</x:v>
      </x:c>
      <x:c r="C1098" s="1" t="str">
        <x:v>2.488671974394105e-11</x:v>
      </x:c>
      <x:c r="D1098" s="1" t="str">
        <x:v>0.99956822692873715</x:v>
      </x:c>
      <x:c r="E1098" s="1" t="str">
        <x:v>0.00043177304637590002</x:v>
      </x:c>
      <x:c r="F1098" s="1" t="str">
        <x:v>bull</x:v>
      </x:c>
      <x:c r="G1098" s="1" t="str">
        <x:v>0.0034378732719153996</x:v>
      </x:c>
      <x:c r="H1098" s="1" t="str">
        <x:v>9.6913057163097984e-05</x:v>
      </x:c>
      <x:c r="I1098" s="1" t="str">
        <x:v>0.057167992134226076</x:v>
      </x:c>
      <x:c r="J1098" s="1" t="str">
        <x:v>0.12443020049937203</x:v>
      </x:c>
      <x:c r="K1098" s="1" t="str">
        <x:v>0.46863949437671637</x:v>
      </x:c>
      <x:c r="L1098" s="1" t="str">
        <x:v>0</x:v>
      </x:c>
      <x:c r="M1098" s="1" t="str">
        <x:v>BTC</x:v>
      </x:c>
      <x:c r="N1098" s="1" t="str">
        <x:v>0.99956822692873715</x:v>
      </x:c>
      <x:c r="O1098" s="48" t="str">
        <x:v>HIGH_VOLATILITY|BULLISH_ROUTER</x:v>
      </x:c>
      <x:c r="P1098" s="48" t="str">
        <x:v>episode-001066|episode-001067</x:v>
      </x:c>
      <x:c r="Q1098" s="1" t="str">
        <x:v>True</x:v>
      </x:c>
      <x:c r="R1098" s="1" t="str">
        <x:v>5</x:v>
      </x:c>
      <x:c r="S1098" s="1" t="str">
        <x:v>0.075000000000000011</x:v>
      </x:c>
      <x:c r="T1098" s="1" t="str">
        <x:v>0.4483657639654916</x:v>
      </x:c>
      <x:c r="U1098" s="1" t="str">
        <x:v>0.45000000000000001</x:v>
      </x:c>
      <x:c r="V1098" s="1" t="str">
        <x:v>-0.021106538475495901</x:v>
      </x:c>
      <x:c r="W1098" s="28" t="str">
        <x:v>0.5</x:v>
      </x:c>
      <x:c r="X1098" s="28" t="str">
        <x:v>0.0042652571440111586</x:v>
      </x:c>
      <x:c r="Y1098" s="28" t="str">
        <x:v>-0.02345127797020552</x:v>
      </x:c>
      <x:c r="Z1098" s="1" t="str">
        <x:v>0.5</x:v>
      </x:c>
      <x:c r="AA1098" s="1" t="str">
        <x:v>0.0042652571440111586</x:v>
      </x:c>
      <x:c r="AB1098" s="1" t="str">
        <x:v>-0.02345127797020552</x:v>
      </x:c>
      <x:c r="AC1098" s="1" t="str">
        <x:v>BTC</x:v>
      </x:c>
      <x:c r="AD1098" s="1" t="str">
        <x:v>0.075000000000000011</x:v>
      </x:c>
      <x:c r="AE1098" s="1" t="str">
        <x:v>0.5</x:v>
      </x:c>
      <x:c r="AF1098" s="1" t="str">
        <x:v>0.0042652571440111586</x:v>
      </x:c>
      <x:c r="AG1098" s="1" t="str">
        <x:v>-0.02345127797020552</x:v>
      </x:c>
      <x:c r="AH1098" s="1" t="str">
        <x:v>1</x:v>
      </x:c>
      <x:c r="AI1098" s="1" t="str">
        <x:v>0</x:v>
      </x:c>
      <x:c r="AJ1098" s="1" t="str">
        <x:v>-0.046894225442053017</x:v>
      </x:c>
      <x:c r="AK1098" s="1" t="str">
        <x:v>-0.026696924197264424</x:v>
      </x:c>
      <x:c r="AL1098" s="28" t="str">
        <x:v>-0.046894225442053003</x:v>
      </x:c>
      <x:c r="AM1098" s="1" t="str">
        <x:v>2024</x:v>
      </x:c>
      <x:c r="AN1098" s="48" t="str">
        <x:v>REUSED_OOS_PREQUENTIAL_DIAGNOSTIC</x:v>
      </x:c>
      <x:c r="AO1098" s="1" t="str">
        <x:v>1096</x:v>
      </x:c>
      <x:c r="AP1098" s="1" t="str">
        <x:v>True</x:v>
      </x:c>
    </x:row>
    <x:row r="1099" ht="22" customHeight="1">
      <x:c r="A1099" s="27" t="n">
        <x:v>45294</x:v>
      </x:c>
      <x:c r="B1099" s="27" t="n">
        <x:v>45295</x:v>
      </x:c>
      <x:c r="C1099" s="1" t="str">
        <x:v>1.0694383903071703e-08</x:v>
      </x:c>
      <x:c r="D1099" s="1" t="str">
        <x:v>0.98363924609675557</x:v>
      </x:c>
      <x:c r="E1099" s="1" t="str">
        <x:v>0.016360743208860402</x:v>
      </x:c>
      <x:c r="F1099" s="1" t="str">
        <x:v>bull</x:v>
      </x:c>
      <x:c r="G1099" s="1" t="str">
        <x:v>0.076019535212013559</x:v>
      </x:c>
      <x:c r="H1099" s="1" t="str">
        <x:v>0.031857961663963263</x:v>
      </x:c>
      <x:c r="I1099" s="1" t="str">
        <x:v>-0.014049463132818518</x:v>
      </x:c>
      <x:c r="J1099" s="1" t="str">
        <x:v>0.02020348767975455</x:v>
      </x:c>
      <x:c r="K1099" s="1" t="str">
        <x:v>0.47301163013197478</x:v>
      </x:c>
      <x:c r="L1099" s="1" t="str">
        <x:v>-0.046894225442053017</x:v>
      </x:c>
      <x:c r="M1099" s="1" t="str">
        <x:v>BTC</x:v>
      </x:c>
      <x:c r="N1099" s="1" t="str">
        <x:v>0.98363924609675557</x:v>
      </x:c>
      <x:c r="O1099" s="48" t="str">
        <x:v>HIGH_VOLATILITY|BULLISH_ROUTER</x:v>
      </x:c>
      <x:c r="P1099" s="48" t="str">
        <x:v>episode-000917|episode-001095</x:v>
      </x:c>
      <x:c r="Q1099" s="1" t="str">
        <x:v>True</x:v>
      </x:c>
      <x:c r="R1099" s="1" t="str">
        <x:v>5</x:v>
      </x:c>
      <x:c r="S1099" s="1" t="str">
        <x:v>0.075000000000000011</x:v>
      </x:c>
      <x:c r="T1099" s="1" t="str">
        <x:v>0.448542300504013</x:v>
      </x:c>
      <x:c r="U1099" s="1" t="str">
        <x:v>0.45000000000000001</x:v>
      </x:c>
      <x:c r="V1099" s="1" t="str">
        <x:v>0.0138642421991532</x:v>
      </x:c>
      <x:c r="W1099" s="28" t="str">
        <x:v>0.5</x:v>
      </x:c>
      <x:c r="X1099" s="28" t="str">
        <x:v>0.012005039883891289</x:v>
      </x:c>
      <x:c r="Y1099" s="28" t="str">
        <x:v>0.015405880138071426</x:v>
      </x:c>
      <x:c r="Z1099" s="1" t="str">
        <x:v>0.5</x:v>
      </x:c>
      <x:c r="AA1099" s="1" t="str">
        <x:v>0.012005039883891289</x:v>
      </x:c>
      <x:c r="AB1099" s="1" t="str">
        <x:v>0.015405880138071426</x:v>
      </x:c>
      <x:c r="AC1099" s="1" t="str">
        <x:v>BTC</x:v>
      </x:c>
      <x:c r="AD1099" s="1" t="str">
        <x:v>0.075000000000000011</x:v>
      </x:c>
      <x:c r="AE1099" s="1" t="str">
        <x:v>0.5</x:v>
      </x:c>
      <x:c r="AF1099" s="1" t="str">
        <x:v>0.012005039883891289</x:v>
      </x:c>
      <x:c r="AG1099" s="1" t="str">
        <x:v>0.015405880138071426</x:v>
      </x:c>
      <x:c r="AH1099" s="1" t="str">
        <x:v>0.90000000000000002</x:v>
      </x:c>
      <x:c r="AI1099" s="1" t="str">
        <x:v>0.099999999999999978</x:v>
      </x:c>
      <x:c r="AJ1099" s="1" t="str">
        <x:v>0.027649751237857956</x:v>
      </x:c>
      <x:c r="AK1099" s="1" t="str">
        <x:v>0.013505387292898605</x:v>
      </x:c>
      <x:c r="AL1099" s="28" t="str">
        <x:v>0.0308361405450077</x:v>
      </x:c>
      <x:c r="AM1099" s="1" t="str">
        <x:v>2024</x:v>
      </x:c>
      <x:c r="AN1099" s="48" t="str">
        <x:v>REUSED_OOS_PREQUENTIAL_DIAGNOSTIC</x:v>
      </x:c>
      <x:c r="AO1099" s="1" t="str">
        <x:v>1097</x:v>
      </x:c>
      <x:c r="AP1099" s="1" t="str">
        <x:v>True</x:v>
      </x:c>
    </x:row>
    <x:row r="1100" ht="22" customHeight="1">
      <x:c r="A1100" s="27" t="n">
        <x:v>45295</x:v>
      </x:c>
      <x:c r="B1100" s="27" t="n">
        <x:v>45296</x:v>
      </x:c>
      <x:c r="C1100" s="1" t="str">
        <x:v>2.212274469181502e-09</x:v>
      </x:c>
      <x:c r="D1100" s="1" t="str">
        <x:v>0.99332171188658636</x:v>
      </x:c>
      <x:c r="E1100" s="1" t="str">
        <x:v>0.0066782859011390002</x:v>
      </x:c>
      <x:c r="F1100" s="1" t="str">
        <x:v>bull</x:v>
      </x:c>
      <x:c r="G1100" s="1" t="str">
        <x:v>0.03650679018282868</x:v>
      </x:c>
      <x:c r="H1100" s="1" t="str">
        <x:v>0.019364931579661619</x:v>
      </x:c>
      <x:c r="I1100" s="1" t="str">
        <x:v>0.037009377399832344</x:v>
      </x:c>
      <x:c r="J1100" s="1" t="str">
        <x:v>0.001833188886519288</x:v>
      </x:c>
      <x:c r="K1100" s="1" t="str">
        <x:v>0.45370399765588593</x:v>
      </x:c>
      <x:c r="L1100" s="1" t="str">
        <x:v>-0.017504121823525787</x:v>
      </x:c>
      <x:c r="M1100" s="1" t="str">
        <x:v>BTC</x:v>
      </x:c>
      <x:c r="N1100" s="1" t="str">
        <x:v>0.99332171188658636</x:v>
      </x:c>
      <x:c r="O1100" s="48" t="str">
        <x:v>HIGH_VOLATILITY|BULLISH_ROUTER</x:v>
      </x:c>
      <x:c r="P1100" s="48" t="str">
        <x:v>episode-001058|episode-001065|episode-001057|episode-001062</x:v>
      </x:c>
      <x:c r="Q1100" s="1" t="str">
        <x:v>True</x:v>
      </x:c>
      <x:c r="R1100" s="1" t="str">
        <x:v>5</x:v>
      </x:c>
      <x:c r="S1100" s="1" t="str">
        <x:v>0.075000000000000011</x:v>
      </x:c>
      <x:c r="T1100" s="1" t="str">
        <x:v>0.44843499254747038</x:v>
      </x:c>
      <x:c r="U1100" s="1" t="str">
        <x:v>0.45000000000000001</x:v>
      </x:c>
      <x:c r="V1100" s="1" t="str">
        <x:v>-8.5465746332280546e-06</x:v>
      </x:c>
      <x:c r="W1100" s="28" t="str">
        <x:v>0.5</x:v>
      </x:c>
      <x:c r="X1100" s="28" t="str">
        <x:v>0.0075919814330103197</x:v>
      </x:c>
      <x:c r="Y1100" s="28" t="str">
        <x:v>-8.7242961372968608e-06</x:v>
      </x:c>
      <x:c r="Z1100" s="1" t="str">
        <x:v>0.5</x:v>
      </x:c>
      <x:c r="AA1100" s="1" t="str">
        <x:v>0.0075919814330103197</x:v>
      </x:c>
      <x:c r="AB1100" s="1" t="str">
        <x:v>-8.7242961372968608e-06</x:v>
      </x:c>
      <x:c r="AC1100" s="1" t="str">
        <x:v>BTC</x:v>
      </x:c>
      <x:c r="AD1100" s="1" t="str">
        <x:v>0.075000000000000011</x:v>
      </x:c>
      <x:c r="AE1100" s="1" t="str">
        <x:v>0.5</x:v>
      </x:c>
      <x:c r="AF1100" s="1" t="str">
        <x:v>0.0075919814330103197</x:v>
      </x:c>
      <x:c r="AG1100" s="1" t="str">
        <x:v>-8.7242961372968608e-06</x:v>
      </x:c>
      <x:c r="AH1100" s="1" t="str">
        <x:v>0.90000000000000002</x:v>
      </x:c>
      <x:c r="AI1100" s="1" t="str">
        <x:v>0.0027003121641816508</x:v>
      </x:c>
      <x:c r="AJ1100" s="1" t="str">
        <x:v>-4.7384886021628603e-06</x:v>
      </x:c>
      <x:c r="AK1100" s="1" t="str">
        <x:v>3.8081113265696871e-06</x:v>
      </x:c>
      <x:c r="AL1100" s="28" t="str">
        <x:v>-2.2646466019127232e-06</x:v>
      </x:c>
      <x:c r="AM1100" s="1" t="str">
        <x:v>2024</x:v>
      </x:c>
      <x:c r="AN1100" s="48" t="str">
        <x:v>REUSED_OOS_PREQUENTIAL_DIAGNOSTIC</x:v>
      </x:c>
      <x:c r="AO1100" s="1" t="str">
        <x:v>1098</x:v>
      </x:c>
      <x:c r="AP1100" s="1" t="str">
        <x:v>True</x:v>
      </x:c>
    </x:row>
    <x:row r="1101" ht="22" customHeight="1">
      <x:c r="A1101" s="27" t="n">
        <x:v>45296</x:v>
      </x:c>
      <x:c r="B1101" s="27" t="n">
        <x:v>45297</x:v>
      </x:c>
      <x:c r="C1101" s="1" t="str">
        <x:v>2.8736850708113686e-09</x:v>
      </x:c>
      <x:c r="D1101" s="1" t="str">
        <x:v>0.99448843264876485</x:v>
      </x:c>
      <x:c r="E1101" s="1" t="str">
        <x:v>0.0055115644775498998</x:v>
      </x:c>
      <x:c r="F1101" s="1" t="str">
        <x:v>bull</x:v>
      </x:c>
      <x:c r="G1101" s="1" t="str">
        <x:v>0.031095173896422797</x:v>
      </x:c>
      <x:c r="H1101" s="1" t="str">
        <x:v>0.0023334428471781989</x:v>
      </x:c>
      <x:c r="I1101" s="1" t="str">
        <x:v>0.049545545298105065</x:v>
      </x:c>
      <x:c r="J1101" s="1" t="str">
        <x:v>0.0086942021139291281</x:v>
      </x:c>
      <x:c r="K1101" s="1" t="str">
        <x:v>0.45302337810466364</x:v>
      </x:c>
      <x:c r="L1101" s="1" t="str">
        <x:v>-0.017506346829477715</x:v>
      </x:c>
      <x:c r="M1101" s="1" t="str">
        <x:v>BTC</x:v>
      </x:c>
      <x:c r="N1101" s="1" t="str">
        <x:v>0.99448843264876485</x:v>
      </x:c>
      <x:c r="O1101" s="48" t="str">
        <x:v>HIGH_VOLATILITY|BULLISH_ROUTER</x:v>
      </x:c>
      <x:c r="P1101" s="48" t="str">
        <x:v>episode-001099|episode-001062|episode-001058|episode-001065</x:v>
      </x:c>
      <x:c r="Q1101" s="1" t="str">
        <x:v>True</x:v>
      </x:c>
      <x:c r="R1101" s="1" t="str">
        <x:v>5</x:v>
      </x:c>
      <x:c r="S1101" s="1" t="str">
        <x:v>0.075000000000000011</x:v>
      </x:c>
      <x:c r="T1101" s="1" t="str">
        <x:v>0.44842206198182061</x:v>
      </x:c>
      <x:c r="U1101" s="1" t="str">
        <x:v>0.45000000000000001</x:v>
      </x:c>
      <x:c r="V1101" s="1" t="str">
        <x:v>-0.0019260868562399</x:v>
      </x:c>
      <x:c r="W1101" s="28" t="str">
        <x:v>0.5</x:v>
      </x:c>
      <x:c r="X1101" s="28" t="str">
        <x:v>5.6616229160422193e-07</x:v>
      </x:c>
      <x:c r="Y1101" s="28" t="str">
        <x:v>-0.0021400964503049957</x:v>
      </x:c>
      <x:c r="Z1101" s="1" t="str">
        <x:v>0.5</x:v>
      </x:c>
      <x:c r="AA1101" s="1" t="str">
        <x:v>5.6616229160422193e-07</x:v>
      </x:c>
      <x:c r="AB1101" s="1" t="str">
        <x:v>-0.0021400964503049957</x:v>
      </x:c>
      <x:c r="AC1101" s="1" t="str">
        <x:v>BTC</x:v>
      </x:c>
      <x:c r="AD1101" s="1" t="str">
        <x:v>0.075000000000000011</x:v>
      </x:c>
      <x:c r="AE1101" s="1" t="str">
        <x:v>0.5</x:v>
      </x:c>
      <x:c r="AF1101" s="1" t="str">
        <x:v>5.6616229160422193e-07</x:v>
      </x:c>
      <x:c r="AG1101" s="1" t="str">
        <x:v>-0.0021400964503049957</x:v>
      </x:c>
      <x:c r="AH1101" s="1" t="str">
        <x:v>0.90000000000000002</x:v>
      </x:c>
      <x:c r="AI1101" s="1" t="str">
        <x:v>2.038186096564587e-07</x:v>
      </x:c>
      <x:c r="AJ1101" s="1" t="str">
        <x:v>-0.0038521727966711605</x:v>
      </x:c>
      <x:c r="AK1101" s="1" t="str">
        <x:v>-0.001931667377172011</x:v>
      </x:c>
      <x:c r="AL1101" s="28" t="str">
        <x:v>-0.0042801917707084997</x:v>
      </x:c>
      <x:c r="AM1101" s="1" t="str">
        <x:v>2024</x:v>
      </x:c>
      <x:c r="AN1101" s="48" t="str">
        <x:v>REUSED_OOS_PREQUENTIAL_DIAGNOSTIC</x:v>
      </x:c>
      <x:c r="AO1101" s="1" t="str">
        <x:v>1099</x:v>
      </x:c>
      <x:c r="AP1101" s="1" t="str">
        <x:v>True</x:v>
      </x:c>
    </x:row>
    <x:row r="1102" ht="22" customHeight="1">
      <x:c r="A1102" s="27" t="n">
        <x:v>45297</x:v>
      </x:c>
      <x:c r="B1102" s="27" t="n">
        <x:v>45298</x:v>
      </x:c>
      <x:c r="C1102" s="1" t="str">
        <x:v>2.8980369844821727e-09</x:v>
      </x:c>
      <x:c r="D1102" s="1" t="str">
        <x:v>0.99427097840880685</x:v>
      </x:c>
      <x:c r="E1102" s="1" t="str">
        <x:v>0.0057290186931560003</x:v>
      </x:c>
      <x:c r="F1102" s="1" t="str">
        <x:v>bull</x:v>
      </x:c>
      <x:c r="G1102" s="1" t="str">
        <x:v>0.032119647750252243</x:v>
      </x:c>
      <x:c r="H1102" s="1" t="str">
        <x:v>0.00043490847991601781</x:v>
      </x:c>
      <x:c r="I1102" s="1" t="str">
        <x:v>0.043458552758047109</x:v>
      </x:c>
      <x:c r="J1102" s="1" t="str">
        <x:v>0.015666544235695801</x:v>
      </x:c>
      <x:c r="K1102" s="1" t="str">
        <x:v>0.45146236750615543</x:v>
      </x:c>
      <x:c r="L1102" s="1" t="str">
        <x:v>-0.021711608078551548</x:v>
      </x:c>
      <x:c r="M1102" s="1" t="str">
        <x:v>BTC</x:v>
      </x:c>
      <x:c r="N1102" s="1" t="str">
        <x:v>0.99427097840880685</x:v>
      </x:c>
      <x:c r="O1102" s="48" t="str">
        <x:v>HIGH_VOLATILITY|BULLISH_ROUTER</x:v>
      </x:c>
      <x:c r="P1102" s="48" t="str"/>
      <x:c r="Q1102" s="1" t="str">
        <x:v>True</x:v>
      </x:c>
      <x:c r="R1102" s="1" t="str">
        <x:v>5</x:v>
      </x:c>
      <x:c r="S1102" s="1" t="str">
        <x:v>0.075000000000000011</x:v>
      </x:c>
      <x:c r="T1102" s="1" t="str">
        <x:v>0.44842447197765789</x:v>
      </x:c>
      <x:c r="U1102" s="1" t="str">
        <x:v>0.45000000000000001</x:v>
      </x:c>
      <x:c r="V1102" s="1" t="str">
        <x:v>-0.00041659137181199998</x:v>
      </x:c>
      <x:c r="W1102" s="28" t="str">
        <x:v>0.5</x:v>
      </x:c>
      <x:c r="X1102" s="28" t="str">
        <x:v>0.0010723428592178119</x:v>
      </x:c>
      <x:c r="Y1102" s="28" t="str">
        <x:v>-0.00046277231559921361</x:v>
      </x:c>
      <x:c r="Z1102" s="1" t="str">
        <x:v>0.5</x:v>
      </x:c>
      <x:c r="AA1102" s="1" t="str">
        <x:v>0.0010723428592178119</x:v>
      </x:c>
      <x:c r="AB1102" s="1" t="str">
        <x:v>-0.00046277231559921361</x:v>
      </x:c>
      <x:c r="AC1102" s="1" t="str">
        <x:v>BTC</x:v>
      </x:c>
      <x:c r="AD1102" s="1" t="str">
        <x:v>0.075000000000000011</x:v>
      </x:c>
      <x:c r="AE1102" s="1" t="str">
        <x:v>0.5</x:v>
      </x:c>
      <x:c r="AF1102" s="1" t="str">
        <x:v>0.0010723428592178119</x:v>
      </x:c>
      <x:c r="AG1102" s="1" t="str">
        <x:v>-0.00046277231559921361</x:v>
      </x:c>
      <x:c r="AH1102" s="1" t="str">
        <x:v>0.90000000000000002</x:v>
      </x:c>
      <x:c r="AI1102" s="1" t="str">
        <x:v>0.00038670692116726801</x:v>
      </x:c>
      <x:c r="AJ1102" s="1" t="str">
        <x:v>-0.00083144722765848833</x:v>
      </x:c>
      <x:c r="AK1102" s="1" t="str">
        <x:v>-0.00041511490151398397</x:v>
      </x:c>
      <x:c r="AL1102" s="28" t="str">
        <x:v>-0.00092340093568250002</x:v>
      </x:c>
      <x:c r="AM1102" s="1" t="str">
        <x:v>2024</x:v>
      </x:c>
      <x:c r="AN1102" s="48" t="str">
        <x:v>REUSED_OOS_PREQUENTIAL_DIAGNOSTIC</x:v>
      </x:c>
      <x:c r="AO1102" s="1" t="str">
        <x:v>1100</x:v>
      </x:c>
      <x:c r="AP1102" s="1" t="str">
        <x:v>True</x:v>
      </x:c>
    </x:row>
    <x:row r="1103" ht="22" customHeight="1">
      <x:c r="A1103" s="27" t="n">
        <x:v>45298</x:v>
      </x:c>
      <x:c r="B1103" s="27" t="n">
        <x:v>45299</x:v>
      </x:c>
      <x:c r="C1103" s="1" t="str">
        <x:v>2.4897942611053228e-08</x:v>
      </x:c>
      <x:c r="D1103" s="1" t="str">
        <x:v>0.98084582385191721</x:v>
      </x:c>
      <x:c r="E1103" s="1" t="str">
        <x:v>0.0191541512501399</x:v>
      </x:c>
      <x:c r="F1103" s="1" t="str">
        <x:v>bull</x:v>
      </x:c>
      <x:c r="G1103" s="1" t="str">
        <x:v>0.086226209382716551</x:v>
      </x:c>
      <x:c r="H1103" s="1" t="str">
        <x:v>0.026850309113779166</x:v>
      </x:c>
      <x:c r="I1103" s="1" t="str">
        <x:v>0.039146016914069603</x:v>
      </x:c>
      <x:c r="J1103" s="1" t="str">
        <x:v>-0.0056184989417210618</x:v>
      </x:c>
      <x:c r="K1103" s="1" t="str">
        <x:v>0.44581343162210846</x:v>
      </x:c>
      <x:c r="L1103" s="1" t="str">
        <x:v>-0.02261496049501921</x:v>
      </x:c>
      <x:c r="M1103" s="1" t="str">
        <x:v>ABSTAIN</x:v>
      </x:c>
      <x:c r="N1103" s="1" t="str">
        <x:v>0.5</x:v>
      </x:c>
      <x:c r="O1103" s="48" t="str">
        <x:v>INSUFFICIENT_EVIDENCE</x:v>
      </x:c>
      <x:c r="P1103" s="48" t="str"/>
      <x:c r="Q1103" s="1" t="str">
        <x:v>True</x:v>
      </x:c>
      <x:c r="R1103" s="1" t="str">
        <x:v>5</x:v>
      </x:c>
      <x:c r="S1103" s="1" t="str">
        <x:v>0.075000000000000011</x:v>
      </x:c>
      <x:c r="T1103" s="1" t="str">
        <x:v>0.44857325822601318</x:v>
      </x:c>
      <x:c r="U1103" s="1" t="str">
        <x:v>0.45000000000000001</x:v>
      </x:c>
      <x:c r="V1103" s="1" t="str">
        <x:v>0.0310898836112194</x:v>
      </x:c>
      <x:c r="W1103" s="28" t="str">
        <x:v>0.45000000000000001</x:v>
      </x:c>
      <x:c r="X1103" s="28" t="str">
        <x:v>0.049769043133185864</x:v>
      </x:c>
      <x:c r="Y1103" s="28" t="str">
        <x:v>0.031038802987675584</x:v>
      </x:c>
      <x:c r="Z1103" s="1" t="str">
        <x:v>0.45000000000000001</x:v>
      </x:c>
      <x:c r="AA1103" s="1" t="str">
        <x:v>0.049769043133185864</x:v>
      </x:c>
      <x:c r="AB1103" s="1" t="str">
        <x:v>0.031038802987675584</x:v>
      </x:c>
      <x:c r="AC1103" s="1" t="str">
        <x:v>ABSTAIN</x:v>
      </x:c>
      <x:c r="AD1103" s="1" t="str">
        <x:v>0.075000000000000011</x:v>
      </x:c>
      <x:c r="AE1103" s="1" t="str">
        <x:v>0.45000000000000001</x:v>
      </x:c>
      <x:c r="AF1103" s="1" t="str">
        <x:v>0.049769043133185864</x:v>
      </x:c>
      <x:c r="AG1103" s="1" t="str">
        <x:v>0.031038802987675584</x:v>
      </x:c>
      <x:c r="AH1103" s="1" t="str">
        <x:v>0.55000000000000004</x:v>
      </x:c>
      <x:c r="AI1103" s="1" t="str">
        <x:v>0.34991682479213027</x:v>
      </x:c>
      <x:c r="AJ1103" s="1" t="str">
        <x:v>0.037635821442427497</x:v>
      </x:c>
      <x:c r="AK1103" s="1" t="str">
        <x:v>0.0063284945531295565</x:v>
      </x:c>
      <x:c r="AL1103" s="28" t="str">
        <x:v>0.069089154125111005</x:v>
      </x:c>
      <x:c r="AM1103" s="1" t="str">
        <x:v>2024</x:v>
      </x:c>
      <x:c r="AN1103" s="48" t="str">
        <x:v>REUSED_OOS_PREQUENTIAL_DIAGNOSTIC</x:v>
      </x:c>
      <x:c r="AO1103" s="1" t="str">
        <x:v>1101</x:v>
      </x:c>
      <x:c r="AP1103" s="1" t="str">
        <x:v>False</x:v>
      </x:c>
    </x:row>
    <x:row r="1104" ht="22" customHeight="1">
      <x:c r="A1104" s="27" t="n">
        <x:v>45299</x:v>
      </x:c>
      <x:c r="B1104" s="27" t="n">
        <x:v>45300</x:v>
      </x:c>
      <x:c r="C1104" s="1" t="str">
        <x:v>9.2147075651798959e-11</x:v>
      </x:c>
      <x:c r="D1104" s="1" t="str">
        <x:v>0.99850976184578322</x:v>
      </x:c>
      <x:c r="E1104" s="1" t="str">
        <x:v>0.0014902380620696</x:v>
      </x:c>
      <x:c r="F1104" s="1" t="str">
        <x:v>bull</x:v>
      </x:c>
      <x:c r="G1104" s="1" t="str">
        <x:v>0.010184502621132713</x:v>
      </x:c>
      <x:c r="H1104" s="1" t="str">
        <x:v>0.035327875987731842</x:v>
      </x:c>
      <x:c r="I1104" s="1" t="str">
        <x:v>0.062892398502604863</x:v>
      </x:c>
      <x:c r="J1104" s="1" t="str">
        <x:v>0.074197591860635237</x:v>
      </x:c>
      <x:c r="K1104" s="1" t="str">
        <x:v>0.50146048530080334</x:v>
      </x:c>
      <x:c r="L1104" s="1" t="str">
        <x:v>0</x:v>
      </x:c>
      <x:c r="M1104" s="1" t="str">
        <x:v>BTC</x:v>
      </x:c>
      <x:c r="N1104" s="1" t="str">
        <x:v>0.99850976184578322</x:v>
      </x:c>
      <x:c r="O1104" s="48" t="str">
        <x:v>HIGH_VOLATILITY|BULLISH_ROUTER</x:v>
      </x:c>
      <x:c r="P1104" s="48" t="str">
        <x:v>episode-001062|episode-001097</x:v>
      </x:c>
      <x:c r="Q1104" s="1" t="str">
        <x:v>True</x:v>
      </x:c>
      <x:c r="R1104" s="1" t="str">
        <x:v>5</x:v>
      </x:c>
      <x:c r="S1104" s="1" t="str">
        <x:v>0.075000000000000011</x:v>
      </x:c>
      <x:c r="T1104" s="1" t="str">
        <x:v>0.44837749469725402</x:v>
      </x:c>
      <x:c r="U1104" s="1" t="str">
        <x:v>0.45000000000000001</x:v>
      </x:c>
      <x:c r="V1104" s="1" t="str">
        <x:v>-0.0080003194406058995</x:v>
      </x:c>
      <x:c r="W1104" s="28" t="str">
        <x:v>0.5</x:v>
      </x:c>
      <x:c r="X1104" s="28" t="str">
        <x:v>0.033416031901614907</x:v>
      </x:c>
      <x:c r="Y1104" s="28" t="str">
        <x:v>-0.0089040839069396416</x:v>
      </x:c>
      <x:c r="Z1104" s="1" t="str">
        <x:v>0.5</x:v>
      </x:c>
      <x:c r="AA1104" s="1" t="str">
        <x:v>0.033416031901614907</x:v>
      </x:c>
      <x:c r="AB1104" s="1" t="str">
        <x:v>-0.0089040839069396416</x:v>
      </x:c>
      <x:c r="AC1104" s="1" t="str">
        <x:v>BTC</x:v>
      </x:c>
      <x:c r="AD1104" s="1" t="str">
        <x:v>0.075000000000000011</x:v>
      </x:c>
      <x:c r="AE1104" s="1" t="str">
        <x:v>0.5</x:v>
      </x:c>
      <x:c r="AF1104" s="1" t="str">
        <x:v>0.033416031901614907</x:v>
      </x:c>
      <x:c r="AG1104" s="1" t="str">
        <x:v>-0.0089040839069396416</x:v>
      </x:c>
      <x:c r="AH1104" s="1" t="str">
        <x:v>0.90000000000000002</x:v>
      </x:c>
      <x:c r="AI1104" s="1" t="str">
        <x:v>0.3335264146948137</x:v>
      </x:c>
      <x:c r="AJ1104" s="1" t="str">
        <x:v>-0.016295936506473874</x:v>
      </x:c>
      <x:c r="AK1104" s="1" t="str">
        <x:v>-0.0083976819319109483</x:v>
      </x:c>
      <x:c r="AL1104" s="28" t="str">
        <x:v>-0.017741928614928501</x:v>
      </x:c>
      <x:c r="AM1104" s="1" t="str">
        <x:v>2024</x:v>
      </x:c>
      <x:c r="AN1104" s="48" t="str">
        <x:v>REUSED_OOS_PREQUENTIAL_DIAGNOSTIC</x:v>
      </x:c>
      <x:c r="AO1104" s="1" t="str">
        <x:v>1102</x:v>
      </x:c>
      <x:c r="AP1104" s="1" t="str">
        <x:v>True</x:v>
      </x:c>
    </x:row>
    <x:row r="1105" ht="22" customHeight="1">
      <x:c r="A1105" s="27" t="n">
        <x:v>45300</x:v>
      </x:c>
      <x:c r="B1105" s="27" t="n">
        <x:v>45301</x:v>
      </x:c>
      <x:c r="C1105" s="1" t="str">
        <x:v>1.4376939187610527e-09</x:v>
      </x:c>
      <x:c r="D1105" s="1" t="str">
        <x:v>0.99534355230453719</x:v>
      </x:c>
      <x:c r="E1105" s="1" t="str">
        <x:v>0.0046564462577688001</x:v>
      </x:c>
      <x:c r="F1105" s="1" t="str">
        <x:v>bull</x:v>
      </x:c>
      <x:c r="G1105" s="1" t="str">
        <x:v>0.026987154645052067</x:v>
      </x:c>
      <x:c r="H1105" s="1" t="str">
        <x:v>0.0063324190824920667</x:v>
      </x:c>
      <x:c r="I1105" s="1" t="str">
        <x:v>0.026372995547763178</x:v>
      </x:c>
      <x:c r="J1105" s="1" t="str">
        <x:v>0.053389965974743658</x:v>
      </x:c>
      <x:c r="K1105" s="1" t="str">
        <x:v>0.50643745626188386</x:v>
      </x:c>
      <x:c r="L1105" s="1" t="str">
        <x:v>-0.017741928614928515</x:v>
      </x:c>
      <x:c r="M1105" s="1" t="str">
        <x:v>BTC</x:v>
      </x:c>
      <x:c r="N1105" s="1" t="str">
        <x:v>0.99534355230453719</x:v>
      </x:c>
      <x:c r="O1105" s="48" t="str">
        <x:v>HIGH_VOLATILITY|BULLISH_ROUTER</x:v>
      </x:c>
      <x:c r="P1105" s="48" t="str">
        <x:v>episode-001101|episode-001099|episode-001058|episode-001065|episode-001057</x:v>
      </x:c>
      <x:c r="Q1105" s="1" t="str">
        <x:v>True</x:v>
      </x:c>
      <x:c r="R1105" s="1" t="str">
        <x:v>5</x:v>
      </x:c>
      <x:c r="S1105" s="1" t="str">
        <x:v>0.075000000000000011</x:v>
      </x:c>
      <x:c r="T1105" s="1" t="str">
        <x:v>0.44841258499541581</x:v>
      </x:c>
      <x:c r="U1105" s="1" t="str">
        <x:v>0.45000000000000001</x:v>
      </x:c>
      <x:c r="V1105" s="1" t="str">
        <x:v>0.0048761042927499996</x:v>
      </x:c>
      <x:c r="W1105" s="28" t="str">
        <x:v>0.5</x:v>
      </x:c>
      <x:c r="X1105" s="28" t="str">
        <x:v>0.0044751813275583086</x:v>
      </x:c>
      <x:c r="Y1105" s="28" t="str">
        <x:v>0.0054183365105233694</x:v>
      </x:c>
      <x:c r="Z1105" s="1" t="str">
        <x:v>0.5</x:v>
      </x:c>
      <x:c r="AA1105" s="1" t="str">
        <x:v>0.0044751813275583086</x:v>
      </x:c>
      <x:c r="AB1105" s="1" t="str">
        <x:v>0.0054183365105233694</x:v>
      </x:c>
      <x:c r="AC1105" s="1" t="str">
        <x:v>BTC</x:v>
      </x:c>
      <x:c r="AD1105" s="1" t="str">
        <x:v>0.075000000000000011</x:v>
      </x:c>
      <x:c r="AE1105" s="1" t="str">
        <x:v>0.5</x:v>
      </x:c>
      <x:c r="AF1105" s="1" t="str">
        <x:v>0.0044751813275583086</x:v>
      </x:c>
      <x:c r="AG1105" s="1" t="str">
        <x:v>0.0054183365105233694</x:v>
      </x:c>
      <x:c r="AH1105" s="1" t="str">
        <x:v>0.90000000000000002</x:v>
      </x:c>
      <x:c r="AI1105" s="1" t="str">
        <x:v>0.0016226841673389059</x:v>
      </x:c>
      <x:c r="AJ1105" s="1" t="str">
        <x:v>0.0097594662046878167</x:v>
      </x:c>
      <x:c r="AK1105" s="1" t="str">
        <x:v>0.0048478956170023508</x:v>
      </x:c>
      <x:c r="AL1105" s="28" t="str">
        <x:v>0.0108456719200502</x:v>
      </x:c>
      <x:c r="AM1105" s="1" t="str">
        <x:v>2024</x:v>
      </x:c>
      <x:c r="AN1105" s="48" t="str">
        <x:v>REUSED_OOS_PREQUENTIAL_DIAGNOSTIC</x:v>
      </x:c>
      <x:c r="AO1105" s="1" t="str">
        <x:v>1103</x:v>
      </x:c>
      <x:c r="AP1105" s="1" t="str">
        <x:v>True</x:v>
      </x:c>
    </x:row>
    <x:row r="1106" ht="22" customHeight="1">
      <x:c r="A1106" s="27" t="n">
        <x:v>45301</x:v>
      </x:c>
      <x:c r="B1106" s="27" t="n">
        <x:v>45302</x:v>
      </x:c>
      <x:c r="C1106" s="1" t="str">
        <x:v>3.402401442147324e-11</x:v>
      </x:c>
      <x:c r="D1106" s="1" t="str">
        <x:v>0.99917873317945238</x:v>
      </x:c>
      <x:c r="E1106" s="1" t="str">
        <x:v>0.00082126678652360001</x:v>
      </x:c>
      <x:c r="F1106" s="1" t="str">
        <x:v>bull</x:v>
      </x:c>
      <x:c r="G1106" s="1" t="str">
        <x:v>0.0060583280904675562</x:v>
      </x:c>
      <x:c r="H1106" s="1" t="str">
        <x:v>0.0076703617498302939</x:v>
      </x:c>
      <x:c r="I1106" s="1" t="str">
        <x:v>0.088551478776079051</x:v>
      </x:c>
      <x:c r="J1106" s="1" t="str">
        <x:v>0.13024013418621738</x:v>
      </x:c>
      <x:c r="K1106" s="1" t="str">
        <x:v>0.45607516338319926</x:v>
      </x:c>
      <x:c r="L1106" s="1" t="str">
        <x:v>-0.0070886798318646749</x:v>
      </x:c>
      <x:c r="M1106" s="1" t="str">
        <x:v>BTC</x:v>
      </x:c>
      <x:c r="N1106" s="1" t="str">
        <x:v>0.99917873317945238</x:v>
      </x:c>
      <x:c r="O1106" s="48" t="str">
        <x:v>HIGH_VOLATILITY|BULLISH_ROUTER</x:v>
      </x:c>
      <x:c r="P1106" s="48" t="str"/>
      <x:c r="Q1106" s="1" t="str">
        <x:v>True</x:v>
      </x:c>
      <x:c r="R1106" s="1" t="str">
        <x:v>5</x:v>
      </x:c>
      <x:c r="S1106" s="1" t="str">
        <x:v>0.075000000000000011</x:v>
      </x:c>
      <x:c r="T1106" s="1" t="str">
        <x:v>0.44837008063887729</x:v>
      </x:c>
      <x:c r="U1106" s="1" t="str">
        <x:v>0.45000000000000001</x:v>
      </x:c>
      <x:c r="V1106" s="1" t="str">
        <x:v>-0.0027154433239873002</x:v>
      </x:c>
      <x:c r="W1106" s="28" t="str">
        <x:v>0.5</x:v>
      </x:c>
      <x:c r="X1106" s="28" t="str">
        <x:v>0.0026967937101046724</x:v>
      </x:c>
      <x:c r="Y1106" s="28" t="str">
        <x:v>-0.0030168878917031794</x:v>
      </x:c>
      <x:c r="Z1106" s="1" t="str">
        <x:v>0.5</x:v>
      </x:c>
      <x:c r="AA1106" s="1" t="str">
        <x:v>0.0026967937101046724</x:v>
      </x:c>
      <x:c r="AB1106" s="1" t="str">
        <x:v>-0.0030168878917031794</x:v>
      </x:c>
      <x:c r="AC1106" s="1" t="str">
        <x:v>BTC</x:v>
      </x:c>
      <x:c r="AD1106" s="1" t="str">
        <x:v>0.075000000000000011</x:v>
      </x:c>
      <x:c r="AE1106" s="1" t="str">
        <x:v>0.5</x:v>
      </x:c>
      <x:c r="AF1106" s="1" t="str">
        <x:v>0.0026967937101046724</x:v>
      </x:c>
      <x:c r="AG1106" s="1" t="str">
        <x:v>-0.0030168878917031794</x:v>
      </x:c>
      <x:c r="AH1106" s="1" t="str">
        <x:v>1</x:v>
      </x:c>
      <x:c r="AI1106" s="1" t="str">
        <x:v>0.0990333253397917</x:v>
      </x:c>
      <x:c r="AJ1106" s="1" t="str">
        <x:v>-0.0061268347663275824</x:v>
      </x:c>
      <x:c r="AK1106" s="1" t="str">
        <x:v>-0.0034265440076620447</x:v>
      </x:c>
      <x:c r="AL1106" s="28" t="str">
        <x:v>-0.0060283984533331001</x:v>
      </x:c>
      <x:c r="AM1106" s="1" t="str">
        <x:v>2024</x:v>
      </x:c>
      <x:c r="AN1106" s="48" t="str">
        <x:v>REUSED_OOS_PREQUENTIAL_DIAGNOSTIC</x:v>
      </x:c>
      <x:c r="AO1106" s="1" t="str">
        <x:v>1104</x:v>
      </x:c>
      <x:c r="AP1106" s="1" t="str">
        <x:v>True</x:v>
      </x:c>
    </x:row>
    <x:row r="1107" ht="22" customHeight="1">
      <x:c r="A1107" s="27" t="n">
        <x:v>45302</x:v>
      </x:c>
      <x:c r="B1107" s="27" t="n">
        <x:v>45303</x:v>
      </x:c>
      <x:c r="C1107" s="1" t="str">
        <x:v>1.5039969370091487e-10</x:v>
      </x:c>
      <x:c r="D1107" s="1" t="str">
        <x:v>0.99831513786560921</x:v>
      </x:c>
      <x:c r="E1107" s="1" t="str">
        <x:v>0.0016848619839913001</x:v>
      </x:c>
      <x:c r="F1107" s="1" t="str">
        <x:v>bull</x:v>
      </x:c>
      <x:c r="G1107" s="1" t="str">
        <x:v>0.011326192868971208</x:v>
      </x:c>
      <x:c r="H1107" s="1" t="str">
        <x:v>0.0017271906276865477</x:v>
      </x:c>
      <x:c r="I1107" s="1" t="str">
        <x:v>0.049622936340783852</x:v>
      </x:c>
      <x:c r="J1107" s="1" t="str">
        <x:v>0.11717405452310348</x:v>
      </x:c>
      <x:c r="K1107" s="1" t="str">
        <x:v>0.45739620648867296</x:v>
      </x:c>
      <x:c r="L1107" s="1" t="str">
        <x:v>-0.013074344898663215</x:v>
      </x:c>
      <x:c r="M1107" s="1" t="str">
        <x:v>BTC</x:v>
      </x:c>
      <x:c r="N1107" s="1" t="str">
        <x:v>0.99831513786560921</x:v>
      </x:c>
      <x:c r="O1107" s="48" t="str">
        <x:v>HIGH_VOLATILITY|BULLISH_ROUTER</x:v>
      </x:c>
      <x:c r="P1107" s="48" t="str">
        <x:v>episode-001097|episode-001066|episode-001062|episode-001088|episode-001059</x:v>
      </x:c>
      <x:c r="Q1107" s="1" t="str">
        <x:v>True</x:v>
      </x:c>
      <x:c r="R1107" s="1" t="str">
        <x:v>5</x:v>
      </x:c>
      <x:c r="S1107" s="1" t="str">
        <x:v>0.075000000000000011</x:v>
      </x:c>
      <x:c r="T1107" s="1" t="str">
        <x:v>0.44837965166752541</x:v>
      </x:c>
      <x:c r="U1107" s="1" t="str">
        <x:v>0.45000000000000001</x:v>
      </x:c>
      <x:c r="V1107" s="1" t="str">
        <x:v>-0.034102769391892197</x:v>
      </x:c>
      <x:c r="W1107" s="28" t="str">
        <x:v>0.5</x:v>
      </x:c>
      <x:c r="X1107" s="28" t="str">
        <x:v>0.0015116560458175998</x:v>
      </x:c>
      <x:c r="Y1107" s="28" t="str">
        <x:v>-0.03789181473804748</x:v>
      </x:c>
      <x:c r="Z1107" s="1" t="str">
        <x:v>0.5</x:v>
      </x:c>
      <x:c r="AA1107" s="1" t="str">
        <x:v>0.0015116560458175998</x:v>
      </x:c>
      <x:c r="AB1107" s="1" t="str">
        <x:v>-0.03789181473804748</x:v>
      </x:c>
      <x:c r="AC1107" s="1" t="str">
        <x:v>BTC</x:v>
      </x:c>
      <x:c r="AD1107" s="1" t="str">
        <x:v>0.075000000000000011</x:v>
      </x:c>
      <x:c r="AE1107" s="1" t="str">
        <x:v>0.5</x:v>
      </x:c>
      <x:c r="AF1107" s="1" t="str">
        <x:v>0.0015116560458175998</x:v>
      </x:c>
      <x:c r="AG1107" s="1" t="str">
        <x:v>-0.03789181473804748</x:v>
      </x:c>
      <x:c r="AH1107" s="1" t="str">
        <x:v>1</x:v>
      </x:c>
      <x:c r="AI1107" s="1" t="str">
        <x:v>0</x:v>
      </x:c>
      <x:c r="AJ1107" s="1" t="str">
        <x:v>-0.075780720718388039</x:v>
      </x:c>
      <x:c r="AK1107" s="1" t="str">
        <x:v>-0.044108083292302695</x:v>
      </x:c>
      <x:c r="AL1107" s="28" t="str">
        <x:v>-0.075780720718388095</x:v>
      </x:c>
      <x:c r="AM1107" s="1" t="str">
        <x:v>2024</x:v>
      </x:c>
      <x:c r="AN1107" s="48" t="str">
        <x:v>REUSED_OOS_PREQUENTIAL_DIAGNOSTIC</x:v>
      </x:c>
      <x:c r="AO1107" s="1" t="str">
        <x:v>1105</x:v>
      </x:c>
      <x:c r="AP1107" s="1" t="str">
        <x:v>True</x:v>
      </x:c>
    </x:row>
    <x:row r="1108" ht="22" customHeight="1">
      <x:c r="A1108" s="27" t="n">
        <x:v>45303</x:v>
      </x:c>
      <x:c r="B1108" s="27" t="n">
        <x:v>45304</x:v>
      </x:c>
      <x:c r="C1108" s="1" t="str">
        <x:v>9.6016123696033792e-07</x:v>
      </x:c>
      <x:c r="D1108" s="1" t="str">
        <x:v>0.88279091484220851</x:v>
      </x:c>
      <x:c r="E1108" s="1" t="str">
        <x:v>0.1172081249965545</x:v>
      </x:c>
      <x:c r="F1108" s="1" t="str">
        <x:v>bull</x:v>
      </x:c>
      <x:c r="G1108" s="1" t="str">
        <x:v>0.32890526292783612</x:v>
      </x:c>
      <x:c r="H1108" s="1" t="str">
        <x:v>0.23104844604680119</x:v>
      </x:c>
      <x:c r="I1108" s="1" t="str">
        <x:v>-0.029916049360349084</x:v>
      </x:c>
      <x:c r="J1108" s="1" t="str">
        <x:v>-0.0011332765917755339</x:v>
      </x:c>
      <x:c r="K1108" s="1" t="str">
        <x:v>0.52797660717818895</x:v>
      </x:c>
      <x:c r="L1108" s="1" t="str">
        <x:v>-0.08786428233770982</x:v>
      </x:c>
      <x:c r="M1108" s="1" t="str">
        <x:v>ABSTAIN</x:v>
      </x:c>
      <x:c r="N1108" s="1" t="str">
        <x:v>0.5</x:v>
      </x:c>
      <x:c r="O1108" s="48" t="str">
        <x:v>INSUFFICIENT_EVIDENCE</x:v>
      </x:c>
      <x:c r="P1108" s="48" t="str"/>
      <x:c r="Q1108" s="1" t="str">
        <x:v>True</x:v>
      </x:c>
      <x:c r="R1108" s="1" t="str">
        <x:v>5</x:v>
      </x:c>
      <x:c r="S1108" s="1" t="str">
        <x:v>0.075000000000000011</x:v>
      </x:c>
      <x:c r="T1108" s="1" t="str">
        <x:v>0.44965990255126931</x:v>
      </x:c>
      <x:c r="U1108" s="1" t="str">
        <x:v>0.45000000000000001</x:v>
      </x:c>
      <x:c r="V1108" s="1" t="str">
        <x:v>0.000142359142973</x:v>
      </x:c>
      <x:c r="W1108" s="28" t="str">
        <x:v>0.45000000000000001</x:v>
      </x:c>
      <x:c r="X1108" s="28" t="str">
        <x:v>0.030308709736376782</x:v>
      </x:c>
      <x:c r="Y1108" s="28" t="str">
        <x:v>0.00013146657596174727</x:v>
      </x:c>
      <x:c r="Z1108" s="1" t="str">
        <x:v>0.45000000000000001</x:v>
      </x:c>
      <x:c r="AA1108" s="1" t="str">
        <x:v>0.030308709736376782</x:v>
      </x:c>
      <x:c r="AB1108" s="1" t="str">
        <x:v>0.00013146657596174727</x:v>
      </x:c>
      <x:c r="AC1108" s="1" t="str">
        <x:v>ABSTAIN</x:v>
      </x:c>
      <x:c r="AD1108" s="1" t="str">
        <x:v>0.075000000000000011</x:v>
      </x:c>
      <x:c r="AE1108" s="1" t="str">
        <x:v>0.45000000000000001</x:v>
      </x:c>
      <x:c r="AF1108" s="1" t="str">
        <x:v>0.030308709736376782</x:v>
      </x:c>
      <x:c r="AG1108" s="1" t="str">
        <x:v>0.00013146657596174727</x:v>
      </x:c>
      <x:c r="AH1108" s="1" t="str">
        <x:v>0.65000000000000002</x:v>
      </x:c>
      <x:c r="AI1108" s="1" t="str">
        <x:v>0.34999999999999998</x:v>
      </x:c>
      <x:c r="AJ1108" s="1" t="str">
        <x:v>-0.00011639929358309153</x:v>
      </x:c>
      <x:c r="AK1108" s="1" t="str">
        <x:v>-0.00025875507937839356</x:v>
      </x:c>
      <x:c r="AL1108" s="28" t="str">
        <x:v>0.00035951153121560001</x:v>
      </x:c>
      <x:c r="AM1108" s="1" t="str">
        <x:v>2024</x:v>
      </x:c>
      <x:c r="AN1108" s="48" t="str">
        <x:v>REUSED_OOS_PREQUENTIAL_DIAGNOSTIC</x:v>
      </x:c>
      <x:c r="AO1108" s="1" t="str">
        <x:v>1106</x:v>
      </x:c>
      <x:c r="AP1108" s="1" t="str">
        <x:v>False</x:v>
      </x:c>
    </x:row>
    <x:row r="1109" ht="22" customHeight="1">
      <x:c r="A1109" s="27" t="n">
        <x:v>45304</x:v>
      </x:c>
      <x:c r="B1109" s="27" t="n">
        <x:v>45305</x:v>
      </x:c>
      <x:c r="C1109" s="1" t="str">
        <x:v>1.1812923768555387e-06</x:v>
      </x:c>
      <x:c r="D1109" s="1" t="str">
        <x:v>0.86317868072103365</x:v>
      </x:c>
      <x:c r="E1109" s="1" t="str">
        <x:v>0.1368201379865894</x:v>
      </x:c>
      <x:c r="F1109" s="1" t="str">
        <x:v>bull</x:v>
      </x:c>
      <x:c r="G1109" s="1" t="str">
        <x:v>0.36333653619371098</x:v>
      </x:c>
      <x:c r="H1109" s="1" t="str">
        <x:v>0.039224468242349653</x:v>
      </x:c>
      <x:c r="I1109" s="1" t="str">
        <x:v>-0.025395800117813172</x:v>
      </x:c>
      <x:c r="J1109" s="1" t="str">
        <x:v>-0.0040580208665013107</x:v>
      </x:c>
      <x:c r="K1109" s="1" t="str">
        <x:v>0.52784282305405084</x:v>
      </x:c>
      <x:c r="L1109" s="1" t="str">
        <x:v>-0.087536359029176558</x:v>
      </x:c>
      <x:c r="M1109" s="1" t="str">
        <x:v>ABSTAIN</x:v>
      </x:c>
      <x:c r="N1109" s="1" t="str">
        <x:v>0.5</x:v>
      </x:c>
      <x:c r="O1109" s="48" t="str">
        <x:v>INSUFFICIENT_EVIDENCE</x:v>
      </x:c>
      <x:c r="P1109" s="48" t="str"/>
      <x:c r="Q1109" s="1" t="str">
        <x:v>True</x:v>
      </x:c>
      <x:c r="R1109" s="1" t="str">
        <x:v>5</x:v>
      </x:c>
      <x:c r="S1109" s="1" t="str">
        <x:v>0.075000000000000011</x:v>
      </x:c>
      <x:c r="T1109" s="1" t="str">
        <x:v>0.449877242496729</x:v>
      </x:c>
      <x:c r="U1109" s="1" t="str">
        <x:v>0.45000000000000001</x:v>
      </x:c>
      <x:c r="V1109" s="1" t="str">
        <x:v>-0.011606270241692199</x:v>
      </x:c>
      <x:c r="W1109" s="28" t="str">
        <x:v>0.45000000000000001</x:v>
      </x:c>
      <x:c r="X1109" s="28" t="str">
        <x:v>8.8964711248029626e-05</x:v>
      </x:c>
      <x:c r="Y1109" s="28" t="str">
        <x:v>-0.01160627024169214</x:v>
      </x:c>
      <x:c r="Z1109" s="1" t="str">
        <x:v>0.45000000000000001</x:v>
      </x:c>
      <x:c r="AA1109" s="1" t="str">
        <x:v>8.8964711248029626e-05</x:v>
      </x:c>
      <x:c r="AB1109" s="1" t="str">
        <x:v>-0.01160627024169214</x:v>
      </x:c>
      <x:c r="AC1109" s="1" t="str">
        <x:v>ABSTAIN</x:v>
      </x:c>
      <x:c r="AD1109" s="1" t="str">
        <x:v>0.075000000000000011</x:v>
      </x:c>
      <x:c r="AE1109" s="1" t="str">
        <x:v>0.45000000000000001</x:v>
      </x:c>
      <x:c r="AF1109" s="1" t="str">
        <x:v>8.8964711248029626e-05</x:v>
      </x:c>
      <x:c r="AG1109" s="1" t="str">
        <x:v>-0.01160627024169214</x:v>
      </x:c>
      <x:c r="AH1109" s="1" t="str">
        <x:v>0.45000000000000001</x:v>
      </x:c>
      <x:c r="AI1109" s="1" t="str">
        <x:v>0.20008176976518871</x:v>
      </x:c>
      <x:c r="AJ1109" s="1" t="str">
        <x:v>-0.011803941893789971</x:v>
      </x:c>
      <x:c r="AK1109" s="1" t="str">
        <x:v>-0.00020001282407749663</x:v>
      </x:c>
      <x:c r="AL1109" s="28" t="str">
        <x:v>-0.025791516243381201</x:v>
      </x:c>
      <x:c r="AM1109" s="1" t="str">
        <x:v>2024</x:v>
      </x:c>
      <x:c r="AN1109" s="48" t="str">
        <x:v>REUSED_OOS_PREQUENTIAL_DIAGNOSTIC</x:v>
      </x:c>
      <x:c r="AO1109" s="1" t="str">
        <x:v>1107</x:v>
      </x:c>
      <x:c r="AP1109" s="1" t="str">
        <x:v>False</x:v>
      </x:c>
    </x:row>
    <x:row r="1110" ht="22" customHeight="1">
      <x:c r="A1110" s="27" t="n">
        <x:v>45305</x:v>
      </x:c>
      <x:c r="B1110" s="27" t="n">
        <x:v>45306</x:v>
      </x:c>
      <x:c r="C1110" s="1" t="str">
        <x:v>1.9912668930385423e-05</x:v>
      </x:c>
      <x:c r="D1110" s="1" t="str">
        <x:v>0.49963947809533621</x:v>
      </x:c>
      <x:c r="E1110" s="1" t="str">
        <x:v>0.50034060923573331</x:v>
      </x:c>
      <x:c r="F1110" s="1" t="str">
        <x:v>mix</x:v>
      </x:c>
      <x:c r="G1110" s="1" t="str">
        <x:v>0.6311312824167814</x:v>
      </x:c>
      <x:c r="H1110" s="1" t="str">
        <x:v>0.72707840525139478</x:v>
      </x:c>
      <x:c r="I1110" s="1" t="str">
        <x:v>-0.049654770495796585</x:v>
      </x:c>
      <x:c r="J1110" s="1" t="str">
        <x:v>-0.0043621359917956903</x:v>
      </x:c>
      <x:c r="K1110" s="1" t="str">
        <x:v>0.52803106486995555</x:v>
      </x:c>
      <x:c r="L1110" s="1" t="str">
        <x:v>-0.11107017984677037</x:v>
      </x:c>
      <x:c r="M1110" s="1" t="str">
        <x:v>ABSTAIN</x:v>
      </x:c>
      <x:c r="N1110" s="1" t="str">
        <x:v>0.5</x:v>
      </x:c>
      <x:c r="O1110" s="48" t="str">
        <x:v>INSUFFICIENT_EVIDENCE</x:v>
      </x:c>
      <x:c r="P1110" s="48" t="str"/>
      <x:c r="Q1110" s="1" t="str">
        <x:v>True</x:v>
      </x:c>
      <x:c r="R1110" s="1" t="str">
        <x:v>5</x:v>
      </x:c>
      <x:c r="S1110" s="1" t="str">
        <x:v>0.050000000000000003</x:v>
      </x:c>
      <x:c r="T1110" s="1" t="str">
        <x:v>0.4539047297055675</x:v>
      </x:c>
      <x:c r="U1110" s="1" t="str">
        <x:v>0.45000000000000001</x:v>
      </x:c>
      <x:c r="V1110" s="1" t="str">
        <x:v>0.0082354559264225993</x:v>
      </x:c>
      <x:c r="W1110" s="28" t="str">
        <x:v>0.45000000000000001</x:v>
      </x:c>
      <x:c r="X1110" s="28" t="str">
        <x:v>0.0064583571406310325</x:v>
      </x:c>
      <x:c r="Y1110" s="28" t="str">
        <x:v>0.0082354559264226079</x:v>
      </x:c>
      <x:c r="Z1110" s="1" t="str">
        <x:v>0.45000000000000001</x:v>
      </x:c>
      <x:c r="AA1110" s="1" t="str">
        <x:v>0.0064583571406310325</x:v>
      </x:c>
      <x:c r="AB1110" s="1" t="str">
        <x:v>0.0082354559264226079</x:v>
      </x:c>
      <x:c r="AC1110" s="1" t="str">
        <x:v>ABSTAIN</x:v>
      </x:c>
      <x:c r="AD1110" s="1" t="str">
        <x:v>0.050000000000000003</x:v>
      </x:c>
      <x:c r="AE1110" s="1" t="str">
        <x:v>0.45000000000000001</x:v>
      </x:c>
      <x:c r="AF1110" s="1" t="str">
        <x:v>0.0064583571406310325</x:v>
      </x:c>
      <x:c r="AG1110" s="1" t="str">
        <x:v>0.0082354559264226079</x:v>
      </x:c>
      <x:c r="AH1110" s="1" t="str">
        <x:v>0.45000000000000001</x:v>
      </x:c>
      <x:c r="AI1110" s="1" t="str">
        <x:v>0.0064583571406310325</x:v>
      </x:c>
      <x:c r="AJ1110" s="1" t="str">
        <x:v>0.0082354559264226079</x:v>
      </x:c>
      <x:c r="AK1110" s="1" t="str">
        <x:v>8.6736173798840355e-18</x:v>
      </x:c>
      <x:c r="AL1110" s="28" t="str">
        <x:v>0.0183154833625176</x:v>
      </x:c>
      <x:c r="AM1110" s="1" t="str">
        <x:v>2024</x:v>
      </x:c>
      <x:c r="AN1110" s="48" t="str">
        <x:v>REUSED_OOS_PREQUENTIAL_DIAGNOSTIC</x:v>
      </x:c>
      <x:c r="AO1110" s="1" t="str">
        <x:v>1108</x:v>
      </x:c>
      <x:c r="AP1110" s="1" t="str">
        <x:v>False</x:v>
      </x:c>
    </x:row>
    <x:row r="1111" ht="22" customHeight="1">
      <x:c r="A1111" s="27" t="n">
        <x:v>45306</x:v>
      </x:c>
      <x:c r="B1111" s="27" t="n">
        <x:v>45307</x:v>
      </x:c>
      <x:c r="C1111" s="1" t="str">
        <x:v>6.008540730278387e-06</x:v>
      </x:c>
      <x:c r="D1111" s="1" t="str">
        <x:v>0.63308571944967085</x:v>
      </x:c>
      <x:c r="E1111" s="1" t="str">
        <x:v>0.36690827200959858</x:v>
      </x:c>
      <x:c r="F1111" s="1" t="str">
        <x:v>bull</x:v>
      </x:c>
      <x:c r="G1111" s="1" t="str">
        <x:v>0.59835957498820447</x:v>
      </x:c>
      <x:c r="H1111" s="1" t="str">
        <x:v>0.2668924827086695</x:v>
      </x:c>
      <x:c r="I1111" s="1" t="str">
        <x:v>-0.094789000515308031</x:v>
      </x:c>
      <x:c r="J1111" s="1" t="str">
        <x:v>0.0056539008367300081</x:v>
      </x:c>
      <x:c r="K1111" s="1" t="str">
        <x:v>0.5311552014879467</x:v>
      </x:c>
      <x:c r="L1111" s="1" t="str">
        <x:v>-0.094789000515308031</x:v>
      </x:c>
      <x:c r="M1111" s="1" t="str">
        <x:v>ABSTAIN</x:v>
      </x:c>
      <x:c r="N1111" s="1" t="str">
        <x:v>0.5</x:v>
      </x:c>
      <x:c r="O1111" s="48" t="str">
        <x:v>INSUFFICIENT_EVIDENCE</x:v>
      </x:c>
      <x:c r="P1111" s="48" t="str"/>
      <x:c r="Q1111" s="1" t="str">
        <x:v>True</x:v>
      </x:c>
      <x:c r="R1111" s="1" t="str">
        <x:v>5</x:v>
      </x:c>
      <x:c r="S1111" s="1" t="str">
        <x:v>0.075000000000000011</x:v>
      </x:c>
      <x:c r="T1111" s="1" t="str">
        <x:v>0.45242691607264057</x:v>
      </x:c>
      <x:c r="U1111" s="1" t="str">
        <x:v>0.45000000000000001</x:v>
      </x:c>
      <x:c r="V1111" s="1" t="str">
        <x:v>0.0067151937383146997</x:v>
      </x:c>
      <x:c r="W1111" s="28" t="str">
        <x:v>0.45000000000000001</x:v>
      </x:c>
      <x:c r="X1111" s="28" t="str">
        <x:v>0.0044960260317314371</x:v>
      </x:c>
      <x:c r="Y1111" s="28" t="str">
        <x:v>0.0067151937383147509</x:v>
      </x:c>
      <x:c r="Z1111" s="1" t="str">
        <x:v>0.45000000000000001</x:v>
      </x:c>
      <x:c r="AA1111" s="1" t="str">
        <x:v>0.0044960260317314371</x:v>
      </x:c>
      <x:c r="AB1111" s="1" t="str">
        <x:v>0.0067151937383147509</x:v>
      </x:c>
      <x:c r="AC1111" s="1" t="str">
        <x:v>ABSTAIN</x:v>
      </x:c>
      <x:c r="AD1111" s="1" t="str">
        <x:v>0.075000000000000011</x:v>
      </x:c>
      <x:c r="AE1111" s="1" t="str">
        <x:v>0.45000000000000001</x:v>
      </x:c>
      <x:c r="AF1111" s="1" t="str">
        <x:v>0.0044960260317314371</x:v>
      </x:c>
      <x:c r="AG1111" s="1" t="str">
        <x:v>0.0067151937383147509</x:v>
      </x:c>
      <x:c r="AH1111" s="1" t="str">
        <x:v>0.45000000000000001</x:v>
      </x:c>
      <x:c r="AI1111" s="1" t="str">
        <x:v>0.0044960260317314371</x:v>
      </x:c>
      <x:c r="AJ1111" s="1" t="str">
        <x:v>0.0067151937383147509</x:v>
      </x:c>
      <x:c r="AK1111" s="1" t="str">
        <x:v>5.1174342541315809e-17</x:v>
      </x:c>
      <x:c r="AL1111" s="28" t="str">
        <x:v>0.014932711058627699</x:v>
      </x:c>
      <x:c r="AM1111" s="1" t="str">
        <x:v>2024</x:v>
      </x:c>
      <x:c r="AN1111" s="48" t="str">
        <x:v>REUSED_OOS_PREQUENTIAL_DIAGNOSTIC</x:v>
      </x:c>
      <x:c r="AO1111" s="1" t="str">
        <x:v>1109</x:v>
      </x:c>
      <x:c r="AP1111" s="1" t="str">
        <x:v>False</x:v>
      </x:c>
    </x:row>
    <x:row r="1112" ht="22" customHeight="1">
      <x:c r="A1112" s="27" t="n">
        <x:v>45307</x:v>
      </x:c>
      <x:c r="B1112" s="27" t="n">
        <x:v>45308</x:v>
      </x:c>
      <x:c r="C1112" s="1" t="str">
        <x:v>1.8352025378869776e-06</x:v>
      </x:c>
      <x:c r="D1112" s="1" t="str">
        <x:v>0.81091381893284875</x:v>
      </x:c>
      <x:c r="E1112" s="1" t="str">
        <x:v>0.18908434586461331</x:v>
      </x:c>
      <x:c r="F1112" s="1" t="str">
        <x:v>bull</x:v>
      </x:c>
      <x:c r="G1112" s="1" t="str">
        <x:v>0.44139158567432052</x:v>
      </x:c>
      <x:c r="H1112" s="1" t="str">
        <x:v>0.35565619896635559</x:v>
      </x:c>
      <x:c r="I1112" s="1" t="str">
        <x:v>-0.06467731795616638</x:v>
      </x:c>
      <x:c r="J1112" s="1" t="str">
        <x:v>0.042950346518019655</x:v>
      </x:c>
      <x:c r="K1112" s="1" t="str">
        <x:v>0.52753316413128803</x:v>
      </x:c>
      <x:c r="L1112" s="1" t="str">
        <x:v>-0.081271746212911555</x:v>
      </x:c>
      <x:c r="M1112" s="1" t="str">
        <x:v>BTC</x:v>
      </x:c>
      <x:c r="N1112" s="1" t="str">
        <x:v>0.81091381893284875</x:v>
      </x:c>
      <x:c r="O1112" s="48" t="str">
        <x:v>HIGH_VOLATILITY</x:v>
      </x:c>
      <x:c r="P1112" s="48" t="str"/>
      <x:c r="Q1112" s="1" t="str">
        <x:v>True</x:v>
      </x:c>
      <x:c r="R1112" s="1" t="str">
        <x:v>5</x:v>
      </x:c>
      <x:c r="S1112" s="1" t="str">
        <x:v>0.075000000000000011</x:v>
      </x:c>
      <x:c r="T1112" s="1" t="str">
        <x:v>0.45045642883850417</x:v>
      </x:c>
      <x:c r="U1112" s="1" t="str">
        <x:v>0.45000000000000001</x:v>
      </x:c>
      <x:c r="V1112" s="1" t="str">
        <x:v>-0.0039336146821780001</x:v>
      </x:c>
      <x:c r="W1112" s="28" t="str">
        <x:v>0.5</x:v>
      </x:c>
      <x:c r="X1112" s="28" t="str">
        <x:v>0.04632882329244814</x:v>
      </x:c>
      <x:c r="Y1112" s="28" t="str">
        <x:v>-0.0044127464485301804</x:v>
      </x:c>
      <x:c r="Z1112" s="1" t="str">
        <x:v>0.5</x:v>
      </x:c>
      <x:c r="AA1112" s="1" t="str">
        <x:v>0.04632882329244814</x:v>
      </x:c>
      <x:c r="AB1112" s="1" t="str">
        <x:v>-0.0044127464485301804</x:v>
      </x:c>
      <x:c r="AC1112" s="1" t="str">
        <x:v>BTC</x:v>
      </x:c>
      <x:c r="AD1112" s="1" t="str">
        <x:v>0.075000000000000011</x:v>
      </x:c>
      <x:c r="AE1112" s="1" t="str">
        <x:v>0.5</x:v>
      </x:c>
      <x:c r="AF1112" s="1" t="str">
        <x:v>0.04632882329244814</x:v>
      </x:c>
      <x:c r="AG1112" s="1" t="str">
        <x:v>-0.0044127464485301804</x:v>
      </x:c>
      <x:c r="AH1112" s="1" t="str">
        <x:v>0.80000000000000004</x:v>
      </x:c>
      <x:c r="AI1112" s="1" t="str">
        <x:v>0.34632882329244818</x:v>
      </x:c>
      <x:c r="AJ1112" s="1" t="str">
        <x:v>-0.0073305010461084397</x:v>
      </x:c>
      <x:c r="AK1112" s="1" t="str">
        <x:v>-0.0034161295064366872</x:v>
      </x:c>
      <x:c r="AL1112" s="28" t="str">
        <x:v>-0.0087332398512012001</x:v>
      </x:c>
      <x:c r="AM1112" s="1" t="str">
        <x:v>2024</x:v>
      </x:c>
      <x:c r="AN1112" s="48" t="str">
        <x:v>REUSED_OOS_PREQUENTIAL_DIAGNOSTIC</x:v>
      </x:c>
      <x:c r="AO1112" s="1" t="str">
        <x:v>1110</x:v>
      </x:c>
      <x:c r="AP1112" s="1" t="str">
        <x:v>True</x:v>
      </x:c>
    </x:row>
    <x:row r="1113" ht="22" customHeight="1">
      <x:c r="A1113" s="27" t="n">
        <x:v>45308</x:v>
      </x:c>
      <x:c r="B1113" s="27" t="n">
        <x:v>45309</x:v>
      </x:c>
      <x:c r="C1113" s="1" t="str">
        <x:v>1.1804481691526416e-05</x:v>
      </x:c>
      <x:c r="D1113" s="1" t="str">
        <x:v>0.61957142289598655</x:v>
      </x:c>
      <x:c r="E1113" s="1" t="str">
        <x:v>0.38041677262232182</x:v>
      </x:c>
      <x:c r="F1113" s="1" t="str">
        <x:v>bull</x:v>
      </x:c>
      <x:c r="G1113" s="1" t="str">
        <x:v>0.60477012174788614</x:v>
      </x:c>
      <x:c r="H1113" s="1" t="str">
        <x:v>0.38268479207372436</x:v>
      </x:c>
      <x:c r="I1113" s="1" t="str">
        <x:v>-0.082793436744707849</x:v>
      </x:c>
      <x:c r="J1113" s="1" t="str">
        <x:v>0.0025551047006893146</x:v>
      </x:c>
      <x:c r="K1113" s="1" t="str">
        <x:v>0.51778974784247744</x:v>
      </x:c>
      <x:c r="L1113" s="1" t="str">
        <x:v>-0.08929522041130955</x:v>
      </x:c>
      <x:c r="M1113" s="1" t="str">
        <x:v>ABSTAIN</x:v>
      </x:c>
      <x:c r="N1113" s="1" t="str">
        <x:v>0.5</x:v>
      </x:c>
      <x:c r="O1113" s="48" t="str">
        <x:v>INSUFFICIENT_EVIDENCE</x:v>
      </x:c>
      <x:c r="P1113" s="48" t="str"/>
      <x:c r="Q1113" s="1" t="str">
        <x:v>True</x:v>
      </x:c>
      <x:c r="R1113" s="1" t="str">
        <x:v>5</x:v>
      </x:c>
      <x:c r="S1113" s="1" t="str">
        <x:v>0.075000000000000011</x:v>
      </x:c>
      <x:c r="T1113" s="1" t="str">
        <x:v>0.4525762160643535</x:v>
      </x:c>
      <x:c r="U1113" s="1" t="str">
        <x:v>0.45000000000000001</x:v>
      </x:c>
      <x:c r="V1113" s="1" t="str">
        <x:v>-0.0155321851487405</x:v>
      </x:c>
      <x:c r="W1113" s="28" t="str">
        <x:v>0.45000000000000001</x:v>
      </x:c>
      <x:c r="X1113" s="28" t="str">
        <x:v>0.047807114539854867</x:v>
      </x:c>
      <x:c r="Y1113" s="28" t="str">
        <x:v>-0.015577113511847318</x:v>
      </x:c>
      <x:c r="Z1113" s="1" t="str">
        <x:v>0.45000000000000001</x:v>
      </x:c>
      <x:c r="AA1113" s="1" t="str">
        <x:v>0.047807114539854867</x:v>
      </x:c>
      <x:c r="AB1113" s="1" t="str">
        <x:v>-0.015577113511847318</x:v>
      </x:c>
      <x:c r="AC1113" s="1" t="str">
        <x:v>ABSTAIN</x:v>
      </x:c>
      <x:c r="AD1113" s="1" t="str">
        <x:v>0.075000000000000011</x:v>
      </x:c>
      <x:c r="AE1113" s="1" t="str">
        <x:v>0.45000000000000001</x:v>
      </x:c>
      <x:c r="AF1113" s="1" t="str">
        <x:v>0.047807114539854867</x:v>
      </x:c>
      <x:c r="AG1113" s="1" t="str">
        <x:v>-0.015577113511847318</x:v>
      </x:c>
      <x:c r="AH1113" s="1" t="str">
        <x:v>0.45000000000000001</x:v>
      </x:c>
      <x:c r="AI1113" s="1" t="str">
        <x:v>0.34859285044414562</x:v>
      </x:c>
      <x:c r="AJ1113" s="1" t="str">
        <x:v>-0.015873228030581443</x:v>
      </x:c>
      <x:c r="AK1113" s="1" t="str">
        <x:v>-0.00034648361581000875</x:v>
      </x:c>
      <x:c r="AL1113" s="28" t="str">
        <x:v>-0.034511219653625198</x:v>
      </x:c>
      <x:c r="AM1113" s="1" t="str">
        <x:v>2024</x:v>
      </x:c>
      <x:c r="AN1113" s="48" t="str">
        <x:v>REUSED_OOS_PREQUENTIAL_DIAGNOSTIC</x:v>
      </x:c>
      <x:c r="AO1113" s="1" t="str">
        <x:v>1111</x:v>
      </x:c>
      <x:c r="AP1113" s="1" t="str">
        <x:v>False</x:v>
      </x:c>
    </x:row>
    <x:row r="1114" ht="22" customHeight="1">
      <x:c r="A1114" s="27" t="n">
        <x:v>45309</x:v>
      </x:c>
      <x:c r="B1114" s="27" t="n">
        <x:v>45310</x:v>
      </x:c>
      <x:c r="C1114" s="1" t="str">
        <x:v>9.9717479268846161e-05</x:v>
      </x:c>
      <x:c r="D1114" s="1" t="str">
        <x:v>0.18082770415175281</x:v>
      </x:c>
      <x:c r="E1114" s="1" t="str">
        <x:v>0.81907257836897807</x:v>
      </x:c>
      <x:c r="F1114" s="1" t="str">
        <x:v>mix</x:v>
      </x:c>
      <x:c r="G1114" s="1" t="str">
        <x:v>0.4311300688346239</x:v>
      </x:c>
      <x:c r="H1114" s="1" t="str">
        <x:v>0.87748743748846736</x:v>
      </x:c>
      <x:c r="I1114" s="1" t="str">
        <x:v>-0.10907651214070879</x:v>
      </x:c>
      <x:c r="J1114" s="1" t="str">
        <x:v>-0.022873071726223659</x:v>
      </x:c>
      <x:c r="K1114" s="1" t="str">
        <x:v>0.5313186232489201</x:v>
      </x:c>
      <x:c r="L1114" s="1" t="str">
        <x:v>-0.1207247530993012</x:v>
      </x:c>
      <x:c r="M1114" s="1" t="str">
        <x:v>ABSTAIN</x:v>
      </x:c>
      <x:c r="N1114" s="1" t="str">
        <x:v>0.81907257836897807</x:v>
      </x:c>
      <x:c r="O1114" s="48" t="str">
        <x:v>HIGH_VOLATILITY|NEGATIVE_MOMENTUM</x:v>
      </x:c>
      <x:c r="P1114" s="48" t="str">
        <x:v>episode-000109|episode-000845|episode-000786|episode-000321|episode-000790</x:v>
      </x:c>
      <x:c r="Q1114" s="1" t="str">
        <x:v>True</x:v>
      </x:c>
      <x:c r="R1114" s="1" t="str">
        <x:v>5</x:v>
      </x:c>
      <x:c r="S1114" s="1" t="str">
        <x:v>0.050000000000000003</x:v>
      </x:c>
      <x:c r="T1114" s="1" t="str">
        <x:v>0.4574314967999385</x:v>
      </x:c>
      <x:c r="U1114" s="1" t="str">
        <x:v>0.45000000000000001</x:v>
      </x:c>
      <x:c r="V1114" s="1" t="str">
        <x:v>0.0038632820375125998</x:v>
      </x:c>
      <x:c r="W1114" s="28" t="str">
        <x:v>0.45000000000000001</x:v>
      </x:c>
      <x:c r="X1114" s="28" t="str">
        <x:v>0.0086762697573893321</x:v>
      </x:c>
      <x:c r="Y1114" s="28" t="str">
        <x:v>0.0038632820375126276</x:v>
      </x:c>
      <x:c r="Z1114" s="1" t="str">
        <x:v>0.45000000000000001</x:v>
      </x:c>
      <x:c r="AA1114" s="1" t="str">
        <x:v>0.0086762697573893321</x:v>
      </x:c>
      <x:c r="AB1114" s="1" t="str">
        <x:v>0.0038632820375126276</x:v>
      </x:c>
      <x:c r="AC1114" s="1" t="str">
        <x:v>ABSTAIN</x:v>
      </x:c>
      <x:c r="AD1114" s="1" t="str">
        <x:v>0.050000000000000003</x:v>
      </x:c>
      <x:c r="AE1114" s="1" t="str">
        <x:v>0.45000000000000001</x:v>
      </x:c>
      <x:c r="AF1114" s="1" t="str">
        <x:v>0.0086762697573893321</x:v>
      </x:c>
      <x:c r="AG1114" s="1" t="str">
        <x:v>0.0038632820375126276</x:v>
      </x:c>
      <x:c r="AH1114" s="1" t="str">
        <x:v>0.45000000000000001</x:v>
      </x:c>
      <x:c r="AI1114" s="1" t="str">
        <x:v>0.0086762697573893321</x:v>
      </x:c>
      <x:c r="AJ1114" s="1" t="str">
        <x:v>0.0038632820375126276</x:v>
      </x:c>
      <x:c r="AK1114" s="1" t="str">
        <x:v>2.7755575615628914e-17</x:v>
      </x:c>
      <x:c r="AL1114" s="28" t="str">
        <x:v>0.0086044264482584999</x:v>
      </x:c>
      <x:c r="AM1114" s="1" t="str">
        <x:v>2024</x:v>
      </x:c>
      <x:c r="AN1114" s="48" t="str">
        <x:v>REUSED_OOS_PREQUENTIAL_DIAGNOSTIC</x:v>
      </x:c>
      <x:c r="AO1114" s="1" t="str">
        <x:v>1112</x:v>
      </x:c>
      <x:c r="AP1114" s="1" t="str">
        <x:v>False</x:v>
      </x:c>
    </x:row>
    <x:row r="1115" ht="22" customHeight="1">
      <x:c r="A1115" s="27" t="n">
        <x:v>45310</x:v>
      </x:c>
      <x:c r="B1115" s="27" t="n">
        <x:v>45311</x:v>
      </x:c>
      <x:c r="C1115" s="1" t="str">
        <x:v>0.0001510531791364</x:v>
      </x:c>
      <x:c r="D1115" s="1" t="str">
        <x:v>0.2008546807787191</x:v>
      </x:c>
      <x:c r="E1115" s="1" t="str">
        <x:v>0.79899426604214452</x:v>
      </x:c>
      <x:c r="F1115" s="1" t="str">
        <x:v>mix</x:v>
      </x:c>
      <x:c r="G1115" s="1" t="str">
        <x:v>0.45787864015774643</x:v>
      </x:c>
      <x:c r="H1115" s="1" t="str">
        <x:v>0.040156624653667386</x:v>
      </x:c>
      <x:c r="I1115" s="1" t="str">
        <x:v>-0.027731412203315431</x:v>
      </x:c>
      <x:c r="J1115" s="1" t="str">
        <x:v>-0.046144544097034612</x:v>
      </x:c>
      <x:c r="K1115" s="1" t="str">
        <x:v>0.51871692830303417</x:v>
      </x:c>
      <x:c r="L1115" s="1" t="str">
        <x:v>-0.1131590939095698</x:v>
      </x:c>
      <x:c r="M1115" s="1" t="str">
        <x:v>ABSTAIN</x:v>
      </x:c>
      <x:c r="N1115" s="1" t="str">
        <x:v>0.84999999999999998</x:v>
      </x:c>
      <x:c r="O1115" s="48" t="str">
        <x:v>INSUFFICIENT_EVIDENCE</x:v>
      </x:c>
      <x:c r="P1115" s="48" t="str"/>
      <x:c r="Q1115" s="1" t="str">
        <x:v>True</x:v>
      </x:c>
      <x:c r="R1115" s="1" t="str">
        <x:v>5</x:v>
      </x:c>
      <x:c r="S1115" s="1" t="str">
        <x:v>0.050000000000000003</x:v>
      </x:c>
      <x:c r="T1115" s="1" t="str">
        <x:v>0.45720532613297338</x:v>
      </x:c>
      <x:c r="U1115" s="1" t="str">
        <x:v>0.45000000000000001</x:v>
      </x:c>
      <x:c r="V1115" s="1" t="str">
        <x:v>0.00051002697491250003</x:v>
      </x:c>
      <x:c r="W1115" s="28" t="str">
        <x:v>0.45000000000000001</x:v>
      </x:c>
      <x:c r="X1115" s="28" t="str">
        <x:v>0.0021213815736703112</x:v>
      </x:c>
      <x:c r="Y1115" s="28" t="str">
        <x:v>0.00051002697491253635</x:v>
      </x:c>
      <x:c r="Z1115" s="1" t="str">
        <x:v>0.45000000000000001</x:v>
      </x:c>
      <x:c r="AA1115" s="1" t="str">
        <x:v>0.0021213815736703112</x:v>
      </x:c>
      <x:c r="AB1115" s="1" t="str">
        <x:v>0.00051002697491253635</x:v>
      </x:c>
      <x:c r="AC1115" s="1" t="str">
        <x:v>ABSTAIN</x:v>
      </x:c>
      <x:c r="AD1115" s="1" t="str">
        <x:v>0.050000000000000003</x:v>
      </x:c>
      <x:c r="AE1115" s="1" t="str">
        <x:v>0.45000000000000001</x:v>
      </x:c>
      <x:c r="AF1115" s="1" t="str">
        <x:v>0.0021213815736703112</x:v>
      </x:c>
      <x:c r="AG1115" s="1" t="str">
        <x:v>0.00051002697491253635</x:v>
      </x:c>
      <x:c r="AH1115" s="1" t="str">
        <x:v>0.45000000000000001</x:v>
      </x:c>
      <x:c r="AI1115" s="1" t="str">
        <x:v>0.0021213815736703112</x:v>
      </x:c>
      <x:c r="AJ1115" s="1" t="str">
        <x:v>0.00051002697491253635</x:v>
      </x:c>
      <x:c r="AK1115" s="1" t="str">
        <x:v>3.6320772778264399e-17</x:v>
      </x:c>
      <x:c r="AL1115" s="28" t="str">
        <x:v>0.0011381098732231999</x:v>
      </x:c>
      <x:c r="AM1115" s="1" t="str">
        <x:v>2024</x:v>
      </x:c>
      <x:c r="AN1115" s="48" t="str">
        <x:v>REUSED_OOS_PREQUENTIAL_DIAGNOSTIC</x:v>
      </x:c>
      <x:c r="AO1115" s="1" t="str">
        <x:v>1113</x:v>
      </x:c>
      <x:c r="AP1115" s="1" t="str">
        <x:v>False</x:v>
      </x:c>
    </x:row>
    <x:row r="1116" ht="22" customHeight="1">
      <x:c r="A1116" s="27" t="n">
        <x:v>45311</x:v>
      </x:c>
      <x:c r="B1116" s="27" t="n">
        <x:v>45312</x:v>
      </x:c>
      <x:c r="C1116" s="1" t="str">
        <x:v>0.00014849531086760001</x:v>
      </x:c>
      <x:c r="D1116" s="1" t="str">
        <x:v>0.25436181142866332</x:v>
      </x:c>
      <x:c r="E1116" s="1" t="str">
        <x:v>0.74548969326046877</x:v>
      </x:c>
      <x:c r="F1116" s="1" t="str">
        <x:v>mix</x:v>
      </x:c>
      <x:c r="G1116" s="1" t="str">
        <x:v>0.51746227964461367</x:v>
      </x:c>
      <x:c r="H1116" s="1" t="str">
        <x:v>0.10701426129988878</x:v>
      </x:c>
      <x:c r="I1116" s="1" t="str">
        <x:v>-0.026974677547705661</x:v>
      </x:c>
      <x:c r="J1116" s="1" t="str">
        <x:v>-0.049480348060794377</x:v>
      </x:c>
      <x:c r="K1116" s="1" t="str">
        <x:v>0.51833210749913139</x:v>
      </x:c>
      <x:c r="L1116" s="1" t="str">
        <x:v>-0.11214977151837002</x:v>
      </x:c>
      <x:c r="M1116" s="1" t="str">
        <x:v>ABSTAIN</x:v>
      </x:c>
      <x:c r="N1116" s="1" t="str">
        <x:v>0.75</x:v>
      </x:c>
      <x:c r="O1116" s="48" t="str">
        <x:v>HIGH_VOLATILITY|NEGATIVE_MOMENTUM</x:v>
      </x:c>
      <x:c r="P1116" s="48" t="str"/>
      <x:c r="Q1116" s="1" t="str">
        <x:v>True</x:v>
      </x:c>
      <x:c r="R1116" s="1" t="str">
        <x:v>5</x:v>
      </x:c>
      <x:c r="S1116" s="1" t="str">
        <x:v>0.050000000000000003</x:v>
      </x:c>
      <x:c r="T1116" s="1" t="str">
        <x:v>0.4566125283636342</x:v>
      </x:c>
      <x:c r="U1116" s="1" t="str">
        <x:v>0.45000000000000001</x:v>
      </x:c>
      <x:c r="V1116" s="1" t="str">
        <x:v>-0.0012112061432398001</x:v>
      </x:c>
      <x:c r="W1116" s="28" t="str">
        <x:v>0.45000000000000001</x:v>
      </x:c>
      <x:c r="X1116" s="28" t="str">
        <x:v>0.00028153800409075336</x:v>
      </x:c>
      <x:c r="Y1116" s="28" t="str">
        <x:v>-0.0012112061432398846</x:v>
      </x:c>
      <x:c r="Z1116" s="1" t="str">
        <x:v>0.45000000000000001</x:v>
      </x:c>
      <x:c r="AA1116" s="1" t="str">
        <x:v>0.00028153800409075336</x:v>
      </x:c>
      <x:c r="AB1116" s="1" t="str">
        <x:v>-0.0012112061432398846</x:v>
      </x:c>
      <x:c r="AC1116" s="1" t="str">
        <x:v>ABSTAIN</x:v>
      </x:c>
      <x:c r="AD1116" s="1" t="str">
        <x:v>0.050000000000000003</x:v>
      </x:c>
      <x:c r="AE1116" s="1" t="str">
        <x:v>0.45000000000000001</x:v>
      </x:c>
      <x:c r="AF1116" s="1" t="str">
        <x:v>0.00028153800409075336</x:v>
      </x:c>
      <x:c r="AG1116" s="1" t="str">
        <x:v>-0.0012112061432398846</x:v>
      </x:c>
      <x:c r="AH1116" s="1" t="str">
        <x:v>0.45000000000000001</x:v>
      </x:c>
      <x:c r="AI1116" s="1" t="str">
        <x:v>0.00028153800409075336</x:v>
      </x:c>
      <x:c r="AJ1116" s="1" t="str">
        <x:v>-0.0012112061432398846</x:v>
      </x:c>
      <x:c r="AK1116" s="1" t="str">
        <x:v>-8.4567769453869346e-17</x:v>
      </x:c>
      <x:c r="AL1116" s="28" t="str">
        <x:v>-0.0026909443247937</x:v>
      </x:c>
      <x:c r="AM1116" s="1" t="str">
        <x:v>2024</x:v>
      </x:c>
      <x:c r="AN1116" s="48" t="str">
        <x:v>REUSED_OOS_PREQUENTIAL_DIAGNOSTIC</x:v>
      </x:c>
      <x:c r="AO1116" s="1" t="str">
        <x:v>1114</x:v>
      </x:c>
      <x:c r="AP1116" s="1" t="str">
        <x:v>False</x:v>
      </x:c>
    </x:row>
    <x:row r="1117" ht="22" customHeight="1">
      <x:c r="A1117" s="27" t="n">
        <x:v>45312</x:v>
      </x:c>
      <x:c r="B1117" s="27" t="n">
        <x:v>45313</x:v>
      </x:c>
      <x:c r="C1117" s="1" t="str">
        <x:v>0.00047709077054460002</x:v>
      </x:c>
      <x:c r="D1117" s="1" t="str">
        <x:v>0.090868765421708506</x:v>
      </x:c>
      <x:c r="E1117" s="1" t="str">
        <x:v>0.90865414380774645</x:v>
      </x:c>
      <x:c r="F1117" s="1" t="str">
        <x:v>mix</x:v>
      </x:c>
      <x:c r="G1117" s="1" t="str">
        <x:v>0.28092116714079723</x:v>
      </x:c>
      <x:c r="H1117" s="1" t="str">
        <x:v>0.32698609201390949</x:v>
      </x:c>
      <x:c r="I1117" s="1" t="str">
        <x:v>-0.0039021609204213936</x:v>
      </x:c>
      <x:c r="J1117" s="1" t="str">
        <x:v>-0.054258805655815867</x:v>
      </x:c>
      <x:c r="K1117" s="1" t="str">
        <x:v>0.51813601741397985</x:v>
      </x:c>
      <x:c r="L1117" s="1" t="str">
        <x:v>-0.11453892705196944</x:v>
      </x:c>
      <x:c r="M1117" s="1" t="str">
        <x:v>ABSTAIN</x:v>
      </x:c>
      <x:c r="N1117" s="1" t="str">
        <x:v>0.90865414380774645</x:v>
      </x:c>
      <x:c r="O1117" s="48" t="str">
        <x:v>HIGH_VOLATILITY|NEGATIVE_MOMENTUM</x:v>
      </x:c>
      <x:c r="P1117" s="48" t="str">
        <x:v>episode-000859|episode-000796|episode-000986|episode-000952|episode-000933</x:v>
      </x:c>
      <x:c r="Q1117" s="1" t="str">
        <x:v>True</x:v>
      </x:c>
      <x:c r="R1117" s="1" t="str">
        <x:v>5</x:v>
      </x:c>
      <x:c r="S1117" s="1" t="str">
        <x:v>0.050000000000000003</x:v>
      </x:c>
      <x:c r="T1117" s="1" t="str">
        <x:v>0.45839749943394342</x:v>
      </x:c>
      <x:c r="U1117" s="1" t="str">
        <x:v>0.45000000000000001</x:v>
      </x:c>
      <x:c r="V1117" s="1" t="str">
        <x:v>-0.021934029131341501</x:v>
      </x:c>
      <x:c r="W1117" s="28" t="str">
        <x:v>0.45000000000000001</x:v>
      </x:c>
      <x:c r="X1117" s="28" t="str">
        <x:v>0.00066681618473901638</x:v>
      </x:c>
      <x:c r="Y1117" s="28" t="str">
        <x:v>-0.02193402913134157</x:v>
      </x:c>
      <x:c r="Z1117" s="1" t="str">
        <x:v>0.45000000000000001</x:v>
      </x:c>
      <x:c r="AA1117" s="1" t="str">
        <x:v>0.00066681618473901638</x:v>
      </x:c>
      <x:c r="AB1117" s="1" t="str">
        <x:v>-0.02193402913134157</x:v>
      </x:c>
      <x:c r="AC1117" s="1" t="str">
        <x:v>ABSTAIN</x:v>
      </x:c>
      <x:c r="AD1117" s="1" t="str">
        <x:v>0.050000000000000003</x:v>
      </x:c>
      <x:c r="AE1117" s="1" t="str">
        <x:v>0.45000000000000001</x:v>
      </x:c>
      <x:c r="AF1117" s="1" t="str">
        <x:v>0.00066681618473901638</x:v>
      </x:c>
      <x:c r="AG1117" s="1" t="str">
        <x:v>-0.02193402913134157</x:v>
      </x:c>
      <x:c r="AH1117" s="1" t="str">
        <x:v>0.45000000000000001</x:v>
      </x:c>
      <x:c r="AI1117" s="1" t="str">
        <x:v>0.00066681618473901638</x:v>
      </x:c>
      <x:c r="AJ1117" s="1" t="str">
        <x:v>-0.02193402913134157</x:v>
      </x:c>
      <x:c r="AK1117" s="1" t="str">
        <x:v>-7.2858385991025898e-17</x:v>
      </x:c>
      <x:c r="AL1117" s="28" t="str">
        <x:v>-0.048740837645972201</x:v>
      </x:c>
      <x:c r="AM1117" s="1" t="str">
        <x:v>2024</x:v>
      </x:c>
      <x:c r="AN1117" s="48" t="str">
        <x:v>REUSED_OOS_PREQUENTIAL_DIAGNOSTIC</x:v>
      </x:c>
      <x:c r="AO1117" s="1" t="str">
        <x:v>1115</x:v>
      </x:c>
      <x:c r="AP1117" s="1" t="str">
        <x:v>False</x:v>
      </x:c>
    </x:row>
    <x:row r="1118" ht="22" customHeight="1">
      <x:c r="A1118" s="27" t="n">
        <x:v>45313</x:v>
      </x:c>
      <x:c r="B1118" s="27" t="n">
        <x:v>45314</x:v>
      </x:c>
      <x:c r="C1118" s="1" t="str">
        <x:v>0.0047220155534659003</x:v>
      </x:c>
      <x:c r="D1118" s="1" t="str">
        <x:v>0.0017391810973389</x:v>
      </x:c>
      <x:c r="E1118" s="1" t="str">
        <x:v>0.99353880334919475</x:v>
      </x:c>
      <x:c r="F1118" s="1" t="str">
        <x:v>mix</x:v>
      </x:c>
      <x:c r="G1118" s="1" t="str">
        <x:v>0.038940465760114375</x:v>
      </x:c>
      <x:c r="H1118" s="1" t="str">
        <x:v>0.1782591686487392</x:v>
      </x:c>
      <x:c r="I1118" s="1" t="str">
        <x:v>-0.069495444676281437</x:v>
      </x:c>
      <x:c r="J1118" s="1" t="str">
        <x:v>-0.095034591310077188</x:v>
      </x:c>
      <x:c r="K1118" s="1" t="str">
        <x:v>0.54460524818057554</x:v>
      </x:c>
      <x:c r="L1118" s="1" t="str">
        <x:v>-0.1576970414503579</x:v>
      </x:c>
      <x:c r="M1118" s="1" t="str">
        <x:v>ABSTAIN</x:v>
      </x:c>
      <x:c r="N1118" s="1" t="str">
        <x:v>0.63140246437846181</x:v>
      </x:c>
      <x:c r="O1118" s="48" t="str">
        <x:v>HIGH_VOLATILITY|NEGATIVE_MOMENTUM</x:v>
      </x:c>
      <x:c r="P1118" s="48" t="str">
        <x:v>episode-000328|episode-000862|episode-000324|episode-000330|episode-000323</x:v>
      </x:c>
      <x:c r="Q1118" s="1" t="str">
        <x:v>True</x:v>
      </x:c>
      <x:c r="R1118" s="1" t="str">
        <x:v>5</x:v>
      </x:c>
      <x:c r="S1118" s="1" t="str">
        <x:v>0.050000000000000003</x:v>
      </x:c>
      <x:c r="T1118" s="1" t="str">
        <x:v>0.45903667913344731</x:v>
      </x:c>
      <x:c r="U1118" s="1" t="str">
        <x:v>0.45000000000000001</x:v>
      </x:c>
      <x:c r="V1118" s="1" t="str">
        <x:v>0.0037690556058833</x:v>
      </x:c>
      <x:c r="W1118" s="28" t="str">
        <x:v>0.45000000000000001</x:v>
      </x:c>
      <x:c r="X1118" s="28" t="str">
        <x:v>0.012333880978010359</x:v>
      </x:c>
      <x:c r="Y1118" s="28" t="str">
        <x:v>0.0037690556058833646</x:v>
      </x:c>
      <x:c r="Z1118" s="1" t="str">
        <x:v>0.45000000000000001</x:v>
      </x:c>
      <x:c r="AA1118" s="1" t="str">
        <x:v>0.012333880978010359</x:v>
      </x:c>
      <x:c r="AB1118" s="1" t="str">
        <x:v>0.0037690556058833646</x:v>
      </x:c>
      <x:c r="AC1118" s="1" t="str">
        <x:v>ABSTAIN</x:v>
      </x:c>
      <x:c r="AD1118" s="1" t="str">
        <x:v>0.050000000000000003</x:v>
      </x:c>
      <x:c r="AE1118" s="1" t="str">
        <x:v>0.45000000000000001</x:v>
      </x:c>
      <x:c r="AF1118" s="1" t="str">
        <x:v>0.012333880978010359</x:v>
      </x:c>
      <x:c r="AG1118" s="1" t="str">
        <x:v>0.0037690556058833646</x:v>
      </x:c>
      <x:c r="AH1118" s="1" t="str">
        <x:v>0.45000000000000001</x:v>
      </x:c>
      <x:c r="AI1118" s="1" t="str">
        <x:v>0.012333880978010359</x:v>
      </x:c>
      <x:c r="AJ1118" s="1" t="str">
        <x:v>0.0037690556058833646</x:v>
      </x:c>
      <x:c r="AK1118" s="1" t="str">
        <x:v>6.4184768611141862e-17</x:v>
      </x:c>
      <x:c r="AL1118" s="28" t="str">
        <x:v>0.0084031913925433008</x:v>
      </x:c>
      <x:c r="AM1118" s="1" t="str">
        <x:v>2024</x:v>
      </x:c>
      <x:c r="AN1118" s="48" t="str">
        <x:v>REUSED_OOS_PREQUENTIAL_DIAGNOSTIC</x:v>
      </x:c>
      <x:c r="AO1118" s="1" t="str">
        <x:v>1116</x:v>
      </x:c>
      <x:c r="AP1118" s="1" t="str">
        <x:v>False</x:v>
      </x:c>
    </x:row>
    <x:row r="1119" ht="22" customHeight="1">
      <x:c r="A1119" s="27" t="n">
        <x:v>45314</x:v>
      </x:c>
      <x:c r="B1119" s="27" t="n">
        <x:v>45315</x:v>
      </x:c>
      <x:c r="C1119" s="1" t="str">
        <x:v>0.0017923583673275999</x:v>
      </x:c>
      <x:c r="D1119" s="1" t="str">
        <x:v>0.0047675241791691001</x:v>
      </x:c>
      <x:c r="E1119" s="1" t="str">
        <x:v>0.9934401174535028</x:v>
      </x:c>
      <x:c r="F1119" s="1" t="str">
        <x:v>mix</x:v>
      </x:c>
      <x:c r="G1119" s="1" t="str">
        <x:v>0.039468368856878711</x:v>
      </x:c>
      <x:c r="H1119" s="1" t="str">
        <x:v>0.0060566861636604527</x:v>
      </x:c>
      <x:c r="I1119" s="1" t="str">
        <x:v>-0.075481799955962936</x:v>
      </x:c>
      <x:c r="J1119" s="1" t="str">
        <x:v>-0.071954212859020705</x:v>
      </x:c>
      <x:c r="K1119" s="1" t="str">
        <x:v>0.54383869271890639</x:v>
      </x:c>
      <x:c r="L1119" s="1" t="str">
        <x:v>-0.15061900847915977</x:v>
      </x:c>
      <x:c r="M1119" s="1" t="str">
        <x:v>ABSTAIN</x:v>
      </x:c>
      <x:c r="N1119" s="1" t="str">
        <x:v>0.63140246437846181</x:v>
      </x:c>
      <x:c r="O1119" s="48" t="str">
        <x:v>HIGH_VOLATILITY|NEGATIVE_MOMENTUM</x:v>
      </x:c>
      <x:c r="P1119" s="48" t="str">
        <x:v>episode-000324|episode-000328|episode-000330|episode-000327|episode-001117</x:v>
      </x:c>
      <x:c r="Q1119" s="1" t="str">
        <x:v>True</x:v>
      </x:c>
      <x:c r="R1119" s="1" t="str">
        <x:v>5</x:v>
      </x:c>
      <x:c r="S1119" s="1" t="str">
        <x:v>0.050000000000000003</x:v>
      </x:c>
      <x:c r="T1119" s="1" t="str">
        <x:v>0.4592437213662845</x:v>
      </x:c>
      <x:c r="U1119" s="1" t="str">
        <x:v>0.45000000000000001</x:v>
      </x:c>
      <x:c r="V1119" s="1" t="str">
        <x:v>0.0022226080589018002</x:v>
      </x:c>
      <x:c r="W1119" s="28" t="str">
        <x:v>0.45000000000000001</x:v>
      </x:c>
      <x:c r="X1119" s="28" t="str">
        <x:v>0.0020719549045257746</x:v>
      </x:c>
      <x:c r="Y1119" s="28" t="str">
        <x:v>0.0022226080589018427</x:v>
      </x:c>
      <x:c r="Z1119" s="1" t="str">
        <x:v>0.45000000000000001</x:v>
      </x:c>
      <x:c r="AA1119" s="1" t="str">
        <x:v>0.0020719549045257746</x:v>
      </x:c>
      <x:c r="AB1119" s="1" t="str">
        <x:v>0.0022226080589018427</x:v>
      </x:c>
      <x:c r="AC1119" s="1" t="str">
        <x:v>ABSTAIN</x:v>
      </x:c>
      <x:c r="AD1119" s="1" t="str">
        <x:v>0.050000000000000003</x:v>
      </x:c>
      <x:c r="AE1119" s="1" t="str">
        <x:v>0.45000000000000001</x:v>
      </x:c>
      <x:c r="AF1119" s="1" t="str">
        <x:v>0.0020719549045257746</x:v>
      </x:c>
      <x:c r="AG1119" s="1" t="str">
        <x:v>0.0022226080589018427</x:v>
      </x:c>
      <x:c r="AH1119" s="1" t="str">
        <x:v>0.45000000000000001</x:v>
      </x:c>
      <x:c r="AI1119" s="1" t="str">
        <x:v>0.0020719549045257746</x:v>
      </x:c>
      <x:c r="AJ1119" s="1" t="str">
        <x:v>0.0022226080589018427</x:v>
      </x:c>
      <x:c r="AK1119" s="1" t="str">
        <x:v>4.2067044292437572e-17</x:v>
      </x:c>
      <x:c r="AL1119" s="28" t="str">
        <x:v>0.0049437436072279003</x:v>
      </x:c>
      <x:c r="AM1119" s="1" t="str">
        <x:v>2024</x:v>
      </x:c>
      <x:c r="AN1119" s="48" t="str">
        <x:v>REUSED_OOS_PREQUENTIAL_DIAGNOSTIC</x:v>
      </x:c>
      <x:c r="AO1119" s="1" t="str">
        <x:v>1117</x:v>
      </x:c>
      <x:c r="AP1119" s="1" t="str">
        <x:v>False</x:v>
      </x:c>
    </x:row>
    <x:row r="1120" ht="22" customHeight="1">
      <x:c r="A1120" s="27" t="n">
        <x:v>45315</x:v>
      </x:c>
      <x:c r="B1120" s="27" t="n">
        <x:v>45316</x:v>
      </x:c>
      <x:c r="C1120" s="1" t="str">
        <x:v>0.0024406082846146</x:v>
      </x:c>
      <x:c r="D1120" s="1" t="str">
        <x:v>0.0029503212417089</x:v>
      </x:c>
      <x:c r="E1120" s="1" t="str">
        <x:v>0.99460907047367642</x:v>
      </x:c>
      <x:c r="F1120" s="1" t="str">
        <x:v>mix</x:v>
      </x:c>
      <x:c r="G1120" s="1" t="str">
        <x:v>0.033902746550102683</x:v>
      </x:c>
      <x:c r="H1120" s="1" t="str">
        <x:v>0.0036344058749208132</x:v>
      </x:c>
      <x:c r="I1120" s="1" t="str">
        <x:v>-0.062725778431422907</x:v>
      </x:c>
      <x:c r="J1120" s="1" t="str">
        <x:v>-0.080142730933832063</x:v>
      </x:c>
      <x:c r="K1120" s="1" t="str">
        <x:v>0.54137016555642925</x:v>
      </x:c>
      <x:c r="L1120" s="1" t="str">
        <x:v>-0.1464198866322276</x:v>
      </x:c>
      <x:c r="M1120" s="1" t="str">
        <x:v>ABSTAIN</x:v>
      </x:c>
      <x:c r="N1120" s="1" t="str">
        <x:v>0.63140246437846181</x:v>
      </x:c>
      <x:c r="O1120" s="48" t="str">
        <x:v>HIGH_VOLATILITY|NEGATIVE_MOMENTUM</x:v>
      </x:c>
      <x:c r="P1120" s="48" t="str">
        <x:v>episode-001118|episode-000328|episode-000324|episode-000327|episode-000330</x:v>
      </x:c>
      <x:c r="Q1120" s="1" t="str">
        <x:v>True</x:v>
      </x:c>
      <x:c r="R1120" s="1" t="str">
        <x:v>5</x:v>
      </x:c>
      <x:c r="S1120" s="1" t="str">
        <x:v>0.050000000000000003</x:v>
      </x:c>
      <x:c r="T1120" s="1" t="str">
        <x:v>0.45921062204433688</x:v>
      </x:c>
      <x:c r="U1120" s="1" t="str">
        <x:v>0.45000000000000001</x:v>
      </x:c>
      <x:c r="V1120" s="1" t="str">
        <x:v>-0.0016884662186704999</x:v>
      </x:c>
      <x:c r="W1120" s="28" t="str">
        <x:v>0.45000000000000001</x:v>
      </x:c>
      <x:c r="X1120" s="28" t="str">
        <x:v>0.0012208605131781569</x:v>
      </x:c>
      <x:c r="Y1120" s="28" t="str">
        <x:v>-0.0016884662186705812</x:v>
      </x:c>
      <x:c r="Z1120" s="1" t="str">
        <x:v>0.45000000000000001</x:v>
      </x:c>
      <x:c r="AA1120" s="1" t="str">
        <x:v>0.0012208605131781569</x:v>
      </x:c>
      <x:c r="AB1120" s="1" t="str">
        <x:v>-0.0016884662186705812</x:v>
      </x:c>
      <x:c r="AC1120" s="1" t="str">
        <x:v>ABSTAIN</x:v>
      </x:c>
      <x:c r="AD1120" s="1" t="str">
        <x:v>0.050000000000000003</x:v>
      </x:c>
      <x:c r="AE1120" s="1" t="str">
        <x:v>0.45000000000000001</x:v>
      </x:c>
      <x:c r="AF1120" s="1" t="str">
        <x:v>0.0012208605131781569</x:v>
      </x:c>
      <x:c r="AG1120" s="1" t="str">
        <x:v>-0.0016884662186705812</x:v>
      </x:c>
      <x:c r="AH1120" s="1" t="str">
        <x:v>0.45000000000000001</x:v>
      </x:c>
      <x:c r="AI1120" s="1" t="str">
        <x:v>0.0012208605131781569</x:v>
      </x:c>
      <x:c r="AJ1120" s="1" t="str">
        <x:v>-0.0016884662186705812</x:v>
      </x:c>
      <x:c r="AK1120" s="1" t="str">
        <x:v>-8.1315162936412833e-17</x:v>
      </x:c>
      <x:c r="AL1120" s="28" t="str">
        <x:v>-0.0037494387067804002</x:v>
      </x:c>
      <x:c r="AM1120" s="1" t="str">
        <x:v>2024</x:v>
      </x:c>
      <x:c r="AN1120" s="48" t="str">
        <x:v>REUSED_OOS_PREQUENTIAL_DIAGNOSTIC</x:v>
      </x:c>
      <x:c r="AO1120" s="1" t="str">
        <x:v>1118</x:v>
      </x:c>
      <x:c r="AP1120" s="1" t="str">
        <x:v>False</x:v>
      </x:c>
    </x:row>
    <x:row r="1121" ht="22" customHeight="1">
      <x:c r="A1121" s="27" t="n">
        <x:v>45316</x:v>
      </x:c>
      <x:c r="B1121" s="27" t="n">
        <x:v>45317</x:v>
      </x:c>
      <x:c r="C1121" s="1" t="str">
        <x:v>0.0023547300518156002</x:v>
      </x:c>
      <x:c r="D1121" s="1" t="str">
        <x:v>0.0038485358132623001</x:v>
      </x:c>
      <x:c r="E1121" s="1" t="str">
        <x:v>0.99379673413492198</x:v>
      </x:c>
      <x:c r="F1121" s="1" t="str">
        <x:v>mix</x:v>
      </x:c>
      <x:c r="G1121" s="1" t="str">
        <x:v>0.038076519369553467</x:v>
      </x:c>
      <x:c r="H1121" s="1" t="str">
        <x:v>0.001796429143106838</x:v>
      </x:c>
      <x:c r="I1121" s="1" t="str">
        <x:v>-0.032862951562867004</x:v>
      </x:c>
      <x:c r="J1121" s="1" t="str">
        <x:v>-0.060630438004107057</x:v>
      </x:c>
      <x:c r="K1121" s="1" t="str">
        <x:v>0.5355683992010446</x:v>
      </x:c>
      <x:c r="L1121" s="1" t="str">
        <x:v>-0.14962033294862676</x:v>
      </x:c>
      <x:c r="M1121" s="1" t="str">
        <x:v>ABSTAIN</x:v>
      </x:c>
      <x:c r="N1121" s="1" t="str">
        <x:v>0.99379673413492198</x:v>
      </x:c>
      <x:c r="O1121" s="48" t="str">
        <x:v>HIGH_VOLATILITY|NEGATIVE_MOMENTUM</x:v>
      </x:c>
      <x:c r="P1121" s="48" t="str"/>
      <x:c r="Q1121" s="1" t="str">
        <x:v>True</x:v>
      </x:c>
      <x:c r="R1121" s="1" t="str">
        <x:v>5</x:v>
      </x:c>
      <x:c r="S1121" s="1" t="str">
        <x:v>0.050000000000000003</x:v>
      </x:c>
      <x:c r="T1121" s="1" t="str">
        <x:v>0.45920772027183432</x:v>
      </x:c>
      <x:c r="U1121" s="1" t="str">
        <x:v>0.45000000000000001</x:v>
      </x:c>
      <x:c r="V1121" s="1" t="str">
        <x:v>0.021133524466306199</x:v>
      </x:c>
      <x:c r="W1121" s="28" t="str">
        <x:v>0.45000000000000001</x:v>
      </x:c>
      <x:c r="X1121" s="28" t="str">
        <x:v>0.00092955446830472743</x:v>
      </x:c>
      <x:c r="Y1121" s="28" t="str">
        <x:v>0.021133524466306008</x:v>
      </x:c>
      <x:c r="Z1121" s="1" t="str">
        <x:v>0.45000000000000001</x:v>
      </x:c>
      <x:c r="AA1121" s="1" t="str">
        <x:v>0.00092955446830472743</x:v>
      </x:c>
      <x:c r="AB1121" s="1" t="str">
        <x:v>0.021133524466306008</x:v>
      </x:c>
      <x:c r="AC1121" s="1" t="str">
        <x:v>ABSTAIN</x:v>
      </x:c>
      <x:c r="AD1121" s="1" t="str">
        <x:v>0.050000000000000003</x:v>
      </x:c>
      <x:c r="AE1121" s="1" t="str">
        <x:v>0.45000000000000001</x:v>
      </x:c>
      <x:c r="AF1121" s="1" t="str">
        <x:v>0.00092955446830472743</x:v>
      </x:c>
      <x:c r="AG1121" s="1" t="str">
        <x:v>0.021133524466306008</x:v>
      </x:c>
      <x:c r="AH1121" s="1" t="str">
        <x:v>0.45000000000000001</x:v>
      </x:c>
      <x:c r="AI1121" s="1" t="str">
        <x:v>0.00092955446830472743</x:v>
      </x:c>
      <x:c r="AJ1121" s="1" t="str">
        <x:v>0.021133524466306008</x:v>
      </x:c>
      <x:c r="AK1121" s="1" t="str">
        <x:v>-1.8388068845354155e-16</x:v>
      </x:c>
      <x:c r="AL1121" s="28" t="str">
        <x:v>0.046965497036486302</x:v>
      </x:c>
      <x:c r="AM1121" s="1" t="str">
        <x:v>2024</x:v>
      </x:c>
      <x:c r="AN1121" s="48" t="str">
        <x:v>REUSED_OOS_PREQUENTIAL_DIAGNOSTIC</x:v>
      </x:c>
      <x:c r="AO1121" s="1" t="str">
        <x:v>1119</x:v>
      </x:c>
      <x:c r="AP1121" s="1" t="str">
        <x:v>False</x:v>
      </x:c>
    </x:row>
    <x:row r="1122" ht="22" customHeight="1">
      <x:c r="A1122" s="27" t="n">
        <x:v>45317</x:v>
      </x:c>
      <x:c r="B1122" s="27" t="n">
        <x:v>45318</x:v>
      </x:c>
      <x:c r="C1122" s="1" t="str">
        <x:v>0.00059227399276470002</x:v>
      </x:c>
      <x:c r="D1122" s="1" t="str">
        <x:v>0.029654419495120401</x:v>
      </x:c>
      <x:c r="E1122" s="1" t="str">
        <x:v>0.96975330651211478</x:v>
      </x:c>
      <x:c r="F1122" s="1" t="str">
        <x:v>mix</x:v>
      </x:c>
      <x:c r="G1122" s="1" t="str">
        <x:v>0.12608143068763081</x:v>
      </x:c>
      <x:c r="H1122" s="1" t="str">
        <x:v>0.051611767363716199</x:v>
      </x:c>
      <x:c r="I1122" s="1" t="str">
        <x:v>0.0039209565885518494</x:v>
      </x:c>
      <x:c r="J1122" s="1" t="str">
        <x:v>-0.0376370938970918</x:v>
      </x:c>
      <x:c r="K1122" s="1" t="str">
        <x:v>0.55538292637239417</x:v>
      </x:c>
      <x:c r="L1122" s="1" t="str">
        <x:v>-0.10968182921583736</x:v>
      </x:c>
      <x:c r="M1122" s="1" t="str">
        <x:v>ABSTAIN</x:v>
      </x:c>
      <x:c r="N1122" s="1" t="str">
        <x:v>0.96975330651211478</x:v>
      </x:c>
      <x:c r="O1122" s="48" t="str">
        <x:v>HIGH_VOLATILITY|NEGATIVE_MOMENTUM</x:v>
      </x:c>
      <x:c r="P1122" s="48" t="str">
        <x:v>episode-000262|episode-000899|episode-000118|episode-000334|episode-000867</x:v>
      </x:c>
      <x:c r="Q1122" s="1" t="str">
        <x:v>True</x:v>
      </x:c>
      <x:c r="R1122" s="1" t="str">
        <x:v>5</x:v>
      </x:c>
      <x:c r="S1122" s="1" t="str">
        <x:v>0.050000000000000003</x:v>
      </x:c>
      <x:c r="T1122" s="1" t="str">
        <x:v>0.45906646497553938</x:v>
      </x:c>
      <x:c r="U1122" s="1" t="str">
        <x:v>0.45000000000000001</x:v>
      </x:c>
      <x:c r="V1122" s="1" t="str">
        <x:v>0.0033206922578767001</x:v>
      </x:c>
      <x:c r="W1122" s="28" t="str">
        <x:v>0.45000000000000001</x:v>
      </x:c>
      <x:c r="X1122" s="28" t="str">
        <x:v>0.011383378797108046</x:v>
      </x:c>
      <x:c r="Y1122" s="28" t="str">
        <x:v>0.0033206922578765674</x:v>
      </x:c>
      <x:c r="Z1122" s="1" t="str">
        <x:v>0.45000000000000001</x:v>
      </x:c>
      <x:c r="AA1122" s="1" t="str">
        <x:v>0.011383378797108046</x:v>
      </x:c>
      <x:c r="AB1122" s="1" t="str">
        <x:v>0.0033206922578765674</x:v>
      </x:c>
      <x:c r="AC1122" s="1" t="str">
        <x:v>ABSTAIN</x:v>
      </x:c>
      <x:c r="AD1122" s="1" t="str">
        <x:v>0.050000000000000003</x:v>
      </x:c>
      <x:c r="AE1122" s="1" t="str">
        <x:v>0.45000000000000001</x:v>
      </x:c>
      <x:c r="AF1122" s="1" t="str">
        <x:v>0.011383378797108046</x:v>
      </x:c>
      <x:c r="AG1122" s="1" t="str">
        <x:v>0.0033206922578765674</x:v>
      </x:c>
      <x:c r="AH1122" s="1" t="str">
        <x:v>0.45000000000000001</x:v>
      </x:c>
      <x:c r="AI1122" s="1" t="str">
        <x:v>0.011383378797108046</x:v>
      </x:c>
      <x:c r="AJ1122" s="1" t="str">
        <x:v>0.0033206922578765674</x:v>
      </x:c>
      <x:c r="AK1122" s="1" t="str">
        <x:v>-1.3227266504323154e-16</x:v>
      </x:c>
      <x:c r="AL1122" s="28" t="str">
        <x:v>0.0074046968164107</x:v>
      </x:c>
      <x:c r="AM1122" s="1" t="str">
        <x:v>2024</x:v>
      </x:c>
      <x:c r="AN1122" s="48" t="str">
        <x:v>REUSED_OOS_PREQUENTIAL_DIAGNOSTIC</x:v>
      </x:c>
      <x:c r="AO1122" s="1" t="str">
        <x:v>1120</x:v>
      </x:c>
      <x:c r="AP1122" s="1" t="str">
        <x:v>False</x:v>
      </x:c>
    </x:row>
    <x:row r="1123" ht="22" customHeight="1">
      <x:c r="A1123" s="27" t="n">
        <x:v>45318</x:v>
      </x:c>
      <x:c r="B1123" s="27" t="n">
        <x:v>45319</x:v>
      </x:c>
      <x:c r="C1123" s="1" t="str">
        <x:v>0.00050074748463180003</x:v>
      </x:c>
      <x:c r="D1123" s="1" t="str">
        <x:v>0.094881067733629101</x:v>
      </x:c>
      <x:c r="E1123" s="1" t="str">
        <x:v>0.90461818478173905</x:v>
      </x:c>
      <x:c r="F1123" s="1" t="str">
        <x:v>mix</x:v>
      </x:c>
      <x:c r="G1123" s="1" t="str">
        <x:v>0.28940488441061801</x:v>
      </x:c>
      <x:c r="H1123" s="1" t="str">
        <x:v>0.13045329647701731</x:v>
      </x:c>
      <x:c r="I1123" s="1" t="str">
        <x:v>0.010204962657751171</x:v>
      </x:c>
      <x:c r="J1123" s="1" t="str">
        <x:v>-0.01080761182778267</x:v>
      </x:c>
      <x:c r="K1123" s="1" t="str">
        <x:v>0.5519108019862089</x:v>
      </x:c>
      <x:c r="L1123" s="1" t="str">
        <x:v>-0.10308929309103909</x:v>
      </x:c>
      <x:c r="M1123" s="1" t="str">
        <x:v>ABSTAIN</x:v>
      </x:c>
      <x:c r="N1123" s="1" t="str">
        <x:v>0.90461818478173905</x:v>
      </x:c>
      <x:c r="O1123" s="48" t="str">
        <x:v>HIGH_VOLATILITY|NEGATIVE_MOMENTUM</x:v>
      </x:c>
      <x:c r="P1123" s="48" t="str"/>
      <x:c r="Q1123" s="1" t="str">
        <x:v>True</x:v>
      </x:c>
      <x:c r="R1123" s="1" t="str">
        <x:v>5</x:v>
      </x:c>
      <x:c r="S1123" s="1" t="str">
        <x:v>0.050000000000000003</x:v>
      </x:c>
      <x:c r="T1123" s="1" t="str">
        <x:v>0.4583510891029835</x:v>
      </x:c>
      <x:c r="U1123" s="1" t="str">
        <x:v>0.45000000000000001</x:v>
      </x:c>
      <x:c r="V1123" s="1" t="str">
        <x:v>-0.00096547943867890005</x:v>
      </x:c>
      <x:c r="W1123" s="28" t="str">
        <x:v>0.45000000000000001</x:v>
      </x:c>
      <x:c r="X1123" s="28" t="str">
        <x:v>0.001826576103046873</x:v>
      </x:c>
      <x:c r="Y1123" s="28" t="str">
        <x:v>-0.00096547943867897335</x:v>
      </x:c>
      <x:c r="Z1123" s="1" t="str">
        <x:v>0.45000000000000001</x:v>
      </x:c>
      <x:c r="AA1123" s="1" t="str">
        <x:v>0.001826576103046873</x:v>
      </x:c>
      <x:c r="AB1123" s="1" t="str">
        <x:v>-0.00096547943867897335</x:v>
      </x:c>
      <x:c r="AC1123" s="1" t="str">
        <x:v>ABSTAIN</x:v>
      </x:c>
      <x:c r="AD1123" s="1" t="str">
        <x:v>0.050000000000000003</x:v>
      </x:c>
      <x:c r="AE1123" s="1" t="str">
        <x:v>0.45000000000000001</x:v>
      </x:c>
      <x:c r="AF1123" s="1" t="str">
        <x:v>0.001826576103046873</x:v>
      </x:c>
      <x:c r="AG1123" s="1" t="str">
        <x:v>-0.00096547943867897335</x:v>
      </x:c>
      <x:c r="AH1123" s="1" t="str">
        <x:v>0.45000000000000001</x:v>
      </x:c>
      <x:c r="AI1123" s="1" t="str">
        <x:v>0.001826576103046873</x:v>
      </x:c>
      <x:c r="AJ1123" s="1" t="str">
        <x:v>-0.00096547943867897335</x:v>
      </x:c>
      <x:c r="AK1123" s="1" t="str">
        <x:v>-7.340048707726865e-17</x:v>
      </x:c>
      <x:c r="AL1123" s="28" t="str">
        <x:v>-0.0021414547172544001</x:v>
      </x:c>
      <x:c r="AM1123" s="1" t="str">
        <x:v>2024</x:v>
      </x:c>
      <x:c r="AN1123" s="48" t="str">
        <x:v>REUSED_OOS_PREQUENTIAL_DIAGNOSTIC</x:v>
      </x:c>
      <x:c r="AO1123" s="1" t="str">
        <x:v>1121</x:v>
      </x:c>
      <x:c r="AP1123" s="1" t="str">
        <x:v>False</x:v>
      </x:c>
    </x:row>
    <x:row r="1124" ht="22" customHeight="1">
      <x:c r="A1124" s="27" t="n">
        <x:v>45319</x:v>
      </x:c>
      <x:c r="B1124" s="27" t="n">
        <x:v>45320</x:v>
      </x:c>
      <x:c r="C1124" s="1" t="str">
        <x:v>0.00050360620303030001</x:v>
      </x:c>
      <x:c r="D1124" s="1" t="str">
        <x:v>0.0814356495166213</x:v>
      </x:c>
      <x:c r="E1124" s="1" t="str">
        <x:v>0.91806074428034823</x:v>
      </x:c>
      <x:c r="F1124" s="1" t="str">
        <x:v>mix</x:v>
      </x:c>
      <x:c r="G1124" s="1" t="str">
        <x:v>0.26082607620876935</x:v>
      </x:c>
      <x:c r="H1124" s="1" t="str">
        <x:v>0.026890836434015478</x:v>
      </x:c>
      <x:c r="I1124" s="1" t="str">
        <x:v>0.010761557552088297</x:v>
      </x:c>
      <x:c r="J1124" s="1" t="str">
        <x:v>-0.00099114859147575451</x:v>
      </x:c>
      <x:c r="K1124" s="1" t="str">
        <x:v>0.55035743724295305</x:v>
      </x:c>
      <x:c r="L1124" s="1" t="str">
        <x:v>-0.10500998675530537</x:v>
      </x:c>
      <x:c r="M1124" s="1" t="str">
        <x:v>ABSTAIN</x:v>
      </x:c>
      <x:c r="N1124" s="1" t="str">
        <x:v>0.91806074428034823</x:v>
      </x:c>
      <x:c r="O1124" s="48" t="str">
        <x:v>HIGH_VOLATILITY|NEGATIVE_MOMENTUM</x:v>
      </x:c>
      <x:c r="P1124" s="48" t="str">
        <x:v>episode-001122|episode-000257|episode-000795|episode-000335|episode-001121</x:v>
      </x:c>
      <x:c r="Q1124" s="1" t="str">
        <x:v>True</x:v>
      </x:c>
      <x:c r="R1124" s="1" t="str">
        <x:v>5</x:v>
      </x:c>
      <x:c r="S1124" s="1" t="str">
        <x:v>0.050000000000000003</x:v>
      </x:c>
      <x:c r="T1124" s="1" t="str">
        <x:v>0.45849986695715911</x:v>
      </x:c>
      <x:c r="U1124" s="1" t="str">
        <x:v>0.45000000000000001</x:v>
      </x:c>
      <x:c r="V1124" s="1" t="str">
        <x:v>0.0135870304049448</x:v>
      </x:c>
      <x:c r="W1124" s="28" t="str">
        <x:v>0.45000000000000001</x:v>
      </x:c>
      <x:c r="X1124" s="28" t="str">
        <x:v>0.00053052128180614</x:v>
      </x:c>
      <x:c r="Y1124" s="28" t="str">
        <x:v>0.0135870304049448</x:v>
      </x:c>
      <x:c r="Z1124" s="1" t="str">
        <x:v>0.45000000000000001</x:v>
      </x:c>
      <x:c r="AA1124" s="1" t="str">
        <x:v>0.00053052128180614</x:v>
      </x:c>
      <x:c r="AB1124" s="1" t="str">
        <x:v>0.0135870304049448</x:v>
      </x:c>
      <x:c r="AC1124" s="1" t="str">
        <x:v>ABSTAIN</x:v>
      </x:c>
      <x:c r="AD1124" s="1" t="str">
        <x:v>0.050000000000000003</x:v>
      </x:c>
      <x:c r="AE1124" s="1" t="str">
        <x:v>0.45000000000000001</x:v>
      </x:c>
      <x:c r="AF1124" s="1" t="str">
        <x:v>0.00053052128180614</x:v>
      </x:c>
      <x:c r="AG1124" s="1" t="str">
        <x:v>0.0135870304049448</x:v>
      </x:c>
      <x:c r="AH1124" s="1" t="str">
        <x:v>0.45000000000000001</x:v>
      </x:c>
      <x:c r="AI1124" s="1" t="str">
        <x:v>0.00053052128180614</x:v>
      </x:c>
      <x:c r="AJ1124" s="1" t="str">
        <x:v>0.0135870304049448</x:v>
      </x:c>
      <x:c r="AK1124" s="1" t="str">
        <x:v>0</x:v>
      </x:c>
      <x:c r="AL1124" s="28" t="str">
        <x:v>0.030194595854934701</x:v>
      </x:c>
      <x:c r="AM1124" s="1" t="str">
        <x:v>2024</x:v>
      </x:c>
      <x:c r="AN1124" s="48" t="str">
        <x:v>REUSED_OOS_PREQUENTIAL_DIAGNOSTIC</x:v>
      </x:c>
      <x:c r="AO1124" s="1" t="str">
        <x:v>1122</x:v>
      </x:c>
      <x:c r="AP1124" s="1" t="str">
        <x:v>False</x:v>
      </x:c>
    </x:row>
    <x:row r="1125" ht="22" customHeight="1">
      <x:c r="A1125" s="27" t="n">
        <x:v>45320</x:v>
      </x:c>
      <x:c r="B1125" s="27" t="n">
        <x:v>45321</x:v>
      </x:c>
      <x:c r="C1125" s="1" t="str">
        <x:v>0.0001803035551415</x:v>
      </x:c>
      <x:c r="D1125" s="1" t="str">
        <x:v>0.23916855538917151</x:v>
      </x:c>
      <x:c r="E1125" s="1" t="str">
        <x:v>0.76065114105568665</x:v>
      </x:c>
      <x:c r="F1125" s="1" t="str">
        <x:v>mix</x:v>
      </x:c>
      <x:c r="G1125" s="1" t="str">
        <x:v>0.50227456835579376</x:v>
      </x:c>
      <x:c r="H1125" s="1" t="str">
        <x:v>0.31546581174510058</x:v>
      </x:c>
      <x:c r="I1125" s="1" t="str">
        <x:v>0.09463449656692724</x:v>
      </x:c>
      <x:c r="J1125" s="1" t="str">
        <x:v>0.027603015898255201</x:v>
      </x:c>
      <x:c r="K1125" s="1" t="str">
        <x:v>0.56008800850435614</x:v>
      </x:c>
      <x:c r="L1125" s="1" t="str">
        <x:v>-0.077986125011179075</x:v>
      </x:c>
      <x:c r="M1125" s="1" t="str">
        <x:v>ABSTAIN</x:v>
      </x:c>
      <x:c r="N1125" s="1" t="str">
        <x:v>0.76065114105568665</x:v>
      </x:c>
      <x:c r="O1125" s="48" t="str">
        <x:v>HIGH_VOLATILITY|NEGATIVE_MOMENTUM</x:v>
      </x:c>
      <x:c r="P1125" s="48" t="str"/>
      <x:c r="Q1125" s="1" t="str">
        <x:v>True</x:v>
      </x:c>
      <x:c r="R1125" s="1" t="str">
        <x:v>5</x:v>
      </x:c>
      <x:c r="S1125" s="1" t="str">
        <x:v>0.050000000000000003</x:v>
      </x:c>
      <x:c r="T1125" s="1" t="str">
        <x:v>0.45677829957752758</x:v>
      </x:c>
      <x:c r="U1125" s="1" t="str">
        <x:v>0.45000000000000001</x:v>
      </x:c>
      <x:c r="V1125" s="1" t="str">
        <x:v>-0.0036821896507416999</x:v>
      </x:c>
      <x:c r="W1125" s="28" t="str">
        <x:v>0.45000000000000001</x:v>
      </x:c>
      <x:c r="X1125" s="28" t="str">
        <x:v>0.0073729815844614799</x:v>
      </x:c>
      <x:c r="Y1125" s="28" t="str">
        <x:v>-0.0036821896507416296</x:v>
      </x:c>
      <x:c r="Z1125" s="1" t="str">
        <x:v>0.45000000000000001</x:v>
      </x:c>
      <x:c r="AA1125" s="1" t="str">
        <x:v>0.0073729815844614799</x:v>
      </x:c>
      <x:c r="AB1125" s="1" t="str">
        <x:v>-0.0036821896507416296</x:v>
      </x:c>
      <x:c r="AC1125" s="1" t="str">
        <x:v>ABSTAIN</x:v>
      </x:c>
      <x:c r="AD1125" s="1" t="str">
        <x:v>0.050000000000000003</x:v>
      </x:c>
      <x:c r="AE1125" s="1" t="str">
        <x:v>0.45000000000000001</x:v>
      </x:c>
      <x:c r="AF1125" s="1" t="str">
        <x:v>0.0073729815844614799</x:v>
      </x:c>
      <x:c r="AG1125" s="1" t="str">
        <x:v>-0.0036821896507416296</x:v>
      </x:c>
      <x:c r="AH1125" s="1" t="str">
        <x:v>0.45000000000000001</x:v>
      </x:c>
      <x:c r="AI1125" s="1" t="str">
        <x:v>0.0073729815844614799</x:v>
      </x:c>
      <x:c r="AJ1125" s="1" t="str">
        <x:v>-0.0036821896507416296</x:v>
      </x:c>
      <x:c r="AK1125" s="1" t="str">
        <x:v>7.0256300777060687e-17</x:v>
      </x:c>
      <x:c r="AL1125" s="28" t="str">
        <x:v>-0.0081663194749168003</x:v>
      </x:c>
      <x:c r="AM1125" s="1" t="str">
        <x:v>2024</x:v>
      </x:c>
      <x:c r="AN1125" s="48" t="str">
        <x:v>REUSED_OOS_PREQUENTIAL_DIAGNOSTIC</x:v>
      </x:c>
      <x:c r="AO1125" s="1" t="str">
        <x:v>1123</x:v>
      </x:c>
      <x:c r="AP1125" s="1" t="str">
        <x:v>False</x:v>
      </x:c>
    </x:row>
    <x:row r="1126" ht="22" customHeight="1">
      <x:c r="A1126" s="27" t="n">
        <x:v>45321</x:v>
      </x:c>
      <x:c r="B1126" s="27" t="n">
        <x:v>45322</x:v>
      </x:c>
      <x:c r="C1126" s="1" t="str">
        <x:v>0.00046228274591470002</x:v>
      </x:c>
      <x:c r="D1126" s="1" t="str">
        <x:v>0.060599771280934002</x:v>
      </x:c>
      <x:c r="E1126" s="1" t="str">
        <x:v>0.93893794597315117</x:v>
      </x:c>
      <x:c r="F1126" s="1" t="str">
        <x:v>mix</x:v>
      </x:c>
      <x:c r="G1126" s="1" t="str">
        <x:v>0.21171975876648955</x:v>
      </x:c>
      <x:c r="H1126" s="1" t="str">
        <x:v>0.35713756821647524</x:v>
      </x:c>
      <x:c r="I1126" s="1" t="str">
        <x:v>0.076648081667034296</x:v>
      </x:c>
      <x:c r="J1126" s="1" t="str">
        <x:v>0.015937074930510331</x:v>
      </x:c>
      <x:c r="K1126" s="1" t="str">
        <x:v>0.56091116235724914</x:v>
      </x:c>
      <x:c r="L1126" s="1" t="str">
        <x:v>-0.085515584874643835</x:v>
      </x:c>
      <x:c r="M1126" s="1" t="str">
        <x:v>ABSTAIN</x:v>
      </x:c>
      <x:c r="N1126" s="1" t="str">
        <x:v>0.93893794597315117</x:v>
      </x:c>
      <x:c r="O1126" s="48" t="str">
        <x:v>HIGH_VOLATILITY|NEGATIVE_MOMENTUM</x:v>
      </x:c>
      <x:c r="P1126" s="48" t="str"/>
      <x:c r="Q1126" s="1" t="str">
        <x:v>True</x:v>
      </x:c>
      <x:c r="R1126" s="1" t="str">
        <x:v>5</x:v>
      </x:c>
      <x:c r="S1126" s="1" t="str">
        <x:v>0.050000000000000003</x:v>
      </x:c>
      <x:c r="T1126" s="1" t="str">
        <x:v>0.45873418022594797</x:v>
      </x:c>
      <x:c r="U1126" s="1" t="str">
        <x:v>0.45000000000000001</x:v>
      </x:c>
      <x:c r="V1126" s="1" t="str">
        <x:v>-0.0038339081835997001</x:v>
      </x:c>
      <x:c r="W1126" s="28" t="str">
        <x:v>0.45000000000000001</x:v>
      </x:c>
      <x:c r="X1126" s="28" t="str">
        <x:v>0.0020286189276571553</x:v>
      </x:c>
      <x:c r="Y1126" s="28" t="str">
        <x:v>-0.0038339081835997435</x:v>
      </x:c>
      <x:c r="Z1126" s="1" t="str">
        <x:v>0.45000000000000001</x:v>
      </x:c>
      <x:c r="AA1126" s="1" t="str">
        <x:v>0.0020286189276571553</x:v>
      </x:c>
      <x:c r="AB1126" s="1" t="str">
        <x:v>-0.0038339081835997435</x:v>
      </x:c>
      <x:c r="AC1126" s="1" t="str">
        <x:v>ABSTAIN</x:v>
      </x:c>
      <x:c r="AD1126" s="1" t="str">
        <x:v>0.050000000000000003</x:v>
      </x:c>
      <x:c r="AE1126" s="1" t="str">
        <x:v>0.45000000000000001</x:v>
      </x:c>
      <x:c r="AF1126" s="1" t="str">
        <x:v>0.0020286189276571553</x:v>
      </x:c>
      <x:c r="AG1126" s="1" t="str">
        <x:v>-0.0038339081835997435</x:v>
      </x:c>
      <x:c r="AH1126" s="1" t="str">
        <x:v>0.45000000000000001</x:v>
      </x:c>
      <x:c r="AI1126" s="1" t="str">
        <x:v>0.0020286189276571553</x:v>
      </x:c>
      <x:c r="AJ1126" s="1" t="str">
        <x:v>-0.0038339081835997435</x:v>
      </x:c>
      <x:c r="AK1126" s="1" t="str">
        <x:v>-4.3368086899420177e-17</x:v>
      </x:c>
      <x:c r="AL1126" s="28" t="str">
        <x:v>-0.0085153051958029996</x:v>
      </x:c>
      <x:c r="AM1126" s="1" t="str">
        <x:v>2024</x:v>
      </x:c>
      <x:c r="AN1126" s="48" t="str">
        <x:v>REUSED_OOS_PREQUENTIAL_DIAGNOSTIC</x:v>
      </x:c>
      <x:c r="AO1126" s="1" t="str">
        <x:v>1124</x:v>
      </x:c>
      <x:c r="AP1126" s="1" t="str">
        <x:v>False</x:v>
      </x:c>
    </x:row>
    <x:row r="1127" ht="22" customHeight="1">
      <x:c r="A1127" s="27" t="n">
        <x:v>45322</x:v>
      </x:c>
      <x:c r="B1127" s="27" t="n">
        <x:v>45323</x:v>
      </x:c>
      <x:c r="C1127" s="1" t="str">
        <x:v>0.0011829431294604</x:v>
      </x:c>
      <x:c r="D1127" s="1" t="str">
        <x:v>0.017584766773437899</x:v>
      </x:c>
      <x:c r="E1127" s="1" t="str">
        <x:v>0.98123229009710156</x:v>
      </x:c>
      <x:c r="F1127" s="1" t="str">
        <x:v>mix</x:v>
      </x:c>
      <x:c r="G1127" s="1" t="str">
        <x:v>0.088856082112460502</x:v>
      </x:c>
      <x:c r="H1127" s="1" t="str">
        <x:v>0.086030009014992193</x:v>
      </x:c>
      <x:c r="I1127" s="1" t="str">
        <x:v>0.062228708277203948</x:v>
      </x:c>
      <x:c r="J1127" s="1" t="str">
        <x:v>-0.036278330775811773</x:v>
      </x:c>
      <x:c r="K1127" s="1" t="str">
        <x:v>0.53893834845030097</x:v>
      </x:c>
      <x:c r="L1127" s="1" t="str">
        <x:v>-0.093302698766241754</x:v>
      </x:c>
      <x:c r="M1127" s="1" t="str">
        <x:v>ABSTAIN</x:v>
      </x:c>
      <x:c r="N1127" s="1" t="str">
        <x:v>0.98123229009710156</x:v>
      </x:c>
      <x:c r="O1127" s="48" t="str">
        <x:v>HIGH_VOLATILITY|NEGATIVE_MOMENTUM</x:v>
      </x:c>
      <x:c r="P1127" s="48" t="str">
        <x:v>episode-000329|episode-000123|episode-000262|episode-000900|episode-000261</x:v>
      </x:c>
      <x:c r="Q1127" s="1" t="str">
        <x:v>True</x:v>
      </x:c>
      <x:c r="R1127" s="1" t="str">
        <x:v>5</x:v>
      </x:c>
      <x:c r="S1127" s="1" t="str">
        <x:v>0.050000000000000003</x:v>
      </x:c>
      <x:c r="T1127" s="1" t="str">
        <x:v>0.45915172026619</x:v>
      </x:c>
      <x:c r="U1127" s="1" t="str">
        <x:v>0.45000000000000001</x:v>
      </x:c>
      <x:c r="V1127" s="1" t="str">
        <x:v>0.0052914934747900003</x:v>
      </x:c>
      <x:c r="W1127" s="28" t="str">
        <x:v>0.45000000000000001</x:v>
      </x:c>
      <x:c r="X1127" s="28" t="str">
        <x:v>0.0021156449490534746</x:v>
      </x:c>
      <x:c r="Y1127" s="28" t="str">
        <x:v>0.0052914934747900766</x:v>
      </x:c>
      <x:c r="Z1127" s="1" t="str">
        <x:v>0.45000000000000001</x:v>
      </x:c>
      <x:c r="AA1127" s="1" t="str">
        <x:v>0.0021156449490534746</x:v>
      </x:c>
      <x:c r="AB1127" s="1" t="str">
        <x:v>0.0052914934747900766</x:v>
      </x:c>
      <x:c r="AC1127" s="1" t="str">
        <x:v>ABSTAIN</x:v>
      </x:c>
      <x:c r="AD1127" s="1" t="str">
        <x:v>0.050000000000000003</x:v>
      </x:c>
      <x:c r="AE1127" s="1" t="str">
        <x:v>0.45000000000000001</x:v>
      </x:c>
      <x:c r="AF1127" s="1" t="str">
        <x:v>0.0021156449490534746</x:v>
      </x:c>
      <x:c r="AG1127" s="1" t="str">
        <x:v>0.0052914934747900766</x:v>
      </x:c>
      <x:c r="AH1127" s="1" t="str">
        <x:v>0.45000000000000001</x:v>
      </x:c>
      <x:c r="AI1127" s="1" t="str">
        <x:v>0.0021156449490534746</x:v>
      </x:c>
      <x:c r="AJ1127" s="1" t="str">
        <x:v>0.0052914934747900766</x:v>
      </x:c>
      <x:c r="AK1127" s="1" t="str">
        <x:v>7.6327832942979512e-17</x:v>
      </x:c>
      <x:c r="AL1127" s="28" t="str">
        <x:v>0.0117636007092449</x:v>
      </x:c>
      <x:c r="AM1127" s="1" t="str">
        <x:v>2024</x:v>
      </x:c>
      <x:c r="AN1127" s="48" t="str">
        <x:v>REUSED_OOS_PREQUENTIAL_DIAGNOSTIC</x:v>
      </x:c>
      <x:c r="AO1127" s="1" t="str">
        <x:v>1125</x:v>
      </x:c>
      <x:c r="AP1127" s="1" t="str">
        <x:v>False</x:v>
      </x:c>
    </x:row>
    <x:row r="1128" ht="22" customHeight="1">
      <x:c r="A1128" s="27" t="n">
        <x:v>45323</x:v>
      </x:c>
      <x:c r="B1128" s="27" t="n">
        <x:v>45324</x:v>
      </x:c>
      <x:c r="C1128" s="1" t="str">
        <x:v>0.001085034821018</x:v>
      </x:c>
      <x:c r="D1128" s="1" t="str">
        <x:v>0.0278464314093586</x:v>
      </x:c>
      <x:c r="E1128" s="1" t="str">
        <x:v>0.97106853376962321</x:v>
      </x:c>
      <x:c r="F1128" s="1" t="str">
        <x:v>mix</x:v>
      </x:c>
      <x:c r="G1128" s="1" t="str">
        <x:v>0.12346023819860066</x:v>
      </x:c>
      <x:c r="H1128" s="1" t="str">
        <x:v>0.020523329271841449</x:v>
      </x:c>
      <x:c r="I1128" s="1" t="str">
        <x:v>0.078769121362590511</x:v>
      </x:c>
      <x:c r="J1128" s="1" t="str">
        <x:v>-0.041436285842064491</x:v>
      </x:c>
      <x:c r="K1128" s="1" t="str">
        <x:v>0.53696582455731579</x:v>
      </x:c>
      <x:c r="L1128" s="1" t="str">
        <x:v>-0.082636673750377865</x:v>
      </x:c>
      <x:c r="M1128" s="1" t="str">
        <x:v>ABSTAIN</x:v>
      </x:c>
      <x:c r="N1128" s="1" t="str">
        <x:v>0.97106853376962321</x:v>
      </x:c>
      <x:c r="O1128" s="48" t="str">
        <x:v>HIGH_VOLATILITY|NEGATIVE_MOMENTUM</x:v>
      </x:c>
      <x:c r="P1128" s="48" t="str"/>
      <x:c r="Q1128" s="1" t="str">
        <x:v>True</x:v>
      </x:c>
      <x:c r="R1128" s="1" t="str">
        <x:v>5</x:v>
      </x:c>
      <x:c r="S1128" s="1" t="str">
        <x:v>0.050000000000000003</x:v>
      </x:c>
      <x:c r="T1128" s="1" t="str">
        <x:v>0.45904603341919581</x:v>
      </x:c>
      <x:c r="U1128" s="1" t="str">
        <x:v>0.45000000000000001</x:v>
      </x:c>
      <x:c r="V1128" s="1" t="str">
        <x:v>0.001180557774624</x:v>
      </x:c>
      <x:c r="W1128" s="28" t="str">
        <x:v>0.45000000000000001</x:v>
      </x:c>
      <x:c r="X1128" s="28" t="str">
        <x:v>0.0028961600040929292</x:v>
      </x:c>
      <x:c r="Y1128" s="28" t="str">
        <x:v>0.0011805577746240026</x:v>
      </x:c>
      <x:c r="Z1128" s="1" t="str">
        <x:v>0.45000000000000001</x:v>
      </x:c>
      <x:c r="AA1128" s="1" t="str">
        <x:v>0.0028961600040929292</x:v>
      </x:c>
      <x:c r="AB1128" s="1" t="str">
        <x:v>0.0011805577746240026</x:v>
      </x:c>
      <x:c r="AC1128" s="1" t="str">
        <x:v>ABSTAIN</x:v>
      </x:c>
      <x:c r="AD1128" s="1" t="str">
        <x:v>0.050000000000000003</x:v>
      </x:c>
      <x:c r="AE1128" s="1" t="str">
        <x:v>0.45000000000000001</x:v>
      </x:c>
      <x:c r="AF1128" s="1" t="str">
        <x:v>0.0028961600040929292</x:v>
      </x:c>
      <x:c r="AG1128" s="1" t="str">
        <x:v>0.0011805577746240026</x:v>
      </x:c>
      <x:c r="AH1128" s="1" t="str">
        <x:v>0.45000000000000001</x:v>
      </x:c>
      <x:c r="AI1128" s="1" t="str">
        <x:v>0.0028961600040929292</x:v>
      </x:c>
      <x:c r="AJ1128" s="1" t="str">
        <x:v>0.0011805577746240026</x:v>
      </x:c>
      <x:c r="AK1128" s="1" t="str">
        <x:v>2.6020852139652106e-18</x:v>
      </x:c>
      <x:c r="AL1128" s="28" t="str">
        <x:v>0.0026299052491329002</x:v>
      </x:c>
      <x:c r="AM1128" s="1" t="str">
        <x:v>2024</x:v>
      </x:c>
      <x:c r="AN1128" s="48" t="str">
        <x:v>REUSED_OOS_PREQUENTIAL_DIAGNOSTIC</x:v>
      </x:c>
      <x:c r="AO1128" s="1" t="str">
        <x:v>1126</x:v>
      </x:c>
      <x:c r="AP1128" s="1" t="str">
        <x:v>False</x:v>
      </x:c>
    </x:row>
    <x:row r="1129" ht="22" customHeight="1">
      <x:c r="A1129" s="27" t="n">
        <x:v>45324</x:v>
      </x:c>
      <x:c r="B1129" s="27" t="n">
        <x:v>45325</x:v>
      </x:c>
      <x:c r="C1129" s="1" t="str">
        <x:v>0.00037914244278830001</x:v>
      </x:c>
      <x:c r="D1129" s="1" t="str">
        <x:v>0.067517340260991501</x:v>
      </x:c>
      <x:c r="E1129" s="1" t="str">
        <x:v>0.93210351729621999</x:v>
      </x:c>
      <x:c r="F1129" s="1" t="str">
        <x:v>mix</x:v>
      </x:c>
      <x:c r="G1129" s="1" t="str">
        <x:v>0.22802266736983853</x:v>
      </x:c>
      <x:c r="H1129" s="1" t="str">
        <x:v>0.079341817703265816</x:v>
      </x:c>
      <x:c r="I1129" s="1" t="str">
        <x:v>0.033086749275913263</x:v>
      </x:c>
      <x:c r="J1129" s="1" t="str">
        <x:v>0.0083714437121960028</x:v>
      </x:c>
      <x:c r="K1129" s="1" t="str">
        <x:v>0.50998808708150822</x:v>
      </x:c>
      <x:c r="L1129" s="1" t="str">
        <x:v>-0.080224095123311967</x:v>
      </x:c>
      <x:c r="M1129" s="1" t="str">
        <x:v>ABSTAIN</x:v>
      </x:c>
      <x:c r="N1129" s="1" t="str">
        <x:v>0.93210351729621999</x:v>
      </x:c>
      <x:c r="O1129" s="48" t="str">
        <x:v>HIGH_VOLATILITY|NEGATIVE_MOMENTUM</x:v>
      </x:c>
      <x:c r="P1129" s="48" t="str"/>
      <x:c r="Q1129" s="1" t="str">
        <x:v>True</x:v>
      </x:c>
      <x:c r="R1129" s="1" t="str">
        <x:v>5</x:v>
      </x:c>
      <x:c r="S1129" s="1" t="str">
        <x:v>0.050000000000000003</x:v>
      </x:c>
      <x:c r="T1129" s="1" t="str">
        <x:v>0.45866434240485709</x:v>
      </x:c>
      <x:c r="U1129" s="1" t="str">
        <x:v>0.45000000000000001</x:v>
      </x:c>
      <x:c r="V1129" s="1" t="str">
        <x:v>-0.0019696404181357</x:v>
      </x:c>
      <x:c r="W1129" s="28" t="str">
        <x:v>0.45000000000000001</x:v>
      </x:c>
      <x:c r="X1129" s="28" t="str">
        <x:v>0.00065013214548648168</x:v>
      </x:c>
      <x:c r="Y1129" s="28" t="str">
        <x:v>-0.001969640418135743</x:v>
      </x:c>
      <x:c r="Z1129" s="1" t="str">
        <x:v>0.45000000000000001</x:v>
      </x:c>
      <x:c r="AA1129" s="1" t="str">
        <x:v>0.00065013214548648168</x:v>
      </x:c>
      <x:c r="AB1129" s="1" t="str">
        <x:v>-0.001969640418135743</x:v>
      </x:c>
      <x:c r="AC1129" s="1" t="str">
        <x:v>ABSTAIN</x:v>
      </x:c>
      <x:c r="AD1129" s="1" t="str">
        <x:v>0.050000000000000003</x:v>
      </x:c>
      <x:c r="AE1129" s="1" t="str">
        <x:v>0.45000000000000001</x:v>
      </x:c>
      <x:c r="AF1129" s="1" t="str">
        <x:v>0.00065013214548648168</x:v>
      </x:c>
      <x:c r="AG1129" s="1" t="str">
        <x:v>-0.001969640418135743</x:v>
      </x:c>
      <x:c r="AH1129" s="1" t="str">
        <x:v>0.45000000000000001</x:v>
      </x:c>
      <x:c r="AI1129" s="1" t="str">
        <x:v>0.00065013214548648168</x:v>
      </x:c>
      <x:c r="AJ1129" s="1" t="str">
        <x:v>-0.001969640418135743</x:v>
      </x:c>
      <x:c r="AK1129" s="1" t="str">
        <x:v>-4.2934406030425976e-17</x:v>
      </x:c>
      <x:c r="AL1129" s="28" t="str">
        <x:v>-0.0043755368135442998</x:v>
      </x:c>
      <x:c r="AM1129" s="1" t="str">
        <x:v>2024</x:v>
      </x:c>
      <x:c r="AN1129" s="48" t="str">
        <x:v>REUSED_OOS_PREQUENTIAL_DIAGNOSTIC</x:v>
      </x:c>
      <x:c r="AO1129" s="1" t="str">
        <x:v>1127</x:v>
      </x:c>
      <x:c r="AP1129" s="1" t="str">
        <x:v>False</x:v>
      </x:c>
    </x:row>
    <x:row r="1130" ht="22" customHeight="1">
      <x:c r="A1130" s="27" t="n">
        <x:v>45325</x:v>
      </x:c>
      <x:c r="B1130" s="27" t="n">
        <x:v>45326</x:v>
      </x:c>
      <x:c r="C1130" s="1" t="str">
        <x:v>0.0008454868502244</x:v>
      </x:c>
      <x:c r="D1130" s="1" t="str">
        <x:v>0.0191713557569602</x:v>
      </x:c>
      <x:c r="E1130" s="1" t="str">
        <x:v>0.97998315739281516</x:v>
      </x:c>
      <x:c r="F1130" s="1" t="str">
        <x:v>mix</x:v>
      </x:c>
      <x:c r="G1130" s="1" t="str">
        <x:v>0.09248713312670491</x:v>
      </x:c>
      <x:c r="H1130" s="1" t="str">
        <x:v>0.096691969008062567</x:v>
      </x:c>
      <x:c r="I1130" s="1" t="str">
        <x:v>0.021006198822911992</x:v>
      </x:c>
      <x:c r="J1130" s="1" t="str">
        <x:v>-0.026072876327649097</x:v>
      </x:c>
      <x:c r="K1130" s="1" t="str">
        <x:v>0.49844691284568537</x:v>
      </x:c>
      <x:c r="L1130" s="1" t="str">
        <x:v>-0.084248608455310903</x:v>
      </x:c>
      <x:c r="M1130" s="1" t="str">
        <x:v>ABSTAIN</x:v>
      </x:c>
      <x:c r="N1130" s="1" t="str">
        <x:v>0.97998315739281516</x:v>
      </x:c>
      <x:c r="O1130" s="48" t="str">
        <x:v>HIGH_VOLATILITY|NEGATIVE_MOMENTUM</x:v>
      </x:c>
      <x:c r="P1130" s="48" t="str"/>
      <x:c r="Q1130" s="1" t="str">
        <x:v>True</x:v>
      </x:c>
      <x:c r="R1130" s="1" t="str">
        <x:v>5</x:v>
      </x:c>
      <x:c r="S1130" s="1" t="str">
        <x:v>0.050000000000000003</x:v>
      </x:c>
      <x:c r="T1130" s="1" t="str">
        <x:v>0.4591618508043902</x:v>
      </x:c>
      <x:c r="U1130" s="1" t="str">
        <x:v>0.45000000000000001</x:v>
      </x:c>
      <x:c r="V1130" s="1" t="str">
        <x:v>-0.0044408405752174003</x:v>
      </x:c>
      <x:c r="W1130" s="28" t="str">
        <x:v>0.45000000000000001</x:v>
      </x:c>
      <x:c r="X1130" s="28" t="str">
        <x:v>0.001085081878419325</x:v>
      </x:c>
      <x:c r="Y1130" s="28" t="str">
        <x:v>-0.0044408405752174307</x:v>
      </x:c>
      <x:c r="Z1130" s="1" t="str">
        <x:v>0.45000000000000001</x:v>
      </x:c>
      <x:c r="AA1130" s="1" t="str">
        <x:v>0.001085081878419325</x:v>
      </x:c>
      <x:c r="AB1130" s="1" t="str">
        <x:v>-0.0044408405752174307</x:v>
      </x:c>
      <x:c r="AC1130" s="1" t="str">
        <x:v>ABSTAIN</x:v>
      </x:c>
      <x:c r="AD1130" s="1" t="str">
        <x:v>0.050000000000000003</x:v>
      </x:c>
      <x:c r="AE1130" s="1" t="str">
        <x:v>0.45000000000000001</x:v>
      </x:c>
      <x:c r="AF1130" s="1" t="str">
        <x:v>0.001085081878419325</x:v>
      </x:c>
      <x:c r="AG1130" s="1" t="str">
        <x:v>-0.0044408405752174307</x:v>
      </x:c>
      <x:c r="AH1130" s="1" t="str">
        <x:v>0.45000000000000001</x:v>
      </x:c>
      <x:c r="AI1130" s="1" t="str">
        <x:v>0.001085081878419325</x:v>
      </x:c>
      <x:c r="AJ1130" s="1" t="str">
        <x:v>-0.0044408405752174307</x:v>
      </x:c>
      <x:c r="AK1130" s="1" t="str">
        <x:v>-3.0357660829594124e-17</x:v>
      </x:c>
      <x:c r="AL1130" s="28" t="str">
        <x:v>-0.0098661340240944004</x:v>
      </x:c>
      <x:c r="AM1130" s="1" t="str">
        <x:v>2024</x:v>
      </x:c>
      <x:c r="AN1130" s="48" t="str">
        <x:v>REUSED_OOS_PREQUENTIAL_DIAGNOSTIC</x:v>
      </x:c>
      <x:c r="AO1130" s="1" t="str">
        <x:v>1128</x:v>
      </x:c>
      <x:c r="AP1130" s="1" t="str">
        <x:v>False</x:v>
      </x:c>
    </x:row>
    <x:row r="1131" ht="22" customHeight="1">
      <x:c r="A1131" s="27" t="n">
        <x:v>45326</x:v>
      </x:c>
      <x:c r="B1131" s="27" t="n">
        <x:v>45327</x:v>
      </x:c>
      <x:c r="C1131" s="1" t="str">
        <x:v>0.0010956067514918</x:v>
      </x:c>
      <x:c r="D1131" s="1" t="str">
        <x:v>0.0138793007155133</x:v>
      </x:c>
      <x:c r="E1131" s="1" t="str">
        <x:v>0.98502509253299464</x:v>
      </x:c>
      <x:c r="F1131" s="1" t="str">
        <x:v>mix</x:v>
      </x:c>
      <x:c r="G1131" s="1" t="str">
        <x:v>0.074363891401674653</x:v>
      </x:c>
      <x:c r="H1131" s="1" t="str">
        <x:v>0.010584110082893776</x:v>
      </x:c>
      <x:c r="I1131" s="1" t="str">
        <x:v>0.01310232758436114</x:v>
      </x:c>
      <x:c r="J1131" s="1" t="str">
        <x:v>-0.035679588014557173</x:v>
      </x:c>
      <x:c r="K1131" s="1" t="str">
        <x:v>0.49942604150214653</x:v>
      </x:c>
      <x:c r="L1131" s="1" t="str">
        <x:v>-0.093283534417041736</x:v>
      </x:c>
      <x:c r="M1131" s="1" t="str">
        <x:v>ABSTAIN</x:v>
      </x:c>
      <x:c r="N1131" s="1" t="str">
        <x:v>0.98502509253299464</x:v>
      </x:c>
      <x:c r="O1131" s="48" t="str">
        <x:v>HIGH_VOLATILITY|NEGATIVE_MOMENTUM</x:v>
      </x:c>
      <x:c r="P1131" s="48" t="str"/>
      <x:c r="Q1131" s="1" t="str">
        <x:v>True</x:v>
      </x:c>
      <x:c r="R1131" s="1" t="str">
        <x:v>5</x:v>
      </x:c>
      <x:c r="S1131" s="1" t="str">
        <x:v>0.050000000000000003</x:v>
      </x:c>
      <x:c r="T1131" s="1" t="str">
        <x:v>0.45919995983385942</x:v>
      </x:c>
      <x:c r="U1131" s="1" t="str">
        <x:v>0.45000000000000001</x:v>
      </x:c>
      <x:c r="V1131" s="1" t="str">
        <x:v>0.0012213180009256999</x:v>
      </x:c>
      <x:c r="W1131" s="28" t="str">
        <x:v>0.45000000000000001</x:v>
      </x:c>
      <x:c r="X1131" s="28" t="str">
        <x:v>0.0024527578278193962</x:v>
      </x:c>
      <x:c r="Y1131" s="28" t="str">
        <x:v>0.0012213180009257307</x:v>
      </x:c>
      <x:c r="Z1131" s="1" t="str">
        <x:v>0.45000000000000001</x:v>
      </x:c>
      <x:c r="AA1131" s="1" t="str">
        <x:v>0.0024527578278193962</x:v>
      </x:c>
      <x:c r="AB1131" s="1" t="str">
        <x:v>0.0012213180009257307</x:v>
      </x:c>
      <x:c r="AC1131" s="1" t="str">
        <x:v>ABSTAIN</x:v>
      </x:c>
      <x:c r="AD1131" s="1" t="str">
        <x:v>0.050000000000000003</x:v>
      </x:c>
      <x:c r="AE1131" s="1" t="str">
        <x:v>0.45000000000000001</x:v>
      </x:c>
      <x:c r="AF1131" s="1" t="str">
        <x:v>0.0024527578278193962</x:v>
      </x:c>
      <x:c r="AG1131" s="1" t="str">
        <x:v>0.0012213180009257307</x:v>
      </x:c>
      <x:c r="AH1131" s="1" t="str">
        <x:v>0.45000000000000001</x:v>
      </x:c>
      <x:c r="AI1131" s="1" t="str">
        <x:v>0.0024527578278193962</x:v>
      </x:c>
      <x:c r="AJ1131" s="1" t="str">
        <x:v>0.0012213180009257307</x:v>
      </x:c>
      <x:c r="AK1131" s="1" t="str">
        <x:v>3.0574501264091225e-17</x:v>
      </x:c>
      <x:c r="AL1131" s="28" t="str">
        <x:v>0.0027194972452758998</x:v>
      </x:c>
      <x:c r="AM1131" s="1" t="str">
        <x:v>2024</x:v>
      </x:c>
      <x:c r="AN1131" s="48" t="str">
        <x:v>REUSED_OOS_PREQUENTIAL_DIAGNOSTIC</x:v>
      </x:c>
      <x:c r="AO1131" s="1" t="str">
        <x:v>1129</x:v>
      </x:c>
      <x:c r="AP1131" s="1" t="str">
        <x:v>False</x:v>
      </x:c>
    </x:row>
    <x:row r="1132" ht="22" customHeight="1">
      <x:c r="A1132" s="27" t="n">
        <x:v>45327</x:v>
      </x:c>
      <x:c r="B1132" s="27" t="n">
        <x:v>45328</x:v>
      </x:c>
      <x:c r="C1132" s="1" t="str">
        <x:v>0.00050293961085779999</x:v>
      </x:c>
      <x:c r="D1132" s="1" t="str">
        <x:v>0.080525621879032602</x:v>
      </x:c>
      <x:c r="E1132" s="1" t="str">
        <x:v>0.91897143851010943</x:v>
      </x:c>
      <x:c r="F1132" s="1" t="str">
        <x:v>mix</x:v>
      </x:c>
      <x:c r="G1132" s="1" t="str">
        <x:v>0.2588098439956128</x:v>
      </x:c>
      <x:c r="H1132" s="1" t="str">
        <x:v>0.13329264232703852</x:v>
      </x:c>
      <x:c r="I1132" s="1" t="str">
        <x:v>-0.01391692340380335</x:v>
      </x:c>
      <x:c r="J1132" s="1" t="str">
        <x:v>-0.028900629777633302</x:v>
      </x:c>
      <x:c r="K1132" s="1" t="str">
        <x:v>0.49948036468746332</x:v>
      </x:c>
      <x:c r="L1132" s="1" t="str">
        <x:v>-0.090817721486642466</x:v>
      </x:c>
      <x:c r="M1132" s="1" t="str">
        <x:v>ABSTAIN</x:v>
      </x:c>
      <x:c r="N1132" s="1" t="str">
        <x:v>0.91897143851010943</x:v>
      </x:c>
      <x:c r="O1132" s="48" t="str">
        <x:v>HIGH_VOLATILITY|NEGATIVE_MOMENTUM</x:v>
      </x:c>
      <x:c r="P1132" s="48" t="str">
        <x:v>episode-001122|episode-001123|episode-001116|episode-001128|episode-000860</x:v>
      </x:c>
      <x:c r="Q1132" s="1" t="str">
        <x:v>True</x:v>
      </x:c>
      <x:c r="R1132" s="1" t="str">
        <x:v>5</x:v>
      </x:c>
      <x:c r="S1132" s="1" t="str">
        <x:v>0.050000000000000003</x:v>
      </x:c>
      <x:c r="T1132" s="1" t="str">
        <x:v>0.4585100073400496</x:v>
      </x:c>
      <x:c r="U1132" s="1" t="str">
        <x:v>0.45000000000000001</x:v>
      </x:c>
      <x:c r="V1132" s="1" t="str">
        <x:v>0.0041149344348709004</x:v>
      </x:c>
      <x:c r="W1132" s="28" t="str">
        <x:v>0.45000000000000001</x:v>
      </x:c>
      <x:c r="X1132" s="28" t="str">
        <x:v>0.00067225288276756556</x:v>
      </x:c>
      <x:c r="Y1132" s="28" t="str">
        <x:v>0.0041149344348709871</x:v>
      </x:c>
      <x:c r="Z1132" s="1" t="str">
        <x:v>0.45000000000000001</x:v>
      </x:c>
      <x:c r="AA1132" s="1" t="str">
        <x:v>0.00067225288276756556</x:v>
      </x:c>
      <x:c r="AB1132" s="1" t="str">
        <x:v>0.0041149344348709871</x:v>
      </x:c>
      <x:c r="AC1132" s="1" t="str">
        <x:v>ABSTAIN</x:v>
      </x:c>
      <x:c r="AD1132" s="1" t="str">
        <x:v>0.050000000000000003</x:v>
      </x:c>
      <x:c r="AE1132" s="1" t="str">
        <x:v>0.45000000000000001</x:v>
      </x:c>
      <x:c r="AF1132" s="1" t="str">
        <x:v>0.00067225288276756556</x:v>
      </x:c>
      <x:c r="AG1132" s="1" t="str">
        <x:v>0.0041149344348709871</x:v>
      </x:c>
      <x:c r="AH1132" s="1" t="str">
        <x:v>0.45000000000000001</x:v>
      </x:c>
      <x:c r="AI1132" s="1" t="str">
        <x:v>0.00067225288276756556</x:v>
      </x:c>
      <x:c r="AJ1132" s="1" t="str">
        <x:v>0.0041149344348709871</x:v>
      </x:c>
      <x:c r="AK1132" s="1" t="str">
        <x:v>8.5868812060851951e-17</x:v>
      </x:c>
      <x:c r="AL1132" s="28" t="str">
        <x:v>0.0091457987877424998</x:v>
      </x:c>
      <x:c r="AM1132" s="1" t="str">
        <x:v>2024</x:v>
      </x:c>
      <x:c r="AN1132" s="48" t="str">
        <x:v>REUSED_OOS_PREQUENTIAL_DIAGNOSTIC</x:v>
      </x:c>
      <x:c r="AO1132" s="1" t="str">
        <x:v>1130</x:v>
      </x:c>
      <x:c r="AP1132" s="1" t="str">
        <x:v>False</x:v>
      </x:c>
    </x:row>
    <x:row r="1133" ht="22" customHeight="1">
      <x:c r="A1133" s="27" t="n">
        <x:v>45328</x:v>
      </x:c>
      <x:c r="B1133" s="27" t="n">
        <x:v>45329</x:v>
      </x:c>
      <x:c r="C1133" s="1" t="str">
        <x:v>0.0002063549312173</x:v>
      </x:c>
      <x:c r="D1133" s="1" t="str">
        <x:v>0.2416168471237575</x:v>
      </x:c>
      <x:c r="E1133" s="1" t="str">
        <x:v>0.75817679794502502</x:v>
      </x:c>
      <x:c r="F1133" s="1" t="str">
        <x:v>mix</x:v>
      </x:c>
      <x:c r="G1133" s="1" t="str">
        <x:v>0.50503426111555227</x:v>
      </x:c>
      <x:c r="H1133" s="1" t="str">
        <x:v>0.32218245048944982</x:v>
      </x:c>
      <x:c r="I1133" s="1" t="str">
        <x:v>0.0032948200306430753</x:v>
      </x:c>
      <x:c r="J1133" s="1" t="str">
        <x:v>-0.019113398729264208</x:v>
      </x:c>
      <x:c r="K1133" s="1" t="str">
        <x:v>0.50071803083309885</x:v>
      </x:c>
      <x:c r="L1133" s="1" t="str">
        <x:v>-0.082502523305977959</x:v>
      </x:c>
      <x:c r="M1133" s="1" t="str">
        <x:v>ABSTAIN</x:v>
      </x:c>
      <x:c r="N1133" s="1" t="str">
        <x:v>0.75817679794502502</x:v>
      </x:c>
      <x:c r="O1133" s="48" t="str">
        <x:v>HIGH_VOLATILITY|NEGATIVE_MOMENTUM</x:v>
      </x:c>
      <x:c r="P1133" s="48" t="str"/>
      <x:c r="Q1133" s="1" t="str">
        <x:v>True</x:v>
      </x:c>
      <x:c r="R1133" s="1" t="str">
        <x:v>5</x:v>
      </x:c>
      <x:c r="S1133" s="1" t="str">
        <x:v>0.050000000000000003</x:v>
      </x:c>
      <x:c r="T1133" s="1" t="str">
        <x:v>0.4567490261671171</x:v>
      </x:c>
      <x:c r="U1133" s="1" t="str">
        <x:v>0.45000000000000001</x:v>
      </x:c>
      <x:c r="V1133" s="1" t="str">
        <x:v>0.0130744179174784</x:v>
      </x:c>
      <x:c r="W1133" s="28" t="str">
        <x:v>0.45000000000000001</x:v>
      </x:c>
      <x:c r="X1133" s="28" t="str">
        <x:v>0.0022543073513179301</x:v>
      </x:c>
      <x:c r="Y1133" s="28" t="str">
        <x:v>0.013074417917478431</x:v>
      </x:c>
      <x:c r="Z1133" s="1" t="str">
        <x:v>0.45000000000000001</x:v>
      </x:c>
      <x:c r="AA1133" s="1" t="str">
        <x:v>0.0022543073513179301</x:v>
      </x:c>
      <x:c r="AB1133" s="1" t="str">
        <x:v>0.013074417917478431</x:v>
      </x:c>
      <x:c r="AC1133" s="1" t="str">
        <x:v>ABSTAIN</x:v>
      </x:c>
      <x:c r="AD1133" s="1" t="str">
        <x:v>0.050000000000000003</x:v>
      </x:c>
      <x:c r="AE1133" s="1" t="str">
        <x:v>0.45000000000000001</x:v>
      </x:c>
      <x:c r="AF1133" s="1" t="str">
        <x:v>0.0022543073513179301</x:v>
      </x:c>
      <x:c r="AG1133" s="1" t="str">
        <x:v>0.013074417917478431</x:v>
      </x:c>
      <x:c r="AH1133" s="1" t="str">
        <x:v>0.45000000000000001</x:v>
      </x:c>
      <x:c r="AI1133" s="1" t="str">
        <x:v>0.0022543073513179301</x:v>
      </x:c>
      <x:c r="AJ1133" s="1" t="str">
        <x:v>0.013074417917478431</x:v>
      </x:c>
      <x:c r="AK1133" s="1" t="str">
        <x:v>3.1225022567582528e-17</x:v>
      </x:c>
      <x:c r="AL1133" s="28" t="str">
        <x:v>0.029059337119410101</x:v>
      </x:c>
      <x:c r="AM1133" s="1" t="str">
        <x:v>2024</x:v>
      </x:c>
      <x:c r="AN1133" s="48" t="str">
        <x:v>REUSED_OOS_PREQUENTIAL_DIAGNOSTIC</x:v>
      </x:c>
      <x:c r="AO1133" s="1" t="str">
        <x:v>1131</x:v>
      </x:c>
      <x:c r="AP1133" s="1" t="str">
        <x:v>False</x:v>
      </x:c>
    </x:row>
    <x:row r="1134" ht="22" customHeight="1">
      <x:c r="A1134" s="27" t="n">
        <x:v>45329</x:v>
      </x:c>
      <x:c r="B1134" s="27" t="n">
        <x:v>45330</x:v>
      </x:c>
      <x:c r="C1134" s="1" t="str">
        <x:v>6.7977971716814167e-05</x:v>
      </x:c>
      <x:c r="D1134" s="1" t="str">
        <x:v>0.39629911859829592</x:v>
      </x:c>
      <x:c r="E1134" s="1" t="str">
        <x:v>0.60363290342998721</x:v>
      </x:c>
      <x:c r="F1134" s="1" t="str">
        <x:v>mix</x:v>
      </x:c>
      <x:c r="G1134" s="1" t="str">
        <x:v>0.61183416359814857</x:v>
      </x:c>
      <x:c r="H1134" s="1" t="str">
        <x:v>0.30936454294907667</x:v>
      </x:c>
      <x:c r="I1134" s="1" t="str">
        <x:v>0.041317034792921703</x:v>
      </x:c>
      <x:c r="J1134" s="1" t="str">
        <x:v>-0.055840654824518277</x:v>
      </x:c>
      <x:c r="K1134" s="1" t="str">
        <x:v>0.45123207818949129</x:v>
      </x:c>
      <x:c r="L1134" s="1" t="str">
        <x:v>-0.055840654824518277</x:v>
      </x:c>
      <x:c r="M1134" s="1" t="str">
        <x:v>ABSTAIN</x:v>
      </x:c>
      <x:c r="N1134" s="1" t="str">
        <x:v>0.60363290342998721</x:v>
      </x:c>
      <x:c r="O1134" s="48" t="str">
        <x:v>HIGH_VOLATILITY|NEGATIVE_MOMENTUM</x:v>
      </x:c>
      <x:c r="P1134" s="48" t="str">
        <x:v>episode-000853|episode-000846|episode-000787|episode-000908|episode-000910</x:v>
      </x:c>
      <x:c r="Q1134" s="1" t="str">
        <x:v>True</x:v>
      </x:c>
      <x:c r="R1134" s="1" t="str">
        <x:v>5</x:v>
      </x:c>
      <x:c r="S1134" s="1" t="str">
        <x:v>0.050000000000000003</x:v>
      </x:c>
      <x:c r="T1134" s="1" t="str">
        <x:v>0.45504608086324688</x:v>
      </x:c>
      <x:c r="U1134" s="1" t="str">
        <x:v>0.45000000000000001</x:v>
      </x:c>
      <x:c r="V1134" s="1" t="str">
        <x:v>0.0096698038803441997</x:v>
      </x:c>
      <x:c r="W1134" s="28" t="str">
        <x:v>0.45000000000000001</x:v>
      </x:c>
      <x:c r="X1134" s="28" t="str">
        <x:v>0.0070993498566876423</x:v>
      </x:c>
      <x:c r="Y1134" s="28" t="str">
        <x:v>0.0096698038803442188</x:v>
      </x:c>
      <x:c r="Z1134" s="1" t="str">
        <x:v>0.45000000000000001</x:v>
      </x:c>
      <x:c r="AA1134" s="1" t="str">
        <x:v>0.0070993498566876423</x:v>
      </x:c>
      <x:c r="AB1134" s="1" t="str">
        <x:v>0.0096698038803442188</x:v>
      </x:c>
      <x:c r="AC1134" s="1" t="str">
        <x:v>ABSTAIN</x:v>
      </x:c>
      <x:c r="AD1134" s="1" t="str">
        <x:v>0.050000000000000003</x:v>
      </x:c>
      <x:c r="AE1134" s="1" t="str">
        <x:v>0.45000000000000001</x:v>
      </x:c>
      <x:c r="AF1134" s="1" t="str">
        <x:v>0.0070993498566876423</x:v>
      </x:c>
      <x:c r="AG1134" s="1" t="str">
        <x:v>0.0096698038803442188</x:v>
      </x:c>
      <x:c r="AH1134" s="1" t="str">
        <x:v>0.45000000000000001</x:v>
      </x:c>
      <x:c r="AI1134" s="1" t="str">
        <x:v>0.0070993498566876423</x:v>
      </x:c>
      <x:c r="AJ1134" s="1" t="str">
        <x:v>0.0096698038803442188</x:v>
      </x:c>
      <x:c r="AK1134" s="1" t="str">
        <x:v>1.9081958235744878e-17</x:v>
      </x:c>
      <x:c r="AL1134" s="28" t="str">
        <x:v>0.021504382067578199</x:v>
      </x:c>
      <x:c r="AM1134" s="1" t="str">
        <x:v>2024</x:v>
      </x:c>
      <x:c r="AN1134" s="48" t="str">
        <x:v>REUSED_OOS_PREQUENTIAL_DIAGNOSTIC</x:v>
      </x:c>
      <x:c r="AO1134" s="1" t="str">
        <x:v>1132</x:v>
      </x:c>
      <x:c r="AP1134" s="1" t="str">
        <x:v>False</x:v>
      </x:c>
    </x:row>
    <x:row r="1135" ht="22" customHeight="1">
      <x:c r="A1135" s="27" t="n">
        <x:v>45330</x:v>
      </x:c>
      <x:c r="B1135" s="27" t="n">
        <x:v>45331</x:v>
      </x:c>
      <x:c r="C1135" s="1" t="str">
        <x:v>9.3111765089258712e-06</x:v>
      </x:c>
      <x:c r="D1135" s="1" t="str">
        <x:v>0.74412839191564661</x:v>
      </x:c>
      <x:c r="E1135" s="1" t="str">
        <x:v>0.2558622969078444</x:v>
      </x:c>
      <x:c r="F1135" s="1" t="str">
        <x:v>bull</x:v>
      </x:c>
      <x:c r="G1135" s="1" t="str">
        <x:v>0.51774296697476208</x:v>
      </x:c>
      <x:c r="H1135" s="1" t="str">
        <x:v>0.69565854663470139</x:v>
      </x:c>
      <x:c r="I1135" s="1" t="str">
        <x:v>0.051342342635104732</x:v>
      </x:c>
      <x:c r="J1135" s="1" t="str">
        <x:v>-0.018116586095514697</x:v>
      </x:c>
      <x:c r="K1135" s="1" t="str">
        <x:v>0.45444653423502029</x:v>
      </x:c>
      <x:c r="L1135" s="1" t="str">
        <x:v>-0.035537091533190401</x:v>
      </x:c>
      <x:c r="M1135" s="1" t="str">
        <x:v>ABSTAIN</x:v>
      </x:c>
      <x:c r="N1135" s="1" t="str">
        <x:v>0.5</x:v>
      </x:c>
      <x:c r="O1135" s="48" t="str">
        <x:v>INSUFFICIENT_EVIDENCE</x:v>
      </x:c>
      <x:c r="P1135" s="48" t="str"/>
      <x:c r="Q1135" s="1" t="str">
        <x:v>True</x:v>
      </x:c>
      <x:c r="R1135" s="1" t="str">
        <x:v>5</x:v>
      </x:c>
      <x:c r="S1135" s="1" t="str">
        <x:v>0.10000000000000001</x:v>
      </x:c>
      <x:c r="T1135" s="1" t="str">
        <x:v>0.4511959831552444</x:v>
      </x:c>
      <x:c r="U1135" s="1" t="str">
        <x:v>0.45000000000000001</x:v>
      </x:c>
      <x:c r="V1135" s="1" t="str">
        <x:v>0.0182178576839764</x:v>
      </x:c>
      <x:c r="W1135" s="28" t="str">
        <x:v>0.45000000000000001</x:v>
      </x:c>
      <x:c r="X1135" s="28" t="str">
        <x:v>0.0052713241063127025</x:v>
      </x:c>
      <x:c r="Y1135" s="28" t="str">
        <x:v>0.018217857683976435</x:v>
      </x:c>
      <x:c r="Z1135" s="1" t="str">
        <x:v>0.45000000000000001</x:v>
      </x:c>
      <x:c r="AA1135" s="1" t="str">
        <x:v>0.0052713241063127025</x:v>
      </x:c>
      <x:c r="AB1135" s="1" t="str">
        <x:v>0.018217857683976435</x:v>
      </x:c>
      <x:c r="AC1135" s="1" t="str">
        <x:v>ABSTAIN</x:v>
      </x:c>
      <x:c r="AD1135" s="1" t="str">
        <x:v>0.10000000000000001</x:v>
      </x:c>
      <x:c r="AE1135" s="1" t="str">
        <x:v>0.45000000000000001</x:v>
      </x:c>
      <x:c r="AF1135" s="1" t="str">
        <x:v>0.0052713241063127025</x:v>
      </x:c>
      <x:c r="AG1135" s="1" t="str">
        <x:v>0.018217857683976435</x:v>
      </x:c>
      <x:c r="AH1135" s="1" t="str">
        <x:v>0.45000000000000001</x:v>
      </x:c>
      <x:c r="AI1135" s="1" t="str">
        <x:v>0.0052713241063127025</x:v>
      </x:c>
      <x:c r="AJ1135" s="1" t="str">
        <x:v>0.018217857683976435</x:v>
      </x:c>
      <x:c r="AK1135" s="1" t="str">
        <x:v>3.4694469519536142e-17</x:v>
      </x:c>
      <x:c r="AL1135" s="28" t="str">
        <x:v>0.040496055708018501</x:v>
      </x:c>
      <x:c r="AM1135" s="1" t="str">
        <x:v>2024</x:v>
      </x:c>
      <x:c r="AN1135" s="48" t="str">
        <x:v>REUSED_OOS_PREQUENTIAL_DIAGNOSTIC</x:v>
      </x:c>
      <x:c r="AO1135" s="1" t="str">
        <x:v>1133</x:v>
      </x:c>
      <x:c r="AP1135" s="1" t="str">
        <x:v>False</x:v>
      </x:c>
    </x:row>
    <x:row r="1136" ht="22" customHeight="1">
      <x:c r="A1136" s="27" t="n">
        <x:v>45331</x:v>
      </x:c>
      <x:c r="B1136" s="27" t="n">
        <x:v>45332</x:v>
      </x:c>
      <x:c r="C1136" s="1" t="str">
        <x:v>1.1385017537090061e-06</x:v>
      </x:c>
      <x:c r="D1136" s="1" t="str">
        <x:v>0.87767956919325896</x:v>
      </x:c>
      <x:c r="E1136" s="1" t="str">
        <x:v>0.1223192923049871</x:v>
      </x:c>
      <x:c r="F1136" s="1" t="str">
        <x:v>bull</x:v>
      </x:c>
      <x:c r="G1136" s="1" t="str">
        <x:v>0.3381877895784412</x:v>
      </x:c>
      <x:c r="H1136" s="1" t="str">
        <x:v>0.26710235455522485</x:v>
      </x:c>
      <x:c r="I1136" s="1" t="str">
        <x:v>0.091048207303210837</x:v>
      </x:c>
      <x:c r="J1136" s="1" t="str">
        <x:v>0.010684269332801311</x:v>
      </x:c>
      <x:c r="K1136" s="1" t="str">
        <x:v>0.47433861413468115</x:v>
      </x:c>
      <x:c r="L1136" s="1" t="str">
        <x:v>0</x:v>
      </x:c>
      <x:c r="M1136" s="1" t="str">
        <x:v>BTC</x:v>
      </x:c>
      <x:c r="N1136" s="1" t="str">
        <x:v>0.87767956919325896</x:v>
      </x:c>
      <x:c r="O1136" s="48" t="str">
        <x:v>HIGH_VOLATILITY|BULLISH_ROUTER</x:v>
      </x:c>
      <x:c r="P1136" s="48" t="str"/>
      <x:c r="Q1136" s="1" t="str">
        <x:v>True</x:v>
      </x:c>
      <x:c r="R1136" s="1" t="str">
        <x:v>5</x:v>
      </x:c>
      <x:c r="S1136" s="1" t="str">
        <x:v>0.10000000000000001</x:v>
      </x:c>
      <x:c r="T1136" s="1" t="str">
        <x:v>0.44971653583187521</x:v>
      </x:c>
      <x:c r="U1136" s="1" t="str">
        <x:v>0.45000000000000001</x:v>
      </x:c>
      <x:c r="V1136" s="1" t="str">
        <x:v>0.0060123773100852996</x:v>
      </x:c>
      <x:c r="W1136" s="28" t="str">
        <x:v>0.5</x:v>
      </x:c>
      <x:c r="X1136" s="28" t="str">
        <x:v>0.040156604621683745</x:v>
      </x:c>
      <x:c r="Y1136" s="28" t="str">
        <x:v>0.006650996896300887</x:v>
      </x:c>
      <x:c r="Z1136" s="1" t="str">
        <x:v>0.5</x:v>
      </x:c>
      <x:c r="AA1136" s="1" t="str">
        <x:v>0.040156604621683745</x:v>
      </x:c>
      <x:c r="AB1136" s="1" t="str">
        <x:v>0.006650996896300887</x:v>
      </x:c>
      <x:c r="AC1136" s="1" t="str">
        <x:v>BTC</x:v>
      </x:c>
      <x:c r="AD1136" s="1" t="str">
        <x:v>0.10000000000000001</x:v>
      </x:c>
      <x:c r="AE1136" s="1" t="str">
        <x:v>0.5</x:v>
      </x:c>
      <x:c r="AF1136" s="1" t="str">
        <x:v>0.040156604621683745</x:v>
      </x:c>
      <x:c r="AG1136" s="1" t="str">
        <x:v>0.006650996896300887</x:v>
      </x:c>
      <x:c r="AH1136" s="1" t="str">
        <x:v>0.75</x:v>
      </x:c>
      <x:c r="AI1136" s="1" t="str">
        <x:v>0.29015660462168374</x:v>
      </x:c>
      <x:c r="AJ1136" s="1" t="str">
        <x:v>0.0097440643634352231</x:v>
      </x:c>
      <x:c r="AK1136" s="1" t="str">
        <x:v>0.0037025220301808862</x:v>
      </x:c>
      <x:c r="AL1136" s="28" t="str">
        <x:v>0.013382844411437</x:v>
      </x:c>
      <x:c r="AM1136" s="1" t="str">
        <x:v>2024</x:v>
      </x:c>
      <x:c r="AN1136" s="48" t="str">
        <x:v>REUSED_OOS_PREQUENTIAL_DIAGNOSTIC</x:v>
      </x:c>
      <x:c r="AO1136" s="1" t="str">
        <x:v>1134</x:v>
      </x:c>
      <x:c r="AP1136" s="1" t="str">
        <x:v>True</x:v>
      </x:c>
    </x:row>
    <x:row r="1137" ht="22" customHeight="1">
      <x:c r="A1137" s="27" t="n">
        <x:v>45332</x:v>
      </x:c>
      <x:c r="B1137" s="27" t="n">
        <x:v>45333</x:v>
      </x:c>
      <x:c r="C1137" s="1" t="str">
        <x:v>1.8197305748872261e-07</x:v>
      </x:c>
      <x:c r="D1137" s="1" t="str">
        <x:v>0.96867618650822684</x:v>
      </x:c>
      <x:c r="E1137" s="1" t="str">
        <x:v>0.031323631518715402</x:v>
      </x:c>
      <x:c r="F1137" s="1" t="str">
        <x:v>bull</x:v>
      </x:c>
      <x:c r="G1137" s="1" t="str">
        <x:v>0.1268113968911268</x:v>
      </x:c>
      <x:c r="H1137" s="1" t="str">
        <x:v>0.1819932346299358</x:v>
      </x:c>
      <x:c r="I1137" s="1" t="str">
        <x:v>0.11050860699860721</x:v>
      </x:c>
      <x:c r="J1137" s="1" t="str">
        <x:v>0.030421893406863632</x:v>
      </x:c>
      <x:c r="K1137" s="1" t="str">
        <x:v>0.47584968059180804</x:v>
      </x:c>
      <x:c r="L1137" s="1" t="str">
        <x:v>0</x:v>
      </x:c>
      <x:c r="M1137" s="1" t="str">
        <x:v>BTC</x:v>
      </x:c>
      <x:c r="N1137" s="1" t="str">
        <x:v>0.80000000000000004</x:v>
      </x:c>
      <x:c r="O1137" s="48" t="str">
        <x:v>HIGH_VOLATILITY</x:v>
      </x:c>
      <x:c r="P1137" s="48" t="str"/>
      <x:c r="Q1137" s="1" t="str">
        <x:v>True</x:v>
      </x:c>
      <x:c r="R1137" s="1" t="str">
        <x:v>5</x:v>
      </x:c>
      <x:c r="S1137" s="1" t="str">
        <x:v>0.10000000000000001</x:v>
      </x:c>
      <x:c r="T1137" s="1" t="str">
        <x:v>0.44870811875801397</x:v>
      </x:c>
      <x:c r="U1137" s="1" t="str">
        <x:v>0.45000000000000001</x:v>
      </x:c>
      <x:c r="V1137" s="1" t="str">
        <x:v>0.0048878933997200001</x:v>
      </x:c>
      <x:c r="W1137" s="28" t="str">
        <x:v>0.5</x:v>
      </x:c>
      <x:c r="X1137" s="28" t="str">
        <x:v>0.0033234723462018945</x:v>
      </x:c>
      <x:c r="Y1137" s="28" t="str">
        <x:v>0.0054313272764834331</x:v>
      </x:c>
      <x:c r="Z1137" s="1" t="str">
        <x:v>0.5</x:v>
      </x:c>
      <x:c r="AA1137" s="1" t="str">
        <x:v>0.0033234723462018945</x:v>
      </x:c>
      <x:c r="AB1137" s="1" t="str">
        <x:v>0.0054313272764834331</x:v>
      </x:c>
      <x:c r="AC1137" s="1" t="str">
        <x:v>BTC</x:v>
      </x:c>
      <x:c r="AD1137" s="1" t="str">
        <x:v>0.10000000000000001</x:v>
      </x:c>
      <x:c r="AE1137" s="1" t="str">
        <x:v>0.5</x:v>
      </x:c>
      <x:c r="AF1137" s="1" t="str">
        <x:v>0.0033234723462018945</x:v>
      </x:c>
      <x:c r="AG1137" s="1" t="str">
        <x:v>0.0054313272764834331</x:v>
      </x:c>
      <x:c r="AH1137" s="1" t="str">
        <x:v>0.75</x:v>
      </x:c>
      <x:c r="AI1137" s="1" t="str">
        <x:v>0.0024843475991073172</x:v>
      </x:c>
      <x:c r="AJ1137" s="1" t="str">
        <x:v>0.0081494986161929628</x:v>
      </x:c>
      <x:c r="AK1137" s="1" t="str">
        <x:v>0.0032404843382581698</x:v>
      </x:c>
      <x:c r="AL1137" s="28" t="str">
        <x:v>0.0108693376216022</x:v>
      </x:c>
      <x:c r="AM1137" s="1" t="str">
        <x:v>2024</x:v>
      </x:c>
      <x:c r="AN1137" s="48" t="str">
        <x:v>REUSED_OOS_PREQUENTIAL_DIAGNOSTIC</x:v>
      </x:c>
      <x:c r="AO1137" s="1" t="str">
        <x:v>1135</x:v>
      </x:c>
      <x:c r="AP1137" s="1" t="str">
        <x:v>True</x:v>
      </x:c>
    </x:row>
    <x:row r="1138" ht="22" customHeight="1">
      <x:c r="A1138" s="27" t="n">
        <x:v>45333</x:v>
      </x:c>
      <x:c r="B1138" s="27" t="n">
        <x:v>45334</x:v>
      </x:c>
      <x:c r="C1138" s="1" t="str">
        <x:v>4.4138619870383401e-09</x:v>
      </x:c>
      <x:c r="D1138" s="1" t="str">
        <x:v>0.99509148694443983</x:v>
      </x:c>
      <x:c r="E1138" s="1" t="str">
        <x:v>0.0049085086416980998</x:v>
      </x:c>
      <x:c r="F1138" s="1" t="str">
        <x:v>bull</x:v>
      </x:c>
      <x:c r="G1138" s="1" t="str">
        <x:v>0.028211970229060739</x:v>
      </x:c>
      <x:c r="H1138" s="1" t="str">
        <x:v>0.05283060087242579</x:v>
      </x:c>
      <x:c r="I1138" s="1" t="str">
        <x:v>0.13376497719661629</x:v>
      </x:c>
      <x:c r="J1138" s="1" t="str">
        <x:v>0.12702896402316743</x:v>
      </x:c>
      <x:c r="K1138" s="1" t="str">
        <x:v>0.37955182812393345</x:v>
      </x:c>
      <x:c r="L1138" s="1" t="str">
        <x:v>0</x:v>
      </x:c>
      <x:c r="M1138" s="1" t="str">
        <x:v>BTC</x:v>
      </x:c>
      <x:c r="N1138" s="1" t="str">
        <x:v>0.99509148694443983</x:v>
      </x:c>
      <x:c r="O1138" s="48" t="str">
        <x:v>HIGH_VOLATILITY|BULLISH_ROUTER</x:v>
      </x:c>
      <x:c r="P1138" s="48" t="str"/>
      <x:c r="Q1138" s="1" t="str">
        <x:v>True</x:v>
      </x:c>
      <x:c r="R1138" s="1" t="str">
        <x:v>5</x:v>
      </x:c>
      <x:c r="S1138" s="1" t="str">
        <x:v>0.10000000000000001</x:v>
      </x:c>
      <x:c r="T1138" s="1" t="str">
        <x:v>0.44841537833631201</x:v>
      </x:c>
      <x:c r="U1138" s="1" t="str">
        <x:v>0.45000000000000001</x:v>
      </x:c>
      <x:c r="V1138" s="1" t="str">
        <x:v>0.0155076765653057</x:v>
      </x:c>
      <x:c r="W1138" s="28" t="str">
        <x:v>0.5</x:v>
      </x:c>
      <x:c r="X1138" s="28" t="str">
        <x:v>0.0027026464172102971</x:v>
      </x:c>
      <x:c r="Y1138" s="28" t="str">
        <x:v>0.017231023170854565</x:v>
      </x:c>
      <x:c r="Z1138" s="1" t="str">
        <x:v>0.5</x:v>
      </x:c>
      <x:c r="AA1138" s="1" t="str">
        <x:v>0.0027026464172102971</x:v>
      </x:c>
      <x:c r="AB1138" s="1" t="str">
        <x:v>0.017231023170854565</x:v>
      </x:c>
      <x:c r="AC1138" s="1" t="str">
        <x:v>BTC</x:v>
      </x:c>
      <x:c r="AD1138" s="1" t="str">
        <x:v>0.10000000000000001</x:v>
      </x:c>
      <x:c r="AE1138" s="1" t="str">
        <x:v>0.5</x:v>
      </x:c>
      <x:c r="AF1138" s="1" t="str">
        <x:v>0.0027026464172102971</x:v>
      </x:c>
      <x:c r="AG1138" s="1" t="str">
        <x:v>0.017231023170854565</x:v>
      </x:c>
      <x:c r="AH1138" s="1" t="str">
        <x:v>0.85000000000000009</x:v>
      </x:c>
      <x:c r="AI1138" s="1" t="str">
        <x:v>0.097978478644541012</x:v>
      </x:c>
      <x:c r="AJ1138" s="1" t="str">
        <x:v>0.029196564075305353</x:v>
      </x:c>
      <x:c r="AK1138" s="1" t="str">
        <x:v>0.013389801573278258</x:v>
      </x:c>
      <x:c r="AL1138" s="28" t="str">
        <x:v>0.034467544788130099</x:v>
      </x:c>
      <x:c r="AM1138" s="1" t="str">
        <x:v>2024</x:v>
      </x:c>
      <x:c r="AN1138" s="48" t="str">
        <x:v>REUSED_OOS_PREQUENTIAL_DIAGNOSTIC</x:v>
      </x:c>
      <x:c r="AO1138" s="1" t="str">
        <x:v>1136</x:v>
      </x:c>
      <x:c r="AP1138" s="1" t="str">
        <x:v>True</x:v>
      </x:c>
    </x:row>
    <x:row r="1139" ht="22" customHeight="1">
      <x:c r="A1139" s="27" t="n">
        <x:v>45334</x:v>
      </x:c>
      <x:c r="B1139" s="27" t="n">
        <x:v>45335</x:v>
      </x:c>
      <x:c r="C1139" s="1" t="str">
        <x:v>5.3753680683506144e-10</x:v>
      </x:c>
      <x:c r="D1139" s="1" t="str">
        <x:v>0.99810609346535384</x:v>
      </x:c>
      <x:c r="E1139" s="1" t="str">
        <x:v>0.0018939059971094</x:v>
      </x:c>
      <x:c r="F1139" s="1" t="str">
        <x:v>bull</x:v>
      </x:c>
      <x:c r="G1139" s="1" t="str">
        <x:v>0.01252965766019081</x:v>
      </x:c>
      <x:c r="H1139" s="1" t="str">
        <x:v>0.0060292130418278895</x:v>
      </x:c>
      <x:c r="I1139" s="1" t="str">
        <x:v>0.16966217925297222</x:v>
      </x:c>
      <x:c r="J1139" s="1" t="str">
        <x:v>0.16545589048640297</x:v>
      </x:c>
      <x:c r="K1139" s="1" t="str">
        <x:v>0.39329686143833076</x:v>
      </x:c>
      <x:c r="L1139" s="1" t="str">
        <x:v>0</x:v>
      </x:c>
      <x:c r="M1139" s="1" t="str">
        <x:v>BTC</x:v>
      </x:c>
      <x:c r="N1139" s="1" t="str">
        <x:v>0.99810609346535384</x:v>
      </x:c>
      <x:c r="O1139" s="48" t="str">
        <x:v>HIGH_VOLATILITY|BULLISH_ROUTER</x:v>
      </x:c>
      <x:c r="P1139" s="48" t="str">
        <x:v>episode-001071|episode-001137</x:v>
      </x:c>
      <x:c r="Q1139" s="1" t="str">
        <x:v>True</x:v>
      </x:c>
      <x:c r="R1139" s="1" t="str">
        <x:v>5</x:v>
      </x:c>
      <x:c r="S1139" s="1" t="str">
        <x:v>0.10000000000000001</x:v>
      </x:c>
      <x:c r="T1139" s="1" t="str">
        <x:v>0.4483819684291519</x:v>
      </x:c>
      <x:c r="U1139" s="1" t="str">
        <x:v>0.45000000000000001</x:v>
      </x:c>
      <x:c r="V1139" s="1" t="str">
        <x:v>-0.0020384666877035999</x:v>
      </x:c>
      <x:c r="W1139" s="28" t="str">
        <x:v>0.5</x:v>
      </x:c>
      <x:c r="X1139" s="28" t="str">
        <x:v>0.0084709006237108087</x:v>
      </x:c>
      <x:c r="Y1139" s="28" t="str">
        <x:v>-0.0022640999241583248</x:v>
      </x:c>
      <x:c r="Z1139" s="1" t="str">
        <x:v>0.5</x:v>
      </x:c>
      <x:c r="AA1139" s="1" t="str">
        <x:v>0.0084709006237108087</x:v>
      </x:c>
      <x:c r="AB1139" s="1" t="str">
        <x:v>-0.0022640999241583248</x:v>
      </x:c>
      <x:c r="AC1139" s="1" t="str">
        <x:v>BTC</x:v>
      </x:c>
      <x:c r="AD1139" s="1" t="str">
        <x:v>0.10000000000000001</x:v>
      </x:c>
      <x:c r="AE1139" s="1" t="str">
        <x:v>0.5</x:v>
      </x:c>
      <x:c r="AF1139" s="1" t="str">
        <x:v>0.0084709006237108087</x:v>
      </x:c>
      <x:c r="AG1139" s="1" t="str">
        <x:v>-0.0022640999241583248</x:v>
      </x:c>
      <x:c r="AH1139" s="1" t="str">
        <x:v>0.85000000000000009</x:v>
      </x:c>
      <x:c r="AI1139" s="1" t="str">
        <x:v>0.0042695258966789496</x:v>
      </x:c>
      <x:c r="AJ1139" s="1" t="str">
        <x:v>-0.0038388549765046021</x:v>
      </x:c>
      <x:c r="AK1139" s="1" t="str">
        <x:v>-0.0018056951034619646</x:v>
      </x:c>
      <x:c r="AL1139" s="28" t="str">
        <x:v>-0.0045112962618114004</x:v>
      </x:c>
      <x:c r="AM1139" s="1" t="str">
        <x:v>2024</x:v>
      </x:c>
      <x:c r="AN1139" s="48" t="str">
        <x:v>REUSED_OOS_PREQUENTIAL_DIAGNOSTIC</x:v>
      </x:c>
      <x:c r="AO1139" s="1" t="str">
        <x:v>1137</x:v>
      </x:c>
      <x:c r="AP1139" s="1" t="str">
        <x:v>True</x:v>
      </x:c>
    </x:row>
    <x:row r="1140" ht="22" customHeight="1">
      <x:c r="A1140" s="27" t="n">
        <x:v>45335</x:v>
      </x:c>
      <x:c r="B1140" s="27" t="n">
        <x:v>45336</x:v>
      </x:c>
      <x:c r="C1140" s="1" t="str">
        <x:v>3.3707891245661836e-10</x:v>
      </x:c>
      <x:c r="D1140" s="1" t="str">
        <x:v>0.99877223708804364</x:v>
      </x:c>
      <x:c r="E1140" s="1" t="str">
        <x:v>0.0012277625748775001</x:v>
      </x:c>
      <x:c r="F1140" s="1" t="str">
        <x:v>bull</x:v>
      </x:c>
      <x:c r="G1140" s="1" t="str">
        <x:v>0.0086073775972654951</x:v>
      </x:c>
      <x:c r="H1140" s="1" t="str">
        <x:v>0.0013322872453795909</x:v>
      </x:c>
      <x:c r="I1140" s="1" t="str">
        <x:v>0.1538327643387789</x:v>
      </x:c>
      <x:c r="J1140" s="1" t="str">
        <x:v>0.190913642232448</x:v>
      </x:c>
      <x:c r="K1140" s="1" t="str">
        <x:v>0.37863761332109447</x:v>
      </x:c>
      <x:c r="L1140" s="1" t="str">
        <x:v>-0.0045112962618114594</x:v>
      </x:c>
      <x:c r="M1140" s="1" t="str">
        <x:v>BTC</x:v>
      </x:c>
      <x:c r="N1140" s="1" t="str">
        <x:v>0.99877223708804364</x:v>
      </x:c>
      <x:c r="O1140" s="48" t="str">
        <x:v>HIGH_VOLATILITY|BULLISH_ROUTER</x:v>
      </x:c>
      <x:c r="P1140" s="48" t="str">
        <x:v>episode-001071|episode-001068</x:v>
      </x:c>
      <x:c r="Q1140" s="1" t="str">
        <x:v>True</x:v>
      </x:c>
      <x:c r="R1140" s="1" t="str">
        <x:v>5</x:v>
      </x:c>
      <x:c r="S1140" s="1" t="str">
        <x:v>0.10000000000000001</x:v>
      </x:c>
      <x:c r="T1140" s="1" t="str">
        <x:v>0.44837458572136779</x:v>
      </x:c>
      <x:c r="U1140" s="1" t="str">
        <x:v>0.45000000000000001</x:v>
      </x:c>
      <x:c r="V1140" s="1" t="str">
        <x:v>0.018702698055405899</x:v>
      </x:c>
      <x:c r="W1140" s="28" t="str">
        <x:v>0.5</x:v>
      </x:c>
      <x:c r="X1140" s="28" t="str">
        <x:v>0.0011303737909816869</x:v>
      </x:c>
      <x:c r="Y1140" s="28" t="str">
        <x:v>0.020780888133285158</x:v>
      </x:c>
      <x:c r="Z1140" s="1" t="str">
        <x:v>0.5</x:v>
      </x:c>
      <x:c r="AA1140" s="1" t="str">
        <x:v>0.0011303737909816869</x:v>
      </x:c>
      <x:c r="AB1140" s="1" t="str">
        <x:v>0.020780888133285158</x:v>
      </x:c>
      <x:c r="AC1140" s="1" t="str">
        <x:v>BTC</x:v>
      </x:c>
      <x:c r="AD1140" s="1" t="str">
        <x:v>0.10000000000000001</x:v>
      </x:c>
      <x:c r="AE1140" s="1" t="str">
        <x:v>0.5</x:v>
      </x:c>
      <x:c r="AF1140" s="1" t="str">
        <x:v>0.0011303737909816869</x:v>
      </x:c>
      <x:c r="AG1140" s="1" t="str">
        <x:v>0.020780888133285158</x:v>
      </x:c>
      <x:c r="AH1140" s="1" t="str">
        <x:v>0.85000000000000009</x:v>
      </x:c>
      <x:c r="AI1140" s="1" t="str">
        <x:v>0.00057740438930453664</x:v>
      </x:c>
      <x:c r="AJ1140" s="1" t="str">
        <x:v>0.035328873593756915</x:v>
      </x:c>
      <x:c r="AK1140" s="1" t="str">
        <x:v>0.016189175370962781</x:v>
      </x:c>
      <x:c r="AL1140" s="28" t="str">
        <x:v>0.041564083997103603</x:v>
      </x:c>
      <x:c r="AM1140" s="1" t="str">
        <x:v>2024</x:v>
      </x:c>
      <x:c r="AN1140" s="48" t="str">
        <x:v>REUSED_OOS_PREQUENTIAL_DIAGNOSTIC</x:v>
      </x:c>
      <x:c r="AO1140" s="1" t="str">
        <x:v>1138</x:v>
      </x:c>
      <x:c r="AP1140" s="1" t="str">
        <x:v>True</x:v>
      </x:c>
    </x:row>
    <x:row r="1141" ht="22" customHeight="1">
      <x:c r="A1141" s="27" t="n">
        <x:v>45336</x:v>
      </x:c>
      <x:c r="B1141" s="27" t="n">
        <x:v>45337</x:v>
      </x:c>
      <x:c r="C1141" s="1" t="str">
        <x:v>2.2487422728910961e-11</x:v>
      </x:c>
      <x:c r="D1141" s="1" t="str">
        <x:v>0.99966668989696361</x:v>
      </x:c>
      <x:c r="E1141" s="1" t="str">
        <x:v>0.000333310080549</x:v>
      </x:c>
      <x:c r="F1141" s="1" t="str">
        <x:v>bull</x:v>
      </x:c>
      <x:c r="G1141" s="1" t="str">
        <x:v>0.0027324301777931939</x:v>
      </x:c>
      <x:c r="H1141" s="1" t="str">
        <x:v>0.0017889056178399662</x:v>
      </x:c>
      <x:c r="I1141" s="1" t="str">
        <x:v>0.16785371156387718</x:v>
      </x:c>
      <x:c r="J1141" s="1" t="str">
        <x:v>0.21810273648751966</x:v>
      </x:c>
      <x:c r="K1141" s="1" t="str">
        <x:v>0.39570092754131941</x:v>
      </x:c>
      <x:c r="L1141" s="1" t="str">
        <x:v>0</x:v>
      </x:c>
      <x:c r="M1141" s="1" t="str">
        <x:v>BTC</x:v>
      </x:c>
      <x:c r="N1141" s="1" t="str">
        <x:v>0.99966668989696361</x:v>
      </x:c>
      <x:c r="O1141" s="48" t="str">
        <x:v>HIGH_VOLATILITY|BULLISH_ROUTER</x:v>
      </x:c>
      <x:c r="P1141" s="48" t="str">
        <x:v>episode-001139</x:v>
      </x:c>
      <x:c r="Q1141" s="1" t="str">
        <x:v>True</x:v>
      </x:c>
      <x:c r="R1141" s="1" t="str">
        <x:v>5</x:v>
      </x:c>
      <x:c r="S1141" s="1" t="str">
        <x:v>0.10000000000000001</x:v>
      </x:c>
      <x:c r="T1141" s="1" t="str">
        <x:v>0.44836467272212172</x:v>
      </x:c>
      <x:c r="U1141" s="1" t="str">
        <x:v>0.45000000000000001</x:v>
      </x:c>
      <x:c r="V1141" s="1" t="str">
        <x:v>0.0010231574598289</x:v>
      </x:c>
      <x:c r="W1141" s="28" t="str">
        <x:v>0.5</x:v>
      </x:c>
      <x:c r="X1141" s="28" t="str">
        <x:v>0.010179470809392077</x:v>
      </x:c>
      <x:c r="Y1141" s="28" t="str">
        <x:v>0.0011378823191126042</x:v>
      </x:c>
      <x:c r="Z1141" s="1" t="str">
        <x:v>0.5</x:v>
      </x:c>
      <x:c r="AA1141" s="1" t="str">
        <x:v>0.010179470809392077</x:v>
      </x:c>
      <x:c r="AB1141" s="1" t="str">
        <x:v>0.0011378823191126042</x:v>
      </x:c>
      <x:c r="AC1141" s="1" t="str">
        <x:v>BTC</x:v>
      </x:c>
      <x:c r="AD1141" s="1" t="str">
        <x:v>0.10000000000000001</x:v>
      </x:c>
      <x:c r="AE1141" s="1" t="str">
        <x:v>0.5</x:v>
      </x:c>
      <x:c r="AF1141" s="1" t="str">
        <x:v>0.010179470809392077</x:v>
      </x:c>
      <x:c r="AG1141" s="1" t="str">
        <x:v>0.0011378823191126042</x:v>
      </x:c>
      <x:c r="AH1141" s="1" t="str">
        <x:v>0.85000000000000009</x:v>
      </x:c>
      <x:c r="AI1141" s="1" t="str">
        <x:v>0.0051185838479776979</x:v>
      </x:c>
      <x:c r="AJ1141" s="1" t="str">
        <x:v>0.0019465963364786454</x:v>
      </x:c>
      <x:c r="AK1141" s="1" t="str">
        <x:v>0.00092206978195864884</x:v>
      </x:c>
      <x:c r="AL1141" s="28" t="str">
        <x:v>0.0022961469534050001</x:v>
      </x:c>
      <x:c r="AM1141" s="1" t="str">
        <x:v>2024</x:v>
      </x:c>
      <x:c r="AN1141" s="48" t="str">
        <x:v>REUSED_OOS_PREQUENTIAL_DIAGNOSTIC</x:v>
      </x:c>
      <x:c r="AO1141" s="1" t="str">
        <x:v>1139</x:v>
      </x:c>
      <x:c r="AP1141" s="1" t="str">
        <x:v>True</x:v>
      </x:c>
    </x:row>
    <x:row r="1142" ht="22" customHeight="1">
      <x:c r="A1142" s="27" t="n">
        <x:v>45337</x:v>
      </x:c>
      <x:c r="B1142" s="27" t="n">
        <x:v>45338</x:v>
      </x:c>
      <x:c r="C1142" s="1" t="str">
        <x:v>1.6397642634935875e-11</x:v>
      </x:c>
      <x:c r="D1142" s="1" t="str">
        <x:v>0.9997370820952336</x:v>
      </x:c>
      <x:c r="E1142" s="1" t="str">
        <x:v>0.00026291788836860003</x:v>
      </x:c>
      <x:c r="F1142" s="1" t="str">
        <x:v>bull</x:v>
      </x:c>
      <x:c r="G1142" s="1" t="str">
        <x:v>0.0022121468699657187</x:v>
      </x:c>
      <x:c r="H1142" s="1" t="str">
        <x:v>0.00014078439654016629</x:v>
      </x:c>
      <x:c r="I1142" s="1" t="str">
        <x:v>0.14589354275356392</x:v>
      </x:c>
      <x:c r="J1142" s="1" t="str">
        <x:v>0.20293657507735463</x:v>
      </x:c>
      <x:c r="K1142" s="1" t="str">
        <x:v>0.39482653300009285</x:v>
      </x:c>
      <x:c r="L1142" s="1" t="str">
        <x:v>0</x:v>
      </x:c>
      <x:c r="M1142" s="1" t="str">
        <x:v>BTC</x:v>
      </x:c>
      <x:c r="N1142" s="1" t="str">
        <x:v>0.9997370820952336</x:v>
      </x:c>
      <x:c r="O1142" s="48" t="str">
        <x:v>HIGH_VOLATILITY|BULLISH_ROUTER</x:v>
      </x:c>
      <x:c r="P1142" s="48" t="str">
        <x:v>episode-001139|episode-001068</x:v>
      </x:c>
      <x:c r="Q1142" s="1" t="str">
        <x:v>True</x:v>
      </x:c>
      <x:c r="R1142" s="1" t="str">
        <x:v>5</x:v>
      </x:c>
      <x:c r="S1142" s="1" t="str">
        <x:v>0.10000000000000001</x:v>
      </x:c>
      <x:c r="T1142" s="1" t="str">
        <x:v>0.44836389258126608</x:v>
      </x:c>
      <x:c r="U1142" s="1" t="str">
        <x:v>0.45000000000000001</x:v>
      </x:c>
      <x:c r="V1142" s="1" t="str">
        <x:v>0.0020187447255810001</x:v>
      </x:c>
      <x:c r="W1142" s="28" t="str">
        <x:v>0.5</x:v>
      </x:c>
      <x:c r="X1142" s="28" t="str">
        <x:v>0.0005733784577518497</x:v>
      </x:c>
      <x:c r="Y1142" s="28" t="str">
        <x:v>0.0022431070925530427</x:v>
      </x:c>
      <x:c r="Z1142" s="1" t="str">
        <x:v>0.5</x:v>
      </x:c>
      <x:c r="AA1142" s="1" t="str">
        <x:v>0.0005733784577518497</x:v>
      </x:c>
      <x:c r="AB1142" s="1" t="str">
        <x:v>0.0022431070925530427</x:v>
      </x:c>
      <x:c r="AC1142" s="1" t="str">
        <x:v>BTC</x:v>
      </x:c>
      <x:c r="AD1142" s="1" t="str">
        <x:v>0.10000000000000001</x:v>
      </x:c>
      <x:c r="AE1142" s="1" t="str">
        <x:v>0.5</x:v>
      </x:c>
      <x:c r="AF1142" s="1" t="str">
        <x:v>0.0005733784577518497</x:v>
      </x:c>
      <x:c r="AG1142" s="1" t="str">
        <x:v>0.0022431070925530427</x:v>
      </x:c>
      <x:c r="AH1142" s="1" t="str">
        <x:v>0.85000000000000009</x:v>
      </x:c>
      <x:c r="AI1142" s="1" t="str">
        <x:v>0.00029218846505341123</x:v>
      </x:c>
      <x:c r="AJ1142" s="1" t="str">
        <x:v>0.0038139656847848702</x:v>
      </x:c>
      <x:c r="AK1142" s="1" t="str">
        <x:v>0.0017900011593450825</x:v>
      </x:c>
      <x:c r="AL1142" s="28" t="str">
        <x:v>0.0044873635149792999</x:v>
      </x:c>
      <x:c r="AM1142" s="1" t="str">
        <x:v>2024</x:v>
      </x:c>
      <x:c r="AN1142" s="48" t="str">
        <x:v>REUSED_OOS_PREQUENTIAL_DIAGNOSTIC</x:v>
      </x:c>
      <x:c r="AO1142" s="1" t="str">
        <x:v>1140</x:v>
      </x:c>
      <x:c r="AP1142" s="1" t="str">
        <x:v>True</x:v>
      </x:c>
    </x:row>
    <x:row r="1143" ht="22" customHeight="1">
      <x:c r="A1143" s="27" t="n">
        <x:v>45338</x:v>
      </x:c>
      <x:c r="B1143" s="27" t="n">
        <x:v>45339</x:v>
      </x:c>
      <x:c r="C1143" s="1" t="str">
        <x:v>2.0755434024493749e-12</x:v>
      </x:c>
      <x:c r="D1143" s="1" t="str">
        <x:v>0.99991714725619996</x:v>
      </x:c>
      <x:c r="E1143" s="1" t="str">
        <x:v>8.285274172441706e-05</x:v>
      </x:c>
      <x:c r="F1143" s="1" t="str">
        <x:v>bull</x:v>
      </x:c>
      <x:c r="G1143" s="1" t="str">
        <x:v>0.00078420419301105954</x:v>
      </x:c>
      <x:c r="H1143" s="1" t="str">
        <x:v>0.00036013032193264055</x:v>
      </x:c>
      <x:c r="I1143" s="1" t="str">
        <x:v>0.10623733488939568</x:v>
      </x:c>
      <x:c r="J1143" s="1" t="str">
        <x:v>0.21898023554608859</x:v>
      </x:c>
      <x:c r="K1143" s="1" t="str">
        <x:v>0.39120619841241355</x:v>
      </x:c>
      <x:c r="L1143" s="1" t="str">
        <x:v>0</x:v>
      </x:c>
      <x:c r="M1143" s="1" t="str">
        <x:v>BTC</x:v>
      </x:c>
      <x:c r="N1143" s="1" t="str">
        <x:v>0.99991714725619996</x:v>
      </x:c>
      <x:c r="O1143" s="48" t="str">
        <x:v>HIGH_VOLATILITY|BULLISH_ROUTER</x:v>
      </x:c>
      <x:c r="P1143" s="48" t="str"/>
      <x:c r="Q1143" s="1" t="str">
        <x:v>True</x:v>
      </x:c>
      <x:c r="R1143" s="1" t="str">
        <x:v>5</x:v>
      </x:c>
      <x:c r="S1143" s="1" t="str">
        <x:v>0.10000000000000001</x:v>
      </x:c>
      <x:c r="T1143" s="1" t="str">
        <x:v>0.4483618969595996</x:v>
      </x:c>
      <x:c r="U1143" s="1" t="str">
        <x:v>0.45000000000000001</x:v>
      </x:c>
      <x:c r="V1143" s="1" t="str">
        <x:v>-0.0042150362185959999</x:v>
      </x:c>
      <x:c r="W1143" s="28" t="str">
        <x:v>0.5</x:v>
      </x:c>
      <x:c r="X1143" s="28" t="str">
        <x:v>0.0011193294596556491</x:v>
      </x:c>
      <x:c r="Y1143" s="28" t="str">
        <x:v>-0.004683261316325793</x:v>
      </x:c>
      <x:c r="Z1143" s="1" t="str">
        <x:v>0.5</x:v>
      </x:c>
      <x:c r="AA1143" s="1" t="str">
        <x:v>0.0011193294596556491</x:v>
      </x:c>
      <x:c r="AB1143" s="1" t="str">
        <x:v>-0.004683261316325793</x:v>
      </x:c>
      <x:c r="AC1143" s="1" t="str">
        <x:v>BTC</x:v>
      </x:c>
      <x:c r="AD1143" s="1" t="str">
        <x:v>0.10000000000000001</x:v>
      </x:c>
      <x:c r="AE1143" s="1" t="str">
        <x:v>0.5</x:v>
      </x:c>
      <x:c r="AF1143" s="1" t="str">
        <x:v>0.0011193294596556491</x:v>
      </x:c>
      <x:c r="AG1143" s="1" t="str">
        <x:v>-0.004683261316325793</x:v>
      </x:c>
      <x:c r="AH1143" s="1" t="str">
        <x:v>0.85000000000000009</x:v>
      </x:c>
      <x:c r="AI1143" s="1" t="str">
        <x:v>0.00056996485459059887</x:v>
      </x:c>
      <x:c r="AJ1143" s="1" t="str">
        <x:v>-0.0079602157152771635</x:v>
      </x:c>
      <x:c r="AK1143" s="1" t="str">
        <x:v>-0.0037681228505975772</x:v>
      </x:c>
      <x:c r="AL1143" s="28" t="str">
        <x:v>-0.0093642944554629005</x:v>
      </x:c>
      <x:c r="AM1143" s="1" t="str">
        <x:v>2024</x:v>
      </x:c>
      <x:c r="AN1143" s="48" t="str">
        <x:v>REUSED_OOS_PREQUENTIAL_DIAGNOSTIC</x:v>
      </x:c>
      <x:c r="AO1143" s="1" t="str">
        <x:v>1141</x:v>
      </x:c>
      <x:c r="AP1143" s="1" t="str">
        <x:v>True</x:v>
      </x:c>
    </x:row>
    <x:row r="1144" ht="22" customHeight="1">
      <x:c r="A1144" s="27" t="n">
        <x:v>45339</x:v>
      </x:c>
      <x:c r="B1144" s="27" t="n">
        <x:v>45340</x:v>
      </x:c>
      <x:c r="C1144" s="1" t="str">
        <x:v>1.0017620532397277e-12</x:v>
      </x:c>
      <x:c r="D1144" s="1" t="str">
        <x:v>0.99994726466346762</x:v>
      </x:c>
      <x:c r="E1144" s="1" t="str">
        <x:v>5.2735335530412552e-05</x:v>
      </x:c>
      <x:c r="F1144" s="1" t="str">
        <x:v>bull</x:v>
      </x:c>
      <x:c r="G1144" s="1" t="str">
        <x:v>0.0005208287679892104</x:v>
      </x:c>
      <x:c r="H1144" s="1" t="str">
        <x:v>6.023481453544607e-05</x:v>
      </x:c>
      <x:c r="I1144" s="1" t="str">
        <x:v>0.081405915633336434</x:v>
      </x:c>
      <x:c r="J1144" s="1" t="str">
        <x:v>0.25072954783775359</x:v>
      </x:c>
      <x:c r="K1144" s="1" t="str">
        <x:v>0.36615462785596986</x:v>
      </x:c>
      <x:c r="L1144" s="1" t="str">
        <x:v>-0.0093642944554629404</x:v>
      </x:c>
      <x:c r="M1144" s="1" t="str">
        <x:v>BTC</x:v>
      </x:c>
      <x:c r="N1144" s="1" t="str">
        <x:v>0.99994726466346762</x:v>
      </x:c>
      <x:c r="O1144" s="48" t="str">
        <x:v>HIGH_VOLATILITY|BULLISH_ROUTER</x:v>
      </x:c>
      <x:c r="P1144" s="48" t="str">
        <x:v>episode-001142|episode-000834|episode-000833|episode-000835|episode-000832</x:v>
      </x:c>
      <x:c r="Q1144" s="1" t="str">
        <x:v>True</x:v>
      </x:c>
      <x:c r="R1144" s="1" t="str">
        <x:v>5</x:v>
      </x:c>
      <x:c r="S1144" s="1" t="str">
        <x:v>0.10000000000000001</x:v>
      </x:c>
      <x:c r="T1144" s="1" t="str">
        <x:v>0.44836156317504228</x:v>
      </x:c>
      <x:c r="U1144" s="1" t="str">
        <x:v>0.45000000000000001</x:v>
      </x:c>
      <x:c r="V1144" s="1" t="str">
        <x:v>0.0041059191731800003</x:v>
      </x:c>
      <x:c r="W1144" s="28" t="str">
        <x:v>0.5</x:v>
      </x:c>
      <x:c r="X1144" s="28" t="str">
        <x:v>0.0023520864288178456</x:v>
      </x:c>
      <x:c r="Y1144" s="28" t="str">
        <x:v>0.0045623662943869991</x:v>
      </x:c>
      <x:c r="Z1144" s="1" t="str">
        <x:v>0.5</x:v>
      </x:c>
      <x:c r="AA1144" s="1" t="str">
        <x:v>0.0023520864288178456</x:v>
      </x:c>
      <x:c r="AB1144" s="1" t="str">
        <x:v>0.0045623662943869991</x:v>
      </x:c>
      <x:c r="AC1144" s="1" t="str">
        <x:v>BTC</x:v>
      </x:c>
      <x:c r="AD1144" s="1" t="str">
        <x:v>0.10000000000000001</x:v>
      </x:c>
      <x:c r="AE1144" s="1" t="str">
        <x:v>0.5</x:v>
      </x:c>
      <x:c r="AF1144" s="1" t="str">
        <x:v>0.0023520864288178456</x:v>
      </x:c>
      <x:c r="AG1144" s="1" t="str">
        <x:v>0.0045623662943869991</x:v>
      </x:c>
      <x:c r="AH1144" s="1" t="str">
        <x:v>0.85000000000000009</x:v>
      </x:c>
      <x:c r="AI1144" s="1" t="str">
        <x:v>0.0012035271986841067</x:v>
      </x:c>
      <x:c r="AJ1144" s="1" t="str">
        <x:v>0.007758826633053495</x:v>
      </x:c>
      <x:c r="AK1144" s="1" t="str">
        <x:v>0.0036313688399573054</x:v>
      </x:c>
      <x:c r="AL1144" s="28" t="str">
        <x:v>0.0091294582349068006</x:v>
      </x:c>
      <x:c r="AM1144" s="1" t="str">
        <x:v>2024</x:v>
      </x:c>
      <x:c r="AN1144" s="48" t="str">
        <x:v>REUSED_OOS_PREQUENTIAL_DIAGNOSTIC</x:v>
      </x:c>
      <x:c r="AO1144" s="1" t="str">
        <x:v>1142</x:v>
      </x:c>
      <x:c r="AP1144" s="1" t="str">
        <x:v>True</x:v>
      </x:c>
    </x:row>
    <x:row r="1145" ht="22" customHeight="1">
      <x:c r="A1145" s="27" t="n">
        <x:v>45340</x:v>
      </x:c>
      <x:c r="B1145" s="27" t="n">
        <x:v>45341</x:v>
      </x:c>
      <x:c r="C1145" s="1" t="str">
        <x:v>5.9091116787119494e-13</x:v>
      </x:c>
      <x:c r="D1145" s="1" t="str">
        <x:v>0.9999656905234372</x:v>
      </x:c>
      <x:c r="E1145" s="1" t="str">
        <x:v>3.4309475971775522e-05</x:v>
      </x:c>
      <x:c r="F1145" s="1" t="str">
        <x:v>bull</x:v>
      </x:c>
      <x:c r="G1145" s="1" t="str">
        <x:v>0.0003522747508618399</x:v>
      </x:c>
      <x:c r="H1145" s="1" t="str">
        <x:v>3.6851719939072039e-05</x:v>
      </x:c>
      <x:c r="I1145" s="1" t="str">
        <x:v>0.079544630706356756</x:v>
      </x:c>
      <x:c r="J1145" s="1" t="str">
        <x:v>0.2513806185170957</x:v>
      </x:c>
      <x:c r="K1145" s="1" t="str">
        <x:v>0.36617900093397121</x:v>
      </x:c>
      <x:c r="L1145" s="1" t="str">
        <x:v>-0.00032032715568663939</x:v>
      </x:c>
      <x:c r="M1145" s="1" t="str">
        <x:v>BTC</x:v>
      </x:c>
      <x:c r="N1145" s="1" t="str">
        <x:v>0.9999656905234372</x:v>
      </x:c>
      <x:c r="O1145" s="48" t="str">
        <x:v>HIGH_VOLATILITY|BULLISH_ROUTER</x:v>
      </x:c>
      <x:c r="P1145" s="48" t="str">
        <x:v>episode-001143</x:v>
      </x:c>
      <x:c r="Q1145" s="1" t="str">
        <x:v>True</x:v>
      </x:c>
      <x:c r="R1145" s="1" t="str">
        <x:v>5</x:v>
      </x:c>
      <x:c r="S1145" s="1" t="str">
        <x:v>0.10000000000000001</x:v>
      </x:c>
      <x:c r="T1145" s="1" t="str">
        <x:v>0.44836135896529528</x:v>
      </x:c>
      <x:c r="U1145" s="1" t="str">
        <x:v>0.45000000000000001</x:v>
      </x:c>
      <x:c r="V1145" s="1" t="str">
        <x:v>-0.0028852485573903001</x:v>
      </x:c>
      <x:c r="W1145" s="28" t="str">
        <x:v>0.5</x:v>
      </x:c>
      <x:c r="X1145" s="28" t="str">
        <x:v>0.0022719935237343059</x:v>
      </x:c>
      <x:c r="Y1145" s="28" t="str">
        <x:v>-0.0032056033254310723</x:v>
      </x:c>
      <x:c r="Z1145" s="1" t="str">
        <x:v>0.5</x:v>
      </x:c>
      <x:c r="AA1145" s="1" t="str">
        <x:v>0.0022719935237343059</x:v>
      </x:c>
      <x:c r="AB1145" s="1" t="str">
        <x:v>-0.0032056033254310723</x:v>
      </x:c>
      <x:c r="AC1145" s="1" t="str">
        <x:v>BTC</x:v>
      </x:c>
      <x:c r="AD1145" s="1" t="str">
        <x:v>0.10000000000000001</x:v>
      </x:c>
      <x:c r="AE1145" s="1" t="str">
        <x:v>0.5</x:v>
      </x:c>
      <x:c r="AF1145" s="1" t="str">
        <x:v>0.0022719935237343059</x:v>
      </x:c>
      <x:c r="AG1145" s="1" t="str">
        <x:v>-0.0032056033254310723</x:v>
      </x:c>
      <x:c r="AH1145" s="1" t="str">
        <x:v>0.85000000000000009</x:v>
      </x:c>
      <x:c r="AI1145" s="1" t="str">
        <x:v>0.0011550427476053615</x:v>
      </x:c>
      <x:c r="AJ1145" s="1" t="str">
        <x:v>-0.0054468243895415824</x:v>
      </x:c>
      <x:c r="AK1145" s="1" t="str">
        <x:v>-0.002572293513177754</x:v>
      </x:c>
      <x:c r="AL1145" s="28" t="str">
        <x:v>-0.0064066772197437999</x:v>
      </x:c>
      <x:c r="AM1145" s="1" t="str">
        <x:v>2024</x:v>
      </x:c>
      <x:c r="AN1145" s="48" t="str">
        <x:v>REUSED_OOS_PREQUENTIAL_DIAGNOSTIC</x:v>
      </x:c>
      <x:c r="AO1145" s="1" t="str">
        <x:v>1143</x:v>
      </x:c>
      <x:c r="AP1145" s="1" t="str">
        <x:v>True</x:v>
      </x:c>
    </x:row>
    <x:row r="1146" ht="22" customHeight="1">
      <x:c r="A1146" s="27" t="n">
        <x:v>45341</x:v>
      </x:c>
      <x:c r="B1146" s="27" t="n">
        <x:v>45342</x:v>
      </x:c>
      <x:c r="C1146" s="1" t="str">
        <x:v>5.6201923391243612e-12</x:v>
      </x:c>
      <x:c r="D1146" s="1" t="str">
        <x:v>0.99985416121293402</x:v>
      </x:c>
      <x:c r="E1146" s="1" t="str">
        <x:v>0.0001458387814457</x:v>
      </x:c>
      <x:c r="F1146" s="1" t="str">
        <x:v>bull</x:v>
      </x:c>
      <x:c r="G1146" s="1" t="str">
        <x:v>0.0013053044735368592</x:v>
      </x:c>
      <x:c r="H1146" s="1" t="str">
        <x:v>0.00022305862100638346</x:v>
      </x:c>
      <x:c r="I1146" s="1" t="str">
        <x:v>0.036889308047647784</x:v>
      </x:c>
      <x:c r="J1146" s="1" t="str">
        <x:v>0.24194995131357411</x:v>
      </x:c>
      <x:c r="K1146" s="1" t="str">
        <x:v>0.36877012355543465</x:v>
      </x:c>
      <x:c r="L1146" s="1" t="str">
        <x:v>-0.0067249521427392711</x:v>
      </x:c>
      <x:c r="M1146" s="1" t="str">
        <x:v>BTC</x:v>
      </x:c>
      <x:c r="N1146" s="1" t="str">
        <x:v>0.99985416121293402</x:v>
      </x:c>
      <x:c r="O1146" s="48" t="str">
        <x:v>HIGH_VOLATILITY|BULLISH_ROUTER</x:v>
      </x:c>
      <x:c r="P1146" s="48" t="str">
        <x:v>episode-001037|episode-001034|episode-001041|episode-001038|episode-001040</x:v>
      </x:c>
      <x:c r="Q1146" s="1" t="str">
        <x:v>True</x:v>
      </x:c>
      <x:c r="R1146" s="1" t="str">
        <x:v>5</x:v>
      </x:c>
      <x:c r="S1146" s="1" t="str">
        <x:v>0.10000000000000001</x:v>
      </x:c>
      <x:c r="T1146" s="1" t="str">
        <x:v>0.44836259501986631</x:v>
      </x:c>
      <x:c r="U1146" s="1" t="str">
        <x:v>0.45000000000000001</x:v>
      </x:c>
      <x:c r="V1146" s="1" t="str">
        <x:v>0.0041687389128881001</x:v>
      </x:c>
      <x:c r="W1146" s="28" t="str">
        <x:v>0.5</x:v>
      </x:c>
      <x:c r="X1146" s="28" t="str">
        <x:v>0.001606816482212392</x:v>
      </x:c>
      <x:c r="Y1146" s="28" t="str">
        <x:v>0.0046320921624296574</x:v>
      </x:c>
      <x:c r="Z1146" s="1" t="str">
        <x:v>0.5</x:v>
      </x:c>
      <x:c r="AA1146" s="1" t="str">
        <x:v>0.001606816482212392</x:v>
      </x:c>
      <x:c r="AB1146" s="1" t="str">
        <x:v>0.0046320921624296574</x:v>
      </x:c>
      <x:c r="AC1146" s="1" t="str">
        <x:v>BTC</x:v>
      </x:c>
      <x:c r="AD1146" s="1" t="str">
        <x:v>0.10000000000000001</x:v>
      </x:c>
      <x:c r="AE1146" s="1" t="str">
        <x:v>0.5</x:v>
      </x:c>
      <x:c r="AF1146" s="1" t="str">
        <x:v>0.001606816482212392</x:v>
      </x:c>
      <x:c r="AG1146" s="1" t="str">
        <x:v>0.0046320921624296574</x:v>
      </x:c>
      <x:c r="AH1146" s="1" t="str">
        <x:v>0.85000000000000009</x:v>
      </x:c>
      <x:c r="AI1146" s="1" t="str">
        <x:v>0.00082132400966672403</x:v>
      </x:c>
      <x:c r="AJ1146" s="1" t="str">
        <x:v>0.0078764731277010114</x:v>
      </x:c>
      <x:c r="AK1146" s="1" t="str">
        <x:v>0.0036855418452206128</x:v>
      </x:c>
      <x:c r="AL1146" s="28" t="str">
        <x:v>0.0092674128488555996</x:v>
      </x:c>
      <x:c r="AM1146" s="1" t="str">
        <x:v>2024</x:v>
      </x:c>
      <x:c r="AN1146" s="48" t="str">
        <x:v>REUSED_OOS_PREQUENTIAL_DIAGNOSTIC</x:v>
      </x:c>
      <x:c r="AO1146" s="1" t="str">
        <x:v>1144</x:v>
      </x:c>
      <x:c r="AP1146" s="1" t="str">
        <x:v>True</x:v>
      </x:c>
    </x:row>
    <x:row r="1147" ht="22" customHeight="1">
      <x:c r="A1147" s="27" t="n">
        <x:v>45342</x:v>
      </x:c>
      <x:c r="B1147" s="27" t="n">
        <x:v>45343</x:v>
      </x:c>
      <x:c r="C1147" s="1" t="str">
        <x:v>6.6069380378129063e-13</x:v>
      </x:c>
      <x:c r="D1147" s="1" t="str">
        <x:v>0.9999571038327244</x:v>
      </x:c>
      <x:c r="E1147" s="1" t="str">
        <x:v>4.2896166614801563e-05</x:v>
      </x:c>
      <x:c r="F1147" s="1" t="str">
        <x:v>bull</x:v>
      </x:c>
      <x:c r="G1147" s="1" t="str">
        <x:v>0.00043171768101583896</x:v>
      </x:c>
      <x:c r="H1147" s="1" t="str">
        <x:v>0.00020588523958077742</x:v>
      </x:c>
      <x:c r="I1147" s="1" t="str">
        <x:v>0.051241049159224339</x:v>
      </x:c>
      <x:c r="J1147" s="1" t="str">
        <x:v>0.25684170530406525</x:v>
      </x:c>
      <x:c r="K1147" s="1" t="str">
        <x:v>0.36707423531166433</x:v>
      </x:c>
      <x:c r="L1147" s="1" t="str">
        <x:v>0</x:v>
      </x:c>
      <x:c r="M1147" s="1" t="str">
        <x:v>BTC</x:v>
      </x:c>
      <x:c r="N1147" s="1" t="str">
        <x:v>0.9999571038327244</x:v>
      </x:c>
      <x:c r="O1147" s="48" t="str">
        <x:v>HIGH_VOLATILITY|BULLISH_ROUTER</x:v>
      </x:c>
      <x:c r="P1147" s="48" t="str"/>
      <x:c r="Q1147" s="1" t="str">
        <x:v>True</x:v>
      </x:c>
      <x:c r="R1147" s="1" t="str">
        <x:v>5</x:v>
      </x:c>
      <x:c r="S1147" s="1" t="str">
        <x:v>0.10000000000000001</x:v>
      </x:c>
      <x:c r="T1147" s="1" t="str">
        <x:v>0.4483614541297069</x:v>
      </x:c>
      <x:c r="U1147" s="1" t="str">
        <x:v>0.45000000000000001</x:v>
      </x:c>
      <x:c r="V1147" s="1" t="str">
        <x:v>-0.0034919965472272</x:v>
      </x:c>
      <x:c r="W1147" s="28" t="str">
        <x:v>0.5</x:v>
      </x:c>
      <x:c r="X1147" s="28" t="str">
        <x:v>0.0023061671108566273</x:v>
      </x:c>
      <x:c r="Y1147" s="28" t="str">
        <x:v>-0.0038797642909492724</x:v>
      </x:c>
      <x:c r="Z1147" s="1" t="str">
        <x:v>0.5</x:v>
      </x:c>
      <x:c r="AA1147" s="1" t="str">
        <x:v>0.0023061671108566273</x:v>
      </x:c>
      <x:c r="AB1147" s="1" t="str">
        <x:v>-0.0038797642909492724</x:v>
      </x:c>
      <x:c r="AC1147" s="1" t="str">
        <x:v>BTC</x:v>
      </x:c>
      <x:c r="AD1147" s="1" t="str">
        <x:v>0.10000000000000001</x:v>
      </x:c>
      <x:c r="AE1147" s="1" t="str">
        <x:v>0.5</x:v>
      </x:c>
      <x:c r="AF1147" s="1" t="str">
        <x:v>0.0023061671108566273</x:v>
      </x:c>
      <x:c r="AG1147" s="1" t="str">
        <x:v>-0.0038797642909492724</x:v>
      </x:c>
      <x:c r="AH1147" s="1" t="str">
        <x:v>0.85000000000000009</x:v>
      </x:c>
      <x:c r="AI1147" s="1" t="str">
        <x:v>0.0011723601048946319</x:v>
      </x:c>
      <x:c r="AJ1147" s="1" t="str">
        <x:v>-0.0065928586443393389</x:v>
      </x:c>
      <x:c r="AK1147" s="1" t="str">
        <x:v>-0.003116579734677685</x:v>
      </x:c>
      <x:c r="AL1147" s="28" t="str">
        <x:v>-0.0077549341318511001</x:v>
      </x:c>
      <x:c r="AM1147" s="1" t="str">
        <x:v>2024</x:v>
      </x:c>
      <x:c r="AN1147" s="48" t="str">
        <x:v>REUSED_OOS_PREQUENTIAL_DIAGNOSTIC</x:v>
      </x:c>
      <x:c r="AO1147" s="1" t="str">
        <x:v>1145</x:v>
      </x:c>
      <x:c r="AP1147" s="1" t="str">
        <x:v>True</x:v>
      </x:c>
    </x:row>
    <x:row r="1148" ht="22" customHeight="1">
      <x:c r="A1148" s="27" t="n">
        <x:v>45343</x:v>
      </x:c>
      <x:c r="B1148" s="27" t="n">
        <x:v>45344</x:v>
      </x:c>
      <x:c r="C1148" s="1" t="str">
        <x:v>7.237978244469006e-14</x:v>
      </x:c>
      <x:c r="D1148" s="1" t="str">
        <x:v>0.99998684130069959</x:v>
      </x:c>
      <x:c r="E1148" s="1" t="str">
        <x:v>1.3158699227763248e-05</x:v>
      </x:c>
      <x:c r="F1148" s="1" t="str">
        <x:v>bull</x:v>
      </x:c>
      <x:c r="G1148" s="1" t="str">
        <x:v>0.00014658647420524119</x:v>
      </x:c>
      <x:c r="H1148" s="1" t="str">
        <x:v>5.9474935950540615e-05</x:v>
      </x:c>
      <x:c r="I1148" s="1" t="str">
        <x:v>0.0014638178222716736</x:v>
      </x:c>
      <x:c r="J1148" s="1" t="str">
        <x:v>0.31099392260165226</x:v>
      </x:c>
      <x:c r="K1148" s="1" t="str">
        <x:v>0.3085694000709916</x:v>
      </x:c>
      <x:c r="L1148" s="1" t="str">
        <x:v>-0.0077549341318511322</x:v>
      </x:c>
      <x:c r="M1148" s="1" t="str">
        <x:v>BTC</x:v>
      </x:c>
      <x:c r="N1148" s="1" t="str">
        <x:v>0.99998684130069959</x:v>
      </x:c>
      <x:c r="O1148" s="48" t="str">
        <x:v>HIGH_VOLATILITY|BULLISH_ROUTER</x:v>
      </x:c>
      <x:c r="P1148" s="48" t="str">
        <x:v>episode-001042|episode-001048</x:v>
      </x:c>
      <x:c r="Q1148" s="1" t="str">
        <x:v>True</x:v>
      </x:c>
      <x:c r="R1148" s="1" t="str">
        <x:v>5</x:v>
      </x:c>
      <x:c r="S1148" s="1" t="str">
        <x:v>0.10000000000000001</x:v>
      </x:c>
      <x:c r="T1148" s="1" t="str">
        <x:v>0.44836112455589411</x:v>
      </x:c>
      <x:c r="U1148" s="1" t="str">
        <x:v>0.45000000000000001</x:v>
      </x:c>
      <x:c r="V1148" s="1" t="str">
        <x:v>-0.0046686814481219996</x:v>
      </x:c>
      <x:c r="W1148" s="28" t="str">
        <x:v>0.5</x:v>
      </x:c>
      <x:c r="X1148" s="28" t="str">
        <x:v>0.001946280170223913</x:v>
      </x:c>
      <x:c r="Y1148" s="28" t="str">
        <x:v>-0.0051872299314589254</x:v>
      </x:c>
      <x:c r="Z1148" s="1" t="str">
        <x:v>0.5</x:v>
      </x:c>
      <x:c r="AA1148" s="1" t="str">
        <x:v>0.001946280170223913</x:v>
      </x:c>
      <x:c r="AB1148" s="1" t="str">
        <x:v>-0.0051872299314589254</x:v>
      </x:c>
      <x:c r="AC1148" s="1" t="str">
        <x:v>BTC</x:v>
      </x:c>
      <x:c r="AD1148" s="1" t="str">
        <x:v>0.10000000000000001</x:v>
      </x:c>
      <x:c r="AE1148" s="1" t="str">
        <x:v>0.5</x:v>
      </x:c>
      <x:c r="AF1148" s="1" t="str">
        <x:v>0.001946280170223913</x:v>
      </x:c>
      <x:c r="AG1148" s="1" t="str">
        <x:v>-0.0051872299314589254</x:v>
      </x:c>
      <x:c r="AH1148" s="1" t="str">
        <x:v>0.85000000000000009</x:v>
      </x:c>
      <x:c r="AI1148" s="1" t="str">
        <x:v>0.00099531491316429133</x:v>
      </x:c>
      <x:c r="AJ1148" s="1" t="str">
        <x:v>-0.0088159859048621003</x:v>
      </x:c>
      <x:c r="AK1148" s="1" t="str">
        <x:v>-0.0041754628460114523</x:v>
      </x:c>
      <x:c r="AL1148" s="28" t="str">
        <x:v>-0.0103705874866462</x:v>
      </x:c>
      <x:c r="AM1148" s="1" t="str">
        <x:v>2024</x:v>
      </x:c>
      <x:c r="AN1148" s="48" t="str">
        <x:v>REUSED_OOS_PREQUENTIAL_DIAGNOSTIC</x:v>
      </x:c>
      <x:c r="AO1148" s="1" t="str">
        <x:v>1146</x:v>
      </x:c>
      <x:c r="AP1148" s="1" t="str">
        <x:v>True</x:v>
      </x:c>
    </x:row>
    <x:row r="1149" ht="22" customHeight="1">
      <x:c r="A1149" s="27" t="n">
        <x:v>45344</x:v>
      </x:c>
      <x:c r="B1149" s="27" t="n">
        <x:v>45345</x:v>
      </x:c>
      <x:c r="C1149" s="1" t="str">
        <x:v>7.6088849737261381e-13</x:v>
      </x:c>
      <x:c r="D1149" s="1" t="str">
        <x:v>0.99994616486569998</x:v>
      </x:c>
      <x:c r="E1149" s="1" t="str">
        <x:v>5.3835133539172703e-05</x:v>
      </x:c>
      <x:c r="F1149" s="1" t="str">
        <x:v>bull</x:v>
      </x:c>
      <x:c r="G1149" s="1" t="str">
        <x:v>0.00053067919766154657</x:v>
      </x:c>
      <x:c r="H1149" s="1" t="str">
        <x:v>8.1352869999527325e-05</x:v>
      </x:c>
      <x:c r="I1149" s="1" t="str">
        <x:v>-0.011192397878280524</x:v>
      </x:c>
      <x:c r="J1149" s="1" t="str">
        <x:v>0.28658671105673772</x:v>
      </x:c>
      <x:c r="K1149" s="1" t="str">
        <x:v>0.31595324968449973</x:v>
      </x:c>
      <x:c r="L1149" s="1" t="str">
        <x:v>-0.018045098395629844</x:v>
      </x:c>
      <x:c r="M1149" s="1" t="str">
        <x:v>BTC</x:v>
      </x:c>
      <x:c r="N1149" s="1" t="str">
        <x:v>0.99994616486569998</x:v>
      </x:c>
      <x:c r="O1149" s="48" t="str">
        <x:v>HIGH_VOLATILITY|BULLISH_ROUTER</x:v>
      </x:c>
      <x:c r="P1149" s="48" t="str">
        <x:v>episode-001042|episode-001048</x:v>
      </x:c>
      <x:c r="Q1149" s="1" t="str">
        <x:v>True</x:v>
      </x:c>
      <x:c r="R1149" s="1" t="str">
        <x:v>5</x:v>
      </x:c>
      <x:c r="S1149" s="1" t="str">
        <x:v>0.10000000000000001</x:v>
      </x:c>
      <x:c r="T1149" s="1" t="str">
        <x:v>0.4483615753638806</x:v>
      </x:c>
      <x:c r="U1149" s="1" t="str">
        <x:v>0.45000000000000001</x:v>
      </x:c>
      <x:c r="V1149" s="1" t="str">
        <x:v>-0.0050873857138903</x:v>
      </x:c>
      <x:c r="W1149" s="28" t="str">
        <x:v>0.5</x:v>
      </x:c>
      <x:c r="X1149" s="28" t="str">
        <x:v>0.0026061605798101128</x:v>
      </x:c>
      <x:c r="Y1149" s="28" t="str">
        <x:v>-0.0056523915157941085</x:v>
      </x:c>
      <x:c r="Z1149" s="1" t="str">
        <x:v>0.5</x:v>
      </x:c>
      <x:c r="AA1149" s="1" t="str">
        <x:v>0.0026061605798101128</x:v>
      </x:c>
      <x:c r="AB1149" s="1" t="str">
        <x:v>-0.0056523915157941085</x:v>
      </x:c>
      <x:c r="AC1149" s="1" t="str">
        <x:v>BTC</x:v>
      </x:c>
      <x:c r="AD1149" s="1" t="str">
        <x:v>0.10000000000000001</x:v>
      </x:c>
      <x:c r="AE1149" s="1" t="str">
        <x:v>0.5</x:v>
      </x:c>
      <x:c r="AF1149" s="1" t="str">
        <x:v>0.0026061605798101128</x:v>
      </x:c>
      <x:c r="AG1149" s="1" t="str">
        <x:v>-0.0056523915157941085</x:v>
      </x:c>
      <x:c r="AH1149" s="1" t="str">
        <x:v>0.85000000000000009</x:v>
      </x:c>
      <x:c r="AI1149" s="1" t="str">
        <x:v>0.0013340091947502408</x:v>
      </x:c>
      <x:c r="AJ1149" s="1" t="str">
        <x:v>-0.0096059813316408116</x:v>
      </x:c>
      <x:c r="AK1149" s="1" t="str">
        <x:v>-0.0045520458605974815</x:v>
      </x:c>
      <x:c r="AL1149" s="28" t="str">
        <x:v>-0.0112996001590011</x:v>
      </x:c>
      <x:c r="AM1149" s="1" t="str">
        <x:v>2024</x:v>
      </x:c>
      <x:c r="AN1149" s="48" t="str">
        <x:v>REUSED_OOS_PREQUENTIAL_DIAGNOSTIC</x:v>
      </x:c>
      <x:c r="AO1149" s="1" t="str">
        <x:v>1147</x:v>
      </x:c>
      <x:c r="AP1149" s="1" t="str">
        <x:v>True</x:v>
      </x:c>
    </x:row>
    <x:row r="1150" ht="22" customHeight="1">
      <x:c r="A1150" s="27" t="n">
        <x:v>45345</x:v>
      </x:c>
      <x:c r="B1150" s="27" t="n">
        <x:v>45346</x:v>
      </x:c>
      <x:c r="C1150" s="1" t="str">
        <x:v>1.9429475209662883e-11</x:v>
      </x:c>
      <x:c r="D1150" s="1" t="str">
        <x:v>0.99963460019839645</x:v>
      </x:c>
      <x:c r="E1150" s="1" t="str">
        <x:v>0.00036539978217390001</x:v>
      </x:c>
      <x:c r="F1150" s="1" t="str">
        <x:v>bull</x:v>
      </x:c>
      <x:c r="G1150" s="1" t="str">
        <x:v>0.0029649193690941445</x:v>
      </x:c>
      <x:c r="H1150" s="1" t="str">
        <x:v>0.00062312933460684618</x:v>
      </x:c>
      <x:c r="I1150" s="1" t="str">
        <x:v>-0.02673293154973122</x:v>
      </x:c>
      <x:c r="J1150" s="1" t="str">
        <x:v>0.26579104924412511</x:v>
      </x:c>
      <x:c r="K1150" s="1" t="str">
        <x:v>0.32323839259314324</x:v>
      </x:c>
      <x:c r="L1150" s="1" t="str">
        <x:v>-0.029140796157930526</x:v>
      </x:c>
      <x:c r="M1150" s="1" t="str">
        <x:v>BTC</x:v>
      </x:c>
      <x:c r="N1150" s="1" t="str">
        <x:v>0.99963460019839645</x:v>
      </x:c>
      <x:c r="O1150" s="48" t="str">
        <x:v>HIGH_VOLATILITY|BULLISH_ROUTER</x:v>
      </x:c>
      <x:c r="P1150" s="48" t="str"/>
      <x:c r="Q1150" s="1" t="str">
        <x:v>True</x:v>
      </x:c>
      <x:c r="R1150" s="1" t="str">
        <x:v>5</x:v>
      </x:c>
      <x:c r="S1150" s="1" t="str">
        <x:v>0.10000000000000001</x:v>
      </x:c>
      <x:c r="T1150" s="1" t="str">
        <x:v>0.44836502836549191</x:v>
      </x:c>
      <x:c r="U1150" s="1" t="str">
        <x:v>0.45000000000000001</x:v>
      </x:c>
      <x:c r="V1150" s="1" t="str">
        <x:v>0.0073679076873013997</x:v>
      </x:c>
      <x:c r="W1150" s="28" t="str">
        <x:v>0.5</x:v>
      </x:c>
      <x:c r="X1150" s="28" t="str">
        <x:v>0.0028409508440548903</x:v>
      </x:c>
      <x:c r="Y1150" s="28" t="str">
        <x:v>0.0081868461717282681</x:v>
      </x:c>
      <x:c r="Z1150" s="1" t="str">
        <x:v>0.5</x:v>
      </x:c>
      <x:c r="AA1150" s="1" t="str">
        <x:v>0.0028409508440548903</x:v>
      </x:c>
      <x:c r="AB1150" s="1" t="str">
        <x:v>0.0081868461717282681</x:v>
      </x:c>
      <x:c r="AC1150" s="1" t="str">
        <x:v>BTC</x:v>
      </x:c>
      <x:c r="AD1150" s="1" t="str">
        <x:v>0.10000000000000001</x:v>
      </x:c>
      <x:c r="AE1150" s="1" t="str">
        <x:v>0.5</x:v>
      </x:c>
      <x:c r="AF1150" s="1" t="str">
        <x:v>0.0028409508440548903</x:v>
      </x:c>
      <x:c r="AG1150" s="1" t="str">
        <x:v>0.0081868461717282681</x:v>
      </x:c>
      <x:c r="AH1150" s="1" t="str">
        <x:v>0.85000000000000009</x:v>
      </x:c>
      <x:c r="AI1150" s="1" t="str">
        <x:v>0.0014546706373530505</x:v>
      </x:c>
      <x:c r="AJ1150" s="1" t="str">
        <x:v>0.013921032738232197</x:v>
      </x:c>
      <x:c r="AK1150" s="1" t="str">
        <x:v>0.0064841279044987148</x:v>
      </x:c>
      <x:c r="AL1150" s="28" t="str">
        <x:v>0.016379420778273701</x:v>
      </x:c>
      <x:c r="AM1150" s="1" t="str">
        <x:v>2024</x:v>
      </x:c>
      <x:c r="AN1150" s="48" t="str">
        <x:v>REUSED_OOS_PREQUENTIAL_DIAGNOSTIC</x:v>
      </x:c>
      <x:c r="AO1150" s="1" t="str">
        <x:v>1148</x:v>
      </x:c>
      <x:c r="AP1150" s="1" t="str">
        <x:v>True</x:v>
      </x:c>
    </x:row>
    <x:row r="1151" ht="22" customHeight="1">
      <x:c r="A1151" s="27" t="n">
        <x:v>45346</x:v>
      </x:c>
      <x:c r="B1151" s="27" t="n">
        <x:v>45347</x:v>
      </x:c>
      <x:c r="C1151" s="1" t="str">
        <x:v>5.2194634613327498e-13</x:v>
      </x:c>
      <x:c r="D1151" s="1" t="str">
        <x:v>0.99995661807682445</x:v>
      </x:c>
      <x:c r="E1151" s="1" t="str">
        <x:v>4.3381922653369129e-05</x:v>
      </x:c>
      <x:c r="F1151" s="1" t="str">
        <x:v>bull</x:v>
      </x:c>
      <x:c r="G1151" s="1" t="str">
        <x:v>0.00043616178887859804</x:v>
      </x:c>
      <x:c r="H1151" s="1" t="str">
        <x:v>0.00064403575685606452</x:v>
      </x:c>
      <x:c r="I1151" s="1" t="str">
        <x:v>-0.0014405762304922076</x:v>
      </x:c>
      <x:c r="J1151" s="1" t="str">
        <x:v>0.29136587063704922</x:v>
      </x:c>
      <x:c r="K1151" s="1" t="str">
        <x:v>0.32171898133930521</x:v>
      </x:c>
      <x:c r="L1151" s="1" t="str">
        <x:v>-0.013238684741741391</x:v>
      </x:c>
      <x:c r="M1151" s="1" t="str">
        <x:v>BTC</x:v>
      </x:c>
      <x:c r="N1151" s="1" t="str">
        <x:v>0.99995661807682445</x:v>
      </x:c>
      <x:c r="O1151" s="48" t="str">
        <x:v>HIGH_VOLATILITY</x:v>
      </x:c>
      <x:c r="P1151" s="48" t="str"/>
      <x:c r="Q1151" s="1" t="str">
        <x:v>True</x:v>
      </x:c>
      <x:c r="R1151" s="1" t="str">
        <x:v>5</x:v>
      </x:c>
      <x:c r="S1151" s="1" t="str">
        <x:v>0.10000000000000001</x:v>
      </x:c>
      <x:c r="T1151" s="1" t="str">
        <x:v>0.44836145951324491</x:v>
      </x:c>
      <x:c r="U1151" s="1" t="str">
        <x:v>0.45000000000000001</x:v>
      </x:c>
      <x:c r="V1151" s="1" t="str">
        <x:v>0.0013144286704109001</x:v>
      </x:c>
      <x:c r="W1151" s="28" t="str">
        <x:v>0.5</x:v>
      </x:c>
      <x:c r="X1151" s="28" t="str">
        <x:v>0.0040615919329189953</x:v>
      </x:c>
      <x:c r="Y1151" s="28" t="str">
        <x:v>0.0014608860371250199</x:v>
      </x:c>
      <x:c r="Z1151" s="1" t="str">
        <x:v>0.5</x:v>
      </x:c>
      <x:c r="AA1151" s="1" t="str">
        <x:v>0.0040615919329189953</x:v>
      </x:c>
      <x:c r="AB1151" s="1" t="str">
        <x:v>0.0014608860371250199</x:v>
      </x:c>
      <x:c r="AC1151" s="1" t="str">
        <x:v>BTC</x:v>
      </x:c>
      <x:c r="AD1151" s="1" t="str">
        <x:v>0.10000000000000001</x:v>
      </x:c>
      <x:c r="AE1151" s="1" t="str">
        <x:v>0.5</x:v>
      </x:c>
      <x:c r="AF1151" s="1" t="str">
        <x:v>0.0040615919329189953</x:v>
      </x:c>
      <x:c r="AG1151" s="1" t="str">
        <x:v>0.0014608860371250199</x:v>
      </x:c>
      <x:c r="AH1151" s="1" t="str">
        <x:v>0.85000000000000009</x:v>
      </x:c>
      <x:c r="AI1151" s="1" t="str">
        <x:v>0.0020596999607460642</x:v>
      </x:c>
      <x:c r="AJ1151" s="1" t="str">
        <x:v>0.0024883562549919969</x:v>
      </x:c>
      <x:c r="AK1151" s="1" t="str">
        <x:v>0.0011716998576084849</x:v>
      </x:c>
      <x:c r="AL1151" s="28" t="str">
        <x:v>0.0029299071582033999</x:v>
      </x:c>
      <x:c r="AM1151" s="1" t="str">
        <x:v>2024</x:v>
      </x:c>
      <x:c r="AN1151" s="48" t="str">
        <x:v>REUSED_OOS_PREQUENTIAL_DIAGNOSTIC</x:v>
      </x:c>
      <x:c r="AO1151" s="1" t="str">
        <x:v>1149</x:v>
      </x:c>
      <x:c r="AP1151" s="1" t="str">
        <x:v>True</x:v>
      </x:c>
    </x:row>
    <x:row r="1152" ht="22" customHeight="1">
      <x:c r="A1152" s="27" t="n">
        <x:v>45347</x:v>
      </x:c>
      <x:c r="B1152" s="27" t="n">
        <x:v>45348</x:v>
      </x:c>
      <x:c r="C1152" s="1" t="str">
        <x:v>9.1598452831853763e-13</x:v>
      </x:c>
      <x:c r="D1152" s="1" t="str">
        <x:v>0.99993782638805995</x:v>
      </x:c>
      <x:c r="E1152" s="1" t="str">
        <x:v>6.2173611024072514e-05</x:v>
      </x:c>
      <x:c r="F1152" s="1" t="str">
        <x:v>bull</x:v>
      </x:c>
      <x:c r="G1152" s="1" t="str">
        <x:v>0.00060472578827420196</x:v>
      </x:c>
      <x:c r="H1152" s="1" t="str">
        <x:v>3.7583377529249442e-05</x:v>
      </x:c>
      <x:c r="I1152" s="1" t="str">
        <x:v>-0.0075751906749172981</x:v>
      </x:c>
      <x:c r="J1152" s="1" t="str">
        <x:v>0.23705074943854876</x:v>
      </x:c>
      <x:c r="K1152" s="1" t="str">
        <x:v>0.29245717836364715</x:v>
      </x:c>
      <x:c r="L1152" s="1" t="str">
        <x:v>-0.010347565700728145</x:v>
      </x:c>
      <x:c r="M1152" s="1" t="str">
        <x:v>BTC</x:v>
      </x:c>
      <x:c r="N1152" s="1" t="str">
        <x:v>0.99993782638805995</x:v>
      </x:c>
      <x:c r="O1152" s="48" t="str">
        <x:v>HIGH_VOLATILITY|BULLISH_ROUTER</x:v>
      </x:c>
      <x:c r="P1152" s="48" t="str">
        <x:v>episode-001148|episode-001149|episode-001150</x:v>
      </x:c>
      <x:c r="Q1152" s="1" t="str">
        <x:v>True</x:v>
      </x:c>
      <x:c r="R1152" s="1" t="str">
        <x:v>5</x:v>
      </x:c>
      <x:c r="S1152" s="1" t="str">
        <x:v>0.10000000000000001</x:v>
      </x:c>
      <x:c r="T1152" s="1" t="str">
        <x:v>0.448361667777394</x:v>
      </x:c>
      <x:c r="U1152" s="1" t="str">
        <x:v>0.45000000000000001</x:v>
      </x:c>
      <x:c r="V1152" s="1" t="str">
        <x:v>0.024119808886072298</x:v>
      </x:c>
      <x:c r="W1152" s="28" t="str">
        <x:v>0.5</x:v>
      </x:c>
      <x:c r="X1152" s="28" t="str">
        <x:v>0.00073140531471738157</x:v>
      </x:c>
      <x:c r="Y1152" s="28" t="str">
        <x:v>0.02679986071624807</x:v>
      </x:c>
      <x:c r="Z1152" s="1" t="str">
        <x:v>0.5</x:v>
      </x:c>
      <x:c r="AA1152" s="1" t="str">
        <x:v>0.00073140531471738157</x:v>
      </x:c>
      <x:c r="AB1152" s="1" t="str">
        <x:v>0.02679986071624807</x:v>
      </x:c>
      <x:c r="AC1152" s="1" t="str">
        <x:v>BTC</x:v>
      </x:c>
      <x:c r="AD1152" s="1" t="str">
        <x:v>0.10000000000000001</x:v>
      </x:c>
      <x:c r="AE1152" s="1" t="str">
        <x:v>0.5</x:v>
      </x:c>
      <x:c r="AF1152" s="1" t="str">
        <x:v>0.00073140531471738157</x:v>
      </x:c>
      <x:c r="AG1152" s="1" t="str">
        <x:v>0.02679986071624807</x:v>
      </x:c>
      <x:c r="AH1152" s="1" t="str">
        <x:v>0.85000000000000009</x:v>
      </x:c>
      <x:c r="AI1152" s="1" t="str">
        <x:v>0.00037263514425089905</x:v>
      </x:c>
      <x:c r="AJ1152" s="1" t="str">
        <x:v>0.045560650317454598</x:v>
      </x:c>
      <x:c r="AK1152" s="1" t="str">
        <x:v>0.02071972839035547</x:v>
      </x:c>
      <x:c r="AL1152" s="28" t="str">
        <x:v>0.053601223447345303</x:v>
      </x:c>
      <x:c r="AM1152" s="1" t="str">
        <x:v>2024</x:v>
      </x:c>
      <x:c r="AN1152" s="48" t="str">
        <x:v>REUSED_OOS_PREQUENTIAL_DIAGNOSTIC</x:v>
      </x:c>
      <x:c r="AO1152" s="1" t="str">
        <x:v>1150</x:v>
      </x:c>
      <x:c r="AP1152" s="1" t="str">
        <x:v>True</x:v>
      </x:c>
    </x:row>
    <x:row r="1153" ht="22" customHeight="1">
      <x:c r="A1153" s="27" t="n">
        <x:v>45348</x:v>
      </x:c>
      <x:c r="B1153" s="27" t="n">
        <x:v>45349</x:v>
      </x:c>
      <x:c r="C1153" s="1" t="str">
        <x:v>3.1643832550597904e-14</x:v>
      </x:c>
      <x:c r="D1153" s="1" t="str">
        <x:v>0.99998318389470675</x:v>
      </x:c>
      <x:c r="E1153" s="1" t="str">
        <x:v>1.6816105261425217e-05</x:v>
      </x:c>
      <x:c r="F1153" s="1" t="str">
        <x:v>bull</x:v>
      </x:c>
      <x:c r="G1153" s="1" t="str">
        <x:v>0.00018357552471776688</x:v>
      </x:c>
      <x:c r="H1153" s="1" t="str">
        <x:v>9.0715013293791714e-05</x:v>
      </x:c>
      <x:c r="I1153" s="1" t="str">
        <x:v>0.052362137819695898</x:v>
      </x:c>
      <x:c r="J1153" s="1" t="str">
        <x:v>0.2937781481402344</x:v>
      </x:c>
      <x:c r="K1153" s="1" t="str">
        <x:v>0.33216013166709968</x:v>
      </x:c>
      <x:c r="L1153" s="1" t="str">
        <x:v>0</x:v>
      </x:c>
      <x:c r="M1153" s="1" t="str">
        <x:v>BTC</x:v>
      </x:c>
      <x:c r="N1153" s="1" t="str">
        <x:v>0.99998318389470675</x:v>
      </x:c>
      <x:c r="O1153" s="48" t="str">
        <x:v>HIGH_VOLATILITY|BULLISH_ROUTER</x:v>
      </x:c>
      <x:c r="P1153" s="48" t="str">
        <x:v>episode-001146|episode-001033|episode-001145|episode-001043|episode-001038</x:v>
      </x:c>
      <x:c r="Q1153" s="1" t="str">
        <x:v>True</x:v>
      </x:c>
      <x:c r="R1153" s="1" t="str">
        <x:v>5</x:v>
      </x:c>
      <x:c r="S1153" s="1" t="str">
        <x:v>0.10000000000000001</x:v>
      </x:c>
      <x:c r="T1153" s="1" t="str">
        <x:v>0.44836116509012902</x:v>
      </x:c>
      <x:c r="U1153" s="1" t="str">
        <x:v>0.45000000000000001</x:v>
      </x:c>
      <x:c r="V1153" s="1" t="str">
        <x:v>0.0211353708767614</x:v>
      </x:c>
      <x:c r="W1153" s="28" t="str">
        <x:v>0.5</x:v>
      </x:c>
      <x:c r="X1153" s="28" t="str">
        <x:v>0.013050543317598362</x:v>
      </x:c>
      <x:c r="Y1153" s="28" t="str">
        <x:v>0.023485085768511382</x:v>
      </x:c>
      <x:c r="Z1153" s="1" t="str">
        <x:v>0.5</x:v>
      </x:c>
      <x:c r="AA1153" s="1" t="str">
        <x:v>0.013050543317598362</x:v>
      </x:c>
      <x:c r="AB1153" s="1" t="str">
        <x:v>0.023485085768511382</x:v>
      </x:c>
      <x:c r="AC1153" s="1" t="str">
        <x:v>BTC</x:v>
      </x:c>
      <x:c r="AD1153" s="1" t="str">
        <x:v>0.10000000000000001</x:v>
      </x:c>
      <x:c r="AE1153" s="1" t="str">
        <x:v>0.5</x:v>
      </x:c>
      <x:c r="AF1153" s="1" t="str">
        <x:v>0.013050543317598362</x:v>
      </x:c>
      <x:c r="AG1153" s="1" t="str">
        <x:v>0.023485085768511382</x:v>
      </x:c>
      <x:c r="AH1153" s="1" t="str">
        <x:v>0.85000000000000009</x:v>
      </x:c>
      <x:c r="AI1153" s="1" t="str">
        <x:v>0.0065363529517057373</x:v>
      </x:c>
      <x:c r="AJ1153" s="1" t="str">
        <x:v>0.039940555601820193</x:v>
      </x:c>
      <x:c r="AK1153" s="1" t="str">
        <x:v>0.018248436491793911</x:v>
      </x:c>
      <x:c r="AL1153" s="28" t="str">
        <x:v>0.046996885958554099</x:v>
      </x:c>
      <x:c r="AM1153" s="1" t="str">
        <x:v>2024</x:v>
      </x:c>
      <x:c r="AN1153" s="48" t="str">
        <x:v>REUSED_OOS_PREQUENTIAL_DIAGNOSTIC</x:v>
      </x:c>
      <x:c r="AO1153" s="1" t="str">
        <x:v>1151</x:v>
      </x:c>
      <x:c r="AP1153" s="1" t="str">
        <x:v>True</x:v>
      </x:c>
    </x:row>
    <x:row r="1154" ht="22" customHeight="1">
      <x:c r="A1154" s="27" t="n">
        <x:v>45349</x:v>
      </x:c>
      <x:c r="B1154" s="27" t="n">
        <x:v>45350</x:v>
      </x:c>
      <x:c r="C1154" s="1" t="str">
        <x:v>4.7609682919536362e-16</x:v>
      </x:c>
      <x:c r="D1154" s="1" t="str">
        <x:v>0.99999856417502841</x:v>
      </x:c>
      <x:c r="E1154" s="1" t="str">
        <x:v>1.4358249713340443e-06</x:v>
      </x:c>
      <x:c r="F1154" s="1" t="str">
        <x:v>bull</x:v>
      </x:c>
      <x:c r="G1154" s="1" t="str">
        <x:v>1.8890271394933426e-05</x:v>
      </x:c>
      <x:c r="H1154" s="1" t="str">
        <x:v>3.0760560642922959e-05</x:v>
      </x:c>
      <x:c r="I1154" s="1" t="str">
        <x:v>0.091702622288977853</x:v>
      </x:c>
      <x:c r="J1154" s="1" t="str">
        <x:v>0.35748869278884254</x:v>
      </x:c>
      <x:c r="K1154" s="1" t="str">
        <x:v>0.35421942835476783</x:v>
      </x:c>
      <x:c r="L1154" s="1" t="str">
        <x:v>0</x:v>
      </x:c>
      <x:c r="M1154" s="1" t="str">
        <x:v>BTC</x:v>
      </x:c>
      <x:c r="N1154" s="1" t="str">
        <x:v>0.99999856417502841</x:v>
      </x:c>
      <x:c r="O1154" s="48" t="str">
        <x:v>HIGH_VOLATILITY|BULLISH_ROUTER</x:v>
      </x:c>
      <x:c r="P1154" s="48" t="str">
        <x:v>episode-000752|episode-000753|episode-000756</x:v>
      </x:c>
      <x:c r="Q1154" s="1" t="str">
        <x:v>True</x:v>
      </x:c>
      <x:c r="R1154" s="1" t="str">
        <x:v>5</x:v>
      </x:c>
      <x:c r="S1154" s="1" t="str">
        <x:v>0.10000000000000001</x:v>
      </x:c>
      <x:c r="T1154" s="1" t="str">
        <x:v>0.44836099463384471</x:v>
      </x:c>
      <x:c r="U1154" s="1" t="str">
        <x:v>0.45000000000000001</x:v>
      </x:c>
      <x:c r="V1154" s="1" t="str">
        <x:v>0.042667621475336898</x:v>
      </x:c>
      <x:c r="W1154" s="28" t="str">
        <x:v>0.5</x:v>
      </x:c>
      <x:c r="X1154" s="28" t="str">
        <x:v>0.01147947177666242</x:v>
      </x:c>
      <x:c r="Y1154" s="28" t="str">
        <x:v>0.047409641107462708</x:v>
      </x:c>
      <x:c r="Z1154" s="1" t="str">
        <x:v>0.5</x:v>
      </x:c>
      <x:c r="AA1154" s="1" t="str">
        <x:v>0.01147947177666242</x:v>
      </x:c>
      <x:c r="AB1154" s="1" t="str">
        <x:v>0.047409641107462708</x:v>
      </x:c>
      <x:c r="AC1154" s="1" t="str">
        <x:v>BTC</x:v>
      </x:c>
      <x:c r="AD1154" s="1" t="str">
        <x:v>0.10000000000000001</x:v>
      </x:c>
      <x:c r="AE1154" s="1" t="str">
        <x:v>0.5</x:v>
      </x:c>
      <x:c r="AF1154" s="1" t="str">
        <x:v>0.01147947177666242</x:v>
      </x:c>
      <x:c r="AG1154" s="1" t="str">
        <x:v>0.047409641107462708</x:v>
      </x:c>
      <x:c r="AH1154" s="1" t="str">
        <x:v>0.85000000000000009</x:v>
      </x:c>
      <x:c r="AI1154" s="1" t="str">
        <x:v>0.0057619291419481744</x:v>
      </x:c>
      <x:c r="AJ1154" s="1" t="str">
        <x:v>0.080610603985730389</x:v>
      </x:c>
      <x:c r="AK1154" s="1" t="str">
        <x:v>0.035743805681538753</x:v>
      </x:c>
      <x:c r="AL1154" s="28" t="str">
        <x:v>0.094843329909808094</x:v>
      </x:c>
      <x:c r="AM1154" s="1" t="str">
        <x:v>2024</x:v>
      </x:c>
      <x:c r="AN1154" s="48" t="str">
        <x:v>REUSED_OOS_PREQUENTIAL_DIAGNOSTIC</x:v>
      </x:c>
      <x:c r="AO1154" s="1" t="str">
        <x:v>1152</x:v>
      </x:c>
      <x:c r="AP1154" s="1" t="str">
        <x:v>True</x:v>
      </x:c>
    </x:row>
    <x:row r="1155" ht="22" customHeight="1">
      <x:c r="A1155" s="27" t="n">
        <x:v>45350</x:v>
      </x:c>
      <x:c r="B1155" s="27" t="n">
        <x:v>45351</x:v>
      </x:c>
      <x:c r="C1155" s="1" t="str">
        <x:v>8.8548676710336757e-19</x:v>
      </x:c>
      <x:c r="D1155" s="1" t="str">
        <x:v>0.99999992383045322</x:v>
      </x:c>
      <x:c r="E1155" s="1" t="str">
        <x:v>7.6169546829461031e-08</x:v>
      </x:c>
      <x:c r="F1155" s="1" t="str">
        <x:v>bull</x:v>
      </x:c>
      <x:c r="G1155" s="1" t="str">
        <x:v>1.2057134199476135e-06</x:v>
      </x:c>
      <x:c r="H1155" s="1" t="str">
        <x:v>2.7193108497838903e-06</x:v>
      </x:c>
      <x:c r="I1155" s="1" t="str">
        <x:v>0.20458481011681862</x:v>
      </x:c>
      <x:c r="J1155" s="1" t="str">
        <x:v>0.44267640959080623</x:v>
      </x:c>
      <x:c r="K1155" s="1" t="str">
        <x:v>0.44783920571880032</x:v>
      </x:c>
      <x:c r="L1155" s="1" t="str">
        <x:v>0</x:v>
      </x:c>
      <x:c r="M1155" s="1" t="str">
        <x:v>BTC</x:v>
      </x:c>
      <x:c r="N1155" s="1" t="str">
        <x:v>0.99999992383045322</x:v>
      </x:c>
      <x:c r="O1155" s="48" t="str">
        <x:v>HIGH_VOLATILITY|BULLISH_ROUTER</x:v>
      </x:c>
      <x:c r="P1155" s="48" t="str"/>
      <x:c r="Q1155" s="1" t="str">
        <x:v>True</x:v>
      </x:c>
      <x:c r="R1155" s="1" t="str">
        <x:v>5</x:v>
      </x:c>
      <x:c r="S1155" s="1" t="str">
        <x:v>0.10000000000000001</x:v>
      </x:c>
      <x:c r="T1155" s="1" t="str">
        <x:v>0.4483609795650807</x:v>
      </x:c>
      <x:c r="U1155" s="1" t="str">
        <x:v>0.45000000000000001</x:v>
      </x:c>
      <x:c r="V1155" s="1" t="str">
        <x:v>-0.0093749107234798006</x:v>
      </x:c>
      <x:c r="W1155" s="28" t="str">
        <x:v>0.5</x:v>
      </x:c>
      <x:c r="X1155" s="28" t="str">
        <x:v>0.022637332481062367</x:v>
      </x:c>
      <x:c r="Y1155" s="28" t="str">
        <x:v>-0.010414189192575196</x:v>
      </x:c>
      <x:c r="Z1155" s="1" t="str">
        <x:v>0.5</x:v>
      </x:c>
      <x:c r="AA1155" s="1" t="str">
        <x:v>0.022637332481062367</x:v>
      </x:c>
      <x:c r="AB1155" s="1" t="str">
        <x:v>-0.010414189192575196</x:v>
      </x:c>
      <x:c r="AC1155" s="1" t="str">
        <x:v>BTC</x:v>
      </x:c>
      <x:c r="AD1155" s="1" t="str">
        <x:v>0.10000000000000001</x:v>
      </x:c>
      <x:c r="AE1155" s="1" t="str">
        <x:v>0.5</x:v>
      </x:c>
      <x:c r="AF1155" s="1" t="str">
        <x:v>0.022637332481062367</x:v>
      </x:c>
      <x:c r="AG1155" s="1" t="str">
        <x:v>-0.010414189192575196</x:v>
      </x:c>
      <x:c r="AH1155" s="1" t="str">
        <x:v>0.85000000000000009</x:v>
      </x:c>
      <x:c r="AI1155" s="1" t="str">
        <x:v>0.011190390731526279</x:v>
      </x:c>
      <x:c r="AJ1155" s="1" t="str">
        <x:v>-0.01767703077500038</x:v>
      </x:c>
      <x:c r="AK1155" s="1" t="str">
        <x:v>-0.0084160036736310485</x:v>
      </x:c>
      <x:c r="AL1155" s="28" t="str">
        <x:v>-0.020783574204867698</x:v>
      </x:c>
      <x:c r="AM1155" s="1" t="str">
        <x:v>2024</x:v>
      </x:c>
      <x:c r="AN1155" s="48" t="str">
        <x:v>REUSED_OOS_PREQUENTIAL_DIAGNOSTIC</x:v>
      </x:c>
      <x:c r="AO1155" s="1" t="str">
        <x:v>1153</x:v>
      </x:c>
      <x:c r="AP1155" s="1" t="str">
        <x:v>True</x:v>
      </x:c>
    </x:row>
    <x:row r="1156" ht="22" customHeight="1">
      <x:c r="A1156" s="27" t="n">
        <x:v>45351</x:v>
      </x:c>
      <x:c r="B1156" s="27" t="n">
        <x:v>45352</x:v>
      </x:c>
      <x:c r="C1156" s="1" t="str">
        <x:v>1.6750232404399422e-17</x:v>
      </x:c>
      <x:c r="D1156" s="1" t="str">
        <x:v>0.99999981209022082</x:v>
      </x:c>
      <x:c r="E1156" s="1" t="str">
        <x:v>1.879097790145157e-07</x:v>
      </x:c>
      <x:c r="F1156" s="1" t="str">
        <x:v>bull</x:v>
      </x:c>
      <x:c r="G1156" s="1" t="str">
        <x:v>2.8200354622691525e-06</x:v>
      </x:c>
      <x:c r="H1156" s="1" t="str">
        <x:v>2.2348046460115641e-07</x:v>
      </x:c>
      <x:c r="I1156" s="1" t="str">
        <x:v>0.191910039672333</x:v>
      </x:c>
      <x:c r="J1156" s="1" t="str">
        <x:v>0.42432392155766996</x:v>
      </x:c>
      <x:c r="K1156" s="1" t="str">
        <x:v>0.45731807488649601</x:v>
      </x:c>
      <x:c r="L1156" s="1" t="str">
        <x:v>-0.020783574204867761</x:v>
      </x:c>
      <x:c r="M1156" s="1" t="str">
        <x:v>BTC</x:v>
      </x:c>
      <x:c r="N1156" s="1" t="str">
        <x:v>0.99999981209022082</x:v>
      </x:c>
      <x:c r="O1156" s="48" t="str">
        <x:v>HIGH_VOLATILITY|BULLISH_ROUTER</x:v>
      </x:c>
      <x:c r="P1156" s="48" t="str"/>
      <x:c r="Q1156" s="1" t="str">
        <x:v>True</x:v>
      </x:c>
      <x:c r="R1156" s="1" t="str">
        <x:v>5</x:v>
      </x:c>
      <x:c r="S1156" s="1" t="str">
        <x:v>0.10000000000000001</x:v>
      </x:c>
      <x:c r="T1156" s="1" t="str">
        <x:v>0.44762330097900788</x:v>
      </x:c>
      <x:c r="U1156" s="1" t="str">
        <x:v>0.45000000000000001</x:v>
      </x:c>
      <x:c r="V1156" s="1" t="str">
        <x:v>0.0090316467283759003</x:v>
      </x:c>
      <x:c r="W1156" s="28" t="str">
        <x:v>0.5</x:v>
      </x:c>
      <x:c r="X1156" s="28" t="str">
        <x:v>0.0052504551634665053</x:v>
      </x:c>
      <x:c r="Y1156" s="28" t="str">
        <x:v>0.010035681436658672</x:v>
      </x:c>
      <x:c r="Z1156" s="1" t="str">
        <x:v>0.5</x:v>
      </x:c>
      <x:c r="AA1156" s="1" t="str">
        <x:v>0.0052504551634665053</x:v>
      </x:c>
      <x:c r="AB1156" s="1" t="str">
        <x:v>0.010035681436658672</x:v>
      </x:c>
      <x:c r="AC1156" s="1" t="str">
        <x:v>BTC</x:v>
      </x:c>
      <x:c r="AD1156" s="1" t="str">
        <x:v>0.10000000000000001</x:v>
      </x:c>
      <x:c r="AE1156" s="1" t="str">
        <x:v>0.5</x:v>
      </x:c>
      <x:c r="AF1156" s="1" t="str">
        <x:v>0.0052504551634665053</x:v>
      </x:c>
      <x:c r="AG1156" s="1" t="str">
        <x:v>0.010035681436658672</x:v>
      </x:c>
      <x:c r="AH1156" s="1" t="str">
        <x:v>0.85000000000000009</x:v>
      </x:c>
      <x:c r="AI1156" s="1" t="str">
        <x:v>0.0026975609251311816</x:v>
      </x:c>
      <x:c r="AJ1156" s="1" t="str">
        <x:v>0.017066930232244593</x:v>
      </x:c>
      <x:c r="AK1156" s="1" t="str">
        <x:v>0.0079318210107884833</x:v>
      </x:c>
      <x:c r="AL1156" s="28" t="str">
        <x:v>0.020081969223123299</x:v>
      </x:c>
      <x:c r="AM1156" s="1" t="str">
        <x:v>2024</x:v>
      </x:c>
      <x:c r="AN1156" s="48" t="str">
        <x:v>REUSED_OOS_PREQUENTIAL_DIAGNOSTIC</x:v>
      </x:c>
      <x:c r="AO1156" s="1" t="str">
        <x:v>1154</x:v>
      </x:c>
      <x:c r="AP1156" s="1" t="str">
        <x:v>True</x:v>
      </x:c>
    </x:row>
    <x:row r="1157" ht="22" customHeight="1">
      <x:c r="A1157" s="27" t="n">
        <x:v>45352</x:v>
      </x:c>
      <x:c r="B1157" s="27" t="n">
        <x:v>45353</x:v>
      </x:c>
      <x:c r="C1157" s="1" t="str">
        <x:v>1.0593325599795998e-18</x:v>
      </x:c>
      <x:c r="D1157" s="1" t="str">
        <x:v>0.99999996410096481</x:v>
      </x:c>
      <x:c r="E1157" s="1" t="str">
        <x:v>3.5899035034705491e-08</x:v>
      </x:c>
      <x:c r="F1157" s="1" t="str">
        <x:v>bull</x:v>
      </x:c>
      <x:c r="G1157" s="1" t="str">
        <x:v>5.9283901969037298e-07</x:v>
      </x:c>
      <x:c r="H1157" s="1" t="str">
        <x:v>3.040214879877935e-07</x:v>
      </x:c>
      <x:c r="I1157" s="1" t="str">
        <x:v>0.22974152797075309</x:v>
      </x:c>
      <x:c r="J1157" s="1" t="str">
        <x:v>0.46540552600368712</x:v>
      </x:c>
      <x:c r="K1157" s="1" t="str">
        <x:v>0.45212141676533829</x:v>
      </x:c>
      <x:c r="L1157" s="1" t="str">
        <x:v>-0.0011189800792731353</x:v>
      </x:c>
      <x:c r="M1157" s="1" t="str">
        <x:v>BTC</x:v>
      </x:c>
      <x:c r="N1157" s="1" t="str">
        <x:v>0.99999996410096481</x:v>
      </x:c>
      <x:c r="O1157" s="48" t="str">
        <x:v>HIGH_VOLATILITY|BULLISH_ROUTER</x:v>
      </x:c>
      <x:c r="P1157" s="48" t="str"/>
      <x:c r="Q1157" s="1" t="str">
        <x:v>True</x:v>
      </x:c>
      <x:c r="R1157" s="1" t="str">
        <x:v>5</x:v>
      </x:c>
      <x:c r="S1157" s="1" t="str">
        <x:v>0.125</x:v>
      </x:c>
      <x:c r="T1157" s="1" t="str">
        <x:v>0.4476232991821707</x:v>
      </x:c>
      <x:c r="U1157" s="1" t="str">
        <x:v>0.45000000000000001</x:v>
      </x:c>
      <x:c r="V1157" s="1" t="str">
        <x:v>-0.0029127109367629998</x:v>
      </x:c>
      <x:c r="W1157" s="28" t="str">
        <x:v>0.5</x:v>
      </x:c>
      <x:c r="X1157" s="28" t="str">
        <x:v>0.0049705827607694486</x:v>
      </x:c>
      <x:c r="Y1157" s="28" t="str">
        <x:v>-0.0032358428413618023</x:v>
      </x:c>
      <x:c r="Z1157" s="1" t="str">
        <x:v>0.5</x:v>
      </x:c>
      <x:c r="AA1157" s="1" t="str">
        <x:v>0.0049705827607694486</x:v>
      </x:c>
      <x:c r="AB1157" s="1" t="str">
        <x:v>-0.0032358428413618023</x:v>
      </x:c>
      <x:c r="AC1157" s="1" t="str">
        <x:v>BTC</x:v>
      </x:c>
      <x:c r="AD1157" s="1" t="str">
        <x:v>0.125</x:v>
      </x:c>
      <x:c r="AE1157" s="1" t="str">
        <x:v>0.5</x:v>
      </x:c>
      <x:c r="AF1157" s="1" t="str">
        <x:v>0.0049705827607694486</x:v>
      </x:c>
      <x:c r="AG1157" s="1" t="str">
        <x:v>-0.0032358428413618023</x:v>
      </x:c>
      <x:c r="AH1157" s="1" t="str">
        <x:v>0.85000000000000009</x:v>
      </x:c>
      <x:c r="AI1157" s="1" t="str">
        <x:v>0.0025174785383995646</x:v>
      </x:c>
      <x:c r="AJ1157" s="1" t="str">
        <x:v>-0.005495013791860015</x:v>
      </x:c>
      <x:c r="AK1157" s="1" t="str">
        <x:v>-0.0025932057823928626</x:v>
      </x:c>
      <x:c r="AL1157" s="28" t="str">
        <x:v>-0.0064617766359976996</x:v>
      </x:c>
      <x:c r="AM1157" s="1" t="str">
        <x:v>2024</x:v>
      </x:c>
      <x:c r="AN1157" s="48" t="str">
        <x:v>REUSED_OOS_PREQUENTIAL_DIAGNOSTIC</x:v>
      </x:c>
      <x:c r="AO1157" s="1" t="str">
        <x:v>1155</x:v>
      </x:c>
      <x:c r="AP1157" s="1" t="str">
        <x:v>True</x:v>
      </x:c>
    </x:row>
    <x:row r="1158" ht="22" customHeight="1">
      <x:c r="A1158" s="27" t="n">
        <x:v>45353</x:v>
      </x:c>
      <x:c r="B1158" s="27" t="n">
        <x:v>45354</x:v>
      </x:c>
      <x:c r="C1158" s="1" t="str">
        <x:v>1.4323507355095433e-17</x:v>
      </x:c>
      <x:c r="D1158" s="1" t="str">
        <x:v>0.99999988035217524</x:v>
      </x:c>
      <x:c r="E1158" s="1" t="str">
        <x:v>1.1964782477957361e-07</x:v>
      </x:c>
      <x:c r="F1158" s="1" t="str">
        <x:v>bull</x:v>
      </x:c>
      <x:c r="G1158" s="1" t="str">
        <x:v>1.844763802062044e-06</x:v>
      </x:c>
      <x:c r="H1158" s="1" t="str">
        <x:v>1.6749757932809185e-07</x:v>
      </x:c>
      <x:c r="I1158" s="1" t="str">
        <x:v>0.20210542236424711</x:v>
      </x:c>
      <x:c r="J1158" s="1" t="str">
        <x:v>0.43900848161851735</x:v>
      </x:c>
      <x:c r="K1158" s="1" t="str">
        <x:v>0.45707135484509714</x:v>
      </x:c>
      <x:c r="L1158" s="1" t="str">
        <x:v>-0.0075735261159385336</x:v>
      </x:c>
      <x:c r="M1158" s="1" t="str">
        <x:v>BTC</x:v>
      </x:c>
      <x:c r="N1158" s="1" t="str">
        <x:v>0.99999988035217524</x:v>
      </x:c>
      <x:c r="O1158" s="48" t="str">
        <x:v>HIGH_VOLATILITY|BULLISH_ROUTER</x:v>
      </x:c>
      <x:c r="P1158" s="48" t="str">
        <x:v>episode-001154|episode-001155</x:v>
      </x:c>
      <x:c r="Q1158" s="1" t="str">
        <x:v>True</x:v>
      </x:c>
      <x:c r="R1158" s="1" t="str">
        <x:v>5</x:v>
      </x:c>
      <x:c r="S1158" s="1" t="str">
        <x:v>0.125</x:v>
      </x:c>
      <x:c r="T1158" s="1" t="str">
        <x:v>0.4476233001721201</x:v>
      </x:c>
      <x:c r="U1158" s="1" t="str">
        <x:v>0.45000000000000001</x:v>
      </x:c>
      <x:c r="V1158" s="1" t="str">
        <x:v>0.0082827466940811004</x:v>
      </x:c>
      <x:c r="W1158" s="28" t="str">
        <x:v>0.5</x:v>
      </x:c>
      <x:c r="X1158" s="28" t="str">
        <x:v>0.0016206803963592087</x:v>
      </x:c>
      <x:c r="Y1158" s="28" t="str">
        <x:v>0.0092032132187194193</x:v>
      </x:c>
      <x:c r="Z1158" s="1" t="str">
        <x:v>0.5</x:v>
      </x:c>
      <x:c r="AA1158" s="1" t="str">
        <x:v>0.0016206803963592087</x:v>
      </x:c>
      <x:c r="AB1158" s="1" t="str">
        <x:v>0.0092032132187194193</x:v>
      </x:c>
      <x:c r="AC1158" s="1" t="str">
        <x:v>BTC</x:v>
      </x:c>
      <x:c r="AD1158" s="1" t="str">
        <x:v>0.125</x:v>
      </x:c>
      <x:c r="AE1158" s="1" t="str">
        <x:v>0.5</x:v>
      </x:c>
      <x:c r="AF1158" s="1" t="str">
        <x:v>0.0016206803963592087</x:v>
      </x:c>
      <x:c r="AG1158" s="1" t="str">
        <x:v>0.0092032132187194193</x:v>
      </x:c>
      <x:c r="AH1158" s="1" t="str">
        <x:v>0.85000000000000009</x:v>
      </x:c>
      <x:c r="AI1158" s="1" t="str">
        <x:v>0.00082842666293658773</x:v>
      </x:c>
      <x:c r="AJ1158" s="1" t="str">
        <x:v>0.01564740159921274</x:v>
      </x:c>
      <x:c r="AK1158" s="1" t="str">
        <x:v>0.007277610263582009</x:v>
      </x:c>
      <x:c r="AL1158" s="28" t="str">
        <x:v>0.018409697634467599</x:v>
      </x:c>
      <x:c r="AM1158" s="1" t="str">
        <x:v>2024</x:v>
      </x:c>
      <x:c r="AN1158" s="48" t="str">
        <x:v>REUSED_OOS_PREQUENTIAL_DIAGNOSTIC</x:v>
      </x:c>
      <x:c r="AO1158" s="1" t="str">
        <x:v>1156</x:v>
      </x:c>
      <x:c r="AP1158" s="1" t="str">
        <x:v>True</x:v>
      </x:c>
    </x:row>
    <x:row r="1159" ht="22" customHeight="1">
      <x:c r="A1159" s="27" t="n">
        <x:v>45354</x:v>
      </x:c>
      <x:c r="B1159" s="27" t="n">
        <x:v>45355</x:v>
      </x:c>
      <x:c r="C1159" s="1" t="str">
        <x:v>1.9110048930664491e-18</x:v>
      </x:c>
      <x:c r="D1159" s="1" t="str">
        <x:v>0.99999995939029396</x:v>
      </x:c>
      <x:c r="E1159" s="1" t="str">
        <x:v>4.0609706013042564e-08</x:v>
      </x:c>
      <x:c r="F1159" s="1" t="str">
        <x:v>bull</x:v>
      </x:c>
      <x:c r="G1159" s="1" t="str">
        <x:v>6.66073742860503e-07</x:v>
      </x:c>
      <x:c r="H1159" s="1" t="str">
        <x:v>1.5807623749551139e-07</x:v>
      </x:c>
      <x:c r="I1159" s="1" t="str">
        <x:v>0.22065940099801451</x:v>
      </x:c>
      <x:c r="J1159" s="1" t="str">
        <x:v>0.46165617541040938</x:v>
      </x:c>
      <x:c r="K1159" s="1" t="str">
        <x:v>0.45622817340511357</x:v>
      </x:c>
      <x:c r="L1159" s="1" t="str">
        <x:v>0</x:v>
      </x:c>
      <x:c r="M1159" s="1" t="str">
        <x:v>BTC</x:v>
      </x:c>
      <x:c r="N1159" s="1" t="str">
        <x:v>0.99999995939029396</x:v>
      </x:c>
      <x:c r="O1159" s="48" t="str">
        <x:v>HIGH_VOLATILITY|BULLISH_ROUTER</x:v>
      </x:c>
      <x:c r="P1159" s="48" t="str"/>
      <x:c r="Q1159" s="1" t="str">
        <x:v>True</x:v>
      </x:c>
      <x:c r="R1159" s="1" t="str">
        <x:v>5</x:v>
      </x:c>
      <x:c r="S1159" s="1" t="str">
        <x:v>0.125</x:v>
      </x:c>
      <x:c r="T1159" s="1" t="str">
        <x:v>0.44762329923785299</x:v>
      </x:c>
      <x:c r="U1159" s="1" t="str">
        <x:v>0.45000000000000001</x:v>
      </x:c>
      <x:c r="V1159" s="1" t="str">
        <x:v>0.036590005208734198</x:v>
      </x:c>
      <x:c r="W1159" s="28" t="str">
        <x:v>0.5</x:v>
      </x:c>
      <x:c r="X1159" s="28" t="str">
        <x:v>0.0045604461908906879</x:v>
      </x:c>
      <x:c r="Y1159" s="28" t="str">
        <x:v>0.040656020280600558</x:v>
      </x:c>
      <x:c r="Z1159" s="1" t="str">
        <x:v>0.5</x:v>
      </x:c>
      <x:c r="AA1159" s="1" t="str">
        <x:v>0.0045604461908906879</x:v>
      </x:c>
      <x:c r="AB1159" s="1" t="str">
        <x:v>0.040656020280600558</x:v>
      </x:c>
      <x:c r="AC1159" s="1" t="str">
        <x:v>BTC</x:v>
      </x:c>
      <x:c r="AD1159" s="1" t="str">
        <x:v>0.125</x:v>
      </x:c>
      <x:c r="AE1159" s="1" t="str">
        <x:v>0.5</x:v>
      </x:c>
      <x:c r="AF1159" s="1" t="str">
        <x:v>0.0045604461908906879</x:v>
      </x:c>
      <x:c r="AG1159" s="1" t="str">
        <x:v>0.040656020280600558</x:v>
      </x:c>
      <x:c r="AH1159" s="1" t="str">
        <x:v>0.85000000000000009</x:v>
      </x:c>
      <x:c r="AI1159" s="1" t="str">
        <x:v>0.002311072228595723</x:v>
      </x:c>
      <x:c r="AJ1159" s="1" t="str">
        <x:v>0.069120831647473624</x:v>
      </x:c>
      <x:c r="AK1159" s="1" t="str">
        <x:v>0.030900173237154119</x:v>
      </x:c>
      <x:c r="AL1159" s="28" t="str">
        <x:v>0.081321532316055198</x:v>
      </x:c>
      <x:c r="AM1159" s="1" t="str">
        <x:v>2024</x:v>
      </x:c>
      <x:c r="AN1159" s="48" t="str">
        <x:v>REUSED_OOS_PREQUENTIAL_DIAGNOSTIC</x:v>
      </x:c>
      <x:c r="AO1159" s="1" t="str">
        <x:v>1157</x:v>
      </x:c>
      <x:c r="AP1159" s="1" t="str">
        <x:v>True</x:v>
      </x:c>
    </x:row>
    <x:row r="1160" ht="22" customHeight="1">
      <x:c r="A1160" s="27" t="n">
        <x:v>45355</x:v>
      </x:c>
      <x:c r="B1160" s="27" t="n">
        <x:v>45356</x:v>
      </x:c>
      <x:c r="C1160" s="1" t="str">
        <x:v>2.7354200395549162e-21</x:v>
      </x:c>
      <x:c r="D1160" s="1" t="str">
        <x:v>0.99999999774934645</x:v>
      </x:c>
      <x:c r="E1160" s="1" t="str">
        <x:v>2.2506533279610118e-09</x:v>
      </x:c>
      <x:c r="F1160" s="1" t="str">
        <x:v>bull</x:v>
      </x:c>
      <x:c r="G1160" s="1" t="str">
        <x:v>4.2841105133222603e-08</x:v>
      </x:c>
      <x:c r="H1160" s="1" t="str">
        <x:v>7.6718105176934472e-08</x:v>
      </x:c>
      <x:c r="I1160" s="1" t="str">
        <x:v>0.25277502013942543</x:v>
      </x:c>
      <x:c r="J1160" s="1" t="str">
        <x:v>0.58746631260507343</x:v>
      </x:c>
      <x:c r="K1160" s="1" t="str">
        <x:v>0.5056807675442887</x:v>
      </x:c>
      <x:c r="L1160" s="1" t="str">
        <x:v>0</x:v>
      </x:c>
      <x:c r="M1160" s="1" t="str">
        <x:v>BTC</x:v>
      </x:c>
      <x:c r="N1160" s="1" t="str">
        <x:v>0.99999999774934645</x:v>
      </x:c>
      <x:c r="O1160" s="48" t="str">
        <x:v>HIGH_VOLATILITY|BULLISH_ROUTER</x:v>
      </x:c>
      <x:c r="P1160" s="48" t="str">
        <x:v>episode-001158</x:v>
      </x:c>
      <x:c r="Q1160" s="1" t="str">
        <x:v>True</x:v>
      </x:c>
      <x:c r="R1160" s="1" t="str">
        <x:v>5</x:v>
      </x:c>
      <x:c r="S1160" s="1" t="str">
        <x:v>0.125</x:v>
      </x:c>
      <x:c r="T1160" s="1" t="str">
        <x:v>0.4476232987844313</x:v>
      </x:c>
      <x:c r="U1160" s="1" t="str">
        <x:v>0.45000000000000001</x:v>
      </x:c>
      <x:c r="V1160" s="1" t="str">
        <x:v>-0.029532129688316599</x:v>
      </x:c>
      <x:c r="W1160" s="28" t="str">
        <x:v>0.5</x:v>
      </x:c>
      <x:c r="X1160" s="28" t="str">
        <x:v>0.019536033009172393</x:v>
      </x:c>
      <x:c r="Y1160" s="28" t="str">
        <x:v>-0.032811435615785589</x:v>
      </x:c>
      <x:c r="Z1160" s="1" t="str">
        <x:v>0.5</x:v>
      </x:c>
      <x:c r="AA1160" s="1" t="str">
        <x:v>0.019536033009172393</x:v>
      </x:c>
      <x:c r="AB1160" s="1" t="str">
        <x:v>-0.032811435615785589</x:v>
      </x:c>
      <x:c r="AC1160" s="1" t="str">
        <x:v>BTC</x:v>
      </x:c>
      <x:c r="AD1160" s="1" t="str">
        <x:v>0.125</x:v>
      </x:c>
      <x:c r="AE1160" s="1" t="str">
        <x:v>0.5</x:v>
      </x:c>
      <x:c r="AF1160" s="1" t="str">
        <x:v>0.019536033009172393</x:v>
      </x:c>
      <x:c r="AG1160" s="1" t="str">
        <x:v>-0.032811435615785589</x:v>
      </x:c>
      <x:c r="AH1160" s="1" t="str">
        <x:v>0.85000000000000009</x:v>
      </x:c>
      <x:c r="AI1160" s="1" t="str">
        <x:v>0.0096981286876414163</x:v>
      </x:c>
      <x:c r="AJ1160" s="1" t="str">
        <x:v>-0.055756475856191812</x:v>
      </x:c>
      <x:c r="AK1160" s="1" t="str">
        <x:v>-0.027394192367980134</x:v>
      </x:c>
      <x:c r="AL1160" s="28" t="str">
        <x:v>-0.065585080437849094</x:v>
      </x:c>
      <x:c r="AM1160" s="1" t="str">
        <x:v>2024</x:v>
      </x:c>
      <x:c r="AN1160" s="48" t="str">
        <x:v>REUSED_OOS_PREQUENTIAL_DIAGNOSTIC</x:v>
      </x:c>
      <x:c r="AO1160" s="1" t="str">
        <x:v>1158</x:v>
      </x:c>
      <x:c r="AP1160" s="1" t="str">
        <x:v>True</x:v>
      </x:c>
    </x:row>
    <x:row r="1161" ht="22" customHeight="1">
      <x:c r="A1161" s="27" t="n">
        <x:v>45356</x:v>
      </x:c>
      <x:c r="B1161" s="27" t="n">
        <x:v>45357</x:v>
      </x:c>
      <x:c r="C1161" s="1" t="str">
        <x:v>1.351928926902234e-17</x:v>
      </x:c>
      <x:c r="D1161" s="1" t="str">
        <x:v>0.99999982263867115</x:v>
      </x:c>
      <x:c r="E1161" s="1" t="str">
        <x:v>1.773613285281473e-07</x:v>
      </x:c>
      <x:c r="F1161" s="1" t="str">
        <x:v>bull</x:v>
      </x:c>
      <x:c r="G1161" s="1" t="str">
        <x:v>2.6710576732822147e-06</x:v>
      </x:c>
      <x:c r="H1161" s="1" t="str">
        <x:v>3.5022135050711343e-07</x:v>
      </x:c>
      <x:c r="I1161" s="1" t="str">
        <x:v>0.11806604716051905</x:v>
      </x:c>
      <x:c r="J1161" s="1" t="str">
        <x:v>0.49813298764249181</x:v>
      </x:c>
      <x:c r="K1161" s="1" t="str">
        <x:v>0.57749209138130031</x:v>
      </x:c>
      <x:c r="L1161" s="1" t="str">
        <x:v>-0.065585080437849164</x:v>
      </x:c>
      <x:c r="M1161" s="1" t="str">
        <x:v>BTC</x:v>
      </x:c>
      <x:c r="N1161" s="1" t="str">
        <x:v>0.99999982263867115</x:v>
      </x:c>
      <x:c r="O1161" s="48" t="str">
        <x:v>HIGH_VOLATILITY</x:v>
      </x:c>
      <x:c r="P1161" s="48" t="str"/>
      <x:c r="Q1161" s="1" t="str">
        <x:v>True</x:v>
      </x:c>
      <x:c r="R1161" s="1" t="str">
        <x:v>5</x:v>
      </x:c>
      <x:c r="S1161" s="1" t="str">
        <x:v>0.125</x:v>
      </x:c>
      <x:c r="T1161" s="1" t="str">
        <x:v>0.44762330085432028</x:v>
      </x:c>
      <x:c r="U1161" s="1" t="str">
        <x:v>0.45000000000000001</x:v>
      </x:c>
      <x:c r="V1161" s="1" t="str">
        <x:v>0.016121396352440399</x:v>
      </x:c>
      <x:c r="W1161" s="28" t="str">
        <x:v>0.5</x:v>
      </x:c>
      <x:c r="X1161" s="28" t="str">
        <x:v>0.016952174989607216</x:v>
      </x:c>
      <x:c r="Y1161" s="28" t="str">
        <x:v>0.01791429076552431</x:v>
      </x:c>
      <x:c r="Z1161" s="1" t="str">
        <x:v>0.5</x:v>
      </x:c>
      <x:c r="AA1161" s="1" t="str">
        <x:v>0.016952174989607216</x:v>
      </x:c>
      <x:c r="AB1161" s="1" t="str">
        <x:v>0.01791429076552431</x:v>
      </x:c>
      <x:c r="AC1161" s="1" t="str">
        <x:v>BTC</x:v>
      </x:c>
      <x:c r="AD1161" s="1" t="str">
        <x:v>0.125</x:v>
      </x:c>
      <x:c r="AE1161" s="1" t="str">
        <x:v>0.5</x:v>
      </x:c>
      <x:c r="AF1161" s="1" t="str">
        <x:v>0.016952174989607216</x:v>
      </x:c>
      <x:c r="AG1161" s="1" t="str">
        <x:v>0.01791429076552431</x:v>
      </x:c>
      <x:c r="AH1161" s="1" t="str">
        <x:v>0.75</x:v>
      </x:c>
      <x:c r="AI1161" s="1" t="str">
        <x:v>0.091144216036103787</x:v>
      </x:c>
      <x:c r="AJ1161" s="1" t="str">
        <x:v>0.02680372462763736</x:v>
      </x:c>
      <x:c r="AK1161" s="1" t="str">
        <x:v>0.010457970803806328</x:v>
      </x:c>
      <x:c r="AL1161" s="28" t="str">
        <x:v>0.035863093838470299</x:v>
      </x:c>
      <x:c r="AM1161" s="1" t="str">
        <x:v>2024</x:v>
      </x:c>
      <x:c r="AN1161" s="48" t="str">
        <x:v>REUSED_OOS_PREQUENTIAL_DIAGNOSTIC</x:v>
      </x:c>
      <x:c r="AO1161" s="1" t="str">
        <x:v>1159</x:v>
      </x:c>
      <x:c r="AP1161" s="1" t="str">
        <x:v>True</x:v>
      </x:c>
    </x:row>
    <x:row r="1162" ht="22" customHeight="1">
      <x:c r="A1162" s="27" t="n">
        <x:v>45357</x:v>
      </x:c>
      <x:c r="B1162" s="27" t="n">
        <x:v>45358</x:v>
      </x:c>
      <x:c r="C1162" s="1" t="str">
        <x:v>6.3915393654290852e-19</x:v>
      </x:c>
      <x:c r="D1162" s="1" t="str">
        <x:v>0.99999995908103156</x:v>
      </x:c>
      <x:c r="E1162" s="1" t="str">
        <x:v>4.0918968380378185e-08</x:v>
      </x:c>
      <x:c r="F1162" s="1" t="str">
        <x:v>bull</x:v>
      </x:c>
      <x:c r="G1162" s="1" t="str">
        <x:v>6.7086364158145279e-07</x:v>
      </x:c>
      <x:c r="H1162" s="1" t="str">
        <x:v>2.7288472057064325e-07</x:v>
      </x:c>
      <x:c r="I1162" s="1" t="str">
        <x:v>0.057834781550755832</x:v>
      </x:c>
      <x:c r="J1162" s="1" t="str">
        <x:v>0.5476518366543941</x:v>
      </x:c>
      <x:c r="K1162" s="1" t="str">
        <x:v>0.58099880407897775</x:v>
      </x:c>
      <x:c r="L1162" s="1" t="str">
        <x:v>-0.032074070493525175</x:v>
      </x:c>
      <x:c r="M1162" s="1" t="str">
        <x:v>BTC</x:v>
      </x:c>
      <x:c r="N1162" s="1" t="str">
        <x:v>0.99999995908103156</x:v>
      </x:c>
      <x:c r="O1162" s="48" t="str">
        <x:v>HIGH_VOLATILITY</x:v>
      </x:c>
      <x:c r="P1162" s="48" t="str"/>
      <x:c r="Q1162" s="1" t="str">
        <x:v>True</x:v>
      </x:c>
      <x:c r="R1162" s="1" t="str">
        <x:v>5</x:v>
      </x:c>
      <x:c r="S1162" s="1" t="str">
        <x:v>0.125</x:v>
      </x:c>
      <x:c r="T1162" s="1" t="str">
        <x:v>0.44762329924150868</x:v>
      </x:c>
      <x:c r="U1162" s="1" t="str">
        <x:v>0.45000000000000001</x:v>
      </x:c>
      <x:c r="V1162" s="1" t="str">
        <x:v>0.0052681995291554004</x:v>
      </x:c>
      <x:c r="W1162" s="28" t="str">
        <x:v>0.5</x:v>
      </x:c>
      <x:c r="X1162" s="28" t="str">
        <x:v>0.0088078353468388215</x:v>
      </x:c>
      <x:c r="Y1162" s="28" t="str">
        <x:v>0.005854452486990569</x:v>
      </x:c>
      <x:c r="Z1162" s="1" t="str">
        <x:v>0.5</x:v>
      </x:c>
      <x:c r="AA1162" s="1" t="str">
        <x:v>0.0088078353468388215</x:v>
      </x:c>
      <x:c r="AB1162" s="1" t="str">
        <x:v>0.005854452486990569</x:v>
      </x:c>
      <x:c r="AC1162" s="1" t="str">
        <x:v>BTC</x:v>
      </x:c>
      <x:c r="AD1162" s="1" t="str">
        <x:v>0.125</x:v>
      </x:c>
      <x:c r="AE1162" s="1" t="str">
        <x:v>0.5</x:v>
      </x:c>
      <x:c r="AF1162" s="1" t="str">
        <x:v>0.0088078353468388215</x:v>
      </x:c>
      <x:c r="AG1162" s="1" t="str">
        <x:v>0.005854452486990569</x:v>
      </x:c>
      <x:c r="AH1162" s="1" t="str">
        <x:v>0.75</x:v>
      </x:c>
      <x:c r="AI1162" s="1" t="str">
        <x:v>0.0065482010336070928</x:v>
      </x:c>
      <x:c r="AJ1162" s="1" t="str">
        <x:v>0.0087883621558841885</x:v>
      </x:c>
      <x:c r="AK1162" s="1" t="str">
        <x:v>0.0034955981655739885</x:v>
      </x:c>
      <x:c r="AL1162" s="28" t="str">
        <x:v>0.011726623930848</x:v>
      </x:c>
      <x:c r="AM1162" s="1" t="str">
        <x:v>2024</x:v>
      </x:c>
      <x:c r="AN1162" s="48" t="str">
        <x:v>REUSED_OOS_PREQUENTIAL_DIAGNOSTIC</x:v>
      </x:c>
      <x:c r="AO1162" s="1" t="str">
        <x:v>1160</x:v>
      </x:c>
      <x:c r="AP1162" s="1" t="str">
        <x:v>True</x:v>
      </x:c>
    </x:row>
    <x:row r="1163" ht="22" customHeight="1">
      <x:c r="A1163" s="27" t="n">
        <x:v>45358</x:v>
      </x:c>
      <x:c r="B1163" s="27" t="n">
        <x:v>45359</x:v>
      </x:c>
      <x:c r="C1163" s="1" t="str">
        <x:v>5.2446880362198266e-19</x:v>
      </x:c>
      <x:c r="D1163" s="1" t="str">
        <x:v>0.99999997729450396</x:v>
      </x:c>
      <x:c r="E1163" s="1" t="str">
        <x:v>2.2705496045187729e-08</x:v>
      </x:c>
      <x:c r="F1163" s="1" t="str">
        <x:v>bull</x:v>
      </x:c>
      <x:c r="G1163" s="1" t="str">
        <x:v>3.8442787278878399e-07</x:v>
      </x:c>
      <x:c r="H1163" s="1" t="str">
        <x:v>3.6426944732249178e-08</x:v>
      </x:c>
      <x:c r="I1163" s="1" t="str">
        <x:v>0.092955126182578507</x:v>
      </x:c>
      <x:c r="J1163" s="1" t="str">
        <x:v>0.55160985617705305</x:v>
      </x:c>
      <x:c r="K1163" s="1" t="str">
        <x:v>0.58076514319066275</x:v>
      </x:c>
      <x:c r="L1163" s="1" t="str">
        <x:v>-0.020723567125286224</x:v>
      </x:c>
      <x:c r="M1163" s="1" t="str">
        <x:v>BTC</x:v>
      </x:c>
      <x:c r="N1163" s="1" t="str">
        <x:v>0.99999997729450396</x:v>
      </x:c>
      <x:c r="O1163" s="48" t="str">
        <x:v>HIGH_VOLATILITY|BULLISH_ROUTER</x:v>
      </x:c>
      <x:c r="P1163" s="48" t="str"/>
      <x:c r="Q1163" s="1" t="str">
        <x:v>True</x:v>
      </x:c>
      <x:c r="R1163" s="1" t="str">
        <x:v>5</x:v>
      </x:c>
      <x:c r="S1163" s="1" t="str">
        <x:v>0.125</x:v>
      </x:c>
      <x:c r="T1163" s="1" t="str">
        <x:v>0.447623299026217</x:v>
      </x:c>
      <x:c r="U1163" s="1" t="str">
        <x:v>0.45000000000000001</x:v>
      </x:c>
      <x:c r="V1163" s="1" t="str">
        <x:v>0.0088597354454777993</x:v>
      </x:c>
      <x:c r="W1163" s="28" t="str">
        <x:v>0.5</x:v>
      </x:c>
      <x:c r="X1163" s="28" t="str">
        <x:v>0.0029145669673383834</x:v>
      </x:c>
      <x:c r="Y1163" s="28" t="str">
        <x:v>0.009844443551159987</x:v>
      </x:c>
      <x:c r="Z1163" s="1" t="str">
        <x:v>0.5</x:v>
      </x:c>
      <x:c r="AA1163" s="1" t="str">
        <x:v>0.0029145669673383834</x:v>
      </x:c>
      <x:c r="AB1163" s="1" t="str">
        <x:v>0.009844443551159987</x:v>
      </x:c>
      <x:c r="AC1163" s="1" t="str">
        <x:v>BTC</x:v>
      </x:c>
      <x:c r="AD1163" s="1" t="str">
        <x:v>0.125</x:v>
      </x:c>
      <x:c r="AE1163" s="1" t="str">
        <x:v>0.5</x:v>
      </x:c>
      <x:c r="AF1163" s="1" t="str">
        <x:v>0.0029145669673383834</x:v>
      </x:c>
      <x:c r="AG1163" s="1" t="str">
        <x:v>0.009844443551159987</x:v>
      </x:c>
      <x:c r="AH1163" s="1" t="str">
        <x:v>0.75</x:v>
      </x:c>
      <x:c r="AI1163" s="1" t="str">
        <x:v>0.0021795727148661292</x:v>
      </x:c>
      <x:c r="AJ1163" s="1" t="str">
        <x:v>0.014768868461135121</x:v>
      </x:c>
      <x:c r="AK1163" s="1" t="str">
        <x:v>0.0058401524861440724</x:v>
      </x:c>
      <x:c r="AL1163" s="28" t="str">
        <x:v>0.019694773637991301</x:v>
      </x:c>
      <x:c r="AM1163" s="1" t="str">
        <x:v>2024</x:v>
      </x:c>
      <x:c r="AN1163" s="48" t="str">
        <x:v>REUSED_OOS_PREQUENTIAL_DIAGNOSTIC</x:v>
      </x:c>
      <x:c r="AO1163" s="1" t="str">
        <x:v>1161</x:v>
      </x:c>
      <x:c r="AP1163" s="1" t="str">
        <x:v>True</x:v>
      </x:c>
    </x:row>
    <x:row r="1164" ht="22" customHeight="1">
      <x:c r="A1164" s="27" t="n">
        <x:v>45359</x:v>
      </x:c>
      <x:c r="B1164" s="27" t="n">
        <x:v>45360</x:v>
      </x:c>
      <x:c r="C1164" s="1" t="str">
        <x:v>3.8710378216729008e-19</x:v>
      </x:c>
      <x:c r="D1164" s="1" t="str">
        <x:v>0.99999997847039301</x:v>
      </x:c>
      <x:c r="E1164" s="1" t="str">
        <x:v>2.152960694020116e-08</x:v>
      </x:c>
      <x:c r="F1164" s="1" t="str">
        <x:v>bull</x:v>
      </x:c>
      <x:c r="G1164" s="1" t="str">
        <x:v>3.6556096979673043e-07</x:v>
      </x:c>
      <x:c r="H1164" s="1" t="str">
        <x:v>2.3517781579196867e-09</x:v>
      </x:c>
      <x:c r="I1164" s="1" t="str">
        <x:v>0.092540269913794937</x:v>
      </x:c>
      <x:c r="J1164" s="1" t="str">
        <x:v>0.53749002025268489</x:v>
      </x:c>
      <x:c r="K1164" s="1" t="str">
        <x:v>0.57886205730735152</x:v>
      </x:c>
      <x:c r="L1164" s="1" t="str">
        <x:v>-0.0014369394507991462</x:v>
      </x:c>
      <x:c r="M1164" s="1" t="str">
        <x:v>BTC</x:v>
      </x:c>
      <x:c r="N1164" s="1" t="str">
        <x:v>0.99999997847039301</x:v>
      </x:c>
      <x:c r="O1164" s="48" t="str">
        <x:v>HIGH_VOLATILITY|BULLISH_ROUTER</x:v>
      </x:c>
      <x:c r="P1164" s="48" t="str">
        <x:v>episode-001162|episode-001161|episode-001160</x:v>
      </x:c>
      <x:c r="Q1164" s="1" t="str">
        <x:v>True</x:v>
      </x:c>
      <x:c r="R1164" s="1" t="str">
        <x:v>5</x:v>
      </x:c>
      <x:c r="S1164" s="1" t="str">
        <x:v>0.125</x:v>
      </x:c>
      <x:c r="T1164" s="1" t="str">
        <x:v>0.4476232990123174</x:v>
      </x:c>
      <x:c r="U1164" s="1" t="str">
        <x:v>0.45000000000000001</x:v>
      </x:c>
      <x:c r="V1164" s="1" t="str">
        <x:v>0.0012790470407679001</x:v>
      </x:c>
      <x:c r="W1164" s="28" t="str">
        <x:v>0.5</x:v>
      </x:c>
      <x:c r="X1164" s="28" t="str">
        <x:v>0.0048756806956815613</x:v>
      </x:c>
      <x:c r="Y1164" s="28" t="str">
        <x:v>0.0014216561188709065</x:v>
      </x:c>
      <x:c r="Z1164" s="1" t="str">
        <x:v>0.5</x:v>
      </x:c>
      <x:c r="AA1164" s="1" t="str">
        <x:v>0.0048756806956815613</x:v>
      </x:c>
      <x:c r="AB1164" s="1" t="str">
        <x:v>0.0014216561188709065</x:v>
      </x:c>
      <x:c r="AC1164" s="1" t="str">
        <x:v>BTC</x:v>
      </x:c>
      <x:c r="AD1164" s="1" t="str">
        <x:v>0.125</x:v>
      </x:c>
      <x:c r="AE1164" s="1" t="str">
        <x:v>0.5</x:v>
      </x:c>
      <x:c r="AF1164" s="1" t="str">
        <x:v>0.0048756806956815613</x:v>
      </x:c>
      <x:c r="AG1164" s="1" t="str">
        <x:v>0.0014216561188709065</x:v>
      </x:c>
      <x:c r="AH1164" s="1" t="str">
        <x:v>0.75</x:v>
      </x:c>
      <x:c r="AI1164" s="1" t="str">
        <x:v>0.0036390178327627698</x:v>
      </x:c>
      <x:c r="AJ1164" s="1" t="str">
        <x:v>0.0021361613277384173</x:v>
      </x:c>
      <x:c r="AK1164" s="1" t="str">
        <x:v>0.00085565322224209154</x:v>
      </x:c>
      <x:c r="AL1164" s="28" t="str">
        <x:v>0.0028530775098281002</x:v>
      </x:c>
      <x:c r="AM1164" s="1" t="str">
        <x:v>2024</x:v>
      </x:c>
      <x:c r="AN1164" s="48" t="str">
        <x:v>REUSED_OOS_PREQUENTIAL_DIAGNOSTIC</x:v>
      </x:c>
      <x:c r="AO1164" s="1" t="str">
        <x:v>1162</x:v>
      </x:c>
      <x:c r="AP1164" s="1" t="str">
        <x:v>True</x:v>
      </x:c>
    </x:row>
    <x:row r="1165" ht="22" customHeight="1">
      <x:c r="A1165" s="27" t="n">
        <x:v>45360</x:v>
      </x:c>
      <x:c r="B1165" s="27" t="n">
        <x:v>45361</x:v>
      </x:c>
      <x:c r="C1165" s="1" t="str">
        <x:v>4.8060390185411809e-19</x:v>
      </x:c>
      <x:c r="D1165" s="1" t="str">
        <x:v>0.99999998637663923</x:v>
      </x:c>
      <x:c r="E1165" s="1" t="str">
        <x:v>1.3623360722094365e-08</x:v>
      </x:c>
      <x:c r="F1165" s="1" t="str">
        <x:v>bull</x:v>
      </x:c>
      <x:c r="G1165" s="1" t="str">
        <x:v>2.3699223661713692e-07</x:v>
      </x:c>
      <x:c r="H1165" s="1" t="str">
        <x:v>1.5812492431474256e-08</x:v>
      </x:c>
      <x:c r="I1165" s="1" t="str">
        <x:v>0.1027833114227874</x:v>
      </x:c>
      <x:c r="J1165" s="1" t="str">
        <x:v>0.50941750766669669</x:v>
      </x:c>
      <x:c r="K1165" s="1" t="str">
        <x:v>0.57965078638453493</x:v>
      </x:c>
      <x:c r="L1165" s="1" t="str">
        <x:v>0</x:v>
      </x:c>
      <x:c r="M1165" s="1" t="str">
        <x:v>BTC</x:v>
      </x:c>
      <x:c r="N1165" s="1" t="str">
        <x:v>0.99999998637663923</x:v>
      </x:c>
      <x:c r="O1165" s="48" t="str">
        <x:v>HIGH_VOLATILITY|BULLISH_ROUTER</x:v>
      </x:c>
      <x:c r="P1165" s="48" t="str">
        <x:v>episode-001163|episode-001162|episode-001160</x:v>
      </x:c>
      <x:c r="Q1165" s="1" t="str">
        <x:v>True</x:v>
      </x:c>
      <x:c r="R1165" s="1" t="str">
        <x:v>5</x:v>
      </x:c>
      <x:c r="S1165" s="1" t="str">
        <x:v>0.125</x:v>
      </x:c>
      <x:c r="T1165" s="1" t="str">
        <x:v>0.44762329891886199</x:v>
      </x:c>
      <x:c r="U1165" s="1" t="str">
        <x:v>0.45000000000000001</x:v>
      </x:c>
      <x:c r="V1165" s="1" t="str">
        <x:v>0.0039374049561546002</x:v>
      </x:c>
      <x:c r="W1165" s="28" t="str">
        <x:v>0.5</x:v>
      </x:c>
      <x:c r="X1165" s="28" t="str">
        <x:v>0.00071225332049207335</x:v>
      </x:c>
      <x:c r="Y1165" s="28" t="str">
        <x:v>0.0043749657019560573</x:v>
      </x:c>
      <x:c r="Z1165" s="1" t="str">
        <x:v>0.5</x:v>
      </x:c>
      <x:c r="AA1165" s="1" t="str">
        <x:v>0.00071225332049207335</x:v>
      </x:c>
      <x:c r="AB1165" s="1" t="str">
        <x:v>0.0043749657019560573</x:v>
      </x:c>
      <x:c r="AC1165" s="1" t="str">
        <x:v>BTC</x:v>
      </x:c>
      <x:c r="AD1165" s="1" t="str">
        <x:v>0.125</x:v>
      </x:c>
      <x:c r="AE1165" s="1" t="str">
        <x:v>0.5</x:v>
      </x:c>
      <x:c r="AF1165" s="1" t="str">
        <x:v>0.00071225332049207335</x:v>
      </x:c>
      <x:c r="AG1165" s="1" t="str">
        <x:v>0.0043749657019560573</x:v>
      </x:c>
      <x:c r="AH1165" s="1" t="str">
        <x:v>0.75</x:v>
      </x:c>
      <x:c r="AI1165" s="1" t="str">
        <x:v>0.00053380978257888678</x:v>
      </x:c>
      <x:c r="AJ1165" s="1" t="str">
        <x:v>0.0065629842943504269</x:v>
      </x:c>
      <x:c r="AK1165" s="1" t="str">
        <x:v>0.0026118680153894153</x:v>
      </x:c>
      <x:c r="AL1165" s="28" t="str">
        <x:v>0.0087513621437399994</x:v>
      </x:c>
      <x:c r="AM1165" s="1" t="str">
        <x:v>2024</x:v>
      </x:c>
      <x:c r="AN1165" s="48" t="str">
        <x:v>REUSED_OOS_PREQUENTIAL_DIAGNOSTIC</x:v>
      </x:c>
      <x:c r="AO1165" s="1" t="str">
        <x:v>1163</x:v>
      </x:c>
      <x:c r="AP1165" s="1" t="str">
        <x:v>True</x:v>
      </x:c>
    </x:row>
    <x:row r="1166" ht="22" customHeight="1">
      <x:c r="A1166" s="27" t="n">
        <x:v>45361</x:v>
      </x:c>
      <x:c r="B1166" s="27" t="n">
        <x:v>45362</x:v>
      </x:c>
      <x:c r="C1166" s="1" t="str">
        <x:v>1.3550945357533285e-18</x:v>
      </x:c>
      <x:c r="D1166" s="1" t="str">
        <x:v>0.9999999718302538</x:v>
      </x:c>
      <x:c r="E1166" s="1" t="str">
        <x:v>2.8169746136087452e-08</x:v>
      </x:c>
      <x:c r="F1166" s="1" t="str">
        <x:v>bull</x:v>
      </x:c>
      <x:c r="G1166" s="1" t="str">
        <x:v>4.7141405042059202e-07</x:v>
      </x:c>
      <x:c r="H1166" s="1" t="str">
        <x:v>2.9092770844393375e-08</x:v>
      </x:c>
      <x:c r="I1166" s="1" t="str">
        <x:v>0.092324798291935739</x:v>
      </x:c>
      <x:c r="J1166" s="1" t="str">
        <x:v>0.46336639966049553</x:v>
      </x:c>
      <x:c r="K1166" s="1" t="str">
        <x:v>0.57219883143426042</x:v>
      </x:c>
      <x:c r="L1166" s="1" t="str">
        <x:v>0</x:v>
      </x:c>
      <x:c r="M1166" s="1" t="str">
        <x:v>BTC</x:v>
      </x:c>
      <x:c r="N1166" s="1" t="str">
        <x:v>0.9999999718302538</x:v>
      </x:c>
      <x:c r="O1166" s="48" t="str">
        <x:v>HIGH_VOLATILITY|BULLISH_ROUTER</x:v>
      </x:c>
      <x:c r="P1166" s="48" t="str">
        <x:v>episode-001164|episode-001163|episode-001162|episode-001160</x:v>
      </x:c>
      <x:c r="Q1166" s="1" t="str">
        <x:v>True</x:v>
      </x:c>
      <x:c r="R1166" s="1" t="str">
        <x:v>5</x:v>
      </x:c>
      <x:c r="S1166" s="1" t="str">
        <x:v>0.125</x:v>
      </x:c>
      <x:c r="T1166" s="1" t="str">
        <x:v>0.447623299090807</x:v>
      </x:c>
      <x:c r="U1166" s="1" t="str">
        <x:v>0.45000000000000001</x:v>
      </x:c>
      <x:c r="V1166" s="1" t="str">
        <x:v>0.020449318606568401</x:v>
      </x:c>
      <x:c r="W1166" s="28" t="str">
        <x:v>0.5</x:v>
      </x:c>
      <x:c r="X1166" s="28" t="str">
        <x:v>0.0021783089506908215</x:v>
      </x:c>
      <x:c r="Y1166" s="28" t="str">
        <x:v>0.02272168352002768</x:v>
      </x:c>
      <x:c r="Z1166" s="1" t="str">
        <x:v>0.5</x:v>
      </x:c>
      <x:c r="AA1166" s="1" t="str">
        <x:v>0.0021783089506908215</x:v>
      </x:c>
      <x:c r="AB1166" s="1" t="str">
        <x:v>0.02272168352002768</x:v>
      </x:c>
      <x:c r="AC1166" s="1" t="str">
        <x:v>BTC</x:v>
      </x:c>
      <x:c r="AD1166" s="1" t="str">
        <x:v>0.125</x:v>
      </x:c>
      <x:c r="AE1166" s="1" t="str">
        <x:v>0.5</x:v>
      </x:c>
      <x:c r="AF1166" s="1" t="str">
        <x:v>0.0021783089506908215</x:v>
      </x:c>
      <x:c r="AG1166" s="1" t="str">
        <x:v>0.02272168352002768</x:v>
      </x:c>
      <x:c r="AH1166" s="1" t="str">
        <x:v>0.85000000000000009</x:v>
      </x:c>
      <x:c r="AI1166" s="1" t="str">
        <x:v>0.098369819324139463</x:v>
      </x:c>
      <x:c r="AJ1166" s="1" t="str">
        <x:v>0.038528479349440259</x:v>
      </x:c>
      <x:c r="AK1166" s="1" t="str">
        <x:v>0.01756174876241115</x:v>
      </x:c>
      <x:c r="AL1166" s="28" t="str">
        <x:v>0.045447822657355502</x:v>
      </x:c>
      <x:c r="AM1166" s="1" t="str">
        <x:v>2024</x:v>
      </x:c>
      <x:c r="AN1166" s="48" t="str">
        <x:v>REUSED_OOS_PREQUENTIAL_DIAGNOSTIC</x:v>
      </x:c>
      <x:c r="AO1166" s="1" t="str">
        <x:v>1164</x:v>
      </x:c>
      <x:c r="AP1166" s="1" t="str">
        <x:v>True</x:v>
      </x:c>
    </x:row>
    <x:row r="1167" ht="22" customHeight="1">
      <x:c r="A1167" s="27" t="n">
        <x:v>45362</x:v>
      </x:c>
      <x:c r="B1167" s="27" t="n">
        <x:v>45363</x:v>
      </x:c>
      <x:c r="C1167" s="1" t="str">
        <x:v>2.5230045197543728e-20</x:v>
      </x:c>
      <x:c r="D1167" s="1" t="str">
        <x:v>0.99999999564387843</x:v>
      </x:c>
      <x:c r="E1167" s="1" t="str">
        <x:v>4.3561217371162221e-09</x:v>
      </x:c>
      <x:c r="F1167" s="1" t="str">
        <x:v>bull</x:v>
      </x:c>
      <x:c r="G1167" s="1" t="str">
        <x:v>8.0300211688564156e-08</x:v>
      </x:c>
      <x:c r="H1167" s="1" t="str">
        <x:v>4.7627249028078676e-08</x:v>
      </x:c>
      <x:c r="I1167" s="1" t="str">
        <x:v>0.056086046453718286</x:v>
      </x:c>
      <x:c r="J1167" s="1" t="str">
        <x:v>0.50966954365951844</x:v>
      </x:c>
      <x:c r="K1167" s="1" t="str">
        <x:v>0.58283712125921205</x:v>
      </x:c>
      <x:c r="L1167" s="1" t="str">
        <x:v>0</x:v>
      </x:c>
      <x:c r="M1167" s="1" t="str">
        <x:v>BTC</x:v>
      </x:c>
      <x:c r="N1167" s="1" t="str">
        <x:v>0.99999999564387843</x:v>
      </x:c>
      <x:c r="O1167" s="48" t="str">
        <x:v>HIGH_VOLATILITY|BULLISH_ROUTER</x:v>
      </x:c>
      <x:c r="P1167" s="48" t="str">
        <x:v>episode-001161|episode-001163|episode-001165|episode-001162</x:v>
      </x:c>
      <x:c r="Q1167" s="1" t="str">
        <x:v>True</x:v>
      </x:c>
      <x:c r="R1167" s="1" t="str">
        <x:v>5</x:v>
      </x:c>
      <x:c r="S1167" s="1" t="str">
        <x:v>0.125</x:v>
      </x:c>
      <x:c r="T1167" s="1" t="str">
        <x:v>0.447623298809319</x:v>
      </x:c>
      <x:c r="U1167" s="1" t="str">
        <x:v>0.45000000000000001</x:v>
      </x:c>
      <x:c r="V1167" s="1" t="str">
        <x:v>-0.0039362020012339996</x:v>
      </x:c>
      <x:c r="W1167" s="28" t="str">
        <x:v>0.5</x:v>
      </x:c>
      <x:c r="X1167" s="28" t="str">
        <x:v>0.011109504274304127</x:v>
      </x:c>
      <x:c r="Y1167" s="28" t="str">
        <x:v>-0.0043724192379100968</x:v>
      </x:c>
      <x:c r="Z1167" s="1" t="str">
        <x:v>0.5</x:v>
      </x:c>
      <x:c r="AA1167" s="1" t="str">
        <x:v>0.011109504274304127</x:v>
      </x:c>
      <x:c r="AB1167" s="1" t="str">
        <x:v>-0.0043724192379100968</x:v>
      </x:c>
      <x:c r="AC1167" s="1" t="str">
        <x:v>BTC</x:v>
      </x:c>
      <x:c r="AD1167" s="1" t="str">
        <x:v>0.125</x:v>
      </x:c>
      <x:c r="AE1167" s="1" t="str">
        <x:v>0.5</x:v>
      </x:c>
      <x:c r="AF1167" s="1" t="str">
        <x:v>0.011109504274304127</x:v>
      </x:c>
      <x:c r="AG1167" s="1" t="str">
        <x:v>-0.0043724192379100968</x:v>
      </x:c>
      <x:c r="AH1167" s="1" t="str">
        <x:v>0.85000000000000009</x:v>
      </x:c>
      <x:c r="AI1167" s="1" t="str">
        <x:v>0.0055790741328000104</x:v>
      </x:c>
      <x:c r="AJ1167" s="1" t="str">
        <x:v>-0.0074198466256312212</x:v>
      </x:c>
      <x:c r="AK1167" s="1" t="str">
        <x:v>-0.0035035413809614358</x:v>
      </x:c>
      <x:c r="AL1167" s="28" t="str">
        <x:v>-0.0087227163723264996</x:v>
      </x:c>
      <x:c r="AM1167" s="1" t="str">
        <x:v>2024</x:v>
      </x:c>
      <x:c r="AN1167" s="48" t="str">
        <x:v>REUSED_OOS_PREQUENTIAL_DIAGNOSTIC</x:v>
      </x:c>
      <x:c r="AO1167" s="1" t="str">
        <x:v>1165</x:v>
      </x:c>
      <x:c r="AP1167" s="1" t="str">
        <x:v>True</x:v>
      </x:c>
    </x:row>
    <x:row r="1168" ht="22" customHeight="1">
      <x:c r="A1168" s="27" t="n">
        <x:v>45363</x:v>
      </x:c>
      <x:c r="B1168" s="27" t="n">
        <x:v>45364</x:v>
      </x:c>
      <x:c r="C1168" s="1" t="str">
        <x:v>1.6954106969175793e-19</x:v>
      </x:c>
      <x:c r="D1168" s="1" t="str">
        <x:v>0.99999998903345821</x:v>
      </x:c>
      <x:c r="E1168" s="1" t="str">
        <x:v>1.0966541849942601e-08</x:v>
      </x:c>
      <x:c r="F1168" s="1" t="str">
        <x:v>bull</x:v>
      </x:c>
      <x:c r="G1168" s="1" t="str">
        <x:v>1.9293966974626395e-07</x:v>
      </x:c>
      <x:c r="H1168" s="1" t="str">
        <x:v>1.322084032418785e-08</x:v>
      </x:c>
      <x:c r="I1168" s="1" t="str">
        <x:v>0.12035251737662356</x:v>
      </x:c>
      <x:c r="J1168" s="1" t="str">
        <x:v>0.4804100477864337</x:v>
      </x:c>
      <x:c r="K1168" s="1" t="str">
        <x:v>0.58804917051342864</x:v>
      </x:c>
      <x:c r="L1168" s="1" t="str">
        <x:v>-0.0087227163723265777</x:v>
      </x:c>
      <x:c r="M1168" s="1" t="str">
        <x:v>BTC</x:v>
      </x:c>
      <x:c r="N1168" s="1" t="str">
        <x:v>0.99999998903345821</x:v>
      </x:c>
      <x:c r="O1168" s="48" t="str">
        <x:v>HIGH_VOLATILITY|BULLISH_ROUTER</x:v>
      </x:c>
      <x:c r="P1168" s="48" t="str">
        <x:v>episode-001164|episode-001165</x:v>
      </x:c>
      <x:c r="Q1168" s="1" t="str">
        <x:v>True</x:v>
      </x:c>
      <x:c r="R1168" s="1" t="str">
        <x:v>5</x:v>
      </x:c>
      <x:c r="S1168" s="1" t="str">
        <x:v>0.125</x:v>
      </x:c>
      <x:c r="T1168" s="1" t="str">
        <x:v>0.44762329888745711</x:v>
      </x:c>
      <x:c r="U1168" s="1" t="str">
        <x:v>0.45000000000000001</x:v>
      </x:c>
      <x:c r="V1168" s="1" t="str">
        <x:v>0.0100473839478012</x:v>
      </x:c>
      <x:c r="W1168" s="28" t="str">
        <x:v>0.5</x:v>
      </x:c>
      <x:c r="X1168" s="28" t="str">
        <x:v>0.0021902314770637088</x:v>
      </x:c>
      <x:c r="Y1168" s="28" t="str">
        <x:v>0.011163977655079371</x:v>
      </x:c>
      <x:c r="Z1168" s="1" t="str">
        <x:v>0.5</x:v>
      </x:c>
      <x:c r="AA1168" s="1" t="str">
        <x:v>0.0021902314770637088</x:v>
      </x:c>
      <x:c r="AB1168" s="1" t="str">
        <x:v>0.011163977655079371</x:v>
      </x:c>
      <x:c r="AC1168" s="1" t="str">
        <x:v>BTC</x:v>
      </x:c>
      <x:c r="AD1168" s="1" t="str">
        <x:v>0.125</x:v>
      </x:c>
      <x:c r="AE1168" s="1" t="str">
        <x:v>0.5</x:v>
      </x:c>
      <x:c r="AF1168" s="1" t="str">
        <x:v>0.0021902314770637088</x:v>
      </x:c>
      <x:c r="AG1168" s="1" t="str">
        <x:v>0.011163977655079371</x:v>
      </x:c>
      <x:c r="AH1168" s="1" t="str">
        <x:v>0.85000000000000009</x:v>
      </x:c>
      <x:c r="AI1168" s="1" t="str">
        <x:v>0.0011204537275342208</x:v>
      </x:c>
      <x:c r="AJ1168" s="1" t="str">
        <x:v>0.018981385260503414</x:v>
      </x:c>
      <x:c r="AK1168" s="1" t="str">
        <x:v>0.008806241867156419</x:v>
      </x:c>
      <x:c r="AL1168" s="28" t="str">
        <x:v>0.022332384686204899</x:v>
      </x:c>
      <x:c r="AM1168" s="1" t="str">
        <x:v>2024</x:v>
      </x:c>
      <x:c r="AN1168" s="48" t="str">
        <x:v>REUSED_OOS_PREQUENTIAL_DIAGNOSTIC</x:v>
      </x:c>
      <x:c r="AO1168" s="1" t="str">
        <x:v>1166</x:v>
      </x:c>
      <x:c r="AP1168" s="1" t="str">
        <x:v>True</x:v>
      </x:c>
    </x:row>
    <x:row r="1169" ht="22" customHeight="1">
      <x:c r="A1169" s="27" t="n">
        <x:v>45364</x:v>
      </x:c>
      <x:c r="B1169" s="27" t="n">
        <x:v>45365</x:v>
      </x:c>
      <x:c r="C1169" s="1" t="str">
        <x:v>4.7415982813400756e-20</x:v>
      </x:c>
      <x:c r="D1169" s="1" t="str">
        <x:v>0.99999999243705484</x:v>
      </x:c>
      <x:c r="E1169" s="1" t="str">
        <x:v>7.5629450939635092e-09</x:v>
      </x:c>
      <x:c r="F1169" s="1" t="str">
        <x:v>bull</x:v>
      </x:c>
      <x:c r="G1169" s="1" t="str">
        <x:v>1.3561659463547313e-07</x:v>
      </x:c>
      <x:c r="H1169" s="1" t="str">
        <x:v>6.8071933828621459e-09</x:v>
      </x:c>
      <x:c r="I1169" s="1" t="str">
        <x:v>0.10571818572526825</x:v>
      </x:c>
      <x:c r="J1169" s="1" t="str">
        <x:v>0.46304361320189891</x:v>
      </x:c>
      <x:c r="K1169" s="1" t="str">
        <x:v>0.58421883502277971</x:v>
      </x:c>
      <x:c r="L1169" s="1" t="str">
        <x:v>0</x:v>
      </x:c>
      <x:c r="M1169" s="1" t="str">
        <x:v>BTC</x:v>
      </x:c>
      <x:c r="N1169" s="1" t="str">
        <x:v>0.99999999243705484</x:v>
      </x:c>
      <x:c r="O1169" s="48" t="str">
        <x:v>HIGH_VOLATILITY|BULLISH_ROUTER</x:v>
      </x:c>
      <x:c r="P1169" s="48" t="str">
        <x:v>episode-001165|episode-001167</x:v>
      </x:c>
      <x:c r="Q1169" s="1" t="str">
        <x:v>True</x:v>
      </x:c>
      <x:c r="R1169" s="1" t="str">
        <x:v>5</x:v>
      </x:c>
      <x:c r="S1169" s="1" t="str">
        <x:v>0.125</x:v>
      </x:c>
      <x:c r="T1169" s="1" t="str">
        <x:v>0.44762329884722513</x:v>
      </x:c>
      <x:c r="U1169" s="1" t="str">
        <x:v>0.45000000000000001</x:v>
      </x:c>
      <x:c r="V1169" s="1" t="str">
        <x:v>-0.010344792394423</x:v>
      </x:c>
      <x:c r="W1169" s="28" t="str">
        <x:v>0.5</x:v>
      </x:c>
      <x:c r="X1169" s="28" t="str">
        <x:v>0.0055214426805686445</x:v>
      </x:c>
      <x:c r="Y1169" s="28" t="str">
        <x:v>-0.011493654348014748</x:v>
      </x:c>
      <x:c r="Z1169" s="1" t="str">
        <x:v>0.5</x:v>
      </x:c>
      <x:c r="AA1169" s="1" t="str">
        <x:v>0.0055214426805686445</x:v>
      </x:c>
      <x:c r="AB1169" s="1" t="str">
        <x:v>-0.011493654348014748</x:v>
      </x:c>
      <x:c r="AC1169" s="1" t="str">
        <x:v>BTC</x:v>
      </x:c>
      <x:c r="AD1169" s="1" t="str">
        <x:v>0.125</x:v>
      </x:c>
      <x:c r="AE1169" s="1" t="str">
        <x:v>0.5</x:v>
      </x:c>
      <x:c r="AF1169" s="1" t="str">
        <x:v>0.0055214426805686445</x:v>
      </x:c>
      <x:c r="AG1169" s="1" t="str">
        <x:v>-0.011493654348014748</x:v>
      </x:c>
      <x:c r="AH1169" s="1" t="str">
        <x:v>0.85000000000000009</x:v>
      </x:c>
      <x:c r="AI1169" s="1" t="str">
        <x:v>0.0027943354984907298</x:v>
      </x:c>
      <x:c r="AJ1169" s="1" t="str">
        <x:v>-0.019532673534789158</x:v>
      </x:c>
      <x:c r="AK1169" s="1" t="str">
        <x:v>-0.0093272855796314915</x:v>
      </x:c>
      <x:c r="AL1169" s="28" t="str">
        <x:v>-0.0229763926735033</x:v>
      </x:c>
      <x:c r="AM1169" s="1" t="str">
        <x:v>2024</x:v>
      </x:c>
      <x:c r="AN1169" s="48" t="str">
        <x:v>REUSED_OOS_PREQUENTIAL_DIAGNOSTIC</x:v>
      </x:c>
      <x:c r="AO1169" s="1" t="str">
        <x:v>1167</x:v>
      </x:c>
      <x:c r="AP1169" s="1" t="str">
        <x:v>True</x:v>
      </x:c>
    </x:row>
    <x:row r="1170" ht="22" customHeight="1">
      <x:c r="A1170" s="27" t="n">
        <x:v>45365</x:v>
      </x:c>
      <x:c r="B1170" s="27" t="n">
        <x:v>45366</x:v>
      </x:c>
      <x:c r="C1170" s="1" t="str">
        <x:v>4.1939046629859792e-19</x:v>
      </x:c>
      <x:c r="D1170" s="1" t="str">
        <x:v>0.99999997749891556</x:v>
      </x:c>
      <x:c r="E1170" s="1" t="str">
        <x:v>2.2501084202954962e-08</x:v>
      </x:c>
      <x:c r="F1170" s="1" t="str">
        <x:v>bull</x:v>
      </x:c>
      <x:c r="G1170" s="1" t="str">
        <x:v>3.8115218964182746e-07</x:v>
      </x:c>
      <x:c r="H1170" s="1" t="str">
        <x:v>2.9876278390469971e-08</x:v>
      </x:c>
      <x:c r="I1170" s="1" t="str">
        <x:v>0.067791184842488139</x:v>
      </x:c>
      <x:c r="J1170" s="1" t="str">
        <x:v>0.43590594577198494</x:v>
      </x:c>
      <x:c r="K1170" s="1" t="str">
        <x:v>0.59472187795770259</x:v>
      </x:c>
      <x:c r="L1170" s="1" t="str">
        <x:v>-0.022976392673503376</x:v>
      </x:c>
      <x:c r="M1170" s="1" t="str">
        <x:v>BTC</x:v>
      </x:c>
      <x:c r="N1170" s="1" t="str">
        <x:v>0.99999997749891556</x:v>
      </x:c>
      <x:c r="O1170" s="48" t="str">
        <x:v>HIGH_VOLATILITY</x:v>
      </x:c>
      <x:c r="P1170" s="48" t="str"/>
      <x:c r="Q1170" s="1" t="str">
        <x:v>True</x:v>
      </x:c>
      <x:c r="R1170" s="1" t="str">
        <x:v>5</x:v>
      </x:c>
      <x:c r="S1170" s="1" t="str">
        <x:v>0.125</x:v>
      </x:c>
      <x:c r="T1170" s="1" t="str">
        <x:v>0.44762329902380071</x:v>
      </x:c>
      <x:c r="U1170" s="1" t="str">
        <x:v>0.45000000000000001</x:v>
      </x:c>
      <x:c r="V1170" s="1" t="str">
        <x:v>-0.0121325893608423</x:v>
      </x:c>
      <x:c r="W1170" s="28" t="str">
        <x:v>0.5</x:v>
      </x:c>
      <x:c r="X1170" s="28" t="str">
        <x:v>0.0058108544046608368</x:v>
      </x:c>
      <x:c r="Y1170" s="28" t="str">
        <x:v>-0.013480080306887965</x:v>
      </x:c>
      <x:c r="Z1170" s="1" t="str">
        <x:v>0.5</x:v>
      </x:c>
      <x:c r="AA1170" s="1" t="str">
        <x:v>0.0058108544046608368</x:v>
      </x:c>
      <x:c r="AB1170" s="1" t="str">
        <x:v>-0.013480080306887965</x:v>
      </x:c>
      <x:c r="AC1170" s="1" t="str">
        <x:v>BTC</x:v>
      </x:c>
      <x:c r="AD1170" s="1" t="str">
        <x:v>0.125</x:v>
      </x:c>
      <x:c r="AE1170" s="1" t="str">
        <x:v>0.5</x:v>
      </x:c>
      <x:c r="AF1170" s="1" t="str">
        <x:v>0.0058108544046608368</x:v>
      </x:c>
      <x:c r="AG1170" s="1" t="str">
        <x:v>-0.013480080306887965</x:v>
      </x:c>
      <x:c r="AH1170" s="1" t="str">
        <x:v>0.85000000000000009</x:v>
      </x:c>
      <x:c r="AI1170" s="1" t="str">
        <x:v>0.0029878424306651885</x:v>
      </x:c>
      <x:c r="AJ1170" s="1" t="str">
        <x:v>-0.022909310576668895</x:v>
      </x:c>
      <x:c r="AK1170" s="1" t="str">
        <x:v>-0.010969016865303922</x:v>
      </x:c>
      <x:c r="AL1170" s="28" t="str">
        <x:v>-0.026948695499912498</x:v>
      </x:c>
      <x:c r="AM1170" s="1" t="str">
        <x:v>2024</x:v>
      </x:c>
      <x:c r="AN1170" s="48" t="str">
        <x:v>REUSED_OOS_PREQUENTIAL_DIAGNOSTIC</x:v>
      </x:c>
      <x:c r="AO1170" s="1" t="str">
        <x:v>1168</x:v>
      </x:c>
      <x:c r="AP1170" s="1" t="str">
        <x:v>True</x:v>
      </x:c>
    </x:row>
    <x:row r="1171" ht="22" customHeight="1">
      <x:c r="A1171" s="27" t="n">
        <x:v>45366</x:v>
      </x:c>
      <x:c r="B1171" s="27" t="n">
        <x:v>45367</x:v>
      </x:c>
      <x:c r="C1171" s="1" t="str">
        <x:v>5.2811093190081865e-17</x:v>
      </x:c>
      <x:c r="D1171" s="1" t="str">
        <x:v>0.99999964351089077</x:v>
      </x:c>
      <x:c r="E1171" s="1" t="str">
        <x:v>3.5648910905674388e-07</x:v>
      </x:c>
      <x:c r="F1171" s="1" t="str">
        <x:v>bull</x:v>
      </x:c>
      <x:c r="G1171" s="1" t="str">
        <x:v>5.1421865693572797e-06</x:v>
      </x:c>
      <x:c r="H1171" s="1" t="str">
        <x:v>6.6797604969830068e-07</x:v>
      </x:c>
      <x:c r="I1171" s="1" t="str">
        <x:v>0.018947661796631987</x:v>
      </x:c>
      <x:c r="J1171" s="1" t="str">
        <x:v>0.34145385304659492</x:v>
      </x:c>
      <x:c r="K1171" s="1" t="str">
        <x:v>0.60077672696600304</x:v>
      </x:c>
      <x:c r="L1171" s="1" t="str">
        <x:v>-0.049305904363571296</x:v>
      </x:c>
      <x:c r="M1171" s="1" t="str">
        <x:v>ABSTAIN</x:v>
      </x:c>
      <x:c r="N1171" s="1" t="str">
        <x:v>0.5</x:v>
      </x:c>
      <x:c r="O1171" s="48" t="str">
        <x:v>INSUFFICIENT_EVIDENCE</x:v>
      </x:c>
      <x:c r="P1171" s="48" t="str"/>
      <x:c r="Q1171" s="1" t="str">
        <x:v>True</x:v>
      </x:c>
      <x:c r="R1171" s="1" t="str">
        <x:v>5</x:v>
      </x:c>
      <x:c r="S1171" s="1" t="str">
        <x:v>0.125</x:v>
      </x:c>
      <x:c r="T1171" s="1" t="str">
        <x:v>0.44762330297169328</x:v>
      </x:c>
      <x:c r="U1171" s="1" t="str">
        <x:v>0.45000000000000001</x:v>
      </x:c>
      <x:c r="V1171" s="1" t="str">
        <x:v>-0.026887876536580702</x:v>
      </x:c>
      <x:c r="W1171" s="28" t="str">
        <x:v>0.45000000000000001</x:v>
      </x:c>
      <x:c r="X1171" s="28" t="str">
        <x:v>0.043170807206470319</x:v>
      </x:c>
      <x:c r="Y1171" s="28" t="str">
        <x:v>-0.026923316670887432</x:v>
      </x:c>
      <x:c r="Z1171" s="1" t="str">
        <x:v>0.45000000000000001</x:v>
      </x:c>
      <x:c r="AA1171" s="1" t="str">
        <x:v>0.043170807206470319</x:v>
      </x:c>
      <x:c r="AB1171" s="1" t="str">
        <x:v>-0.026923316670887432</x:v>
      </x:c>
      <x:c r="AC1171" s="1" t="str">
        <x:v>BTC</x:v>
      </x:c>
      <x:c r="AD1171" s="1" t="str">
        <x:v>0.125</x:v>
      </x:c>
      <x:c r="AE1171" s="1" t="str">
        <x:v>0.5</x:v>
      </x:c>
      <x:c r="AF1171" s="1" t="str">
        <x:v>0.0068291927935296703</x:v>
      </x:c>
      <x:c r="AG1171" s="1" t="str">
        <x:v>-0.0298747433858505</x:v>
      </x:c>
      <x:c r="AH1171" s="1" t="str">
        <x:v>0.5</x:v>
      </x:c>
      <x:c r="AI1171" s="1" t="str">
        <x:v>0.34648349078818519</x:v>
      </x:c>
      <x:c r="AJ1171" s="1" t="str">
        <x:v>-0.030204252849136304</x:v>
      </x:c>
      <x:c r="AK1171" s="1" t="str">
        <x:v>-0.0034138309731870445</x:v>
      </x:c>
      <x:c r="AL1171" s="28" t="str">
        <x:v>-0.059736236336388603</x:v>
      </x:c>
      <x:c r="AM1171" s="1" t="str">
        <x:v>2024</x:v>
      </x:c>
      <x:c r="AN1171" s="48" t="str">
        <x:v>REUSED_OOS_PREQUENTIAL_DIAGNOSTIC</x:v>
      </x:c>
      <x:c r="AO1171" s="1" t="str">
        <x:v>1169</x:v>
      </x:c>
      <x:c r="AP1171" s="1" t="str">
        <x:v>False</x:v>
      </x:c>
    </x:row>
    <x:row r="1172" ht="22" customHeight="1">
      <x:c r="A1172" s="27" t="n">
        <x:v>45367</x:v>
      </x:c>
      <x:c r="B1172" s="27" t="n">
        <x:v>45368</x:v>
      </x:c>
      <x:c r="C1172" s="1" t="str">
        <x:v>5.6326420636131352e-13</x:v>
      </x:c>
      <x:c r="D1172" s="1" t="str">
        <x:v>0.99995544476656462</x:v>
      </x:c>
      <x:c r="E1172" s="1" t="str">
        <x:v>4.4555232872065648e-05</x:v>
      </x:c>
      <x:c r="F1172" s="1" t="str">
        <x:v>bull</x:v>
      </x:c>
      <x:c r="G1172" s="1" t="str">
        <x:v>0.00044687591803002695</x:v>
      </x:c>
      <x:c r="H1172" s="1" t="str">
        <x:v>8.8397488652371863e-05</x:v>
      </x:c>
      <x:c r="I1172" s="1" t="str">
        <x:v>-0.044646135168540213</x:v>
      </x:c>
      <x:c r="J1172" s="1" t="str">
        <x:v>0.25843090635494659</x:v>
      </x:c>
      <x:c r="K1172" s="1" t="str">
        <x:v>0.65014985009410353</x:v>
      </x:c>
      <x:c r="L1172" s="1" t="str">
        <x:v>-0.10609679154411822</x:v>
      </x:c>
      <x:c r="M1172" s="1" t="str">
        <x:v>BTC</x:v>
      </x:c>
      <x:c r="N1172" s="1" t="str">
        <x:v>0.99995544476656462</x:v>
      </x:c>
      <x:c r="O1172" s="48" t="str">
        <x:v>HIGH_VOLATILITY|BULLISH_ROUTER</x:v>
      </x:c>
      <x:c r="P1172" s="48" t="str"/>
      <x:c r="Q1172" s="1" t="str">
        <x:v>True</x:v>
      </x:c>
      <x:c r="R1172" s="1" t="str">
        <x:v>5</x:v>
      </x:c>
      <x:c r="S1172" s="1" t="str">
        <x:v>0.125</x:v>
      </x:c>
      <x:c r="T1172" s="1" t="str">
        <x:v>0.4476238254212031</x:v>
      </x:c>
      <x:c r="U1172" s="1" t="str">
        <x:v>0.45000000000000001</x:v>
      </x:c>
      <x:c r="V1172" s="1" t="str">
        <x:v>0.0211843157494595</x:v>
      </x:c>
      <x:c r="W1172" s="28" t="str">
        <x:v>0.5</x:v>
      </x:c>
      <x:c r="X1172" s="28" t="str">
        <x:v>0.065193129666250793</x:v>
      </x:c>
      <x:c r="Y1172" s="28" t="str">
        <x:v>0.023488638967641862</x:v>
      </x:c>
      <x:c r="Z1172" s="1" t="str">
        <x:v>0.5</x:v>
      </x:c>
      <x:c r="AA1172" s="1" t="str">
        <x:v>0.065193129666250793</x:v>
      </x:c>
      <x:c r="AB1172" s="1" t="str">
        <x:v>0.023488638967641862</x:v>
      </x:c>
      <x:c r="AC1172" s="1" t="str">
        <x:v>BTC</x:v>
      </x:c>
      <x:c r="AD1172" s="1" t="str">
        <x:v>0.125</x:v>
      </x:c>
      <x:c r="AE1172" s="1" t="str">
        <x:v>0.5</x:v>
      </x:c>
      <x:c r="AF1172" s="1" t="str">
        <x:v>0.015393844243010102</x:v>
      </x:c>
      <x:c r="AG1172" s="1" t="str">
        <x:v>0.023539611293546647</x:v>
      </x:c>
      <x:c r="AH1172" s="1" t="str">
        <x:v>0.75</x:v>
      </x:c>
      <x:c r="AI1172" s="1" t="str">
        <x:v>0.2653938442430101</x:v>
      </x:c>
      <x:c r="AJ1172" s="1" t="str">
        <x:v>0.035058280599537195</x:v>
      </x:c>
      <x:c r="AK1172" s="1" t="str">
        <x:v>0.013494687269977403</x:v>
      </x:c>
      <x:c r="AL1172" s="28" t="str">
        <x:v>0.047110735490903902</x:v>
      </x:c>
      <x:c r="AM1172" s="1" t="str">
        <x:v>2024</x:v>
      </x:c>
      <x:c r="AN1172" s="48" t="str">
        <x:v>REUSED_OOS_PREQUENTIAL_DIAGNOSTIC</x:v>
      </x:c>
      <x:c r="AO1172" s="1" t="str">
        <x:v>1170</x:v>
      </x:c>
      <x:c r="AP1172" s="1" t="str">
        <x:v>True</x:v>
      </x:c>
    </x:row>
    <x:row r="1173" ht="22" customHeight="1">
      <x:c r="A1173" s="27" t="n">
        <x:v>45368</x:v>
      </x:c>
      <x:c r="B1173" s="27" t="n">
        <x:v>45369</x:v>
      </x:c>
      <x:c r="C1173" s="1" t="str">
        <x:v>1.4918676242289018e-14</x:v>
      </x:c>
      <x:c r="D1173" s="1" t="str">
        <x:v>0.99999244472939763</x:v>
      </x:c>
      <x:c r="E1173" s="1" t="str">
        <x:v>7.555270587336054e-06</x:v>
      </x:c>
      <x:c r="F1173" s="1" t="str">
        <x:v>bull</x:v>
      </x:c>
      <x:c r="G1173" s="1" t="str">
        <x:v>8.7980584987630488e-05</x:v>
      </x:c>
      <x:c r="H1173" s="1" t="str">
        <x:v>7.3999925666092654e-05</x:v>
      </x:c>
      <x:c r="I1173" s="1" t="str">
        <x:v>-0.0083172864997796969</x:v>
      </x:c>
      <x:c r="J1173" s="1" t="str">
        <x:v>0.31182985449090994</x:v>
      </x:c>
      <x:c r="K1173" s="1" t="str">
        <x:v>0.66361680711008886</x:v>
      </x:c>
      <x:c r="L1173" s="1" t="str">
        <x:v>-0.063984353936082816</x:v>
      </x:c>
      <x:c r="M1173" s="1" t="str">
        <x:v>BTC</x:v>
      </x:c>
      <x:c r="N1173" s="1" t="str">
        <x:v>0.99999244472939763</x:v>
      </x:c>
      <x:c r="O1173" s="48" t="str">
        <x:v>HIGH_VOLATILITY|BULLISH_ROUTER</x:v>
      </x:c>
      <x:c r="P1173" s="48" t="str"/>
      <x:c r="Q1173" s="1" t="str">
        <x:v>True</x:v>
      </x:c>
      <x:c r="R1173" s="1" t="str">
        <x:v>5</x:v>
      </x:c>
      <x:c r="S1173" s="1" t="str">
        <x:v>0.125</x:v>
      </x:c>
      <x:c r="T1173" s="1" t="str">
        <x:v>0.4476233880646116</x:v>
      </x:c>
      <x:c r="U1173" s="1" t="str">
        <x:v>0.45000000000000001</x:v>
      </x:c>
      <x:c r="V1173" s="1" t="str">
        <x:v>-0.0052561116777223001</x:v>
      </x:c>
      <x:c r="W1173" s="28" t="str">
        <x:v>0.5</x:v>
      </x:c>
      <x:c r="X1173" s="28" t="str">
        <x:v>0.01150664071907348</x:v>
      </x:c>
      <x:c r="Y1173" s="28" t="str">
        <x:v>-0.0058389437090602403</x:v>
      </x:c>
      <x:c r="Z1173" s="1" t="str">
        <x:v>0.5</x:v>
      </x:c>
      <x:c r="AA1173" s="1" t="str">
        <x:v>0.01150664071907348</x:v>
      </x:c>
      <x:c r="AB1173" s="1" t="str">
        <x:v>-0.0058389437090602403</x:v>
      </x:c>
      <x:c r="AC1173" s="1" t="str">
        <x:v>BTC</x:v>
      </x:c>
      <x:c r="AD1173" s="1" t="str">
        <x:v>0.125</x:v>
      </x:c>
      <x:c r="AE1173" s="1" t="str">
        <x:v>0.5</x:v>
      </x:c>
      <x:c r="AF1173" s="1" t="str">
        <x:v>0.01150664071907348</x:v>
      </x:c>
      <x:c r="AG1173" s="1" t="str">
        <x:v>-0.0058389437090602403</x:v>
      </x:c>
      <x:c r="AH1173" s="1" t="str">
        <x:v>0.75</x:v>
      </x:c>
      <x:c r="AI1173" s="1" t="str">
        <x:v>0.0085318080889414949</x:v>
      </x:c>
      <x:c r="AJ1173" s="1" t="str">
        <x:v>-0.0087497134143748045</x:v>
      </x:c>
      <x:c r="AK1173" s="1" t="str">
        <x:v>-0.0035182432903907183</x:v>
      </x:c>
      <x:c r="AL1173" s="28" t="str">
        <x:v>-0.0116550082466748</x:v>
      </x:c>
      <x:c r="AM1173" s="1" t="str">
        <x:v>2024</x:v>
      </x:c>
      <x:c r="AN1173" s="48" t="str">
        <x:v>REUSED_OOS_PREQUENTIAL_DIAGNOSTIC</x:v>
      </x:c>
      <x:c r="AO1173" s="1" t="str">
        <x:v>1171</x:v>
      </x:c>
      <x:c r="AP1173" s="1" t="str">
        <x:v>True</x:v>
      </x:c>
    </x:row>
    <x:row r="1174" ht="22" customHeight="1">
      <x:c r="A1174" s="27" t="n">
        <x:v>45369</x:v>
      </x:c>
      <x:c r="B1174" s="27" t="n">
        <x:v>45370</x:v>
      </x:c>
      <x:c r="C1174" s="1" t="str">
        <x:v>3.1643475582294039e-14</x:v>
      </x:c>
      <x:c r="D1174" s="1" t="str">
        <x:v>0.99998881470055223</x:v>
      </x:c>
      <x:c r="E1174" s="1" t="str">
        <x:v>1.1185299416073709e-05</x:v>
      </x:c>
      <x:c r="F1174" s="1" t="str">
        <x:v>bull</x:v>
      </x:c>
      <x:c r="G1174" s="1" t="str">
        <x:v>0.000126257309736588</x:v>
      </x:c>
      <x:c r="H1174" s="1" t="str">
        <x:v>7.2600576908652092e-06</x:v>
      </x:c>
      <x:c r="I1174" s="1" t="str">
        <x:v>-0.062483442927859012</x:v>
      </x:c>
      <x:c r="J1174" s="1" t="str">
        <x:v>0.30879642179452427</x:v>
      </x:c>
      <x:c r="K1174" s="1" t="str">
        <x:v>0.66447631565481635</x:v>
      </x:c>
      <x:c r="L1174" s="1" t="str">
        <x:v>-0.074893624009974458</x:v>
      </x:c>
      <x:c r="M1174" s="1" t="str">
        <x:v>BTC</x:v>
      </x:c>
      <x:c r="N1174" s="1" t="str">
        <x:v>0.99998881470055223</x:v>
      </x:c>
      <x:c r="O1174" s="48" t="str">
        <x:v>HIGH_VOLATILITY</x:v>
      </x:c>
      <x:c r="P1174" s="48" t="str"/>
      <x:c r="Q1174" s="1" t="str">
        <x:v>True</x:v>
      </x:c>
      <x:c r="R1174" s="1" t="str">
        <x:v>5</x:v>
      </x:c>
      <x:c r="S1174" s="1" t="str">
        <x:v>0.125</x:v>
      </x:c>
      <x:c r="T1174" s="1" t="str">
        <x:v>0.4476234309732266</x:v>
      </x:c>
      <x:c r="U1174" s="1" t="str">
        <x:v>0.45000000000000001</x:v>
      </x:c>
      <x:c r="V1174" s="1" t="str">
        <x:v>-0.036912005283641899</x:v>
      </x:c>
      <x:c r="W1174" s="28" t="str">
        <x:v>0.5</x:v>
      </x:c>
      <x:c r="X1174" s="28" t="str">
        <x:v>0.0029308314942864122</x:v>
      </x:c>
      <x:c r="Y1174" s="28" t="str">
        <x:v>-0.041013046737890746</x:v>
      </x:c>
      <x:c r="Z1174" s="1" t="str">
        <x:v>0.5</x:v>
      </x:c>
      <x:c r="AA1174" s="1" t="str">
        <x:v>0.0029308314942864122</x:v>
      </x:c>
      <x:c r="AB1174" s="1" t="str">
        <x:v>-0.041013046737890746</x:v>
      </x:c>
      <x:c r="AC1174" s="1" t="str">
        <x:v>BTC</x:v>
      </x:c>
      <x:c r="AD1174" s="1" t="str">
        <x:v>0.125</x:v>
      </x:c>
      <x:c r="AE1174" s="1" t="str">
        <x:v>0.5</x:v>
      </x:c>
      <x:c r="AF1174" s="1" t="str">
        <x:v>0.0029308314942864122</x:v>
      </x:c>
      <x:c r="AG1174" s="1" t="str">
        <x:v>-0.041013046737890746</x:v>
      </x:c>
      <x:c r="AH1174" s="1" t="str">
        <x:v>0.75</x:v>
      </x:c>
      <x:c r="AI1174" s="1" t="str">
        <x:v>0.0022045848875350549</x:v>
      </x:c>
      <x:c r="AJ1174" s="1" t="str">
        <x:v>-0.061517423119799464</x:v>
      </x:c>
      <x:c r="AK1174" s="1" t="str">
        <x:v>-0.025880492242076648</x:v>
      </x:c>
      <x:c r="AL1174" s="28" t="str">
        <x:v>-0.082020472200976094</x:v>
      </x:c>
      <x:c r="AM1174" s="1" t="str">
        <x:v>2024</x:v>
      </x:c>
      <x:c r="AN1174" s="48" t="str">
        <x:v>REUSED_OOS_PREQUENTIAL_DIAGNOSTIC</x:v>
      </x:c>
      <x:c r="AO1174" s="1" t="str">
        <x:v>1172</x:v>
      </x:c>
      <x:c r="AP1174" s="1" t="str">
        <x:v>True</x:v>
      </x:c>
    </x:row>
    <x:row r="1175" ht="22" customHeight="1">
      <x:c r="A1175" s="27" t="n">
        <x:v>45370</x:v>
      </x:c>
      <x:c r="B1175" s="27" t="n">
        <x:v>45371</x:v>
      </x:c>
      <x:c r="C1175" s="1" t="str">
        <x:v>1.0451404929432702e-09</x:v>
      </x:c>
      <x:c r="D1175" s="1" t="str">
        <x:v>0.99776505281895356</x:v>
      </x:c>
      <x:c r="E1175" s="1" t="str">
        <x:v>0.0022349461359057001</x:v>
      </x:c>
      <x:c r="F1175" s="1" t="str">
        <x:v>bull</x:v>
      </x:c>
      <x:c r="G1175" s="1" t="str">
        <x:v>0.01444872645902729</x:v>
      </x:c>
      <x:c r="H1175" s="1" t="str">
        <x:v>0.0044475237631971497</x:v>
      </x:c>
      <x:c r="I1175" s="1" t="str">
        <x:v>-0.13180598347283201</x:v>
      </x:c>
      <x:c r="J1175" s="1" t="str">
        <x:v>0.19057898018899611</x:v>
      </x:c>
      <x:c r="K1175" s="1" t="str">
        <x:v>0.74186330830507863</x:v>
      </x:c>
      <x:c r="L1175" s="1" t="str">
        <x:v>-0.15077128580481014</x:v>
      </x:c>
      <x:c r="M1175" s="1" t="str">
        <x:v>BTC</x:v>
      </x:c>
      <x:c r="N1175" s="1" t="str">
        <x:v>0.99776505281895356</x:v>
      </x:c>
      <x:c r="O1175" s="48" t="str">
        <x:v>HIGH_VOLATILITY</x:v>
      </x:c>
      <x:c r="P1175" s="48" t="str"/>
      <x:c r="Q1175" s="1" t="str">
        <x:v>True</x:v>
      </x:c>
      <x:c r="R1175" s="1" t="str">
        <x:v>5</x:v>
      </x:c>
      <x:c r="S1175" s="1" t="str">
        <x:v>0.125</x:v>
      </x:c>
      <x:c r="T1175" s="1" t="str">
        <x:v>0.44764971677911669</x:v>
      </x:c>
      <x:c r="U1175" s="1" t="str">
        <x:v>0.45000000000000001</x:v>
      </x:c>
      <x:c r="V1175" s="1" t="str">
        <x:v>0.042069896147370202</x:v>
      </x:c>
      <x:c r="W1175" s="28" t="str">
        <x:v>0.5</x:v>
      </x:c>
      <x:c r="X1175" s="28" t="str">
        <x:v>0.021381998872297303</x:v>
      </x:c>
      <x:c r="Y1175" s="28" t="str">
        <x:v>0.046746352883307862</x:v>
      </x:c>
      <x:c r="Z1175" s="1" t="str">
        <x:v>0.5</x:v>
      </x:c>
      <x:c r="AA1175" s="1" t="str">
        <x:v>0.021381998872297303</x:v>
      </x:c>
      <x:c r="AB1175" s="1" t="str">
        <x:v>0.046746352883307862</x:v>
      </x:c>
      <x:c r="AC1175" s="1" t="str">
        <x:v>BTC</x:v>
      </x:c>
      <x:c r="AD1175" s="1" t="str">
        <x:v>0.125</x:v>
      </x:c>
      <x:c r="AE1175" s="1" t="str">
        <x:v>0.5</x:v>
      </x:c>
      <x:c r="AF1175" s="1" t="str">
        <x:v>0.021381998872297303</x:v>
      </x:c>
      <x:c r="AG1175" s="1" t="str">
        <x:v>0.046746352883307862</x:v>
      </x:c>
      <x:c r="AH1175" s="1" t="str">
        <x:v>0.60000000000000009</x:v>
      </x:c>
      <x:c r="AI1175" s="1" t="str">
        <x:v>0.13361311652172392</x:v>
      </x:c>
      <x:c r="AJ1175" s="1" t="str">
        <x:v>0.055981370053228785</x:v>
      </x:c>
      <x:c r="AK1175" s="1" t="str">
        <x:v>0.013261523215660966</x:v>
      </x:c>
      <x:c r="AL1175" s="28" t="str">
        <x:v>0.093537469782433602</x:v>
      </x:c>
      <x:c r="AM1175" s="1" t="str">
        <x:v>2024</x:v>
      </x:c>
      <x:c r="AN1175" s="48" t="str">
        <x:v>REUSED_OOS_PREQUENTIAL_DIAGNOSTIC</x:v>
      </x:c>
      <x:c r="AO1175" s="1" t="str">
        <x:v>1173</x:v>
      </x:c>
      <x:c r="AP1175" s="1" t="str">
        <x:v>True</x:v>
      </x:c>
    </x:row>
    <x:row r="1176" ht="22" customHeight="1">
      <x:c r="A1176" s="27" t="n">
        <x:v>45371</x:v>
      </x:c>
      <x:c r="B1176" s="27" t="n">
        <x:v>45372</x:v>
      </x:c>
      <x:c r="C1176" s="1" t="str">
        <x:v>6.0317399826445272e-13</x:v>
      </x:c>
      <x:c r="D1176" s="1" t="str">
        <x:v>0.99991356468294401</x:v>
      </x:c>
      <x:c r="E1176" s="1" t="str">
        <x:v>8.6435316452504102e-05</x:v>
      </x:c>
      <x:c r="F1176" s="1" t="str">
        <x:v>bull</x:v>
      </x:c>
      <x:c r="G1176" s="1" t="str">
        <x:v>0.00081478270374844841</x:v>
      </x:c>
      <x:c r="H1176" s="1" t="str">
        <x:v>0.0042970237279809694</x:v>
      </x:c>
      <x:c r="I1176" s="1" t="str">
        <x:v>-0.071336580612402778</x:v>
      </x:c>
      <x:c r="J1176" s="1" t="str">
        <x:v>0.31033763585382257</x:v>
      </x:c>
      <x:c r="K1176" s="1" t="str">
        <x:v>0.79539198183738946</x:v>
      </x:c>
      <x:c r="L1176" s="1" t="str">
        <x:v>-0.071336580612402778</x:v>
      </x:c>
      <x:c r="M1176" s="1" t="str">
        <x:v>BTC</x:v>
      </x:c>
      <x:c r="N1176" s="1" t="str">
        <x:v>0.99991356468294401</x:v>
      </x:c>
      <x:c r="O1176" s="48" t="str">
        <x:v>HIGH_VOLATILITY|BULLISH_ROUTER</x:v>
      </x:c>
      <x:c r="P1176" s="48" t="str"/>
      <x:c r="Q1176" s="1" t="str">
        <x:v>True</x:v>
      </x:c>
      <x:c r="R1176" s="1" t="str">
        <x:v>5</x:v>
      </x:c>
      <x:c r="S1176" s="1" t="str">
        <x:v>0.125</x:v>
      </x:c>
      <x:c r="T1176" s="1" t="str">
        <x:v>0.44762432046311612</x:v>
      </x:c>
      <x:c r="U1176" s="1" t="str">
        <x:v>0.45000000000000001</x:v>
      </x:c>
      <x:c r="V1176" s="1" t="str">
        <x:v>-0.015608127911239099</x:v>
      </x:c>
      <x:c r="W1176" s="28" t="str">
        <x:v>0.5</x:v>
      </x:c>
      <x:c r="X1176" s="28" t="str">
        <x:v>0.022339573839142757</x:v>
      </x:c>
      <x:c r="Y1176" s="28" t="str">
        <x:v>-0.017340017953400788</x:v>
      </x:c>
      <x:c r="Z1176" s="1" t="str">
        <x:v>0.5</x:v>
      </x:c>
      <x:c r="AA1176" s="1" t="str">
        <x:v>0.022339573839142757</x:v>
      </x:c>
      <x:c r="AB1176" s="1" t="str">
        <x:v>-0.017340017953400788</x:v>
      </x:c>
      <x:c r="AC1176" s="1" t="str">
        <x:v>BTC</x:v>
      </x:c>
      <x:c r="AD1176" s="1" t="str">
        <x:v>0.125</x:v>
      </x:c>
      <x:c r="AE1176" s="1" t="str">
        <x:v>0.5</x:v>
      </x:c>
      <x:c r="AF1176" s="1" t="str">
        <x:v>0.022339573839142757</x:v>
      </x:c>
      <x:c r="AG1176" s="1" t="str">
        <x:v>-0.017340017953400788</x:v>
      </x:c>
      <x:c r="AH1176" s="1" t="str">
        <x:v>0.60000000000000009</x:v>
      </x:c>
      <x:c r="AI1176" s="1" t="str">
        <x:v>0.021256050442224006</x:v>
      </x:c>
      <x:c r="AJ1176" s="1" t="str">
        <x:v>-0.020802492623350988</x:v>
      </x:c>
      <x:c r="AK1176" s="1" t="str">
        <x:v>-0.0052906955832160603</x:v>
      </x:c>
      <x:c r="AL1176" s="28" t="str">
        <x:v>-0.034636130515518601</x:v>
      </x:c>
      <x:c r="AM1176" s="1" t="str">
        <x:v>2024</x:v>
      </x:c>
      <x:c r="AN1176" s="48" t="str">
        <x:v>REUSED_OOS_PREQUENTIAL_DIAGNOSTIC</x:v>
      </x:c>
      <x:c r="AO1176" s="1" t="str">
        <x:v>1174</x:v>
      </x:c>
      <x:c r="AP1176" s="1" t="str">
        <x:v>True</x:v>
      </x:c>
    </x:row>
    <x:row r="1177" ht="22" customHeight="1">
      <x:c r="A1177" s="27" t="n">
        <x:v>45372</x:v>
      </x:c>
      <x:c r="B1177" s="27" t="n">
        <x:v>45373</x:v>
      </x:c>
      <x:c r="C1177" s="1" t="str">
        <x:v>9.7686024834999285e-11</x:v>
      </x:c>
      <x:c r="D1177" s="1" t="str">
        <x:v>0.99935175846267843</x:v>
      </x:c>
      <x:c r="E1177" s="1" t="str">
        <x:v>0.00064824143963529998</x:v>
      </x:c>
      <x:c r="F1177" s="1" t="str">
        <x:v>bull</x:v>
      </x:c>
      <x:c r="G1177" s="1" t="str">
        <x:v>0.0049216037672803817</x:v>
      </x:c>
      <x:c r="H1177" s="1" t="str">
        <x:v>0.0011236124405312282</x:v>
      </x:c>
      <x:c r="I1177" s="1" t="str">
        <x:v>-0.082419191034844963</x:v>
      </x:c>
      <x:c r="J1177" s="1" t="str">
        <x:v>0.25333741521329434</x:v>
      </x:c>
      <x:c r="K1177" s="1" t="str">
        <x:v>0.81024048369651525</x:v>
      </x:c>
      <x:c r="L1177" s="1" t="str">
        <x:v>-0.10350188801129934</x:v>
      </x:c>
      <x:c r="M1177" s="1" t="str">
        <x:v>BTC</x:v>
      </x:c>
      <x:c r="N1177" s="1" t="str">
        <x:v>0.99935175846267843</x:v>
      </x:c>
      <x:c r="O1177" s="48" t="str">
        <x:v>HIGH_VOLATILITY</x:v>
      </x:c>
      <x:c r="P1177" s="48" t="str"/>
      <x:c r="Q1177" s="1" t="str">
        <x:v>True</x:v>
      </x:c>
      <x:c r="R1177" s="1" t="str">
        <x:v>5</x:v>
      </x:c>
      <x:c r="S1177" s="1" t="str">
        <x:v>0.125</x:v>
      </x:c>
      <x:c r="T1177" s="1" t="str">
        <x:v>0.44763096126394403</x:v>
      </x:c>
      <x:c r="U1177" s="1" t="str">
        <x:v>0.45000000000000001</x:v>
      </x:c>
      <x:c r="V1177" s="1" t="str">
        <x:v>-0.0118130350417892</x:v>
      </x:c>
      <x:c r="W1177" s="28" t="str">
        <x:v>0.5</x:v>
      </x:c>
      <x:c r="X1177" s="28" t="str">
        <x:v>0.0088116330653325581</x:v>
      </x:c>
      <x:c r="Y1177" s="28" t="str">
        <x:v>-0.01312472902236872</x:v>
      </x:c>
      <x:c r="Z1177" s="1" t="str">
        <x:v>0.5</x:v>
      </x:c>
      <x:c r="AA1177" s="1" t="str">
        <x:v>0.0088116330653325581</x:v>
      </x:c>
      <x:c r="AB1177" s="1" t="str">
        <x:v>-0.01312472902236872</x:v>
      </x:c>
      <x:c r="AC1177" s="1" t="str">
        <x:v>BTC</x:v>
      </x:c>
      <x:c r="AD1177" s="1" t="str">
        <x:v>0.125</x:v>
      </x:c>
      <x:c r="AE1177" s="1" t="str">
        <x:v>0.5</x:v>
      </x:c>
      <x:c r="AF1177" s="1" t="str">
        <x:v>0.0088116330653325581</x:v>
      </x:c>
      <x:c r="AG1177" s="1" t="str">
        <x:v>-0.01312472902236872</x:v>
      </x:c>
      <x:c r="AH1177" s="1" t="str">
        <x:v>0.60000000000000009</x:v>
      </x:c>
      <x:c r="AI1177" s="1" t="str">
        <x:v>0.0084890888370757756</x:v>
      </x:c>
      <x:c r="AJ1177" s="1" t="str">
        <x:v>-0.015747595032602035</x:v>
      </x:c>
      <x:c r="AK1177" s="1" t="str">
        <x:v>-0.0039895423600725243</x:v>
      </x:c>
      <x:c r="AL1177" s="28" t="str">
        <x:v>-0.026232065925946201</x:v>
      </x:c>
      <x:c r="AM1177" s="1" t="str">
        <x:v>2024</x:v>
      </x:c>
      <x:c r="AN1177" s="48" t="str">
        <x:v>REUSED_OOS_PREQUENTIAL_DIAGNOSTIC</x:v>
      </x:c>
      <x:c r="AO1177" s="1" t="str">
        <x:v>1175</x:v>
      </x:c>
      <x:c r="AP1177" s="1" t="str">
        <x:v>True</x:v>
      </x:c>
    </x:row>
    <x:row r="1178" ht="22" customHeight="1">
      <x:c r="A1178" s="27" t="n">
        <x:v>45373</x:v>
      </x:c>
      <x:c r="B1178" s="27" t="n">
        <x:v>45374</x:v>
      </x:c>
      <x:c r="C1178" s="1" t="str">
        <x:v>5.4046585287689417e-10</x:v>
      </x:c>
      <x:c r="D1178" s="1" t="str">
        <x:v>0.99802471719178476</x:v>
      </x:c>
      <x:c r="E1178" s="1" t="str">
        <x:v>0.0019752822677490001</x:v>
      </x:c>
      <x:c r="F1178" s="1" t="str">
        <x:v>bull</x:v>
      </x:c>
      <x:c r="G1178" s="1" t="str">
        <x:v>0.01299231026878621</x:v>
      </x:c>
      <x:c r="H1178" s="1" t="str">
        <x:v>0.0026540825417871979</x:v>
      </x:c>
      <x:c r="I1178" s="1" t="str">
        <x:v>-0.081743414186114416</x:v>
      </x:c>
      <x:c r="J1178" s="1" t="str">
        <x:v>0.22999834163160315</x:v>
      </x:c>
      <x:c r="K1178" s="1" t="str">
        <x:v>0.81733814357410184</x:v>
      </x:c>
      <x:c r="L1178" s="1" t="str">
        <x:v>-0.12701888558747332</x:v>
      </x:c>
      <x:c r="M1178" s="1" t="str">
        <x:v>BTC</x:v>
      </x:c>
      <x:c r="N1178" s="1" t="str">
        <x:v>0.99802471719178476</x:v>
      </x:c>
      <x:c r="O1178" s="48" t="str">
        <x:v>HIGH_VOLATILITY</x:v>
      </x:c>
      <x:c r="P1178" s="48" t="str"/>
      <x:c r="Q1178" s="1" t="str">
        <x:v>True</x:v>
      </x:c>
      <x:c r="R1178" s="1" t="str">
        <x:v>5</x:v>
      </x:c>
      <x:c r="S1178" s="1" t="str">
        <x:v>0.125</x:v>
      </x:c>
      <x:c r="T1178" s="1" t="str">
        <x:v>0.4476466474678405</x:v>
      </x:c>
      <x:c r="U1178" s="1" t="str">
        <x:v>0.45000000000000001</x:v>
      </x:c>
      <x:c r="V1178" s="1" t="str">
        <x:v>0.0017733683030607</x:v>
      </x:c>
      <x:c r="W1178" s="28" t="str">
        <x:v>0.5</x:v>
      </x:c>
      <x:c r="X1178" s="28" t="str">
        <x:v>0.0066451748133835586</x:v>
      </x:c>
      <x:c r="Y1178" s="28" t="str">
        <x:v>0.0019710638924699264</x:v>
      </x:c>
      <x:c r="Z1178" s="1" t="str">
        <x:v>0.5</x:v>
      </x:c>
      <x:c r="AA1178" s="1" t="str">
        <x:v>0.0066451748133835586</x:v>
      </x:c>
      <x:c r="AB1178" s="1" t="str">
        <x:v>0.0019710638924699264</x:v>
      </x:c>
      <x:c r="AC1178" s="1" t="str">
        <x:v>BTC</x:v>
      </x:c>
      <x:c r="AD1178" s="1" t="str">
        <x:v>0.125</x:v>
      </x:c>
      <x:c r="AE1178" s="1" t="str">
        <x:v>0.5</x:v>
      </x:c>
      <x:c r="AF1178" s="1" t="str">
        <x:v>0.0066451748133835586</x:v>
      </x:c>
      <x:c r="AG1178" s="1" t="str">
        <x:v>0.0019710638924699264</x:v>
      </x:c>
      <x:c r="AH1178" s="1" t="str">
        <x:v>0.60000000000000009</x:v>
      </x:c>
      <x:c r="AI1178" s="1" t="str">
        <x:v>0.0063963698190957485</x:v>
      </x:c>
      <x:c r="AJ1178" s="1" t="str">
        <x:v>0.0023668551014013328</x:v>
      </x:c>
      <x:c r="AK1178" s="1" t="str">
        <x:v>0.00059226076973867736</x:v>
      </x:c>
      <x:c r="AL1178" s="28" t="str">
        <x:v>0.0039554444191862003</x:v>
      </x:c>
      <x:c r="AM1178" s="1" t="str">
        <x:v>2024</x:v>
      </x:c>
      <x:c r="AN1178" s="48" t="str">
        <x:v>REUSED_OOS_PREQUENTIAL_DIAGNOSTIC</x:v>
      </x:c>
      <x:c r="AO1178" s="1" t="str">
        <x:v>1176</x:v>
      </x:c>
      <x:c r="AP1178" s="1" t="str">
        <x:v>True</x:v>
      </x:c>
    </x:row>
    <x:row r="1179" ht="22" customHeight="1">
      <x:c r="A1179" s="27" t="n">
        <x:v>45374</x:v>
      </x:c>
      <x:c r="B1179" s="27" t="n">
        <x:v>45375</x:v>
      </x:c>
      <x:c r="C1179" s="1" t="str">
        <x:v>3.6044147841276916e-10</x:v>
      </x:c>
      <x:c r="D1179" s="1" t="str">
        <x:v>0.99875667756910003</x:v>
      </x:c>
      <x:c r="E1179" s="1" t="str">
        <x:v>0.0012433220704584</x:v>
      </x:c>
      <x:c r="F1179" s="1" t="str">
        <x:v>bull</x:v>
      </x:c>
      <x:c r="G1179" s="1" t="str">
        <x:v>0.0087021986502649386</x:v>
      </x:c>
      <x:c r="H1179" s="1" t="str">
        <x:v>0.0014639207546302407</x:v>
      </x:c>
      <x:c r="I1179" s="1" t="str">
        <x:v>-0.019542457842245509</x:v>
      </x:c>
      <x:c r="J1179" s="1" t="str">
        <x:v>0.24780399217465177</x:v>
      </x:c>
      <x:c r="K1179" s="1" t="str">
        <x:v>0.81503635055593537</x:v>
      </x:c>
      <x:c r="L1179" s="1" t="str">
        <x:v>-0.12356585731041536</x:v>
      </x:c>
      <x:c r="M1179" s="1" t="str">
        <x:v>BTC</x:v>
      </x:c>
      <x:c r="N1179" s="1" t="str">
        <x:v>0.99875667756910003</x:v>
      </x:c>
      <x:c r="O1179" s="48" t="str">
        <x:v>HIGH_VOLATILITY|BULLISH_ROUTER</x:v>
      </x:c>
      <x:c r="P1179" s="48" t="str">
        <x:v>episode-001171</x:v>
      </x:c>
      <x:c r="Q1179" s="1" t="str">
        <x:v>True</x:v>
      </x:c>
      <x:c r="R1179" s="1" t="str">
        <x:v>5</x:v>
      </x:c>
      <x:c r="S1179" s="1" t="str">
        <x:v>0.125</x:v>
      </x:c>
      <x:c r="T1179" s="1" t="str">
        <x:v>0.44763799537316068</x:v>
      </x:c>
      <x:c r="U1179" s="1" t="str">
        <x:v>0.45000000000000001</x:v>
      </x:c>
      <x:c r="V1179" s="1" t="str">
        <x:v>0.022303717871605198</x:v>
      </x:c>
      <x:c r="W1179" s="28" t="str">
        <x:v>0.5</x:v>
      </x:c>
      <x:c r="X1179" s="28" t="str">
        <x:v>0.00098690927240963067</x:v>
      </x:c>
      <x:c r="Y1179" s="28" t="str">
        <x:v>0.024782007411669804</x:v>
      </x:c>
      <x:c r="Z1179" s="1" t="str">
        <x:v>0.5</x:v>
      </x:c>
      <x:c r="AA1179" s="1" t="str">
        <x:v>0.00098690927240963067</x:v>
      </x:c>
      <x:c r="AB1179" s="1" t="str">
        <x:v>0.024782007411669804</x:v>
      </x:c>
      <x:c r="AC1179" s="1" t="str">
        <x:v>BTC</x:v>
      </x:c>
      <x:c r="AD1179" s="1" t="str">
        <x:v>0.125</x:v>
      </x:c>
      <x:c r="AE1179" s="1" t="str">
        <x:v>0.5</x:v>
      </x:c>
      <x:c r="AF1179" s="1" t="str">
        <x:v>0.00098690927240963067</x:v>
      </x:c>
      <x:c r="AG1179" s="1" t="str">
        <x:v>0.024782007411669804</x:v>
      </x:c>
      <x:c r="AH1179" s="1" t="str">
        <x:v>0.60000000000000009</x:v>
      </x:c>
      <x:c r="AI1179" s="1" t="str">
        <x:v>0.00094705903697522853</x:v>
      </x:c>
      <x:c r="AJ1179" s="1" t="str">
        <x:v>0.029738647311224664</x:v>
      </x:c>
      <x:c r="AK1179" s="1" t="str">
        <x:v>0.0072464020236275295</x:v>
      </x:c>
      <x:c r="AL1179" s="28" t="str">
        <x:v>0.049566037559066502</x:v>
      </x:c>
      <x:c r="AM1179" s="1" t="str">
        <x:v>2024</x:v>
      </x:c>
      <x:c r="AN1179" s="48" t="str">
        <x:v>REUSED_OOS_PREQUENTIAL_DIAGNOSTIC</x:v>
      </x:c>
      <x:c r="AO1179" s="1" t="str">
        <x:v>1177</x:v>
      </x:c>
      <x:c r="AP1179" s="1" t="str">
        <x:v>True</x:v>
      </x:c>
    </x:row>
    <x:row r="1180" ht="22" customHeight="1">
      <x:c r="A1180" s="27" t="n">
        <x:v>45375</x:v>
      </x:c>
      <x:c r="B1180" s="27" t="n">
        <x:v>45376</x:v>
      </x:c>
      <x:c r="C1180" s="1" t="str">
        <x:v>2.3998222108629121e-12</x:v>
      </x:c>
      <x:c r="D1180" s="1" t="str">
        <x:v>0.99991595552105605</x:v>
      </x:c>
      <x:c r="E1180" s="1" t="str">
        <x:v>8.4044476543976735e-05</x:v>
      </x:c>
      <x:c r="F1180" s="1" t="str">
        <x:v>bull</x:v>
      </x:c>
      <x:c r="G1180" s="1" t="str">
        <x:v>0.00079439143955756816</x:v>
      </x:c>
      <x:c r="H1180" s="1" t="str">
        <x:v>0.0023185559039121074</x:v>
      </x:c>
      <x:c r="I1180" s="1" t="str">
        <x:v>-0.017243446525283979</x:v>
      </x:c>
      <x:c r="J1180" s="1" t="str">
        <x:v>0.32462037228643781</x:v>
      </x:c>
      <x:c r="K1180" s="1" t="str">
        <x:v>0.82433623660145727</x:v>
      </x:c>
      <x:c r="L1180" s="1" t="str">
        <x:v>-0.080124489675815092</x:v>
      </x:c>
      <x:c r="M1180" s="1" t="str">
        <x:v>BTC</x:v>
      </x:c>
      <x:c r="N1180" s="1" t="str">
        <x:v>0.99991595552105605</x:v>
      </x:c>
      <x:c r="O1180" s="48" t="str">
        <x:v>HIGH_VOLATILITY|BULLISH_ROUTER</x:v>
      </x:c>
      <x:c r="P1180" s="48" t="str"/>
      <x:c r="Q1180" s="1" t="str">
        <x:v>True</x:v>
      </x:c>
      <x:c r="R1180" s="1" t="str">
        <x:v>5</x:v>
      </x:c>
      <x:c r="S1180" s="1" t="str">
        <x:v>0.125</x:v>
      </x:c>
      <x:c r="T1180" s="1" t="str">
        <x:v>0.44762429220215871</x:v>
      </x:c>
      <x:c r="U1180" s="1" t="str">
        <x:v>0.45000000000000001</x:v>
      </x:c>
      <x:c r="V1180" s="1" t="str">
        <x:v>0.017931705379998299</x:v>
      </x:c>
      <x:c r="W1180" s="28" t="str">
        <x:v>0.5</x:v>
      </x:c>
      <x:c r="X1180" s="28" t="str">
        <x:v>0.01209183716229445</x:v>
      </x:c>
      <x:c r="Y1180" s="28" t="str">
        <x:v>0.019925356685102535</x:v>
      </x:c>
      <x:c r="Z1180" s="1" t="str">
        <x:v>0.5</x:v>
      </x:c>
      <x:c r="AA1180" s="1" t="str">
        <x:v>0.01209183716229445</x:v>
      </x:c>
      <x:c r="AB1180" s="1" t="str">
        <x:v>0.019925356685102535</x:v>
      </x:c>
      <x:c r="AC1180" s="1" t="str">
        <x:v>BTC</x:v>
      </x:c>
      <x:c r="AD1180" s="1" t="str">
        <x:v>0.125</x:v>
      </x:c>
      <x:c r="AE1180" s="1" t="str">
        <x:v>0.5</x:v>
      </x:c>
      <x:c r="AF1180" s="1" t="str">
        <x:v>0.01209183716229445</x:v>
      </x:c>
      <x:c r="AG1180" s="1" t="str">
        <x:v>0.019925356685102535</x:v>
      </x:c>
      <x:c r="AH1180" s="1" t="str">
        <x:v>0.60000000000000009</x:v>
      </x:c>
      <x:c r="AI1180" s="1" t="str">
        <x:v>0.011552288320115234</x:v>
      </x:c>
      <x:c r="AJ1180" s="1" t="str">
        <x:v>0.023913398847226652</x:v>
      </x:c>
      <x:c r="AK1180" s="1" t="str">
        <x:v>0.0058591227778479436</x:v>
      </x:c>
      <x:c r="AL1180" s="28" t="str">
        <x:v>0.0398753792111219</x:v>
      </x:c>
      <x:c r="AM1180" s="1" t="str">
        <x:v>2024</x:v>
      </x:c>
      <x:c r="AN1180" s="48" t="str">
        <x:v>REUSED_OOS_PREQUENTIAL_DIAGNOSTIC</x:v>
      </x:c>
      <x:c r="AO1180" s="1" t="str">
        <x:v>1178</x:v>
      </x:c>
      <x:c r="AP1180" s="1" t="str">
        <x:v>True</x:v>
      </x:c>
    </x:row>
    <x:row r="1181" ht="22" customHeight="1">
      <x:c r="A1181" s="27" t="n">
        <x:v>45376</x:v>
      </x:c>
      <x:c r="B1181" s="27" t="n">
        <x:v>45377</x:v>
      </x:c>
      <x:c r="C1181" s="1" t="str">
        <x:v>5.1424552089105896e-13</x:v>
      </x:c>
      <x:c r="D1181" s="1" t="str">
        <x:v>0.99995173909585477</x:v>
      </x:c>
      <x:c r="E1181" s="1" t="str">
        <x:v>4.8260903631078095e-05</x:v>
      </x:c>
      <x:c r="F1181" s="1" t="str">
        <x:v>bull</x:v>
      </x:c>
      <x:c r="G1181" s="1" t="str">
        <x:v>0.00048053304416302973</x:v>
      </x:c>
      <x:c r="H1181" s="1" t="str">
        <x:v>7.1567149597195404e-05</x:v>
      </x:c>
      <x:c r="I1181" s="1" t="str">
        <x:v>0.033995570619329119</x:v>
      </x:c>
      <x:c r="J1181" s="1" t="str">
        <x:v>0.35524203243645736</x:v>
      </x:c>
      <x:c r="K1181" s="1" t="str">
        <x:v>0.83057072911491614</x:v>
      </x:c>
      <x:c r="L1181" s="1" t="str">
        <x:v>-0.04344410487461392</x:v>
      </x:c>
      <x:c r="M1181" s="1" t="str">
        <x:v>BTC</x:v>
      </x:c>
      <x:c r="N1181" s="1" t="str">
        <x:v>0.99995173909585477</x:v>
      </x:c>
      <x:c r="O1181" s="48" t="str">
        <x:v>HIGH_VOLATILITY|BULLISH_ROUTER</x:v>
      </x:c>
      <x:c r="P1181" s="48" t="str">
        <x:v>episode-001179</x:v>
      </x:c>
      <x:c r="Q1181" s="1" t="str">
        <x:v>True</x:v>
      </x:c>
      <x:c r="R1181" s="1" t="str">
        <x:v>5</x:v>
      </x:c>
      <x:c r="S1181" s="1" t="str">
        <x:v>0.125</x:v>
      </x:c>
      <x:c r="T1181" s="1" t="str">
        <x:v>0.44762386922394498</x:v>
      </x:c>
      <x:c r="U1181" s="1" t="str">
        <x:v>0.45000000000000001</x:v>
      </x:c>
      <x:c r="V1181" s="1" t="str">
        <x:v>0.0006811497149816</x:v>
      </x:c>
      <x:c r="W1181" s="28" t="str">
        <x:v>0.5</x:v>
      </x:c>
      <x:c r="X1181" s="28" t="str">
        <x:v>0.0097739743362516007</x:v>
      </x:c>
      <x:c r="Y1181" s="28" t="str">
        <x:v>0.00075783141149154964</x:v>
      </x:c>
      <x:c r="Z1181" s="1" t="str">
        <x:v>0.5</x:v>
      </x:c>
      <x:c r="AA1181" s="1" t="str">
        <x:v>0.0097739743362516007</x:v>
      </x:c>
      <x:c r="AB1181" s="1" t="str">
        <x:v>0.00075783141149154964</x:v>
      </x:c>
      <x:c r="AC1181" s="1" t="str">
        <x:v>BTC</x:v>
      </x:c>
      <x:c r="AD1181" s="1" t="str">
        <x:v>0.125</x:v>
      </x:c>
      <x:c r="AE1181" s="1" t="str">
        <x:v>0.5</x:v>
      </x:c>
      <x:c r="AF1181" s="1" t="str">
        <x:v>0.0097739743362516007</x:v>
      </x:c>
      <x:c r="AG1181" s="1" t="str">
        <x:v>0.00075783141149154964</x:v>
      </x:c>
      <x:c r="AH1181" s="1" t="str">
        <x:v>0.60000000000000009</x:v>
      </x:c>
      <x:c r="AI1181" s="1" t="str">
        <x:v>0.0093464744821124546</x:v>
      </x:c>
      <x:c r="AJ1181" s="1" t="str">
        <x:v>0.00091178038229644542</x:v>
      </x:c>
      <x:c r="AK1181" s="1" t="str">
        <x:v>0.00023044712525467441</x:v>
      </x:c>
      <x:c r="AL1181" s="28" t="str">
        <x:v>0.001535225776913</x:v>
      </x:c>
      <x:c r="AM1181" s="1" t="str">
        <x:v>2024</x:v>
      </x:c>
      <x:c r="AN1181" s="48" t="str">
        <x:v>REUSED_OOS_PREQUENTIAL_DIAGNOSTIC</x:v>
      </x:c>
      <x:c r="AO1181" s="1" t="str">
        <x:v>1179</x:v>
      </x:c>
      <x:c r="AP1181" s="1" t="str">
        <x:v>True</x:v>
      </x:c>
    </x:row>
    <x:row r="1182" ht="22" customHeight="1">
      <x:c r="A1182" s="27" t="n">
        <x:v>45377</x:v>
      </x:c>
      <x:c r="B1182" s="27" t="n">
        <x:v>45378</x:v>
      </x:c>
      <x:c r="C1182" s="1" t="str">
        <x:v>2.3149748833697319e-12</x:v>
      </x:c>
      <x:c r="D1182" s="1" t="str">
        <x:v>0.99987551553439524</x:v>
      </x:c>
      <x:c r="E1182" s="1" t="str">
        <x:v>0.00012448446328950001</x:v>
      </x:c>
      <x:c r="F1182" s="1" t="str">
        <x:v>bull</x:v>
      </x:c>
      <x:c r="G1182" s="1" t="str">
        <x:v>0.0011321169777307731</x:v>
      </x:c>
      <x:c r="H1182" s="1" t="str">
        <x:v>0.00015244712291868321</x:v>
      </x:c>
      <x:c r="I1182" s="1" t="str">
        <x:v>0.12811120064464143</x:v>
      </x:c>
      <x:c r="J1182" s="1" t="str">
        <x:v>0.35335742333636899</x:v>
      </x:c>
      <x:c r="K1182" s="1" t="str">
        <x:v>0.83073698807853524</x:v>
      </x:c>
      <x:c r="L1182" s="1" t="str">
        <x:v>-0.041975575607359317</x:v>
      </x:c>
      <x:c r="M1182" s="1" t="str">
        <x:v>BTC</x:v>
      </x:c>
      <x:c r="N1182" s="1" t="str">
        <x:v>0.99987551553439524</x:v>
      </x:c>
      <x:c r="O1182" s="48" t="str">
        <x:v>HIGH_VOLATILITY|BULLISH_ROUTER</x:v>
      </x:c>
      <x:c r="P1182" s="48" t="str"/>
      <x:c r="Q1182" s="1" t="str">
        <x:v>True</x:v>
      </x:c>
      <x:c r="R1182" s="1" t="str">
        <x:v>5</x:v>
      </x:c>
      <x:c r="S1182" s="1" t="str">
        <x:v>0.125</x:v>
      </x:c>
      <x:c r="T1182" s="1" t="str">
        <x:v>0.4476247702214714</x:v>
      </x:c>
      <x:c r="U1182" s="1" t="str">
        <x:v>0.45000000000000001</x:v>
      </x:c>
      <x:c r="V1182" s="1" t="str">
        <x:v>-0.0035804855763146002</x:v>
      </x:c>
      <x:c r="W1182" s="28" t="str">
        <x:v>0.5</x:v>
      </x:c>
      <x:c r="X1182" s="28" t="str">
        <x:v>0.00038351205543163402</x:v>
      </x:c>
      <x:c r="Y1182" s="28" t="str">
        <x:v>-0.0039782789083103731</x:v>
      </x:c>
      <x:c r="Z1182" s="1" t="str">
        <x:v>0.5</x:v>
      </x:c>
      <x:c r="AA1182" s="1" t="str">
        <x:v>0.00038351205543163402</x:v>
      </x:c>
      <x:c r="AB1182" s="1" t="str">
        <x:v>-0.0039782789083103731</x:v>
      </x:c>
      <x:c r="AC1182" s="1" t="str">
        <x:v>BTC</x:v>
      </x:c>
      <x:c r="AD1182" s="1" t="str">
        <x:v>0.125</x:v>
      </x:c>
      <x:c r="AE1182" s="1" t="str">
        <x:v>0.5</x:v>
      </x:c>
      <x:c r="AF1182" s="1" t="str">
        <x:v>0.00038351205543163402</x:v>
      </x:c>
      <x:c r="AG1182" s="1" t="str">
        <x:v>-0.0039782789083103731</x:v>
      </x:c>
      <x:c r="AH1182" s="1" t="str">
        <x:v>0.60000000000000009</x:v>
      </x:c>
      <x:c r="AI1182" s="1" t="str">
        <x:v>0.00036811510258250024</x:v>
      </x:c>
      <x:c r="AJ1182" s="1" t="str">
        <x:v>-0.0047738426641055209</x:v>
      </x:c>
      <x:c r="AK1182" s="1" t="str">
        <x:v>-0.001198362989485995</x:v>
      </x:c>
      <x:c r="AL1182" s="28" t="str">
        <x:v>-0.0079557938436527996</x:v>
      </x:c>
      <x:c r="AM1182" s="1" t="str">
        <x:v>2024</x:v>
      </x:c>
      <x:c r="AN1182" s="48" t="str">
        <x:v>REUSED_OOS_PREQUENTIAL_DIAGNOSTIC</x:v>
      </x:c>
      <x:c r="AO1182" s="1" t="str">
        <x:v>1180</x:v>
      </x:c>
      <x:c r="AP1182" s="1" t="str">
        <x:v>True</x:v>
      </x:c>
    </x:row>
    <x:row r="1183" ht="22" customHeight="1">
      <x:c r="A1183" s="27" t="n">
        <x:v>45378</x:v>
      </x:c>
      <x:c r="B1183" s="27" t="n">
        <x:v>45379</x:v>
      </x:c>
      <x:c r="C1183" s="1" t="str">
        <x:v>1.0411220317616226e-11</x:v>
      </x:c>
      <x:c r="D1183" s="1" t="str">
        <x:v>0.99970227471411</x:v>
      </x:c>
      <x:c r="E1183" s="1" t="str">
        <x:v>0.0002977252754787</x:v>
      </x:c>
      <x:c r="F1183" s="1" t="str">
        <x:v>bull</x:v>
      </x:c>
      <x:c r="G1183" s="1" t="str">
        <x:v>0.0024713120447522373</x:v>
      </x:c>
      <x:c r="H1183" s="1" t="str">
        <x:v>0.000346481640570693</x:v>
      </x:c>
      <x:c r="I1183" s="1" t="str">
        <x:v>0.023409084210215925</x:v>
      </x:c>
      <x:c r="J1183" s="1" t="str">
        <x:v>0.27428704599129095</x:v>
      </x:c>
      <x:c r="K1183" s="1" t="str">
        <x:v>0.81875762531692009</x:v>
      </x:c>
      <x:c r="L1183" s="1" t="str">
        <x:v>-0.049597420425011363</x:v>
      </x:c>
      <x:c r="M1183" s="1" t="str">
        <x:v>BTC</x:v>
      </x:c>
      <x:c r="N1183" s="1" t="str">
        <x:v>0.99970227471411</x:v>
      </x:c>
      <x:c r="O1183" s="48" t="str">
        <x:v>HIGH_VOLATILITY|BULLISH_ROUTER</x:v>
      </x:c>
      <x:c r="P1183" s="48" t="str"/>
      <x:c r="Q1183" s="1" t="str">
        <x:v>True</x:v>
      </x:c>
      <x:c r="R1183" s="1" t="str">
        <x:v>5</x:v>
      </x:c>
      <x:c r="S1183" s="1" t="str">
        <x:v>0.125</x:v>
      </x:c>
      <x:c r="T1183" s="1" t="str">
        <x:v>0.44762681800725401</x:v>
      </x:c>
      <x:c r="U1183" s="1" t="str">
        <x:v>0.45000000000000001</x:v>
      </x:c>
      <x:c r="V1183" s="1" t="str">
        <x:v>0.0085499147347042996</x:v>
      </x:c>
      <x:c r="W1183" s="28" t="str">
        <x:v>0.5</x:v>
      </x:c>
      <x:c r="X1183" s="28" t="str">
        <x:v>0.0019968918910197031</x:v>
      </x:c>
      <x:c r="Y1183" s="28" t="str">
        <x:v>0.0095001038758082412</x:v>
      </x:c>
      <x:c r="Z1183" s="1" t="str">
        <x:v>0.5</x:v>
      </x:c>
      <x:c r="AA1183" s="1" t="str">
        <x:v>0.0019968918910197031</x:v>
      </x:c>
      <x:c r="AB1183" s="1" t="str">
        <x:v>0.0095001038758082412</x:v>
      </x:c>
      <x:c r="AC1183" s="1" t="str">
        <x:v>BTC</x:v>
      </x:c>
      <x:c r="AD1183" s="1" t="str">
        <x:v>0.125</x:v>
      </x:c>
      <x:c r="AE1183" s="1" t="str">
        <x:v>0.5</x:v>
      </x:c>
      <x:c r="AF1183" s="1" t="str">
        <x:v>0.0019968918910197031</x:v>
      </x:c>
      <x:c r="AG1183" s="1" t="str">
        <x:v>0.0095001038758082412</x:v>
      </x:c>
      <x:c r="AH1183" s="1" t="str">
        <x:v>0.60000000000000009</x:v>
      </x:c>
      <x:c r="AI1183" s="1" t="str">
        <x:v>0.0019185486690908027</x:v>
      </x:c>
      <x:c r="AJ1183" s="1" t="str">
        <x:v>0.011400603265882436</x:v>
      </x:c>
      <x:c r="AK1183" s="1" t="str">
        <x:v>0.0028225349069924115</x:v>
      </x:c>
      <x:c r="AL1183" s="28" t="str">
        <x:v>0.019004239484810601</x:v>
      </x:c>
      <x:c r="AM1183" s="1" t="str">
        <x:v>2024</x:v>
      </x:c>
      <x:c r="AN1183" s="48" t="str">
        <x:v>REUSED_OOS_PREQUENTIAL_DIAGNOSTIC</x:v>
      </x:c>
      <x:c r="AO1183" s="1" t="str">
        <x:v>1181</x:v>
      </x:c>
      <x:c r="AP1183" s="1" t="str">
        <x:v>True</x:v>
      </x:c>
    </x:row>
    <x:row r="1184" ht="22" customHeight="1">
      <x:c r="A1184" s="27" t="n">
        <x:v>45379</x:v>
      </x:c>
      <x:c r="B1184" s="27" t="n">
        <x:v>45380</x:v>
      </x:c>
      <x:c r="C1184" s="1" t="str">
        <x:v>4.4411339642267068e-12</x:v>
      </x:c>
      <x:c r="D1184" s="1" t="str">
        <x:v>0.99986937070216164</x:v>
      </x:c>
      <x:c r="E1184" s="1" t="str">
        <x:v>0.000130629293397</x:v>
      </x:c>
      <x:c r="F1184" s="1" t="str">
        <x:v>bull</x:v>
      </x:c>
      <x:c r="G1184" s="1" t="str">
        <x:v>0.0011822713773957882</x:v>
      </x:c>
      <x:c r="H1184" s="1" t="str">
        <x:v>0.00033419197610343285</x:v>
      </x:c>
      <x:c r="I1184" s="1" t="str">
        <x:v>0.080274732152943784</x:v>
      </x:c>
      <x:c r="J1184" s="1" t="str">
        <x:v>0.24021753989925743</x:v>
      </x:c>
      <x:c r="K1184" s="1" t="str">
        <x:v>0.80837492990366111</x:v>
      </x:c>
      <x:c r="L1184" s="1" t="str">
        <x:v>-0.031535742195786476</x:v>
      </x:c>
      <x:c r="M1184" s="1" t="str">
        <x:v>BTC</x:v>
      </x:c>
      <x:c r="N1184" s="1" t="str">
        <x:v>0.99986937070216164</x:v>
      </x:c>
      <x:c r="O1184" s="48" t="str">
        <x:v>HIGH_VOLATILITY|BULLISH_ROUTER</x:v>
      </x:c>
      <x:c r="P1184" s="48" t="str"/>
      <x:c r="Q1184" s="1" t="str">
        <x:v>True</x:v>
      </x:c>
      <x:c r="R1184" s="1" t="str">
        <x:v>5</x:v>
      </x:c>
      <x:c r="S1184" s="1" t="str">
        <x:v>0.125</x:v>
      </x:c>
      <x:c r="T1184" s="1" t="str">
        <x:v>0.44762484285604959</x:v>
      </x:c>
      <x:c r="U1184" s="1" t="str">
        <x:v>0.45000000000000001</x:v>
      </x:c>
      <x:c r="V1184" s="1" t="str">
        <x:v>-0.0056669904110296003</x:v>
      </x:c>
      <x:c r="W1184" s="28" t="str">
        <x:v>0.5</x:v>
      </x:c>
      <x:c r="X1184" s="28" t="str">
        <x:v>0.0047063396681277236</x:v>
      </x:c>
      <x:c r="Y1184" s="28" t="str">
        <x:v>-0.006296180232296833</x:v>
      </x:c>
      <x:c r="Z1184" s="1" t="str">
        <x:v>0.5</x:v>
      </x:c>
      <x:c r="AA1184" s="1" t="str">
        <x:v>0.0047063396681277236</x:v>
      </x:c>
      <x:c r="AB1184" s="1" t="str">
        <x:v>-0.006296180232296833</x:v>
      </x:c>
      <x:c r="AC1184" s="1" t="str">
        <x:v>BTC</x:v>
      </x:c>
      <x:c r="AD1184" s="1" t="str">
        <x:v>0.125</x:v>
      </x:c>
      <x:c r="AE1184" s="1" t="str">
        <x:v>0.5</x:v>
      </x:c>
      <x:c r="AF1184" s="1" t="str">
        <x:v>0.0047063396681277236</x:v>
      </x:c>
      <x:c r="AG1184" s="1" t="str">
        <x:v>-0.006296180232296833</x:v>
      </x:c>
      <x:c r="AH1184" s="1" t="str">
        <x:v>0.60000000000000009</x:v>
      </x:c>
      <x:c r="AI1184" s="1" t="str">
        <x:v>0.0045095966040485935</x:v>
      </x:c>
      <x:c r="AJ1184" s="1" t="str">
        <x:v>-0.0075542797531301664</x:v>
      </x:c>
      <x:c r="AK1184" s="1" t="str">
        <x:v>-0.0018998491190066703</x:v>
      </x:c>
      <x:c r="AL1184" s="28" t="str">
        <x:v>-0.0125830070051624</x:v>
      </x:c>
      <x:c r="AM1184" s="1" t="str">
        <x:v>2024</x:v>
      </x:c>
      <x:c r="AN1184" s="48" t="str">
        <x:v>REUSED_OOS_PREQUENTIAL_DIAGNOSTIC</x:v>
      </x:c>
      <x:c r="AO1184" s="1" t="str">
        <x:v>1182</x:v>
      </x:c>
      <x:c r="AP1184" s="1" t="str">
        <x:v>True</x:v>
      </x:c>
    </x:row>
    <x:row r="1185" ht="22" customHeight="1">
      <x:c r="A1185" s="27" t="n">
        <x:v>45380</x:v>
      </x:c>
      <x:c r="B1185" s="27" t="n">
        <x:v>45381</x:v>
      </x:c>
      <x:c r="C1185" s="1" t="str">
        <x:v>9.515311607647028e-11</x:v>
      </x:c>
      <x:c r="D1185" s="1" t="str">
        <x:v>0.99925919594737078</x:v>
      </x:c>
      <x:c r="E1185" s="1" t="str">
        <x:v>0.00074080395747590005</x:v>
      </x:c>
      <x:c r="F1185" s="1" t="str">
        <x:v>bull</x:v>
      </x:c>
      <x:c r="G1185" s="1" t="str">
        <x:v>0.0055343270289289585</x:v>
      </x:c>
      <x:c r="H1185" s="1" t="str">
        <x:v>0.001220349509581742</x:v>
      </x:c>
      <x:c r="I1185" s="1" t="str">
        <x:v>0.095416669932821607</x:v>
      </x:c>
      <x:c r="J1185" s="1" t="str">
        <x:v>0.1185270444198272</x:v>
      </x:c>
      <x:c r="K1185" s="1" t="str">
        <x:v>0.75251032845920363</x:v>
      </x:c>
      <x:c r="L1185" s="1" t="str">
        <x:v>-0.043721934735986401</x:v>
      </x:c>
      <x:c r="M1185" s="1" t="str">
        <x:v>BTC</x:v>
      </x:c>
      <x:c r="N1185" s="1" t="str">
        <x:v>0.80000000000000004</x:v>
      </x:c>
      <x:c r="O1185" s="48" t="str">
        <x:v>HIGH_VOLATILITY</x:v>
      </x:c>
      <x:c r="P1185" s="48" t="str"/>
      <x:c r="Q1185" s="1" t="str">
        <x:v>True</x:v>
      </x:c>
      <x:c r="R1185" s="1" t="str">
        <x:v>5</x:v>
      </x:c>
      <x:c r="S1185" s="1" t="str">
        <x:v>0.125</x:v>
      </x:c>
      <x:c r="T1185" s="1" t="str">
        <x:v>0.4476320553958012</x:v>
      </x:c>
      <x:c r="U1185" s="1" t="str">
        <x:v>0.45000000000000001</x:v>
      </x:c>
      <x:c r="V1185" s="1" t="str">
        <x:v>-0.0016789125418953</x:v>
      </x:c>
      <x:c r="W1185" s="28" t="str">
        <x:v>0.5</x:v>
      </x:c>
      <x:c r="X1185" s="28" t="str">
        <x:v>0.0031656685661625716</x:v>
      </x:c>
      <x:c r="Y1185" s="28" t="str">
        <x:v>-0.0018651439537161751</x:v>
      </x:c>
      <x:c r="Z1185" s="1" t="str">
        <x:v>0.5</x:v>
      </x:c>
      <x:c r="AA1185" s="1" t="str">
        <x:v>0.0031656685661625716</x:v>
      </x:c>
      <x:c r="AB1185" s="1" t="str">
        <x:v>-0.0018651439537161751</x:v>
      </x:c>
      <x:c r="AC1185" s="1" t="str">
        <x:v>BTC</x:v>
      </x:c>
      <x:c r="AD1185" s="1" t="str">
        <x:v>0.125</x:v>
      </x:c>
      <x:c r="AE1185" s="1" t="str">
        <x:v>0.5</x:v>
      </x:c>
      <x:c r="AF1185" s="1" t="str">
        <x:v>0.0031656685661625716</x:v>
      </x:c>
      <x:c r="AG1185" s="1" t="str">
        <x:v>-0.0018651439537161751</x:v>
      </x:c>
      <x:c r="AH1185" s="1" t="str">
        <x:v>0.60000000000000009</x:v>
      </x:c>
      <x:c r="AI1185" s="1" t="str">
        <x:v>0.0030428949422636187</x:v>
      </x:c>
      <x:c r="AJ1185" s="1" t="str">
        <x:v>-0.0022374171114453167</x:v>
      </x:c>
      <x:c r="AK1185" s="1" t="str">
        <x:v>-0.00055960037389392965</x:v>
      </x:c>
      <x:c r="AL1185" s="28" t="str">
        <x:v>-0.0037239683591496001</x:v>
      </x:c>
      <x:c r="AM1185" s="1" t="str">
        <x:v>2024</x:v>
      </x:c>
      <x:c r="AN1185" s="48" t="str">
        <x:v>REUSED_OOS_PREQUENTIAL_DIAGNOSTIC</x:v>
      </x:c>
      <x:c r="AO1185" s="1" t="str">
        <x:v>1183</x:v>
      </x:c>
      <x:c r="AP1185" s="1" t="str">
        <x:v>True</x:v>
      </x:c>
    </x:row>
    <x:row r="1186" ht="22" customHeight="1">
      <x:c r="A1186" s="27" t="n">
        <x:v>45381</x:v>
      </x:c>
      <x:c r="B1186" s="27" t="n">
        <x:v>45382</x:v>
      </x:c>
      <x:c r="C1186" s="1" t="str">
        <x:v>7.2417200912867457e-11</x:v>
      </x:c>
      <x:c r="D1186" s="1" t="str">
        <x:v>0.99911925171225324</x:v>
      </x:c>
      <x:c r="E1186" s="1" t="str">
        <x:v>0.00088074821532940003</x:v>
      </x:c>
      <x:c r="F1186" s="1" t="str">
        <x:v>bull</x:v>
      </x:c>
      <x:c r="G1186" s="1" t="str">
        <x:v>0.0064410308288672018</x:v>
      </x:c>
      <x:c r="H1186" s="1" t="str">
        <x:v>0.00027988851570695463</x:v>
      </x:c>
      <x:c r="I1186" s="1" t="str">
        <x:v>0.087037655884493192</x:v>
      </x:c>
      <x:c r="J1186" s="1" t="str">
        <x:v>0.1380136767953859</x:v>
      </x:c>
      <x:c r="K1186" s="1" t="str">
        <x:v>0.74775781239087735</x:v>
      </x:c>
      <x:c r="L1186" s="1" t="str">
        <x:v>-0.047283083993578501</x:v>
      </x:c>
      <x:c r="M1186" s="1" t="str">
        <x:v>BTC</x:v>
      </x:c>
      <x:c r="N1186" s="1" t="str">
        <x:v>0.80000000000000004</x:v>
      </x:c>
      <x:c r="O1186" s="48" t="str">
        <x:v>HIGH_VOLATILITY</x:v>
      </x:c>
      <x:c r="P1186" s="48" t="str"/>
      <x:c r="Q1186" s="1" t="str">
        <x:v>True</x:v>
      </x:c>
      <x:c r="R1186" s="1" t="str">
        <x:v>5</x:v>
      </x:c>
      <x:c r="S1186" s="1" t="str">
        <x:v>0.125</x:v>
      </x:c>
      <x:c r="T1186" s="1" t="str">
        <x:v>0.44763370960311272</x:v>
      </x:c>
      <x:c r="U1186" s="1" t="str">
        <x:v>0.45000000000000001</x:v>
      </x:c>
      <x:c r="V1186" s="1" t="str">
        <x:v>0.0111211512154762</x:v>
      </x:c>
      <x:c r="W1186" s="28" t="str">
        <x:v>0.5</x:v>
      </x:c>
      <x:c r="X1186" s="28" t="str">
        <x:v>0.00093272881608674751</x:v>
      </x:c>
      <x:c r="Y1186" s="28" t="str">
        <x:v>0.012356927647990013</x:v>
      </x:c>
      <x:c r="Z1186" s="1" t="str">
        <x:v>0.5</x:v>
      </x:c>
      <x:c r="AA1186" s="1" t="str">
        <x:v>0.00093272881608674751</x:v>
      </x:c>
      <x:c r="AB1186" s="1" t="str">
        <x:v>0.012356927647990013</x:v>
      </x:c>
      <x:c r="AC1186" s="1" t="str">
        <x:v>BTC</x:v>
      </x:c>
      <x:c r="AD1186" s="1" t="str">
        <x:v>0.125</x:v>
      </x:c>
      <x:c r="AE1186" s="1" t="str">
        <x:v>0.5</x:v>
      </x:c>
      <x:c r="AF1186" s="1" t="str">
        <x:v>0.00093272881608674751</x:v>
      </x:c>
      <x:c r="AG1186" s="1" t="str">
        <x:v>0.012356927647990013</x:v>
      </x:c>
      <x:c r="AH1186" s="1" t="str">
        <x:v>0.60000000000000009</x:v>
      </x:c>
      <x:c r="AI1186" s="1" t="str">
        <x:v>0.00089575386161888648</x:v>
      </x:c>
      <x:c r="AJ1186" s="1" t="str">
        <x:v>0.014828537246623696</x:v>
      </x:c>
      <x:c r="AK1186" s="1" t="str">
        <x:v>0.0036599034917768666</x:v>
      </x:c>
      <x:c r="AL1186" s="28" t="str">
        <x:v>0.024715743806698401</x:v>
      </x:c>
      <x:c r="AM1186" s="1" t="str">
        <x:v>2024</x:v>
      </x:c>
      <x:c r="AN1186" s="48" t="str">
        <x:v>REUSED_OOS_PREQUENTIAL_DIAGNOSTIC</x:v>
      </x:c>
      <x:c r="AO1186" s="1" t="str">
        <x:v>1184</x:v>
      </x:c>
      <x:c r="AP1186" s="1" t="str">
        <x:v>True</x:v>
      </x:c>
    </x:row>
    <x:row r="1187" ht="22" customHeight="1">
      <x:c r="A1187" s="27" t="n">
        <x:v>45382</x:v>
      </x:c>
      <x:c r="B1187" s="27" t="n">
        <x:v>45383</x:v>
      </x:c>
      <x:c r="C1187" s="1" t="str">
        <x:v>1.0035325595759474e-11</x:v>
      </x:c>
      <x:c r="D1187" s="1" t="str">
        <x:v>0.99975582336424085</x:v>
      </x:c>
      <x:c r="E1187" s="1" t="str">
        <x:v>0.00024417662572380001</x:v>
      </x:c>
      <x:c r="F1187" s="1" t="str">
        <x:v>bull</x:v>
      </x:c>
      <x:c r="G1187" s="1" t="str">
        <x:v>0.0020708990538334457</x:v>
      </x:c>
      <x:c r="H1187" s="1" t="str">
        <x:v>0.0012731433039750806</x:v>
      </x:c>
      <x:c r="I1187" s="1" t="str">
        <x:v>0.061300156668685268</x:v>
      </x:c>
      <x:c r="J1187" s="1" t="str">
        <x:v>0.14318316219988891</x:v>
      </x:c>
      <x:c r="K1187" s="1" t="str">
        <x:v>0.74911267904102519</x:v>
      </x:c>
      <x:c r="L1187" s="1" t="str">
        <x:v>-0.023735976777255807</x:v>
      </x:c>
      <x:c r="M1187" s="1" t="str">
        <x:v>BTC</x:v>
      </x:c>
      <x:c r="N1187" s="1" t="str">
        <x:v>0.80000000000000004</x:v>
      </x:c>
      <x:c r="O1187" s="48" t="str">
        <x:v>HIGH_VOLATILITY</x:v>
      </x:c>
      <x:c r="P1187" s="48" t="str"/>
      <x:c r="Q1187" s="1" t="str">
        <x:v>True</x:v>
      </x:c>
      <x:c r="R1187" s="1" t="str">
        <x:v>5</x:v>
      </x:c>
      <x:c r="S1187" s="1" t="str">
        <x:v>0.125</x:v>
      </x:c>
      <x:c r="T1187" s="1" t="str">
        <x:v>0.43883828136862951</x:v>
      </x:c>
      <x:c r="U1187" s="1" t="str">
        <x:v>0.45000000000000001</x:v>
      </x:c>
      <x:c r="V1187" s="1" t="str">
        <x:v>-0.0105260893938938</x:v>
      </x:c>
      <x:c r="W1187" s="28" t="str">
        <x:v>0.5</x:v>
      </x:c>
      <x:c r="X1187" s="28" t="str">
        <x:v>0.0061035095623422908</x:v>
      </x:c>
      <x:c r="Y1187" s="28" t="str">
        <x:v>-0.011695035698393808</x:v>
      </x:c>
      <x:c r="Z1187" s="1" t="str">
        <x:v>0.45000000000000001</x:v>
      </x:c>
      <x:c r="AA1187" s="1" t="str">
        <x:v>0.05610350956234228</x:v>
      </x:c>
      <x:c r="AB1187" s="1" t="str">
        <x:v>-0.010575616474351679</x:v>
      </x:c>
      <x:c r="AC1187" s="1" t="str">
        <x:v>BTC</x:v>
      </x:c>
      <x:c r="AD1187" s="1" t="str">
        <x:v>0.125</x:v>
      </x:c>
      <x:c r="AE1187" s="1" t="str">
        <x:v>0.5</x:v>
      </x:c>
      <x:c r="AF1187" s="1" t="str">
        <x:v>0.0061035095623422908</x:v>
      </x:c>
      <x:c r="AG1187" s="1" t="str">
        <x:v>-0.011695035698393808</x:v>
      </x:c>
      <x:c r="AH1187" s="1" t="str">
        <x:v>0.60000000000000009</x:v>
      </x:c>
      <x:c r="AI1187" s="1" t="str">
        <x:v>0.0058450989329565939</x:v>
      </x:c>
      <x:c r="AJ1187" s="1" t="str">
        <x:v>-0.014032567350206193</x:v>
      </x:c>
      <x:c r="AK1187" s="1" t="str">
        <x:v>-0.0035500741654201848</x:v>
      </x:c>
      <x:c r="AL1187" s="28" t="str">
        <x:v>-0.023378007065552701</x:v>
      </x:c>
      <x:c r="AM1187" s="1" t="str">
        <x:v>2024</x:v>
      </x:c>
      <x:c r="AN1187" s="48" t="str">
        <x:v>REUSED_OOS_PREQUENTIAL_DIAGNOSTIC</x:v>
      </x:c>
      <x:c r="AO1187" s="1" t="str">
        <x:v>1185</x:v>
      </x:c>
      <x:c r="AP1187" s="1" t="str">
        <x:v>True</x:v>
      </x:c>
    </x:row>
    <x:row r="1188" ht="22" customHeight="1">
      <x:c r="A1188" s="27" t="n">
        <x:v>45383</x:v>
      </x:c>
      <x:c r="B1188" s="27" t="n">
        <x:v>45384</x:v>
      </x:c>
      <x:c r="C1188" s="1" t="str">
        <x:v>1.4708200319847183e-10</x:v>
      </x:c>
      <x:c r="D1188" s="1" t="str">
        <x:v>0.99873824815755397</x:v>
      </x:c>
      <x:c r="E1188" s="1" t="str">
        <x:v>0.0012617516953637999</x:v>
      </x:c>
      <x:c r="F1188" s="1" t="str">
        <x:v>bull</x:v>
      </x:c>
      <x:c r="G1188" s="1" t="str">
        <x:v>0.0088142762871397818</x:v>
      </x:c>
      <x:c r="H1188" s="1" t="str">
        <x:v>0.0020351504133735601</x:v>
      </x:c>
      <x:c r="I1188" s="1" t="str">
        <x:v>-0.0032564528129114256</x:v>
      </x:c>
      <x:c r="J1188" s="1" t="str">
        <x:v>0.12371903959222186</x:v>
      </x:c>
      <x:c r="K1188" s="1" t="str">
        <x:v>0.75464835330852453</x:v>
      </x:c>
      <x:c r="L1188" s="1" t="str">
        <x:v>-0.046559084010001972</x:v>
      </x:c>
      <x:c r="M1188" s="1" t="str">
        <x:v>BTC</x:v>
      </x:c>
      <x:c r="N1188" s="1" t="str">
        <x:v>0.80000000000000004</x:v>
      </x:c>
      <x:c r="O1188" s="48" t="str">
        <x:v>HIGH_VOLATILITY</x:v>
      </x:c>
      <x:c r="P1188" s="48" t="str"/>
      <x:c r="Q1188" s="1" t="str">
        <x:v>True</x:v>
      </x:c>
      <x:c r="R1188" s="1" t="str">
        <x:v>5</x:v>
      </x:c>
      <x:c r="S1188" s="1" t="str">
        <x:v>0.14999999999999999</x:v>
      </x:c>
      <x:c r="T1188" s="1" t="str">
        <x:v>0.43885925410287441</x:v>
      </x:c>
      <x:c r="U1188" s="1" t="str">
        <x:v>0.45000000000000001</x:v>
      </x:c>
      <x:c r="V1188" s="1" t="str">
        <x:v>-0.0272985376963873</x:v>
      </x:c>
      <x:c r="W1188" s="28" t="str">
        <x:v>0.5</x:v>
      </x:c>
      <x:c r="X1188" s="28" t="str">
        <x:v>0.0059136261635048815</x:v>
      </x:c>
      <x:c r="Y1188" s="28" t="str">
        <x:v>-0.030331122870388194</x:v>
      </x:c>
      <x:c r="Z1188" s="1" t="str">
        <x:v>0.45000000000000001</x:v>
      </x:c>
      <x:c r="AA1188" s="1" t="str">
        <x:v>0.0058475738287525059</x:v>
      </x:c>
      <x:c r="AB1188" s="1" t="str">
        <x:v>-0.027298537696387348</x:v>
      </x:c>
      <x:c r="AC1188" s="1" t="str">
        <x:v>BTC</x:v>
      </x:c>
      <x:c r="AD1188" s="1" t="str">
        <x:v>0.14999999999999999</x:v>
      </x:c>
      <x:c r="AE1188" s="1" t="str">
        <x:v>0.5</x:v>
      </x:c>
      <x:c r="AF1188" s="1" t="str">
        <x:v>0.0059136261635048815</x:v>
      </x:c>
      <x:c r="AG1188" s="1" t="str">
        <x:v>-0.030331122870388194</x:v>
      </x:c>
      <x:c r="AH1188" s="1" t="str">
        <x:v>0.60000000000000009</x:v>
      </x:c>
      <x:c r="AI1188" s="1" t="str">
        <x:v>0.0056905418117416673</x:v>
      </x:c>
      <x:c r="AJ1188" s="1" t="str">
        <x:v>-0.036395949753024959</x:v>
      </x:c>
      <x:c r="AK1188" s="1" t="str">
        <x:v>-0.0093967392422146558</x:v>
      </x:c>
      <x:c r="AL1188" s="28" t="str">
        <x:v>-0.060650777154471897</x:v>
      </x:c>
      <x:c r="AM1188" s="1" t="str">
        <x:v>2024</x:v>
      </x:c>
      <x:c r="AN1188" s="48" t="str">
        <x:v>REUSED_OOS_PREQUENTIAL_DIAGNOSTIC</x:v>
      </x:c>
      <x:c r="AO1188" s="1" t="str">
        <x:v>1186</x:v>
      </x:c>
      <x:c r="AP1188" s="1" t="str">
        <x:v>True</x:v>
      </x:c>
    </x:row>
    <x:row r="1189" ht="22" customHeight="1">
      <x:c r="A1189" s="27" t="n">
        <x:v>45384</x:v>
      </x:c>
      <x:c r="B1189" s="27" t="n">
        <x:v>45385</x:v>
      </x:c>
      <x:c r="C1189" s="1" t="str">
        <x:v>2.042653711022251e-07</x:v>
      </x:c>
      <x:c r="D1189" s="1" t="str">
        <x:v>0.95455049317571916</x:v>
      </x:c>
      <x:c r="E1189" s="1" t="str">
        <x:v>0.045449302558909603</x:v>
      </x:c>
      <x:c r="F1189" s="1" t="str">
        <x:v>bull</x:v>
      </x:c>
      <x:c r="G1189" s="1" t="str">
        <x:v>0.16829847971032916</x:v>
      </x:c>
      <x:c r="H1189" s="1" t="str">
        <x:v>0.088375509963669704</x:v>
      </x:c>
      <x:c r="I1189" s="1" t="str">
        <x:v>-0.065144937163657435</x:v>
      </x:c>
      <x:c r="J1189" s="1" t="str">
        <x:v>0.036483263061527493</x:v>
      </x:c>
      <x:c r="K1189" s="1" t="str">
        <x:v>0.78726197157802213</x:v>
      </x:c>
      <x:c r="L1189" s="1" t="str">
        <x:v>-0.10438601653566704</x:v>
      </x:c>
      <x:c r="M1189" s="1" t="str">
        <x:v>BTC</x:v>
      </x:c>
      <x:c r="N1189" s="1" t="str">
        <x:v>0.80000000000000004</x:v>
      </x:c>
      <x:c r="O1189" s="48" t="str">
        <x:v>HIGH_VOLATILITY|BULLISH_ROUTER</x:v>
      </x:c>
      <x:c r="P1189" s="48" t="str"/>
      <x:c r="Q1189" s="1" t="str">
        <x:v>True</x:v>
      </x:c>
      <x:c r="R1189" s="1" t="str">
        <x:v>5</x:v>
      </x:c>
      <x:c r="S1189" s="1" t="str">
        <x:v>0.14999999999999999</x:v>
      </x:c>
      <x:c r="T1189" s="1" t="str">
        <x:v>0.43976996957144399</x:v>
      </x:c>
      <x:c r="U1189" s="1" t="str">
        <x:v>0.45000000000000001</x:v>
      </x:c>
      <x:c r="V1189" s="1" t="str">
        <x:v>0.0035864816175743002</x:v>
      </x:c>
      <x:c r="W1189" s="28" t="str">
        <x:v>0.5</x:v>
      </x:c>
      <x:c r="X1189" s="28" t="str">
        <x:v>0.015636889024422673</x:v>
      </x:c>
      <x:c r="Y1189" s="28" t="str">
        <x:v>0.0039864888200118465</x:v>
      </x:c>
      <x:c r="Z1189" s="1" t="str">
        <x:v>0.45000000000000001</x:v>
      </x:c>
      <x:c r="AA1189" s="1" t="str">
        <x:v>0.015432257634174051</x:v>
      </x:c>
      <x:c r="AB1189" s="1" t="str">
        <x:v>0.0035864816175743552</x:v>
      </x:c>
      <x:c r="AC1189" s="1" t="str">
        <x:v>BTC</x:v>
      </x:c>
      <x:c r="AD1189" s="1" t="str">
        <x:v>0.14999999999999999</x:v>
      </x:c>
      <x:c r="AE1189" s="1" t="str">
        <x:v>0.5</x:v>
      </x:c>
      <x:c r="AF1189" s="1" t="str">
        <x:v>0.015636889024422673</x:v>
      </x:c>
      <x:c r="AG1189" s="1" t="str">
        <x:v>0.0039864888200118465</x:v>
      </x:c>
      <x:c r="AH1189" s="1" t="str">
        <x:v>0.60000000000000009</x:v>
      </x:c>
      <x:c r="AI1189" s="1" t="str">
        <x:v>0.015105897158438131</x:v>
      </x:c>
      <x:c r="AJ1189" s="1" t="str">
        <x:v>0.004787447503840303</x:v>
      </x:c>
      <x:c r="AK1189" s="1" t="str">
        <x:v>0.0011959585931671578</x:v>
      </x:c>
      <x:c r="AL1189" s="28" t="str">
        <x:v>0.0080043765816208007</x:v>
      </x:c>
      <x:c r="AM1189" s="1" t="str">
        <x:v>2024</x:v>
      </x:c>
      <x:c r="AN1189" s="48" t="str">
        <x:v>REUSED_OOS_PREQUENTIAL_DIAGNOSTIC</x:v>
      </x:c>
      <x:c r="AO1189" s="1" t="str">
        <x:v>1187</x:v>
      </x:c>
      <x:c r="AP1189" s="1" t="str">
        <x:v>True</x:v>
      </x:c>
    </x:row>
    <x:row r="1190" ht="22" customHeight="1">
      <x:c r="A1190" s="27" t="n">
        <x:v>45385</x:v>
      </x:c>
      <x:c r="B1190" s="27" t="n">
        <x:v>45386</x:v>
      </x:c>
      <x:c r="C1190" s="1" t="str">
        <x:v>2.2839325294416175e-07</x:v>
      </x:c>
      <x:c r="D1190" s="1" t="str">
        <x:v>0.93402333955540517</x:v>
      </x:c>
      <x:c r="E1190" s="1" t="str">
        <x:v>0.065976432051341696</x:v>
      </x:c>
      <x:c r="F1190" s="1" t="str">
        <x:v>bull</x:v>
      </x:c>
      <x:c r="G1190" s="1" t="str">
        <x:v>0.22128673170865557</x:v>
      </x:c>
      <x:c r="H1190" s="1" t="str">
        <x:v>0.041054307240627919</x:v>
      </x:c>
      <x:c r="I1190" s="1" t="str">
        <x:v>-0.05010483508634489</x:v>
      </x:c>
      <x:c r="J1190" s="1" t="str">
        <x:v>-0.033793710570220403</x:v>
      </x:c>
      <x:c r="K1190" s="1" t="str">
        <x:v>0.73731682961049116</x:v>
      </x:c>
      <x:c r="L1190" s="1" t="str">
        <x:v>-0.097217184940252888</x:v>
      </x:c>
      <x:c r="M1190" s="1" t="str">
        <x:v>ABSTAIN</x:v>
      </x:c>
      <x:c r="N1190" s="1" t="str">
        <x:v>0.5</x:v>
      </x:c>
      <x:c r="O1190" s="48" t="str">
        <x:v>INSUFFICIENT_EVIDENCE</x:v>
      </x:c>
      <x:c r="P1190" s="48" t="str"/>
      <x:c r="Q1190" s="1" t="str">
        <x:v>True</x:v>
      </x:c>
      <x:c r="R1190" s="1" t="str">
        <x:v>5</x:v>
      </x:c>
      <x:c r="S1190" s="1" t="str">
        <x:v>0.14999999999999999</x:v>
      </x:c>
      <x:c r="T1190" s="1" t="str">
        <x:v>0.44019304272565568</x:v>
      </x:c>
      <x:c r="U1190" s="1" t="str">
        <x:v>0.45000000000000001</x:v>
      </x:c>
      <x:c r="V1190" s="1" t="str">
        <x:v>0.017281544810588301</x:v>
      </x:c>
      <x:c r="W1190" s="28" t="str">
        <x:v>0.45000000000000001</x:v>
      </x:c>
      <x:c r="X1190" s="28" t="str">
        <x:v>0.051993117314626469</x:v>
      </x:c>
      <x:c r="Y1190" s="28" t="str">
        <x:v>0.017230661157760396</x:v>
      </x:c>
      <x:c r="Z1190" s="1" t="str">
        <x:v>0.45000000000000001</x:v>
      </x:c>
      <x:c r="AA1190" s="1" t="str">
        <x:v>0.0019739730134385458</x:v>
      </x:c>
      <x:c r="AB1190" s="1" t="str">
        <x:v>0.017281544810588079</x:v>
      </x:c>
      <x:c r="AC1190" s="1" t="str">
        <x:v>ABSTAIN</x:v>
      </x:c>
      <x:c r="AD1190" s="1" t="str">
        <x:v>0.14999999999999999</x:v>
      </x:c>
      <x:c r="AE1190" s="1" t="str">
        <x:v>0.45000000000000001</x:v>
      </x:c>
      <x:c r="AF1190" s="1" t="str">
        <x:v>0.051993117314626469</x:v>
      </x:c>
      <x:c r="AG1190" s="1" t="str">
        <x:v>0.017230661157760396</x:v>
      </x:c>
      <x:c r="AH1190" s="1" t="str">
        <x:v>0.45000000000000001</x:v>
      </x:c>
      <x:c r="AI1190" s="1" t="str">
        <x:v>0.15191186839084431</x:v>
      </x:c>
      <x:c r="AJ1190" s="1" t="str">
        <x:v>0.017129015455664254</x:v>
      </x:c>
      <x:c r="AK1190" s="1" t="str">
        <x:v>-0.00014994943320573856</x:v>
      </x:c>
      <x:c r="AL1190" s="28" t="str">
        <x:v>0.038407895335263703</x:v>
      </x:c>
      <x:c r="AM1190" s="1" t="str">
        <x:v>2024</x:v>
      </x:c>
      <x:c r="AN1190" s="48" t="str">
        <x:v>REUSED_OOS_PREQUENTIAL_DIAGNOSTIC</x:v>
      </x:c>
      <x:c r="AO1190" s="1" t="str">
        <x:v>1188</x:v>
      </x:c>
      <x:c r="AP1190" s="1" t="str">
        <x:v>False</x:v>
      </x:c>
    </x:row>
    <x:row r="1191" ht="22" customHeight="1">
      <x:c r="A1191" s="27" t="n">
        <x:v>45386</x:v>
      </x:c>
      <x:c r="B1191" s="27" t="n">
        <x:v>45387</x:v>
      </x:c>
      <x:c r="C1191" s="1" t="str">
        <x:v>1.4383545610848651e-09</x:v>
      </x:c>
      <x:c r="D1191" s="1" t="str">
        <x:v>0.99554626833657278</x:v>
      </x:c>
      <x:c r="E1191" s="1" t="str">
        <x:v>0.0044537302250724003</x:v>
      </x:c>
      <x:c r="F1191" s="1" t="str">
        <x:v>bull</x:v>
      </x:c>
      <x:c r="G1191" s="1" t="str">
        <x:v>0.025993139902055054</x:v>
      </x:c>
      <x:c r="H1191" s="1" t="str">
        <x:v>0.12304585756233528</x:v>
      </x:c>
      <x:c r="I1191" s="1" t="str">
        <x:v>-0.032017139118256877</x:v>
      </x:c>
      <x:c r="J1191" s="1" t="str">
        <x:v>0.073737392738342677</x:v>
      </x:c>
      <x:c r="K1191" s="1" t="str">
        <x:v>0.7084784439053754</x:v>
      </x:c>
      <x:c r="L1191" s="1" t="str">
        <x:v>-0.062543197068963385</x:v>
      </x:c>
      <x:c r="M1191" s="1" t="str">
        <x:v>BTC</x:v>
      </x:c>
      <x:c r="N1191" s="1" t="str">
        <x:v>0.99554626833657278</x:v>
      </x:c>
      <x:c r="O1191" s="48" t="str">
        <x:v>HIGH_VOLATILITY</x:v>
      </x:c>
      <x:c r="P1191" s="48" t="str"/>
      <x:c r="Q1191" s="1" t="str">
        <x:v>True</x:v>
      </x:c>
      <x:c r="R1191" s="1" t="str">
        <x:v>5</x:v>
      </x:c>
      <x:c r="S1191" s="1" t="str">
        <x:v>0.14999999999999999</x:v>
      </x:c>
      <x:c r="T1191" s="1" t="str">
        <x:v>0.43892504233363622</x:v>
      </x:c>
      <x:c r="U1191" s="1" t="str">
        <x:v>0.45000000000000001</x:v>
      </x:c>
      <x:c r="V1191" s="1" t="str">
        <x:v>-0.0043840526439713002</x:v>
      </x:c>
      <x:c r="W1191" s="28" t="str">
        <x:v>0.5</x:v>
      </x:c>
      <x:c r="X1191" s="28" t="str">
        <x:v>0.040655551180031557</x:v>
      </x:c>
      <x:c r="Y1191" s="28" t="str">
        <x:v>-0.0049012902366637467</x:v>
      </x:c>
      <x:c r="Z1191" s="1" t="str">
        <x:v>0.45000000000000001</x:v>
      </x:c>
      <x:c r="AA1191" s="1" t="str">
        <x:v>0.0093444488199684317</x:v>
      </x:c>
      <x:c r="AB1191" s="1" t="str">
        <x:v>-0.0043840526439713479</x:v>
      </x:c>
      <x:c r="AC1191" s="1" t="str">
        <x:v>BTC</x:v>
      </x:c>
      <x:c r="AD1191" s="1" t="str">
        <x:v>0.14999999999999999</x:v>
      </x:c>
      <x:c r="AE1191" s="1" t="str">
        <x:v>0.5</x:v>
      </x:c>
      <x:c r="AF1191" s="1" t="str">
        <x:v>0.040655551180031557</x:v>
      </x:c>
      <x:c r="AG1191" s="1" t="str">
        <x:v>-0.0049012902366637467</x:v>
      </x:c>
      <x:c r="AH1191" s="1" t="str">
        <x:v>0.65000000000000002</x:v>
      </x:c>
      <x:c r="AI1191" s="1" t="str">
        <x:v>0.19065555118003158</x:v>
      </x:c>
      <x:c r="AJ1191" s="1" t="str">
        <x:v>-0.0065085327800091797</x:v>
      </x:c>
      <x:c r="AK1191" s="1" t="str">
        <x:v>-0.0021361148506118888</x:v>
      </x:c>
      <x:c r="AL1191" s="28" t="str">
        <x:v>-0.0097216646106003998</x:v>
      </x:c>
      <x:c r="AM1191" s="1" t="str">
        <x:v>2024</x:v>
      </x:c>
      <x:c r="AN1191" s="48" t="str">
        <x:v>REUSED_OOS_PREQUENTIAL_DIAGNOSTIC</x:v>
      </x:c>
      <x:c r="AO1191" s="1" t="str">
        <x:v>1189</x:v>
      </x:c>
      <x:c r="AP1191" s="1" t="str">
        <x:v>True</x:v>
      </x:c>
    </x:row>
    <x:row r="1192" ht="22" customHeight="1">
      <x:c r="A1192" s="27" t="n">
        <x:v>45387</x:v>
      </x:c>
      <x:c r="B1192" s="27" t="n">
        <x:v>45388</x:v>
      </x:c>
      <x:c r="C1192" s="1" t="str">
        <x:v>1.3858380220710355e-08</x:v>
      </x:c>
      <x:c r="D1192" s="1" t="str">
        <x:v>0.98870594024213798</x:v>
      </x:c>
      <x:c r="E1192" s="1" t="str">
        <x:v>0.011294045899481501</x:v>
      </x:c>
      <x:c r="F1192" s="1" t="str">
        <x:v>bull</x:v>
      </x:c>
      <x:c r="G1192" s="1" t="str">
        <x:v>0.056313693398740948</x:v>
      </x:c>
      <x:c r="H1192" s="1" t="str">
        <x:v>0.01368065618886956</x:v>
      </x:c>
      <x:c r="I1192" s="1" t="str">
        <x:v>-0.029212113058648792</x:v>
      </x:c>
      <x:c r="J1192" s="1" t="str">
        <x:v>0.026485917155465444</x:v>
      </x:c>
      <x:c r="K1192" s="1" t="str">
        <x:v>0.69953222380311164</x:v>
      </x:c>
      <x:c r="L1192" s="1" t="str">
        <x:v>-0.071656837693984787</x:v>
      </x:c>
      <x:c r="M1192" s="1" t="str">
        <x:v>BTC</x:v>
      </x:c>
      <x:c r="N1192" s="1" t="str">
        <x:v>0.98870594024213798</x:v>
      </x:c>
      <x:c r="O1192" s="48" t="str">
        <x:v>HIGH_VOLATILITY</x:v>
      </x:c>
      <x:c r="P1192" s="48" t="str"/>
      <x:c r="Q1192" s="1" t="str">
        <x:v>True</x:v>
      </x:c>
      <x:c r="R1192" s="1" t="str">
        <x:v>5</x:v>
      </x:c>
      <x:c r="S1192" s="1" t="str">
        <x:v>0.14999999999999999</x:v>
      </x:c>
      <x:c r="T1192" s="1" t="str">
        <x:v>0.43906602397447259</x:v>
      </x:c>
      <x:c r="U1192" s="1" t="str">
        <x:v>0.45000000000000001</x:v>
      </x:c>
      <x:c r="V1192" s="1" t="str">
        <x:v>0.0070297907152543004</x:v>
      </x:c>
      <x:c r="W1192" s="28" t="str">
        <x:v>0.5</x:v>
      </x:c>
      <x:c r="X1192" s="28" t="str">
        <x:v>0.0024422877036187063</x:v>
      </x:c>
      <x:c r="Y1192" s="28" t="str">
        <x:v>0.0078111212896125881</x:v>
      </x:c>
      <x:c r="Z1192" s="1" t="str">
        <x:v>0.45000000000000001</x:v>
      </x:c>
      <x:c r="AA1192" s="1" t="str">
        <x:v>0.002416684378874101</x:v>
      </x:c>
      <x:c r="AB1192" s="1" t="str">
        <x:v>0.007029790715254336</x:v>
      </x:c>
      <x:c r="AC1192" s="1" t="str">
        <x:v>BTC</x:v>
      </x:c>
      <x:c r="AD1192" s="1" t="str">
        <x:v>0.14999999999999999</x:v>
      </x:c>
      <x:c r="AE1192" s="1" t="str">
        <x:v>0.5</x:v>
      </x:c>
      <x:c r="AF1192" s="1" t="str">
        <x:v>0.0024422877036187063</x:v>
      </x:c>
      <x:c r="AG1192" s="1" t="str">
        <x:v>0.0078111212896125881</x:v>
      </x:c>
      <x:c r="AH1192" s="1" t="str">
        <x:v>0.65000000000000002</x:v>
      </x:c>
      <x:c r="AI1192" s="1" t="str">
        <x:v>0.0022257433536674309</x:v>
      </x:c>
      <x:c r="AJ1192" s="1" t="str">
        <x:v>0.010155409106741065</x:v>
      </x:c>
      <x:c r="AK1192" s="1" t="str">
        <x:v>0.0030989924903621251</x:v>
      </x:c>
      <x:c r="AL1192" s="28" t="str">
        <x:v>0.015627165320666499</x:v>
      </x:c>
      <x:c r="AM1192" s="1" t="str">
        <x:v>2024</x:v>
      </x:c>
      <x:c r="AN1192" s="48" t="str">
        <x:v>REUSED_OOS_PREQUENTIAL_DIAGNOSTIC</x:v>
      </x:c>
      <x:c r="AO1192" s="1" t="str">
        <x:v>1190</x:v>
      </x:c>
      <x:c r="AP1192" s="1" t="str">
        <x:v>True</x:v>
      </x:c>
    </x:row>
    <x:row r="1193" ht="22" customHeight="1">
      <x:c r="A1193" s="27" t="n">
        <x:v>45388</x:v>
      </x:c>
      <x:c r="B1193" s="27" t="n">
        <x:v>45389</x:v>
      </x:c>
      <x:c r="C1193" s="1" t="str">
        <x:v>1.0896076396174491e-08</x:v>
      </x:c>
      <x:c r="D1193" s="1" t="str">
        <x:v>0.99017910490543637</x:v>
      </x:c>
      <x:c r="E1193" s="1" t="str">
        <x:v>0.0098208841984871002</x:v>
      </x:c>
      <x:c r="F1193" s="1" t="str">
        <x:v>bull</x:v>
      </x:c>
      <x:c r="G1193" s="1" t="str">
        <x:v>0.050224321105460976</x:v>
      </x:c>
      <x:c r="H1193" s="1" t="str">
        <x:v>0.0029463293265966123</x:v>
      </x:c>
      <x:c r="I1193" s="1" t="str">
        <x:v>-0.010356047492152798</x:v>
      </x:c>
      <x:c r="J1193" s="1" t="str">
        <x:v>0.030443360511432926</x:v>
      </x:c>
      <x:c r="K1193" s="1" t="str">
        <x:v>0.70040785477175693</x:v>
      </x:c>
      <x:c r="L1193" s="1" t="str">
        <x:v>-0.057149465622318263</x:v>
      </x:c>
      <x:c r="M1193" s="1" t="str">
        <x:v>ABSTAIN</x:v>
      </x:c>
      <x:c r="N1193" s="1" t="str">
        <x:v>0.5</x:v>
      </x:c>
      <x:c r="O1193" s="48" t="str">
        <x:v>INSUFFICIENT_EVIDENCE</x:v>
      </x:c>
      <x:c r="P1193" s="48" t="str"/>
      <x:c r="Q1193" s="1" t="str">
        <x:v>True</x:v>
      </x:c>
      <x:c r="R1193" s="1" t="str">
        <x:v>5</x:v>
      </x:c>
      <x:c r="S1193" s="1" t="str">
        <x:v>0.14999999999999999</x:v>
      </x:c>
      <x:c r="T1193" s="1" t="str">
        <x:v>0.43903566154052298</x:v>
      </x:c>
      <x:c r="U1193" s="1" t="str">
        <x:v>0.45000000000000001</x:v>
      </x:c>
      <x:c r="V1193" s="1" t="str">
        <x:v>0.0030649261132558001</x:v>
      </x:c>
      <x:c r="W1193" s="28" t="str">
        <x:v>0.45000000000000001</x:v>
      </x:c>
      <x:c r="X1193" s="28" t="str">
        <x:v>0.053876501961656331</x:v>
      </x:c>
      <x:c r="Y1193" s="28" t="str">
        <x:v>0.0030147367771897748</x:v>
      </x:c>
      <x:c r="Z1193" s="1" t="str">
        <x:v>0.45000000000000001</x:v>
      </x:c>
      <x:c r="AA1193" s="1" t="str">
        <x:v>0.0038407146496143851</x:v>
      </x:c>
      <x:c r="AB1193" s="1" t="str">
        <x:v>0.003064926113255817</x:v>
      </x:c>
      <x:c r="AC1193" s="1" t="str">
        <x:v>BTC</x:v>
      </x:c>
      <x:c r="AD1193" s="1" t="str">
        <x:v>0.14999999999999999</x:v>
      </x:c>
      <x:c r="AE1193" s="1" t="str">
        <x:v>0.5</x:v>
      </x:c>
      <x:c r="AF1193" s="1" t="str">
        <x:v>0.0038765019616563423</x:v>
      </x:c>
      <x:c r="AG1193" s="1" t="str">
        <x:v>0.0034058642959073904</x:v>
      </x:c>
      <x:c r="AH1193" s="1" t="str">
        <x:v>0.45000000000000001</x:v>
      </x:c>
      <x:c r="AI1193" s="1" t="str">
        <x:v>0.20351943093654951</x:v>
      </x:c>
      <x:c r="AJ1193" s="1" t="str">
        <x:v>0.0028646346271947731</x:v>
      </x:c>
      <x:c r="AK1193" s="1" t="str">
        <x:v>-0.00019969942180095897</x:v>
      </x:c>
      <x:c r="AL1193" s="28" t="str">
        <x:v>0.0068195080315744004</x:v>
      </x:c>
      <x:c r="AM1193" s="1" t="str">
        <x:v>2024</x:v>
      </x:c>
      <x:c r="AN1193" s="48" t="str">
        <x:v>REUSED_OOS_PREQUENTIAL_DIAGNOSTIC</x:v>
      </x:c>
      <x:c r="AO1193" s="1" t="str">
        <x:v>1191</x:v>
      </x:c>
      <x:c r="AP1193" s="1" t="str">
        <x:v>False</x:v>
      </x:c>
    </x:row>
    <x:row r="1194" ht="22" customHeight="1">
      <x:c r="A1194" s="27" t="n">
        <x:v>45389</x:v>
      </x:c>
      <x:c r="B1194" s="27" t="n">
        <x:v>45390</x:v>
      </x:c>
      <x:c r="C1194" s="1" t="str">
        <x:v>2.5990050588479349e-08</x:v>
      </x:c>
      <x:c r="D1194" s="1" t="str">
        <x:v>0.98227314134372157</x:v>
      </x:c>
      <x:c r="E1194" s="1" t="str">
        <x:v>0.0177268326662278</x:v>
      </x:c>
      <x:c r="F1194" s="1" t="str">
        <x:v>bull</x:v>
      </x:c>
      <x:c r="G1194" s="1" t="str">
        <x:v>0.081062104823930142</x:v>
      </x:c>
      <x:c r="H1194" s="1" t="str">
        <x:v>0.015811927123429693</x:v>
      </x:c>
      <x:c r="I1194" s="1" t="str">
        <x:v>-0.027639768967644307</x:v>
      </x:c>
      <x:c r="J1194" s="1" t="str">
        <x:v>0.017432376928944393</x:v>
      </x:c>
      <x:c r="K1194" s="1" t="str">
        <x:v>0.69757743691326968</x:v>
      </x:c>
      <x:c r="L1194" s="1" t="str">
        <x:v>-0.050719688830555332</x:v>
      </x:c>
      <x:c r="M1194" s="1" t="str">
        <x:v>BTC</x:v>
      </x:c>
      <x:c r="N1194" s="1" t="str">
        <x:v>0.98227314134372157</x:v>
      </x:c>
      <x:c r="O1194" s="48" t="str">
        <x:v>HIGH_VOLATILITY</x:v>
      </x:c>
      <x:c r="P1194" s="48" t="str"/>
      <x:c r="Q1194" s="1" t="str">
        <x:v>True</x:v>
      </x:c>
      <x:c r="R1194" s="1" t="str">
        <x:v>5</x:v>
      </x:c>
      <x:c r="S1194" s="1" t="str">
        <x:v>0.14999999999999999</x:v>
      </x:c>
      <x:c r="T1194" s="1" t="str">
        <x:v>0.43919860625380941</x:v>
      </x:c>
      <x:c r="U1194" s="1" t="str">
        <x:v>0.45000000000000001</x:v>
      </x:c>
      <x:c r="V1194" s="1" t="str">
        <x:v>0.0147237699191711</x:v>
      </x:c>
      <x:c r="W1194" s="28" t="str">
        <x:v>0.5</x:v>
      </x:c>
      <x:c r="X1194" s="28" t="str">
        <x:v>0.048317335487057522</x:v>
      </x:c>
      <x:c r="Y1194" s="28" t="str">
        <x:v>0.016312533626615666</x:v>
      </x:c>
      <x:c r="Z1194" s="1" t="str">
        <x:v>0.45000000000000001</x:v>
      </x:c>
      <x:c r="AA1194" s="1" t="str">
        <x:v>0.0016826645129424667</x:v>
      </x:c>
      <x:c r="AB1194" s="1" t="str">
        <x:v>0.014723769919171126</x:v>
      </x:c>
      <x:c r="AC1194" s="1" t="str">
        <x:v>BTC</x:v>
      </x:c>
      <x:c r="AD1194" s="1" t="str">
        <x:v>0.14999999999999999</x:v>
      </x:c>
      <x:c r="AE1194" s="1" t="str">
        <x:v>0.5</x:v>
      </x:c>
      <x:c r="AF1194" s="1" t="str">
        <x:v>0.001699083550932734</x:v>
      </x:c>
      <x:c r="AG1194" s="1" t="str">
        <x:v>0.016359914629677785</x:v>
      </x:c>
      <x:c r="AH1194" s="1" t="str">
        <x:v>0.65000000000000002</x:v>
      </x:c>
      <x:c r="AI1194" s="1" t="str">
        <x:v>0.19831733548705754</x:v>
      </x:c>
      <x:c r="AJ1194" s="1" t="str">
        <x:v>0.021067598395151377</x:v>
      </x:c>
      <x:c r="AK1194" s="1" t="str">
        <x:v>0.0062323174255515708</x:v>
      </x:c>
      <x:c r="AL1194" s="28" t="str">
        <x:v>0.032723283026049502</x:v>
      </x:c>
      <x:c r="AM1194" s="1" t="str">
        <x:v>2024</x:v>
      </x:c>
      <x:c r="AN1194" s="48" t="str">
        <x:v>REUSED_OOS_PREQUENTIAL_DIAGNOSTIC</x:v>
      </x:c>
      <x:c r="AO1194" s="1" t="str">
        <x:v>1192</x:v>
      </x:c>
      <x:c r="AP1194" s="1" t="str">
        <x:v>True</x:v>
      </x:c>
    </x:row>
    <x:row r="1195" ht="22" customHeight="1">
      <x:c r="A1195" s="27" t="n">
        <x:v>45390</x:v>
      </x:c>
      <x:c r="B1195" s="27" t="n">
        <x:v>45391</x:v>
      </x:c>
      <x:c r="C1195" s="1" t="str">
        <x:v>1.410731780537498e-08</x:v>
      </x:c>
      <x:c r="D1195" s="1" t="str">
        <x:v>0.98366866962416244</x:v>
      </x:c>
      <x:c r="E1195" s="1" t="str">
        <x:v>0.016331316268519702</x:v>
      </x:c>
      <x:c r="F1195" s="1" t="str">
        <x:v>bull</x:v>
      </x:c>
      <x:c r="G1195" s="1" t="str">
        <x:v>0.075909843559018697</x:v>
      </x:c>
      <x:c r="H1195" s="1" t="str">
        <x:v>0.0027910565608817535</x:v>
      </x:c>
      <x:c r="I1195" s="1" t="str">
        <x:v>0.028216707529240326</x:v>
      </x:c>
      <x:c r="J1195" s="1" t="str">
        <x:v>0.047736830172672384</x:v>
      </x:c>
      <x:c r="K1195" s="1" t="str">
        <x:v>0.706245513563867</x:v>
      </x:c>
      <x:c r="L1195" s="1" t="str">
        <x:v>-0.019656120537101196</x:v>
      </x:c>
      <x:c r="M1195" s="1" t="str">
        <x:v>BTC</x:v>
      </x:c>
      <x:c r="N1195" s="1" t="str">
        <x:v>0.98366866962416244</x:v>
      </x:c>
      <x:c r="O1195" s="48" t="str">
        <x:v>HIGH_VOLATILITY|BULLISH_ROUTER</x:v>
      </x:c>
      <x:c r="P1195" s="48" t="str">
        <x:v>episode-001193|episode-001104</x:v>
      </x:c>
      <x:c r="Q1195" s="1" t="str">
        <x:v>True</x:v>
      </x:c>
      <x:c r="R1195" s="1" t="str">
        <x:v>5</x:v>
      </x:c>
      <x:c r="S1195" s="1" t="str">
        <x:v>0.14999999999999999</x:v>
      </x:c>
      <x:c r="T1195" s="1" t="str">
        <x:v>0.43916984467803211</x:v>
      </x:c>
      <x:c r="U1195" s="1" t="str">
        <x:v>0.45000000000000001</x:v>
      </x:c>
      <x:c r="V1195" s="1" t="str">
        <x:v>-0.015601092270384099</x:v>
      </x:c>
      <x:c r="W1195" s="28" t="str">
        <x:v>0.5</x:v>
      </x:c>
      <x:c r="X1195" s="28" t="str">
        <x:v>0.0080491238771406293</x:v>
      </x:c>
      <x:c r="Y1195" s="28" t="str">
        <x:v>-0.017333726606315492</x:v>
      </x:c>
      <x:c r="Z1195" s="1" t="str">
        <x:v>0.45000000000000001</x:v>
      </x:c>
      <x:c r="AA1195" s="1" t="str">
        <x:v>0.0079814814249117294</x:v>
      </x:c>
      <x:c r="AB1195" s="1" t="str">
        <x:v>-0.015601092270384087</x:v>
      </x:c>
      <x:c r="AC1195" s="1" t="str">
        <x:v>BTC</x:v>
      </x:c>
      <x:c r="AD1195" s="1" t="str">
        <x:v>0.14999999999999999</x:v>
      </x:c>
      <x:c r="AE1195" s="1" t="str">
        <x:v>0.5</x:v>
      </x:c>
      <x:c r="AF1195" s="1" t="str">
        <x:v>0.0080491238771406293</x:v>
      </x:c>
      <x:c r="AG1195" s="1" t="str">
        <x:v>-0.017333726606315492</x:v>
      </x:c>
      <x:c r="AH1195" s="1" t="str">
        <x:v>0.65000000000000002</x:v>
      </x:c>
      <x:c r="AI1195" s="1" t="str">
        <x:v>0.0072894982833869859</x:v>
      </x:c>
      <x:c r="AJ1195" s="1" t="str">
        <x:v>-0.022530687334927579</x:v>
      </x:c>
      <x:c r="AK1195" s="1" t="str">
        <x:v>-0.0070643112627477786</x:v>
      </x:c>
      <x:c r="AL1195" s="28" t="str">
        <x:v>-0.0346516338801705</x:v>
      </x:c>
      <x:c r="AM1195" s="1" t="str">
        <x:v>2024</x:v>
      </x:c>
      <x:c r="AN1195" s="48" t="str">
        <x:v>REUSED_OOS_PREQUENTIAL_DIAGNOSTIC</x:v>
      </x:c>
      <x:c r="AO1195" s="1" t="str">
        <x:v>1193</x:v>
      </x:c>
      <x:c r="AP1195" s="1" t="str">
        <x:v>True</x:v>
      </x:c>
    </x:row>
    <x:row r="1196" ht="22" customHeight="1">
      <x:c r="A1196" s="27" t="n">
        <x:v>45391</x:v>
      </x:c>
      <x:c r="B1196" s="27" t="n">
        <x:v>45392</x:v>
      </x:c>
      <x:c r="C1196" s="1" t="str">
        <x:v>1.7660137128950501e-06</x:v>
      </x:c>
      <x:c r="D1196" s="1" t="str">
        <x:v>0.85284255970401723</x:v>
      </x:c>
      <x:c r="E1196" s="1" t="str">
        <x:v>0.1471556742822698</x:v>
      </x:c>
      <x:c r="F1196" s="1" t="str">
        <x:v>bull</x:v>
      </x:c>
      <x:c r="G1196" s="1" t="str">
        <x:v>0.38026909730638614</x:v>
      </x:c>
      <x:c r="H1196" s="1" t="str">
        <x:v>0.26165221984029041</x:v>
      </x:c>
      <x:c r="I1196" s="1" t="str">
        <x:v>0.056675509480555997</x:v>
      </x:c>
      <x:c r="J1196" s="1" t="str">
        <x:v>0.0026564276268472575</x:v>
      </x:c>
      <x:c r="K1196" s="1" t="str">
        <x:v>0.71721739315976085</x:v>
      </x:c>
      <x:c r="L1196" s="1" t="str">
        <x:v>-0.053626637724915605</x:v>
      </x:c>
      <x:c r="M1196" s="1" t="str">
        <x:v>ABSTAIN</x:v>
      </x:c>
      <x:c r="N1196" s="1" t="str">
        <x:v>0.5</x:v>
      </x:c>
      <x:c r="O1196" s="48" t="str">
        <x:v>INSUFFICIENT_EVIDENCE</x:v>
      </x:c>
      <x:c r="P1196" s="48" t="str"/>
      <x:c r="Q1196" s="1" t="str">
        <x:v>True</x:v>
      </x:c>
      <x:c r="R1196" s="1" t="str">
        <x:v>5</x:v>
      </x:c>
      <x:c r="S1196" s="1" t="str">
        <x:v>0.14999999999999999</x:v>
      </x:c>
      <x:c r="T1196" s="1" t="str">
        <x:v>0.44186609384187497</x:v>
      </x:c>
      <x:c r="U1196" s="1" t="str">
        <x:v>0.45000000000000001</x:v>
      </x:c>
      <x:c r="V1196" s="1" t="str">
        <x:v>0.0095843234006727004</x:v>
      </x:c>
      <x:c r="W1196" s="28" t="str">
        <x:v>0.45000000000000001</x:v>
      </x:c>
      <x:c r="X1196" s="28" t="str">
        <x:v>0.041184353248125971</x:v>
      </x:c>
      <x:c r="Y1196" s="28" t="str">
        <x:v>0.009551539667189024</x:v>
      </x:c>
      <x:c r="Z1196" s="1" t="str">
        <x:v>0.45000000000000001</x:v>
      </x:c>
      <x:c r="AA1196" s="1" t="str">
        <x:v>0.0087121296728248643</x:v>
      </x:c>
      <x:c r="AB1196" s="1" t="str">
        <x:v>0.0095843234006727229</x:v>
      </x:c>
      <x:c r="AC1196" s="1" t="str">
        <x:v>BTC</x:v>
      </x:c>
      <x:c r="AD1196" s="1" t="str">
        <x:v>0.14999999999999999</x:v>
      </x:c>
      <x:c r="AE1196" s="1" t="str">
        <x:v>0.55000000000000004</x:v>
      </x:c>
      <x:c r="AF1196" s="1" t="str">
        <x:v>0.058815646751874062</x:v>
      </x:c>
      <x:c r="AG1196" s="1" t="str">
        <x:v>0.011665418097106528</x:v>
      </x:c>
      <x:c r="AH1196" s="1" t="str">
        <x:v>0.45000000000000001</x:v>
      </x:c>
      <x:c r="AI1196" s="1" t="str">
        <x:v>0.19193510308642642</x:v>
      </x:c>
      <x:c r="AJ1196" s="1" t="str">
        <x:v>0.0093993427474521329</x:v>
      </x:c>
      <x:c r="AK1196" s="1" t="str">
        <x:v>-0.00018324135736182134</x:v>
      </x:c>
      <x:c r="AL1196" s="28" t="str">
        <x:v>0.021318042459651701</x:v>
      </x:c>
      <x:c r="AM1196" s="1" t="str">
        <x:v>2024</x:v>
      </x:c>
      <x:c r="AN1196" s="48" t="str">
        <x:v>REUSED_OOS_PREQUENTIAL_DIAGNOSTIC</x:v>
      </x:c>
      <x:c r="AO1196" s="1" t="str">
        <x:v>1194</x:v>
      </x:c>
      <x:c r="AP1196" s="1" t="str">
        <x:v>False</x:v>
      </x:c>
    </x:row>
    <x:row r="1197" ht="22" customHeight="1">
      <x:c r="A1197" s="27" t="n">
        <x:v>45392</x:v>
      </x:c>
      <x:c r="B1197" s="27" t="n">
        <x:v>45393</x:v>
      </x:c>
      <x:c r="C1197" s="1" t="str">
        <x:v>4.8408171942987337e-07</x:v>
      </x:c>
      <x:c r="D1197" s="1" t="str">
        <x:v>0.90887816629554685</x:v>
      </x:c>
      <x:c r="E1197" s="1" t="str">
        <x:v>0.091121349622733397</x:v>
      </x:c>
      <x:c r="F1197" s="1" t="str">
        <x:v>bull</x:v>
      </x:c>
      <x:c r="G1197" s="1" t="str">
        <x:v>0.27774315719085407</x:v>
      </x:c>
      <x:c r="H1197" s="1" t="str">
        <x:v>0.11207121318305949</x:v>
      </x:c>
      <x:c r="I1197" s="1" t="str">
        <x:v>0.070632020981459487</x:v>
      </x:c>
      <x:c r="J1197" s="1" t="str">
        <x:v>-0.020485692609200412</x:v>
      </x:c>
      <x:c r="K1197" s="1" t="str">
        <x:v>0.70352566671225225</x:v>
      </x:c>
      <x:c r="L1197" s="1" t="str">
        <x:v>-0.033451810205251897</x:v>
      </x:c>
      <x:c r="M1197" s="1" t="str">
        <x:v>ABSTAIN</x:v>
      </x:c>
      <x:c r="N1197" s="1" t="str">
        <x:v>0.5</x:v>
      </x:c>
      <x:c r="O1197" s="48" t="str">
        <x:v>INSUFFICIENT_EVIDENCE</x:v>
      </x:c>
      <x:c r="P1197" s="48" t="str"/>
      <x:c r="Q1197" s="1" t="str">
        <x:v>True</x:v>
      </x:c>
      <x:c r="R1197" s="1" t="str">
        <x:v>5</x:v>
      </x:c>
      <x:c r="S1197" s="1" t="str">
        <x:v>0.14999999999999999</x:v>
      </x:c>
      <x:c r="T1197" s="1" t="str">
        <x:v>0.44071127660932408</x:v>
      </x:c>
      <x:c r="U1197" s="1" t="str">
        <x:v>0.45000000000000001</x:v>
      </x:c>
      <x:c r="V1197" s="1" t="str">
        <x:v>-0.0038952769895861002</x:v>
      </x:c>
      <x:c r="W1197" s="28" t="str">
        <x:v>0.45000000000000001</x:v>
      </x:c>
      <x:c r="X1197" s="28" t="str">
        <x:v>0.0052260810904015687</x:v>
      </x:c>
      <x:c r="Y1197" s="28" t="str">
        <x:v>-0.0038952769895861383</x:v>
      </x:c>
      <x:c r="Z1197" s="1" t="str">
        <x:v>0.45000000000000001</x:v>
      </x:c>
      <x:c r="AA1197" s="1" t="str">
        <x:v>0.0052260810904015687</x:v>
      </x:c>
      <x:c r="AB1197" s="1" t="str">
        <x:v>-0.0038952769895861383</x:v>
      </x:c>
      <x:c r="AC1197" s="1" t="str">
        <x:v>ABSTAIN</x:v>
      </x:c>
      <x:c r="AD1197" s="1" t="str">
        <x:v>0.14999999999999999</x:v>
      </x:c>
      <x:c r="AE1197" s="1" t="str">
        <x:v>0.45000000000000001</x:v>
      </x:c>
      <x:c r="AF1197" s="1" t="str">
        <x:v>0.10521506922185803</x:v>
      </x:c>
      <x:c r="AG1197" s="1" t="str">
        <x:v>-0.0039948770134307088</x:v>
      </x:c>
      <x:c r="AH1197" s="1" t="str">
        <x:v>0.45000000000000001</x:v>
      </x:c>
      <x:c r="AI1197" s="1" t="str">
        <x:v>0.0052260810904015687</x:v>
      </x:c>
      <x:c r="AJ1197" s="1" t="str">
        <x:v>-0.0038952769895861383</x:v>
      </x:c>
      <x:c r="AK1197" s="1" t="str">
        <x:v>-3.8163916471489756e-17</x:v>
      </x:c>
      <x:c r="AL1197" s="28" t="str">
        <x:v>-0.0086446027518297004</x:v>
      </x:c>
      <x:c r="AM1197" s="1" t="str">
        <x:v>2024</x:v>
      </x:c>
      <x:c r="AN1197" s="48" t="str">
        <x:v>REUSED_OOS_PREQUENTIAL_DIAGNOSTIC</x:v>
      </x:c>
      <x:c r="AO1197" s="1" t="str">
        <x:v>1195</x:v>
      </x:c>
      <x:c r="AP1197" s="1" t="str">
        <x:v>False</x:v>
      </x:c>
    </x:row>
    <x:row r="1198" ht="22" customHeight="1">
      <x:c r="A1198" s="27" t="n">
        <x:v>45393</x:v>
      </x:c>
      <x:c r="B1198" s="27" t="n">
        <x:v>45394</x:v>
      </x:c>
      <x:c r="C1198" s="1" t="str">
        <x:v>2.0736589329017096e-06</x:v>
      </x:c>
      <x:c r="D1198" s="1" t="str">
        <x:v>0.79876280745279393</x:v>
      </x:c>
      <x:c r="E1198" s="1" t="str">
        <x:v>0.2012351188882732</x:v>
      </x:c>
      <x:c r="F1198" s="1" t="str">
        <x:v>bull</x:v>
      </x:c>
      <x:c r="G1198" s="1" t="str">
        <x:v>0.45706629280701749</x:v>
      </x:c>
      <x:c r="H1198" s="1" t="str">
        <x:v>0.22023071768550617</x:v>
      </x:c>
      <x:c r="I1198" s="1" t="str">
        <x:v>0.022119378362398079</x:v>
      </x:c>
      <x:c r="J1198" s="1" t="str">
        <x:v>-0.020408505922748121</x:v>
      </x:c>
      <x:c r="K1198" s="1" t="str">
        <x:v>0.70351433474627134</x:v>
      </x:c>
      <x:c r="L1198" s="1" t="str">
        <x:v>-0.041807235346527749</x:v>
      </x:c>
      <x:c r="M1198" s="1" t="str">
        <x:v>ABSTAIN</x:v>
      </x:c>
      <x:c r="N1198" s="1" t="str">
        <x:v>0.5</x:v>
      </x:c>
      <x:c r="O1198" s="48" t="str">
        <x:v>INSUFFICIENT_EVIDENCE</x:v>
      </x:c>
      <x:c r="P1198" s="48" t="str"/>
      <x:c r="Q1198" s="1" t="str">
        <x:v>True</x:v>
      </x:c>
      <x:c r="R1198" s="1" t="str">
        <x:v>5</x:v>
      </x:c>
      <x:c r="S1198" s="1" t="str">
        <x:v>0.14999999999999999</x:v>
      </x:c>
      <x:c r="T1198" s="1" t="str">
        <x:v>0.44298067993154783</x:v>
      </x:c>
      <x:c r="U1198" s="1" t="str">
        <x:v>0.45000000000000001</x:v>
      </x:c>
      <x:c r="V1198" s="1" t="str">
        <x:v>-0.0183828481778768</x:v>
      </x:c>
      <x:c r="W1198" s="28" t="str">
        <x:v>0.45000000000000001</x:v>
      </x:c>
      <x:c r="X1198" s="28" t="str">
        <x:v>0.0021478946442564095</x:v>
      </x:c>
      <x:c r="Y1198" s="28" t="str">
        <x:v>-0.018382848177876832</x:v>
      </x:c>
      <x:c r="Z1198" s="1" t="str">
        <x:v>0.45000000000000001</x:v>
      </x:c>
      <x:c r="AA1198" s="1" t="str">
        <x:v>0.0021478946442564095</x:v>
      </x:c>
      <x:c r="AB1198" s="1" t="str">
        <x:v>-0.018382848177876832</x:v>
      </x:c>
      <x:c r="AC1198" s="1" t="str">
        <x:v>ABSTAIN</x:v>
      </x:c>
      <x:c r="AD1198" s="1" t="str">
        <x:v>0.14999999999999999</x:v>
      </x:c>
      <x:c r="AE1198" s="1" t="str">
        <x:v>0.45000000000000001</x:v>
      </x:c>
      <x:c r="AF1198" s="1" t="str">
        <x:v>0.0021478946442564095</x:v>
      </x:c>
      <x:c r="AG1198" s="1" t="str">
        <x:v>-0.018382848177876832</x:v>
      </x:c>
      <x:c r="AH1198" s="1" t="str">
        <x:v>0.45000000000000001</x:v>
      </x:c>
      <x:c r="AI1198" s="1" t="str">
        <x:v>0.0021478946442564095</x:v>
      </x:c>
      <x:c r="AJ1198" s="1" t="str">
        <x:v>-0.018382848177876832</x:v>
      </x:c>
      <x:c r="AK1198" s="1" t="str">
        <x:v>-3.4694469519536142e-17</x:v>
      </x:c>
      <x:c r="AL1198" s="28" t="str">
        <x:v>-0.040846088362500102</x:v>
      </x:c>
      <x:c r="AM1198" s="1" t="str">
        <x:v>2024</x:v>
      </x:c>
      <x:c r="AN1198" s="48" t="str">
        <x:v>REUSED_OOS_PREQUENTIAL_DIAGNOSTIC</x:v>
      </x:c>
      <x:c r="AO1198" s="1" t="str">
        <x:v>1196</x:v>
      </x:c>
      <x:c r="AP1198" s="1" t="str">
        <x:v>False</x:v>
      </x:c>
    </x:row>
    <x:row r="1199" ht="22" customHeight="1">
      <x:c r="A1199" s="27" t="n">
        <x:v>45394</x:v>
      </x:c>
      <x:c r="B1199" s="27" t="n">
        <x:v>45395</x:v>
      </x:c>
      <x:c r="C1199" s="1" t="str">
        <x:v>7.83464240935403e-05</x:v>
      </x:c>
      <x:c r="D1199" s="1" t="str">
        <x:v>0.1526850415992336</x:v>
      </x:c>
      <x:c r="E1199" s="1" t="str">
        <x:v>0.84723661197667255</x:v>
      </x:c>
      <x:c r="F1199" s="1" t="str">
        <x:v>mix</x:v>
      </x:c>
      <x:c r="G1199" s="1" t="str">
        <x:v>0.38971392525066395</x:v>
      </x:c>
      <x:c r="H1199" s="1" t="str">
        <x:v>1.2921555317071203</x:v>
      </x:c>
      <x:c r="I1199" s="1" t="str">
        <x:v>-0.010005808587864595</x:v>
      </x:c>
      <x:c r="J1199" s="1" t="str">
        <x:v>-0.080945661679871717</x:v>
      </x:c>
      <x:c r="K1199" s="1" t="str">
        <x:v>0.7126573759721857</x:v>
      </x:c>
      <x:c r="L1199" s="1" t="str">
        <x:v>-0.080945661679871717</x:v>
      </x:c>
      <x:c r="M1199" s="1" t="str">
        <x:v>ABSTAIN</x:v>
      </x:c>
      <x:c r="N1199" s="1" t="str">
        <x:v>0.84723661197667255</x:v>
      </x:c>
      <x:c r="O1199" s="48" t="str">
        <x:v>HIGH_VOLATILITY|NEGATIVE_MOMENTUM</x:v>
      </x:c>
      <x:c r="P1199" s="48" t="str"/>
      <x:c r="Q1199" s="1" t="str">
        <x:v>True</x:v>
      </x:c>
      <x:c r="R1199" s="1" t="str">
        <x:v>5</x:v>
      </x:c>
      <x:c r="S1199" s="1" t="str">
        <x:v>0.050000000000000003</x:v>
      </x:c>
      <x:c r="T1199" s="1" t="str">
        <x:v>0.4562904090823296</x:v>
      </x:c>
      <x:c r="U1199" s="1" t="str">
        <x:v>0.45000000000000001</x:v>
      </x:c>
      <x:c r="V1199" s="1" t="str">
        <x:v>-0.022137516209392898</x:v>
      </x:c>
      <x:c r="W1199" s="28" t="str">
        <x:v>0.45000000000000001</x:v>
      </x:c>
      <x:c r="X1199" s="28" t="str">
        <x:v>0.010298704680345494</x:v>
      </x:c>
      <x:c r="Y1199" s="28" t="str">
        <x:v>-0.022137516209392971</x:v>
      </x:c>
      <x:c r="Z1199" s="1" t="str">
        <x:v>0.45000000000000001</x:v>
      </x:c>
      <x:c r="AA1199" s="1" t="str">
        <x:v>0.010298704680345494</x:v>
      </x:c>
      <x:c r="AB1199" s="1" t="str">
        <x:v>-0.022137516209392971</x:v>
      </x:c>
      <x:c r="AC1199" s="1" t="str">
        <x:v>ABSTAIN</x:v>
      </x:c>
      <x:c r="AD1199" s="1" t="str">
        <x:v>0.050000000000000003</x:v>
      </x:c>
      <x:c r="AE1199" s="1" t="str">
        <x:v>0.45000000000000001</x:v>
      </x:c>
      <x:c r="AF1199" s="1" t="str">
        <x:v>0.010298704680345494</x:v>
      </x:c>
      <x:c r="AG1199" s="1" t="str">
        <x:v>-0.022137516209392971</x:v>
      </x:c>
      <x:c r="AH1199" s="1" t="str">
        <x:v>0.45000000000000001</x:v>
      </x:c>
      <x:c r="AI1199" s="1" t="str">
        <x:v>0.010298704680345494</x:v>
      </x:c>
      <x:c r="AJ1199" s="1" t="str">
        <x:v>-0.022137516209392971</x:v>
      </x:c>
      <x:c r="AK1199" s="1" t="str">
        <x:v>-7.2858385991025898e-17</x:v>
      </x:c>
      <x:c r="AL1199" s="28" t="str">
        <x:v>-0.0491721008638622</x:v>
      </x:c>
      <x:c r="AM1199" s="1" t="str">
        <x:v>2024</x:v>
      </x:c>
      <x:c r="AN1199" s="48" t="str">
        <x:v>REUSED_OOS_PREQUENTIAL_DIAGNOSTIC</x:v>
      </x:c>
      <x:c r="AO1199" s="1" t="str">
        <x:v>1197</x:v>
      </x:c>
      <x:c r="AP1199" s="1" t="str">
        <x:v>False</x:v>
      </x:c>
    </x:row>
    <x:row r="1200" ht="22" customHeight="1">
      <x:c r="A1200" s="27" t="n">
        <x:v>45395</x:v>
      </x:c>
      <x:c r="B1200" s="27" t="n">
        <x:v>45396</x:v>
      </x:c>
      <x:c r="C1200" s="1" t="str">
        <x:v>0.00044399099417400002</x:v>
      </x:c>
      <x:c r="D1200" s="1" t="str">
        <x:v>0.0330411902452468</x:v>
      </x:c>
      <x:c r="E1200" s="1" t="str">
        <x:v>0.96651481876057876</x:v>
      </x:c>
      <x:c r="F1200" s="1" t="str">
        <x:v>mix</x:v>
      </x:c>
      <x:c r="G1200" s="1" t="str">
        <x:v>0.1356403332842161</x:v>
      </x:c>
      <x:c r="H1200" s="1" t="str">
        <x:v>0.23928770270797348</x:v>
      </x:c>
      <x:c r="I1200" s="1" t="str">
        <x:v>-0.073169634173602893</x:v>
      </x:c>
      <x:c r="J1200" s="1" t="str">
        <x:v>-0.10558711258973907</x:v>
      </x:c>
      <x:c r="K1200" s="1" t="str">
        <x:v>0.72860155578095886</x:v>
      </x:c>
      <x:c r="L1200" s="1" t="str">
        <x:v>-0.12613749430311927</x:v>
      </x:c>
      <x:c r="M1200" s="1" t="str">
        <x:v>ABSTAIN</x:v>
      </x:c>
      <x:c r="N1200" s="1" t="str">
        <x:v>0.63140246437846181</x:v>
      </x:c>
      <x:c r="O1200" s="48" t="str">
        <x:v>INSUFFICIENT_EVIDENCE</x:v>
      </x:c>
      <x:c r="P1200" s="48" t="str"/>
      <x:c r="Q1200" s="1" t="str">
        <x:v>True</x:v>
      </x:c>
      <x:c r="R1200" s="1" t="str">
        <x:v>5</x:v>
      </x:c>
      <x:c r="S1200" s="1" t="str">
        <x:v>0.050000000000000003</x:v>
      </x:c>
      <x:c r="T1200" s="1" t="str">
        <x:v>0.45872630067244552</x:v>
      </x:c>
      <x:c r="U1200" s="1" t="str">
        <x:v>0.45000000000000001</x:v>
      </x:c>
      <x:c r="V1200" s="1" t="str">
        <x:v>0.013008164623232701</x:v>
      </x:c>
      <x:c r="W1200" s="28" t="str">
        <x:v>0.45000000000000001</x:v>
      </x:c>
      <x:c r="X1200" s="28" t="str">
        <x:v>0.012445481680016968</x:v>
      </x:c>
      <x:c r="Y1200" s="28" t="str">
        <x:v>0.013008164623232732</x:v>
      </x:c>
      <x:c r="Z1200" s="1" t="str">
        <x:v>0.45000000000000001</x:v>
      </x:c>
      <x:c r="AA1200" s="1" t="str">
        <x:v>0.012445481680016968</x:v>
      </x:c>
      <x:c r="AB1200" s="1" t="str">
        <x:v>0.013008164623232732</x:v>
      </x:c>
      <x:c r="AC1200" s="1" t="str">
        <x:v>ABSTAIN</x:v>
      </x:c>
      <x:c r="AD1200" s="1" t="str">
        <x:v>0.050000000000000003</x:v>
      </x:c>
      <x:c r="AE1200" s="1" t="str">
        <x:v>0.45000000000000001</x:v>
      </x:c>
      <x:c r="AF1200" s="1" t="str">
        <x:v>0.012445481680016968</x:v>
      </x:c>
      <x:c r="AG1200" s="1" t="str">
        <x:v>0.013008164623232732</x:v>
      </x:c>
      <x:c r="AH1200" s="1" t="str">
        <x:v>0.45000000000000001</x:v>
      </x:c>
      <x:c r="AI1200" s="1" t="str">
        <x:v>0.012445481680016968</x:v>
      </x:c>
      <x:c r="AJ1200" s="1" t="str">
        <x:v>0.013008164623232732</x:v>
      </x:c>
      <x:c r="AK1200" s="1" t="str">
        <x:v>3.1225022567582528e-17</x:v>
      </x:c>
      <x:c r="AL1200" s="28" t="str">
        <x:v>0.028935049232653401</x:v>
      </x:c>
      <x:c r="AM1200" s="1" t="str">
        <x:v>2024</x:v>
      </x:c>
      <x:c r="AN1200" s="48" t="str">
        <x:v>REUSED_OOS_PREQUENTIAL_DIAGNOSTIC</x:v>
      </x:c>
      <x:c r="AO1200" s="1" t="str">
        <x:v>1198</x:v>
      </x:c>
      <x:c r="AP1200" s="1" t="str">
        <x:v>False</x:v>
      </x:c>
    </x:row>
    <x:row r="1201" ht="22" customHeight="1">
      <x:c r="A1201" s="27" t="n">
        <x:v>45396</x:v>
      </x:c>
      <x:c r="B1201" s="27" t="n">
        <x:v>45397</x:v>
      </x:c>
      <x:c r="C1201" s="1" t="str">
        <x:v>0.0001137964194653</x:v>
      </x:c>
      <x:c r="D1201" s="1" t="str">
        <x:v>0.13306436723144641</x:v>
      </x:c>
      <x:c r="E1201" s="1" t="str">
        <x:v>0.86682183634908805</x:v>
      </x:c>
      <x:c r="F1201" s="1" t="str">
        <x:v>mix</x:v>
      </x:c>
      <x:c r="G1201" s="1" t="str">
        <x:v>0.35799857989484979</x:v>
      </x:c>
      <x:c r="H1201" s="1" t="str">
        <x:v>0.20004635397239903</x:v>
      </x:c>
      <x:c r="I1201" s="1" t="str">
        <x:v>-0.052811114122755964</x:v>
      </x:c>
      <x:c r="J1201" s="1" t="str">
        <x:v>-0.05421968596547555</x:v>
      </x:c>
      <x:c r="K1201" s="1" t="str">
        <x:v>0.73186840038737699</x:v>
      </x:c>
      <x:c r="L1201" s="1" t="str">
        <x:v>-0.10085223967821022</x:v>
      </x:c>
      <x:c r="M1201" s="1" t="str">
        <x:v>ABSTAIN</x:v>
      </x:c>
      <x:c r="N1201" s="1" t="str">
        <x:v>0.86682183634908805</x:v>
      </x:c>
      <x:c r="O1201" s="48" t="str">
        <x:v>HIGH_VOLATILITY|NEGATIVE_MOMENTUM</x:v>
      </x:c>
      <x:c r="P1201" s="48" t="str">
        <x:v>episode-000796|episode-000797|episode-000859|episode-001122|episode-001116</x:v>
      </x:c>
      <x:c r="Q1201" s="1" t="str">
        <x:v>True</x:v>
      </x:c>
      <x:c r="R1201" s="1" t="str">
        <x:v>5</x:v>
      </x:c>
      <x:c r="S1201" s="1" t="str">
        <x:v>0.050000000000000003</x:v>
      </x:c>
      <x:c r="T1201" s="1" t="str">
        <x:v>0.45669188980629111</x:v>
      </x:c>
      <x:c r="U1201" s="1" t="str">
        <x:v>0.45000000000000001</x:v>
      </x:c>
      <x:c r="V1201" s="1" t="str">
        <x:v>-0.015661687813265001</x:v>
      </x:c>
      <x:c r="W1201" s="28" t="str">
        <x:v>0.45000000000000001</x:v>
      </x:c>
      <x:c r="X1201" s="28" t="str">
        <x:v>0.0070693759515408905</x:v>
      </x:c>
      <x:c r="Y1201" s="28" t="str">
        <x:v>-0.015661687813265046</x:v>
      </x:c>
      <x:c r="Z1201" s="1" t="str">
        <x:v>0.45000000000000001</x:v>
      </x:c>
      <x:c r="AA1201" s="1" t="str">
        <x:v>0.0070693759515408905</x:v>
      </x:c>
      <x:c r="AB1201" s="1" t="str">
        <x:v>-0.015661687813265046</x:v>
      </x:c>
      <x:c r="AC1201" s="1" t="str">
        <x:v>ABSTAIN</x:v>
      </x:c>
      <x:c r="AD1201" s="1" t="str">
        <x:v>0.050000000000000003</x:v>
      </x:c>
      <x:c r="AE1201" s="1" t="str">
        <x:v>0.45000000000000001</x:v>
      </x:c>
      <x:c r="AF1201" s="1" t="str">
        <x:v>0.0070693759515408905</x:v>
      </x:c>
      <x:c r="AG1201" s="1" t="str">
        <x:v>-0.015661687813265046</x:v>
      </x:c>
      <x:c r="AH1201" s="1" t="str">
        <x:v>0.45000000000000001</x:v>
      </x:c>
      <x:c r="AI1201" s="1" t="str">
        <x:v>0.0070693759515408905</x:v>
      </x:c>
      <x:c r="AJ1201" s="1" t="str">
        <x:v>-0.015661687813265046</x:v>
      </x:c>
      <x:c r="AK1201" s="1" t="str">
        <x:v>-4.5102810375396984e-17</x:v>
      </x:c>
      <x:c r="AL1201" s="28" t="str">
        <x:v>-0.034788286903286801</x:v>
      </x:c>
      <x:c r="AM1201" s="1" t="str">
        <x:v>2024</x:v>
      </x:c>
      <x:c r="AN1201" s="48" t="str">
        <x:v>REUSED_OOS_PREQUENTIAL_DIAGNOSTIC</x:v>
      </x:c>
      <x:c r="AO1201" s="1" t="str">
        <x:v>1199</x:v>
      </x:c>
      <x:c r="AP1201" s="1" t="str">
        <x:v>False</x:v>
      </x:c>
    </x:row>
    <x:row r="1202" ht="22" customHeight="1">
      <x:c r="A1202" s="27" t="n">
        <x:v>45397</x:v>
      </x:c>
      <x:c r="B1202" s="27" t="n">
        <x:v>45398</x:v>
      </x:c>
      <x:c r="C1202" s="1" t="str">
        <x:v>0.00028888498642940002</x:v>
      </x:c>
      <x:c r="D1202" s="1" t="str">
        <x:v>0.050576388075764103</x:v>
      </x:c>
      <x:c r="E1202" s="1" t="str">
        <x:v>0.94913472693780643</x:v>
      </x:c>
      <x:c r="F1202" s="1" t="str">
        <x:v>mix</x:v>
      </x:c>
      <x:c r="G1202" s="1" t="str">
        <x:v>0.18463020243161335</x:v>
      </x:c>
      <x:c r="H1202" s="1" t="str">
        <x:v>0.1649759583113648</x:v>
      </x:c>
      <x:c r="I1202" s="1" t="str">
        <x:v>-0.11473109768100287</x:v>
      </x:c>
      <x:c r="J1202" s="1" t="str">
        <x:v>-0.029125366306254952</x:v>
      </x:c>
      <x:c r="K1202" s="1" t="str">
        <x:v>0.71033488578897463</x:v>
      </x:c>
      <x:c r="L1202" s="1" t="str">
        <x:v>-0.13213204993273231</x:v>
      </x:c>
      <x:c r="M1202" s="1" t="str">
        <x:v>ABSTAIN</x:v>
      </x:c>
      <x:c r="N1202" s="1" t="str">
        <x:v>0.63140246437846181</x:v>
      </x:c>
      <x:c r="O1202" s="48" t="str">
        <x:v>INSUFFICIENT_EVIDENCE</x:v>
      </x:c>
      <x:c r="P1202" s="48" t="str"/>
      <x:c r="Q1202" s="1" t="str">
        <x:v>True</x:v>
      </x:c>
      <x:c r="R1202" s="1" t="str">
        <x:v>5</x:v>
      </x:c>
      <x:c r="S1202" s="1" t="str">
        <x:v>0.050000000000000003</x:v>
      </x:c>
      <x:c r="T1202" s="1" t="str">
        <x:v>0.4583776297062705</x:v>
      </x:c>
      <x:c r="U1202" s="1" t="str">
        <x:v>0.45000000000000001</x:v>
      </x:c>
      <x:c r="V1202" s="1" t="str">
        <x:v>0.0027829758373805</x:v>
      </x:c>
      <x:c r="W1202" s="28" t="str">
        <x:v>0.45000000000000001</x:v>
      </x:c>
      <x:c r="X1202" s="28" t="str">
        <x:v>0.0087470334476721368</x:v>
      </x:c>
      <x:c r="Y1202" s="28" t="str">
        <x:v>0.0027829758373805191</x:v>
      </x:c>
      <x:c r="Z1202" s="1" t="str">
        <x:v>0.45000000000000001</x:v>
      </x:c>
      <x:c r="AA1202" s="1" t="str">
        <x:v>0.0087470334476721368</x:v>
      </x:c>
      <x:c r="AB1202" s="1" t="str">
        <x:v>0.0027829758373805191</x:v>
      </x:c>
      <x:c r="AC1202" s="1" t="str">
        <x:v>ABSTAIN</x:v>
      </x:c>
      <x:c r="AD1202" s="1" t="str">
        <x:v>0.050000000000000003</x:v>
      </x:c>
      <x:c r="AE1202" s="1" t="str">
        <x:v>0.45000000000000001</x:v>
      </x:c>
      <x:c r="AF1202" s="1" t="str">
        <x:v>0.0087470334476721368</x:v>
      </x:c>
      <x:c r="AG1202" s="1" t="str">
        <x:v>0.0027829758373805191</x:v>
      </x:c>
      <x:c r="AH1202" s="1" t="str">
        <x:v>0.45000000000000001</x:v>
      </x:c>
      <x:c r="AI1202" s="1" t="str">
        <x:v>0.0087470334476721368</x:v>
      </x:c>
      <x:c r="AJ1202" s="1" t="str">
        <x:v>0.0027829758373805191</x:v>
      </x:c>
      <x:c r="AK1202" s="1" t="str">
        <x:v>1.9081958235744878e-17</x:v>
      </x:c>
      <x:c r="AL1202" s="28" t="str">
        <x:v>0.0062038828674112999</x:v>
      </x:c>
      <x:c r="AM1202" s="1" t="str">
        <x:v>2024</x:v>
      </x:c>
      <x:c r="AN1202" s="48" t="str">
        <x:v>REUSED_OOS_PREQUENTIAL_DIAGNOSTIC</x:v>
      </x:c>
      <x:c r="AO1202" s="1" t="str">
        <x:v>1200</x:v>
      </x:c>
      <x:c r="AP1202" s="1" t="str">
        <x:v>False</x:v>
      </x:c>
    </x:row>
    <x:row r="1203" ht="22" customHeight="1">
      <x:c r="A1203" s="27" t="n">
        <x:v>45398</x:v>
      </x:c>
      <x:c r="B1203" s="27" t="n">
        <x:v>45399</x:v>
      </x:c>
      <x:c r="C1203" s="1" t="str">
        <x:v>0.00029281466674670003</x:v>
      </x:c>
      <x:c r="D1203" s="1" t="str">
        <x:v>0.083134185090933302</x:v>
      </x:c>
      <x:c r="E1203" s="1" t="str">
        <x:v>0.9165730002423198</x:v>
      </x:c>
      <x:c r="F1203" s="1" t="str">
        <x:v>mix</x:v>
      </x:c>
      <x:c r="G1203" s="1" t="str">
        <x:v>0.2630663014395514</x:v>
      </x:c>
      <x:c r="H1203" s="1" t="str">
        <x:v>0.065123453390973127</x:v>
      </x:c>
      <x:c r="I1203" s="1" t="str">
        <x:v>-0.077264707583733383</x:v>
      </x:c>
      <x:c r="J1203" s="1" t="str">
        <x:v>-0.067053948461205493</x:v>
      </x:c>
      <x:c r="K1203" s="1" t="str">
        <x:v>0.69044249138493041</x:v>
      </x:c>
      <x:c r="L1203" s="1" t="str">
        <x:v>-0.12674789882613458</x:v>
      </x:c>
      <x:c r="M1203" s="1" t="str">
        <x:v>ABSTAIN</x:v>
      </x:c>
      <x:c r="N1203" s="1" t="str">
        <x:v>0.9165730002423198</x:v>
      </x:c>
      <x:c r="O1203" s="48" t="str">
        <x:v>HIGH_VOLATILITY|NEGATIVE_MOMENTUM</x:v>
      </x:c>
      <x:c r="P1203" s="48" t="str"/>
      <x:c r="Q1203" s="1" t="str">
        <x:v>True</x:v>
      </x:c>
      <x:c r="R1203" s="1" t="str">
        <x:v>5</x:v>
      </x:c>
      <x:c r="S1203" s="1" t="str">
        <x:v>0.050000000000000003</x:v>
      </x:c>
      <x:c r="T1203" s="1" t="str">
        <x:v>0.45770627412260068</x:v>
      </x:c>
      <x:c r="U1203" s="1" t="str">
        <x:v>0.45000000000000001</x:v>
      </x:c>
      <x:c r="V1203" s="1" t="str">
        <x:v>-0.017819459465399801</x:v>
      </x:c>
      <x:c r="W1203" s="28" t="str">
        <x:v>0.45000000000000001</x:v>
      </x:c>
      <x:c r="X1203" s="28" t="str">
        <x:v>0.001531186324412126</x:v>
      </x:c>
      <x:c r="Y1203" s="28" t="str">
        <x:v>-0.017819459465399867</x:v>
      </x:c>
      <x:c r="Z1203" s="1" t="str">
        <x:v>0.45000000000000001</x:v>
      </x:c>
      <x:c r="AA1203" s="1" t="str">
        <x:v>0.001531186324412126</x:v>
      </x:c>
      <x:c r="AB1203" s="1" t="str">
        <x:v>-0.017819459465399867</x:v>
      </x:c>
      <x:c r="AC1203" s="1" t="str">
        <x:v>ABSTAIN</x:v>
      </x:c>
      <x:c r="AD1203" s="1" t="str">
        <x:v>0.050000000000000003</x:v>
      </x:c>
      <x:c r="AE1203" s="1" t="str">
        <x:v>0.45000000000000001</x:v>
      </x:c>
      <x:c r="AF1203" s="1" t="str">
        <x:v>0.001531186324412126</x:v>
      </x:c>
      <x:c r="AG1203" s="1" t="str">
        <x:v>-0.017819459465399867</x:v>
      </x:c>
      <x:c r="AH1203" s="1" t="str">
        <x:v>0.45000000000000001</x:v>
      </x:c>
      <x:c r="AI1203" s="1" t="str">
        <x:v>0.001531186324412126</x:v>
      </x:c>
      <x:c r="AJ1203" s="1" t="str">
        <x:v>-0.017819459465399867</x:v>
      </x:c>
      <x:c r="AK1203" s="1" t="str">
        <x:v>-6.591949208711867e-17</x:v>
      </x:c>
      <x:c r="AL1203" s="28" t="str">
        <x:v>-0.039595456803745203</x:v>
      </x:c>
      <x:c r="AM1203" s="1" t="str">
        <x:v>2024</x:v>
      </x:c>
      <x:c r="AN1203" s="48" t="str">
        <x:v>REUSED_OOS_PREQUENTIAL_DIAGNOSTIC</x:v>
      </x:c>
      <x:c r="AO1203" s="1" t="str">
        <x:v>1201</x:v>
      </x:c>
      <x:c r="AP1203" s="1" t="str">
        <x:v>False</x:v>
      </x:c>
    </x:row>
    <x:row r="1204" ht="22" customHeight="1">
      <x:c r="A1204" s="27" t="n">
        <x:v>45399</x:v>
      </x:c>
      <x:c r="B1204" s="27" t="n">
        <x:v>45400</x:v>
      </x:c>
      <x:c r="C1204" s="1" t="str">
        <x:v>0.0010545348140473</x:v>
      </x:c>
      <x:c r="D1204" s="1" t="str">
        <x:v>0.022277110241964802</x:v>
      </x:c>
      <x:c r="E1204" s="1" t="str">
        <x:v>0.97666835494398763</x:v>
      </x:c>
      <x:c r="F1204" s="1" t="str">
        <x:v>mix</x:v>
      </x:c>
      <x:c r="G1204" s="1" t="str">
        <x:v>0.10470689126654539</x:v>
      </x:c>
      <x:c r="H1204" s="1" t="str">
        <x:v>0.12171414969793692</x:v>
      </x:c>
      <x:c r="I1204" s="1" t="str">
        <x:v>-0.13229852978033796</x:v>
      </x:c>
      <x:c r="J1204" s="1" t="str">
        <x:v>-0.093428272585921013</x:v>
      </x:c>
      <x:c r="K1204" s="1" t="str">
        <x:v>0.70251031754949245</x:v>
      </x:c>
      <x:c r="L1204" s="1" t="str">
        <x:v>-0.16132471467694409</x:v>
      </x:c>
      <x:c r="M1204" s="1" t="str">
        <x:v>ABSTAIN</x:v>
      </x:c>
      <x:c r="N1204" s="1" t="str">
        <x:v>0.63140246437846181</x:v>
      </x:c>
      <x:c r="O1204" s="48" t="str">
        <x:v>INSUFFICIENT_EVIDENCE</x:v>
      </x:c>
      <x:c r="P1204" s="48" t="str"/>
      <x:c r="Q1204" s="1" t="str">
        <x:v>True</x:v>
      </x:c>
      <x:c r="R1204" s="1" t="str">
        <x:v>5</x:v>
      </x:c>
      <x:c r="S1204" s="1" t="str">
        <x:v>0.050000000000000003</x:v>
      </x:c>
      <x:c r="T1204" s="1" t="str">
        <x:v>0.45889801158023458</x:v>
      </x:c>
      <x:c r="U1204" s="1" t="str">
        <x:v>0.45000000000000001</x:v>
      </x:c>
      <x:c r="V1204" s="1" t="str">
        <x:v>0.016163862129520298</x:v>
      </x:c>
      <x:c r="W1204" s="28" t="str">
        <x:v>0.45000000000000001</x:v>
      </x:c>
      <x:c r="X1204" s="28" t="str">
        <x:v>0.0099776570081071547</x:v>
      </x:c>
      <x:c r="Y1204" s="28" t="str">
        <x:v>0.016163862129520368</x:v>
      </x:c>
      <x:c r="Z1204" s="1" t="str">
        <x:v>0.45000000000000001</x:v>
      </x:c>
      <x:c r="AA1204" s="1" t="str">
        <x:v>0.0099776570081071547</x:v>
      </x:c>
      <x:c r="AB1204" s="1" t="str">
        <x:v>0.016163862129520368</x:v>
      </x:c>
      <x:c r="AC1204" s="1" t="str">
        <x:v>ABSTAIN</x:v>
      </x:c>
      <x:c r="AD1204" s="1" t="str">
        <x:v>0.050000000000000003</x:v>
      </x:c>
      <x:c r="AE1204" s="1" t="str">
        <x:v>0.45000000000000001</x:v>
      </x:c>
      <x:c r="AF1204" s="1" t="str">
        <x:v>0.0099776570081071547</x:v>
      </x:c>
      <x:c r="AG1204" s="1" t="str">
        <x:v>0.016163862129520368</x:v>
      </x:c>
      <x:c r="AH1204" s="1" t="str">
        <x:v>0.45000000000000001</x:v>
      </x:c>
      <x:c r="AI1204" s="1" t="str">
        <x:v>0.0099776570081071547</x:v>
      </x:c>
      <x:c r="AJ1204" s="1" t="str">
        <x:v>0.016163862129520368</x:v>
      </x:c>
      <x:c r="AK1204" s="1" t="str">
        <x:v>6.9388939039072284e-17</x:v>
      </x:c>
      <x:c r="AL1204" s="28" t="str">
        <x:v>0.035942224811476603</x:v>
      </x:c>
      <x:c r="AM1204" s="1" t="str">
        <x:v>2024</x:v>
      </x:c>
      <x:c r="AN1204" s="48" t="str">
        <x:v>REUSED_OOS_PREQUENTIAL_DIAGNOSTIC</x:v>
      </x:c>
      <x:c r="AO1204" s="1" t="str">
        <x:v>1202</x:v>
      </x:c>
      <x:c r="AP1204" s="1" t="str">
        <x:v>False</x:v>
      </x:c>
    </x:row>
    <x:row r="1205" ht="22" customHeight="1">
      <x:c r="A1205" s="27" t="n">
        <x:v>45400</x:v>
      </x:c>
      <x:c r="B1205" s="27" t="n">
        <x:v>45401</x:v>
      </x:c>
      <x:c r="C1205" s="1" t="str">
        <x:v>5.6908548314973129e-05</x:v>
      </x:c>
      <x:c r="D1205" s="1" t="str">
        <x:v>0.21722997417433421</x:v>
      </x:c>
      <x:c r="E1205" s="1" t="str">
        <x:v>0.78271311727735071</x:v>
      </x:c>
      <x:c r="F1205" s="1" t="str">
        <x:v>mix</x:v>
      </x:c>
      <x:c r="G1205" s="1" t="str">
        <x:v>0.47694606149732149</x:v>
      </x:c>
      <x:c r="H1205" s="1" t="str">
        <x:v>0.38990572786473865</x:v>
      </x:c>
      <x:c r="I1205" s="1" t="str">
        <x:v>-0.093273114740985874</x:v>
      </x:c>
      <x:c r="J1205" s="1" t="str">
        <x:v>0.023068493150685043</x:v>
      </x:c>
      <x:c r="K1205" s="1" t="str">
        <x:v>0.64869229355705704</x:v>
      </x:c>
      <x:c r="L1205" s="1" t="str">
        <x:v>-0.13118085902803345</x:v>
      </x:c>
      <x:c r="M1205" s="1" t="str">
        <x:v>ABSTAIN</x:v>
      </x:c>
      <x:c r="N1205" s="1" t="str">
        <x:v>0.75</x:v>
      </x:c>
      <x:c r="O1205" s="48" t="str">
        <x:v>INSUFFICIENT_EVIDENCE</x:v>
      </x:c>
      <x:c r="P1205" s="48" t="str"/>
      <x:c r="Q1205" s="1" t="str">
        <x:v>True</x:v>
      </x:c>
      <x:c r="R1205" s="1" t="str">
        <x:v>5</x:v>
      </x:c>
      <x:c r="S1205" s="1" t="str">
        <x:v>0.050000000000000003</x:v>
      </x:c>
      <x:c r="T1205" s="1" t="str">
        <x:v>0.45496186564103058</x:v>
      </x:c>
      <x:c r="U1205" s="1" t="str">
        <x:v>0.45000000000000001</x:v>
      </x:c>
      <x:c r="V1205" s="1" t="str">
        <x:v>0.0022433031597674999</x:v>
      </x:c>
      <x:c r="W1205" s="28" t="str">
        <x:v>0.45000000000000001</x:v>
      </x:c>
      <x:c r="X1205" s="28" t="str">
        <x:v>0.0087541116291505738</x:v>
      </x:c>
      <x:c r="Y1205" s="28" t="str">
        <x:v>0.0022433031597675068</x:v>
      </x:c>
      <x:c r="Z1205" s="1" t="str">
        <x:v>0.45000000000000001</x:v>
      </x:c>
      <x:c r="AA1205" s="1" t="str">
        <x:v>0.0087541116291505738</x:v>
      </x:c>
      <x:c r="AB1205" s="1" t="str">
        <x:v>0.0022433031597675068</x:v>
      </x:c>
      <x:c r="AC1205" s="1" t="str">
        <x:v>ABSTAIN</x:v>
      </x:c>
      <x:c r="AD1205" s="1" t="str">
        <x:v>0.050000000000000003</x:v>
      </x:c>
      <x:c r="AE1205" s="1" t="str">
        <x:v>0.45000000000000001</x:v>
      </x:c>
      <x:c r="AF1205" s="1" t="str">
        <x:v>0.0087541116291505738</x:v>
      </x:c>
      <x:c r="AG1205" s="1" t="str">
        <x:v>0.0022433031597675068</x:v>
      </x:c>
      <x:c r="AH1205" s="1" t="str">
        <x:v>0.45000000000000001</x:v>
      </x:c>
      <x:c r="AI1205" s="1" t="str">
        <x:v>0.0087541116291505738</x:v>
      </x:c>
      <x:c r="AJ1205" s="1" t="str">
        <x:v>0.0022433031597675068</x:v>
      </x:c>
      <x:c r="AK1205" s="1" t="str">
        <x:v>6.9388939039072284e-18</x:v>
      </x:c>
      <x:c r="AL1205" s="28" t="str">
        <x:v>0.0050046155251775</x:v>
      </x:c>
      <x:c r="AM1205" s="1" t="str">
        <x:v>2024</x:v>
      </x:c>
      <x:c r="AN1205" s="48" t="str">
        <x:v>REUSED_OOS_PREQUENTIAL_DIAGNOSTIC</x:v>
      </x:c>
      <x:c r="AO1205" s="1" t="str">
        <x:v>1203</x:v>
      </x:c>
      <x:c r="AP1205" s="1" t="str">
        <x:v>False</x:v>
      </x:c>
    </x:row>
    <x:row r="1206" ht="22" customHeight="1">
      <x:c r="A1206" s="27" t="n">
        <x:v>45401</x:v>
      </x:c>
      <x:c r="B1206" s="27" t="n">
        <x:v>45402</x:v>
      </x:c>
      <x:c r="C1206" s="1" t="str">
        <x:v>5.7628670348797336e-05</x:v>
      </x:c>
      <x:c r="D1206" s="1" t="str">
        <x:v>0.21963780268705141</x:v>
      </x:c>
      <x:c r="E1206" s="1" t="str">
        <x:v>0.78030456864259945</x:v>
      </x:c>
      <x:c r="F1206" s="1" t="str">
        <x:v>mix</x:v>
      </x:c>
      <x:c r="G1206" s="1" t="str">
        <x:v>0.47974616706943074</x:v>
      </x:c>
      <x:c r="H1206" s="1" t="str">
        <x:v>0.0048170972695022888</x:v>
      </x:c>
      <x:c r="I1206" s="1" t="str">
        <x:v>-0.049928594723306352</x:v>
      </x:c>
      <x:c r="J1206" s="1" t="str">
        <x:v>-0.059759188846641331</x:v>
      </x:c>
      <x:c r="K1206" s="1" t="str">
        <x:v>0.56483390239919484</x:v>
      </x:c>
      <x:c r="L1206" s="1" t="str">
        <x:v>-0.12683275326655385</x:v>
      </x:c>
      <x:c r="M1206" s="1" t="str">
        <x:v>ABSTAIN</x:v>
      </x:c>
      <x:c r="N1206" s="1" t="str">
        <x:v>0.80000000000000004</x:v>
      </x:c>
      <x:c r="O1206" s="48" t="str">
        <x:v>HIGH_VOLATILITY|NEGATIVE_MOMENTUM</x:v>
      </x:c>
      <x:c r="P1206" s="48" t="str"/>
      <x:c r="Q1206" s="1" t="str">
        <x:v>True</x:v>
      </x:c>
      <x:c r="R1206" s="1" t="str">
        <x:v>5</x:v>
      </x:c>
      <x:c r="S1206" s="1" t="str">
        <x:v>0.050000000000000003</x:v>
      </x:c>
      <x:c r="T1206" s="1" t="str">
        <x:v>0.4549121799221329</x:v>
      </x:c>
      <x:c r="U1206" s="1" t="str">
        <x:v>0.45000000000000001</x:v>
      </x:c>
      <x:c r="V1206" s="1" t="str">
        <x:v>0.0081947943947710995</x:v>
      </x:c>
      <x:c r="W1206" s="28" t="str">
        <x:v>0.45000000000000001</x:v>
      </x:c>
      <x:c r="X1206" s="28" t="str">
        <x:v>0.0012358590926604962</x:v>
      </x:c>
      <x:c r="Y1206" s="28" t="str">
        <x:v>0.0081947943947711099</x:v>
      </x:c>
      <x:c r="Z1206" s="1" t="str">
        <x:v>0.45000000000000001</x:v>
      </x:c>
      <x:c r="AA1206" s="1" t="str">
        <x:v>0.0012358590926604962</x:v>
      </x:c>
      <x:c r="AB1206" s="1" t="str">
        <x:v>0.0081947943947711099</x:v>
      </x:c>
      <x:c r="AC1206" s="1" t="str">
        <x:v>ABSTAIN</x:v>
      </x:c>
      <x:c r="AD1206" s="1" t="str">
        <x:v>0.050000000000000003</x:v>
      </x:c>
      <x:c r="AE1206" s="1" t="str">
        <x:v>0.45000000000000001</x:v>
      </x:c>
      <x:c r="AF1206" s="1" t="str">
        <x:v>0.0012358590926604962</x:v>
      </x:c>
      <x:c r="AG1206" s="1" t="str">
        <x:v>0.0081947943947711099</x:v>
      </x:c>
      <x:c r="AH1206" s="1" t="str">
        <x:v>0.45000000000000001</x:v>
      </x:c>
      <x:c r="AI1206" s="1" t="str">
        <x:v>0.0012358590926604962</x:v>
      </x:c>
      <x:c r="AJ1206" s="1" t="str">
        <x:v>0.0081947943947711099</x:v>
      </x:c>
      <x:c r="AK1206" s="1" t="str">
        <x:v>1.0408340855860843e-17</x:v>
      </x:c>
      <x:c r="AL1206" s="28" t="str">
        <x:v>0.018213423073366101</x:v>
      </x:c>
      <x:c r="AM1206" s="1" t="str">
        <x:v>2024</x:v>
      </x:c>
      <x:c r="AN1206" s="48" t="str">
        <x:v>REUSED_OOS_PREQUENTIAL_DIAGNOSTIC</x:v>
      </x:c>
      <x:c r="AO1206" s="1" t="str">
        <x:v>1204</x:v>
      </x:c>
      <x:c r="AP1206" s="1" t="str">
        <x:v>False</x:v>
      </x:c>
    </x:row>
    <x:row r="1207" ht="22" customHeight="1">
      <x:c r="A1207" s="27" t="n">
        <x:v>45402</x:v>
      </x:c>
      <x:c r="B1207" s="27" t="n">
        <x:v>45403</x:v>
      </x:c>
      <x:c r="C1207" s="1" t="str">
        <x:v>9.4933648524718486e-06</x:v>
      </x:c>
      <x:c r="D1207" s="1" t="str">
        <x:v>0.66107593888444094</x:v>
      </x:c>
      <x:c r="E1207" s="1" t="str">
        <x:v>0.33891456775070661</x:v>
      </x:c>
      <x:c r="F1207" s="1" t="str">
        <x:v>bull</x:v>
      </x:c>
      <x:c r="G1207" s="1" t="str">
        <x:v>0.58294291015287525</x:v>
      </x:c>
      <x:c r="H1207" s="1" t="str">
        <x:v>0.88287627239477873</x:v>
      </x:c>
      <x:c r="I1207" s="1" t="str">
        <x:v>0.017403316215060638</x:v>
      </x:c>
      <x:c r="J1207" s="1" t="str">
        <x:v>-0.0082850155258168412</x:v>
      </x:c>
      <x:c r="K1207" s="1" t="str">
        <x:v>0.55592763366289411</x:v>
      </x:c>
      <x:c r="L1207" s="1" t="str">
        <x:v>-0.11092938878799119</x:v>
      </x:c>
      <x:c r="M1207" s="1" t="str">
        <x:v>ABSTAIN</x:v>
      </x:c>
      <x:c r="N1207" s="1" t="str">
        <x:v>0.5</x:v>
      </x:c>
      <x:c r="O1207" s="48" t="str">
        <x:v>INSUFFICIENT_EVIDENCE</x:v>
      </x:c>
      <x:c r="P1207" s="48" t="str"/>
      <x:c r="Q1207" s="1" t="str">
        <x:v>True</x:v>
      </x:c>
      <x:c r="R1207" s="1" t="str">
        <x:v>5</x:v>
      </x:c>
      <x:c r="S1207" s="1" t="str">
        <x:v>0.14999999999999999</x:v>
      </x:c>
      <x:c r="T1207" s="1" t="str">
        <x:v>0.44581786735960638</x:v>
      </x:c>
      <x:c r="U1207" s="1" t="str">
        <x:v>0.45000000000000001</x:v>
      </x:c>
      <x:c r="V1207" s="1" t="str">
        <x:v>-0.0001492494812641</x:v>
      </x:c>
      <x:c r="W1207" s="28" t="str">
        <x:v>0.45000000000000001</x:v>
      </x:c>
      <x:c r="X1207" s="28" t="str">
        <x:v>0.0044711762693945278</x:v>
      </x:c>
      <x:c r="Y1207" s="28" t="str">
        <x:v>-0.0001492494812641576</x:v>
      </x:c>
      <x:c r="Z1207" s="1" t="str">
        <x:v>0.45000000000000001</x:v>
      </x:c>
      <x:c r="AA1207" s="1" t="str">
        <x:v>0.0044711762693945278</x:v>
      </x:c>
      <x:c r="AB1207" s="1" t="str">
        <x:v>-0.0001492494812641576</x:v>
      </x:c>
      <x:c r="AC1207" s="1" t="str">
        <x:v>ABSTAIN</x:v>
      </x:c>
      <x:c r="AD1207" s="1" t="str">
        <x:v>0.14999999999999999</x:v>
      </x:c>
      <x:c r="AE1207" s="1" t="str">
        <x:v>0.45000000000000001</x:v>
      </x:c>
      <x:c r="AF1207" s="1" t="str">
        <x:v>0.0044711762693945278</x:v>
      </x:c>
      <x:c r="AG1207" s="1" t="str">
        <x:v>-0.0001492494812641576</x:v>
      </x:c>
      <x:c r="AH1207" s="1" t="str">
        <x:v>0.45000000000000001</x:v>
      </x:c>
      <x:c r="AI1207" s="1" t="str">
        <x:v>0.0044711762693945278</x:v>
      </x:c>
      <x:c r="AJ1207" s="1" t="str">
        <x:v>-0.0001492494812641576</x:v>
      </x:c>
      <x:c r="AK1207" s="1" t="str">
        <x:v>-5.7625345467604561e-17</x:v>
      </x:c>
      <x:c r="AL1207" s="28" t="str">
        <x:v>-0.0003217310051708</x:v>
      </x:c>
      <x:c r="AM1207" s="1" t="str">
        <x:v>2024</x:v>
      </x:c>
      <x:c r="AN1207" s="48" t="str">
        <x:v>REUSED_OOS_PREQUENTIAL_DIAGNOSTIC</x:v>
      </x:c>
      <x:c r="AO1207" s="1" t="str">
        <x:v>1205</x:v>
      </x:c>
      <x:c r="AP1207" s="1" t="str">
        <x:v>False</x:v>
      </x:c>
    </x:row>
    <x:row r="1208" ht="22" customHeight="1">
      <x:c r="A1208" s="27" t="n">
        <x:v>45403</x:v>
      </x:c>
      <x:c r="B1208" s="27" t="n">
        <x:v>45404</x:v>
      </x:c>
      <x:c r="C1208" s="1" t="str">
        <x:v>1.2367563926222204e-05</x:v>
      </x:c>
      <x:c r="D1208" s="1" t="str">
        <x:v>0.6282361833347182</x:v>
      </x:c>
      <x:c r="E1208" s="1" t="str">
        <x:v>0.37175144910135538</x:v>
      </x:c>
      <x:c r="F1208" s="1" t="str">
        <x:v>bull</x:v>
      </x:c>
      <x:c r="G1208" s="1" t="str">
        <x:v>0.60078304243882541</x:v>
      </x:c>
      <x:c r="H1208" s="1" t="str">
        <x:v>0.065679511099445254</x:v>
      </x:c>
      <x:c r="I1208" s="1" t="str">
        <x:v>-0.011525570266098795</x:v>
      </x:c>
      <x:c r="J1208" s="1" t="str">
        <x:v>0.018102860367951834</x:v>
      </x:c>
      <x:c r="K1208" s="1" t="str">
        <x:v>0.54776915431060691</x:v>
      </x:c>
      <x:c r="L1208" s="1" t="str">
        <x:v>-0.11121543036940429</x:v>
      </x:c>
      <x:c r="M1208" s="1" t="str">
        <x:v>ABSTAIN</x:v>
      </x:c>
      <x:c r="N1208" s="1" t="str">
        <x:v>0.5</x:v>
      </x:c>
      <x:c r="O1208" s="48" t="str">
        <x:v>INSUFFICIENT_EVIDENCE</x:v>
      </x:c>
      <x:c r="P1208" s="48" t="str"/>
      <x:c r="Q1208" s="1" t="str">
        <x:v>True</x:v>
      </x:c>
      <x:c r="R1208" s="1" t="str">
        <x:v>5</x:v>
      </x:c>
      <x:c r="S1208" s="1" t="str">
        <x:v>0.14999999999999999</x:v>
      </x:c>
      <x:c r="T1208" s="1" t="str">
        <x:v>0.44649447546896948</x:v>
      </x:c>
      <x:c r="U1208" s="1" t="str">
        <x:v>0.45000000000000001</x:v>
      </x:c>
      <x:c r="V1208" s="1" t="str">
        <x:v>0.013090347126494</x:v>
      </x:c>
      <x:c r="W1208" s="28" t="str">
        <x:v>0.45000000000000001</x:v>
      </x:c>
      <x:c r="X1208" s="28" t="str">
        <x:v>7.9639953968868582e-05</x:v>
      </x:c>
      <x:c r="Y1208" s="28" t="str">
        <x:v>0.013090347126493818</x:v>
      </x:c>
      <x:c r="Z1208" s="1" t="str">
        <x:v>0.45000000000000001</x:v>
      </x:c>
      <x:c r="AA1208" s="1" t="str">
        <x:v>7.9639953968868582e-05</x:v>
      </x:c>
      <x:c r="AB1208" s="1" t="str">
        <x:v>0.013090347126493818</x:v>
      </x:c>
      <x:c r="AC1208" s="1" t="str">
        <x:v>ABSTAIN</x:v>
      </x:c>
      <x:c r="AD1208" s="1" t="str">
        <x:v>0.14999999999999999</x:v>
      </x:c>
      <x:c r="AE1208" s="1" t="str">
        <x:v>0.45000000000000001</x:v>
      </x:c>
      <x:c r="AF1208" s="1" t="str">
        <x:v>7.9639953968868582e-05</x:v>
      </x:c>
      <x:c r="AG1208" s="1" t="str">
        <x:v>0.013090347126493818</x:v>
      </x:c>
      <x:c r="AH1208" s="1" t="str">
        <x:v>0.45000000000000001</x:v>
      </x:c>
      <x:c r="AI1208" s="1" t="str">
        <x:v>7.9639953968868582e-05</x:v>
      </x:c>
      <x:c r="AJ1208" s="1" t="str">
        <x:v>0.013090347126493818</x:v>
      </x:c>
      <x:c r="AK1208" s="1" t="str">
        <x:v>-1.7867651802561113e-16</x:v>
      </x:c>
      <x:c r="AL1208" s="28" t="str">
        <x:v>0.0290898395754863</x:v>
      </x:c>
      <x:c r="AM1208" s="1" t="str">
        <x:v>2024</x:v>
      </x:c>
      <x:c r="AN1208" s="48" t="str">
        <x:v>REUSED_OOS_PREQUENTIAL_DIAGNOSTIC</x:v>
      </x:c>
      <x:c r="AO1208" s="1" t="str">
        <x:v>1206</x:v>
      </x:c>
      <x:c r="AP1208" s="1" t="str">
        <x:v>False</x:v>
      </x:c>
    </x:row>
    <x:row r="1209" ht="22" customHeight="1">
      <x:c r="A1209" s="27" t="n">
        <x:v>45404</x:v>
      </x:c>
      <x:c r="B1209" s="27" t="n">
        <x:v>45405</x:v>
      </x:c>
      <x:c r="C1209" s="1" t="str">
        <x:v>4.2128233750394551e-06</x:v>
      </x:c>
      <x:c r="D1209" s="1" t="str">
        <x:v>0.74005910103723005</x:v>
      </x:c>
      <x:c r="E1209" s="1" t="str">
        <x:v>0.25993668613939458</x:v>
      </x:c>
      <x:c r="F1209" s="1" t="str">
        <x:v>bull</x:v>
      </x:c>
      <x:c r="G1209" s="1" t="str">
        <x:v>0.52160873921710327</x:v>
      </x:c>
      <x:c r="H1209" s="1" t="str">
        <x:v>0.22364583540502384</x:v>
      </x:c>
      <x:c r="I1209" s="1" t="str">
        <x:v>0.053892092809078473</x:v>
      </x:c>
      <x:c r="J1209" s="1" t="str">
        <x:v>0.043591441304979162</x:v>
      </x:c>
      <x:c r="K1209" s="1" t="str">
        <x:v>0.55640055278350653</x:v>
      </x:c>
      <x:c r="L1209" s="1" t="str">
        <x:v>-0.085360829821682471</x:v>
      </x:c>
      <x:c r="M1209" s="1" t="str">
        <x:v>ABSTAIN</x:v>
      </x:c>
      <x:c r="N1209" s="1" t="str">
        <x:v>0.5</x:v>
      </x:c>
      <x:c r="O1209" s="48" t="str">
        <x:v>INSUFFICIENT_EVIDENCE</x:v>
      </x:c>
      <x:c r="P1209" s="48" t="str"/>
      <x:c r="Q1209" s="1" t="str">
        <x:v>True</x:v>
      </x:c>
      <x:c r="R1209" s="1" t="str">
        <x:v>5</x:v>
      </x:c>
      <x:c r="S1209" s="1" t="str">
        <x:v>0.14999999999999999</x:v>
      </x:c>
      <x:c r="T1209" s="1" t="str">
        <x:v>0.44419041766406059</x:v>
      </x:c>
      <x:c r="U1209" s="1" t="str">
        <x:v>0.45000000000000001</x:v>
      </x:c>
      <x:c r="V1209" s="1" t="str">
        <x:v>-0.0027968063590952</x:v>
      </x:c>
      <x:c r="W1209" s="28" t="str">
        <x:v>0.45000000000000001</x:v>
      </x:c>
      <x:c r="X1209" s="28" t="str">
        <x:v>0.0071067054798888418</x:v>
      </x:c>
      <x:c r="Y1209" s="28" t="str">
        <x:v>-0.0027968063590952941</x:v>
      </x:c>
      <x:c r="Z1209" s="1" t="str">
        <x:v>0.45000000000000001</x:v>
      </x:c>
      <x:c r="AA1209" s="1" t="str">
        <x:v>0.0071067054798888418</x:v>
      </x:c>
      <x:c r="AB1209" s="1" t="str">
        <x:v>-0.0027968063590952941</x:v>
      </x:c>
      <x:c r="AC1209" s="1" t="str">
        <x:v>BTC</x:v>
      </x:c>
      <x:c r="AD1209" s="1" t="str">
        <x:v>0.14999999999999999</x:v>
      </x:c>
      <x:c r="AE1209" s="1" t="str">
        <x:v>0.55000000000000004</x:v>
      </x:c>
      <x:c r="AF1209" s="1" t="str">
        <x:v>0.092893294520111191</x:v>
      </x:c>
      <x:c r="AG1209" s="1" t="str">
        <x:v>-0.0035022337016386018</x:v>
      </x:c>
      <x:c r="AH1209" s="1" t="str">
        <x:v>0.45000000000000001</x:v>
      </x:c>
      <x:c r="AI1209" s="1" t="str">
        <x:v>0.0071067054798888418</x:v>
      </x:c>
      <x:c r="AJ1209" s="1" t="str">
        <x:v>-0.0027968063590952941</x:v>
      </x:c>
      <x:c r="AK1209" s="1" t="str">
        <x:v>-9.4108748571741785e-17</x:v>
      </x:c>
      <x:c r="AL1209" s="28" t="str">
        <x:v>-0.0061993766207337</x:v>
      </x:c>
      <x:c r="AM1209" s="1" t="str">
        <x:v>2024</x:v>
      </x:c>
      <x:c r="AN1209" s="48" t="str">
        <x:v>REUSED_OOS_PREQUENTIAL_DIAGNOSTIC</x:v>
      </x:c>
      <x:c r="AO1209" s="1" t="str">
        <x:v>1207</x:v>
      </x:c>
      <x:c r="AP1209" s="1" t="str">
        <x:v>False</x:v>
      </x:c>
    </x:row>
    <x:row r="1210" ht="22" customHeight="1">
      <x:c r="A1210" s="27" t="n">
        <x:v>45405</x:v>
      </x:c>
      <x:c r="B1210" s="27" t="n">
        <x:v>45406</x:v>
      </x:c>
      <x:c r="C1210" s="1" t="str">
        <x:v>1.6390571521838746e-05</x:v>
      </x:c>
      <x:c r="D1210" s="1" t="str">
        <x:v>0.54201564552749892</x:v>
      </x:c>
      <x:c r="E1210" s="1" t="str">
        <x:v>0.45796796390097921</x:v>
      </x:c>
      <x:c r="F1210" s="1" t="str">
        <x:v>bull</x:v>
      </x:c>
      <x:c r="G1210" s="1" t="str">
        <x:v>0.62787990530539584</x:v>
      </x:c>
      <x:c r="H1210" s="1" t="str">
        <x:v>0.39608691101946258</x:v>
      </x:c>
      <x:c r="I1210" s="1" t="str">
        <x:v>0.040900990983507635</x:v>
      </x:c>
      <x:c r="J1210" s="1" t="str">
        <x:v>-0.011856531358286126</x:v>
      </x:c>
      <x:c r="K1210" s="1" t="str">
        <x:v>0.5303747733569113</x:v>
      </x:c>
      <x:c r="L1210" s="1" t="str">
        <x:v>-0.091031022509693305</x:v>
      </x:c>
      <x:c r="M1210" s="1" t="str">
        <x:v>ABSTAIN</x:v>
      </x:c>
      <x:c r="N1210" s="1" t="str">
        <x:v>0.5</x:v>
      </x:c>
      <x:c r="O1210" s="48" t="str">
        <x:v>INSUFFICIENT_EVIDENCE</x:v>
      </x:c>
      <x:c r="P1210" s="48" t="str"/>
      <x:c r="Q1210" s="1" t="str">
        <x:v>True</x:v>
      </x:c>
      <x:c r="R1210" s="1" t="str">
        <x:v>5</x:v>
      </x:c>
      <x:c r="S1210" s="1" t="str">
        <x:v>0.14999999999999999</x:v>
      </x:c>
      <x:c r="T1210" s="1" t="str">
        <x:v>0.4482711944564795</x:v>
      </x:c>
      <x:c r="U1210" s="1" t="str">
        <x:v>0.45000000000000001</x:v>
      </x:c>
      <x:c r="V1210" s="1" t="str">
        <x:v>-0.0144287542625657</x:v>
      </x:c>
      <x:c r="W1210" s="28" t="str">
        <x:v>0.45000000000000001</x:v>
      </x:c>
      <x:c r="X1210" s="28" t="str">
        <x:v>0.00153863808226129</x:v>
      </x:c>
      <x:c r="Y1210" s="28" t="str">
        <x:v>-0.014428754262565735</x:v>
      </x:c>
      <x:c r="Z1210" s="1" t="str">
        <x:v>0.45000000000000001</x:v>
      </x:c>
      <x:c r="AA1210" s="1" t="str">
        <x:v>0.00153863808226129</x:v>
      </x:c>
      <x:c r="AB1210" s="1" t="str">
        <x:v>-0.014428754262565735</x:v>
      </x:c>
      <x:c r="AC1210" s="1" t="str">
        <x:v>ABSTAIN</x:v>
      </x:c>
      <x:c r="AD1210" s="1" t="str">
        <x:v>0.14999999999999999</x:v>
      </x:c>
      <x:c r="AE1210" s="1" t="str">
        <x:v>0.45000000000000001</x:v>
      </x:c>
      <x:c r="AF1210" s="1" t="str">
        <x:v>0.098460404794581458</x:v>
      </x:c>
      <x:c r="AG1210" s="1" t="str">
        <x:v>-0.014524277715899481</x:v>
      </x:c>
      <x:c r="AH1210" s="1" t="str">
        <x:v>0.45000000000000001</x:v>
      </x:c>
      <x:c r="AI1210" s="1" t="str">
        <x:v>0.00153863808226129</x:v>
      </x:c>
      <x:c r="AJ1210" s="1" t="str">
        <x:v>-0.014428754262565735</x:v>
      </x:c>
      <x:c r="AK1210" s="1" t="str">
        <x:v>-3.4694469519536142e-17</x:v>
      </x:c>
      <x:c r="AL1210" s="28" t="str">
        <x:v>-0.0320605284950689</x:v>
      </x:c>
      <x:c r="AM1210" s="1" t="str">
        <x:v>2024</x:v>
      </x:c>
      <x:c r="AN1210" s="48" t="str">
        <x:v>REUSED_OOS_PREQUENTIAL_DIAGNOSTIC</x:v>
      </x:c>
      <x:c r="AO1210" s="1" t="str">
        <x:v>1208</x:v>
      </x:c>
      <x:c r="AP1210" s="1" t="str">
        <x:v>False</x:v>
      </x:c>
    </x:row>
    <x:row r="1211" ht="22" customHeight="1">
      <x:c r="A1211" s="27" t="n">
        <x:v>45406</x:v>
      </x:c>
      <x:c r="B1211" s="27" t="n">
        <x:v>45407</x:v>
      </x:c>
      <x:c r="C1211" s="1" t="str">
        <x:v>8.8285623626818682e-05</x:v>
      </x:c>
      <x:c r="D1211" s="1" t="str">
        <x:v>0.087553346237831897</x:v>
      </x:c>
      <x:c r="E1211" s="1" t="str">
        <x:v>0.91235836813854121</x:v>
      </x:c>
      <x:c r="F1211" s="1" t="str">
        <x:v>mix</x:v>
      </x:c>
      <x:c r="G1211" s="1" t="str">
        <x:v>0.27101885465049941</x:v>
      </x:c>
      <x:c r="H1211" s="1" t="str">
        <x:v>0.90892459857933394</x:v>
      </x:c>
      <x:c r="I1211" s="1" t="str">
        <x:v>0.049067460414596198</x:v>
      </x:c>
      <x:c r="J1211" s="1" t="str">
        <x:v>-0.080213758370056731</x:v>
      </x:c>
      <x:c r="K1211" s="1" t="str">
        <x:v>0.5220532351315228</x:v>
      </x:c>
      <x:c r="L1211" s="1" t="str">
        <x:v>-0.12017304831365494</x:v>
      </x:c>
      <x:c r="M1211" s="1" t="str">
        <x:v>ABSTAIN</x:v>
      </x:c>
      <x:c r="N1211" s="1" t="str">
        <x:v>0.91235836813854121</x:v>
      </x:c>
      <x:c r="O1211" s="48" t="str">
        <x:v>HIGH_VOLATILITY|NEGATIVE_MOMENTUM</x:v>
      </x:c>
      <x:c r="P1211" s="48" t="str">
        <x:v>episode-000972|episode-000321|episode-000793|episode-001198|episode-000966</x:v>
      </x:c>
      <x:c r="Q1211" s="1" t="str">
        <x:v>True</x:v>
      </x:c>
      <x:c r="R1211" s="1" t="str">
        <x:v>5</x:v>
      </x:c>
      <x:c r="S1211" s="1" t="str">
        <x:v>0.050000000000000003</x:v>
      </x:c>
      <x:c r="T1211" s="1" t="str">
        <x:v>0.45763199035947971</x:v>
      </x:c>
      <x:c r="U1211" s="1" t="str">
        <x:v>0.45000000000000001</x:v>
      </x:c>
      <x:c r="V1211" s="1" t="str">
        <x:v>0.0014717372783069999</x:v>
      </x:c>
      <x:c r="W1211" s="28" t="str">
        <x:v>0.45000000000000001</x:v>
      </x:c>
      <x:c r="X1211" s="28" t="str">
        <x:v>0.0080511364630252991</x:v>
      </x:c>
      <x:c r="Y1211" s="28" t="str">
        <x:v>0.0014717372783070726</x:v>
      </x:c>
      <x:c r="Z1211" s="1" t="str">
        <x:v>0.45000000000000001</x:v>
      </x:c>
      <x:c r="AA1211" s="1" t="str">
        <x:v>0.0080511364630252991</x:v>
      </x:c>
      <x:c r="AB1211" s="1" t="str">
        <x:v>0.0014717372783070726</x:v>
      </x:c>
      <x:c r="AC1211" s="1" t="str">
        <x:v>ABSTAIN</x:v>
      </x:c>
      <x:c r="AD1211" s="1" t="str">
        <x:v>0.050000000000000003</x:v>
      </x:c>
      <x:c r="AE1211" s="1" t="str">
        <x:v>0.45000000000000001</x:v>
      </x:c>
      <x:c r="AF1211" s="1" t="str">
        <x:v>0.0080511364630252991</x:v>
      </x:c>
      <x:c r="AG1211" s="1" t="str">
        <x:v>0.0014717372783070726</x:v>
      </x:c>
      <x:c r="AH1211" s="1" t="str">
        <x:v>0.45000000000000001</x:v>
      </x:c>
      <x:c r="AI1211" s="1" t="str">
        <x:v>0.0080511364630252991</x:v>
      </x:c>
      <x:c r="AJ1211" s="1" t="str">
        <x:v>0.0014717372783070726</x:v>
      </x:c>
      <x:c r="AK1211" s="1" t="str">
        <x:v>7.2424705122031696e-17</x:v>
      </x:c>
      <x:c r="AL1211" s="28" t="str">
        <x:v>0.0032884451752099001</x:v>
      </x:c>
      <x:c r="AM1211" s="1" t="str">
        <x:v>2024</x:v>
      </x:c>
      <x:c r="AN1211" s="48" t="str">
        <x:v>REUSED_OOS_PREQUENTIAL_DIAGNOSTIC</x:v>
      </x:c>
      <x:c r="AO1211" s="1" t="str">
        <x:v>1209</x:v>
      </x:c>
      <x:c r="AP1211" s="1" t="str">
        <x:v>False</x:v>
      </x:c>
    </x:row>
    <x:row r="1212" ht="22" customHeight="1">
      <x:c r="A1212" s="27" t="n">
        <x:v>45407</x:v>
      </x:c>
      <x:c r="B1212" s="27" t="n">
        <x:v>45408</x:v>
      </x:c>
      <x:c r="C1212" s="1" t="str">
        <x:v>8.6367454874389262e-05</x:v>
      </x:c>
      <x:c r="D1212" s="1" t="str">
        <x:v>0.085042632192315601</x:v>
      </x:c>
      <x:c r="E1212" s="1" t="str">
        <x:v>0.91487100035280999</x:v>
      </x:c>
      <x:c r="F1212" s="1" t="str">
        <x:v>mix</x:v>
      </x:c>
      <x:c r="G1212" s="1" t="str">
        <x:v>0.26561009587750201</x:v>
      </x:c>
      <x:c r="H1212" s="1" t="str">
        <x:v>0.0050252644285375099</x:v>
      </x:c>
      <x:c r="I1212" s="1" t="str">
        <x:v>0.015999962193650408</x:v>
      </x:c>
      <x:c r="J1212" s="1" t="str">
        <x:v>-0.078603643179289029</x:v>
      </x:c>
      <x:c r="K1212" s="1" t="str">
        <x:v>0.52227119478092143</x:v>
      </x:c>
      <x:c r="L1212" s="1" t="str">
        <x:v>-0.11727978561936214</x:v>
      </x:c>
      <x:c r="M1212" s="1" t="str">
        <x:v>ABSTAIN</x:v>
      </x:c>
      <x:c r="N1212" s="1" t="str">
        <x:v>0.91487100035280999</x:v>
      </x:c>
      <x:c r="O1212" s="48" t="str">
        <x:v>HIGH_VOLATILITY|NEGATIVE_MOMENTUM</x:v>
      </x:c>
      <x:c r="P1212" s="48" t="str"/>
      <x:c r="Q1212" s="1" t="str">
        <x:v>True</x:v>
      </x:c>
      <x:c r="R1212" s="1" t="str">
        <x:v>5</x:v>
      </x:c>
      <x:c r="S1212" s="1" t="str">
        <x:v>0.050000000000000003</x:v>
      </x:c>
      <x:c r="T1212" s="1" t="str">
        <x:v>0.45768389499412082</x:v>
      </x:c>
      <x:c r="U1212" s="1" t="str">
        <x:v>0.45000000000000001</x:v>
      </x:c>
      <x:c r="V1212" s="1" t="str">
        <x:v>-0.0050989447396443998</x:v>
      </x:c>
      <x:c r="W1212" s="28" t="str">
        <x:v>0.45000000000000001</x:v>
      </x:c>
      <x:c r="X1212" s="28" t="str">
        <x:v>0.00081268756553770638</x:v>
      </x:c>
      <x:c r="Y1212" s="28" t="str">
        <x:v>-0.0050989447396444509</x:v>
      </x:c>
      <x:c r="Z1212" s="1" t="str">
        <x:v>0.45000000000000001</x:v>
      </x:c>
      <x:c r="AA1212" s="1" t="str">
        <x:v>0.00081268756553770638</x:v>
      </x:c>
      <x:c r="AB1212" s="1" t="str">
        <x:v>-0.0050989447396444509</x:v>
      </x:c>
      <x:c r="AC1212" s="1" t="str">
        <x:v>ABSTAIN</x:v>
      </x:c>
      <x:c r="AD1212" s="1" t="str">
        <x:v>0.050000000000000003</x:v>
      </x:c>
      <x:c r="AE1212" s="1" t="str">
        <x:v>0.45000000000000001</x:v>
      </x:c>
      <x:c r="AF1212" s="1" t="str">
        <x:v>0.00081268756553770638</x:v>
      </x:c>
      <x:c r="AG1212" s="1" t="str">
        <x:v>-0.0050989447396444509</x:v>
      </x:c>
      <x:c r="AH1212" s="1" t="str">
        <x:v>0.45000000000000001</x:v>
      </x:c>
      <x:c r="AI1212" s="1" t="str">
        <x:v>0.00081268756553770638</x:v>
      </x:c>
      <x:c r="AJ1212" s="1" t="str">
        <x:v>-0.0050989447396444509</x:v>
      </x:c>
      <x:c r="AK1212" s="1" t="str">
        <x:v>-5.1174342541315809e-17</x:v>
      </x:c>
      <x:c r="AL1212" s="28" t="str">
        <x:v>-0.011329191545046099</x:v>
      </x:c>
      <x:c r="AM1212" s="1" t="str">
        <x:v>2024</x:v>
      </x:c>
      <x:c r="AN1212" s="48" t="str">
        <x:v>REUSED_OOS_PREQUENTIAL_DIAGNOSTIC</x:v>
      </x:c>
      <x:c r="AO1212" s="1" t="str">
        <x:v>1210</x:v>
      </x:c>
      <x:c r="AP1212" s="1" t="str">
        <x:v>False</x:v>
      </x:c>
    </x:row>
    <x:row r="1213" ht="22" customHeight="1">
      <x:c r="A1213" s="27" t="n">
        <x:v>45408</x:v>
      </x:c>
      <x:c r="B1213" s="27" t="n">
        <x:v>45409</x:v>
      </x:c>
      <x:c r="C1213" s="1" t="str">
        <x:v>0.0001462731500947</x:v>
      </x:c>
      <x:c r="D1213" s="1" t="str">
        <x:v>0.059943103211052499</x:v>
      </x:c>
      <x:c r="E1213" s="1" t="str">
        <x:v>0.93991062363885236</x:v>
      </x:c>
      <x:c r="F1213" s="1" t="str">
        <x:v>mix</x:v>
      </x:c>
      <x:c r="G1213" s="1" t="str">
        <x:v>0.20775278006686618</x:v>
      </x:c>
      <x:c r="H1213" s="1" t="str">
        <x:v>0.05019905796252578</x:v>
      </x:c>
      <x:c r="I1213" s="1" t="str">
        <x:v>-0.00051254641523146294</x:v>
      </x:c>
      <x:c r="J1213" s="1" t="str">
        <x:v>-0.081736806331578316</x:v>
      </x:c>
      <x:c r="K1213" s="1" t="str">
        <x:v>0.52283809719021423</x:v>
      </x:c>
      <x:c r="L1213" s="1" t="str">
        <x:v>-0.12728029200876467</x:v>
      </x:c>
      <x:c r="M1213" s="1" t="str">
        <x:v>ABSTAIN</x:v>
      </x:c>
      <x:c r="N1213" s="1" t="str">
        <x:v>0.93991062363885236</x:v>
      </x:c>
      <x:c r="O1213" s="48" t="str">
        <x:v>HIGH_VOLATILITY|NEGATIVE_MOMENTUM</x:v>
      </x:c>
      <x:c r="P1213" s="48" t="str"/>
      <x:c r="Q1213" s="1" t="str">
        <x:v>True</x:v>
      </x:c>
      <x:c r="R1213" s="1" t="str">
        <x:v>5</x:v>
      </x:c>
      <x:c r="S1213" s="1" t="str">
        <x:v>0.050000000000000003</x:v>
      </x:c>
      <x:c r="T1213" s="1" t="str">
        <x:v>0.45819628923464928</x:v>
      </x:c>
      <x:c r="U1213" s="1" t="str">
        <x:v>0.45000000000000001</x:v>
      </x:c>
      <x:c r="V1213" s="1" t="str">
        <x:v>-0.0021876618869587998</x:v>
      </x:c>
      <x:c r="W1213" s="28" t="str">
        <x:v>0.45000000000000001</x:v>
      </x:c>
      <x:c r="X1213" s="28" t="str">
        <x:v>0.0028183432049024848</x:v>
      </x:c>
      <x:c r="Y1213" s="28" t="str">
        <x:v>-0.0021876618869587361</x:v>
      </x:c>
      <x:c r="Z1213" s="1" t="str">
        <x:v>0.45000000000000001</x:v>
      </x:c>
      <x:c r="AA1213" s="1" t="str">
        <x:v>0.0028183432049024848</x:v>
      </x:c>
      <x:c r="AB1213" s="1" t="str">
        <x:v>-0.0021876618869587361</x:v>
      </x:c>
      <x:c r="AC1213" s="1" t="str">
        <x:v>ABSTAIN</x:v>
      </x:c>
      <x:c r="AD1213" s="1" t="str">
        <x:v>0.050000000000000003</x:v>
      </x:c>
      <x:c r="AE1213" s="1" t="str">
        <x:v>0.45000000000000001</x:v>
      </x:c>
      <x:c r="AF1213" s="1" t="str">
        <x:v>0.0028183432049024848</x:v>
      </x:c>
      <x:c r="AG1213" s="1" t="str">
        <x:v>-0.0021876618869587361</x:v>
      </x:c>
      <x:c r="AH1213" s="1" t="str">
        <x:v>0.45000000000000001</x:v>
      </x:c>
      <x:c r="AI1213" s="1" t="str">
        <x:v>0.0028183432049024848</x:v>
      </x:c>
      <x:c r="AJ1213" s="1" t="str">
        <x:v>-0.0021876618869587361</x:v>
      </x:c>
      <x:c r="AK1213" s="1" t="str">
        <x:v>6.3751087742147661e-17</x:v>
      </x:c>
      <x:c r="AL1213" s="28" t="str">
        <x:v>-0.0048552215586891998</x:v>
      </x:c>
      <x:c r="AM1213" s="1" t="str">
        <x:v>2024</x:v>
      </x:c>
      <x:c r="AN1213" s="48" t="str">
        <x:v>REUSED_OOS_PREQUENTIAL_DIAGNOSTIC</x:v>
      </x:c>
      <x:c r="AO1213" s="1" t="str">
        <x:v>1211</x:v>
      </x:c>
      <x:c r="AP1213" s="1" t="str">
        <x:v>False</x:v>
      </x:c>
    </x:row>
    <x:row r="1214" ht="22" customHeight="1">
      <x:c r="A1214" s="27" t="n">
        <x:v>45409</x:v>
      </x:c>
      <x:c r="B1214" s="27" t="n">
        <x:v>45410</x:v>
      </x:c>
      <x:c r="C1214" s="1" t="str">
        <x:v>0.00041304269475740001</x:v>
      </x:c>
      <x:c r="D1214" s="1" t="str">
        <x:v>0.031870950491179002</x:v>
      </x:c>
      <x:c r="E1214" s="1" t="str">
        <x:v>0.96771600681406345</x:v>
      </x:c>
      <x:c r="F1214" s="1" t="str">
        <x:v>mix</x:v>
      </x:c>
      <x:c r="G1214" s="1" t="str">
        <x:v>0.13180700441944601</x:v>
      </x:c>
      <x:c r="H1214" s="1" t="str">
        <x:v>0.056144305439747286</x:v>
      </x:c>
      <x:c r="I1214" s="1" t="str">
        <x:v>-0.023156935458297334</x:v>
      </x:c>
      <x:c r="J1214" s="1" t="str">
        <x:v>-0.10323746751438978</x:v>
      </x:c>
      <x:c r="K1214" s="1" t="str">
        <x:v>0.51697405706952615</x:v>
      </x:c>
      <x:c r="L1214" s="1" t="str">
        <x:v>-0.13151753954969669</x:v>
      </x:c>
      <x:c r="M1214" s="1" t="str">
        <x:v>ABSTAIN</x:v>
      </x:c>
      <x:c r="N1214" s="1" t="str">
        <x:v>0.96771600681406345</x:v>
      </x:c>
      <x:c r="O1214" s="48" t="str">
        <x:v>HIGH_VOLATILITY|NEGATIVE_MOMENTUM</x:v>
      </x:c>
      <x:c r="P1214" s="48" t="str"/>
      <x:c r="Q1214" s="1" t="str">
        <x:v>True</x:v>
      </x:c>
      <x:c r="R1214" s="1" t="str">
        <x:v>5</x:v>
      </x:c>
      <x:c r="S1214" s="1" t="str">
        <x:v>0.050000000000000003</x:v>
      </x:c>
      <x:c r="T1214" s="1" t="str">
        <x:v>0.45875296161117912</x:v>
      </x:c>
      <x:c r="U1214" s="1" t="str">
        <x:v>0.45000000000000001</x:v>
      </x:c>
      <x:c r="V1214" s="1" t="str">
        <x:v>-0.0024626396670905</x:v>
      </x:c>
      <x:c r="W1214" s="28" t="str">
        <x:v>0.45000000000000001</x:v>
      </x:c>
      <x:c r="X1214" s="28" t="str">
        <x:v>0.0012042985470966383</x:v>
      </x:c>
      <x:c r="Y1214" s="28" t="str">
        <x:v>-0.0024626396670905937</x:v>
      </x:c>
      <x:c r="Z1214" s="1" t="str">
        <x:v>0.45000000000000001</x:v>
      </x:c>
      <x:c r="AA1214" s="1" t="str">
        <x:v>0.0012042985470966383</x:v>
      </x:c>
      <x:c r="AB1214" s="1" t="str">
        <x:v>-0.0024626396670905937</x:v>
      </x:c>
      <x:c r="AC1214" s="1" t="str">
        <x:v>ABSTAIN</x:v>
      </x:c>
      <x:c r="AD1214" s="1" t="str">
        <x:v>0.050000000000000003</x:v>
      </x:c>
      <x:c r="AE1214" s="1" t="str">
        <x:v>0.45000000000000001</x:v>
      </x:c>
      <x:c r="AF1214" s="1" t="str">
        <x:v>0.0012042985470966383</x:v>
      </x:c>
      <x:c r="AG1214" s="1" t="str">
        <x:v>-0.0024626396670905937</x:v>
      </x:c>
      <x:c r="AH1214" s="1" t="str">
        <x:v>0.45000000000000001</x:v>
      </x:c>
      <x:c r="AI1214" s="1" t="str">
        <x:v>0.0012042985470966383</x:v>
      </x:c>
      <x:c r="AJ1214" s="1" t="str">
        <x:v>-0.0024626396670905937</x:v>
      </x:c>
      <x:c r="AK1214" s="1" t="str">
        <x:v>-9.4108748571741785e-17</x:v>
      </x:c>
      <x:c r="AL1214" s="28" t="str">
        <x:v>-0.0054698629618891003</x:v>
      </x:c>
      <x:c r="AM1214" s="1" t="str">
        <x:v>2024</x:v>
      </x:c>
      <x:c r="AN1214" s="48" t="str">
        <x:v>REUSED_OOS_PREQUENTIAL_DIAGNOSTIC</x:v>
      </x:c>
      <x:c r="AO1214" s="1" t="str">
        <x:v>1212</x:v>
      </x:c>
      <x:c r="AP1214" s="1" t="str">
        <x:v>False</x:v>
      </x:c>
    </x:row>
    <x:row r="1215" ht="22" customHeight="1">
      <x:c r="A1215" s="27" t="n">
        <x:v>45410</x:v>
      </x:c>
      <x:c r="B1215" s="27" t="n">
        <x:v>45411</x:v>
      </x:c>
      <x:c r="C1215" s="1" t="str">
        <x:v>0.00059269163489190002</x:v>
      </x:c>
      <x:c r="D1215" s="1" t="str">
        <x:v>0.012035703377341601</x:v>
      </x:c>
      <x:c r="E1215" s="1" t="str">
        <x:v>0.98737160498776622</x:v>
      </x:c>
      <x:c r="F1215" s="1" t="str">
        <x:v>mix</x:v>
      </x:c>
      <x:c r="G1215" s="1" t="str">
        <x:v>0.063852236159290338</x:v>
      </x:c>
      <x:c r="H1215" s="1" t="str">
        <x:v>0.039670494227674671</x:v>
      </x:c>
      <x:c r="I1215" s="1" t="str">
        <x:v>-0.028187470934798453</x:v>
      </x:c>
      <x:c r="J1215" s="1" t="str">
        <x:v>-0.096777379110569828</x:v>
      </x:c>
      <x:c r="K1215" s="1" t="str">
        <x:v>0.51600060524212743</x:v>
      </x:c>
      <x:c r="L1215" s="1" t="str">
        <x:v>-0.13626801959316404</x:v>
      </x:c>
      <x:c r="M1215" s="1" t="str">
        <x:v>ABSTAIN</x:v>
      </x:c>
      <x:c r="N1215" s="1" t="str">
        <x:v>0.98737160498776622</x:v>
      </x:c>
      <x:c r="O1215" s="48" t="str">
        <x:v>HIGH_VOLATILITY|NEGATIVE_MOMENTUM</x:v>
      </x:c>
      <x:c r="P1215" s="48" t="str"/>
      <x:c r="Q1215" s="1" t="str">
        <x:v>True</x:v>
      </x:c>
      <x:c r="R1215" s="1" t="str">
        <x:v>5</x:v>
      </x:c>
      <x:c r="S1215" s="1" t="str">
        <x:v>0.050000000000000003</x:v>
      </x:c>
      <x:c r="T1215" s="1" t="str">
        <x:v>0.45914702212593639</x:v>
      </x:c>
      <x:c r="U1215" s="1" t="str">
        <x:v>0.45000000000000001</x:v>
      </x:c>
      <x:c r="V1215" s="1" t="str">
        <x:v>0.0053493186238725999</x:v>
      </x:c>
      <x:c r="W1215" s="28" t="str">
        <x:v>0.45000000000000001</x:v>
      </x:c>
      <x:c r="X1215" s="28" t="str">
        <x:v>0.0013571315787582749</x:v>
      </x:c>
      <x:c r="Y1215" s="28" t="str">
        <x:v>0.0053493186238726675</x:v>
      </x:c>
      <x:c r="Z1215" s="1" t="str">
        <x:v>0.45000000000000001</x:v>
      </x:c>
      <x:c r="AA1215" s="1" t="str">
        <x:v>0.0013571315787582749</x:v>
      </x:c>
      <x:c r="AB1215" s="1" t="str">
        <x:v>0.0053493186238726675</x:v>
      </x:c>
      <x:c r="AC1215" s="1" t="str">
        <x:v>ABSTAIN</x:v>
      </x:c>
      <x:c r="AD1215" s="1" t="str">
        <x:v>0.050000000000000003</x:v>
      </x:c>
      <x:c r="AE1215" s="1" t="str">
        <x:v>0.45000000000000001</x:v>
      </x:c>
      <x:c r="AF1215" s="1" t="str">
        <x:v>0.0013571315787582749</x:v>
      </x:c>
      <x:c r="AG1215" s="1" t="str">
        <x:v>0.0053493186238726675</x:v>
      </x:c>
      <x:c r="AH1215" s="1" t="str">
        <x:v>0.45000000000000001</x:v>
      </x:c>
      <x:c r="AI1215" s="1" t="str">
        <x:v>0.0013571315787582749</x:v>
      </x:c>
      <x:c r="AJ1215" s="1" t="str">
        <x:v>0.0053493186238726675</x:v>
      </x:c>
      <x:c r="AK1215" s="1" t="str">
        <x:v>6.7654215563095477e-17</x:v>
      </x:c>
      <x:c r="AL1215" s="28" t="str">
        <x:v>0.011890406704516</x:v>
      </x:c>
      <x:c r="AM1215" s="1" t="str">
        <x:v>2024</x:v>
      </x:c>
      <x:c r="AN1215" s="48" t="str">
        <x:v>REUSED_OOS_PREQUENTIAL_DIAGNOSTIC</x:v>
      </x:c>
      <x:c r="AO1215" s="1" t="str">
        <x:v>1213</x:v>
      </x:c>
      <x:c r="AP1215" s="1" t="str">
        <x:v>False</x:v>
      </x:c>
    </x:row>
    <x:row r="1216" ht="22" customHeight="1">
      <x:c r="A1216" s="27" t="n">
        <x:v>45411</x:v>
      </x:c>
      <x:c r="B1216" s="27" t="n">
        <x:v>45412</x:v>
      </x:c>
      <x:c r="C1216" s="1" t="str">
        <x:v>0.00020484054628330001</x:v>
      </x:c>
      <x:c r="D1216" s="1" t="str">
        <x:v>0.078852597194616805</x:v>
      </x:c>
      <x:c r="E1216" s="1" t="str">
        <x:v>0.92094256225909965</x:v>
      </x:c>
      <x:c r="F1216" s="1" t="str">
        <x:v>mix</x:v>
      </x:c>
      <x:c r="G1216" s="1" t="str">
        <x:v>0.25294255000311738</x:v>
      </x:c>
      <x:c r="H1216" s="1" t="str">
        <x:v>0.13363378763455036</x:v>
      </x:c>
      <x:c r="I1216" s="1" t="str">
        <x:v>-0.044429613956752601</x:v>
      </x:c>
      <x:c r="J1216" s="1" t="str">
        <x:v>-0.082621405945856652</x:v>
      </x:c>
      <x:c r="K1216" s="1" t="str">
        <x:v>0.51871822666023248</x:v>
      </x:c>
      <x:c r="L1216" s="1" t="str">
        <x:v>-0.12599789506242964</x:v>
      </x:c>
      <x:c r="M1216" s="1" t="str">
        <x:v>ABSTAIN</x:v>
      </x:c>
      <x:c r="N1216" s="1" t="str">
        <x:v>0.92000000000000004</x:v>
      </x:c>
      <x:c r="O1216" s="48" t="str">
        <x:v>HIGH_VOLATILITY|NEGATIVE_MOMENTUM</x:v>
      </x:c>
      <x:c r="P1216" s="48" t="str">
        <x:v>episode-001131|episode-000860</x:v>
      </x:c>
      <x:c r="Q1216" s="1" t="str">
        <x:v>True</x:v>
      </x:c>
      <x:c r="R1216" s="1" t="str">
        <x:v>5</x:v>
      </x:c>
      <x:c r="S1216" s="1" t="str">
        <x:v>0.050000000000000003</x:v>
      </x:c>
      <x:c r="T1216" s="1" t="str">
        <x:v>0.45780174491204961</x:v>
      </x:c>
      <x:c r="U1216" s="1" t="str">
        <x:v>0.45000000000000001</x:v>
      </x:c>
      <x:c r="V1216" s="1" t="str">
        <x:v>-0.022506349434070101</x:v>
      </x:c>
      <x:c r="W1216" s="28" t="str">
        <x:v>0.45000000000000001</x:v>
      </x:c>
      <x:c r="X1216" s="28" t="str">
        <x:v>0.0029272130701062937</x:v>
      </x:c>
      <x:c r="Y1216" s="28" t="str">
        <x:v>-0.022506349434070039</x:v>
      </x:c>
      <x:c r="Z1216" s="1" t="str">
        <x:v>0.45000000000000001</x:v>
      </x:c>
      <x:c r="AA1216" s="1" t="str">
        <x:v>0.0029272130701062937</x:v>
      </x:c>
      <x:c r="AB1216" s="1" t="str">
        <x:v>-0.022506349434070039</x:v>
      </x:c>
      <x:c r="AC1216" s="1" t="str">
        <x:v>ABSTAIN</x:v>
      </x:c>
      <x:c r="AD1216" s="1" t="str">
        <x:v>0.050000000000000003</x:v>
      </x:c>
      <x:c r="AE1216" s="1" t="str">
        <x:v>0.45000000000000001</x:v>
      </x:c>
      <x:c r="AF1216" s="1" t="str">
        <x:v>0.0029272130701062937</x:v>
      </x:c>
      <x:c r="AG1216" s="1" t="str">
        <x:v>-0.022506349434070039</x:v>
      </x:c>
      <x:c r="AH1216" s="1" t="str">
        <x:v>0.45000000000000001</x:v>
      </x:c>
      <x:c r="AI1216" s="1" t="str">
        <x:v>0.0029272130701062937</x:v>
      </x:c>
      <x:c r="AJ1216" s="1" t="str">
        <x:v>-0.022506349434070039</x:v>
      </x:c>
      <x:c r="AK1216" s="1" t="str">
        <x:v>6.2450045135165055e-17</x:v>
      </x:c>
      <x:c r="AL1216" s="28" t="str">
        <x:v>-0.050007751318898598</x:v>
      </x:c>
      <x:c r="AM1216" s="1" t="str">
        <x:v>2024</x:v>
      </x:c>
      <x:c r="AN1216" s="48" t="str">
        <x:v>REUSED_OOS_PREQUENTIAL_DIAGNOSTIC</x:v>
      </x:c>
      <x:c r="AO1216" s="1" t="str">
        <x:v>1214</x:v>
      </x:c>
      <x:c r="AP1216" s="1" t="str">
        <x:v>False</x:v>
      </x:c>
    </x:row>
    <x:row r="1217" ht="22" customHeight="1">
      <x:c r="A1217" s="27" t="n">
        <x:v>45412</x:v>
      </x:c>
      <x:c r="B1217" s="27" t="n">
        <x:v>45413</x:v>
      </x:c>
      <x:c r="C1217" s="1" t="str">
        <x:v>0.0026101933954499001</x:v>
      </x:c>
      <x:c r="D1217" s="1" t="str">
        <x:v>0.0024624040342621002</x:v>
      </x:c>
      <x:c r="E1217" s="1" t="str">
        <x:v>0.99492740257028756</x:v>
      </x:c>
      <x:c r="F1217" s="1" t="str">
        <x:v>mix</x:v>
      </x:c>
      <x:c r="G1217" s="1" t="str">
        <x:v>0.032201280537024805</x:v>
      </x:c>
      <x:c r="H1217" s="1" t="str">
        <x:v>0.15278038632070923</x:v>
      </x:c>
      <x:c r="I1217" s="1" t="str">
        <x:v>-0.086552736580591705</x:v>
      </x:c>
      <x:c r="J1217" s="1" t="str">
        <x:v>-0.14951774799528961</x:v>
      </x:c>
      <x:c r="K1217" s="1" t="str">
        <x:v>0.53555482869251347</x:v>
      </x:c>
      <x:c r="L1217" s="1" t="str">
        <x:v>-0.16970477497834169</x:v>
      </x:c>
      <x:c r="M1217" s="1" t="str">
        <x:v>ABSTAIN</x:v>
      </x:c>
      <x:c r="N1217" s="1" t="str">
        <x:v>0.63140246437846181</x:v>
      </x:c>
      <x:c r="O1217" s="48" t="str">
        <x:v>HIGH_VOLATILITY|NEGATIVE_MOMENTUM</x:v>
      </x:c>
      <x:c r="P1217" s="48" t="str">
        <x:v>episode-001117|episode-000862|episode-000323|episode-001118|episode-000326</x:v>
      </x:c>
      <x:c r="Q1217" s="1" t="str">
        <x:v>True</x:v>
      </x:c>
      <x:c r="R1217" s="1" t="str">
        <x:v>5</x:v>
      </x:c>
      <x:c r="S1217" s="1" t="str">
        <x:v>0.050000000000000003</x:v>
      </x:c>
      <x:c r="T1217" s="1" t="str">
        <x:v>0.45917864084413101</x:v>
      </x:c>
      <x:c r="U1217" s="1" t="str">
        <x:v>0.45000000000000001</x:v>
      </x:c>
      <x:c r="V1217" s="1" t="str">
        <x:v>-0.017335483526848501</x:v>
      </x:c>
      <x:c r="W1217" s="28" t="str">
        <x:v>0.45000000000000001</x:v>
      </x:c>
      <x:c r="X1217" s="28" t="str">
        <x:v>0.012661854339804879</x:v>
      </x:c>
      <x:c r="Y1217" s="28" t="str">
        <x:v>-0.01733548352684855</x:v>
      </x:c>
      <x:c r="Z1217" s="1" t="str">
        <x:v>0.45000000000000001</x:v>
      </x:c>
      <x:c r="AA1217" s="1" t="str">
        <x:v>0.012661854339804879</x:v>
      </x:c>
      <x:c r="AB1217" s="1" t="str">
        <x:v>-0.01733548352684855</x:v>
      </x:c>
      <x:c r="AC1217" s="1" t="str">
        <x:v>ABSTAIN</x:v>
      </x:c>
      <x:c r="AD1217" s="1" t="str">
        <x:v>0.050000000000000003</x:v>
      </x:c>
      <x:c r="AE1217" s="1" t="str">
        <x:v>0.45000000000000001</x:v>
      </x:c>
      <x:c r="AF1217" s="1" t="str">
        <x:v>0.012661854339804879</x:v>
      </x:c>
      <x:c r="AG1217" s="1" t="str">
        <x:v>-0.01733548352684855</x:v>
      </x:c>
      <x:c r="AH1217" s="1" t="str">
        <x:v>0.45000000000000001</x:v>
      </x:c>
      <x:c r="AI1217" s="1" t="str">
        <x:v>0.012661854339804879</x:v>
      </x:c>
      <x:c r="AJ1217" s="1" t="str">
        <x:v>-0.01733548352684855</x:v>
      </x:c>
      <x:c r="AK1217" s="1" t="str">
        <x:v>-5.2041704279304213e-17</x:v>
      </x:c>
      <x:c r="AL1217" s="28" t="str">
        <x:v>-0.038495646698512902</x:v>
      </x:c>
      <x:c r="AM1217" s="1" t="str">
        <x:v>2024</x:v>
      </x:c>
      <x:c r="AN1217" s="48" t="str">
        <x:v>REUSED_OOS_PREQUENTIAL_DIAGNOSTIC</x:v>
      </x:c>
      <x:c r="AO1217" s="1" t="str">
        <x:v>1215</x:v>
      </x:c>
      <x:c r="AP1217" s="1" t="str">
        <x:v>False</x:v>
      </x:c>
    </x:row>
    <x:row r="1218" ht="22" customHeight="1">
      <x:c r="A1218" s="27" t="n">
        <x:v>45413</x:v>
      </x:c>
      <x:c r="B1218" s="27" t="n">
        <x:v>45414</x:v>
      </x:c>
      <x:c r="C1218" s="1" t="str">
        <x:v>0.0298688258816283</x:v>
      </x:c>
      <x:c r="D1218" s="1" t="str">
        <x:v>0.00025893244047890001</x:v>
      </x:c>
      <x:c r="E1218" s="1" t="str">
        <x:v>0.96987224167789243</x:v>
      </x:c>
      <x:c r="F1218" s="1" t="str">
        <x:v>mix</x:v>
      </x:c>
      <x:c r="G1218" s="1" t="str">
        <x:v>0.12440735801559223</x:v>
      </x:c>
      <x:c r="H1218" s="1" t="str">
        <x:v>0.054517264972356726</x:v>
      </x:c>
      <x:c r="I1218" s="1" t="str">
        <x:v>-0.092625576139016896</x:v>
      </x:c>
      <x:c r="J1218" s="1" t="str">
        <x:v>-0.16268280499078436</x:v>
      </x:c>
      <x:c r="K1218" s="1" t="str">
        <x:v>0.54493733500649166</x:v>
      </x:c>
      <x:c r="L1218" s="1" t="str">
        <x:v>-0.20166752661623766</x:v>
      </x:c>
      <x:c r="M1218" s="1" t="str">
        <x:v>ABSTAIN</x:v>
      </x:c>
      <x:c r="N1218" s="1" t="str">
        <x:v>0.63140246437846181</x:v>
      </x:c>
      <x:c r="O1218" s="48" t="str">
        <x:v>HIGH_VOLATILITY|NEGATIVE_MOMENTUM</x:v>
      </x:c>
      <x:c r="P1218" s="48" t="str">
        <x:v>episode-000323|episode-000115|episode-000322|episode-000326|episode-001216</x:v>
      </x:c>
      <x:c r="Q1218" s="1" t="str">
        <x:v>True</x:v>
      </x:c>
      <x:c r="R1218" s="1" t="str">
        <x:v>5</x:v>
      </x:c>
      <x:c r="S1218" s="1" t="str">
        <x:v>0.050000000000000003</x:v>
      </x:c>
      <x:c r="T1218" s="1" t="str">
        <x:v>0.4569853789073956</x:v>
      </x:c>
      <x:c r="U1218" s="1" t="str">
        <x:v>0.45000000000000001</x:v>
      </x:c>
      <x:c r="V1218" s="1" t="str">
        <x:v>0.0060855253280137998</x:v>
      </x:c>
      <x:c r="W1218" s="28" t="str">
        <x:v>0.45000000000000001</x:v>
      </x:c>
      <x:c r="X1218" s="28" t="str">
        <x:v>0.0096956303602727112</x:v>
      </x:c>
      <x:c r="Y1218" s="28" t="str">
        <x:v>0.0060855253280138744</x:v>
      </x:c>
      <x:c r="Z1218" s="1" t="str">
        <x:v>0.45000000000000001</x:v>
      </x:c>
      <x:c r="AA1218" s="1" t="str">
        <x:v>0.0096956303602727112</x:v>
      </x:c>
      <x:c r="AB1218" s="1" t="str">
        <x:v>0.0060855253280138744</x:v>
      </x:c>
      <x:c r="AC1218" s="1" t="str">
        <x:v>ABSTAIN</x:v>
      </x:c>
      <x:c r="AD1218" s="1" t="str">
        <x:v>0.050000000000000003</x:v>
      </x:c>
      <x:c r="AE1218" s="1" t="str">
        <x:v>0.45000000000000001</x:v>
      </x:c>
      <x:c r="AF1218" s="1" t="str">
        <x:v>0.0096956303602727112</x:v>
      </x:c>
      <x:c r="AG1218" s="1" t="str">
        <x:v>0.0060855253280138744</x:v>
      </x:c>
      <x:c r="AH1218" s="1" t="str">
        <x:v>0.45000000000000001</x:v>
      </x:c>
      <x:c r="AI1218" s="1" t="str">
        <x:v>0.0096956303602727112</x:v>
      </x:c>
      <x:c r="AJ1218" s="1" t="str">
        <x:v>0.0060855253280138744</x:v>
      </x:c>
      <x:c r="AK1218" s="1" t="str">
        <x:v>7.4593109467002705e-17</x:v>
      </x:c>
      <x:c r="AL1218" s="28" t="str">
        <x:v>0.013545066791014099</x:v>
      </x:c>
      <x:c r="AM1218" s="1" t="str">
        <x:v>2024</x:v>
      </x:c>
      <x:c r="AN1218" s="48" t="str">
        <x:v>REUSED_OOS_PREQUENTIAL_DIAGNOSTIC</x:v>
      </x:c>
      <x:c r="AO1218" s="1" t="str">
        <x:v>1216</x:v>
      </x:c>
      <x:c r="AP1218" s="1" t="str">
        <x:v>False</x:v>
      </x:c>
    </x:row>
    <x:row r="1219" ht="22" customHeight="1">
      <x:c r="A1219" s="27" t="n">
        <x:v>45414</x:v>
      </x:c>
      <x:c r="B1219" s="27" t="n">
        <x:v>45415</x:v>
      </x:c>
      <x:c r="C1219" s="1" t="str">
        <x:v>0.0072910369680911002</x:v>
      </x:c>
      <x:c r="D1219" s="1" t="str">
        <x:v>0.0010014549681742</x:v>
      </x:c>
      <x:c r="E1219" s="1" t="str">
        <x:v>0.99170750806373476</x:v>
      </x:c>
      <x:c r="F1219" s="1" t="str">
        <x:v>mix</x:v>
      </x:c>
      <x:c r="G1219" s="1" t="str">
        <x:v>0.046471676500933715</x:v>
      </x:c>
      <x:c r="H1219" s="1" t="str">
        <x:v>0.045155577827074821</x:v>
      </x:c>
      <x:c r="I1219" s="1" t="str">
        <x:v>-0.083349483930285184</x:v>
      </x:c>
      <x:c r="J1219" s="1" t="str">
        <x:v>-0.096546106920622377</x:v>
      </x:c>
      <x:c r="K1219" s="1" t="str">
        <x:v>0.50876143114161365</x:v>
      </x:c>
      <x:c r="L1219" s="1" t="str">
        <x:v>-0.19085405994281901</x:v>
      </x:c>
      <x:c r="M1219" s="1" t="str">
        <x:v>ABSTAIN</x:v>
      </x:c>
      <x:c r="N1219" s="1" t="str">
        <x:v>0.63140246437846181</x:v>
      </x:c>
      <x:c r="O1219" s="48" t="str">
        <x:v>HIGH_VOLATILITY|NEGATIVE_MOMENTUM</x:v>
      </x:c>
      <x:c r="P1219" s="48" t="str">
        <x:v>episode-001118|episode-001119|episode-000330|episode-000328|episode-001216</x:v>
      </x:c>
      <x:c r="Q1219" s="1" t="str">
        <x:v>True</x:v>
      </x:c>
      <x:c r="R1219" s="1" t="str">
        <x:v>5</x:v>
      </x:c>
      <x:c r="S1219" s="1" t="str">
        <x:v>0.050000000000000003</x:v>
      </x:c>
      <x:c r="T1219" s="1" t="str">
        <x:v>0.45882432692615949</x:v>
      </x:c>
      <x:c r="U1219" s="1" t="str">
        <x:v>0.45000000000000001</x:v>
      </x:c>
      <x:c r="V1219" s="1" t="str">
        <x:v>0.028586776171477001</x:v>
      </x:c>
      <x:c r="W1219" s="28" t="str">
        <x:v>0.45000000000000001</x:v>
      </x:c>
      <x:c r="X1219" s="28" t="str">
        <x:v>0.0033320939847660824</x:v>
      </x:c>
      <x:c r="Y1219" s="28" t="str">
        <x:v>0.028586776171477091</x:v>
      </x:c>
      <x:c r="Z1219" s="1" t="str">
        <x:v>0.45000000000000001</x:v>
      </x:c>
      <x:c r="AA1219" s="1" t="str">
        <x:v>0.0033320939847660824</x:v>
      </x:c>
      <x:c r="AB1219" s="1" t="str">
        <x:v>0.028586776171477091</x:v>
      </x:c>
      <x:c r="AC1219" s="1" t="str">
        <x:v>ABSTAIN</x:v>
      </x:c>
      <x:c r="AD1219" s="1" t="str">
        <x:v>0.050000000000000003</x:v>
      </x:c>
      <x:c r="AE1219" s="1" t="str">
        <x:v>0.45000000000000001</x:v>
      </x:c>
      <x:c r="AF1219" s="1" t="str">
        <x:v>0.0033320939847660824</x:v>
      </x:c>
      <x:c r="AG1219" s="1" t="str">
        <x:v>0.028586776171477091</x:v>
      </x:c>
      <x:c r="AH1219" s="1" t="str">
        <x:v>0.45000000000000001</x:v>
      </x:c>
      <x:c r="AI1219" s="1" t="str">
        <x:v>0.0033320939847660824</x:v>
      </x:c>
      <x:c r="AJ1219" s="1" t="str">
        <x:v>0.028586776171477091</x:v>
      </x:c>
      <x:c r="AK1219" s="1" t="str">
        <x:v>8.6736173798840355e-17</x:v>
      </x:c>
      <x:c r="AL1219" s="28" t="str">
        <x:v>0.063533785623793596</x:v>
      </x:c>
      <x:c r="AM1219" s="1" t="str">
        <x:v>2024</x:v>
      </x:c>
      <x:c r="AN1219" s="48" t="str">
        <x:v>REUSED_OOS_PREQUENTIAL_DIAGNOSTIC</x:v>
      </x:c>
      <x:c r="AO1219" s="1" t="str">
        <x:v>1217</x:v>
      </x:c>
      <x:c r="AP1219" s="1" t="str">
        <x:v>False</x:v>
      </x:c>
    </x:row>
    <x:row r="1220" ht="22" customHeight="1">
      <x:c r="A1220" s="27" t="n">
        <x:v>45415</x:v>
      </x:c>
      <x:c r="B1220" s="27" t="n">
        <x:v>45416</x:v>
      </x:c>
      <x:c r="C1220" s="1" t="str">
        <x:v>0.0022309762513913001</x:v>
      </x:c>
      <x:c r="D1220" s="1" t="str">
        <x:v>0.0028112820735639002</x:v>
      </x:c>
      <x:c r="E1220" s="1" t="str">
        <x:v>0.99495774167504436</x:v>
      </x:c>
      <x:c r="F1220" s="1" t="str">
        <x:v>mix</x:v>
      </x:c>
      <x:c r="G1220" s="1" t="str">
        <x:v>0.032007773175997026</x:v>
      </x:c>
      <x:c r="H1220" s="1" t="str">
        <x:v>0.010120121433399106</x:v>
      </x:c>
      <x:c r="I1220" s="1" t="str">
        <x:v>-0.013939943293019508</x:v>
      </x:c>
      <x:c r="J1220" s="1" t="str">
        <x:v>-0.046776223034125208</x:v>
      </x:c>
      <x:c r="K1220" s="1" t="str">
        <x:v>0.5560479134151034</x:v>
      </x:c>
      <x:c r="L1220" s="1" t="str">
        <x:v>-0.13944595524886305</x:v>
      </x:c>
      <x:c r="M1220" s="1" t="str">
        <x:v>ABSTAIN</x:v>
      </x:c>
      <x:c r="N1220" s="1" t="str">
        <x:v>0.99495774167504436</x:v>
      </x:c>
      <x:c r="O1220" s="48" t="str">
        <x:v>HIGH_VOLATILITY|NEGATIVE_MOMENTUM</x:v>
      </x:c>
      <x:c r="P1220" s="48" t="str"/>
      <x:c r="Q1220" s="1" t="str">
        <x:v>True</x:v>
      </x:c>
      <x:c r="R1220" s="1" t="str">
        <x:v>5</x:v>
      </x:c>
      <x:c r="S1220" s="1" t="str">
        <x:v>0.050000000000000003</x:v>
      </x:c>
      <x:c r="T1220" s="1" t="str">
        <x:v>0.4592025943517154</x:v>
      </x:c>
      <x:c r="U1220" s="1" t="str">
        <x:v>0.45000000000000001</x:v>
      </x:c>
      <x:c r="V1220" s="1" t="str">
        <x:v>0.0072186681107320001</x:v>
      </x:c>
      <x:c r="W1220" s="28" t="str">
        <x:v>0.45000000000000001</x:v>
      </x:c>
      <x:c r="X1220" s="28" t="str">
        <x:v>0.015287538115678234</x:v>
      </x:c>
      <x:c r="Y1220" s="28" t="str">
        <x:v>0.0072186681107320183</x:v>
      </x:c>
      <x:c r="Z1220" s="1" t="str">
        <x:v>0.45000000000000001</x:v>
      </x:c>
      <x:c r="AA1220" s="1" t="str">
        <x:v>0.015287538115678234</x:v>
      </x:c>
      <x:c r="AB1220" s="1" t="str">
        <x:v>0.0072186681107320183</x:v>
      </x:c>
      <x:c r="AC1220" s="1" t="str">
        <x:v>ABSTAIN</x:v>
      </x:c>
      <x:c r="AD1220" s="1" t="str">
        <x:v>0.050000000000000003</x:v>
      </x:c>
      <x:c r="AE1220" s="1" t="str">
        <x:v>0.45000000000000001</x:v>
      </x:c>
      <x:c r="AF1220" s="1" t="str">
        <x:v>0.015287538115678234</x:v>
      </x:c>
      <x:c r="AG1220" s="1" t="str">
        <x:v>0.0072186681107320183</x:v>
      </x:c>
      <x:c r="AH1220" s="1" t="str">
        <x:v>0.45000000000000001</x:v>
      </x:c>
      <x:c r="AI1220" s="1" t="str">
        <x:v>0.015287538115678234</x:v>
      </x:c>
      <x:c r="AJ1220" s="1" t="str">
        <x:v>0.0072186681107320183</x:v>
      </x:c>
      <x:c r="AK1220" s="1" t="str">
        <x:v>1.8214596497756474e-17</x:v>
      </x:c>
      <x:c r="AL1220" s="28" t="str">
        <x:v>0.016075702755357701</x:v>
      </x:c>
      <x:c r="AM1220" s="1" t="str">
        <x:v>2024</x:v>
      </x:c>
      <x:c r="AN1220" s="48" t="str">
        <x:v>REUSED_OOS_PREQUENTIAL_DIAGNOSTIC</x:v>
      </x:c>
      <x:c r="AO1220" s="1" t="str">
        <x:v>1218</x:v>
      </x:c>
      <x:c r="AP1220" s="1" t="str">
        <x:v>False</x:v>
      </x:c>
    </x:row>
    <x:row r="1221" ht="22" customHeight="1">
      <x:c r="A1221" s="27" t="n">
        <x:v>45416</x:v>
      </x:c>
      <x:c r="B1221" s="27" t="n">
        <x:v>45417</x:v>
      </x:c>
      <x:c r="C1221" s="1" t="str">
        <x:v>0.001852454097571</x:v>
      </x:c>
      <x:c r="D1221" s="1" t="str">
        <x:v>0.0063694729739773</x:v>
      </x:c>
      <x:c r="E1221" s="1" t="str">
        <x:v>0.99177807292845155</x:v>
      </x:c>
      <x:c r="F1221" s="1" t="str">
        <x:v>mix</x:v>
      </x:c>
      <x:c r="G1221" s="1" t="str">
        <x:v>0.047375994263836325</x:v>
      </x:c>
      <x:c r="H1221" s="1" t="str">
        <x:v>0.0071163818008265116</x:v>
      </x:c>
      <x:c r="I1221" s="1" t="str">
        <x:v>0.0067999016653850219</x:v>
      </x:c>
      <x:c r="J1221" s="1" t="str">
        <x:v>-0.067276430182564018</x:v>
      </x:c>
      <x:c r="K1221" s="1" t="str">
        <x:v>0.541691322202565</x:v>
      </x:c>
      <x:c r="L1221" s="1" t="str">
        <x:v>-0.12561194422052302</x:v>
      </x:c>
      <x:c r="M1221" s="1" t="str">
        <x:v>ABSTAIN</x:v>
      </x:c>
      <x:c r="N1221" s="1" t="str">
        <x:v>0.99177807292845155</x:v>
      </x:c>
      <x:c r="O1221" s="48" t="str">
        <x:v>HIGH_VOLATILITY|NEGATIVE_MOMENTUM</x:v>
      </x:c>
      <x:c r="P1221" s="48" t="str"/>
      <x:c r="Q1221" s="1" t="str">
        <x:v>True</x:v>
      </x:c>
      <x:c r="R1221" s="1" t="str">
        <x:v>5</x:v>
      </x:c>
      <x:c r="S1221" s="1" t="str">
        <x:v>0.050000000000000003</x:v>
      </x:c>
      <x:c r="T1221" s="1" t="str">
        <x:v>0.45916034520202698</x:v>
      </x:c>
      <x:c r="U1221" s="1" t="str">
        <x:v>0.45000000000000001</x:v>
      </x:c>
      <x:c r="V1221" s="1" t="str">
        <x:v>0.00082788900340679996</x:v>
      </x:c>
      <x:c r="W1221" s="28" t="str">
        <x:v>0.45000000000000001</x:v>
      </x:c>
      <x:c r="X1221" s="28" t="str">
        <x:v>0.0039501607077329637</x:v>
      </x:c>
      <x:c r="Y1221" s="28" t="str">
        <x:v>0.00082788900340680094</x:v>
      </x:c>
      <x:c r="Z1221" s="1" t="str">
        <x:v>0.45000000000000001</x:v>
      </x:c>
      <x:c r="AA1221" s="1" t="str">
        <x:v>0.0039501607077329637</x:v>
      </x:c>
      <x:c r="AB1221" s="1" t="str">
        <x:v>0.00082788900340680094</x:v>
      </x:c>
      <x:c r="AC1221" s="1" t="str">
        <x:v>ABSTAIN</x:v>
      </x:c>
      <x:c r="AD1221" s="1" t="str">
        <x:v>0.050000000000000003</x:v>
      </x:c>
      <x:c r="AE1221" s="1" t="str">
        <x:v>0.45000000000000001</x:v>
      </x:c>
      <x:c r="AF1221" s="1" t="str">
        <x:v>0.0039501607077329637</x:v>
      </x:c>
      <x:c r="AG1221" s="1" t="str">
        <x:v>0.00082788900340680094</x:v>
      </x:c>
      <x:c r="AH1221" s="1" t="str">
        <x:v>0.45000000000000001</x:v>
      </x:c>
      <x:c r="AI1221" s="1" t="str">
        <x:v>0.0039501607077329637</x:v>
      </x:c>
      <x:c r="AJ1221" s="1" t="str">
        <x:v>0.00082788900340680094</x:v>
      </x:c>
      <x:c r="AK1221" s="1" t="str">
        <x:v>9.7578195523695399e-19</x:v>
      </x:c>
      <x:c r="AL1221" s="28" t="str">
        <x:v>0.0018485387778357</x:v>
      </x:c>
      <x:c r="AM1221" s="1" t="str">
        <x:v>2024</x:v>
      </x:c>
      <x:c r="AN1221" s="48" t="str">
        <x:v>REUSED_OOS_PREQUENTIAL_DIAGNOSTIC</x:v>
      </x:c>
      <x:c r="AO1221" s="1" t="str">
        <x:v>1219</x:v>
      </x:c>
      <x:c r="AP1221" s="1" t="str">
        <x:v>False</x:v>
      </x:c>
    </x:row>
    <x:row r="1222" ht="22" customHeight="1">
      <x:c r="A1222" s="27" t="n">
        <x:v>45417</x:v>
      </x:c>
      <x:c r="B1222" s="27" t="n">
        <x:v>45418</x:v>
      </x:c>
      <x:c r="C1222" s="1" t="str">
        <x:v>0.0012029524611344</x:v>
      </x:c>
      <x:c r="D1222" s="1" t="str">
        <x:v>0.0121180984683322</x:v>
      </x:c>
      <x:c r="E1222" s="1" t="str">
        <x:v>0.98667894907053322</x:v>
      </x:c>
      <x:c r="F1222" s="1" t="str">
        <x:v>mix</x:v>
      </x:c>
      <x:c r="G1222" s="1" t="str">
        <x:v>0.068083334162962</x:v>
      </x:c>
      <x:c r="H1222" s="1" t="str">
        <x:v>0.01149725098870983</x:v>
      </x:c>
      <x:c r="I1222" s="1" t="str">
        <x:v>0.014208592340004822</x:v>
      </x:c>
      <x:c r="J1222" s="1" t="str">
        <x:v>-0.056378684546502633</x:v>
      </x:c>
      <x:c r="K1222" s="1" t="str">
        <x:v>0.54119596316294638</x:v>
      </x:c>
      <x:c r="L1222" s="1" t="str">
        <x:v>-0.12399560399253828</x:v>
      </x:c>
      <x:c r="M1222" s="1" t="str">
        <x:v>ABSTAIN</x:v>
      </x:c>
      <x:c r="N1222" s="1" t="str">
        <x:v>0.98667894907053322</x:v>
      </x:c>
      <x:c r="O1222" s="48" t="str">
        <x:v>HIGH_VOLATILITY|NEGATIVE_MOMENTUM</x:v>
      </x:c>
      <x:c r="P1222" s="48" t="str"/>
      <x:c r="Q1222" s="1" t="str">
        <x:v>True</x:v>
      </x:c>
      <x:c r="R1222" s="1" t="str">
        <x:v>5</x:v>
      </x:c>
      <x:c r="S1222" s="1" t="str">
        <x:v>0.050000000000000003</x:v>
      </x:c>
      <x:c r="T1222" s="1" t="str">
        <x:v>0.45909520487554228</x:v>
      </x:c>
      <x:c r="U1222" s="1" t="str">
        <x:v>0.45000000000000001</x:v>
      </x:c>
      <x:c r="V1222" s="1" t="str">
        <x:v>-0.0059293146617826996</x:v>
      </x:c>
      <x:c r="W1222" s="28" t="str">
        <x:v>0.45000000000000001</x:v>
      </x:c>
      <x:c r="X1222" s="28" t="str">
        <x:v>0.00045713308480915815</x:v>
      </x:c>
      <x:c r="Y1222" s="28" t="str">
        <x:v>-0.0059293146617827031</x:v>
      </x:c>
      <x:c r="Z1222" s="1" t="str">
        <x:v>0.45000000000000001</x:v>
      </x:c>
      <x:c r="AA1222" s="1" t="str">
        <x:v>0.00045713308480915815</x:v>
      </x:c>
      <x:c r="AB1222" s="1" t="str">
        <x:v>-0.0059293146617827031</x:v>
      </x:c>
      <x:c r="AC1222" s="1" t="str">
        <x:v>ABSTAIN</x:v>
      </x:c>
      <x:c r="AD1222" s="1" t="str">
        <x:v>0.050000000000000003</x:v>
      </x:c>
      <x:c r="AE1222" s="1" t="str">
        <x:v>0.45000000000000001</x:v>
      </x:c>
      <x:c r="AF1222" s="1" t="str">
        <x:v>0.00045713308480915815</x:v>
      </x:c>
      <x:c r="AG1222" s="1" t="str">
        <x:v>-0.0059293146617827031</x:v>
      </x:c>
      <x:c r="AH1222" s="1" t="str">
        <x:v>0.45000000000000001</x:v>
      </x:c>
      <x:c r="AI1222" s="1" t="str">
        <x:v>0.00045713308480915815</x:v>
      </x:c>
      <x:c r="AJ1222" s="1" t="str">
        <x:v>-0.0059293146617827031</x:v>
      </x:c>
      <x:c r="AK1222" s="1" t="str">
        <x:v>-3.4694469519536142e-18</x:v>
      </x:c>
      <x:c r="AL1222" s="28" t="str">
        <x:v>-0.0131752449755024</x:v>
      </x:c>
      <x:c r="AM1222" s="1" t="str">
        <x:v>2024</x:v>
      </x:c>
      <x:c r="AN1222" s="48" t="str">
        <x:v>REUSED_OOS_PREQUENTIAL_DIAGNOSTIC</x:v>
      </x:c>
      <x:c r="AO1222" s="1" t="str">
        <x:v>1220</x:v>
      </x:c>
      <x:c r="AP1222" s="1" t="str">
        <x:v>False</x:v>
      </x:c>
    </x:row>
    <x:row r="1223" ht="22" customHeight="1">
      <x:c r="A1223" s="27" t="n">
        <x:v>45418</x:v>
      </x:c>
      <x:c r="B1223" s="27" t="n">
        <x:v>45419</x:v>
      </x:c>
      <x:c r="C1223" s="1" t="str">
        <x:v>0.0034735459486893001</x:v>
      </x:c>
      <x:c r="D1223" s="1" t="str">
        <x:v>0.0016869845381913</x:v>
      </x:c>
      <x:c r="E1223" s="1" t="str">
        <x:v>0.99483946951311919</x:v>
      </x:c>
      <x:c r="F1223" s="1" t="str">
        <x:v>mix</x:v>
      </x:c>
      <x:c r="G1223" s="1" t="str">
        <x:v>0.032393139973858537</x:v>
      </x:c>
      <x:c r="H1223" s="1" t="str">
        <x:v>0.020862227860281773</x:v>
      </x:c>
      <x:c r="I1223" s="1" t="str">
        <x:v>-0.010914483378510198</x:v>
      </x:c>
      <x:c r="J1223" s="1" t="str">
        <x:v>-0.083139063965185445</x:v>
      </x:c>
      <x:c r="K1223" s="1" t="str">
        <x:v>0.53882361411404645</x:v>
      </x:c>
      <x:c r="L1223" s="1" t="str">
        <x:v>-0.13553717650955366</x:v>
      </x:c>
      <x:c r="M1223" s="1" t="str">
        <x:v>ABSTAIN</x:v>
      </x:c>
      <x:c r="N1223" s="1" t="str">
        <x:v>0.99483946951311919</x:v>
      </x:c>
      <x:c r="O1223" s="48" t="str">
        <x:v>HIGH_VOLATILITY|NEGATIVE_MOMENTUM</x:v>
      </x:c>
      <x:c r="P1223" s="48" t="str">
        <x:v>episode-001219|episode-001220|episode-001214|episode-001120|episode-001221</x:v>
      </x:c>
      <x:c r="Q1223" s="1" t="str">
        <x:v>True</x:v>
      </x:c>
      <x:c r="R1223" s="1" t="str">
        <x:v>5</x:v>
      </x:c>
      <x:c r="S1223" s="1" t="str">
        <x:v>0.050000000000000003</x:v>
      </x:c>
      <x:c r="T1223" s="1" t="str">
        <x:v>0.45912371786279133</x:v>
      </x:c>
      <x:c r="U1223" s="1" t="str">
        <x:v>0.45000000000000001</x:v>
      </x:c>
      <x:c r="V1223" s="1" t="str">
        <x:v>-0.0060262391705727001</x:v>
      </x:c>
      <x:c r="W1223" s="28" t="str">
        <x:v>0.45000000000000001</x:v>
      </x:c>
      <x:c r="X1223" s="28" t="str">
        <x:v>0.0032803217003370411</x:v>
      </x:c>
      <x:c r="Y1223" s="28" t="str">
        <x:v>-0.0060262391705727669</x:v>
      </x:c>
      <x:c r="Z1223" s="1" t="str">
        <x:v>0.45000000000000001</x:v>
      </x:c>
      <x:c r="AA1223" s="1" t="str">
        <x:v>0.0032803217003370411</x:v>
      </x:c>
      <x:c r="AB1223" s="1" t="str">
        <x:v>-0.0060262391705727669</x:v>
      </x:c>
      <x:c r="AC1223" s="1" t="str">
        <x:v>ABSTAIN</x:v>
      </x:c>
      <x:c r="AD1223" s="1" t="str">
        <x:v>0.050000000000000003</x:v>
      </x:c>
      <x:c r="AE1223" s="1" t="str">
        <x:v>0.45000000000000001</x:v>
      </x:c>
      <x:c r="AF1223" s="1" t="str">
        <x:v>0.0032803217003370411</x:v>
      </x:c>
      <x:c r="AG1223" s="1" t="str">
        <x:v>-0.0060262391705727669</x:v>
      </x:c>
      <x:c r="AH1223" s="1" t="str">
        <x:v>0.45000000000000001</x:v>
      </x:c>
      <x:c r="AI1223" s="1" t="str">
        <x:v>0.0032803217003370411</x:v>
      </x:c>
      <x:c r="AJ1223" s="1" t="str">
        <x:v>-0.0060262391705727669</x:v>
      </x:c>
      <x:c r="AK1223" s="1" t="str">
        <x:v>-6.7654215563095477e-17</x:v>
      </x:c>
      <x:c r="AL1223" s="28" t="str">
        <x:v>-0.013384396902621901</x:v>
      </x:c>
      <x:c r="AM1223" s="1" t="str">
        <x:v>2024</x:v>
      </x:c>
      <x:c r="AN1223" s="48" t="str">
        <x:v>REUSED_OOS_PREQUENTIAL_DIAGNOSTIC</x:v>
      </x:c>
      <x:c r="AO1223" s="1" t="str">
        <x:v>1221</x:v>
      </x:c>
      <x:c r="AP1223" s="1" t="str">
        <x:v>False</x:v>
      </x:c>
    </x:row>
    <x:row r="1224" ht="22" customHeight="1">
      <x:c r="A1224" s="27" t="n">
        <x:v>45419</x:v>
      </x:c>
      <x:c r="B1224" s="27" t="n">
        <x:v>45420</x:v>
      </x:c>
      <x:c r="C1224" s="1" t="str">
        <x:v>0.013579145014892401</x:v>
      </x:c>
      <x:c r="D1224" s="1" t="str">
        <x:v>0.00038435490971270003</x:v>
      </x:c>
      <x:c r="E1224" s="1" t="str">
        <x:v>0.98603650007539445</x:v>
      </x:c>
      <x:c r="F1224" s="1" t="str">
        <x:v>mix</x:v>
      </x:c>
      <x:c r="G1224" s="1" t="str">
        <x:v>0.068511733453844023</x:v>
      </x:c>
      <x:c r="H1224" s="1" t="str">
        <x:v>0.02021119813240644</x:v>
      </x:c>
      <x:c r="I1224" s="1" t="str">
        <x:v>0.027215963973586721</x:v>
      </x:c>
      <x:c r="J1224" s="1" t="str">
        <x:v>-0.10153776506479195</x:v>
      </x:c>
      <x:c r="K1224" s="1" t="str">
        <x:v>0.53887480420089162</x:v>
      </x:c>
      <x:c r="L1224" s="1" t="str">
        <x:v>-0.14710749004671109</x:v>
      </x:c>
      <x:c r="M1224" s="1" t="str">
        <x:v>ABSTAIN</x:v>
      </x:c>
      <x:c r="N1224" s="1" t="str">
        <x:v>0.98603650007539445</x:v>
      </x:c>
      <x:c r="O1224" s="48" t="str">
        <x:v>HIGH_VOLATILITY|NEGATIVE_MOMENTUM</x:v>
      </x:c>
      <x:c r="P1224" s="48" t="str"/>
      <x:c r="Q1224" s="1" t="str">
        <x:v>True</x:v>
      </x:c>
      <x:c r="R1224" s="1" t="str">
        <x:v>5</x:v>
      </x:c>
      <x:c r="S1224" s="1" t="str">
        <x:v>0.050000000000000003</x:v>
      </x:c>
      <x:c r="T1224" s="1" t="str">
        <x:v>0.45832062063200701</x:v>
      </x:c>
      <x:c r="U1224" s="1" t="str">
        <x:v>0.45000000000000001</x:v>
      </x:c>
      <x:c r="V1224" s="1" t="str">
        <x:v>-0.0080201294640237994</x:v>
      </x:c>
      <x:c r="W1224" s="28" t="str">
        <x:v>0.45000000000000001</x:v>
      </x:c>
      <x:c r="X1224" s="28" t="str">
        <x:v>0.0033327110809400207</x:v>
      </x:c>
      <x:c r="Y1224" s="28" t="str">
        <x:v>-0.0080201294640238618</x:v>
      </x:c>
      <x:c r="Z1224" s="1" t="str">
        <x:v>0.45000000000000001</x:v>
      </x:c>
      <x:c r="AA1224" s="1" t="str">
        <x:v>0.0033327110809400207</x:v>
      </x:c>
      <x:c r="AB1224" s="1" t="str">
        <x:v>-0.0080201294640238618</x:v>
      </x:c>
      <x:c r="AC1224" s="1" t="str">
        <x:v>ABSTAIN</x:v>
      </x:c>
      <x:c r="AD1224" s="1" t="str">
        <x:v>0.050000000000000003</x:v>
      </x:c>
      <x:c r="AE1224" s="1" t="str">
        <x:v>0.45000000000000001</x:v>
      </x:c>
      <x:c r="AF1224" s="1" t="str">
        <x:v>0.0033327110809400207</x:v>
      </x:c>
      <x:c r="AG1224" s="1" t="str">
        <x:v>-0.0080201294640238618</x:v>
      </x:c>
      <x:c r="AH1224" s="1" t="str">
        <x:v>0.45000000000000001</x:v>
      </x:c>
      <x:c r="AI1224" s="1" t="str">
        <x:v>0.0033327110809400207</x:v>
      </x:c>
      <x:c r="AJ1224" s="1" t="str">
        <x:v>-0.0080201294640238618</x:v>
      </x:c>
      <x:c r="AK1224" s="1" t="str">
        <x:v>-6.4184768611141862e-17</x:v>
      </x:c>
      <x:c r="AL1224" s="28" t="str">
        <x:v>-0.017815163268220701</x:v>
      </x:c>
      <x:c r="AM1224" s="1" t="str">
        <x:v>2024</x:v>
      </x:c>
      <x:c r="AN1224" s="48" t="str">
        <x:v>REUSED_OOS_PREQUENTIAL_DIAGNOSTIC</x:v>
      </x:c>
      <x:c r="AO1224" s="1" t="str">
        <x:v>1222</x:v>
      </x:c>
      <x:c r="AP1224" s="1" t="str">
        <x:v>False</x:v>
      </x:c>
    </x:row>
    <x:row r="1225" ht="22" customHeight="1">
      <x:c r="A1225" s="27" t="n">
        <x:v>45420</x:v>
      </x:c>
      <x:c r="B1225" s="27" t="n">
        <x:v>45421</x:v>
      </x:c>
      <x:c r="C1225" s="1" t="str">
        <x:v>0.039956661142594503</x:v>
      </x:c>
      <x:c r="D1225" s="1" t="str">
        <x:v>0.00012762960703</x:v>
      </x:c>
      <x:c r="E1225" s="1" t="str">
        <x:v>0.95991570925037517</x:v>
      </x:c>
      <x:c r="F1225" s="1" t="str">
        <x:v>mix</x:v>
      </x:c>
      <x:c r="G1225" s="1" t="str">
        <x:v>0.15389704257367667</x:v>
      </x:c>
      <x:c r="H1225" s="1" t="str">
        <x:v>0.05275503225540408</x:v>
      </x:c>
      <x:c r="I1225" s="1" t="str">
        <x:v>0.049309803329950386</x:v>
      </x:c>
      <x:c r="J1225" s="1" t="str">
        <x:v>-0.14550586973911817</x:v>
      </x:c>
      <x:c r="K1225" s="1" t="str">
        <x:v>0.52519498831041633</x:v>
      </x:c>
      <x:c r="L1225" s="1" t="str">
        <x:v>-0.16230190936177147</x:v>
      </x:c>
      <x:c r="M1225" s="1" t="str">
        <x:v>ABSTAIN</x:v>
      </x:c>
      <x:c r="N1225" s="1" t="str">
        <x:v>0.95991570925037517</x:v>
      </x:c>
      <x:c r="O1225" s="48" t="str">
        <x:v>HIGH_VOLATILITY|BEARISH_ROUTER</x:v>
      </x:c>
      <x:c r="P1225" s="48" t="str"/>
      <x:c r="Q1225" s="1" t="str">
        <x:v>True</x:v>
      </x:c>
      <x:c r="R1225" s="1" t="str">
        <x:v>5</x:v>
      </x:c>
      <x:c r="S1225" s="1" t="str">
        <x:v>0.050000000000000003</x:v>
      </x:c>
      <x:c r="T1225" s="1" t="str">
        <x:v>0.4561595989247626</x:v>
      </x:c>
      <x:c r="U1225" s="1" t="str">
        <x:v>0.45000000000000001</x:v>
      </x:c>
      <x:c r="V1225" s="1" t="str">
        <x:v>0.0137254291421899</x:v>
      </x:c>
      <x:c r="W1225" s="28" t="str">
        <x:v>0.45000000000000001</x:v>
      </x:c>
      <x:c r="X1225" s="28" t="str">
        <x:v>0.0044448867815596316</x:v>
      </x:c>
      <x:c r="Y1225" s="28" t="str">
        <x:v>0.013725429142189993</x:v>
      </x:c>
      <x:c r="Z1225" s="1" t="str">
        <x:v>0.45000000000000001</x:v>
      </x:c>
      <x:c r="AA1225" s="1" t="str">
        <x:v>0.0044448867815596316</x:v>
      </x:c>
      <x:c r="AB1225" s="1" t="str">
        <x:v>0.013725429142189993</x:v>
      </x:c>
      <x:c r="AC1225" s="1" t="str">
        <x:v>ABSTAIN</x:v>
      </x:c>
      <x:c r="AD1225" s="1" t="str">
        <x:v>0.050000000000000003</x:v>
      </x:c>
      <x:c r="AE1225" s="1" t="str">
        <x:v>0.45000000000000001</x:v>
      </x:c>
      <x:c r="AF1225" s="1" t="str">
        <x:v>0.0044448867815596316</x:v>
      </x:c>
      <x:c r="AG1225" s="1" t="str">
        <x:v>0.013725429142189993</x:v>
      </x:c>
      <x:c r="AH1225" s="1" t="str">
        <x:v>0.45000000000000001</x:v>
      </x:c>
      <x:c r="AI1225" s="1" t="str">
        <x:v>0.0044448867815596316</x:v>
      </x:c>
      <x:c r="AJ1225" s="1" t="str">
        <x:v>0.013725429142189993</x:v>
      </x:c>
      <x:c r="AK1225" s="1" t="str">
        <x:v>9.1940344226770776e-17</x:v>
      </x:c>
      <x:c r="AL1225" s="28" t="str">
        <x:v>0.030510966793285198</x:v>
      </x:c>
      <x:c r="AM1225" s="1" t="str">
        <x:v>2024</x:v>
      </x:c>
      <x:c r="AN1225" s="48" t="str">
        <x:v>REUSED_OOS_PREQUENTIAL_DIAGNOSTIC</x:v>
      </x:c>
      <x:c r="AO1225" s="1" t="str">
        <x:v>1223</x:v>
      </x:c>
      <x:c r="AP1225" s="1" t="str">
        <x:v>False</x:v>
      </x:c>
    </x:row>
    <x:row r="1226" ht="22" customHeight="1">
      <x:c r="A1226" s="27" t="n">
        <x:v>45421</x:v>
      </x:c>
      <x:c r="B1226" s="27" t="n">
        <x:v>45422</x:v>
      </x:c>
      <x:c r="C1226" s="1" t="str">
        <x:v>0.0057354882601003999</x:v>
      </x:c>
      <x:c r="D1226" s="1" t="str">
        <x:v>0.0011007334482229</x:v>
      </x:c>
      <x:c r="E1226" s="1" t="str">
        <x:v>0.99316377829167635</x:v>
      </x:c>
      <x:c r="F1226" s="1" t="str">
        <x:v>mix</x:v>
      </x:c>
      <x:c r="G1226" s="1" t="str">
        <x:v>0.039970498916193489</x:v>
      </x:c>
      <x:c r="H1226" s="1" t="str">
        <x:v>0.068442345764988172</x:v>
      </x:c>
      <x:c r="I1226" s="1" t="str">
        <x:v>0.066874375225172589</x:v>
      </x:c>
      <x:c r="J1226" s="1" t="str">
        <x:v>-0.087826112107363907</x:v>
      </x:c>
      <x:c r="K1226" s="1" t="str">
        <x:v>0.52761292017531791</x:v>
      </x:c>
      <x:c r="L1226" s="1" t="str">
        <x:v>-0.13674293073551014</x:v>
      </x:c>
      <x:c r="M1226" s="1" t="str">
        <x:v>ABSTAIN</x:v>
      </x:c>
      <x:c r="N1226" s="1" t="str">
        <x:v>0.99316377829167635</x:v>
      </x:c>
      <x:c r="O1226" s="48" t="str">
        <x:v>HIGH_VOLATILITY|NEGATIVE_MOMENTUM</x:v>
      </x:c>
      <x:c r="P1226" s="48" t="str"/>
      <x:c r="Q1226" s="1" t="str">
        <x:v>True</x:v>
      </x:c>
      <x:c r="R1226" s="1" t="str">
        <x:v>5</x:v>
      </x:c>
      <x:c r="S1226" s="1" t="str">
        <x:v>0.050000000000000003</x:v>
      </x:c>
      <x:c r="T1226" s="1" t="str">
        <x:v>0.45895003368858378</x:v>
      </x:c>
      <x:c r="U1226" s="1" t="str">
        <x:v>0.45000000000000001</x:v>
      </x:c>
      <x:c r="V1226" s="1" t="str">
        <x:v>-0.016260122409819801</x:v>
      </x:c>
      <x:c r="W1226" s="28" t="str">
        <x:v>0.45000000000000001</x:v>
      </x:c>
      <x:c r="X1226" s="28" t="str">
        <x:v>0.0074491874218093335</x:v>
      </x:c>
      <x:c r="Y1226" s="28" t="str">
        <x:v>-0.016260122409819888</x:v>
      </x:c>
      <x:c r="Z1226" s="1" t="str">
        <x:v>0.45000000000000001</x:v>
      </x:c>
      <x:c r="AA1226" s="1" t="str">
        <x:v>0.0074491874218093335</x:v>
      </x:c>
      <x:c r="AB1226" s="1" t="str">
        <x:v>-0.016260122409819888</x:v>
      </x:c>
      <x:c r="AC1226" s="1" t="str">
        <x:v>ABSTAIN</x:v>
      </x:c>
      <x:c r="AD1226" s="1" t="str">
        <x:v>0.050000000000000003</x:v>
      </x:c>
      <x:c r="AE1226" s="1" t="str">
        <x:v>0.45000000000000001</x:v>
      </x:c>
      <x:c r="AF1226" s="1" t="str">
        <x:v>0.0074491874218093335</x:v>
      </x:c>
      <x:c r="AG1226" s="1" t="str">
        <x:v>-0.016260122409819888</x:v>
      </x:c>
      <x:c r="AH1226" s="1" t="str">
        <x:v>0.45000000000000001</x:v>
      </x:c>
      <x:c r="AI1226" s="1" t="str">
        <x:v>0.0074491874218093335</x:v>
      </x:c>
      <x:c r="AJ1226" s="1" t="str">
        <x:v>-0.016260122409819888</x:v>
      </x:c>
      <x:c r="AK1226" s="1" t="str">
        <x:v>-8.6736173798840355e-17</x:v>
      </x:c>
      <x:c r="AL1226" s="28" t="str">
        <x:v>-0.036117320650019803</x:v>
      </x:c>
      <x:c r="AM1226" s="1" t="str">
        <x:v>2024</x:v>
      </x:c>
      <x:c r="AN1226" s="48" t="str">
        <x:v>REUSED_OOS_PREQUENTIAL_DIAGNOSTIC</x:v>
      </x:c>
      <x:c r="AO1226" s="1" t="str">
        <x:v>1224</x:v>
      </x:c>
      <x:c r="AP1226" s="1" t="str">
        <x:v>False</x:v>
      </x:c>
    </x:row>
    <x:row r="1227" ht="22" customHeight="1">
      <x:c r="A1227" s="27" t="n">
        <x:v>45422</x:v>
      </x:c>
      <x:c r="B1227" s="27" t="n">
        <x:v>45423</x:v>
      </x:c>
      <x:c r="C1227" s="1" t="str">
        <x:v>0.0402503577467875</x:v>
      </x:c>
      <x:c r="D1227" s="1" t="str">
        <x:v>0.000103712253503</x:v>
      </x:c>
      <x:c r="E1227" s="1" t="str">
        <x:v>0.95964592999970921</x:v>
      </x:c>
      <x:c r="F1227" s="1" t="str">
        <x:v>mix</x:v>
      </x:c>
      <x:c r="G1227" s="1" t="str">
        <x:v>0.15454940388754262</x:v>
      </x:c>
      <x:c r="H1227" s="1" t="str">
        <x:v>0.069029738973374138</x:v>
      </x:c>
      <x:c r="I1227" s="1" t="str">
        <x:v>-0.033089737982585188</x:v>
      </x:c>
      <x:c r="J1227" s="1" t="str">
        <x:v>-0.13912358879161058</x:v>
      </x:c>
      <x:c r="K1227" s="1" t="str">
        <x:v>0.53286068849402124</x:v>
      </x:c>
      <x:c r="L1227" s="1" t="str">
        <x:v>-0.16792146310953204</x:v>
      </x:c>
      <x:c r="M1227" s="1" t="str">
        <x:v>ABSTAIN</x:v>
      </x:c>
      <x:c r="N1227" s="1" t="str">
        <x:v>0.95964592999970921</x:v>
      </x:c>
      <x:c r="O1227" s="48" t="str">
        <x:v>HIGH_VOLATILITY|NEGATIVE_MOMENTUM</x:v>
      </x:c>
      <x:c r="P1227" s="48" t="str">
        <x:v>episode-001213|episode-000984|episode-000973|episode-000983|episode-000982</x:v>
      </x:c>
      <x:c r="Q1227" s="1" t="str">
        <x:v>True</x:v>
      </x:c>
      <x:c r="R1227" s="1" t="str">
        <x:v>5</x:v>
      </x:c>
      <x:c r="S1227" s="1" t="str">
        <x:v>0.050000000000000003</x:v>
      </x:c>
      <x:c r="T1227" s="1" t="str">
        <x:v>0.45613597137826212</x:v>
      </x:c>
      <x:c r="U1227" s="1" t="str">
        <x:v>0.45000000000000001</x:v>
      </x:c>
      <x:c r="V1227" s="1" t="str">
        <x:v>0.00021074156838690001</x:v>
      </x:c>
      <x:c r="W1227" s="28" t="str">
        <x:v>0.45000000000000001</x:v>
      </x:c>
      <x:c r="X1227" s="28" t="str">
        <x:v>0.0090867214758197368</x:v>
      </x:c>
      <x:c r="Y1227" s="28" t="str">
        <x:v>0.0002107415683869629</x:v>
      </x:c>
      <x:c r="Z1227" s="1" t="str">
        <x:v>0.45000000000000001</x:v>
      </x:c>
      <x:c r="AA1227" s="1" t="str">
        <x:v>0.0090867214758197368</x:v>
      </x:c>
      <x:c r="AB1227" s="1" t="str">
        <x:v>0.0002107415683869629</x:v>
      </x:c>
      <x:c r="AC1227" s="1" t="str">
        <x:v>ABSTAIN</x:v>
      </x:c>
      <x:c r="AD1227" s="1" t="str">
        <x:v>0.050000000000000003</x:v>
      </x:c>
      <x:c r="AE1227" s="1" t="str">
        <x:v>0.45000000000000001</x:v>
      </x:c>
      <x:c r="AF1227" s="1" t="str">
        <x:v>0.0090867214758197368</x:v>
      </x:c>
      <x:c r="AG1227" s="1" t="str">
        <x:v>0.0002107415683869629</x:v>
      </x:c>
      <x:c r="AH1227" s="1" t="str">
        <x:v>0.45000000000000001</x:v>
      </x:c>
      <x:c r="AI1227" s="1" t="str">
        <x:v>0.0090867214758197368</x:v>
      </x:c>
      <x:c r="AJ1227" s="1" t="str">
        <x:v>0.0002107415683869629</x:v>
      </x:c>
      <x:c r="AK1227" s="1" t="str">
        <x:v>6.285662094984712e-17</x:v>
      </x:c>
      <x:c r="AL1227" s="28" t="str">
        <x:v>0.00048851174977649996</x:v>
      </x:c>
      <x:c r="AM1227" s="1" t="str">
        <x:v>2024</x:v>
      </x:c>
      <x:c r="AN1227" s="48" t="str">
        <x:v>REUSED_OOS_PREQUENTIAL_DIAGNOSTIC</x:v>
      </x:c>
      <x:c r="AO1227" s="1" t="str">
        <x:v>1225</x:v>
      </x:c>
      <x:c r="AP1227" s="1" t="str">
        <x:v>False</x:v>
      </x:c>
    </x:row>
    <x:row r="1228" ht="22" customHeight="1">
      <x:c r="A1228" s="27" t="n">
        <x:v>45423</x:v>
      </x:c>
      <x:c r="B1228" s="27" t="n">
        <x:v>45424</x:v>
      </x:c>
      <x:c r="C1228" s="1" t="str">
        <x:v>0.019961059233688499</x:v>
      </x:c>
      <x:c r="D1228" s="1" t="str">
        <x:v>0.00017616761645260001</x:v>
      </x:c>
      <x:c r="E1228" s="1" t="str">
        <x:v>0.97986277314985881</x:v>
      </x:c>
      <x:c r="F1228" s="1" t="str">
        <x:v>mix</x:v>
      </x:c>
      <x:c r="G1228" s="1" t="str">
        <x:v>0.090644289055297991</x:v>
      </x:c>
      <x:c r="H1228" s="1" t="str">
        <x:v>0.040578597026198204</x:v>
      </x:c>
      <x:c r="I1228" s="1" t="str">
        <x:v>-0.047922702591867483</x:v>
      </x:c>
      <x:c r="J1228" s="1" t="str">
        <x:v>-0.13119254523536106</x:v>
      </x:c>
      <x:c r="K1228" s="1" t="str">
        <x:v>0.53302187546481827</x:v>
      </x:c>
      <x:c r="L1228" s="1" t="str">
        <x:v>-0.1675149829675241</x:v>
      </x:c>
      <x:c r="M1228" s="1" t="str">
        <x:v>ABSTAIN</x:v>
      </x:c>
      <x:c r="N1228" s="1" t="str">
        <x:v>0.97986277314985881</x:v>
      </x:c>
      <x:c r="O1228" s="48" t="str">
        <x:v>HIGH_VOLATILITY|NEGATIVE_MOMENTUM</x:v>
      </x:c>
      <x:c r="P1228" s="48" t="str"/>
      <x:c r="Q1228" s="1" t="str">
        <x:v>True</x:v>
      </x:c>
      <x:c r="R1228" s="1" t="str">
        <x:v>5</x:v>
      </x:c>
      <x:c r="S1228" s="1" t="str">
        <x:v>0.050000000000000003</x:v>
      </x:c>
      <x:c r="T1228" s="1" t="str">
        <x:v>0.45780078239336103</x:v>
      </x:c>
      <x:c r="U1228" s="1" t="str">
        <x:v>0.45000000000000001</x:v>
      </x:c>
      <x:c r="V1228" s="1" t="str">
        <x:v>0.004833783439039</x:v>
      </x:c>
      <x:c r="W1228" s="28" t="str">
        <x:v>0.45000000000000001</x:v>
      </x:c>
      <x:c r="X1228" s="28" t="str">
        <x:v>0.00012088008496591307</x:v>
      </x:c>
      <x:c r="Y1228" s="28" t="str">
        <x:v>0.0048337834390390633</x:v>
      </x:c>
      <x:c r="Z1228" s="1" t="str">
        <x:v>0.45000000000000001</x:v>
      </x:c>
      <x:c r="AA1228" s="1" t="str">
        <x:v>0.00012088008496591307</x:v>
      </x:c>
      <x:c r="AB1228" s="1" t="str">
        <x:v>0.0048337834390390633</x:v>
      </x:c>
      <x:c r="AC1228" s="1" t="str">
        <x:v>ABSTAIN</x:v>
      </x:c>
      <x:c r="AD1228" s="1" t="str">
        <x:v>0.050000000000000003</x:v>
      </x:c>
      <x:c r="AE1228" s="1" t="str">
        <x:v>0.45000000000000001</x:v>
      </x:c>
      <x:c r="AF1228" s="1" t="str">
        <x:v>0.00012088008496591307</x:v>
      </x:c>
      <x:c r="AG1228" s="1" t="str">
        <x:v>0.0048337834390390633</x:v>
      </x:c>
      <x:c r="AH1228" s="1" t="str">
        <x:v>0.45000000000000001</x:v>
      </x:c>
      <x:c r="AI1228" s="1" t="str">
        <x:v>0.00012088008496591307</x:v>
      </x:c>
      <x:c r="AJ1228" s="1" t="str">
        <x:v>0.0048337834390390633</x:v>
      </x:c>
      <x:c r="AK1228" s="1" t="str">
        <x:v>6.2450045135165055e-17</x:v>
      </x:c>
      <x:c r="AL1228" s="28" t="str">
        <x:v>0.0107420108965485</x:v>
      </x:c>
      <x:c r="AM1228" s="1" t="str">
        <x:v>2024</x:v>
      </x:c>
      <x:c r="AN1228" s="48" t="str">
        <x:v>REUSED_OOS_PREQUENTIAL_DIAGNOSTIC</x:v>
      </x:c>
      <x:c r="AO1228" s="1" t="str">
        <x:v>1226</x:v>
      </x:c>
      <x:c r="AP1228" s="1" t="str">
        <x:v>False</x:v>
      </x:c>
    </x:row>
    <x:row r="1229" ht="22" customHeight="1">
      <x:c r="A1229" s="27" t="n">
        <x:v>45424</x:v>
      </x:c>
      <x:c r="B1229" s="27" t="n">
        <x:v>45425</x:v>
      </x:c>
      <x:c r="C1229" s="1" t="str">
        <x:v>0.0072329368966317</x:v>
      </x:c>
      <x:c r="D1229" s="1" t="str">
        <x:v>0.00081544346672650001</x:v>
      </x:c>
      <x:c r="E1229" s="1" t="str">
        <x:v>0.99195161963664158</x:v>
      </x:c>
      <x:c r="F1229" s="1" t="str">
        <x:v>mix</x:v>
      </x:c>
      <x:c r="G1229" s="1" t="str">
        <x:v>0.045026895405853994</x:v>
      </x:c>
      <x:c r="H1229" s="1" t="str">
        <x:v>0.025456244674113466</x:v>
      </x:c>
      <x:c r="I1229" s="1" t="str">
        <x:v>-0.039471052894710534</x:v>
      </x:c>
      <x:c r="J1229" s="1" t="str">
        <x:v>-0.084463730735839126</x:v>
      </x:c>
      <x:c r="K1229" s="1" t="str">
        <x:v>0.51834278922720756</x:v>
      </x:c>
      <x:c r="L1229" s="1" t="str">
        <x:v>-0.1585724198433478</x:v>
      </x:c>
      <x:c r="M1229" s="1" t="str">
        <x:v>ABSTAIN</x:v>
      </x:c>
      <x:c r="N1229" s="1" t="str">
        <x:v>0.99195161963664158</x:v>
      </x:c>
      <x:c r="O1229" s="48" t="str">
        <x:v>HIGH_VOLATILITY|NEGATIVE_MOMENTUM</x:v>
      </x:c>
      <x:c r="P1229" s="48" t="str"/>
      <x:c r="Q1229" s="1" t="str">
        <x:v>True</x:v>
      </x:c>
      <x:c r="R1229" s="1" t="str">
        <x:v>5</x:v>
      </x:c>
      <x:c r="S1229" s="1" t="str">
        <x:v>0.050000000000000003</x:v>
      </x:c>
      <x:c r="T1229" s="1" t="str">
        <x:v>0.45883293231763173</x:v>
      </x:c>
      <x:c r="U1229" s="1" t="str">
        <x:v>0.45000000000000001</x:v>
      </x:c>
      <x:c r="V1229" s="1" t="str">
        <x:v>0.010663233533884301</x:v>
      </x:c>
      <x:c r="W1229" s="28" t="str">
        <x:v>0.45000000000000001</x:v>
      </x:c>
      <x:c r="X1229" s="28" t="str">
        <x:v>0.0026458578715566339</x:v>
      </x:c>
      <x:c r="Y1229" s="28" t="str">
        <x:v>0.01066323353388432</x:v>
      </x:c>
      <x:c r="Z1229" s="1" t="str">
        <x:v>0.45000000000000001</x:v>
      </x:c>
      <x:c r="AA1229" s="1" t="str">
        <x:v>0.0026458578715566339</x:v>
      </x:c>
      <x:c r="AB1229" s="1" t="str">
        <x:v>0.01066323353388432</x:v>
      </x:c>
      <x:c r="AC1229" s="1" t="str">
        <x:v>ABSTAIN</x:v>
      </x:c>
      <x:c r="AD1229" s="1" t="str">
        <x:v>0.050000000000000003</x:v>
      </x:c>
      <x:c r="AE1229" s="1" t="str">
        <x:v>0.45000000000000001</x:v>
      </x:c>
      <x:c r="AF1229" s="1" t="str">
        <x:v>0.0026458578715566339</x:v>
      </x:c>
      <x:c r="AG1229" s="1" t="str">
        <x:v>0.01066323353388432</x:v>
      </x:c>
      <x:c r="AH1229" s="1" t="str">
        <x:v>0.45000000000000001</x:v>
      </x:c>
      <x:c r="AI1229" s="1" t="str">
        <x:v>0.0026458578715566339</x:v>
      </x:c>
      <x:c r="AJ1229" s="1" t="str">
        <x:v>0.01066323353388432</x:v>
      </x:c>
      <x:c r="AK1229" s="1" t="str">
        <x:v>1.9081958235744878e-17</x:v>
      </x:c>
      <x:c r="AL1229" s="28" t="str">
        <x:v>0.023702016916070202</x:v>
      </x:c>
      <x:c r="AM1229" s="1" t="str">
        <x:v>2024</x:v>
      </x:c>
      <x:c r="AN1229" s="48" t="str">
        <x:v>REUSED_OOS_PREQUENTIAL_DIAGNOSTIC</x:v>
      </x:c>
      <x:c r="AO1229" s="1" t="str">
        <x:v>1227</x:v>
      </x:c>
      <x:c r="AP1229" s="1" t="str">
        <x:v>False</x:v>
      </x:c>
    </x:row>
    <x:row r="1230" ht="22" customHeight="1">
      <x:c r="A1230" s="27" t="n">
        <x:v>45425</x:v>
      </x:c>
      <x:c r="B1230" s="27" t="n">
        <x:v>45426</x:v>
      </x:c>
      <x:c r="C1230" s="1" t="str">
        <x:v>0.0013370487728186001</x:v>
      </x:c>
      <x:c r="D1230" s="1" t="str">
        <x:v>0.0051238583166646999</x:v>
      </x:c>
      <x:c r="E1230" s="1" t="str">
        <x:v>0.99353909291051645</x:v>
      </x:c>
      <x:c r="F1230" s="1" t="str">
        <x:v>mix</x:v>
      </x:c>
      <x:c r="G1230" s="1" t="str">
        <x:v>0.038512292758831779</x:v>
      </x:c>
      <x:c r="H1230" s="1" t="str">
        <x:v>0.011791776247626173</x:v>
      </x:c>
      <x:c r="I1230" s="1" t="str">
        <x:v>-0.0035764552404806693</x:v>
      </x:c>
      <x:c r="J1230" s="1" t="str">
        <x:v>-0.014294462481538761</x:v>
      </x:c>
      <x:c r="K1230" s="1" t="str">
        <x:v>0.49674128126013128</x:v>
      </x:c>
      <x:c r="L1230" s="1" t="str">
        <x:v>-0.13862888910482674</x:v>
      </x:c>
      <x:c r="M1230" s="1" t="str">
        <x:v>ABSTAIN</x:v>
      </x:c>
      <x:c r="N1230" s="1" t="str">
        <x:v>0.99353909291051645</x:v>
      </x:c>
      <x:c r="O1230" s="48" t="str">
        <x:v>HIGH_VOLATILITY|NEGATIVE_MOMENTUM</x:v>
      </x:c>
      <x:c r="P1230" s="48" t="str">
        <x:v>episode-000897|episode-001219|episode-000893|episode-000889|episode-001220</x:v>
      </x:c>
      <x:c r="Q1230" s="1" t="str">
        <x:v>True</x:v>
      </x:c>
      <x:c r="R1230" s="1" t="str">
        <x:v>5</x:v>
      </x:c>
      <x:c r="S1230" s="1" t="str">
        <x:v>0.050000000000000003</x:v>
      </x:c>
      <x:c r="T1230" s="1" t="str">
        <x:v>0.45922834678087793</x:v>
      </x:c>
      <x:c r="U1230" s="1" t="str">
        <x:v>0.45000000000000001</x:v>
      </x:c>
      <x:c r="V1230" s="1" t="str">
        <x:v>-0.0097854962775137007</x:v>
      </x:c>
      <x:c r="W1230" s="28" t="str">
        <x:v>0.45000000000000001</x:v>
      </x:c>
      <x:c r="X1230" s="28" t="str">
        <x:v>0.0058043406258620478</x:v>
      </x:c>
      <x:c r="Y1230" s="28" t="str">
        <x:v>-0.0097854962775137944</x:v>
      </x:c>
      <x:c r="Z1230" s="1" t="str">
        <x:v>0.45000000000000001</x:v>
      </x:c>
      <x:c r="AA1230" s="1" t="str">
        <x:v>0.0058043406258620478</x:v>
      </x:c>
      <x:c r="AB1230" s="1" t="str">
        <x:v>-0.0097854962775137944</x:v>
      </x:c>
      <x:c r="AC1230" s="1" t="str">
        <x:v>ABSTAIN</x:v>
      </x:c>
      <x:c r="AD1230" s="1" t="str">
        <x:v>0.050000000000000003</x:v>
      </x:c>
      <x:c r="AE1230" s="1" t="str">
        <x:v>0.45000000000000001</x:v>
      </x:c>
      <x:c r="AF1230" s="1" t="str">
        <x:v>0.0058043406258620478</x:v>
      </x:c>
      <x:c r="AG1230" s="1" t="str">
        <x:v>-0.0097854962775137944</x:v>
      </x:c>
      <x:c r="AH1230" s="1" t="str">
        <x:v>0.45000000000000001</x:v>
      </x:c>
      <x:c r="AI1230" s="1" t="str">
        <x:v>0.0058043406258620478</x:v>
      </x:c>
      <x:c r="AJ1230" s="1" t="str">
        <x:v>-0.0097854962775137944</x:v>
      </x:c>
      <x:c r="AK1230" s="1" t="str">
        <x:v>-9.540979117872439e-17</x:v>
      </x:c>
      <x:c r="AL1230" s="28" t="str">
        <x:v>-0.021732774893067901</x:v>
      </x:c>
      <x:c r="AM1230" s="1" t="str">
        <x:v>2024</x:v>
      </x:c>
      <x:c r="AN1230" s="48" t="str">
        <x:v>REUSED_OOS_PREQUENTIAL_DIAGNOSTIC</x:v>
      </x:c>
      <x:c r="AO1230" s="1" t="str">
        <x:v>1228</x:v>
      </x:c>
      <x:c r="AP1230" s="1" t="str">
        <x:v>False</x:v>
      </x:c>
    </x:row>
    <x:row r="1231" ht="22" customHeight="1">
      <x:c r="A1231" s="27" t="n">
        <x:v>45426</x:v>
      </x:c>
      <x:c r="B1231" s="27" t="n">
        <x:v>45427</x:v>
      </x:c>
      <x:c r="C1231" s="1" t="str">
        <x:v>0.0056164091738574</x:v>
      </x:c>
      <x:c r="D1231" s="1" t="str">
        <x:v>0.0017029204459202999</x:v>
      </x:c>
      <x:c r="E1231" s="1" t="str">
        <x:v>0.99268067038022201</x:v>
      </x:c>
      <x:c r="F1231" s="1" t="str">
        <x:v>mix</x:v>
      </x:c>
      <x:c r="G1231" s="1" t="str">
        <x:v>0.043012334810482181</x:v>
      </x:c>
      <x:c r="H1231" s="1" t="str">
        <x:v>0.0085587208020776444</x:v>
      </x:c>
      <x:c r="I1231" s="1" t="str">
        <x:v>-0.012007824422274771</x:v>
      </x:c>
      <x:c r="J1231" s="1" t="str">
        <x:v>-0.062833536791410238</x:v>
      </x:c>
      <x:c r="K1231" s="1" t="str">
        <x:v>0.49081962777429738</x:v>
      </x:c>
      <x:c r="L1231" s="1" t="str">
        <x:v>-0.15734887355730343</x:v>
      </x:c>
      <x:c r="M1231" s="1" t="str">
        <x:v>ABSTAIN</x:v>
      </x:c>
      <x:c r="N1231" s="1" t="str">
        <x:v>0.99268067038022201</x:v>
      </x:c>
      <x:c r="O1231" s="48" t="str">
        <x:v>HIGH_VOLATILITY|NEGATIVE_MOMENTUM</x:v>
      </x:c>
      <x:c r="P1231" s="48" t="str"/>
      <x:c r="Q1231" s="1" t="str">
        <x:v>True</x:v>
      </x:c>
      <x:c r="R1231" s="1" t="str">
        <x:v>5</x:v>
      </x:c>
      <x:c r="S1231" s="1" t="str">
        <x:v>0.050000000000000003</x:v>
      </x:c>
      <x:c r="T1231" s="1" t="str">
        <x:v>0.45894740194481459</x:v>
      </x:c>
      <x:c r="U1231" s="1" t="str">
        <x:v>0.45000000000000001</x:v>
      </x:c>
      <x:c r="V1231" s="1" t="str">
        <x:v>0.034022082001221803</x:v>
      </x:c>
      <x:c r="W1231" s="28" t="str">
        <x:v>0.45000000000000001</x:v>
      </x:c>
      <x:c r="X1231" s="28" t="str">
        <x:v>0.0054319852366006005</x:v>
      </x:c>
      <x:c r="Y1231" s="28" t="str">
        <x:v>0.034022082001221587</x:v>
      </x:c>
      <x:c r="Z1231" s="1" t="str">
        <x:v>0.45000000000000001</x:v>
      </x:c>
      <x:c r="AA1231" s="1" t="str">
        <x:v>0.0054319852366006005</x:v>
      </x:c>
      <x:c r="AB1231" s="1" t="str">
        <x:v>0.034022082001221587</x:v>
      </x:c>
      <x:c r="AC1231" s="1" t="str">
        <x:v>ABSTAIN</x:v>
      </x:c>
      <x:c r="AD1231" s="1" t="str">
        <x:v>0.050000000000000003</x:v>
      </x:c>
      <x:c r="AE1231" s="1" t="str">
        <x:v>0.45000000000000001</x:v>
      </x:c>
      <x:c r="AF1231" s="1" t="str">
        <x:v>0.0054319852366006005</x:v>
      </x:c>
      <x:c r="AG1231" s="1" t="str">
        <x:v>0.034022082001221587</x:v>
      </x:c>
      <x:c r="AH1231" s="1" t="str">
        <x:v>0.45000000000000001</x:v>
      </x:c>
      <x:c r="AI1231" s="1" t="str">
        <x:v>0.0054319852366006005</x:v>
      </x:c>
      <x:c r="AJ1231" s="1" t="str">
        <x:v>0.034022082001221587</x:v>
      </x:c>
      <x:c r="AK1231" s="1" t="str">
        <x:v>-2.0816681711721685e-16</x:v>
      </x:c>
      <x:c r="AL1231" s="28" t="str">
        <x:v>0.075617108498702207</x:v>
      </x:c>
      <x:c r="AM1231" s="1" t="str">
        <x:v>2024</x:v>
      </x:c>
      <x:c r="AN1231" s="48" t="str">
        <x:v>REUSED_OOS_PREQUENTIAL_DIAGNOSTIC</x:v>
      </x:c>
      <x:c r="AO1231" s="1" t="str">
        <x:v>1229</x:v>
      </x:c>
      <x:c r="AP1231" s="1" t="str">
        <x:v>False</x:v>
      </x:c>
    </x:row>
    <x:row r="1232" ht="22" customHeight="1">
      <x:c r="A1232" s="27" t="n">
        <x:v>45427</x:v>
      </x:c>
      <x:c r="B1232" s="27" t="n">
        <x:v>45428</x:v>
      </x:c>
      <x:c r="C1232" s="1" t="str">
        <x:v>0.0001882274068427</x:v>
      </x:c>
      <x:c r="D1232" s="1" t="str">
        <x:v>0.070704489103535606</x:v>
      </x:c>
      <x:c r="E1232" s="1" t="str">
        <x:v>0.92910728348962124</x:v>
      </x:c>
      <x:c r="F1232" s="1" t="str">
        <x:v>mix</x:v>
      </x:c>
      <x:c r="G1232" s="1" t="str">
        <x:v>0.2341557964837413</x:v>
      </x:c>
      <x:c r="H1232" s="1" t="str">
        <x:v>0.13800313731523078</x:v>
      </x:c>
      <x:c r="I1232" s="1" t="str">
        <x:v>0.081976881918065736</x:v>
      </x:c>
      <x:c r="J1232" s="1" t="str">
        <x:v>0.044363912767162006</x:v>
      </x:c>
      <x:c r="K1232" s="1" t="str">
        <x:v>0.54130825662827908</x:v>
      </x:c>
      <x:c r="L1232" s="1" t="str">
        <x:v>-0.093630031902532274</x:v>
      </x:c>
      <x:c r="M1232" s="1" t="str">
        <x:v>ABSTAIN</x:v>
      </x:c>
      <x:c r="N1232" s="1" t="str">
        <x:v>0.92910728348962124</x:v>
      </x:c>
      <x:c r="O1232" s="48" t="str">
        <x:v>HIGH_VOLATILITY|NEGATIVE_MOMENTUM</x:v>
      </x:c>
      <x:c r="P1232" s="48" t="str">
        <x:v>episode-001128|episode-001125</x:v>
      </x:c>
      <x:c r="Q1232" s="1" t="str">
        <x:v>True</x:v>
      </x:c>
      <x:c r="R1232" s="1" t="str">
        <x:v>5</x:v>
      </x:c>
      <x:c r="S1232" s="1" t="str">
        <x:v>0.050000000000000003</x:v>
      </x:c>
      <x:c r="T1232" s="1" t="str">
        <x:v>0.45797104597908</x:v>
      </x:c>
      <x:c r="U1232" s="1" t="str">
        <x:v>0.45000000000000001</x:v>
      </x:c>
      <x:c r="V1232" s="1" t="str">
        <x:v>-0.0067728932826952998</x:v>
      </x:c>
      <x:c r="W1232" s="28" t="str">
        <x:v>0.45000000000000001</x:v>
      </x:c>
      <x:c r="X1232" s="28" t="str">
        <x:v>0.018099354954133395</x:v>
      </x:c>
      <x:c r="Y1232" s="28" t="str">
        <x:v>-0.0067728932826953692</x:v>
      </x:c>
      <x:c r="Z1232" s="1" t="str">
        <x:v>0.45000000000000001</x:v>
      </x:c>
      <x:c r="AA1232" s="1" t="str">
        <x:v>0.018099354954133395</x:v>
      </x:c>
      <x:c r="AB1232" s="1" t="str">
        <x:v>-0.0067728932826953692</x:v>
      </x:c>
      <x:c r="AC1232" s="1" t="str">
        <x:v>ABSTAIN</x:v>
      </x:c>
      <x:c r="AD1232" s="1" t="str">
        <x:v>0.050000000000000003</x:v>
      </x:c>
      <x:c r="AE1232" s="1" t="str">
        <x:v>0.45000000000000001</x:v>
      </x:c>
      <x:c r="AF1232" s="1" t="str">
        <x:v>0.018099354954133395</x:v>
      </x:c>
      <x:c r="AG1232" s="1" t="str">
        <x:v>-0.0067728932826953692</x:v>
      </x:c>
      <x:c r="AH1232" s="1" t="str">
        <x:v>0.45000000000000001</x:v>
      </x:c>
      <x:c r="AI1232" s="1" t="str">
        <x:v>0.018099354954133395</x:v>
      </x:c>
      <x:c r="AJ1232" s="1" t="str">
        <x:v>-0.0067728932826953692</x:v>
      </x:c>
      <x:c r="AK1232" s="1" t="str">
        <x:v>-7.0256300777060687e-17</x:v>
      </x:c>
      <x:c r="AL1232" s="28" t="str">
        <x:v>-0.015010924860815599</x:v>
      </x:c>
      <x:c r="AM1232" s="1" t="str">
        <x:v>2024</x:v>
      </x:c>
      <x:c r="AN1232" s="48" t="str">
        <x:v>REUSED_OOS_PREQUENTIAL_DIAGNOSTIC</x:v>
      </x:c>
      <x:c r="AO1232" s="1" t="str">
        <x:v>1230</x:v>
      </x:c>
      <x:c r="AP1232" s="1" t="str">
        <x:v>False</x:v>
      </x:c>
    </x:row>
    <x:row r="1233" ht="22" customHeight="1">
      <x:c r="A1233" s="27" t="n">
        <x:v>45428</x:v>
      </x:c>
      <x:c r="B1233" s="27" t="n">
        <x:v>45429</x:v>
      </x:c>
      <x:c r="C1233" s="1" t="str">
        <x:v>0.0012203923794207999</x:v>
      </x:c>
      <x:c r="D1233" s="1" t="str">
        <x:v>0.0167484876251934</x:v>
      </x:c>
      <x:c r="E1233" s="1" t="str">
        <x:v>0.98203111999538562</x:v>
      </x:c>
      <x:c r="F1233" s="1" t="str">
        <x:v>mix</x:v>
      </x:c>
      <x:c r="G1233" s="1" t="str">
        <x:v>0.086004522299884076</x:v>
      </x:c>
      <x:c r="H1233" s="1" t="str">
        <x:v>0.10791200295668468</x:v>
      </x:c>
      <x:c r="I1233" s="1" t="str">
        <x:v>0.034181529924692811</x:v>
      </x:c>
      <x:c r="J1233" s="1" t="str">
        <x:v>0.022344538776559286</x:v>
      </x:c>
      <x:c r="K1233" s="1" t="str">
        <x:v>0.54405888338641983</x:v>
      </x:c>
      <x:c r="L1233" s="1" t="str">
        <x:v>-0.10723548338974331</x:v>
      </x:c>
      <x:c r="M1233" s="1" t="str">
        <x:v>ABSTAIN</x:v>
      </x:c>
      <x:c r="N1233" s="1" t="str">
        <x:v>0.98203111999538562</x:v>
      </x:c>
      <x:c r="O1233" s="48" t="str">
        <x:v>HIGH_VOLATILITY|NEGATIVE_MOMENTUM</x:v>
      </x:c>
      <x:c r="P1233" s="48" t="str"/>
      <x:c r="Q1233" s="1" t="str">
        <x:v>True</x:v>
      </x:c>
      <x:c r="R1233" s="1" t="str">
        <x:v>5</x:v>
      </x:c>
      <x:c r="S1233" s="1" t="str">
        <x:v>0.050000000000000003</x:v>
      </x:c>
      <x:c r="T1233" s="1" t="str">
        <x:v>0.45899833789398631</x:v>
      </x:c>
      <x:c r="U1233" s="1" t="str">
        <x:v>0.45000000000000001</x:v>
      </x:c>
      <x:c r="V1233" s="1" t="str">
        <x:v>0.0124536334844969</x:v>
      </x:c>
      <x:c r="W1233" s="28" t="str">
        <x:v>0.45000000000000001</x:v>
      </x:c>
      <x:c r="X1233" s="28" t="str">
        <x:v>0.0037404704675615408</x:v>
      </x:c>
      <x:c r="Y1233" s="28" t="str">
        <x:v>0.012453633484496907</x:v>
      </x:c>
      <x:c r="Z1233" s="1" t="str">
        <x:v>0.45000000000000001</x:v>
      </x:c>
      <x:c r="AA1233" s="1" t="str">
        <x:v>0.0037404704675615408</x:v>
      </x:c>
      <x:c r="AB1233" s="1" t="str">
        <x:v>0.012453633484496907</x:v>
      </x:c>
      <x:c r="AC1233" s="1" t="str">
        <x:v>ABSTAIN</x:v>
      </x:c>
      <x:c r="AD1233" s="1" t="str">
        <x:v>0.050000000000000003</x:v>
      </x:c>
      <x:c r="AE1233" s="1" t="str">
        <x:v>0.45000000000000001</x:v>
      </x:c>
      <x:c r="AF1233" s="1" t="str">
        <x:v>0.0037404704675615408</x:v>
      </x:c>
      <x:c r="AG1233" s="1" t="str">
        <x:v>0.012453633484496907</x:v>
      </x:c>
      <x:c r="AH1233" s="1" t="str">
        <x:v>0.45000000000000001</x:v>
      </x:c>
      <x:c r="AI1233" s="1" t="str">
        <x:v>0.0037404704675615408</x:v>
      </x:c>
      <x:c r="AJ1233" s="1" t="str">
        <x:v>0.012453633484496907</x:v>
      </x:c>
      <x:c r="AK1233" s="1" t="str">
        <x:v>6.9388939039072284e-18</x:v>
      </x:c>
      <x:c r="AL1233" s="28" t="str">
        <x:v>0.027683156781284898</x:v>
      </x:c>
      <x:c r="AM1233" s="1" t="str">
        <x:v>2024</x:v>
      </x:c>
      <x:c r="AN1233" s="48" t="str">
        <x:v>REUSED_OOS_PREQUENTIAL_DIAGNOSTIC</x:v>
      </x:c>
      <x:c r="AO1233" s="1" t="str">
        <x:v>1231</x:v>
      </x:c>
      <x:c r="AP1233" s="1" t="str">
        <x:v>False</x:v>
      </x:c>
    </x:row>
    <x:row r="1234" ht="22" customHeight="1">
      <x:c r="A1234" s="27" t="n">
        <x:v>45429</x:v>
      </x:c>
      <x:c r="B1234" s="27" t="n">
        <x:v>45430</x:v>
      </x:c>
      <x:c r="C1234" s="1" t="str">
        <x:v>0.0002045641903003</x:v>
      </x:c>
      <x:c r="D1234" s="1" t="str">
        <x:v>0.089413392645436601</x:v>
      </x:c>
      <x:c r="E1234" s="1" t="str">
        <x:v>0.91038204316426286</x:v>
      </x:c>
      <x:c r="F1234" s="1" t="str">
        <x:v>mix</x:v>
      </x:c>
      <x:c r="G1234" s="1" t="str">
        <x:v>0.275894966174839</x:v>
      </x:c>
      <x:c r="H1234" s="1" t="str">
        <x:v>0.14532981004048645</x:v>
      </x:c>
      <x:c r="I1234" s="1" t="str">
        <x:v>0.10263516725359345</x:v>
      </x:c>
      <x:c r="J1234" s="1" t="str">
        <x:v>0.093962195796595482</x:v>
      </x:c>
      <x:c r="K1234" s="1" t="str">
        <x:v>0.53071008918336282</x:v>
      </x:c>
      <x:c r="L1234" s="1" t="str">
        <x:v>-0.082520943307653472</x:v>
      </x:c>
      <x:c r="M1234" s="1" t="str">
        <x:v>ABSTAIN</x:v>
      </x:c>
      <x:c r="N1234" s="1" t="str">
        <x:v>0.91038204316426286</x:v>
      </x:c>
      <x:c r="O1234" s="48" t="str">
        <x:v>HIGH_VOLATILITY|NEGATIVE_MOMENTUM</x:v>
      </x:c>
      <x:c r="P1234" s="48" t="str">
        <x:v>episode-001231|episode-000249|episode-001125|episode-001004|episode-001128</x:v>
      </x:c>
      <x:c r="Q1234" s="1" t="str">
        <x:v>True</x:v>
      </x:c>
      <x:c r="R1234" s="1" t="str">
        <x:v>5</x:v>
      </x:c>
      <x:c r="S1234" s="1" t="str">
        <x:v>0.050000000000000003</x:v>
      </x:c>
      <x:c r="T1234" s="1" t="str">
        <x:v>0.45758410421231149</x:v>
      </x:c>
      <x:c r="U1234" s="1" t="str">
        <x:v>0.45000000000000001</x:v>
      </x:c>
      <x:c r="V1234" s="1" t="str">
        <x:v>-0.00080759065754860005</x:v>
      </x:c>
      <x:c r="W1234" s="28" t="str">
        <x:v>0.45000000000000001</x:v>
      </x:c>
      <x:c r="X1234" s="28" t="str">
        <x:v>0.0067672784694840504</x:v>
      </x:c>
      <x:c r="Y1234" s="28" t="str">
        <x:v>-0.00080759065754865134</x:v>
      </x:c>
      <x:c r="Z1234" s="1" t="str">
        <x:v>0.45000000000000001</x:v>
      </x:c>
      <x:c r="AA1234" s="1" t="str">
        <x:v>0.0067672784694840504</x:v>
      </x:c>
      <x:c r="AB1234" s="1" t="str">
        <x:v>-0.00080759065754865134</x:v>
      </x:c>
      <x:c r="AC1234" s="1" t="str">
        <x:v>ABSTAIN</x:v>
      </x:c>
      <x:c r="AD1234" s="1" t="str">
        <x:v>0.050000000000000003</x:v>
      </x:c>
      <x:c r="AE1234" s="1" t="str">
        <x:v>0.45000000000000001</x:v>
      </x:c>
      <x:c r="AF1234" s="1" t="str">
        <x:v>0.0067672784694840504</x:v>
      </x:c>
      <x:c r="AG1234" s="1" t="str">
        <x:v>-0.00080759065754865134</x:v>
      </x:c>
      <x:c r="AH1234" s="1" t="str">
        <x:v>0.45000000000000001</x:v>
      </x:c>
      <x:c r="AI1234" s="1" t="str">
        <x:v>0.0067672784694840504</x:v>
      </x:c>
      <x:c r="AJ1234" s="1" t="str">
        <x:v>-0.00080759065754865134</x:v>
      </x:c>
      <x:c r="AK1234" s="1" t="str">
        <x:v>-5.128276275856436e-17</x:v>
      </x:c>
      <x:c r="AL1234" s="28" t="str">
        <x:v>-0.0017796195522458999</x:v>
      </x:c>
      <x:c r="AM1234" s="1" t="str">
        <x:v>2024</x:v>
      </x:c>
      <x:c r="AN1234" s="48" t="str">
        <x:v>REUSED_OOS_PREQUENTIAL_DIAGNOSTIC</x:v>
      </x:c>
      <x:c r="AO1234" s="1" t="str">
        <x:v>1232</x:v>
      </x:c>
      <x:c r="AP1234" s="1" t="str">
        <x:v>False</x:v>
      </x:c>
    </x:row>
    <x:row r="1235" ht="22" customHeight="1">
      <x:c r="A1235" s="27" t="n">
        <x:v>45430</x:v>
      </x:c>
      <x:c r="B1235" s="27" t="n">
        <x:v>45431</x:v>
      </x:c>
      <x:c r="C1235" s="1" t="str">
        <x:v>0.00031302737811700001</x:v>
      </x:c>
      <x:c r="D1235" s="1" t="str">
        <x:v>0.0456239544667566</x:v>
      </x:c>
      <x:c r="E1235" s="1" t="str">
        <x:v>0.9540630181551264</x:v>
      </x:c>
      <x:c r="F1235" s="1" t="str">
        <x:v>mix</x:v>
      </x:c>
      <x:c r="G1235" s="1" t="str">
        <x:v>0.17134987975325083</x:v>
      </x:c>
      <x:c r="H1235" s="1" t="str">
        <x:v>0.087578876357360252</x:v>
      </x:c>
      <x:c r="I1235" s="1" t="str">
        <x:v>0.1001354670489556</x:v>
      </x:c>
      <x:c r="J1235" s="1" t="str">
        <x:v>0.054127665741461328</x:v>
      </x:c>
      <x:c r="K1235" s="1" t="str">
        <x:v>0.51788815410039124</x:v>
      </x:c>
      <x:c r="L1235" s="1" t="str">
        <x:v>-0.084153706975719333</x:v>
      </x:c>
      <x:c r="M1235" s="1" t="str">
        <x:v>ABSTAIN</x:v>
      </x:c>
      <x:c r="N1235" s="1" t="str">
        <x:v>0.9540630181551264</x:v>
      </x:c>
      <x:c r="O1235" s="48" t="str">
        <x:v>HIGH_VOLATILITY|NEGATIVE_MOMENTUM</x:v>
      </x:c>
      <x:c r="P1235" s="48" t="str">
        <x:v>episode-001231|episode-000901</x:v>
      </x:c>
      <x:c r="Q1235" s="1" t="str">
        <x:v>True</x:v>
      </x:c>
      <x:c r="R1235" s="1" t="str">
        <x:v>5</x:v>
      </x:c>
      <x:c r="S1235" s="1" t="str">
        <x:v>0.050000000000000003</x:v>
      </x:c>
      <x:c r="T1235" s="1" t="str">
        <x:v>0.45847771914780933</x:v>
      </x:c>
      <x:c r="U1235" s="1" t="str">
        <x:v>0.45000000000000001</x:v>
      </x:c>
      <x:c r="V1235" s="1" t="str">
        <x:v>-0.0042934863255613999</x:v>
      </x:c>
      <x:c r="W1235" s="28" t="str">
        <x:v>0.45000000000000001</x:v>
      </x:c>
      <x:c r="X1235" s="28" t="str">
        <x:v>0.00044080885160391325</x:v>
      </x:c>
      <x:c r="Y1235" s="28" t="str">
        <x:v>-0.0042934863255613687</x:v>
      </x:c>
      <x:c r="Z1235" s="1" t="str">
        <x:v>0.45000000000000001</x:v>
      </x:c>
      <x:c r="AA1235" s="1" t="str">
        <x:v>0.00044080885160391325</x:v>
      </x:c>
      <x:c r="AB1235" s="1" t="str">
        <x:v>-0.0042934863255613687</x:v>
      </x:c>
      <x:c r="AC1235" s="1" t="str">
        <x:v>ABSTAIN</x:v>
      </x:c>
      <x:c r="AD1235" s="1" t="str">
        <x:v>0.050000000000000003</x:v>
      </x:c>
      <x:c r="AE1235" s="1" t="str">
        <x:v>0.45000000000000001</x:v>
      </x:c>
      <x:c r="AF1235" s="1" t="str">
        <x:v>0.00044080885160391325</x:v>
      </x:c>
      <x:c r="AG1235" s="1" t="str">
        <x:v>-0.0042934863255613687</x:v>
      </x:c>
      <x:c r="AH1235" s="1" t="str">
        <x:v>0.45000000000000001</x:v>
      </x:c>
      <x:c r="AI1235" s="1" t="str">
        <x:v>0.00044080885160391325</x:v>
      </x:c>
      <x:c r="AJ1235" s="1" t="str">
        <x:v>-0.0042934863255613687</x:v>
      </x:c>
      <x:c r="AK1235" s="1" t="str">
        <x:v>3.2092384305570931e-17</x:v>
      </x:c>
      <x:c r="AL1235" s="28" t="str">
        <x:v>-0.0095401053536069008</x:v>
      </x:c>
      <x:c r="AM1235" s="1" t="str">
        <x:v>2024</x:v>
      </x:c>
      <x:c r="AN1235" s="48" t="str">
        <x:v>REUSED_OOS_PREQUENTIAL_DIAGNOSTIC</x:v>
      </x:c>
      <x:c r="AO1235" s="1" t="str">
        <x:v>1233</x:v>
      </x:c>
      <x:c r="AP1235" s="1" t="str">
        <x:v>False</x:v>
      </x:c>
    </x:row>
    <x:row r="1236" ht="22" customHeight="1">
      <x:c r="A1236" s="27" t="n">
        <x:v>45431</x:v>
      </x:c>
      <x:c r="B1236" s="27" t="n">
        <x:v>45432</x:v>
      </x:c>
      <x:c r="C1236" s="1" t="str">
        <x:v>0.00084820128171050001</x:v>
      </x:c>
      <x:c r="D1236" s="1" t="str">
        <x:v>0.0105371902418958</x:v>
      </x:c>
      <x:c r="E1236" s="1" t="str">
        <x:v>0.98861460847639315</x:v>
      </x:c>
      <x:c r="F1236" s="1" t="str">
        <x:v>mix</x:v>
      </x:c>
      <x:c r="G1236" s="1" t="str">
        <x:v>0.059432550298259432</x:v>
      </x:c>
      <x:c r="H1236" s="1" t="str">
        <x:v>0.070173528449721051</x:v>
      </x:c>
      <x:c r="I1236" s="1" t="str">
        <x:v>0.078059531554977246</x:v>
      </x:c>
      <x:c r="J1236" s="1" t="str">
        <x:v>0.038872021705635529</x:v>
      </x:c>
      <x:c r="K1236" s="1" t="str">
        <x:v>0.51923753016893304</x:v>
      </x:c>
      <x:c r="L1236" s="1" t="str">
        <x:v>-0.092890977098881389</x:v>
      </x:c>
      <x:c r="M1236" s="1" t="str">
        <x:v>ABSTAIN</x:v>
      </x:c>
      <x:c r="N1236" s="1" t="str">
        <x:v>0.98861460847639315</x:v>
      </x:c>
      <x:c r="O1236" s="48" t="str">
        <x:v>HIGH_VOLATILITY|NEGATIVE_MOMENTUM</x:v>
      </x:c>
      <x:c r="P1236" s="48" t="str">
        <x:v>episode-000901|episode-001126|episode-000261|episode-001232|episode-000260</x:v>
      </x:c>
      <x:c r="Q1236" s="1" t="str">
        <x:v>True</x:v>
      </x:c>
      <x:c r="R1236" s="1" t="str">
        <x:v>5</x:v>
      </x:c>
      <x:c r="S1236" s="1" t="str">
        <x:v>0.050000000000000003</x:v>
      </x:c>
      <x:c r="T1236" s="1" t="str">
        <x:v>0.45915692294267713</x:v>
      </x:c>
      <x:c r="U1236" s="1" t="str">
        <x:v>0.45000000000000001</x:v>
      </x:c>
      <x:c r="V1236" s="1" t="str">
        <x:v>0.034919866742934902</x:v>
      </x:c>
      <x:c r="W1236" s="28" t="str">
        <x:v>0.45000000000000001</x:v>
      </x:c>
      <x:c r="X1236" s="28" t="str">
        <x:v>0.0023713564205551374</x:v>
      </x:c>
      <x:c r="Y1236" s="28" t="str">
        <x:v>0.034919866742934902</x:v>
      </x:c>
      <x:c r="Z1236" s="1" t="str">
        <x:v>0.45000000000000001</x:v>
      </x:c>
      <x:c r="AA1236" s="1" t="str">
        <x:v>0.0023713564205551374</x:v>
      </x:c>
      <x:c r="AB1236" s="1" t="str">
        <x:v>0.034919866742934902</x:v>
      </x:c>
      <x:c r="AC1236" s="1" t="str">
        <x:v>ABSTAIN</x:v>
      </x:c>
      <x:c r="AD1236" s="1" t="str">
        <x:v>0.050000000000000003</x:v>
      </x:c>
      <x:c r="AE1236" s="1" t="str">
        <x:v>0.45000000000000001</x:v>
      </x:c>
      <x:c r="AF1236" s="1" t="str">
        <x:v>0.0023713564205551374</x:v>
      </x:c>
      <x:c r="AG1236" s="1" t="str">
        <x:v>0.034919866742934902</x:v>
      </x:c>
      <x:c r="AH1236" s="1" t="str">
        <x:v>0.45000000000000001</x:v>
      </x:c>
      <x:c r="AI1236" s="1" t="str">
        <x:v>0.0023713564205551374</x:v>
      </x:c>
      <x:c r="AJ1236" s="1" t="str">
        <x:v>0.034919866742934902</x:v>
      </x:c>
      <x:c r="AK1236" s="1" t="str">
        <x:v>0</x:v>
      </x:c>
      <x:c r="AL1236" s="28" t="str">
        <x:v>0.077605157583612</x:v>
      </x:c>
      <x:c r="AM1236" s="1" t="str">
        <x:v>2024</x:v>
      </x:c>
      <x:c r="AN1236" s="48" t="str">
        <x:v>REUSED_OOS_PREQUENTIAL_DIAGNOSTIC</x:v>
      </x:c>
      <x:c r="AO1236" s="1" t="str">
        <x:v>1234</x:v>
      </x:c>
      <x:c r="AP1236" s="1" t="str">
        <x:v>False</x:v>
      </x:c>
    </x:row>
    <x:row r="1237" ht="22" customHeight="1">
      <x:c r="A1237" s="27" t="n">
        <x:v>45432</x:v>
      </x:c>
      <x:c r="B1237" s="27" t="n">
        <x:v>45433</x:v>
      </x:c>
      <x:c r="C1237" s="1" t="str">
        <x:v>6.4480042714588044e-05</x:v>
      </x:c>
      <x:c r="D1237" s="1" t="str">
        <x:v>0.096323194252420197</x:v>
      </x:c>
      <x:c r="E1237" s="1" t="str">
        <x:v>0.90361232570486505</x:v>
      </x:c>
      <x:c r="F1237" s="1" t="str">
        <x:v>mix</x:v>
      </x:c>
      <x:c r="G1237" s="1" t="str">
        <x:v>0.28909961666570949</x:v>
      </x:c>
      <x:c r="H1237" s="1" t="str">
        <x:v>0.17157200802104841</x:v>
      </x:c>
      <x:c r="I1237" s="1" t="str">
        <x:v>0.13482487304805435</x:v>
      </x:c>
      <x:c r="J1237" s="1" t="str">
        <x:v>0.099468758995768125</x:v>
      </x:c>
      <x:c r="K1237" s="1" t="str">
        <x:v>0.57679934126065147</x:v>
      </x:c>
      <x:c r="L1237" s="1" t="str">
        <x:v>-0.022494638431123648</x:v>
      </x:c>
      <x:c r="M1237" s="1" t="str">
        <x:v>ABSTAIN</x:v>
      </x:c>
      <x:c r="N1237" s="1" t="str">
        <x:v>0.90361232570486505</x:v>
      </x:c>
      <x:c r="O1237" s="48" t="str">
        <x:v>HIGH_VOLATILITY|NEGATIVE_MOMENTUM</x:v>
      </x:c>
      <x:c r="P1237" s="48" t="str">
        <x:v>episode-001233|episode-000249|episode-000902|episode-000803|episode-001231</x:v>
      </x:c>
      <x:c r="Q1237" s="1" t="str">
        <x:v>True</x:v>
      </x:c>
      <x:c r="R1237" s="1" t="str">
        <x:v>5</x:v>
      </x:c>
      <x:c r="S1237" s="1" t="str">
        <x:v>0.050000000000000003</x:v>
      </x:c>
      <x:c r="T1237" s="1" t="str">
        <x:v>0.45745319439308779</x:v>
      </x:c>
      <x:c r="U1237" s="1" t="str">
        <x:v>0.45000000000000001</x:v>
      </x:c>
      <x:c r="V1237" s="1" t="str">
        <x:v>-0.0081007135127163996</x:v>
      </x:c>
      <x:c r="W1237" s="28" t="str">
        <x:v>0.45000000000000001</x:v>
      </x:c>
      <x:c r="X1237" s="28" t="str">
        <x:v>0.018559147980310664</x:v>
      </x:c>
      <x:c r="Y1237" s="28" t="str">
        <x:v>-0.008100713512716351</x:v>
      </x:c>
      <x:c r="Z1237" s="1" t="str">
        <x:v>0.45000000000000001</x:v>
      </x:c>
      <x:c r="AA1237" s="1" t="str">
        <x:v>0.018559147980310664</x:v>
      </x:c>
      <x:c r="AB1237" s="1" t="str">
        <x:v>-0.008100713512716351</x:v>
      </x:c>
      <x:c r="AC1237" s="1" t="str">
        <x:v>ABSTAIN</x:v>
      </x:c>
      <x:c r="AD1237" s="1" t="str">
        <x:v>0.050000000000000003</x:v>
      </x:c>
      <x:c r="AE1237" s="1" t="str">
        <x:v>0.45000000000000001</x:v>
      </x:c>
      <x:c r="AF1237" s="1" t="str">
        <x:v>0.018559147980310664</x:v>
      </x:c>
      <x:c r="AG1237" s="1" t="str">
        <x:v>-0.008100713512716351</x:v>
      </x:c>
      <x:c r="AH1237" s="1" t="str">
        <x:v>0.45000000000000001</x:v>
      </x:c>
      <x:c r="AI1237" s="1" t="str">
        <x:v>0.018559147980310664</x:v>
      </x:c>
      <x:c r="AJ1237" s="1" t="str">
        <x:v>-0.008100713512716351</x:v>
      </x:c>
      <x:c r="AK1237" s="1" t="str">
        <x:v>4.8572257327350599e-17</x:v>
      </x:c>
      <x:c r="AL1237" s="28" t="str">
        <x:v>-0.017960676367597399</x:v>
      </x:c>
      <x:c r="AM1237" s="1" t="str">
        <x:v>2024</x:v>
      </x:c>
      <x:c r="AN1237" s="48" t="str">
        <x:v>REUSED_OOS_PREQUENTIAL_DIAGNOSTIC</x:v>
      </x:c>
      <x:c r="AO1237" s="1" t="str">
        <x:v>1235</x:v>
      </x:c>
      <x:c r="AP1237" s="1" t="str">
        <x:v>False</x:v>
      </x:c>
    </x:row>
    <x:row r="1238" ht="22" customHeight="1">
      <x:c r="A1238" s="27" t="n">
        <x:v>45433</x:v>
      </x:c>
      <x:c r="B1238" s="27" t="n">
        <x:v>45434</x:v>
      </x:c>
      <x:c r="C1238" s="1" t="str">
        <x:v>0.0001564808108819</x:v>
      </x:c>
      <x:c r="D1238" s="1" t="str">
        <x:v>0.062596593120904598</x:v>
      </x:c>
      <x:c r="E1238" s="1" t="str">
        <x:v>0.93724692606821325</x:v>
      </x:c>
      <x:c r="F1238" s="1" t="str">
        <x:v>mix</x:v>
      </x:c>
      <x:c r="G1238" s="1" t="str">
        <x:v>0.21442567896235895</x:v>
      </x:c>
      <x:c r="H1238" s="1" t="str">
        <x:v>0.067453202263031115</x:v>
      </x:c>
      <x:c r="I1238" s="1" t="str">
        <x:v>0.13920064187729597</x:v>
      </x:c>
      <x:c r="J1238" s="1" t="str">
        <x:v>0.080069048139673082</x:v>
      </x:c>
      <x:c r="K1238" s="1" t="str">
        <x:v>0.58147887085410377</x:v>
      </x:c>
      <x:c r="L1238" s="1" t="str">
        <x:v>-0.040051295877853499</x:v>
      </x:c>
      <x:c r="M1238" s="1" t="str">
        <x:v>ABSTAIN</x:v>
      </x:c>
      <x:c r="N1238" s="1" t="str">
        <x:v>0.93724692606821325</x:v>
      </x:c>
      <x:c r="O1238" s="48" t="str">
        <x:v>HIGH_VOLATILITY|NEGATIVE_MOMENTUM</x:v>
      </x:c>
      <x:c r="P1238" s="48" t="str"/>
      <x:c r="Q1238" s="1" t="str">
        <x:v>True</x:v>
      </x:c>
      <x:c r="R1238" s="1" t="str">
        <x:v>5</x:v>
      </x:c>
      <x:c r="S1238" s="1" t="str">
        <x:v>0.050000000000000003</x:v>
      </x:c>
      <x:c r="T1238" s="1" t="str">
        <x:v>0.45814076112320279</x:v>
      </x:c>
      <x:c r="U1238" s="1" t="str">
        <x:v>0.45000000000000001</x:v>
      </x:c>
      <x:c r="V1238" s="1" t="str">
        <x:v>-0.0063207581664581</x:v>
      </x:c>
      <x:c r="W1238" s="28" t="str">
        <x:v>0.45000000000000001</x:v>
      </x:c>
      <x:c r="X1238" s="28" t="str">
        <x:v>0.0044814881522367567</x:v>
      </x:c>
      <x:c r="Y1238" s="28" t="str">
        <x:v>-0.0063207581664581625</x:v>
      </x:c>
      <x:c r="Z1238" s="1" t="str">
        <x:v>0.45000000000000001</x:v>
      </x:c>
      <x:c r="AA1238" s="1" t="str">
        <x:v>0.0044814881522367567</x:v>
      </x:c>
      <x:c r="AB1238" s="1" t="str">
        <x:v>-0.0063207581664581625</x:v>
      </x:c>
      <x:c r="AC1238" s="1" t="str">
        <x:v>ABSTAIN</x:v>
      </x:c>
      <x:c r="AD1238" s="1" t="str">
        <x:v>0.050000000000000003</x:v>
      </x:c>
      <x:c r="AE1238" s="1" t="str">
        <x:v>0.45000000000000001</x:v>
      </x:c>
      <x:c r="AF1238" s="1" t="str">
        <x:v>0.0044814881522367567</x:v>
      </x:c>
      <x:c r="AG1238" s="1" t="str">
        <x:v>-0.0063207581664581625</x:v>
      </x:c>
      <x:c r="AH1238" s="1" t="str">
        <x:v>0.45000000000000001</x:v>
      </x:c>
      <x:c r="AI1238" s="1" t="str">
        <x:v>0.0044814881522367567</x:v>
      </x:c>
      <x:c r="AJ1238" s="1" t="str">
        <x:v>-0.0063207581664581625</x:v>
      </x:c>
      <x:c r="AK1238" s="1" t="str">
        <x:v>-6.2450045135165055e-17</x:v>
      </x:c>
      <x:c r="AL1238" s="28" t="str">
        <x:v>-0.0140362332994486</x:v>
      </x:c>
      <x:c r="AM1238" s="1" t="str">
        <x:v>2024</x:v>
      </x:c>
      <x:c r="AN1238" s="48" t="str">
        <x:v>REUSED_OOS_PREQUENTIAL_DIAGNOSTIC</x:v>
      </x:c>
      <x:c r="AO1238" s="1" t="str">
        <x:v>1236</x:v>
      </x:c>
      <x:c r="AP1238" s="1" t="str">
        <x:v>False</x:v>
      </x:c>
    </x:row>
    <x:row r="1239" ht="22" customHeight="1">
      <x:c r="A1239" s="27" t="n">
        <x:v>45434</x:v>
      </x:c>
      <x:c r="B1239" s="27" t="n">
        <x:v>45435</x:v>
      </x:c>
      <x:c r="C1239" s="1" t="str">
        <x:v>0.00030414696488500001</x:v>
      </x:c>
      <x:c r="D1239" s="1" t="str">
        <x:v>0.0289194436311693</x:v>
      </x:c>
      <x:c r="E1239" s="1" t="str">
        <x:v>0.97077640940394561</x:v>
      </x:c>
      <x:c r="F1239" s="1" t="str">
        <x:v>mix</x:v>
      </x:c>
      <x:c r="G1239" s="1" t="str">
        <x:v>0.12172074282284409</x:v>
      </x:c>
      <x:c r="H1239" s="1" t="str">
        <x:v>0.067354298979470761</x:v>
      </x:c>
      <x:c r="I1239" s="1" t="str">
        <x:v>0.044247573805097806</x:v>
      </x:c>
      <x:c r="J1239" s="1" t="str">
        <x:v>0.034806589325340642</x:v>
      </x:c>
      <x:c r="K1239" s="1" t="str">
        <x:v>0.57643529896049928</x:v>
      </x:c>
      <x:c r="L1239" s="1" t="str">
        <x:v>-0.053525359844415421</x:v>
      </x:c>
      <x:c r="M1239" s="1" t="str">
        <x:v>ABSTAIN</x:v>
      </x:c>
      <x:c r="N1239" s="1" t="str">
        <x:v>0.97077640940394561</x:v>
      </x:c>
      <x:c r="O1239" s="48" t="str">
        <x:v>HIGH_VOLATILITY|NEGATIVE_MOMENTUM</x:v>
      </x:c>
      <x:c r="P1239" s="48" t="str"/>
      <x:c r="Q1239" s="1" t="str">
        <x:v>True</x:v>
      </x:c>
      <x:c r="R1239" s="1" t="str">
        <x:v>5</x:v>
      </x:c>
      <x:c r="S1239" s="1" t="str">
        <x:v>0.050000000000000003</x:v>
      </x:c>
      <x:c r="T1239" s="1" t="str">
        <x:v>0.45882273698444648</x:v>
      </x:c>
      <x:c r="U1239" s="1" t="str">
        <x:v>0.45000000000000001</x:v>
      </x:c>
      <x:c r="V1239" s="1" t="str">
        <x:v>-0.0076798762612303</x:v>
      </x:c>
      <x:c r="W1239" s="28" t="str">
        <x:v>0.45000000000000001</x:v>
      </x:c>
      <x:c r="X1239" s="28" t="str">
        <x:v>0.0034960498587633948</x:v>
      </x:c>
      <x:c r="Y1239" s="28" t="str">
        <x:v>-0.0076798762612303451</x:v>
      </x:c>
      <x:c r="Z1239" s="1" t="str">
        <x:v>0.45000000000000001</x:v>
      </x:c>
      <x:c r="AA1239" s="1" t="str">
        <x:v>0.0034960498587633948</x:v>
      </x:c>
      <x:c r="AB1239" s="1" t="str">
        <x:v>-0.0076798762612303451</x:v>
      </x:c>
      <x:c r="AC1239" s="1" t="str">
        <x:v>ABSTAIN</x:v>
      </x:c>
      <x:c r="AD1239" s="1" t="str">
        <x:v>0.050000000000000003</x:v>
      </x:c>
      <x:c r="AE1239" s="1" t="str">
        <x:v>0.45000000000000001</x:v>
      </x:c>
      <x:c r="AF1239" s="1" t="str">
        <x:v>0.0034960498587633948</x:v>
      </x:c>
      <x:c r="AG1239" s="1" t="str">
        <x:v>-0.0076798762612303451</x:v>
      </x:c>
      <x:c r="AH1239" s="1" t="str">
        <x:v>0.45000000000000001</x:v>
      </x:c>
      <x:c r="AI1239" s="1" t="str">
        <x:v>0.0034960498587633948</x:v>
      </x:c>
      <x:c r="AJ1239" s="1" t="str">
        <x:v>-0.0076798762612303451</x:v>
      </x:c>
      <x:c r="AK1239" s="1" t="str">
        <x:v>-4.5102810375396984e-17</x:v>
      </x:c>
      <x:c r="AL1239" s="28" t="str">
        <x:v>-0.0170586823299409</x:v>
      </x:c>
      <x:c r="AM1239" s="1" t="str">
        <x:v>2024</x:v>
      </x:c>
      <x:c r="AN1239" s="48" t="str">
        <x:v>REUSED_OOS_PREQUENTIAL_DIAGNOSTIC</x:v>
      </x:c>
      <x:c r="AO1239" s="1" t="str">
        <x:v>1237</x:v>
      </x:c>
      <x:c r="AP1239" s="1" t="str">
        <x:v>False</x:v>
      </x:c>
    </x:row>
    <x:row r="1240" ht="22" customHeight="1">
      <x:c r="A1240" s="27" t="n">
        <x:v>45435</x:v>
      </x:c>
      <x:c r="B1240" s="27" t="n">
        <x:v>45436</x:v>
      </x:c>
      <x:c r="C1240" s="1" t="str">
        <x:v>0.00070092882488080003</x:v>
      </x:c>
      <x:c r="D1240" s="1" t="str">
        <x:v>0.018685563001857201</x:v>
      </x:c>
      <x:c r="E1240" s="1" t="str">
        <x:v>0.98061350817326165</x:v>
      </x:c>
      <x:c r="F1240" s="1" t="str">
        <x:v>mix</x:v>
      </x:c>
      <x:c r="G1240" s="1" t="str">
        <x:v>0.089801365528703797</x:v>
      </x:c>
      <x:c r="H1240" s="1" t="str">
        <x:v>0.020467761258623943</x:v>
      </x:c>
      <x:c r="I1240" s="1" t="str">
        <x:v>0.042076620011957555</x:v>
      </x:c>
      <x:c r="J1240" s="1" t="str">
        <x:v>0.023499209515922548</x:v>
      </x:c>
      <x:c r="K1240" s="1" t="str">
        <x:v>0.57946884633877005</x:v>
      </x:c>
      <x:c r="L1240" s="1" t="str">
        <x:v>-0.069670970064174664</x:v>
      </x:c>
      <x:c r="M1240" s="1" t="str">
        <x:v>ABSTAIN</x:v>
      </x:c>
      <x:c r="N1240" s="1" t="str">
        <x:v>0.98061350817326165</x:v>
      </x:c>
      <x:c r="O1240" s="48" t="str">
        <x:v>HIGH_VOLATILITY|NEGATIVE_MOMENTUM</x:v>
      </x:c>
      <x:c r="P1240" s="48" t="str">
        <x:v>episode-001238|episode-001232</x:v>
      </x:c>
      <x:c r="Q1240" s="1" t="str">
        <x:v>True</x:v>
      </x:c>
      <x:c r="R1240" s="1" t="str">
        <x:v>5</x:v>
      </x:c>
      <x:c r="S1240" s="1" t="str">
        <x:v>0.050000000000000003</x:v>
      </x:c>
      <x:c r="T1240" s="1" t="str">
        <x:v>0.45900107589455419</x:v>
      </x:c>
      <x:c r="U1240" s="1" t="str">
        <x:v>0.45000000000000001</x:v>
      </x:c>
      <x:c r="V1240" s="1" t="str">
        <x:v>0.0037817144931778998</x:v>
      </x:c>
      <x:c r="W1240" s="28" t="str">
        <x:v>0.45000000000000001</x:v>
      </x:c>
      <x:c r="X1240" s="28" t="str">
        <x:v>0.0042546845672615241</x:v>
      </x:c>
      <x:c r="Y1240" s="28" t="str">
        <x:v>0.00378171449317799</x:v>
      </x:c>
      <x:c r="Z1240" s="1" t="str">
        <x:v>0.45000000000000001</x:v>
      </x:c>
      <x:c r="AA1240" s="1" t="str">
        <x:v>0.0042546845672615241</x:v>
      </x:c>
      <x:c r="AB1240" s="1" t="str">
        <x:v>0.00378171449317799</x:v>
      </x:c>
      <x:c r="AC1240" s="1" t="str">
        <x:v>ABSTAIN</x:v>
      </x:c>
      <x:c r="AD1240" s="1" t="str">
        <x:v>0.050000000000000003</x:v>
      </x:c>
      <x:c r="AE1240" s="1" t="str">
        <x:v>0.45000000000000001</x:v>
      </x:c>
      <x:c r="AF1240" s="1" t="str">
        <x:v>0.0042546845672615241</x:v>
      </x:c>
      <x:c r="AG1240" s="1" t="str">
        <x:v>0.00378171449317799</x:v>
      </x:c>
      <x:c r="AH1240" s="1" t="str">
        <x:v>0.45000000000000001</x:v>
      </x:c>
      <x:c r="AI1240" s="1" t="str">
        <x:v>0.0042546845672615241</x:v>
      </x:c>
      <x:c r="AJ1240" s="1" t="str">
        <x:v>0.00378171449317799</x:v>
      </x:c>
      <x:c r="AK1240" s="1" t="str">
        <x:v>8.9771939881799767e-17</x:v>
      </x:c>
      <x:c r="AL1240" s="28" t="str">
        <x:v>0.0084133006353741008</x:v>
      </x:c>
      <x:c r="AM1240" s="1" t="str">
        <x:v>2024</x:v>
      </x:c>
      <x:c r="AN1240" s="48" t="str">
        <x:v>REUSED_OOS_PREQUENTIAL_DIAGNOSTIC</x:v>
      </x:c>
      <x:c r="AO1240" s="1" t="str">
        <x:v>1238</x:v>
      </x:c>
      <x:c r="AP1240" s="1" t="str">
        <x:v>False</x:v>
      </x:c>
    </x:row>
    <x:row r="1241" ht="22" customHeight="1">
      <x:c r="A1241" s="27" t="n">
        <x:v>45436</x:v>
      </x:c>
      <x:c r="B1241" s="27" t="n">
        <x:v>45437</x:v>
      </x:c>
      <x:c r="C1241" s="1" t="str">
        <x:v>0.00029525609330459997</x:v>
      </x:c>
      <x:c r="D1241" s="1" t="str">
        <x:v>0.067217470339345303</x:v>
      </x:c>
      <x:c r="E1241" s="1" t="str">
        <x:v>0.93248727356734984</x:v>
      </x:c>
      <x:c r="F1241" s="1" t="str">
        <x:v>mix</x:v>
      </x:c>
      <x:c r="G1241" s="1" t="str">
        <x:v>0.22670018164769787</x:v>
      </x:c>
      <x:c r="H1241" s="1" t="str">
        <x:v>0.097063814674976115</x:v>
      </x:c>
      <x:c r="I1241" s="1" t="str">
        <x:v>0.022536875268509338</x:v>
      </x:c>
      <x:c r="J1241" s="1" t="str">
        <x:v>0.066296236954719534</x:v>
      </x:c>
      <x:c r="K1241" s="1" t="str">
        <x:v>0.56726647090360116</x:v>
      </x:c>
      <x:c r="L1241" s="1" t="str">
        <x:v>-0.06184383224550849</x:v>
      </x:c>
      <x:c r="M1241" s="1" t="str">
        <x:v>ABSTAIN</x:v>
      </x:c>
      <x:c r="N1241" s="1" t="str">
        <x:v>0.93248727356734984</x:v>
      </x:c>
      <x:c r="O1241" s="48" t="str">
        <x:v>HIGH_VOLATILITY|NEGATIVE_MOMENTUM</x:v>
      </x:c>
      <x:c r="P1241" s="48" t="str">
        <x:v>episode-001128|episode-001123</x:v>
      </x:c>
      <x:c r="Q1241" s="1" t="str">
        <x:v>True</x:v>
      </x:c>
      <x:c r="R1241" s="1" t="str">
        <x:v>5</x:v>
      </x:c>
      <x:c r="S1241" s="1" t="str">
        <x:v>0.050000000000000003</x:v>
      </x:c>
      <x:c r="T1241" s="1" t="str">
        <x:v>0.45803412524738468</x:v>
      </x:c>
      <x:c r="U1241" s="1" t="str">
        <x:v>0.45000000000000001</x:v>
      </x:c>
      <x:c r="V1241" s="1" t="str">
        <x:v>0.0048348463614358</x:v>
      </x:c>
      <x:c r="W1241" s="28" t="str">
        <x:v>0.45000000000000001</x:v>
      </x:c>
      <x:c r="X1241" s="28" t="str">
        <x:v>0.0020744381150749058</x:v>
      </x:c>
      <x:c r="Y1241" s="28" t="str">
        <x:v>0.0048348463614356074</x:v>
      </x:c>
      <x:c r="Z1241" s="1" t="str">
        <x:v>0.45000000000000001</x:v>
      </x:c>
      <x:c r="AA1241" s="1" t="str">
        <x:v>0.0020744381150749058</x:v>
      </x:c>
      <x:c r="AB1241" s="1" t="str">
        <x:v>0.0048348463614356074</x:v>
      </x:c>
      <x:c r="AC1241" s="1" t="str">
        <x:v>ABSTAIN</x:v>
      </x:c>
      <x:c r="AD1241" s="1" t="str">
        <x:v>0.050000000000000003</x:v>
      </x:c>
      <x:c r="AE1241" s="1" t="str">
        <x:v>0.45000000000000001</x:v>
      </x:c>
      <x:c r="AF1241" s="1" t="str">
        <x:v>0.0020744381150749058</x:v>
      </x:c>
      <x:c r="AG1241" s="1" t="str">
        <x:v>0.0048348463614356074</x:v>
      </x:c>
      <x:c r="AH1241" s="1" t="str">
        <x:v>0.45000000000000001</x:v>
      </x:c>
      <x:c r="AI1241" s="1" t="str">
        <x:v>0.0020744381150749058</x:v>
      </x:c>
      <x:c r="AJ1241" s="1" t="str">
        <x:v>0.0048348463614356074</x:v>
      </x:c>
      <x:c r="AK1241" s="1" t="str">
        <x:v>-1.9081958235744878e-16</x:v>
      </x:c>
      <x:c r="AL1241" s="28" t="str">
        <x:v>0.0107487351854766</x:v>
      </x:c>
      <x:c r="AM1241" s="1" t="str">
        <x:v>2024</x:v>
      </x:c>
      <x:c r="AN1241" s="48" t="str">
        <x:v>REUSED_OOS_PREQUENTIAL_DIAGNOSTIC</x:v>
      </x:c>
      <x:c r="AO1241" s="1" t="str">
        <x:v>1239</x:v>
      </x:c>
      <x:c r="AP1241" s="1" t="str">
        <x:v>False</x:v>
      </x:c>
    </x:row>
    <x:row r="1242" ht="22" customHeight="1">
      <x:c r="A1242" s="27" t="n">
        <x:v>45437</x:v>
      </x:c>
      <x:c r="B1242" s="27" t="n">
        <x:v>45438</x:v>
      </x:c>
      <x:c r="C1242" s="1" t="str">
        <x:v>0.00024600991659000002</x:v>
      </x:c>
      <x:c r="D1242" s="1" t="str">
        <x:v>0.1123002627517805</x:v>
      </x:c>
      <x:c r="E1242" s="1" t="str">
        <x:v>0.88745372733162942</x:v>
      </x:c>
      <x:c r="F1242" s="1" t="str">
        <x:v>mix</x:v>
      </x:c>
      <x:c r="G1242" s="1" t="str">
        <x:v>0.32182306850017117</x:v>
      </x:c>
      <x:c r="H1242" s="1" t="str">
        <x:v>0.090165584824870221</x:v>
      </x:c>
      <x:c r="I1242" s="1" t="str">
        <x:v>0.035370418799267611</x:v>
      </x:c>
      <x:c r="J1242" s="1" t="str">
        <x:v>0.074225042676337338</x:v>
      </x:c>
      <x:c r="K1242" s="1" t="str">
        <x:v>0.56804297074184307</x:v>
      </x:c>
      <x:c r="L1242" s="1" t="str">
        <x:v>-0.051759840035693783</x:v>
      </x:c>
      <x:c r="M1242" s="1" t="str">
        <x:v>ABSTAIN</x:v>
      </x:c>
      <x:c r="N1242" s="1" t="str">
        <x:v>0.88745372733162942</x:v>
      </x:c>
      <x:c r="O1242" s="48" t="str">
        <x:v>HIGH_VOLATILITY|NEGATIVE_MOMENTUM</x:v>
      </x:c>
      <x:c r="P1242" s="48" t="str"/>
      <x:c r="Q1242" s="1" t="str">
        <x:v>True</x:v>
      </x:c>
      <x:c r="R1242" s="1" t="str">
        <x:v>5</x:v>
      </x:c>
      <x:c r="S1242" s="1" t="str">
        <x:v>0.050000000000000003</x:v>
      </x:c>
      <x:c r="T1242" s="1" t="str">
        <x:v>0.4571089902891104</x:v>
      </x:c>
      <x:c r="U1242" s="1" t="str">
        <x:v>0.45000000000000001</x:v>
      </x:c>
      <x:c r="V1242" s="1" t="str">
        <x:v>-0.0050011620796466</x:v>
      </x:c>
      <x:c r="W1242" s="28" t="str">
        <x:v>0.45000000000000001</x:v>
      </x:c>
      <x:c r="X1242" s="28" t="str">
        <x:v>0.0026475061542562406</x:v>
      </x:c>
      <x:c r="Y1242" s="28" t="str">
        <x:v>-0.0050011620796466261</x:v>
      </x:c>
      <x:c r="Z1242" s="1" t="str">
        <x:v>0.45000000000000001</x:v>
      </x:c>
      <x:c r="AA1242" s="1" t="str">
        <x:v>0.0026475061542562406</x:v>
      </x:c>
      <x:c r="AB1242" s="1" t="str">
        <x:v>-0.0050011620796466261</x:v>
      </x:c>
      <x:c r="AC1242" s="1" t="str">
        <x:v>ABSTAIN</x:v>
      </x:c>
      <x:c r="AD1242" s="1" t="str">
        <x:v>0.050000000000000003</x:v>
      </x:c>
      <x:c r="AE1242" s="1" t="str">
        <x:v>0.45000000000000001</x:v>
      </x:c>
      <x:c r="AF1242" s="1" t="str">
        <x:v>0.0026475061542562406</x:v>
      </x:c>
      <x:c r="AG1242" s="1" t="str">
        <x:v>-0.0050011620796466261</x:v>
      </x:c>
      <x:c r="AH1242" s="1" t="str">
        <x:v>0.45000000000000001</x:v>
      </x:c>
      <x:c r="AI1242" s="1" t="str">
        <x:v>0.0026475061542562406</x:v>
      </x:c>
      <x:c r="AJ1242" s="1" t="str">
        <x:v>-0.0050011620796466261</x:v>
      </x:c>
      <x:c r="AK1242" s="1" t="str">
        <x:v>-2.6020852139652106e-17</x:v>
      </x:c>
      <x:c r="AL1242" s="28" t="str">
        <x:v>-0.011107839571389701</x:v>
      </x:c>
      <x:c r="AM1242" s="1" t="str">
        <x:v>2024</x:v>
      </x:c>
      <x:c r="AN1242" s="48" t="str">
        <x:v>REUSED_OOS_PREQUENTIAL_DIAGNOSTIC</x:v>
      </x:c>
      <x:c r="AO1242" s="1" t="str">
        <x:v>1240</x:v>
      </x:c>
      <x:c r="AP1242" s="1" t="str">
        <x:v>False</x:v>
      </x:c>
    </x:row>
    <x:row r="1243" ht="22" customHeight="1">
      <x:c r="A1243" s="27" t="n">
        <x:v>45438</x:v>
      </x:c>
      <x:c r="B1243" s="27" t="n">
        <x:v>45439</x:v>
      </x:c>
      <x:c r="C1243" s="1" t="str">
        <x:v>0.000408418976604</x:v>
      </x:c>
      <x:c r="D1243" s="1" t="str">
        <x:v>0.053424793631442501</x:v>
      </x:c>
      <x:c r="E1243" s="1" t="str">
        <x:v>0.94616678739195315</x:v>
      </x:c>
      <x:c r="F1243" s="1" t="str">
        <x:v>mix</x:v>
      </x:c>
      <x:c r="G1243" s="1" t="str">
        <x:v>0.19301745215587307</x:v>
      </x:c>
      <x:c r="H1243" s="1" t="str">
        <x:v>0.11775093824067573</x:v>
      </x:c>
      <x:c r="I1243" s="1" t="str">
        <x:v>0.033731598648744532</x:v>
      </x:c>
      <x:c r="J1243" s="1" t="str">
        <x:v>0.074465549254779884</x:v>
      </x:c>
      <x:c r="K1243" s="1" t="str">
        <x:v>0.56797510324866363</x:v>
      </x:c>
      <x:c r="L1243" s="1" t="str">
        <x:v>-0.062292739607726078</x:v>
      </x:c>
      <x:c r="M1243" s="1" t="str">
        <x:v>ABSTAIN</x:v>
      </x:c>
      <x:c r="N1243" s="1" t="str">
        <x:v>0.94616678739195315</x:v>
      </x:c>
      <x:c r="O1243" s="48" t="str">
        <x:v>HIGH_VOLATILITY</x:v>
      </x:c>
      <x:c r="P1243" s="48" t="str"/>
      <x:c r="Q1243" s="1" t="str">
        <x:v>True</x:v>
      </x:c>
      <x:c r="R1243" s="1" t="str">
        <x:v>5</x:v>
      </x:c>
      <x:c r="S1243" s="1" t="str">
        <x:v>0.050000000000000003</x:v>
      </x:c>
      <x:c r="T1243" s="1" t="str">
        <x:v>0.45830910561252369</x:v>
      </x:c>
      <x:c r="U1243" s="1" t="str">
        <x:v>0.45000000000000001</x:v>
      </x:c>
      <x:c r="V1243" s="1" t="str">
        <x:v>0.0059996461673257001</x:v>
      </x:c>
      <x:c r="W1243" s="28" t="str">
        <x:v>0.45000000000000001</x:v>
      </x:c>
      <x:c r="X1243" s="28" t="str">
        <x:v>0.0027630012324103004</x:v>
      </x:c>
      <x:c r="Y1243" s="28" t="str">
        <x:v>0.005999646167325734</x:v>
      </x:c>
      <x:c r="Z1243" s="1" t="str">
        <x:v>0.45000000000000001</x:v>
      </x:c>
      <x:c r="AA1243" s="1" t="str">
        <x:v>0.0027630012324103004</x:v>
      </x:c>
      <x:c r="AB1243" s="1" t="str">
        <x:v>0.005999646167325734</x:v>
      </x:c>
      <x:c r="AC1243" s="1" t="str">
        <x:v>ABSTAIN</x:v>
      </x:c>
      <x:c r="AD1243" s="1" t="str">
        <x:v>0.050000000000000003</x:v>
      </x:c>
      <x:c r="AE1243" s="1" t="str">
        <x:v>0.45000000000000001</x:v>
      </x:c>
      <x:c r="AF1243" s="1" t="str">
        <x:v>0.0027630012324103004</x:v>
      </x:c>
      <x:c r="AG1243" s="1" t="str">
        <x:v>0.005999646167325734</x:v>
      </x:c>
      <x:c r="AH1243" s="1" t="str">
        <x:v>0.45000000000000001</x:v>
      </x:c>
      <x:c r="AI1243" s="1" t="str">
        <x:v>0.0027630012324103004</x:v>
      </x:c>
      <x:c r="AJ1243" s="1" t="str">
        <x:v>0.005999646167325734</x:v>
      </x:c>
      <x:c r="AK1243" s="1" t="str">
        <x:v>3.3827107781547738e-17</x:v>
      </x:c>
      <x:c r="AL1243" s="28" t="str">
        <x:v>0.0133387238961508</x:v>
      </x:c>
      <x:c r="AM1243" s="1" t="str">
        <x:v>2024</x:v>
      </x:c>
      <x:c r="AN1243" s="48" t="str">
        <x:v>REUSED_OOS_PREQUENTIAL_DIAGNOSTIC</x:v>
      </x:c>
      <x:c r="AO1243" s="1" t="str">
        <x:v>1241</x:v>
      </x:c>
      <x:c r="AP1243" s="1" t="str">
        <x:v>False</x:v>
      </x:c>
    </x:row>
    <x:row r="1244" ht="22" customHeight="1">
      <x:c r="A1244" s="27" t="n">
        <x:v>45439</x:v>
      </x:c>
      <x:c r="B1244" s="27" t="n">
        <x:v>45440</x:v>
      </x:c>
      <x:c r="C1244" s="1" t="str">
        <x:v>0.00010526892734860001</x:v>
      </x:c>
      <x:c r="D1244" s="1" t="str">
        <x:v>0.20606214197333</x:v>
      </x:c>
      <x:c r="E1244" s="1" t="str">
        <x:v>0.79383258909932131</x:v>
      </x:c>
      <x:c r="F1244" s="1" t="str">
        <x:v>mix</x:v>
      </x:c>
      <x:c r="G1244" s="1" t="str">
        <x:v>0.46398304867413903</x:v>
      </x:c>
      <x:c r="H1244" s="1" t="str">
        <x:v>0.30527469668377472</x:v>
      </x:c>
      <x:c r="I1244" s="1" t="str">
        <x:v>-0.027918294883839456</x:v>
      </x:c>
      <x:c r="J1244" s="1" t="str">
        <x:v>0.094109693523783067</x:v>
      </x:c>
      <x:c r="K1244" s="1" t="str">
        <x:v>0.56857568462428332</x:v>
      </x:c>
      <x:c r="L1244" s="1" t="str">
        <x:v>-0.049784921365937596</x:v>
      </x:c>
      <x:c r="M1244" s="1" t="str">
        <x:v>ABSTAIN</x:v>
      </x:c>
      <x:c r="N1244" s="1" t="str">
        <x:v>0.79383258909932131</x:v>
      </x:c>
      <x:c r="O1244" s="48" t="str">
        <x:v>HIGH_VOLATILITY|NEGATIVE_MOMENTUM</x:v>
      </x:c>
      <x:c r="P1244" s="48" t="str"/>
      <x:c r="Q1244" s="1" t="str">
        <x:v>True</x:v>
      </x:c>
      <x:c r="R1244" s="1" t="str">
        <x:v>5</x:v>
      </x:c>
      <x:c r="S1244" s="1" t="str">
        <x:v>0.050000000000000003</x:v>
      </x:c>
      <x:c r="T1244" s="1" t="str">
        <x:v>0.45518806866995148</x:v>
      </x:c>
      <x:c r="U1244" s="1" t="str">
        <x:v>0.45000000000000001</x:v>
      </x:c>
      <x:c r="V1244" s="1" t="str">
        <x:v>-0.0068911166480198002</x:v>
      </x:c>
      <x:c r="W1244" s="28" t="str">
        <x:v>0.45000000000000001</x:v>
      </x:c>
      <x:c r="X1244" s="28" t="str">
        <x:v>0.0032816363855439068</x:v>
      </x:c>
      <x:c r="Y1244" s="28" t="str">
        <x:v>-0.0068911166480198904</x:v>
      </x:c>
      <x:c r="Z1244" s="1" t="str">
        <x:v>0.45000000000000001</x:v>
      </x:c>
      <x:c r="AA1244" s="1" t="str">
        <x:v>0.0032816363855439068</x:v>
      </x:c>
      <x:c r="AB1244" s="1" t="str">
        <x:v>-0.0068911166480198904</x:v>
      </x:c>
      <x:c r="AC1244" s="1" t="str">
        <x:v>ABSTAIN</x:v>
      </x:c>
      <x:c r="AD1244" s="1" t="str">
        <x:v>0.050000000000000003</x:v>
      </x:c>
      <x:c r="AE1244" s="1" t="str">
        <x:v>0.45000000000000001</x:v>
      </x:c>
      <x:c r="AF1244" s="1" t="str">
        <x:v>0.0032816363855439068</x:v>
      </x:c>
      <x:c r="AG1244" s="1" t="str">
        <x:v>-0.0068911166480198904</x:v>
      </x:c>
      <x:c r="AH1244" s="1" t="str">
        <x:v>0.45000000000000001</x:v>
      </x:c>
      <x:c r="AI1244" s="1" t="str">
        <x:v>0.0032816363855439068</x:v>
      </x:c>
      <x:c r="AJ1244" s="1" t="str">
        <x:v>-0.0068911166480198904</x:v>
      </x:c>
      <x:c r="AK1244" s="1" t="str">
        <x:v>-9.0205620750793969e-17</x:v>
      </x:c>
      <x:c r="AL1244" s="28" t="str">
        <x:v>-0.015306350255729901</x:v>
      </x:c>
      <x:c r="AM1244" s="1" t="str">
        <x:v>2024</x:v>
      </x:c>
      <x:c r="AN1244" s="48" t="str">
        <x:v>REUSED_OOS_PREQUENTIAL_DIAGNOSTIC</x:v>
      </x:c>
      <x:c r="AO1244" s="1" t="str">
        <x:v>1242</x:v>
      </x:c>
      <x:c r="AP1244" s="1" t="str">
        <x:v>False</x:v>
      </x:c>
    </x:row>
    <x:row r="1245" ht="22" customHeight="1">
      <x:c r="A1245" s="27" t="n">
        <x:v>45440</x:v>
      </x:c>
      <x:c r="B1245" s="27" t="n">
        <x:v>45441</x:v>
      </x:c>
      <x:c r="C1245" s="1" t="str">
        <x:v>0.00024889315835640002</x:v>
      </x:c>
      <x:c r="D1245" s="1" t="str">
        <x:v>0.15489523362279911</x:v>
      </x:c>
      <x:c r="E1245" s="1" t="str">
        <x:v>0.84485587321884426</x:v>
      </x:c>
      <x:c r="F1245" s="1" t="str">
        <x:v>mix</x:v>
      </x:c>
      <x:c r="G1245" s="1" t="str">
        <x:v>0.39447913473026536</x:v>
      </x:c>
      <x:c r="H1245" s="1" t="str">
        <x:v>0.10233381670106165</x:v>
      </x:c>
      <x:c r="I1245" s="1" t="str">
        <x:v>-0.025290882935390502</x:v>
      </x:c>
      <x:c r="J1245" s="1" t="str">
        <x:v>0.083288305918107763</x:v>
      </x:c>
      <x:c r="K1245" s="1" t="str">
        <x:v>0.57149379496159647</x:v>
      </x:c>
      <x:c r="L1245" s="1" t="str">
        <x:v>-0.064329246177786459</x:v>
      </x:c>
      <x:c r="M1245" s="1" t="str">
        <x:v>ABSTAIN</x:v>
      </x:c>
      <x:c r="N1245" s="1" t="str">
        <x:v>0.84999999999999998</x:v>
      </x:c>
      <x:c r="O1245" s="48" t="str">
        <x:v>INSUFFICIENT_EVIDENCE</x:v>
      </x:c>
      <x:c r="P1245" s="48" t="str"/>
      <x:c r="Q1245" s="1" t="str">
        <x:v>True</x:v>
      </x:c>
      <x:c r="R1245" s="1" t="str">
        <x:v>5</x:v>
      </x:c>
      <x:c r="S1245" s="1" t="str">
        <x:v>0.050000000000000003</x:v>
      </x:c>
      <x:c r="T1245" s="1" t="str">
        <x:v>0.4562308493593738</x:v>
      </x:c>
      <x:c r="U1245" s="1" t="str">
        <x:v>0.45000000000000001</x:v>
      </x:c>
      <x:c r="V1245" s="1" t="str">
        <x:v>-0.0048101327448976999</x:v>
      </x:c>
      <x:c r="W1245" s="28" t="str">
        <x:v>0.45000000000000001</x:v>
      </x:c>
      <x:c r="X1245" s="28" t="str">
        <x:v>0.0038145960829716885</x:v>
      </x:c>
      <x:c r="Y1245" s="28" t="str">
        <x:v>-0.0048101327448977216</x:v>
      </x:c>
      <x:c r="Z1245" s="1" t="str">
        <x:v>0.45000000000000001</x:v>
      </x:c>
      <x:c r="AA1245" s="1" t="str">
        <x:v>0.0038145960829716885</x:v>
      </x:c>
      <x:c r="AB1245" s="1" t="str">
        <x:v>-0.0048101327448977216</x:v>
      </x:c>
      <x:c r="AC1245" s="1" t="str">
        <x:v>ABSTAIN</x:v>
      </x:c>
      <x:c r="AD1245" s="1" t="str">
        <x:v>0.050000000000000003</x:v>
      </x:c>
      <x:c r="AE1245" s="1" t="str">
        <x:v>0.45000000000000001</x:v>
      </x:c>
      <x:c r="AF1245" s="1" t="str">
        <x:v>0.0038145960829716885</x:v>
      </x:c>
      <x:c r="AG1245" s="1" t="str">
        <x:v>-0.0048101327448977216</x:v>
      </x:c>
      <x:c r="AH1245" s="1" t="str">
        <x:v>0.45000000000000001</x:v>
      </x:c>
      <x:c r="AI1245" s="1" t="str">
        <x:v>0.0038145960829716885</x:v>
      </x:c>
      <x:c r="AJ1245" s="1" t="str">
        <x:v>-0.0048101327448977216</x:v>
      </x:c>
      <x:c r="AK1245" s="1" t="str">
        <x:v>-2.2551405187698492e-17</x:v>
      </x:c>
      <x:c r="AL1245" s="28" t="str">
        <x:v>-0.0106807477401046</x:v>
      </x:c>
      <x:c r="AM1245" s="1" t="str">
        <x:v>2024</x:v>
      </x:c>
      <x:c r="AN1245" s="48" t="str">
        <x:v>REUSED_OOS_PREQUENTIAL_DIAGNOSTIC</x:v>
      </x:c>
      <x:c r="AO1245" s="1" t="str">
        <x:v>1243</x:v>
      </x:c>
      <x:c r="AP1245" s="1" t="str">
        <x:v>False</x:v>
      </x:c>
    </x:row>
    <x:row r="1246" ht="22" customHeight="1">
      <x:c r="A1246" s="27" t="n">
        <x:v>45441</x:v>
      </x:c>
      <x:c r="B1246" s="27" t="n">
        <x:v>45442</x:v>
      </x:c>
      <x:c r="C1246" s="1" t="str">
        <x:v>0.00070456382817790002</x:v>
      </x:c>
      <x:c r="D1246" s="1" t="str">
        <x:v>0.030874240574588201</x:v>
      </x:c>
      <x:c r="E1246" s="1" t="str">
        <x:v>0.96842119559723361</x:v>
      </x:c>
      <x:c r="F1246" s="1" t="str">
        <x:v>mix</x:v>
      </x:c>
      <x:c r="G1246" s="1" t="str">
        <x:v>0.13067757731842874</x:v>
      </x:c>
      <x:c r="H1246" s="1" t="str">
        <x:v>0.24804198609642175</x:v>
      </x:c>
      <x:c r="I1246" s="1" t="str">
        <x:v>-0.02197369981230668</x:v>
      </x:c>
      <x:c r="J1246" s="1" t="str">
        <x:v>0.059124555082124886</x:v>
      </x:c>
      <x:c r="K1246" s="1" t="str">
        <x:v>0.57236299949491387</x:v>
      </x:c>
      <x:c r="L1246" s="1" t="str">
        <x:v>-0.07432290946715514</x:v>
      </x:c>
      <x:c r="M1246" s="1" t="str">
        <x:v>ABSTAIN</x:v>
      </x:c>
      <x:c r="N1246" s="1" t="str">
        <x:v>0.63140246437846181</x:v>
      </x:c>
      <x:c r="O1246" s="48" t="str">
        <x:v>HIGH_VOLATILITY</x:v>
      </x:c>
      <x:c r="P1246" s="48" t="str">
        <x:v>episode-000801|episode-000457|episode-000117|episode-001242|episode-000459</x:v>
      </x:c>
      <x:c r="Q1246" s="1" t="str">
        <x:v>True</x:v>
      </x:c>
      <x:c r="R1246" s="1" t="str">
        <x:v>5</x:v>
      </x:c>
      <x:c r="S1246" s="1" t="str">
        <x:v>0.050000000000000003</x:v>
      </x:c>
      <x:c r="T1246" s="1" t="str">
        <x:v>0.4587495624824266</x:v>
      </x:c>
      <x:c r="U1246" s="1" t="str">
        <x:v>0.45000000000000001</x:v>
      </x:c>
      <x:c r="V1246" s="1" t="str">
        <x:v>0.0047803749340815001</x:v>
      </x:c>
      <x:c r="W1246" s="28" t="str">
        <x:v>0.45000000000000001</x:v>
      </x:c>
      <x:c r="X1246" s="28" t="str">
        <x:v>0.0026562519061204548</x:v>
      </x:c>
      <x:c r="Y1246" s="28" t="str">
        <x:v>0.004780374934081566</x:v>
      </x:c>
      <x:c r="Z1246" s="1" t="str">
        <x:v>0.45000000000000001</x:v>
      </x:c>
      <x:c r="AA1246" s="1" t="str">
        <x:v>0.0026562519061204548</x:v>
      </x:c>
      <x:c r="AB1246" s="1" t="str">
        <x:v>0.004780374934081566</x:v>
      </x:c>
      <x:c r="AC1246" s="1" t="str">
        <x:v>ABSTAIN</x:v>
      </x:c>
      <x:c r="AD1246" s="1" t="str">
        <x:v>0.050000000000000003</x:v>
      </x:c>
      <x:c r="AE1246" s="1" t="str">
        <x:v>0.45000000000000001</x:v>
      </x:c>
      <x:c r="AF1246" s="1" t="str">
        <x:v>0.0026562519061204548</x:v>
      </x:c>
      <x:c r="AG1246" s="1" t="str">
        <x:v>0.004780374934081566</x:v>
      </x:c>
      <x:c r="AH1246" s="1" t="str">
        <x:v>0.45000000000000001</x:v>
      </x:c>
      <x:c r="AI1246" s="1" t="str">
        <x:v>0.0026562519061204548</x:v>
      </x:c>
      <x:c r="AJ1246" s="1" t="str">
        <x:v>0.004780374934081566</x:v>
      </x:c>
      <x:c r="AK1246" s="1" t="str">
        <x:v>6.591949208711867e-17</x:v>
      </x:c>
      <x:c r="AL1246" s="28" t="str">
        <x:v>0.010628986424349099</x:v>
      </x:c>
      <x:c r="AM1246" s="1" t="str">
        <x:v>2024</x:v>
      </x:c>
      <x:c r="AN1246" s="48" t="str">
        <x:v>REUSED_OOS_PREQUENTIAL_DIAGNOSTIC</x:v>
      </x:c>
      <x:c r="AO1246" s="1" t="str">
        <x:v>1244</x:v>
      </x:c>
      <x:c r="AP1246" s="1" t="str">
        <x:v>False</x:v>
      </x:c>
    </x:row>
    <x:row r="1247" ht="22" customHeight="1">
      <x:c r="A1247" s="27" t="n">
        <x:v>45442</x:v>
      </x:c>
      <x:c r="B1247" s="27" t="n">
        <x:v>45443</x:v>
      </x:c>
      <x:c r="C1247" s="1" t="str">
        <x:v>0.00021280665135260001</x:v>
      </x:c>
      <x:c r="D1247" s="1" t="str">
        <x:v>0.1172353821429207</x:v>
      </x:c>
      <x:c r="E1247" s="1" t="str">
        <x:v>0.88255181120572646</x:v>
      </x:c>
      <x:c r="F1247" s="1" t="str">
        <x:v>mix</x:v>
      </x:c>
      <x:c r="G1247" s="1" t="str">
        <x:v>0.33074980776530283</x:v>
      </x:c>
      <x:c r="H1247" s="1" t="str">
        <x:v>0.17272228313666493</x:v>
      </x:c>
      <x:c r="I1247" s="1" t="str">
        <x:v>0.0055755218408930496</x:v>
      </x:c>
      <x:c r="J1247" s="1" t="str">
        <x:v>0.12672706233743103</x:v>
      </x:c>
      <x:c r="K1247" s="1" t="str">
        <x:v>0.53969265426845869</x:v>
      </x:c>
      <x:c r="L1247" s="1" t="str">
        <x:v>-0.064483900238550551</x:v>
      </x:c>
      <x:c r="M1247" s="1" t="str">
        <x:v>ABSTAIN</x:v>
      </x:c>
      <x:c r="N1247" s="1" t="str">
        <x:v>0.88255181120572646</x:v>
      </x:c>
      <x:c r="O1247" s="48" t="str">
        <x:v>HIGH_VOLATILITY|NEGATIVE_MOMENTUM</x:v>
      </x:c>
      <x:c r="P1247" s="48" t="str"/>
      <x:c r="Q1247" s="1" t="str">
        <x:v>True</x:v>
      </x:c>
      <x:c r="R1247" s="1" t="str">
        <x:v>5</x:v>
      </x:c>
      <x:c r="S1247" s="1" t="str">
        <x:v>0.050000000000000003</x:v>
      </x:c>
      <x:c r="T1247" s="1" t="str">
        <x:v>0.4570100018471146</x:v>
      </x:c>
      <x:c r="U1247" s="1" t="str">
        <x:v>0.45000000000000001</x:v>
      </x:c>
      <x:c r="V1247" s="1" t="str">
        <x:v>-0.0054311991923967004</x:v>
      </x:c>
      <x:c r="W1247" s="28" t="str">
        <x:v>0.45000000000000001</x:v>
      </x:c>
      <x:c r="X1247" s="28" t="str">
        <x:v>0.0026181514069338885</x:v>
      </x:c>
      <x:c r="Y1247" s="28" t="str">
        <x:v>-0.0054311991923967629</x:v>
      </x:c>
      <x:c r="Z1247" s="1" t="str">
        <x:v>0.45000000000000001</x:v>
      </x:c>
      <x:c r="AA1247" s="1" t="str">
        <x:v>0.0026181514069338885</x:v>
      </x:c>
      <x:c r="AB1247" s="1" t="str">
        <x:v>-0.0054311991923967629</x:v>
      </x:c>
      <x:c r="AC1247" s="1" t="str">
        <x:v>ABSTAIN</x:v>
      </x:c>
      <x:c r="AD1247" s="1" t="str">
        <x:v>0.050000000000000003</x:v>
      </x:c>
      <x:c r="AE1247" s="1" t="str">
        <x:v>0.45000000000000001</x:v>
      </x:c>
      <x:c r="AF1247" s="1" t="str">
        <x:v>0.0026181514069338885</x:v>
      </x:c>
      <x:c r="AG1247" s="1" t="str">
        <x:v>-0.0054311991923967629</x:v>
      </x:c>
      <x:c r="AH1247" s="1" t="str">
        <x:v>0.45000000000000001</x:v>
      </x:c>
      <x:c r="AI1247" s="1" t="str">
        <x:v>0.0026181514069338885</x:v>
      </x:c>
      <x:c r="AJ1247" s="1" t="str">
        <x:v>-0.0054311991923967629</x:v>
      </x:c>
      <x:c r="AK1247" s="1" t="str">
        <x:v>-6.2450045135165055e-17</x:v>
      </x:c>
      <x:c r="AL1247" s="28" t="str">
        <x:v>-0.0120635450086094</x:v>
      </x:c>
      <x:c r="AM1247" s="1" t="str">
        <x:v>2024</x:v>
      </x:c>
      <x:c r="AN1247" s="48" t="str">
        <x:v>REUSED_OOS_PREQUENTIAL_DIAGNOSTIC</x:v>
      </x:c>
      <x:c r="AO1247" s="1" t="str">
        <x:v>1245</x:v>
      </x:c>
      <x:c r="AP1247" s="1" t="str">
        <x:v>False</x:v>
      </x:c>
    </x:row>
    <x:row r="1248" ht="22" customHeight="1">
      <x:c r="A1248" s="27" t="n">
        <x:v>45443</x:v>
      </x:c>
      <x:c r="B1248" s="27" t="n">
        <x:v>45444</x:v>
      </x:c>
      <x:c r="C1248" s="1" t="str">
        <x:v>0.0002238907386351</x:v>
      </x:c>
      <x:c r="D1248" s="1" t="str">
        <x:v>0.0916354827221669</x:v>
      </x:c>
      <x:c r="E1248" s="1" t="str">
        <x:v>0.9081406265391978</x:v>
      </x:c>
      <x:c r="F1248" s="1" t="str">
        <x:v>mix</x:v>
      </x:c>
      <x:c r="G1248" s="1" t="str">
        <x:v>0.28070821402279406</x:v>
      </x:c>
      <x:c r="H1248" s="1" t="str">
        <x:v>0.051199798841507646</x:v>
      </x:c>
      <x:c r="I1248" s="1" t="str">
        <x:v>-0.014843699852365333</x:v>
      </x:c>
      <x:c r="J1248" s="1" t="str">
        <x:v>0.1577011959294512</x:v>
      </x:c>
      <x:c r="K1248" s="1" t="str">
        <x:v>0.52027731392947019</x:v>
      </x:c>
      <x:c r="L1248" s="1" t="str">
        <x:v>-0.075769540814301539</x:v>
      </x:c>
      <x:c r="M1248" s="1" t="str">
        <x:v>ABSTAIN</x:v>
      </x:c>
      <x:c r="N1248" s="1" t="str">
        <x:v>0.9081406265391978</x:v>
      </x:c>
      <x:c r="O1248" s="48" t="str">
        <x:v>HIGH_VOLATILITY|NEGATIVE_MOMENTUM</x:v>
      </x:c>
      <x:c r="P1248" s="48" t="str">
        <x:v>episode-000238|episode-001246</x:v>
      </x:c>
      <x:c r="Q1248" s="1" t="str">
        <x:v>True</x:v>
      </x:c>
      <x:c r="R1248" s="1" t="str">
        <x:v>5</x:v>
      </x:c>
      <x:c r="S1248" s="1" t="str">
        <x:v>0.050000000000000003</x:v>
      </x:c>
      <x:c r="T1248" s="1" t="str">
        <x:v>0.45372113946386811</x:v>
      </x:c>
      <x:c r="U1248" s="1" t="str">
        <x:v>0.45000000000000001</x:v>
      </x:c>
      <x:c r="V1248" s="1" t="str">
        <x:v>0.0015343078324019</x:v>
      </x:c>
      <x:c r="W1248" s="28" t="str">
        <x:v>0.45000000000000001</x:v>
      </x:c>
      <x:c r="X1248" s="28" t="str">
        <x:v>0.0030020241637582212</x:v>
      </x:c>
      <x:c r="Y1248" s="28" t="str">
        <x:v>0.0015343078324019377</x:v>
      </x:c>
      <x:c r="Z1248" s="1" t="str">
        <x:v>0.45000000000000001</x:v>
      </x:c>
      <x:c r="AA1248" s="1" t="str">
        <x:v>0.0030020241637582212</x:v>
      </x:c>
      <x:c r="AB1248" s="1" t="str">
        <x:v>0.0015343078324019377</x:v>
      </x:c>
      <x:c r="AC1248" s="1" t="str">
        <x:v>ABSTAIN</x:v>
      </x:c>
      <x:c r="AD1248" s="1" t="str">
        <x:v>0.050000000000000003</x:v>
      </x:c>
      <x:c r="AE1248" s="1" t="str">
        <x:v>0.45000000000000001</x:v>
      </x:c>
      <x:c r="AF1248" s="1" t="str">
        <x:v>0.0030020241637582212</x:v>
      </x:c>
      <x:c r="AG1248" s="1" t="str">
        <x:v>0.0015343078324019377</x:v>
      </x:c>
      <x:c r="AH1248" s="1" t="str">
        <x:v>0.45000000000000001</x:v>
      </x:c>
      <x:c r="AI1248" s="1" t="str">
        <x:v>0.0030020241637582212</x:v>
      </x:c>
      <x:c r="AJ1248" s="1" t="str">
        <x:v>0.0015343078324019377</x:v>
      </x:c>
      <x:c r="AK1248" s="1" t="str">
        <x:v>3.7730235602495554e-17</x:v>
      </x:c>
      <x:c r="AL1248" s="28" t="str">
        <x:v>0.0034162543813795999</x:v>
      </x:c>
      <x:c r="AM1248" s="1" t="str">
        <x:v>2024</x:v>
      </x:c>
      <x:c r="AN1248" s="48" t="str">
        <x:v>REUSED_OOS_PREQUENTIAL_DIAGNOSTIC</x:v>
      </x:c>
      <x:c r="AO1248" s="1" t="str">
        <x:v>1246</x:v>
      </x:c>
      <x:c r="AP1248" s="1" t="str">
        <x:v>False</x:v>
      </x:c>
    </x:row>
    <x:row r="1249" ht="22" customHeight="1">
      <x:c r="A1249" s="27" t="n">
        <x:v>45444</x:v>
      </x:c>
      <x:c r="B1249" s="27" t="n">
        <x:v>45445</x:v>
      </x:c>
      <x:c r="C1249" s="1" t="str">
        <x:v>0.0001402332216471</x:v>
      </x:c>
      <x:c r="D1249" s="1" t="str">
        <x:v>0.1874418514764182</x:v>
      </x:c>
      <x:c r="E1249" s="1" t="str">
        <x:v>0.81241791530193463</x:v>
      </x:c>
      <x:c r="F1249" s="1" t="str">
        <x:v>mix</x:v>
      </x:c>
      <x:c r="G1249" s="1" t="str">
        <x:v>0.44041704671783227</x:v>
      </x:c>
      <x:c r="H1249" s="1" t="str">
        <x:v>0.19161273750850247</x:v>
      </x:c>
      <x:c r="I1249" s="1" t="str">
        <x:v>-0.02199052023254866</x:v>
      </x:c>
      <x:c r="J1249" s="1" t="str">
        <x:v>0.1461317663853805</x:v>
      </x:c>
      <x:c r="K1249" s="1" t="str">
        <x:v>0.51937242575860154</x:v>
      </x:c>
      <x:c r="L1249" s="1" t="str">
        <x:v>-0.072612134458703959</x:v>
      </x:c>
      <x:c r="M1249" s="1" t="str">
        <x:v>ABSTAIN</x:v>
      </x:c>
      <x:c r="N1249" s="1" t="str">
        <x:v>0.81241791530193463</x:v>
      </x:c>
      <x:c r="O1249" s="48" t="str">
        <x:v>HIGH_VOLATILITY|NEGATIVE_MOMENTUM</x:v>
      </x:c>
      <x:c r="P1249" s="48" t="str">
        <x:v>episode-001243|episode-001244|episode-001246|episode-001013|episode-001014</x:v>
      </x:c>
      <x:c r="Q1249" s="1" t="str">
        <x:v>True</x:v>
      </x:c>
      <x:c r="R1249" s="1" t="str">
        <x:v>5</x:v>
      </x:c>
      <x:c r="S1249" s="1" t="str">
        <x:v>0.050000000000000003</x:v>
      </x:c>
      <x:c r="T1249" s="1" t="str">
        <x:v>0.45215557349974789</x:v>
      </x:c>
      <x:c r="U1249" s="1" t="str">
        <x:v>0.45000000000000001</x:v>
      </x:c>
      <x:c r="V1249" s="1" t="str">
        <x:v>8.3496502487179214e-05</x:v>
      </x:c>
      <x:c r="W1249" s="28" t="str">
        <x:v>0.45000000000000001</x:v>
      </x:c>
      <x:c r="X1249" s="28" t="str">
        <x:v>0.00084422511989729054</x:v>
      </x:c>
      <x:c r="Y1249" s="28" t="str">
        <x:v>8.3496502487179214e-05</x:v>
      </x:c>
      <x:c r="Z1249" s="1" t="str">
        <x:v>0.45000000000000001</x:v>
      </x:c>
      <x:c r="AA1249" s="1" t="str">
        <x:v>0.00084422511989729054</x:v>
      </x:c>
      <x:c r="AB1249" s="1" t="str">
        <x:v>8.3496502487179214e-05</x:v>
      </x:c>
      <x:c r="AC1249" s="1" t="str">
        <x:v>ABSTAIN</x:v>
      </x:c>
      <x:c r="AD1249" s="1" t="str">
        <x:v>0.050000000000000003</x:v>
      </x:c>
      <x:c r="AE1249" s="1" t="str">
        <x:v>0.45000000000000001</x:v>
      </x:c>
      <x:c r="AF1249" s="1" t="str">
        <x:v>0.00084422511989729054</x:v>
      </x:c>
      <x:c r="AG1249" s="1" t="str">
        <x:v>8.3496502487179214e-05</x:v>
      </x:c>
      <x:c r="AH1249" s="1" t="str">
        <x:v>0.45000000000000001</x:v>
      </x:c>
      <x:c r="AI1249" s="1" t="str">
        <x:v>0.00084422511989729054</x:v>
      </x:c>
      <x:c r="AJ1249" s="1" t="str">
        <x:v>8.3496502487179214e-05</x:v>
      </x:c>
      <x:c r="AK1249" s="1" t="str">
        <x:v>0</x:v>
      </x:c>
      <x:c r="AL1249" s="28" t="str">
        <x:v>0.0001874239973553</x:v>
      </x:c>
      <x:c r="AM1249" s="1" t="str">
        <x:v>2024</x:v>
      </x:c>
      <x:c r="AN1249" s="48" t="str">
        <x:v>REUSED_OOS_PREQUENTIAL_DIAGNOSTIC</x:v>
      </x:c>
      <x:c r="AO1249" s="1" t="str">
        <x:v>1247</x:v>
      </x:c>
      <x:c r="AP1249" s="1" t="str">
        <x:v>False</x:v>
      </x:c>
    </x:row>
    <x:row r="1250" ht="22" customHeight="1">
      <x:c r="A1250" s="27" t="n">
        <x:v>45445</x:v>
      </x:c>
      <x:c r="B1250" s="27" t="n">
        <x:v>45446</x:v>
      </x:c>
      <x:c r="C1250" s="1" t="str">
        <x:v>0.0001867854072508</x:v>
      </x:c>
      <x:c r="D1250" s="1" t="str">
        <x:v>0.1043886268421262</x:v>
      </x:c>
      <x:c r="E1250" s="1" t="str">
        <x:v>0.89542458775062272</x:v>
      </x:c>
      <x:c r="F1250" s="1" t="str">
        <x:v>mix</x:v>
      </x:c>
      <x:c r="G1250" s="1" t="str">
        <x:v>0.30619533854279557</x:v>
      </x:c>
      <x:c r="H1250" s="1" t="str">
        <x:v>0.16610644926858381</x:v>
      </x:c>
      <x:c r="I1250" s="1" t="str">
        <x:v>-0.010819560153426777</x:v>
      </x:c>
      <x:c r="J1250" s="1" t="str">
        <x:v>0.077865691225001088</x:v>
      </x:c>
      <x:c r="K1250" s="1" t="str">
        <x:v>0.47687563208941758</x:v>
      </x:c>
      <x:c r="L1250" s="1" t="str">
        <x:v>-0.072438319717845312</x:v>
      </x:c>
      <x:c r="M1250" s="1" t="str">
        <x:v>ABSTAIN</x:v>
      </x:c>
      <x:c r="N1250" s="1" t="str">
        <x:v>0.89542458775062272</x:v>
      </x:c>
      <x:c r="O1250" s="48" t="str">
        <x:v>HIGH_VOLATILITY|NEGATIVE_MOMENTUM</x:v>
      </x:c>
      <x:c r="P1250" s="48" t="str">
        <x:v>episode-001246|episode-001247|episode-001122|episode-001241|episode-001131</x:v>
      </x:c>
      <x:c r="Q1250" s="1" t="str">
        <x:v>True</x:v>
      </x:c>
      <x:c r="R1250" s="1" t="str">
        <x:v>5</x:v>
      </x:c>
      <x:c r="S1250" s="1" t="str">
        <x:v>0.050000000000000003</x:v>
      </x:c>
      <x:c r="T1250" s="1" t="str">
        <x:v>0.45351476480388347</x:v>
      </x:c>
      <x:c r="U1250" s="1" t="str">
        <x:v>0.45000000000000001</x:v>
      </x:c>
      <x:c r="V1250" s="1" t="str">
        <x:v>0.0068674605094540004</x:v>
      </x:c>
      <x:c r="W1250" s="28" t="str">
        <x:v>0.45000000000000001</x:v>
      </x:c>
      <x:c r="X1250" s="28" t="str">
        <x:v>4.6383527321780527e-05</x:v>
      </x:c>
      <x:c r="Y1250" s="28" t="str">
        <x:v>0.0068674605094540819</x:v>
      </x:c>
      <x:c r="Z1250" s="1" t="str">
        <x:v>0.45000000000000001</x:v>
      </x:c>
      <x:c r="AA1250" s="1" t="str">
        <x:v>4.6383527321780527e-05</x:v>
      </x:c>
      <x:c r="AB1250" s="1" t="str">
        <x:v>0.0068674605094540819</x:v>
      </x:c>
      <x:c r="AC1250" s="1" t="str">
        <x:v>ABSTAIN</x:v>
      </x:c>
      <x:c r="AD1250" s="1" t="str">
        <x:v>0.050000000000000003</x:v>
      </x:c>
      <x:c r="AE1250" s="1" t="str">
        <x:v>0.45000000000000001</x:v>
      </x:c>
      <x:c r="AF1250" s="1" t="str">
        <x:v>4.6383527321780527e-05</x:v>
      </x:c>
      <x:c r="AG1250" s="1" t="str">
        <x:v>0.0068674605094540819</x:v>
      </x:c>
      <x:c r="AH1250" s="1" t="str">
        <x:v>0.45000000000000001</x:v>
      </x:c>
      <x:c r="AI1250" s="1" t="str">
        <x:v>4.6383527321780527e-05</x:v>
      </x:c>
      <x:c r="AJ1250" s="1" t="str">
        <x:v>0.0068674605094540819</x:v>
      </x:c>
      <x:c r="AK1250" s="1" t="str">
        <x:v>8.066464163292153e-17</x:v>
      </x:c>
      <x:c r="AL1250" s="28" t="str">
        <x:v>0.015261127136712601</x:v>
      </x:c>
      <x:c r="AM1250" s="1" t="str">
        <x:v>2024</x:v>
      </x:c>
      <x:c r="AN1250" s="48" t="str">
        <x:v>REUSED_OOS_PREQUENTIAL_DIAGNOSTIC</x:v>
      </x:c>
      <x:c r="AO1250" s="1" t="str">
        <x:v>1248</x:v>
      </x:c>
      <x:c r="AP1250" s="1" t="str">
        <x:v>False</x:v>
      </x:c>
    </x:row>
    <x:row r="1251" ht="22" customHeight="1">
      <x:c r="A1251" s="27" t="n">
        <x:v>45446</x:v>
      </x:c>
      <x:c r="B1251" s="27" t="n">
        <x:v>45447</x:v>
      </x:c>
      <x:c r="C1251" s="1" t="str">
        <x:v>0.0001339894602004</x:v>
      </x:c>
      <x:c r="D1251" s="1" t="str">
        <x:v>0.0456697028073638</x:v>
      </x:c>
      <x:c r="E1251" s="1" t="str">
        <x:v>0.95419630773243524</x:v>
      </x:c>
      <x:c r="F1251" s="1" t="str">
        <x:v>mix</x:v>
      </x:c>
      <x:c r="G1251" s="1" t="str">
        <x:v>0.17010962002032906</x:v>
      </x:c>
      <x:c r="H1251" s="1" t="str">
        <x:v>0.11754343996362532</x:v>
      </x:c>
      <x:c r="I1251" s="1" t="str">
        <x:v>-0.0089429875541381376</x:v>
      </x:c>
      <x:c r="J1251" s="1" t="str">
        <x:v>0.077001579318904945</x:v>
      </x:c>
      <x:c r="K1251" s="1" t="str">
        <x:v>0.47659889838708047</x:v>
      </x:c>
      <x:c r="L1251" s="1" t="str">
        <x:v>-0.058282682987916501</x:v>
      </x:c>
      <x:c r="M1251" s="1" t="str">
        <x:v>ABSTAIN</x:v>
      </x:c>
      <x:c r="N1251" s="1" t="str">
        <x:v>0.95419630773243524</x:v>
      </x:c>
      <x:c r="O1251" s="48" t="str">
        <x:v>HIGH_VOLATILITY|NEGATIVE_MOMENTUM</x:v>
      </x:c>
      <x:c r="P1251" s="48" t="str">
        <x:v>episode-001245|episode-001242|episode-001240</x:v>
      </x:c>
      <x:c r="Q1251" s="1" t="str">
        <x:v>True</x:v>
      </x:c>
      <x:c r="R1251" s="1" t="str">
        <x:v>5</x:v>
      </x:c>
      <x:c r="S1251" s="1" t="str">
        <x:v>0.050000000000000003</x:v>
      </x:c>
      <x:c r="T1251" s="1" t="str">
        <x:v>0.45448239676838392</x:v>
      </x:c>
      <x:c r="U1251" s="1" t="str">
        <x:v>0.45000000000000001</x:v>
      </x:c>
      <x:c r="V1251" s="1" t="str">
        <x:v>0.0113848856822287</x:v>
      </x:c>
      <x:c r="W1251" s="28" t="str">
        <x:v>0.45000000000000001</x:v>
      </x:c>
      <x:c r="X1251" s="28" t="str">
        <x:v>0.0037513664303230332</x:v>
      </x:c>
      <x:c r="Y1251" s="28" t="str">
        <x:v>0.011384885682228729</x:v>
      </x:c>
      <x:c r="Z1251" s="1" t="str">
        <x:v>0.45000000000000001</x:v>
      </x:c>
      <x:c r="AA1251" s="1" t="str">
        <x:v>0.0037513664303230332</x:v>
      </x:c>
      <x:c r="AB1251" s="1" t="str">
        <x:v>0.011384885682228729</x:v>
      </x:c>
      <x:c r="AC1251" s="1" t="str">
        <x:v>ABSTAIN</x:v>
      </x:c>
      <x:c r="AD1251" s="1" t="str">
        <x:v>0.050000000000000003</x:v>
      </x:c>
      <x:c r="AE1251" s="1" t="str">
        <x:v>0.45000000000000001</x:v>
      </x:c>
      <x:c r="AF1251" s="1" t="str">
        <x:v>0.0037513664303230332</x:v>
      </x:c>
      <x:c r="AG1251" s="1" t="str">
        <x:v>0.011384885682228729</x:v>
      </x:c>
      <x:c r="AH1251" s="1" t="str">
        <x:v>0.45000000000000001</x:v>
      </x:c>
      <x:c r="AI1251" s="1" t="str">
        <x:v>0.0037513664303230332</x:v>
      </x:c>
      <x:c r="AJ1251" s="1" t="str">
        <x:v>0.011384885682228729</x:v>
      </x:c>
      <x:c r="AK1251" s="1" t="str">
        <x:v>2.9490299091605721e-17</x:v>
      </x:c>
      <x:c r="AL1251" s="28" t="str">
        <x:v>0.025308177270599998</x:v>
      </x:c>
      <x:c r="AM1251" s="1" t="str">
        <x:v>2024</x:v>
      </x:c>
      <x:c r="AN1251" s="48" t="str">
        <x:v>REUSED_OOS_PREQUENTIAL_DIAGNOSTIC</x:v>
      </x:c>
      <x:c r="AO1251" s="1" t="str">
        <x:v>1249</x:v>
      </x:c>
      <x:c r="AP1251" s="1" t="str">
        <x:v>False</x:v>
      </x:c>
    </x:row>
    <x:row r="1252" ht="22" customHeight="1">
      <x:c r="A1252" s="27" t="n">
        <x:v>45447</x:v>
      </x:c>
      <x:c r="B1252" s="27" t="n">
        <x:v>45448</x:v>
      </x:c>
      <x:c r="C1252" s="1" t="str">
        <x:v>6.8821163142934909e-05</x:v>
      </x:c>
      <x:c r="D1252" s="1" t="str">
        <x:v>0.21582532447890251</x:v>
      </x:c>
      <x:c r="E1252" s="1" t="str">
        <x:v>0.78410585435795455</x:v>
      </x:c>
      <x:c r="F1252" s="1" t="str">
        <x:v>mix</x:v>
      </x:c>
      <x:c r="G1252" s="1" t="str">
        <x:v>0.47540417558303671</x:v>
      </x:c>
      <x:c r="H1252" s="1" t="str">
        <x:v>0.34031124334307689</x:v>
      </x:c>
      <x:c r="I1252" s="1" t="str">
        <x:v>0.03193400228183596</x:v>
      </x:c>
      <x:c r="J1252" s="1" t="str">
        <x:v>0.10222102789721021</x:v>
      </x:c>
      <x:c r="K1252" s="1" t="str">
        <x:v>0.48301596817515807</x:v>
      </x:c>
      <x:c r="L1252" s="1" t="str">
        <x:v>-0.034449534190180819</x:v>
      </x:c>
      <x:c r="M1252" s="1" t="str">
        <x:v>ABSTAIN</x:v>
      </x:c>
      <x:c r="N1252" s="1" t="str">
        <x:v>0.78410585435795455</x:v>
      </x:c>
      <x:c r="O1252" s="48" t="str">
        <x:v>HIGH_VOLATILITY|NEGATIVE_MOMENTUM</x:v>
      </x:c>
      <x:c r="P1252" s="48" t="str">
        <x:v>episode-001243|episode-001010|episode-001132|episode-001248|episode-001005</x:v>
      </x:c>
      <x:c r="Q1252" s="1" t="str">
        <x:v>True</x:v>
      </x:c>
      <x:c r="R1252" s="1" t="str">
        <x:v>5</x:v>
      </x:c>
      <x:c r="S1252" s="1" t="str">
        <x:v>0.050000000000000003</x:v>
      </x:c>
      <x:c r="T1252" s="1" t="str">
        <x:v>0.45169539442184248</x:v>
      </x:c>
      <x:c r="U1252" s="1" t="str">
        <x:v>0.45000000000000001</x:v>
      </x:c>
      <x:c r="V1252" s="1" t="str">
        <x:v>0.0034031084997454002</x:v>
      </x:c>
      <x:c r="W1252" s="28" t="str">
        <x:v>0.45000000000000001</x:v>
      </x:c>
      <x:c r="X1252" s="28" t="str">
        <x:v>0.0061932410355700629</x:v>
      </x:c>
      <x:c r="Y1252" s="28" t="str">
        <x:v>0.0034031084997454553</x:v>
      </x:c>
      <x:c r="Z1252" s="1" t="str">
        <x:v>0.45000000000000001</x:v>
      </x:c>
      <x:c r="AA1252" s="1" t="str">
        <x:v>0.0061932410355700629</x:v>
      </x:c>
      <x:c r="AB1252" s="1" t="str">
        <x:v>0.0034031084997454553</x:v>
      </x:c>
      <x:c r="AC1252" s="1" t="str">
        <x:v>ABSTAIN</x:v>
      </x:c>
      <x:c r="AD1252" s="1" t="str">
        <x:v>0.050000000000000003</x:v>
      </x:c>
      <x:c r="AE1252" s="1" t="str">
        <x:v>0.45000000000000001</x:v>
      </x:c>
      <x:c r="AF1252" s="1" t="str">
        <x:v>0.0061932410355700629</x:v>
      </x:c>
      <x:c r="AG1252" s="1" t="str">
        <x:v>0.0034031084997454553</x:v>
      </x:c>
      <x:c r="AH1252" s="1" t="str">
        <x:v>0.45000000000000001</x:v>
      </x:c>
      <x:c r="AI1252" s="1" t="str">
        <x:v>0.0061932410355700629</x:v>
      </x:c>
      <x:c r="AJ1252" s="1" t="str">
        <x:v>0.0034031084997454553</x:v>
      </x:c>
      <x:c r="AK1252" s="1" t="str">
        <x:v>5.5077470362263625e-17</x:v>
      </x:c>
      <x:c r="AL1252" s="28" t="str">
        <x:v>0.0075762730123092002</x:v>
      </x:c>
      <x:c r="AM1252" s="1" t="str">
        <x:v>2024</x:v>
      </x:c>
      <x:c r="AN1252" s="48" t="str">
        <x:v>REUSED_OOS_PREQUENTIAL_DIAGNOSTIC</x:v>
      </x:c>
      <x:c r="AO1252" s="1" t="str">
        <x:v>1250</x:v>
      </x:c>
      <x:c r="AP1252" s="1" t="str">
        <x:v>False</x:v>
      </x:c>
    </x:row>
    <x:row r="1253" ht="22" customHeight="1">
      <x:c r="A1253" s="27" t="n">
        <x:v>45448</x:v>
      </x:c>
      <x:c r="B1253" s="27" t="n">
        <x:v>45449</x:v>
      </x:c>
      <x:c r="C1253" s="1" t="str">
        <x:v>4.6945171538008975e-05</x:v>
      </x:c>
      <x:c r="D1253" s="1" t="str">
        <x:v>0.35549208340706823</x:v>
      </x:c>
      <x:c r="E1253" s="1" t="str">
        <x:v>0.64446097142139347</x:v>
      </x:c>
      <x:c r="F1253" s="1" t="str">
        <x:v>mix</x:v>
      </x:c>
      <x:c r="G1253" s="1" t="str">
        <x:v>0.59281561736748523</x:v>
      </x:c>
      <x:c r="H1253" s="1" t="str">
        <x:v>0.2793335178563317</x:v>
      </x:c>
      <x:c r="I1253" s="1" t="str">
        <x:v>0.050977440941039953</x:v>
      </x:c>
      <x:c r="J1253" s="1" t="str">
        <x:v>0.12539916501881643</x:v>
      </x:c>
      <x:c r="K1253" s="1" t="str">
        <x:v>0.47950389939195409</x:v>
      </x:c>
      <x:c r="L1253" s="1" t="str">
        <x:v>-0.027134260254043308</x:v>
      </x:c>
      <x:c r="M1253" s="1" t="str">
        <x:v>ABSTAIN</x:v>
      </x:c>
      <x:c r="N1253" s="1" t="str">
        <x:v>0.64446097142139347</x:v>
      </x:c>
      <x:c r="O1253" s="48" t="str">
        <x:v>HIGH_VOLATILITY|NEGATIVE_MOMENTUM</x:v>
      </x:c>
      <x:c r="P1253" s="48" t="str">
        <x:v>episode-000910|episode-000908|episode-000853|episode-000930|episode-001023</x:v>
      </x:c>
      <x:c r="Q1253" s="1" t="str">
        <x:v>True</x:v>
      </x:c>
      <x:c r="R1253" s="1" t="str">
        <x:v>5</x:v>
      </x:c>
      <x:c r="S1253" s="1" t="str">
        <x:v>0.050000000000000003</x:v>
      </x:c>
      <x:c r="T1253" s="1" t="str">
        <x:v>0.44940530970893078</x:v>
      </x:c>
      <x:c r="U1253" s="1" t="str">
        <x:v>0.45000000000000001</x:v>
      </x:c>
      <x:c r="V1253" s="1" t="str">
        <x:v>-0.0018516564612545</x:v>
      </x:c>
      <x:c r="W1253" s="28" t="str">
        <x:v>0.45000000000000001</x:v>
      </x:c>
      <x:c r="X1253" s="28" t="str">
        <x:v>0.0018687563767199045</x:v>
      </x:c>
      <x:c r="Y1253" s="28" t="str">
        <x:v>-0.0018516564612545139</x:v>
      </x:c>
      <x:c r="Z1253" s="1" t="str">
        <x:v>0.45000000000000001</x:v>
      </x:c>
      <x:c r="AA1253" s="1" t="str">
        <x:v>0.0018687563767199045</x:v>
      </x:c>
      <x:c r="AB1253" s="1" t="str">
        <x:v>-0.0018516564612545139</x:v>
      </x:c>
      <x:c r="AC1253" s="1" t="str">
        <x:v>ABSTAIN</x:v>
      </x:c>
      <x:c r="AD1253" s="1" t="str">
        <x:v>0.050000000000000003</x:v>
      </x:c>
      <x:c r="AE1253" s="1" t="str">
        <x:v>0.45000000000000001</x:v>
      </x:c>
      <x:c r="AF1253" s="1" t="str">
        <x:v>0.0018687563767199045</x:v>
      </x:c>
      <x:c r="AG1253" s="1" t="str">
        <x:v>-0.0018516564612545139</x:v>
      </x:c>
      <x:c r="AH1253" s="1" t="str">
        <x:v>0.45000000000000001</x:v>
      </x:c>
      <x:c r="AI1253" s="1" t="str">
        <x:v>0.0018687563767199045</x:v>
      </x:c>
      <x:c r="AJ1253" s="1" t="str">
        <x:v>-0.0018516564612545139</x:v>
      </x:c>
      <x:c r="AK1253" s="1" t="str">
        <x:v>-1.4094628242311558e-17</x:v>
      </x:c>
      <x:c r="AL1253" s="28" t="str">
        <x:v>-0.0041106470259706998</x:v>
      </x:c>
      <x:c r="AM1253" s="1" t="str">
        <x:v>2024</x:v>
      </x:c>
      <x:c r="AN1253" s="48" t="str">
        <x:v>REUSED_OOS_PREQUENTIAL_DIAGNOSTIC</x:v>
      </x:c>
      <x:c r="AO1253" s="1" t="str">
        <x:v>1251</x:v>
      </x:c>
      <x:c r="AP1253" s="1" t="str">
        <x:v>False</x:v>
      </x:c>
    </x:row>
    <x:row r="1254" ht="22" customHeight="1">
      <x:c r="A1254" s="27" t="n">
        <x:v>45449</x:v>
      </x:c>
      <x:c r="B1254" s="27" t="n">
        <x:v>45450</x:v>
      </x:c>
      <x:c r="C1254" s="1" t="str">
        <x:v>3.9681413671302923e-05</x:v>
      </x:c>
      <x:c r="D1254" s="1" t="str">
        <x:v>0.45706143324471238</x:v>
      </x:c>
      <x:c r="E1254" s="1" t="str">
        <x:v>0.54289888534161623</x:v>
      </x:c>
      <x:c r="F1254" s="1" t="str">
        <x:v>mix</x:v>
      </x:c>
      <x:c r="G1254" s="1" t="str">
        <x:v>0.62794927869126638</x:v>
      </x:c>
      <x:c r="H1254" s="1" t="str">
        <x:v>0.20313869967528808</x:v>
      </x:c>
      <x:c r="I1254" s="1" t="str">
        <x:v>0.035649340864637002</x:v>
      </x:c>
      <x:c r="J1254" s="1" t="str">
        <x:v>0.13597741893555138</x:v>
      </x:c>
      <x:c r="K1254" s="1" t="str">
        <x:v>0.47632559155911747</x:v>
      </x:c>
      <x:c r="L1254" s="1" t="str">
        <x:v>-0.031133367913798837</x:v>
      </x:c>
      <x:c r="M1254" s="1" t="str">
        <x:v>ABSTAIN</x:v>
      </x:c>
      <x:c r="N1254" s="1" t="str">
        <x:v>0.54289888534161623</x:v>
      </x:c>
      <x:c r="O1254" s="48" t="str">
        <x:v>HIGH_VOLATILITY|NEGATIVE_MOMENTUM</x:v>
      </x:c>
      <x:c r="P1254" s="48" t="str">
        <x:v>episode-000909|episode-000910</x:v>
      </x:c>
      <x:c r="Q1254" s="1" t="str">
        <x:v>True</x:v>
      </x:c>
      <x:c r="R1254" s="1" t="str">
        <x:v>5</x:v>
      </x:c>
      <x:c r="S1254" s="1" t="str">
        <x:v>0.050000000000000003</x:v>
      </x:c>
      <x:c r="T1254" s="1" t="str">
        <x:v>0.44773922604954292</x:v>
      </x:c>
      <x:c r="U1254" s="1" t="str">
        <x:v>0.45000000000000001</x:v>
      </x:c>
      <x:c r="V1254" s="1" t="str">
        <x:v>-0.0091775353475270997</x:v>
      </x:c>
      <x:c r="W1254" s="28" t="str">
        <x:v>0.45000000000000001</x:v>
      </x:c>
      <x:c r="X1254" s="28" t="str">
        <x:v>0.0010192705766317589</x:v>
      </x:c>
      <x:c r="Y1254" s="28" t="str">
        <x:v>-0.0091775353475271881</x:v>
      </x:c>
      <x:c r="Z1254" s="1" t="str">
        <x:v>0.45000000000000001</x:v>
      </x:c>
      <x:c r="AA1254" s="1" t="str">
        <x:v>0.0010192705766317589</x:v>
      </x:c>
      <x:c r="AB1254" s="1" t="str">
        <x:v>-0.0091775353475271881</x:v>
      </x:c>
      <x:c r="AC1254" s="1" t="str">
        <x:v>ABSTAIN</x:v>
      </x:c>
      <x:c r="AD1254" s="1" t="str">
        <x:v>0.050000000000000003</x:v>
      </x:c>
      <x:c r="AE1254" s="1" t="str">
        <x:v>0.45000000000000001</x:v>
      </x:c>
      <x:c r="AF1254" s="1" t="str">
        <x:v>0.0010192705766317589</x:v>
      </x:c>
      <x:c r="AG1254" s="1" t="str">
        <x:v>-0.0091775353475271881</x:v>
      </x:c>
      <x:c r="AH1254" s="1" t="str">
        <x:v>0.45000000000000001</x:v>
      </x:c>
      <x:c r="AI1254" s="1" t="str">
        <x:v>0.0010192705766317589</x:v>
      </x:c>
      <x:c r="AJ1254" s="1" t="str">
        <x:v>-0.0091775353475271881</x:v>
      </x:c>
      <x:c r="AK1254" s="1" t="str">
        <x:v>-9.0205620750793969e-17</x:v>
      </x:c>
      <x:c r="AL1254" s="28" t="str">
        <x:v>-0.0203922787340289</x:v>
      </x:c>
      <x:c r="AM1254" s="1" t="str">
        <x:v>2024</x:v>
      </x:c>
      <x:c r="AN1254" s="48" t="str">
        <x:v>REUSED_OOS_PREQUENTIAL_DIAGNOSTIC</x:v>
      </x:c>
      <x:c r="AO1254" s="1" t="str">
        <x:v>1252</x:v>
      </x:c>
      <x:c r="AP1254" s="1" t="str">
        <x:v>False</x:v>
      </x:c>
    </x:row>
    <x:row r="1255" ht="22" customHeight="1">
      <x:c r="A1255" s="27" t="n">
        <x:v>45450</x:v>
      </x:c>
      <x:c r="B1255" s="27" t="n">
        <x:v>45451</x:v>
      </x:c>
      <x:c r="C1255" s="1" t="str">
        <x:v>0.000138487783914</x:v>
      </x:c>
      <x:c r="D1255" s="1" t="str">
        <x:v>0.13774402673307221</x:v>
      </x:c>
      <x:c r="E1255" s="1" t="str">
        <x:v>0.86211748548301337</x:v>
      </x:c>
      <x:c r="F1255" s="1" t="str">
        <x:v>mix</x:v>
      </x:c>
      <x:c r="G1255" s="1" t="str">
        <x:v>0.36609401786466195</x:v>
      </x:c>
      <x:c r="H1255" s="1" t="str">
        <x:v>0.63863481302327996</x:v>
      </x:c>
      <x:c r="I1255" s="1" t="str">
        <x:v>0.026918366772742619</x:v>
      </x:c>
      <x:c r="J1255" s="1" t="str">
        <x:v>0.13299677327124937</x:v>
      </x:c>
      <x:c r="K1255" s="1" t="str">
        <x:v>0.47795503839009412</x:v>
      </x:c>
      <x:c r="L1255" s="1" t="str">
        <x:v>-0.05089076633140055</x:v>
      </x:c>
      <x:c r="M1255" s="1" t="str">
        <x:v>ABSTAIN</x:v>
      </x:c>
      <x:c r="N1255" s="1" t="str">
        <x:v>0.86211748548301337</x:v>
      </x:c>
      <x:c r="O1255" s="48" t="str">
        <x:v>HIGH_VOLATILITY|NEGATIVE_MOMENTUM</x:v>
      </x:c>
      <x:c r="P1255" s="48" t="str"/>
      <x:c r="Q1255" s="1" t="str">
        <x:v>True</x:v>
      </x:c>
      <x:c r="R1255" s="1" t="str">
        <x:v>5</x:v>
      </x:c>
      <x:c r="S1255" s="1" t="str">
        <x:v>0.050000000000000003</x:v>
      </x:c>
      <x:c r="T1255" s="1" t="str">
        <x:v>0.45297120025513271</x:v>
      </x:c>
      <x:c r="U1255" s="1" t="str">
        <x:v>0.45000000000000001</x:v>
      </x:c>
      <x:c r="V1255" s="1" t="str">
        <x:v>-0.00025037758825629999</x:v>
      </x:c>
      <x:c r="W1255" s="28" t="str">
        <x:v>0.45000000000000001</x:v>
      </x:c>
      <x:c r="X1255" s="28" t="str">
        <x:v>0.0050938326717219762</x:v>
      </x:c>
      <x:c r="Y1255" s="28" t="str">
        <x:v>-0.00025037758825630085</x:v>
      </x:c>
      <x:c r="Z1255" s="1" t="str">
        <x:v>0.45000000000000001</x:v>
      </x:c>
      <x:c r="AA1255" s="1" t="str">
        <x:v>0.0050938326717219762</x:v>
      </x:c>
      <x:c r="AB1255" s="1" t="str">
        <x:v>-0.00025037758825630085</x:v>
      </x:c>
      <x:c r="AC1255" s="1" t="str">
        <x:v>ABSTAIN</x:v>
      </x:c>
      <x:c r="AD1255" s="1" t="str">
        <x:v>0.050000000000000003</x:v>
      </x:c>
      <x:c r="AE1255" s="1" t="str">
        <x:v>0.45000000000000001</x:v>
      </x:c>
      <x:c r="AF1255" s="1" t="str">
        <x:v>0.0050938326717219762</x:v>
      </x:c>
      <x:c r="AG1255" s="1" t="str">
        <x:v>-0.00025037758825630085</x:v>
      </x:c>
      <x:c r="AH1255" s="1" t="str">
        <x:v>0.45000000000000001</x:v>
      </x:c>
      <x:c r="AI1255" s="1" t="str">
        <x:v>0.0050938326717219762</x:v>
      </x:c>
      <x:c r="AJ1255" s="1" t="str">
        <x:v>-0.00025037758825630085</x:v>
      </x:c>
      <x:c r="AK1255" s="1" t="str">
        <x:v>-8.6736173798840355e-19</x:v>
      </x:c>
      <x:c r="AL1255" s="28" t="str">
        <x:v>-0.00054507778894499997</x:v>
      </x:c>
      <x:c r="AM1255" s="1" t="str">
        <x:v>2024</x:v>
      </x:c>
      <x:c r="AN1255" s="48" t="str">
        <x:v>REUSED_OOS_PREQUENTIAL_DIAGNOSTIC</x:v>
      </x:c>
      <x:c r="AO1255" s="1" t="str">
        <x:v>1253</x:v>
      </x:c>
      <x:c r="AP1255" s="1" t="str">
        <x:v>False</x:v>
      </x:c>
    </x:row>
    <x:row r="1256" ht="22" customHeight="1">
      <x:c r="A1256" s="27" t="n">
        <x:v>45451</x:v>
      </x:c>
      <x:c r="B1256" s="27" t="n">
        <x:v>45452</x:v>
      </x:c>
      <x:c r="C1256" s="1" t="str">
        <x:v>0.00025564835777180001</x:v>
      </x:c>
      <x:c r="D1256" s="1" t="str">
        <x:v>0.070105469887129998</x:v>
      </x:c>
      <x:c r="E1256" s="1" t="str">
        <x:v>0.92963888175509801</x:v>
      </x:c>
      <x:c r="F1256" s="1" t="str">
        <x:v>mix</x:v>
      </x:c>
      <x:c r="G1256" s="1" t="str">
        <x:v>0.23326096214305653</x:v>
      </x:c>
      <x:c r="H1256" s="1" t="str">
        <x:v>0.13527711369188467</x:v>
      </x:c>
      <x:c r="I1256" s="1" t="str">
        <x:v>0.022864251897852572</x:v>
      </x:c>
      <x:c r="J1256" s="1" t="str">
        <x:v>0.098852160126833288</x:v>
      </x:c>
      <x:c r="K1256" s="1" t="str">
        <x:v>0.46891697239533614</x:v>
      </x:c>
      <x:c r="L1256" s="1" t="str">
        <x:v>-0.051408104693955958</x:v>
      </x:c>
      <x:c r="M1256" s="1" t="str">
        <x:v>ABSTAIN</x:v>
      </x:c>
      <x:c r="N1256" s="1" t="str">
        <x:v>0.92963888175509801</x:v>
      </x:c>
      <x:c r="O1256" s="48" t="str">
        <x:v>HIGH_VOLATILITY|NEGATIVE_MOMENTUM</x:v>
      </x:c>
      <x:c r="P1256" s="48" t="str">
        <x:v>episode-001240|episode-001242|episode-001250|episode-001128|episode-001249</x:v>
      </x:c>
      <x:c r="Q1256" s="1" t="str">
        <x:v>True</x:v>
      </x:c>
      <x:c r="R1256" s="1" t="str">
        <x:v>5</x:v>
      </x:c>
      <x:c r="S1256" s="1" t="str">
        <x:v>0.050000000000000003</x:v>
      </x:c>
      <x:c r="T1256" s="1" t="str">
        <x:v>0.45407195033412762</x:v>
      </x:c>
      <x:c r="U1256" s="1" t="str">
        <x:v>0.45000000000000001</x:v>
      </x:c>
      <x:c r="V1256" s="1" t="str">
        <x:v>0.0022105815260580002</x:v>
      </x:c>
      <x:c r="W1256" s="28" t="str">
        <x:v>0.45000000000000001</x:v>
      </x:c>
      <x:c r="X1256" s="28" t="str">
        <x:v>0.00013493985148599341</x:v>
      </x:c>
      <x:c r="Y1256" s="28" t="str">
        <x:v>0.0022105815260580197</x:v>
      </x:c>
      <x:c r="Z1256" s="1" t="str">
        <x:v>0.45000000000000001</x:v>
      </x:c>
      <x:c r="AA1256" s="1" t="str">
        <x:v>0.00013493985148599341</x:v>
      </x:c>
      <x:c r="AB1256" s="1" t="str">
        <x:v>0.0022105815260580197</x:v>
      </x:c>
      <x:c r="AC1256" s="1" t="str">
        <x:v>ABSTAIN</x:v>
      </x:c>
      <x:c r="AD1256" s="1" t="str">
        <x:v>0.050000000000000003</x:v>
      </x:c>
      <x:c r="AE1256" s="1" t="str">
        <x:v>0.45000000000000001</x:v>
      </x:c>
      <x:c r="AF1256" s="1" t="str">
        <x:v>0.00013493985148599341</x:v>
      </x:c>
      <x:c r="AG1256" s="1" t="str">
        <x:v>0.0022105815260580197</x:v>
      </x:c>
      <x:c r="AH1256" s="1" t="str">
        <x:v>0.45000000000000001</x:v>
      </x:c>
      <x:c r="AI1256" s="1" t="str">
        <x:v>0.00013493985148599341</x:v>
      </x:c>
      <x:c r="AJ1256" s="1" t="str">
        <x:v>0.0022105815260580197</x:v>
      </x:c>
      <x:c r="AK1256" s="1" t="str">
        <x:v>1.951563910473908e-17</x:v>
      </x:c>
      <x:c r="AL1256" s="28" t="str">
        <x:v>0.0049127039204962999</x:v>
      </x:c>
      <x:c r="AM1256" s="1" t="str">
        <x:v>2024</x:v>
      </x:c>
      <x:c r="AN1256" s="48" t="str">
        <x:v>REUSED_OOS_PREQUENTIAL_DIAGNOSTIC</x:v>
      </x:c>
      <x:c r="AO1256" s="1" t="str">
        <x:v>1254</x:v>
      </x:c>
      <x:c r="AP1256" s="1" t="str">
        <x:v>False</x:v>
      </x:c>
    </x:row>
    <x:row r="1257" ht="22" customHeight="1">
      <x:c r="A1257" s="27" t="n">
        <x:v>45452</x:v>
      </x:c>
      <x:c r="B1257" s="27" t="n">
        <x:v>45453</x:v>
      </x:c>
      <x:c r="C1257" s="1" t="str">
        <x:v>4.3023865449536666e-05</x:v>
      </x:c>
      <x:c r="D1257" s="1" t="str">
        <x:v>0.4306485082737776</x:v>
      </x:c>
      <x:c r="E1257" s="1" t="str">
        <x:v>0.56930846786077283</x:v>
      </x:c>
      <x:c r="F1257" s="1" t="str">
        <x:v>mix</x:v>
      </x:c>
      <x:c r="G1257" s="1" t="str">
        <x:v>0.62255646123590158</x:v>
      </x:c>
      <x:c r="H1257" s="1" t="str">
        <x:v>0.72108607677329506</x:v>
      </x:c>
      <x:c r="I1257" s="1" t="str">
        <x:v>0.027696666101057366</x:v>
      </x:c>
      <x:c r="J1257" s="1" t="str">
        <x:v>0.1456274908753572</x:v>
      </x:c>
      <x:c r="K1257" s="1" t="str">
        <x:v>0.44622121758858035</x:v>
      </x:c>
      <x:c r="L1257" s="1" t="str">
        <x:v>-0.046747953570934864</x:v>
      </x:c>
      <x:c r="M1257" s="1" t="str">
        <x:v>ABSTAIN</x:v>
      </x:c>
      <x:c r="N1257" s="1" t="str">
        <x:v>0.56930846786077283</x:v>
      </x:c>
      <x:c r="O1257" s="48" t="str">
        <x:v>HIGH_VOLATILITY|NEGATIVE_MOMENTUM</x:v>
      </x:c>
      <x:c r="P1257" s="48" t="str">
        <x:v>episode-001020|episode-000929|episode-000100|episode-000853|episode-000908</x:v>
      </x:c>
      <x:c r="Q1257" s="1" t="str">
        <x:v>True</x:v>
      </x:c>
      <x:c r="R1257" s="1" t="str">
        <x:v>5</x:v>
      </x:c>
      <x:c r="S1257" s="1" t="str">
        <x:v>0.050000000000000003</x:v>
      </x:c>
      <x:c r="T1257" s="1" t="str">
        <x:v>0.44817237481251848</x:v>
      </x:c>
      <x:c r="U1257" s="1" t="str">
        <x:v>0.45000000000000001</x:v>
      </x:c>
      <x:c r="V1257" s="1" t="str">
        <x:v>-0.00072740851607929998</x:v>
      </x:c>
      <x:c r="W1257" s="28" t="str">
        <x:v>0.45000000000000001</x:v>
      </x:c>
      <x:c r="X1257" s="28" t="str">
        <x:v>0.0012132121518801386</x:v>
      </x:c>
      <x:c r="Y1257" s="28" t="str">
        <x:v>-0.00072740851607933088</x:v>
      </x:c>
      <x:c r="Z1257" s="1" t="str">
        <x:v>0.45000000000000001</x:v>
      </x:c>
      <x:c r="AA1257" s="1" t="str">
        <x:v>0.0012132121518801386</x:v>
      </x:c>
      <x:c r="AB1257" s="1" t="str">
        <x:v>-0.00072740851607933088</x:v>
      </x:c>
      <x:c r="AC1257" s="1" t="str">
        <x:v>ABSTAIN</x:v>
      </x:c>
      <x:c r="AD1257" s="1" t="str">
        <x:v>0.050000000000000003</x:v>
      </x:c>
      <x:c r="AE1257" s="1" t="str">
        <x:v>0.45000000000000001</x:v>
      </x:c>
      <x:c r="AF1257" s="1" t="str">
        <x:v>0.0012132121518801386</x:v>
      </x:c>
      <x:c r="AG1257" s="1" t="str">
        <x:v>-0.00072740851607933088</x:v>
      </x:c>
      <x:c r="AH1257" s="1" t="str">
        <x:v>0.45000000000000001</x:v>
      </x:c>
      <x:c r="AI1257" s="1" t="str">
        <x:v>0.0012132121518801386</x:v>
      </x:c>
      <x:c r="AJ1257" s="1" t="str">
        <x:v>-0.00072740851607933088</x:v>
      </x:c>
      <x:c r="AK1257" s="1" t="str">
        <x:v>-3.1008182133085427e-17</x:v>
      </x:c>
      <x:c r="AL1257" s="28" t="str">
        <x:v>-0.0016137692999056001</x:v>
      </x:c>
      <x:c r="AM1257" s="1" t="str">
        <x:v>2024</x:v>
      </x:c>
      <x:c r="AN1257" s="48" t="str">
        <x:v>REUSED_OOS_PREQUENTIAL_DIAGNOSTIC</x:v>
      </x:c>
      <x:c r="AO1257" s="1" t="str">
        <x:v>1255</x:v>
      </x:c>
      <x:c r="AP1257" s="1" t="str">
        <x:v>False</x:v>
      </x:c>
    </x:row>
    <x:row r="1258" ht="22" customHeight="1">
      <x:c r="A1258" s="27" t="n">
        <x:v>45453</x:v>
      </x:c>
      <x:c r="B1258" s="27" t="n">
        <x:v>45454</x:v>
      </x:c>
      <x:c r="C1258" s="1" t="str">
        <x:v>0.0001140069934382</x:v>
      </x:c>
      <x:c r="D1258" s="1" t="str">
        <x:v>0.147737858190226</x:v>
      </x:c>
      <x:c r="E1258" s="1" t="str">
        <x:v>0.85214813481633545</x:v>
      </x:c>
      <x:c r="F1258" s="1" t="str">
        <x:v>mix</x:v>
      </x:c>
      <x:c r="G1258" s="1" t="str">
        <x:v>0.38220571461858383</x:v>
      </x:c>
      <x:c r="H1258" s="1" t="str">
        <x:v>0.56582130016710286</x:v>
      </x:c>
      <x:c r="I1258" s="1" t="str">
        <x:v>0.010615075616427161</x:v>
      </x:c>
      <x:c r="J1258" s="1" t="str">
        <x:v>0.14322023588364297</x:v>
      </x:c>
      <x:c r="K1258" s="1" t="str">
        <x:v>0.44652153781197496</x:v>
      </x:c>
      <x:c r="L1258" s="1" t="str">
        <x:v>-0.04828628245853428</x:v>
      </x:c>
      <x:c r="M1258" s="1" t="str">
        <x:v>ABSTAIN</x:v>
      </x:c>
      <x:c r="N1258" s="1" t="str">
        <x:v>0.85214813481633545</x:v>
      </x:c>
      <x:c r="O1258" s="48" t="str">
        <x:v>HIGH_VOLATILITY|NEGATIVE_MOMENTUM</x:v>
      </x:c>
      <x:c r="P1258" s="48" t="str"/>
      <x:c r="Q1258" s="1" t="str">
        <x:v>True</x:v>
      </x:c>
      <x:c r="R1258" s="1" t="str">
        <x:v>5</x:v>
      </x:c>
      <x:c r="S1258" s="1" t="str">
        <x:v>0.050000000000000003</x:v>
      </x:c>
      <x:c r="T1258" s="1" t="str">
        <x:v>0.45280911933209289</x:v>
      </x:c>
      <x:c r="U1258" s="1" t="str">
        <x:v>0.45000000000000001</x:v>
      </x:c>
      <x:c r="V1258" s="1" t="str">
        <x:v>-0.0143562444135737</x:v>
      </x:c>
      <x:c r="W1258" s="28" t="str">
        <x:v>0.45000000000000001</x:v>
      </x:c>
      <x:c r="X1258" s="28" t="str">
        <x:v>0.00039969816100632327</x:v>
      </x:c>
      <x:c r="Y1258" s="28" t="str">
        <x:v>-0.014356244413573749</x:v>
      </x:c>
      <x:c r="Z1258" s="1" t="str">
        <x:v>0.45000000000000001</x:v>
      </x:c>
      <x:c r="AA1258" s="1" t="str">
        <x:v>0.00039969816100632327</x:v>
      </x:c>
      <x:c r="AB1258" s="1" t="str">
        <x:v>-0.014356244413573749</x:v>
      </x:c>
      <x:c r="AC1258" s="1" t="str">
        <x:v>ABSTAIN</x:v>
      </x:c>
      <x:c r="AD1258" s="1" t="str">
        <x:v>0.050000000000000003</x:v>
      </x:c>
      <x:c r="AE1258" s="1" t="str">
        <x:v>0.45000000000000001</x:v>
      </x:c>
      <x:c r="AF1258" s="1" t="str">
        <x:v>0.00039969816100632327</x:v>
      </x:c>
      <x:c r="AG1258" s="1" t="str">
        <x:v>-0.014356244413573749</x:v>
      </x:c>
      <x:c r="AH1258" s="1" t="str">
        <x:v>0.45000000000000001</x:v>
      </x:c>
      <x:c r="AI1258" s="1" t="str">
        <x:v>0.00039969816100632327</x:v>
      </x:c>
      <x:c r="AJ1258" s="1" t="str">
        <x:v>-0.014356244413573749</x:v>
      </x:c>
      <x:c r="AK1258" s="1" t="str">
        <x:v>-4.8572257327350599e-17</x:v>
      </x:c>
      <x:c r="AL1258" s="28" t="str">
        <x:v>-0.0319018898964884</x:v>
      </x:c>
      <x:c r="AM1258" s="1" t="str">
        <x:v>2024</x:v>
      </x:c>
      <x:c r="AN1258" s="48" t="str">
        <x:v>REUSED_OOS_PREQUENTIAL_DIAGNOSTIC</x:v>
      </x:c>
      <x:c r="AO1258" s="1" t="str">
        <x:v>1256</x:v>
      </x:c>
      <x:c r="AP1258" s="1" t="str">
        <x:v>False</x:v>
      </x:c>
    </x:row>
    <x:row r="1259" ht="22" customHeight="1">
      <x:c r="A1259" s="27" t="n">
        <x:v>45454</x:v>
      </x:c>
      <x:c r="B1259" s="27" t="n">
        <x:v>45455</x:v>
      </x:c>
      <x:c r="C1259" s="1" t="str">
        <x:v>0.0006895656024298</x:v>
      </x:c>
      <x:c r="D1259" s="1" t="str">
        <x:v>0.023450857035619301</x:v>
      </x:c>
      <x:c r="E1259" s="1" t="str">
        <x:v>0.97585957736195061</x:v>
      </x:c>
      <x:c r="F1259" s="1" t="str">
        <x:v>mix</x:v>
      </x:c>
      <x:c r="G1259" s="1" t="str">
        <x:v>0.10638314843056965</x:v>
      </x:c>
      <x:c r="H1259" s="1" t="str">
        <x:v>0.24857400230921345</x:v>
      </x:c>
      <x:c r="I1259" s="1" t="str">
        <x:v>-0.045775146989618487</x:v>
      </x:c>
      <x:c r="J1259" s="1" t="str">
        <x:v>0.094986987638256304</x:v>
      </x:c>
      <x:c r="K1259" s="1" t="str">
        <x:v>0.46394773609454709</x:v>
      </x:c>
      <x:c r="L1259" s="1" t="str">
        <x:v>-0.060174423880463679</x:v>
      </x:c>
      <x:c r="M1259" s="1" t="str">
        <x:v>ABSTAIN</x:v>
      </x:c>
      <x:c r="N1259" s="1" t="str">
        <x:v>0.63140246437846181</x:v>
      </x:c>
      <x:c r="O1259" s="48" t="str">
        <x:v>HIGH_VOLATILITY|NEGATIVE_MOMENTUM</x:v>
      </x:c>
      <x:c r="P1259" s="48" t="str">
        <x:v>episode-001245|episode-000459</x:v>
      </x:c>
      <x:c r="Q1259" s="1" t="str">
        <x:v>True</x:v>
      </x:c>
      <x:c r="R1259" s="1" t="str">
        <x:v>5</x:v>
      </x:c>
      <x:c r="S1259" s="1" t="str">
        <x:v>0.050000000000000003</x:v>
      </x:c>
      <x:c r="T1259" s="1" t="str">
        <x:v>0.45480369174847618</x:v>
      </x:c>
      <x:c r="U1259" s="1" t="str">
        <x:v>0.45000000000000001</x:v>
      </x:c>
      <x:c r="V1259" s="1" t="str">
        <x:v>0.0062773854114601003</x:v>
      </x:c>
      <x:c r="W1259" s="28" t="str">
        <x:v>0.45000000000000001</x:v>
      </x:c>
      <x:c r="X1259" s="28" t="str">
        <x:v>0.0080107184251163033</x:v>
      </x:c>
      <x:c r="Y1259" s="28" t="str">
        <x:v>0.0062773854114601679</x:v>
      </x:c>
      <x:c r="Z1259" s="1" t="str">
        <x:v>0.45000000000000001</x:v>
      </x:c>
      <x:c r="AA1259" s="1" t="str">
        <x:v>0.0080107184251163033</x:v>
      </x:c>
      <x:c r="AB1259" s="1" t="str">
        <x:v>0.0062773854114601679</x:v>
      </x:c>
      <x:c r="AC1259" s="1" t="str">
        <x:v>ABSTAIN</x:v>
      </x:c>
      <x:c r="AD1259" s="1" t="str">
        <x:v>0.050000000000000003</x:v>
      </x:c>
      <x:c r="AE1259" s="1" t="str">
        <x:v>0.45000000000000001</x:v>
      </x:c>
      <x:c r="AF1259" s="1" t="str">
        <x:v>0.0080107184251163033</x:v>
      </x:c>
      <x:c r="AG1259" s="1" t="str">
        <x:v>0.0062773854114601679</x:v>
      </x:c>
      <x:c r="AH1259" s="1" t="str">
        <x:v>0.45000000000000001</x:v>
      </x:c>
      <x:c r="AI1259" s="1" t="str">
        <x:v>0.0080107184251163033</x:v>
      </x:c>
      <x:c r="AJ1259" s="1" t="str">
        <x:v>0.0062773854114601679</x:v>
      </x:c>
      <x:c r="AK1259" s="1" t="str">
        <x:v>6.7654215563095477e-17</x:v>
      </x:c>
      <x:c r="AL1259" s="28" t="str">
        <x:v>0.013967658846282901</x:v>
      </x:c>
      <x:c r="AM1259" s="1" t="str">
        <x:v>2024</x:v>
      </x:c>
      <x:c r="AN1259" s="48" t="str">
        <x:v>REUSED_OOS_PREQUENTIAL_DIAGNOSTIC</x:v>
      </x:c>
      <x:c r="AO1259" s="1" t="str">
        <x:v>1257</x:v>
      </x:c>
      <x:c r="AP1259" s="1" t="str">
        <x:v>False</x:v>
      </x:c>
    </x:row>
    <x:row r="1260" ht="22" customHeight="1">
      <x:c r="A1260" s="27" t="n">
        <x:v>45455</x:v>
      </x:c>
      <x:c r="B1260" s="27" t="n">
        <x:v>45456</x:v>
      </x:c>
      <x:c r="C1260" s="1" t="str">
        <x:v>0.0003394682815153</x:v>
      </x:c>
      <x:c r="D1260" s="1" t="str">
        <x:v>0.0420369580894513</x:v>
      </x:c>
      <x:c r="E1260" s="1" t="str">
        <x:v>0.95762357362903316</x:v>
      </x:c>
      <x:c r="F1260" s="1" t="str">
        <x:v>mix</x:v>
      </x:c>
      <x:c r="G1260" s="1" t="str">
        <x:v>0.16147742855410299</x:v>
      </x:c>
      <x:c r="H1260" s="1" t="str">
        <x:v>0.037172202107663949</x:v>
      </x:c>
      <x:c r="I1260" s="1" t="str">
        <x:v>-0.039722186661639625</x:v>
      </x:c>
      <x:c r="J1260" s="1" t="str">
        <x:v>0.084574782481585009</x:v>
      </x:c>
      <x:c r="K1260" s="1" t="str">
        <x:v>0.45983584877408107</x:v>
      </x:c>
      <x:c r="L1260" s="1" t="str">
        <x:v>-0.047047260858214646</x:v>
      </x:c>
      <x:c r="M1260" s="1" t="str">
        <x:v>ABSTAIN</x:v>
      </x:c>
      <x:c r="N1260" s="1" t="str">
        <x:v>0.63140246437846181</x:v>
      </x:c>
      <x:c r="O1260" s="48" t="str">
        <x:v>HIGH_VOLATILITY|NEGATIVE_MOMENTUM</x:v>
      </x:c>
      <x:c r="P1260" s="48" t="str">
        <x:v>episode-001250|episode-000460|episode-001258|episode-001245|episode-000461</x:v>
      </x:c>
      <x:c r="Q1260" s="1" t="str">
        <x:v>True</x:v>
      </x:c>
      <x:c r="R1260" s="1" t="str">
        <x:v>5</x:v>
      </x:c>
      <x:c r="S1260" s="1" t="str">
        <x:v>0.050000000000000003</x:v>
      </x:c>
      <x:c r="T1260" s="1" t="str">
        <x:v>0.45452599432722107</x:v>
      </x:c>
      <x:c r="U1260" s="1" t="str">
        <x:v>0.45000000000000001</x:v>
      </x:c>
      <x:c r="V1260" s="1" t="str">
        <x:v>-0.0098063466376454994</x:v>
      </x:c>
      <x:c r="W1260" s="28" t="str">
        <x:v>0.45000000000000001</x:v>
      </x:c>
      <x:c r="X1260" s="28" t="str">
        <x:v>0.0034354025257393728</x:v>
      </x:c>
      <x:c r="Y1260" s="28" t="str">
        <x:v>-0.0098063466376455688</x:v>
      </x:c>
      <x:c r="Z1260" s="1" t="str">
        <x:v>0.45000000000000001</x:v>
      </x:c>
      <x:c r="AA1260" s="1" t="str">
        <x:v>0.0034354025257393728</x:v>
      </x:c>
      <x:c r="AB1260" s="1" t="str">
        <x:v>-0.0098063466376455688</x:v>
      </x:c>
      <x:c r="AC1260" s="1" t="str">
        <x:v>ABSTAIN</x:v>
      </x:c>
      <x:c r="AD1260" s="1" t="str">
        <x:v>0.050000000000000003</x:v>
      </x:c>
      <x:c r="AE1260" s="1" t="str">
        <x:v>0.45000000000000001</x:v>
      </x:c>
      <x:c r="AF1260" s="1" t="str">
        <x:v>0.0034354025257393728</x:v>
      </x:c>
      <x:c r="AG1260" s="1" t="str">
        <x:v>-0.0098063466376455688</x:v>
      </x:c>
      <x:c r="AH1260" s="1" t="str">
        <x:v>0.45000000000000001</x:v>
      </x:c>
      <x:c r="AI1260" s="1" t="str">
        <x:v>0.0034354025257393728</x:v>
      </x:c>
      <x:c r="AJ1260" s="1" t="str">
        <x:v>-0.0098063466376455688</x:v>
      </x:c>
      <x:c r="AK1260" s="1" t="str">
        <x:v>-6.9388939039072284e-17</x:v>
      </x:c>
      <x:c r="AL1260" s="28" t="str">
        <x:v>-0.021784322027070001</x:v>
      </x:c>
      <x:c r="AM1260" s="1" t="str">
        <x:v>2024</x:v>
      </x:c>
      <x:c r="AN1260" s="48" t="str">
        <x:v>REUSED_OOS_PREQUENTIAL_DIAGNOSTIC</x:v>
      </x:c>
      <x:c r="AO1260" s="1" t="str">
        <x:v>1258</x:v>
      </x:c>
      <x:c r="AP1260" s="1" t="str">
        <x:v>False</x:v>
      </x:c>
    </x:row>
    <x:row r="1261" ht="22" customHeight="1">
      <x:c r="A1261" s="27" t="n">
        <x:v>45456</x:v>
      </x:c>
      <x:c r="B1261" s="27" t="n">
        <x:v>45457</x:v>
      </x:c>
      <x:c r="C1261" s="1" t="str">
        <x:v>0.00068958615525070005</x:v>
      </x:c>
      <x:c r="D1261" s="1" t="str">
        <x:v>0.018602495745935001</x:v>
      </x:c>
      <x:c r="E1261" s="1" t="str">
        <x:v>0.98070791809881441</x:v>
      </x:c>
      <x:c r="F1261" s="1" t="str">
        <x:v>mix</x:v>
      </x:c>
      <x:c r="G1261" s="1" t="str">
        <x:v>0.089426870818553189</x:v>
      </x:c>
      <x:c r="H1261" s="1" t="str">
        <x:v>0.046868924687032951</x:v>
      </x:c>
      <x:c r="I1261" s="1" t="str">
        <x:v>-0.056763877019133546</x:v>
      </x:c>
      <x:c r="J1261" s="1" t="str">
        <x:v>0.084517633759627397</x:v>
      </x:c>
      <x:c r="K1261" s="1" t="str">
        <x:v>0.45987150216669898</x:v>
      </x:c>
      <x:c r="L1261" s="1" t="str">
        <x:v>-0.067806690204257669</x:v>
      </x:c>
      <x:c r="M1261" s="1" t="str">
        <x:v>ABSTAIN</x:v>
      </x:c>
      <x:c r="N1261" s="1" t="str">
        <x:v>0.63140246437846181</x:v>
      </x:c>
      <x:c r="O1261" s="48" t="str">
        <x:v>HIGH_VOLATILITY|NEGATIVE_MOMENTUM</x:v>
      </x:c>
      <x:c r="P1261" s="48" t="str">
        <x:v>episode-001259|episode-000461|episode-001258|episode-000242|episode-000460</x:v>
      </x:c>
      <x:c r="Q1261" s="1" t="str">
        <x:v>True</x:v>
      </x:c>
      <x:c r="R1261" s="1" t="str">
        <x:v>5</x:v>
      </x:c>
      <x:c r="S1261" s="1" t="str">
        <x:v>0.050000000000000003</x:v>
      </x:c>
      <x:c r="T1261" s="1" t="str">
        <x:v>0.45488324682286652</x:v>
      </x:c>
      <x:c r="U1261" s="1" t="str">
        <x:v>0.45000000000000001</x:v>
      </x:c>
      <x:c r="V1261" s="1" t="str">
        <x:v>-0.0049809993888402003</x:v>
      </x:c>
      <x:c r="W1261" s="28" t="str">
        <x:v>0.45000000000000001</x:v>
      </x:c>
      <x:c r="X1261" s="28" t="str">
        <x:v>0.0054449967044404857</x:v>
      </x:c>
      <x:c r="Y1261" s="28" t="str">
        <x:v>-0.0049809993888402238</x:v>
      </x:c>
      <x:c r="Z1261" s="1" t="str">
        <x:v>0.45000000000000001</x:v>
      </x:c>
      <x:c r="AA1261" s="1" t="str">
        <x:v>0.0054449967044404857</x:v>
      </x:c>
      <x:c r="AB1261" s="1" t="str">
        <x:v>-0.0049809993888402238</x:v>
      </x:c>
      <x:c r="AC1261" s="1" t="str">
        <x:v>ABSTAIN</x:v>
      </x:c>
      <x:c r="AD1261" s="1" t="str">
        <x:v>0.050000000000000003</x:v>
      </x:c>
      <x:c r="AE1261" s="1" t="str">
        <x:v>0.45000000000000001</x:v>
      </x:c>
      <x:c r="AF1261" s="1" t="str">
        <x:v>0.0054449967044404857</x:v>
      </x:c>
      <x:c r="AG1261" s="1" t="str">
        <x:v>-0.0049809993888402238</x:v>
      </x:c>
      <x:c r="AH1261" s="1" t="str">
        <x:v>0.45000000000000001</x:v>
      </x:c>
      <x:c r="AI1261" s="1" t="str">
        <x:v>0.0054449967044404857</x:v>
      </x:c>
      <x:c r="AJ1261" s="1" t="str">
        <x:v>-0.0049809993888402238</x:v>
      </x:c>
      <x:c r="AK1261" s="1" t="str">
        <x:v>-2.3418766925686896e-17</x:v>
      </x:c>
      <x:c r="AL1261" s="28" t="str">
        <x:v>-0.011056847742578899</x:v>
      </x:c>
      <x:c r="AM1261" s="1" t="str">
        <x:v>2024</x:v>
      </x:c>
      <x:c r="AN1261" s="48" t="str">
        <x:v>REUSED_OOS_PREQUENTIAL_DIAGNOSTIC</x:v>
      </x:c>
      <x:c r="AO1261" s="1" t="str">
        <x:v>1259</x:v>
      </x:c>
      <x:c r="AP1261" s="1" t="str">
        <x:v>False</x:v>
      </x:c>
    </x:row>
    <x:row r="1262" ht="22" customHeight="1">
      <x:c r="A1262" s="27" t="n">
        <x:v>45457</x:v>
      </x:c>
      <x:c r="B1262" s="27" t="n">
        <x:v>45458</x:v>
      </x:c>
      <x:c r="C1262" s="1" t="str">
        <x:v>0.0011559269704566001</x:v>
      </x:c>
      <x:c r="D1262" s="1" t="str">
        <x:v>0.0097869716041544003</x:v>
      </x:c>
      <x:c r="E1262" s="1" t="str">
        <x:v>0.98905710142538883</x:v>
      </x:c>
      <x:c r="F1262" s="1" t="str">
        <x:v>mix</x:v>
      </x:c>
      <x:c r="G1262" s="1" t="str">
        <x:v>0.058238545876160203</x:v>
      </x:c>
      <x:c r="H1262" s="1" t="str">
        <x:v>0.017631048283560918</x:v>
      </x:c>
      <x:c r="I1262" s="1" t="str">
        <x:v>-0.047775058797742798</x:v>
      </x:c>
      <x:c r="J1262" s="1" t="str">
        <x:v>-0.0028735328447975217</x:v>
      </x:c>
      <x:c r="K1262" s="1" t="str">
        <x:v>0.38584312171636792</x:v>
      </x:c>
      <x:c r="L1262" s="1" t="str">
        <x:v>-0.078113809697320069</x:v>
      </x:c>
      <x:c r="M1262" s="1" t="str">
        <x:v>ABSTAIN</x:v>
      </x:c>
      <x:c r="N1262" s="1" t="str">
        <x:v>0.98905710142538883</x:v>
      </x:c>
      <x:c r="O1262" s="48" t="str">
        <x:v>HIGH_VOLATILITY|NEGATIVE_MOMENTUM</x:v>
      </x:c>
      <x:c r="P1262" s="48" t="str"/>
      <x:c r="Q1262" s="1" t="str">
        <x:v>True</x:v>
      </x:c>
      <x:c r="R1262" s="1" t="str">
        <x:v>5</x:v>
      </x:c>
      <x:c r="S1262" s="1" t="str">
        <x:v>0.050000000000000003</x:v>
      </x:c>
      <x:c r="T1262" s="1" t="str">
        <x:v>0.45499156065920332</x:v>
      </x:c>
      <x:c r="U1262" s="1" t="str">
        <x:v>0.45000000000000001</x:v>
      </x:c>
      <x:c r="V1262" s="1" t="str">
        <x:v>0.0012797518068177001</x:v>
      </x:c>
      <x:c r="W1262" s="28" t="str">
        <x:v>0.45000000000000001</x:v>
      </x:c>
      <x:c r="X1262" s="28" t="str">
        <x:v>0.0027502539288131733</x:v>
      </x:c>
      <x:c r="Y1262" s="28" t="str">
        <x:v>0.0012797518068177194</x:v>
      </x:c>
      <x:c r="Z1262" s="1" t="str">
        <x:v>0.45000000000000001</x:v>
      </x:c>
      <x:c r="AA1262" s="1" t="str">
        <x:v>0.0027502539288131733</x:v>
      </x:c>
      <x:c r="AB1262" s="1" t="str">
        <x:v>0.0012797518068177194</x:v>
      </x:c>
      <x:c r="AC1262" s="1" t="str">
        <x:v>ABSTAIN</x:v>
      </x:c>
      <x:c r="AD1262" s="1" t="str">
        <x:v>0.050000000000000003</x:v>
      </x:c>
      <x:c r="AE1262" s="1" t="str">
        <x:v>0.45000000000000001</x:v>
      </x:c>
      <x:c r="AF1262" s="1" t="str">
        <x:v>0.0027502539288131733</x:v>
      </x:c>
      <x:c r="AG1262" s="1" t="str">
        <x:v>0.0012797518068177194</x:v>
      </x:c>
      <x:c r="AH1262" s="1" t="str">
        <x:v>0.45000000000000001</x:v>
      </x:c>
      <x:c r="AI1262" s="1" t="str">
        <x:v>0.0027502539288131733</x:v>
      </x:c>
      <x:c r="AJ1262" s="1" t="str">
        <x:v>0.0012797518068177194</x:v>
      </x:c>
      <x:c r="AK1262" s="1" t="str">
        <x:v>1.9298798670241979e-17</x:v>
      </x:c>
      <x:c r="AL1262" s="28" t="str">
        <x:v>0.0028500124176948</x:v>
      </x:c>
      <x:c r="AM1262" s="1" t="str">
        <x:v>2024</x:v>
      </x:c>
      <x:c r="AN1262" s="48" t="str">
        <x:v>REUSED_OOS_PREQUENTIAL_DIAGNOSTIC</x:v>
      </x:c>
      <x:c r="AO1262" s="1" t="str">
        <x:v>1260</x:v>
      </x:c>
      <x:c r="AP1262" s="1" t="str">
        <x:v>False</x:v>
      </x:c>
    </x:row>
    <x:row r="1263" ht="22" customHeight="1">
      <x:c r="A1263" s="27" t="n">
        <x:v>45458</x:v>
      </x:c>
      <x:c r="B1263" s="27" t="n">
        <x:v>45459</x:v>
      </x:c>
      <x:c r="C1263" s="1" t="str">
        <x:v>0.00066550377556039999</x:v>
      </x:c>
      <x:c r="D1263" s="1" t="str">
        <x:v>0.026641369973513698</x:v>
      </x:c>
      <x:c r="E1263" s="1" t="str">
        <x:v>0.97269312625092563</x:v>
      </x:c>
      <x:c r="F1263" s="1" t="str">
        <x:v>mix</x:v>
      </x:c>
      <x:c r="G1263" s="1" t="str">
        <x:v>0.1168578139062305</x:v>
      </x:c>
      <x:c r="H1263" s="1" t="str">
        <x:v>0.033708796738718697</x:v>
      </x:c>
      <x:c r="I1263" s="1" t="str">
        <x:v>-0.044540406088001694</x:v>
      </x:c>
      <x:c r="J1263" s="1" t="str">
        <x:v>0.015207493369716829</x:v>
      </x:c>
      <x:c r="K1263" s="1" t="str">
        <x:v>0.38210418206095631</x:v>
      </x:c>
      <x:c r="L1263" s="1" t="str">
        <x:v>-0.07548642260725591</x:v>
      </x:c>
      <x:c r="M1263" s="1" t="str">
        <x:v>ABSTAIN</x:v>
      </x:c>
      <x:c r="N1263" s="1" t="str">
        <x:v>0.97269312625092563</x:v>
      </x:c>
      <x:c r="O1263" s="48" t="str">
        <x:v>HIGH_VOLATILITY|NEGATIVE_MOMENTUM</x:v>
      </x:c>
      <x:c r="P1263" s="48" t="str"/>
      <x:c r="Q1263" s="1" t="str">
        <x:v>True</x:v>
      </x:c>
      <x:c r="R1263" s="1" t="str">
        <x:v>5</x:v>
      </x:c>
      <x:c r="S1263" s="1" t="str">
        <x:v>0.050000000000000003</x:v>
      </x:c>
      <x:c r="T1263" s="1" t="str">
        <x:v>0.45475321371251842</x:v>
      </x:c>
      <x:c r="U1263" s="1" t="str">
        <x:v>0.45000000000000001</x:v>
      </x:c>
      <x:c r="V1263" s="1" t="str">
        <x:v>0.0030686952325446998</x:v>
      </x:c>
      <x:c r="W1263" s="28" t="str">
        <x:v>0.45000000000000001</x:v>
      </x:c>
      <x:c r="X1263" s="28" t="str">
        <x:v>0.00070447458079309078</x:v>
      </x:c>
      <x:c r="Y1263" s="28" t="str">
        <x:v>0.0030686952325447159</x:v>
      </x:c>
      <x:c r="Z1263" s="1" t="str">
        <x:v>0.45000000000000001</x:v>
      </x:c>
      <x:c r="AA1263" s="1" t="str">
        <x:v>0.00070447458079309078</x:v>
      </x:c>
      <x:c r="AB1263" s="1" t="str">
        <x:v>0.0030686952325447159</x:v>
      </x:c>
      <x:c r="AC1263" s="1" t="str">
        <x:v>ABSTAIN</x:v>
      </x:c>
      <x:c r="AD1263" s="1" t="str">
        <x:v>0.050000000000000003</x:v>
      </x:c>
      <x:c r="AE1263" s="1" t="str">
        <x:v>0.45000000000000001</x:v>
      </x:c>
      <x:c r="AF1263" s="1" t="str">
        <x:v>0.00070447458079309078</x:v>
      </x:c>
      <x:c r="AG1263" s="1" t="str">
        <x:v>0.0030686952325447159</x:v>
      </x:c>
      <x:c r="AH1263" s="1" t="str">
        <x:v>0.45000000000000001</x:v>
      </x:c>
      <x:c r="AI1263" s="1" t="str">
        <x:v>0.00070447458079309078</x:v>
      </x:c>
      <x:c r="AJ1263" s="1" t="str">
        <x:v>0.0030686952325447159</x:v>
      </x:c>
      <x:c r="AK1263" s="1" t="str">
        <x:v>1.6046192152785466e-17</x:v>
      </x:c>
      <x:c r="AL1263" s="28" t="str">
        <x:v>0.0068208930432025004</x:v>
      </x:c>
      <x:c r="AM1263" s="1" t="str">
        <x:v>2024</x:v>
      </x:c>
      <x:c r="AN1263" s="48" t="str">
        <x:v>REUSED_OOS_PREQUENTIAL_DIAGNOSTIC</x:v>
      </x:c>
      <x:c r="AO1263" s="1" t="str">
        <x:v>1261</x:v>
      </x:c>
      <x:c r="AP1263" s="1" t="str">
        <x:v>False</x:v>
      </x:c>
    </x:row>
    <x:row r="1264" ht="22" customHeight="1">
      <x:c r="A1264" s="27" t="n">
        <x:v>45459</x:v>
      </x:c>
      <x:c r="B1264" s="27" t="n">
        <x:v>45460</x:v>
      </x:c>
      <x:c r="C1264" s="1" t="str">
        <x:v>0.00058565170880230002</x:v>
      </x:c>
      <x:c r="D1264" s="1" t="str">
        <x:v>0.030842880378512901</x:v>
      </x:c>
      <x:c r="E1264" s="1" t="str">
        <x:v>0.96857146791268445</x:v>
      </x:c>
      <x:c r="F1264" s="1" t="str">
        <x:v>mix</x:v>
      </x:c>
      <x:c r="G1264" s="1" t="str">
        <x:v>0.12978738206945112</x:v>
      </x:c>
      <x:c r="H1264" s="1" t="str">
        <x:v>0.008403020809998489</x:v>
      </x:c>
      <x:c r="I1264" s="1" t="str">
        <x:v>-0.042726121526591387</x:v>
      </x:c>
      <x:c r="J1264" s="1" t="str">
        <x:v>-0.0054015108119720434</x:v>
      </x:c>
      <x:c r="K1264" s="1" t="str">
        <x:v>0.37050961522085979</x:v>
      </x:c>
      <x:c r="L1264" s="1" t="str">
        <x:v>-0.069180414378871569</x:v>
      </x:c>
      <x:c r="M1264" s="1" t="str">
        <x:v>ABSTAIN</x:v>
      </x:c>
      <x:c r="N1264" s="1" t="str">
        <x:v>0.96857146791268445</x:v>
      </x:c>
      <x:c r="O1264" s="48" t="str">
        <x:v>HIGH_VOLATILITY|NEGATIVE_MOMENTUM</x:v>
      </x:c>
      <x:c r="P1264" s="48" t="str"/>
      <x:c r="Q1264" s="1" t="str">
        <x:v>True</x:v>
      </x:c>
      <x:c r="R1264" s="1" t="str">
        <x:v>5</x:v>
      </x:c>
      <x:c r="S1264" s="1" t="str">
        <x:v>0.050000000000000003</x:v>
      </x:c>
      <x:c r="T1264" s="1" t="str">
        <x:v>0.45469049373158038</x:v>
      </x:c>
      <x:c r="U1264" s="1" t="str">
        <x:v>0.45000000000000001</x:v>
      </x:c>
      <x:c r="V1264" s="1" t="str">
        <x:v>-0.0011888629517511</x:v>
      </x:c>
      <x:c r="W1264" s="28" t="str">
        <x:v>0.45000000000000001</x:v>
      </x:c>
      <x:c r="X1264" s="28" t="str">
        <x:v>0.0016830052088583347</x:v>
      </x:c>
      <x:c r="Y1264" s="28" t="str">
        <x:v>-0.0011888629517510241</x:v>
      </x:c>
      <x:c r="Z1264" s="1" t="str">
        <x:v>0.45000000000000001</x:v>
      </x:c>
      <x:c r="AA1264" s="1" t="str">
        <x:v>0.0016830052088583347</x:v>
      </x:c>
      <x:c r="AB1264" s="1" t="str">
        <x:v>-0.0011888629517510241</x:v>
      </x:c>
      <x:c r="AC1264" s="1" t="str">
        <x:v>ABSTAIN</x:v>
      </x:c>
      <x:c r="AD1264" s="1" t="str">
        <x:v>0.050000000000000003</x:v>
      </x:c>
      <x:c r="AE1264" s="1" t="str">
        <x:v>0.45000000000000001</x:v>
      </x:c>
      <x:c r="AF1264" s="1" t="str">
        <x:v>0.0016830052088583347</x:v>
      </x:c>
      <x:c r="AG1264" s="1" t="str">
        <x:v>-0.0011888629517510241</x:v>
      </x:c>
      <x:c r="AH1264" s="1" t="str">
        <x:v>0.45000000000000001</x:v>
      </x:c>
      <x:c r="AI1264" s="1" t="str">
        <x:v>0.0016830052088583347</x:v>
      </x:c>
      <x:c r="AJ1264" s="1" t="str">
        <x:v>-0.0011888629517510241</x:v>
      </x:c>
      <x:c r="AK1264" s="1" t="str">
        <x:v>7.589415207398531e-17</x:v>
      </x:c>
      <x:c r="AL1264" s="28" t="str">
        <x:v>-0.0026381820990569</x:v>
      </x:c>
      <x:c r="AM1264" s="1" t="str">
        <x:v>2024</x:v>
      </x:c>
      <x:c r="AN1264" s="48" t="str">
        <x:v>REUSED_OOS_PREQUENTIAL_DIAGNOSTIC</x:v>
      </x:c>
      <x:c r="AO1264" s="1" t="str">
        <x:v>1262</x:v>
      </x:c>
      <x:c r="AP1264" s="1" t="str">
        <x:v>False</x:v>
      </x:c>
    </x:row>
    <x:row r="1265" ht="22" customHeight="1">
      <x:c r="A1265" s="27" t="n">
        <x:v>45460</x:v>
      </x:c>
      <x:c r="B1265" s="27" t="n">
        <x:v>45461</x:v>
      </x:c>
      <x:c r="C1265" s="1" t="str">
        <x:v>0.00078820272564009998</x:v>
      </x:c>
      <x:c r="D1265" s="1" t="str">
        <x:v>0.014358111854635701</x:v>
      </x:c>
      <x:c r="E1265" s="1" t="str">
        <x:v>0.98485368541972385</x:v>
      </x:c>
      <x:c r="F1265" s="1" t="str">
        <x:v>mix</x:v>
      </x:c>
      <x:c r="G1265" s="1" t="str">
        <x:v>0.074267436651601251</x:v>
      </x:c>
      <x:c r="H1265" s="1" t="str">
        <x:v>0.032969537047754405</x:v>
      </x:c>
      <x:c r="I1265" s="1" t="str">
        <x:v>-0.043708350230520665</x:v>
      </x:c>
      <x:c r="J1265" s="1" t="str">
        <x:v>-0.006256958194792106</x:v>
      </x:c>
      <x:c r="K1265" s="1" t="str">
        <x:v>0.37056859471641257</x:v>
      </x:c>
      <x:c r="L1265" s="1" t="str">
        <x:v>-0.071636085947108907</x:v>
      </x:c>
      <x:c r="M1265" s="1" t="str">
        <x:v>ABSTAIN</x:v>
      </x:c>
      <x:c r="N1265" s="1" t="str">
        <x:v>0.98485368541972385</x:v>
      </x:c>
      <x:c r="O1265" s="48" t="str">
        <x:v>HIGH_VOLATILITY|NEGATIVE_MOMENTUM</x:v>
      </x:c>
      <x:c r="P1265" s="48" t="str"/>
      <x:c r="Q1265" s="1" t="str">
        <x:v>True</x:v>
      </x:c>
      <x:c r="R1265" s="1" t="str">
        <x:v>5</x:v>
      </x:c>
      <x:c r="S1265" s="1" t="str">
        <x:v>0.050000000000000003</x:v>
      </x:c>
      <x:c r="T1265" s="1" t="str">
        <x:v>0.45494520807655747</x:v>
      </x:c>
      <x:c r="U1265" s="1" t="str">
        <x:v>0.45000000000000001</x:v>
      </x:c>
      <x:c r="V1265" s="1" t="str">
        <x:v>-0.0090610368628002008</x:v>
      </x:c>
      <x:c r="W1265" s="28" t="str">
        <x:v>0.45000000000000001</x:v>
      </x:c>
      <x:c r="X1265" s="28" t="str">
        <x:v>0.00065372616141207152</x:v>
      </x:c>
      <x:c r="Y1265" s="28" t="str">
        <x:v>-0.0090610368628002425</x:v>
      </x:c>
      <x:c r="Z1265" s="1" t="str">
        <x:v>0.45000000000000001</x:v>
      </x:c>
      <x:c r="AA1265" s="1" t="str">
        <x:v>0.00065372616141207152</x:v>
      </x:c>
      <x:c r="AB1265" s="1" t="str">
        <x:v>-0.0090610368628002425</x:v>
      </x:c>
      <x:c r="AC1265" s="1" t="str">
        <x:v>ABSTAIN</x:v>
      </x:c>
      <x:c r="AD1265" s="1" t="str">
        <x:v>0.050000000000000003</x:v>
      </x:c>
      <x:c r="AE1265" s="1" t="str">
        <x:v>0.45000000000000001</x:v>
      </x:c>
      <x:c r="AF1265" s="1" t="str">
        <x:v>0.00065372616141207152</x:v>
      </x:c>
      <x:c r="AG1265" s="1" t="str">
        <x:v>-0.0090610368628002425</x:v>
      </x:c>
      <x:c r="AH1265" s="1" t="str">
        <x:v>0.45000000000000001</x:v>
      </x:c>
      <x:c r="AI1265" s="1" t="str">
        <x:v>0.00065372616141207152</x:v>
      </x:c>
      <x:c r="AJ1265" s="1" t="str">
        <x:v>-0.0090610368628002425</x:v>
      </x:c>
      <x:c r="AK1265" s="1" t="str">
        <x:v>-4.163336342344337e-17</x:v>
      </x:c>
      <x:c r="AL1265" s="28" t="str">
        <x:v>-0.0201341979103382</x:v>
      </x:c>
      <x:c r="AM1265" s="1" t="str">
        <x:v>2024</x:v>
      </x:c>
      <x:c r="AN1265" s="48" t="str">
        <x:v>REUSED_OOS_PREQUENTIAL_DIAGNOSTIC</x:v>
      </x:c>
      <x:c r="AO1265" s="1" t="str">
        <x:v>1263</x:v>
      </x:c>
      <x:c r="AP1265" s="1" t="str">
        <x:v>False</x:v>
      </x:c>
    </x:row>
    <x:row r="1266" ht="22" customHeight="1">
      <x:c r="A1266" s="27" t="n">
        <x:v>45461</x:v>
      </x:c>
      <x:c r="B1266" s="27" t="n">
        <x:v>45462</x:v>
      </x:c>
      <x:c r="C1266" s="1" t="str">
        <x:v>0.0017494377166427</x:v>
      </x:c>
      <x:c r="D1266" s="1" t="str">
        <x:v>0.0029599284600063001</x:v>
      </x:c>
      <x:c r="E1266" s="1" t="str">
        <x:v>0.99529063382335081</x:v>
      </x:c>
      <x:c r="F1266" s="1" t="str">
        <x:v>mix</x:v>
      </x:c>
      <x:c r="G1266" s="1" t="str">
        <x:v>0.030073345471753315</x:v>
      </x:c>
      <x:c r="H1266" s="1" t="str">
        <x:v>0.022796366789258969</x:v>
      </x:c>
      <x:c r="I1266" s="1" t="str">
        <x:v>-0.03208417137305819</x:v>
      </x:c>
      <x:c r="J1266" s="1" t="str">
        <x:v>-0.01688616773613405</x:v>
      </x:c>
      <x:c r="K1266" s="1" t="str">
        <x:v>0.37585771894941339</x:v>
      </x:c>
      <x:c r="L1266" s="1" t="str">
        <x:v>-0.090327948725466012</x:v>
      </x:c>
      <x:c r="M1266" s="1" t="str">
        <x:v>ABSTAIN</x:v>
      </x:c>
      <x:c r="N1266" s="1" t="str">
        <x:v>0.99529063382335081</x:v>
      </x:c>
      <x:c r="O1266" s="48" t="str">
        <x:v>HIGH_VOLATILITY|NEGATIVE_MOMENTUM</x:v>
      </x:c>
      <x:c r="P1266" s="48" t="str"/>
      <x:c r="Q1266" s="1" t="str">
        <x:v>True</x:v>
      </x:c>
      <x:c r="R1266" s="1" t="str">
        <x:v>5</x:v>
      </x:c>
      <x:c r="S1266" s="1" t="str">
        <x:v>0.050000000000000003</x:v>
      </x:c>
      <x:c r="T1266" s="1" t="str">
        <x:v>0.4550573357364876</x:v>
      </x:c>
      <x:c r="U1266" s="1" t="str">
        <x:v>0.45000000000000001</x:v>
      </x:c>
      <x:c r="V1266" s="1" t="str">
        <x:v>-0.0012412123025979001</x:v>
      </x:c>
      <x:c r="W1266" s="28" t="str">
        <x:v>0.45000000000000001</x:v>
      </x:c>
      <x:c r="X1266" s="28" t="str">
        <x:v>0.0050287766558043678</x:v>
      </x:c>
      <x:c r="Y1266" s="28" t="str">
        <x:v>-0.0012412123025979938</x:v>
      </x:c>
      <x:c r="Z1266" s="1" t="str">
        <x:v>0.45000000000000001</x:v>
      </x:c>
      <x:c r="AA1266" s="1" t="str">
        <x:v>0.0050287766558043678</x:v>
      </x:c>
      <x:c r="AB1266" s="1" t="str">
        <x:v>-0.0012412123025979938</x:v>
      </x:c>
      <x:c r="AC1266" s="1" t="str">
        <x:v>ABSTAIN</x:v>
      </x:c>
      <x:c r="AD1266" s="1" t="str">
        <x:v>0.050000000000000003</x:v>
      </x:c>
      <x:c r="AE1266" s="1" t="str">
        <x:v>0.45000000000000001</x:v>
      </x:c>
      <x:c r="AF1266" s="1" t="str">
        <x:v>0.0050287766558043678</x:v>
      </x:c>
      <x:c r="AG1266" s="1" t="str">
        <x:v>-0.0012412123025979938</x:v>
      </x:c>
      <x:c r="AH1266" s="1" t="str">
        <x:v>0.45000000000000001</x:v>
      </x:c>
      <x:c r="AI1266" s="1" t="str">
        <x:v>0.0050287766558043678</x:v>
      </x:c>
      <x:c r="AJ1266" s="1" t="str">
        <x:v>-0.0012412123025979938</x:v>
      </x:c>
      <x:c r="AK1266" s="1" t="str">
        <x:v>-9.3675067702747583e-17</x:v>
      </x:c>
      <x:c r="AL1266" s="28" t="str">
        <x:v>-0.0027470883165873002</x:v>
      </x:c>
      <x:c r="AM1266" s="1" t="str">
        <x:v>2024</x:v>
      </x:c>
      <x:c r="AN1266" s="48" t="str">
        <x:v>REUSED_OOS_PREQUENTIAL_DIAGNOSTIC</x:v>
      </x:c>
      <x:c r="AO1266" s="1" t="str">
        <x:v>1264</x:v>
      </x:c>
      <x:c r="AP1266" s="1" t="str">
        <x:v>False</x:v>
      </x:c>
    </x:row>
    <x:row r="1267" ht="22" customHeight="1">
      <x:c r="A1267" s="27" t="n">
        <x:v>45462</x:v>
      </x:c>
      <x:c r="B1267" s="27" t="n">
        <x:v>45463</x:v>
      </x:c>
      <x:c r="C1267" s="1" t="str">
        <x:v>0.0020034000348467</x:v>
      </x:c>
      <x:c r="D1267" s="1" t="str">
        <x:v>0.0013349964798886</x:v>
      </x:c>
      <x:c r="E1267" s="1" t="str">
        <x:v>0.99666160348526445</x:v>
      </x:c>
      <x:c r="F1267" s="1" t="str">
        <x:v>mix</x:v>
      </x:c>
      <x:c r="G1267" s="1" t="str">
        <x:v>0.022406331617814343</x:v>
      </x:c>
      <x:c r="H1267" s="1" t="str">
        <x:v>0.0032498639602353348</x:v>
      </x:c>
      <x:c r="I1267" s="1" t="str">
        <x:v>-0.048039777263730987</x:v>
      </x:c>
      <x:c r="J1267" s="1" t="str">
        <x:v>-0.090192613832857038</x:v>
      </x:c>
      <x:c r="K1267" s="1" t="str">
        <x:v>0.25957169963378918</x:v>
      </x:c>
      <x:c r="L1267" s="1" t="str">
        <x:v>-0.092826898189448337</x:v>
      </x:c>
      <x:c r="M1267" s="1" t="str">
        <x:v>ABSTAIN</x:v>
      </x:c>
      <x:c r="N1267" s="1" t="str">
        <x:v>0.99666160348526445</x:v>
      </x:c>
      <x:c r="O1267" s="48" t="str">
        <x:v>HIGH_VOLATILITY|NEGATIVE_MOMENTUM</x:v>
      </x:c>
      <x:c r="P1267" s="48" t="str"/>
      <x:c r="Q1267" s="1" t="str">
        <x:v>True</x:v>
      </x:c>
      <x:c r="R1267" s="1" t="str">
        <x:v>5</x:v>
      </x:c>
      <x:c r="S1267" s="1" t="str">
        <x:v>0.050000000000000003</x:v>
      </x:c>
      <x:c r="T1267" s="1" t="str">
        <x:v>0.4550642090194566</x:v>
      </x:c>
      <x:c r="U1267" s="1" t="str">
        <x:v>0.45000000000000001</x:v>
      </x:c>
      <x:c r="V1267" s="1" t="str">
        <x:v>-0.00087739930808090004</x:v>
      </x:c>
      <x:c r="W1267" s="28" t="str">
        <x:v>0.45000000000000001</x:v>
      </x:c>
      <x:c r="X1267" s="28" t="str">
        <x:v>0.00068074588944111447</x:v>
      </x:c>
      <x:c r="Y1267" s="28" t="str">
        <x:v>-0.00087739930808083955</x:v>
      </x:c>
      <x:c r="Z1267" s="1" t="str">
        <x:v>0.45000000000000001</x:v>
      </x:c>
      <x:c r="AA1267" s="1" t="str">
        <x:v>0.00068074588944111447</x:v>
      </x:c>
      <x:c r="AB1267" s="1" t="str">
        <x:v>-0.00087739930808083955</x:v>
      </x:c>
      <x:c r="AC1267" s="1" t="str">
        <x:v>ABSTAIN</x:v>
      </x:c>
      <x:c r="AD1267" s="1" t="str">
        <x:v>0.050000000000000003</x:v>
      </x:c>
      <x:c r="AE1267" s="1" t="str">
        <x:v>0.45000000000000001</x:v>
      </x:c>
      <x:c r="AF1267" s="1" t="str">
        <x:v>0.00068074588944111447</x:v>
      </x:c>
      <x:c r="AG1267" s="1" t="str">
        <x:v>-0.00087739930808083955</x:v>
      </x:c>
      <x:c r="AH1267" s="1" t="str">
        <x:v>0.45000000000000001</x:v>
      </x:c>
      <x:c r="AI1267" s="1" t="str">
        <x:v>0.00068074588944111447</x:v>
      </x:c>
      <x:c r="AJ1267" s="1" t="str">
        <x:v>-0.00087739930808083955</x:v>
      </x:c>
      <x:c r="AK1267" s="1" t="str">
        <x:v>6.0498481224691147e-17</x:v>
      </x:c>
      <x:c r="AL1267" s="28" t="str">
        <x:v>-0.0019482647978096999</x:v>
      </x:c>
      <x:c r="AM1267" s="1" t="str">
        <x:v>2024</x:v>
      </x:c>
      <x:c r="AN1267" s="48" t="str">
        <x:v>REUSED_OOS_PREQUENTIAL_DIAGNOSTIC</x:v>
      </x:c>
      <x:c r="AO1267" s="1" t="str">
        <x:v>1265</x:v>
      </x:c>
      <x:c r="AP1267" s="1" t="str">
        <x:v>False</x:v>
      </x:c>
    </x:row>
    <x:row r="1268" ht="22" customHeight="1">
      <x:c r="A1268" s="27" t="n">
        <x:v>45463</x:v>
      </x:c>
      <x:c r="B1268" s="27" t="n">
        <x:v>45464</x:v>
      </x:c>
      <x:c r="C1268" s="1" t="str">
        <x:v>0.0021168095125000002</x:v>
      </x:c>
      <x:c r="D1268" s="1" t="str">
        <x:v>0.0011104339269035</x:v>
      </x:c>
      <x:c r="E1268" s="1" t="str">
        <x:v>0.99677275656059638</x:v>
      </x:c>
      <x:c r="F1268" s="1" t="str">
        <x:v>mix</x:v>
      </x:c>
      <x:c r="G1268" s="1" t="str">
        <x:v>0.021673981691961098</x:v>
      </x:c>
      <x:c r="H1268" s="1" t="str">
        <x:v>0.00044912510597033806</x:v>
      </x:c>
      <x:c r="I1268" s="1" t="str">
        <x:v>-0.028736122779981832</x:v>
      </x:c>
      <x:c r="J1268" s="1" t="str">
        <x:v>-0.075357963156491459</x:v>
      </x:c>
      <x:c r="K1268" s="1" t="str">
        <x:v>0.25389384865313042</x:v>
      </x:c>
      <x:c r="L1268" s="1" t="str">
        <x:v>-0.094594311609225712</x:v>
      </x:c>
      <x:c r="M1268" s="1" t="str">
        <x:v>ABSTAIN</x:v>
      </x:c>
      <x:c r="N1268" s="1" t="str">
        <x:v>0.99677275656059638</x:v>
      </x:c>
      <x:c r="O1268" s="48" t="str">
        <x:v>HIGH_VOLATILITY|NEGATIVE_MOMENTUM</x:v>
      </x:c>
      <x:c r="P1268" s="48" t="str"/>
      <x:c r="Q1268" s="1" t="str">
        <x:v>True</x:v>
      </x:c>
      <x:c r="R1268" s="1" t="str">
        <x:v>5</x:v>
      </x:c>
      <x:c r="S1268" s="1" t="str">
        <x:v>0.050000000000000003</x:v>
      </x:c>
      <x:c r="T1268" s="1" t="str">
        <x:v>0.45505905634678601</x:v>
      </x:c>
      <x:c r="U1268" s="1" t="str">
        <x:v>0.45000000000000001</x:v>
      </x:c>
      <x:c r="V1268" s="1" t="str">
        <x:v>-0.0050365379360686998</x:v>
      </x:c>
      <x:c r="W1268" s="28" t="str">
        <x:v>0.45000000000000001</x:v>
      </x:c>
      <x:c r="X1268" s="28" t="str">
        <x:v>0.00048261865848231444</x:v>
      </x:c>
      <x:c r="Y1268" s="28" t="str">
        <x:v>-0.0050365379360687301</x:v>
      </x:c>
      <x:c r="Z1268" s="1" t="str">
        <x:v>0.45000000000000001</x:v>
      </x:c>
      <x:c r="AA1268" s="1" t="str">
        <x:v>0.00048261865848231444</x:v>
      </x:c>
      <x:c r="AB1268" s="1" t="str">
        <x:v>-0.0050365379360687301</x:v>
      </x:c>
      <x:c r="AC1268" s="1" t="str">
        <x:v>ABSTAIN</x:v>
      </x:c>
      <x:c r="AD1268" s="1" t="str">
        <x:v>0.050000000000000003</x:v>
      </x:c>
      <x:c r="AE1268" s="1" t="str">
        <x:v>0.45000000000000001</x:v>
      </x:c>
      <x:c r="AF1268" s="1" t="str">
        <x:v>0.00048261865848231444</x:v>
      </x:c>
      <x:c r="AG1268" s="1" t="str">
        <x:v>-0.0050365379360687301</x:v>
      </x:c>
      <x:c r="AH1268" s="1" t="str">
        <x:v>0.45000000000000001</x:v>
      </x:c>
      <x:c r="AI1268" s="1" t="str">
        <x:v>0.00048261865848231444</x:v>
      </x:c>
      <x:c r="AJ1268" s="1" t="str">
        <x:v>-0.0050365379360687301</x:v>
      </x:c>
      <x:c r="AK1268" s="1" t="str">
        <x:v>-3.0357660829594124e-17</x:v>
      </x:c>
      <x:c r="AL1268" s="28" t="str">
        <x:v>-0.0111912394397905</x:v>
      </x:c>
      <x:c r="AM1268" s="1" t="str">
        <x:v>2024</x:v>
      </x:c>
      <x:c r="AN1268" s="48" t="str">
        <x:v>REUSED_OOS_PREQUENTIAL_DIAGNOSTIC</x:v>
      </x:c>
      <x:c r="AO1268" s="1" t="str">
        <x:v>1266</x:v>
      </x:c>
      <x:c r="AP1268" s="1" t="str">
        <x:v>False</x:v>
      </x:c>
    </x:row>
    <x:row r="1269" ht="22" customHeight="1">
      <x:c r="A1269" s="27" t="n">
        <x:v>45464</x:v>
      </x:c>
      <x:c r="B1269" s="27" t="n">
        <x:v>45465</x:v>
      </x:c>
      <x:c r="C1269" s="1" t="str">
        <x:v>0.0033077415059151001</x:v>
      </x:c>
      <x:c r="D1269" s="1" t="str">
        <x:v>0.00092198333484780001</x:v>
      </x:c>
      <x:c r="E1269" s="1" t="str">
        <x:v>0.99577027515923677</x:v>
      </x:c>
      <x:c r="F1269" s="1" t="str">
        <x:v>mix</x:v>
      </x:c>
      <x:c r="G1269" s="1" t="str">
        <x:v>0.026903599038365648</x:v>
      </x:c>
      <x:c r="H1269" s="1" t="str">
        <x:v>0.0023818639868304113</x:v>
      </x:c>
      <x:c r="I1269" s="1" t="str">
        <x:v>-0.028868111965206222</x:v>
      </x:c>
      <x:c r="J1269" s="1" t="str">
        <x:v>-0.072689912862914485</x:v>
      </x:c>
      <x:c r="K1269" s="1" t="str">
        <x:v>0.25244157608476525</x:v>
      </x:c>
      <x:c r="L1269" s="1" t="str">
        <x:v>-0.10472692345815526</x:v>
      </x:c>
      <x:c r="M1269" s="1" t="str">
        <x:v>ABSTAIN</x:v>
      </x:c>
      <x:c r="N1269" s="1" t="str">
        <x:v>0.99577027515923677</x:v>
      </x:c>
      <x:c r="O1269" s="48" t="str">
        <x:v>HIGH_VOLATILITY|NEGATIVE_MOMENTUM</x:v>
      </x:c>
      <x:c r="P1269" s="48" t="str"/>
      <x:c r="Q1269" s="1" t="str">
        <x:v>True</x:v>
      </x:c>
      <x:c r="R1269" s="1" t="str">
        <x:v>5</x:v>
      </x:c>
      <x:c r="S1269" s="1" t="str">
        <x:v>0.050000000000000003</x:v>
      </x:c>
      <x:c r="T1269" s="1" t="str">
        <x:v>0.4549693443910498</x:v>
      </x:c>
      <x:c r="U1269" s="1" t="str">
        <x:v>0.45000000000000001</x:v>
      </x:c>
      <x:c r="V1269" s="1" t="str">
        <x:v>0.00092698737376510003</x:v>
      </x:c>
      <x:c r="W1269" s="28" t="str">
        <x:v>0.45000000000000001</x:v>
      </x:c>
      <x:c r="X1269" s="28" t="str">
        <x:v>0.0027838513977487822</x:v>
      </x:c>
      <x:c r="Y1269" s="28" t="str">
        <x:v>0.0009269873737651757</x:v>
      </x:c>
      <x:c r="Z1269" s="1" t="str">
        <x:v>0.45000000000000001</x:v>
      </x:c>
      <x:c r="AA1269" s="1" t="str">
        <x:v>0.0027838513977487822</x:v>
      </x:c>
      <x:c r="AB1269" s="1" t="str">
        <x:v>0.0009269873737651757</x:v>
      </x:c>
      <x:c r="AC1269" s="1" t="str">
        <x:v>ABSTAIN</x:v>
      </x:c>
      <x:c r="AD1269" s="1" t="str">
        <x:v>0.050000000000000003</x:v>
      </x:c>
      <x:c r="AE1269" s="1" t="str">
        <x:v>0.45000000000000001</x:v>
      </x:c>
      <x:c r="AF1269" s="1" t="str">
        <x:v>0.0027838513977487822</x:v>
      </x:c>
      <x:c r="AG1269" s="1" t="str">
        <x:v>0.0009269873737651757</x:v>
      </x:c>
      <x:c r="AH1269" s="1" t="str">
        <x:v>0.45000000000000001</x:v>
      </x:c>
      <x:c r="AI1269" s="1" t="str">
        <x:v>0.0027838513977487822</x:v>
      </x:c>
      <x:c r="AJ1269" s="1" t="str">
        <x:v>0.0009269873737651757</x:v>
      </x:c>
      <x:c r="AK1269" s="1" t="str">
        <x:v>7.5677311639488209e-17</x:v>
      </x:c>
      <x:c r="AL1269" s="28" t="str">
        <x:v>0.0020661640300333999</x:v>
      </x:c>
      <x:c r="AM1269" s="1" t="str">
        <x:v>2024</x:v>
      </x:c>
      <x:c r="AN1269" s="48" t="str">
        <x:v>REUSED_OOS_PREQUENTIAL_DIAGNOSTIC</x:v>
      </x:c>
      <x:c r="AO1269" s="1" t="str">
        <x:v>1267</x:v>
      </x:c>
      <x:c r="AP1269" s="1" t="str">
        <x:v>False</x:v>
      </x:c>
    </x:row>
    <x:row r="1270" ht="22" customHeight="1">
      <x:c r="A1270" s="27" t="n">
        <x:v>45465</x:v>
      </x:c>
      <x:c r="B1270" s="27" t="n">
        <x:v>45466</x:v>
      </x:c>
      <x:c r="C1270" s="1" t="str">
        <x:v>0.0012601325032863</x:v>
      </x:c>
      <x:c r="D1270" s="1" t="str">
        <x:v>0.0033775341507802001</x:v>
      </x:c>
      <x:c r="E1270" s="1" t="str">
        <x:v>0.99536233334593316</x:v>
      </x:c>
      <x:c r="F1270" s="1" t="str">
        <x:v>mix</x:v>
      </x:c>
      <x:c r="G1270" s="1" t="str">
        <x:v>0.029364723940450428</x:v>
      </x:c>
      <x:c r="H1270" s="1" t="str">
        <x:v>0.0049111016318648141</x:v>
      </x:c>
      <x:c r="I1270" s="1" t="str">
        <x:v>-0.02962716880842009</x:v>
      </x:c>
      <x:c r="J1270" s="1" t="str">
        <x:v>-0.054647469610463739</x:v>
      </x:c>
      <x:c r="K1270" s="1" t="str">
        <x:v>0.24721849661124723</x:v>
      </x:c>
      <x:c r="L1270" s="1" t="str">
        <x:v>-0.10287714243034707</x:v>
      </x:c>
      <x:c r="M1270" s="1" t="str">
        <x:v>ABSTAIN</x:v>
      </x:c>
      <x:c r="N1270" s="1" t="str">
        <x:v>0.99536233334593316</x:v>
      </x:c>
      <x:c r="O1270" s="48" t="str">
        <x:v>HIGH_VOLATILITY|NEGATIVE_MOMENTUM</x:v>
      </x:c>
      <x:c r="P1270" s="48" t="str"/>
      <x:c r="Q1270" s="1" t="str">
        <x:v>True</x:v>
      </x:c>
      <x:c r="R1270" s="1" t="str">
        <x:v>5</x:v>
      </x:c>
      <x:c r="S1270" s="1" t="str">
        <x:v>0.050000000000000003</x:v>
      </x:c>
      <x:c r="T1270" s="1" t="str">
        <x:v>0.45508861271515028</x:v>
      </x:c>
      <x:c r="U1270" s="1" t="str">
        <x:v>0.45000000000000001</x:v>
      </x:c>
      <x:c r="V1270" s="1" t="str">
        <x:v>-0.0074569736882209</x:v>
      </x:c>
      <x:c r="W1270" s="28" t="str">
        <x:v>0.45000000000000001</x:v>
      </x:c>
      <x:c r="X1270" s="28" t="str">
        <x:v>0.00051090057545694068</x:v>
      </x:c>
      <x:c r="Y1270" s="28" t="str">
        <x:v>-0.0074569736882209581</x:v>
      </x:c>
      <x:c r="Z1270" s="1" t="str">
        <x:v>0.45000000000000001</x:v>
      </x:c>
      <x:c r="AA1270" s="1" t="str">
        <x:v>0.00051090057545694068</x:v>
      </x:c>
      <x:c r="AB1270" s="1" t="str">
        <x:v>-0.0074569736882209581</x:v>
      </x:c>
      <x:c r="AC1270" s="1" t="str">
        <x:v>ABSTAIN</x:v>
      </x:c>
      <x:c r="AD1270" s="1" t="str">
        <x:v>0.050000000000000003</x:v>
      </x:c>
      <x:c r="AE1270" s="1" t="str">
        <x:v>0.45000000000000001</x:v>
      </x:c>
      <x:c r="AF1270" s="1" t="str">
        <x:v>0.00051090057545694068</x:v>
      </x:c>
      <x:c r="AG1270" s="1" t="str">
        <x:v>-0.0074569736882209581</x:v>
      </x:c>
      <x:c r="AH1270" s="1" t="str">
        <x:v>0.45000000000000001</x:v>
      </x:c>
      <x:c r="AI1270" s="1" t="str">
        <x:v>0.00051090057545694068</x:v>
      </x:c>
      <x:c r="AJ1270" s="1" t="str">
        <x:v>-0.0074569736882209581</x:v>
      </x:c>
      <x:c r="AK1270" s="1" t="str">
        <x:v>-5.8980598183211441e-17</x:v>
      </x:c>
      <x:c r="AL1270" s="28" t="str">
        <x:v>-0.016569925771463299</x:v>
      </x:c>
      <x:c r="AM1270" s="1" t="str">
        <x:v>2024</x:v>
      </x:c>
      <x:c r="AN1270" s="48" t="str">
        <x:v>REUSED_OOS_PREQUENTIAL_DIAGNOSTIC</x:v>
      </x:c>
      <x:c r="AO1270" s="1" t="str">
        <x:v>1268</x:v>
      </x:c>
      <x:c r="AP1270" s="1" t="str">
        <x:v>False</x:v>
      </x:c>
    </x:row>
    <x:row r="1271" ht="22" customHeight="1">
      <x:c r="A1271" s="27" t="n">
        <x:v>45466</x:v>
      </x:c>
      <x:c r="B1271" s="27" t="n">
        <x:v>45467</x:v>
      </x:c>
      <x:c r="C1271" s="1" t="str">
        <x:v>0.0036302747299961002</x:v>
      </x:c>
      <x:c r="D1271" s="1" t="str">
        <x:v>0.00058460405921300002</x:v>
      </x:c>
      <x:c r="E1271" s="1" t="str">
        <x:v>0.99578512121079077</x:v>
      </x:c>
      <x:c r="F1271" s="1" t="str">
        <x:v>mix</x:v>
      </x:c>
      <x:c r="G1271" s="1" t="str">
        <x:v>0.026355629893640143</x:v>
      </x:c>
      <x:c r="H1271" s="1" t="str">
        <x:v>0.0055858601831346097</x:v>
      </x:c>
      <x:c r="I1271" s="1" t="str">
        <x:v>-0.052171213368789049</x:v>
      </x:c>
      <x:c r="J1271" s="1" t="str">
        <x:v>-0.078068378761619761</x:v>
      </x:c>
      <x:c r="K1271" s="1" t="str">
        <x:v>0.24960207092720194</x:v>
      </x:c>
      <x:c r="L1271" s="1" t="str">
        <x:v>-0.1177424015881593</x:v>
      </x:c>
      <x:c r="M1271" s="1" t="str">
        <x:v>ABSTAIN</x:v>
      </x:c>
      <x:c r="N1271" s="1" t="str">
        <x:v>0.99578512121079077</x:v>
      </x:c>
      <x:c r="O1271" s="48" t="str">
        <x:v>HIGH_VOLATILITY|NEGATIVE_MOMENTUM</x:v>
      </x:c>
      <x:c r="P1271" s="48" t="str">
        <x:v>episode-001266|episode-001267|episode-001268|episode-001269|episode-000885</x:v>
      </x:c>
      <x:c r="Q1271" s="1" t="str">
        <x:v>True</x:v>
      </x:c>
      <x:c r="R1271" s="1" t="str">
        <x:v>5</x:v>
      </x:c>
      <x:c r="S1271" s="1" t="str">
        <x:v>0.050000000000000003</x:v>
      </x:c>
      <x:c r="T1271" s="1" t="str">
        <x:v>0.45494974680660072</x:v>
      </x:c>
      <x:c r="U1271" s="1" t="str">
        <x:v>0.45000000000000001</x:v>
      </x:c>
      <x:c r="V1271" s="1" t="str">
        <x:v>-0.020678944614101</x:v>
      </x:c>
      <x:c r="W1271" s="28" t="str">
        <x:v>0.45000000000000001</x:v>
      </x:c>
      <x:c r="X1271" s="28" t="str">
        <x:v>0.0041318657473663478</x:v>
      </x:c>
      <x:c r="Y1271" s="28" t="str">
        <x:v>-0.020678944614101025</x:v>
      </x:c>
      <x:c r="Z1271" s="1" t="str">
        <x:v>0.45000000000000001</x:v>
      </x:c>
      <x:c r="AA1271" s="1" t="str">
        <x:v>0.0041318657473663478</x:v>
      </x:c>
      <x:c r="AB1271" s="1" t="str">
        <x:v>-0.020678944614101025</x:v>
      </x:c>
      <x:c r="AC1271" s="1" t="str">
        <x:v>ABSTAIN</x:v>
      </x:c>
      <x:c r="AD1271" s="1" t="str">
        <x:v>0.050000000000000003</x:v>
      </x:c>
      <x:c r="AE1271" s="1" t="str">
        <x:v>0.45000000000000001</x:v>
      </x:c>
      <x:c r="AF1271" s="1" t="str">
        <x:v>0.0041318657473663478</x:v>
      </x:c>
      <x:c r="AG1271" s="1" t="str">
        <x:v>-0.020678944614101025</x:v>
      </x:c>
      <x:c r="AH1271" s="1" t="str">
        <x:v>0.45000000000000001</x:v>
      </x:c>
      <x:c r="AI1271" s="1" t="str">
        <x:v>0.0041318657473663478</x:v>
      </x:c>
      <x:c r="AJ1271" s="1" t="str">
        <x:v>-0.020678944614101025</x:v>
      </x:c>
      <x:c r="AK1271" s="1" t="str">
        <x:v>-2.4286128663675299e-17</x:v>
      </x:c>
      <x:c r="AL1271" s="28" t="str">
        <x:v>-0.045944218165016197</x:v>
      </x:c>
      <x:c r="AM1271" s="1" t="str">
        <x:v>2024</x:v>
      </x:c>
      <x:c r="AN1271" s="48" t="str">
        <x:v>REUSED_OOS_PREQUENTIAL_DIAGNOSTIC</x:v>
      </x:c>
      <x:c r="AO1271" s="1" t="str">
        <x:v>1269</x:v>
      </x:c>
      <x:c r="AP1271" s="1" t="str">
        <x:v>False</x:v>
      </x:c>
    </x:row>
    <x:row r="1272" ht="22" customHeight="1">
      <x:c r="A1272" s="27" t="n">
        <x:v>45467</x:v>
      </x:c>
      <x:c r="B1272" s="27" t="n">
        <x:v>45468</x:v>
      </x:c>
      <x:c r="C1272" s="1" t="str">
        <x:v>0.059859629552528701</x:v>
      </x:c>
      <x:c r="D1272" s="1" t="str">
        <x:v>2.024086028302447e-05</x:v>
      </x:c>
      <x:c r="E1272" s="1" t="str">
        <x:v>0.94012012958718805</x:v>
      </x:c>
      <x:c r="F1272" s="1" t="str">
        <x:v>mix</x:v>
      </x:c>
      <x:c r="G1272" s="1" t="str">
        <x:v>0.20645942736923237</x:v>
      </x:c>
      <x:c r="H1272" s="1" t="str">
        <x:v>0.1124587096450653</x:v>
      </x:c>
      <x:c r="I1272" s="1" t="str">
        <x:v>-0.093326496117223212</x:v>
      </x:c>
      <x:c r="J1272" s="1" t="str">
        <x:v>-0.12977957520018935</x:v>
      </x:c>
      <x:c r="K1272" s="1" t="str">
        <x:v>0.28876305109029277</x:v>
      </x:c>
      <x:c r="L1272" s="1" t="str">
        <x:v>-0.15827703716733621</x:v>
      </x:c>
      <x:c r="M1272" s="1" t="str">
        <x:v>ABSTAIN</x:v>
      </x:c>
      <x:c r="N1272" s="1" t="str">
        <x:v>0.93999999999999995</x:v>
      </x:c>
      <x:c r="O1272" s="48" t="str">
        <x:v>HIGH_VOLATILITY|NEGATIVE_MOMENTUM</x:v>
      </x:c>
      <x:c r="P1272" s="48" t="str">
        <x:v>episode-000959|episode-000978</x:v>
      </x:c>
      <x:c r="Q1272" s="1" t="str">
        <x:v>True</x:v>
      </x:c>
      <x:c r="R1272" s="1" t="str">
        <x:v>5</x:v>
      </x:c>
      <x:c r="S1272" s="1" t="str">
        <x:v>0.050000000000000003</x:v>
      </x:c>
      <x:c r="T1272" s="1" t="str">
        <x:v>0.45057729422909598</x:v>
      </x:c>
      <x:c r="U1272" s="1" t="str">
        <x:v>0.45000000000000001</x:v>
      </x:c>
      <x:c r="V1272" s="1" t="str">
        <x:v>0.0113082844390475</x:v>
      </x:c>
      <x:c r="W1272" s="28" t="str">
        <x:v>0.45000000000000001</x:v>
      </x:c>
      <x:c r="X1272" s="28" t="str">
        <x:v>0.01161125552142217</x:v>
      </x:c>
      <x:c r="Y1272" s="28" t="str">
        <x:v>0.011308284439047522</x:v>
      </x:c>
      <x:c r="Z1272" s="1" t="str">
        <x:v>0.45000000000000001</x:v>
      </x:c>
      <x:c r="AA1272" s="1" t="str">
        <x:v>0.01161125552142217</x:v>
      </x:c>
      <x:c r="AB1272" s="1" t="str">
        <x:v>0.011308284439047522</x:v>
      </x:c>
      <x:c r="AC1272" s="1" t="str">
        <x:v>ABSTAIN</x:v>
      </x:c>
      <x:c r="AD1272" s="1" t="str">
        <x:v>0.050000000000000003</x:v>
      </x:c>
      <x:c r="AE1272" s="1" t="str">
        <x:v>0.45000000000000001</x:v>
      </x:c>
      <x:c r="AF1272" s="1" t="str">
        <x:v>0.01161125552142217</x:v>
      </x:c>
      <x:c r="AG1272" s="1" t="str">
        <x:v>0.011308284439047522</x:v>
      </x:c>
      <x:c r="AH1272" s="1" t="str">
        <x:v>0.45000000000000001</x:v>
      </x:c>
      <x:c r="AI1272" s="1" t="str">
        <x:v>0.01161125552142217</x:v>
      </x:c>
      <x:c r="AJ1272" s="1" t="str">
        <x:v>0.011308284439047522</x:v>
      </x:c>
      <x:c r="AK1272" s="1" t="str">
        <x:v>2.2551405187698492e-17</x:v>
      </x:c>
      <x:c r="AL1272" s="28" t="str">
        <x:v>0.025155615853992199</x:v>
      </x:c>
      <x:c r="AM1272" s="1" t="str">
        <x:v>2024</x:v>
      </x:c>
      <x:c r="AN1272" s="48" t="str">
        <x:v>REUSED_OOS_PREQUENTIAL_DIAGNOSTIC</x:v>
      </x:c>
      <x:c r="AO1272" s="1" t="str">
        <x:v>1270</x:v>
      </x:c>
      <x:c r="AP1272" s="1" t="str">
        <x:v>False</x:v>
      </x:c>
    </x:row>
    <x:row r="1273" ht="22" customHeight="1">
      <x:c r="A1273" s="27" t="n">
        <x:v>45468</x:v>
      </x:c>
      <x:c r="B1273" s="27" t="n">
        <x:v>45469</x:v>
      </x:c>
      <x:c r="C1273" s="1" t="str">
        <x:v>0.017706674527782702</x:v>
      </x:c>
      <x:c r="D1273" s="1" t="str">
        <x:v>0.0001654879672661</x:v>
      </x:c>
      <x:c r="E1273" s="1" t="str">
        <x:v>0.98212783750495081</x:v>
      </x:c>
      <x:c r="F1273" s="1" t="str">
        <x:v>mix</x:v>
      </x:c>
      <x:c r="G1273" s="1" t="str">
        <x:v>0.082447429984201903</x:v>
      </x:c>
      <x:c r="H1273" s="1" t="str">
        <x:v>0.084305910049491839</x:v>
      </x:c>
      <x:c r="I1273" s="1" t="str">
        <x:v>-0.051419661478915746</x:v>
      </x:c>
      <x:c r="J1273" s="1" t="str">
        <x:v>-0.097867905912299213</x:v>
      </x:c>
      <x:c r="K1273" s="1" t="str">
        <x:v>0.3053617616957256</x:v>
      </x:c>
      <x:c r="L1273" s="1" t="str">
        <x:v>-0.13710297765883339</x:v>
      </x:c>
      <x:c r="M1273" s="1" t="str">
        <x:v>ABSTAIN</x:v>
      </x:c>
      <x:c r="N1273" s="1" t="str">
        <x:v>0.98212783750495081</x:v>
      </x:c>
      <x:c r="O1273" s="48" t="str">
        <x:v>HIGH_VOLATILITY|NEGATIVE_MOMENTUM</x:v>
      </x:c>
      <x:c r="P1273" s="48" t="str"/>
      <x:c r="Q1273" s="1" t="str">
        <x:v>True</x:v>
      </x:c>
      <x:c r="R1273" s="1" t="str">
        <x:v>5</x:v>
      </x:c>
      <x:c r="S1273" s="1" t="str">
        <x:v>0.050000000000000003</x:v>
      </x:c>
      <x:c r="T1273" s="1" t="str">
        <x:v>0.4538597104249909</x:v>
      </x:c>
      <x:c r="U1273" s="1" t="str">
        <x:v>0.45000000000000001</x:v>
      </x:c>
      <x:c r="V1273" s="1" t="str">
        <x:v>-0.0069953414728445001</x:v>
      </x:c>
      <x:c r="W1273" s="28" t="str">
        <x:v>0.45000000000000001</x:v>
      </x:c>
      <x:c r="X1273" s="28" t="str">
        <x:v>0.0061563251560490251</x:v>
      </x:c>
      <x:c r="Y1273" s="28" t="str">
        <x:v>-0.0069953414728445296</x:v>
      </x:c>
      <x:c r="Z1273" s="1" t="str">
        <x:v>0.45000000000000001</x:v>
      </x:c>
      <x:c r="AA1273" s="1" t="str">
        <x:v>0.0061563251560490251</x:v>
      </x:c>
      <x:c r="AB1273" s="1" t="str">
        <x:v>-0.0069953414728445296</x:v>
      </x:c>
      <x:c r="AC1273" s="1" t="str">
        <x:v>ABSTAIN</x:v>
      </x:c>
      <x:c r="AD1273" s="1" t="str">
        <x:v>0.050000000000000003</x:v>
      </x:c>
      <x:c r="AE1273" s="1" t="str">
        <x:v>0.45000000000000001</x:v>
      </x:c>
      <x:c r="AF1273" s="1" t="str">
        <x:v>0.0061563251560490251</x:v>
      </x:c>
      <x:c r="AG1273" s="1" t="str">
        <x:v>-0.0069953414728445296</x:v>
      </x:c>
      <x:c r="AH1273" s="1" t="str">
        <x:v>0.45000000000000001</x:v>
      </x:c>
      <x:c r="AI1273" s="1" t="str">
        <x:v>0.0061563251560490251</x:v>
      </x:c>
      <x:c r="AJ1273" s="1" t="str">
        <x:v>-0.0069953414728445296</x:v>
      </x:c>
      <x:c r="AK1273" s="1" t="str">
        <x:v>-2.9490299091605721e-17</x:v>
      </x:c>
      <x:c r="AL1273" s="28" t="str">
        <x:v>-0.0155316181681103</x:v>
      </x:c>
      <x:c r="AM1273" s="1" t="str">
        <x:v>2024</x:v>
      </x:c>
      <x:c r="AN1273" s="48" t="str">
        <x:v>REUSED_OOS_PREQUENTIAL_DIAGNOSTIC</x:v>
      </x:c>
      <x:c r="AO1273" s="1" t="str">
        <x:v>1271</x:v>
      </x:c>
      <x:c r="AP1273" s="1" t="str">
        <x:v>False</x:v>
      </x:c>
    </x:row>
    <x:row r="1274" ht="22" customHeight="1">
      <x:c r="A1274" s="27" t="n">
        <x:v>45469</x:v>
      </x:c>
      <x:c r="B1274" s="27" t="n">
        <x:v>45470</x:v>
      </x:c>
      <x:c r="C1274" s="1" t="str">
        <x:v>0.042403199692185201</x:v>
      </x:c>
      <x:c r="D1274" s="1" t="str">
        <x:v>3.9219390422764639e-05</x:v>
      </x:c>
      <x:c r="E1274" s="1" t="str">
        <x:v>0.95755758091739196</x:v>
      </x:c>
      <x:c r="F1274" s="1" t="str">
        <x:v>mix</x:v>
      </x:c>
      <x:c r="G1274" s="1" t="str">
        <x:v>0.16015049282005037</x:v>
      </x:c>
      <x:c r="H1274" s="1" t="str">
        <x:v>0.049393050328804686</x:v>
      </x:c>
      <x:c r="I1274" s="1" t="str">
        <x:v>-0.063580221265017833</x:v>
      </x:c>
      <x:c r="J1274" s="1" t="str">
        <x:v>-0.12356993577583908</x:v>
      </x:c>
      <x:c r="K1274" s="1" t="str">
        <x:v>0.30210962153392484</x:v>
      </x:c>
      <x:c r="L1274" s="1" t="str">
        <x:v>-0.15050516472823583</x:v>
      </x:c>
      <x:c r="M1274" s="1" t="str">
        <x:v>ABSTAIN</x:v>
      </x:c>
      <x:c r="N1274" s="1" t="str">
        <x:v>0.94999999999999996</x:v>
      </x:c>
      <x:c r="O1274" s="48" t="str">
        <x:v>HIGH_VOLATILITY|NEGATIVE_MOMENTUM</x:v>
      </x:c>
      <x:c r="P1274" s="48" t="str">
        <x:v>episode-001271|episode-000861</x:v>
      </x:c>
      <x:c r="Q1274" s="1" t="str">
        <x:v>True</x:v>
      </x:c>
      <x:c r="R1274" s="1" t="str">
        <x:v>5</x:v>
      </x:c>
      <x:c r="S1274" s="1" t="str">
        <x:v>0.050000000000000003</x:v>
      </x:c>
      <x:c r="T1274" s="1" t="str">
        <x:v>0.45193728775188757</x:v>
      </x:c>
      <x:c r="U1274" s="1" t="str">
        <x:v>0.45000000000000001</x:v>
      </x:c>
      <x:c r="V1274" s="1" t="str">
        <x:v>0.0061778421449018997</x:v>
      </x:c>
      <x:c r="W1274" s="28" t="str">
        <x:v>0.45000000000000001</x:v>
      </x:c>
      <x:c r="X1274" s="28" t="str">
        <x:v>0.0038711317194928818</x:v>
      </x:c>
      <x:c r="Y1274" s="28" t="str">
        <x:v>0.0061778421449019127</x:v>
      </x:c>
      <x:c r="Z1274" s="1" t="str">
        <x:v>0.45000000000000001</x:v>
      </x:c>
      <x:c r="AA1274" s="1" t="str">
        <x:v>0.0038711317194928818</x:v>
      </x:c>
      <x:c r="AB1274" s="1" t="str">
        <x:v>0.0061778421449019127</x:v>
      </x:c>
      <x:c r="AC1274" s="1" t="str">
        <x:v>ABSTAIN</x:v>
      </x:c>
      <x:c r="AD1274" s="1" t="str">
        <x:v>0.050000000000000003</x:v>
      </x:c>
      <x:c r="AE1274" s="1" t="str">
        <x:v>0.45000000000000001</x:v>
      </x:c>
      <x:c r="AF1274" s="1" t="str">
        <x:v>0.0038711317194928818</x:v>
      </x:c>
      <x:c r="AG1274" s="1" t="str">
        <x:v>0.0061778421449019127</x:v>
      </x:c>
      <x:c r="AH1274" s="1" t="str">
        <x:v>0.45000000000000001</x:v>
      </x:c>
      <x:c r="AI1274" s="1" t="str">
        <x:v>0.0038711317194928818</x:v>
      </x:c>
      <x:c r="AJ1274" s="1" t="str">
        <x:v>0.0061778421449019127</x:v>
      </x:c>
      <x:c r="AK1274" s="1" t="str">
        <x:v>1.3010426069826053e-17</x:v>
      </x:c>
      <x:c r="AL1274" s="28" t="str">
        <x:v>0.013737193793200901</x:v>
      </x:c>
      <x:c r="AM1274" s="1" t="str">
        <x:v>2024</x:v>
      </x:c>
      <x:c r="AN1274" s="48" t="str">
        <x:v>REUSED_OOS_PREQUENTIAL_DIAGNOSTIC</x:v>
      </x:c>
      <x:c r="AO1274" s="1" t="str">
        <x:v>1272</x:v>
      </x:c>
      <x:c r="AP1274" s="1" t="str">
        <x:v>False</x:v>
      </x:c>
    </x:row>
    <x:row r="1275" ht="22" customHeight="1">
      <x:c r="A1275" s="27" t="n">
        <x:v>45470</x:v>
      </x:c>
      <x:c r="B1275" s="27" t="n">
        <x:v>45471</x:v>
      </x:c>
      <x:c r="C1275" s="1" t="str">
        <x:v>0.018721327436255202</x:v>
      </x:c>
      <x:c r="D1275" s="1" t="str">
        <x:v>0.0001625749754375</x:v>
      </x:c>
      <x:c r="E1275" s="1" t="str">
        <x:v>0.98111609758830676</x:v>
      </x:c>
      <x:c r="F1275" s="1" t="str">
        <x:v>mix</x:v>
      </x:c>
      <x:c r="G1275" s="1" t="str">
        <x:v>0.086106804856728572</x:v>
      </x:c>
      <x:c r="H1275" s="1" t="str">
        <x:v>0.047363744511859533</x:v>
      </x:c>
      <x:c r="I1275" s="1" t="str">
        <x:v>-0.048863375288916822</x:v>
      </x:c>
      <x:c r="J1275" s="1" t="str">
        <x:v>-0.097719626715033758</x:v>
      </x:c>
      <x:c r="K1275" s="1" t="str">
        <x:v>0.30574946231929107</x:v>
      </x:c>
      <x:c r="L1275" s="1" t="str">
        <x:v>-0.13883548954978431</x:v>
      </x:c>
      <x:c r="M1275" s="1" t="str">
        <x:v>ABSTAIN</x:v>
      </x:c>
      <x:c r="N1275" s="1" t="str">
        <x:v>0.98111609758830676</x:v>
      </x:c>
      <x:c r="O1275" s="48" t="str">
        <x:v>HIGH_VOLATILITY|NEGATIVE_MOMENTUM</x:v>
      </x:c>
      <x:c r="P1275" s="48" t="str"/>
      <x:c r="Q1275" s="1" t="str">
        <x:v>True</x:v>
      </x:c>
      <x:c r="R1275" s="1" t="str">
        <x:v>5</x:v>
      </x:c>
      <x:c r="S1275" s="1" t="str">
        <x:v>0.050000000000000003</x:v>
      </x:c>
      <x:c r="T1275" s="1" t="str">
        <x:v>0.45378069066138232</x:v>
      </x:c>
      <x:c r="U1275" s="1" t="str">
        <x:v>0.45000000000000001</x:v>
      </x:c>
      <x:c r="V1275" s="1" t="str">
        <x:v>-0.0093556566860404002</x:v>
      </x:c>
      <x:c r="W1275" s="28" t="str">
        <x:v>0.45000000000000001</x:v>
      </x:c>
      <x:c r="X1275" s="28" t="str">
        <x:v>0.0033790669598667278</x:v>
      </x:c>
      <x:c r="Y1275" s="28" t="str">
        <x:v>-0.0093556566860404367</x:v>
      </x:c>
      <x:c r="Z1275" s="1" t="str">
        <x:v>0.45000000000000001</x:v>
      </x:c>
      <x:c r="AA1275" s="1" t="str">
        <x:v>0.0033790669598667278</x:v>
      </x:c>
      <x:c r="AB1275" s="1" t="str">
        <x:v>-0.0093556566860404367</x:v>
      </x:c>
      <x:c r="AC1275" s="1" t="str">
        <x:v>ABSTAIN</x:v>
      </x:c>
      <x:c r="AD1275" s="1" t="str">
        <x:v>0.050000000000000003</x:v>
      </x:c>
      <x:c r="AE1275" s="1" t="str">
        <x:v>0.45000000000000001</x:v>
      </x:c>
      <x:c r="AF1275" s="1" t="str">
        <x:v>0.0033790669598667278</x:v>
      </x:c>
      <x:c r="AG1275" s="1" t="str">
        <x:v>-0.0093556566860404367</x:v>
      </x:c>
      <x:c r="AH1275" s="1" t="str">
        <x:v>0.45000000000000001</x:v>
      </x:c>
      <x:c r="AI1275" s="1" t="str">
        <x:v>0.0033790669598667278</x:v>
      </x:c>
      <x:c r="AJ1275" s="1" t="str">
        <x:v>-0.0093556566860404367</x:v>
      </x:c>
      <x:c r="AK1275" s="1" t="str">
        <x:v>-3.8163916471489756e-17</x:v>
      </x:c>
      <x:c r="AL1275" s="28" t="str">
        <x:v>-0.020782909380354701</x:v>
      </x:c>
      <x:c r="AM1275" s="1" t="str">
        <x:v>2024</x:v>
      </x:c>
      <x:c r="AN1275" s="48" t="str">
        <x:v>REUSED_OOS_PREQUENTIAL_DIAGNOSTIC</x:v>
      </x:c>
      <x:c r="AO1275" s="1" t="str">
        <x:v>1273</x:v>
      </x:c>
      <x:c r="AP1275" s="1" t="str">
        <x:v>False</x:v>
      </x:c>
    </x:row>
    <x:row r="1276" ht="22" customHeight="1">
      <x:c r="A1276" s="27" t="n">
        <x:v>45471</x:v>
      </x:c>
      <x:c r="B1276" s="27" t="n">
        <x:v>45472</x:v>
      </x:c>
      <x:c r="C1276" s="1" t="str">
        <x:v>0.0437514335852335</x:v>
      </x:c>
      <x:c r="D1276" s="1" t="str">
        <x:v>5.4567662523984162e-05</x:v>
      </x:c>
      <x:c r="E1276" s="1" t="str">
        <x:v>0.95619399875224242</x:v>
      </x:c>
      <x:c r="F1276" s="1" t="str">
        <x:v>mix</x:v>
      </x:c>
      <x:c r="G1276" s="1" t="str">
        <x:v>0.16409444213101004</x:v>
      </x:c>
      <x:c r="H1276" s="1" t="str">
        <x:v>0.050060212297956146</x:v>
      </x:c>
      <x:c r="I1276" s="1" t="str">
        <x:v>-0.058089616940985578</x:v>
      </x:c>
      <x:c r="J1276" s="1" t="str">
        <x:v>-0.10693301476437034</x:v>
      </x:c>
      <x:c r="K1276" s="1" t="str">
        <x:v>0.31089444600988708</x:v>
      </x:c>
      <x:c r="L1276" s="1" t="str">
        <x:v>-0.15673299353204873</x:v>
      </x:c>
      <x:c r="M1276" s="1" t="str">
        <x:v>ABSTAIN</x:v>
      </x:c>
      <x:c r="N1276" s="1" t="str">
        <x:v>0.94999999999999996</x:v>
      </x:c>
      <x:c r="O1276" s="48" t="str">
        <x:v>HIGH_VOLATILITY|NEGATIVE_MOMENTUM</x:v>
      </x:c>
      <x:c r="P1276" s="48" t="str">
        <x:v>episode-001273|episode-001274</x:v>
      </x:c>
      <x:c r="Q1276" s="1" t="str">
        <x:v>True</x:v>
      </x:c>
      <x:c r="R1276" s="1" t="str">
        <x:v>5</x:v>
      </x:c>
      <x:c r="S1276" s="1" t="str">
        <x:v>0.050000000000000003</x:v>
      </x:c>
      <x:c r="T1276" s="1" t="str">
        <x:v>0.45183197379966977</x:v>
      </x:c>
      <x:c r="U1276" s="1" t="str">
        <x:v>0.45000000000000001</x:v>
      </x:c>
      <x:c r="V1276" s="1" t="str">
        <x:v>0.0042419873425083004</x:v>
      </x:c>
      <x:c r="W1276" s="28" t="str">
        <x:v>0.45000000000000001</x:v>
      </x:c>
      <x:c r="X1276" s="28" t="str">
        <x:v>0.0051923303506555274</x:v>
      </x:c>
      <x:c r="Y1276" s="28" t="str">
        <x:v>0.0042419873425083576</x:v>
      </x:c>
      <x:c r="Z1276" s="1" t="str">
        <x:v>0.45000000000000001</x:v>
      </x:c>
      <x:c r="AA1276" s="1" t="str">
        <x:v>0.0051923303506555274</x:v>
      </x:c>
      <x:c r="AB1276" s="1" t="str">
        <x:v>0.0042419873425083576</x:v>
      </x:c>
      <x:c r="AC1276" s="1" t="str">
        <x:v>ABSTAIN</x:v>
      </x:c>
      <x:c r="AD1276" s="1" t="str">
        <x:v>0.050000000000000003</x:v>
      </x:c>
      <x:c r="AE1276" s="1" t="str">
        <x:v>0.45000000000000001</x:v>
      </x:c>
      <x:c r="AF1276" s="1" t="str">
        <x:v>0.0051923303506555274</x:v>
      </x:c>
      <x:c r="AG1276" s="1" t="str">
        <x:v>0.0042419873425083576</x:v>
      </x:c>
      <x:c r="AH1276" s="1" t="str">
        <x:v>0.45000000000000001</x:v>
      </x:c>
      <x:c r="AI1276" s="1" t="str">
        <x:v>0.0051923303506555274</x:v>
      </x:c>
      <x:c r="AJ1276" s="1" t="str">
        <x:v>0.0042419873425083576</x:v>
      </x:c>
      <x:c r="AK1276" s="1" t="str">
        <x:v>5.7245874707234634e-17</x:v>
      </x:c>
      <x:c r="AL1276" s="28" t="str">
        <x:v>0.0094382260571855992</x:v>
      </x:c>
      <x:c r="AM1276" s="1" t="str">
        <x:v>2024</x:v>
      </x:c>
      <x:c r="AN1276" s="48" t="str">
        <x:v>REUSED_OOS_PREQUENTIAL_DIAGNOSTIC</x:v>
      </x:c>
      <x:c r="AO1276" s="1" t="str">
        <x:v>1274</x:v>
      </x:c>
      <x:c r="AP1276" s="1" t="str">
        <x:v>False</x:v>
      </x:c>
    </x:row>
    <x:row r="1277" ht="22" customHeight="1">
      <x:c r="A1277" s="27" t="n">
        <x:v>45472</x:v>
      </x:c>
      <x:c r="B1277" s="27" t="n">
        <x:v>45473</x:v>
      </x:c>
      <x:c r="C1277" s="1" t="str">
        <x:v>0.032686608739467701</x:v>
      </x:c>
      <x:c r="D1277" s="1" t="str">
        <x:v>0.0001133743293873</x:v>
      </x:c>
      <x:c r="E1277" s="1" t="str">
        <x:v>0.96720001693114477</x:v>
      </x:c>
      <x:c r="F1277" s="1" t="str">
        <x:v>mix</x:v>
      </x:c>
      <x:c r="G1277" s="1" t="str">
        <x:v>0.13207579074207931</x:v>
      </x:c>
      <x:c r="H1277" s="1" t="str">
        <x:v>0.022129649691531458</x:v>
      </x:c>
      <x:c r="I1277" s="1" t="str">
        <x:v>-0.051160112665535884</x:v>
      </x:c>
      <x:c r="J1277" s="1" t="str">
        <x:v>-0.10798525924332925</x:v>
      </x:c>
      <x:c r="K1277" s="1" t="str">
        <x:v>0.31023595107312385</x:v>
      </x:c>
      <x:c r="L1277" s="1" t="str">
        <x:v>-0.14877404889843804</x:v>
      </x:c>
      <x:c r="M1277" s="1" t="str">
        <x:v>ABSTAIN</x:v>
      </x:c>
      <x:c r="N1277" s="1" t="str">
        <x:v>0.94999999999999996</x:v>
      </x:c>
      <x:c r="O1277" s="48" t="str">
        <x:v>HIGH_VOLATILITY|NEGATIVE_MOMENTUM</x:v>
      </x:c>
      <x:c r="P1277" s="48" t="str">
        <x:v>episode-001275|episode-001273|episode-001274|episode-001272|episode-000864</x:v>
      </x:c>
      <x:c r="Q1277" s="1" t="str">
        <x:v>True</x:v>
      </x:c>
      <x:c r="R1277" s="1" t="str">
        <x:v>5</x:v>
      </x:c>
      <x:c r="S1277" s="1" t="str">
        <x:v>0.050000000000000003</x:v>
      </x:c>
      <x:c r="T1277" s="1" t="str">
        <x:v>0.45269324333283828</x:v>
      </x:c>
      <x:c r="U1277" s="1" t="str">
        <x:v>0.45000000000000001</x:v>
      </x:c>
      <x:c r="V1277" s="1" t="str">
        <x:v>0.0131411616665964</x:v>
      </x:c>
      <x:c r="W1277" s="28" t="str">
        <x:v>0.45000000000000001</x:v>
      </x:c>
      <x:c r="X1277" s="28" t="str">
        <x:v>0.0023260816113196414</x:v>
      </x:c>
      <x:c r="Y1277" s="28" t="str">
        <x:v>0.013141161666596402</x:v>
      </x:c>
      <x:c r="Z1277" s="1" t="str">
        <x:v>0.45000000000000001</x:v>
      </x:c>
      <x:c r="AA1277" s="1" t="str">
        <x:v>0.0023260816113196414</x:v>
      </x:c>
      <x:c r="AB1277" s="1" t="str">
        <x:v>0.013141161666596402</x:v>
      </x:c>
      <x:c r="AC1277" s="1" t="str">
        <x:v>ABSTAIN</x:v>
      </x:c>
      <x:c r="AD1277" s="1" t="str">
        <x:v>0.050000000000000003</x:v>
      </x:c>
      <x:c r="AE1277" s="1" t="str">
        <x:v>0.45000000000000001</x:v>
      </x:c>
      <x:c r="AF1277" s="1" t="str">
        <x:v>0.0023260816113196414</x:v>
      </x:c>
      <x:c r="AG1277" s="1" t="str">
        <x:v>0.013141161666596402</x:v>
      </x:c>
      <x:c r="AH1277" s="1" t="str">
        <x:v>0.45000000000000001</x:v>
      </x:c>
      <x:c r="AI1277" s="1" t="str">
        <x:v>0.0023260816113196414</x:v>
      </x:c>
      <x:c r="AJ1277" s="1" t="str">
        <x:v>0.013141161666596402</x:v>
      </x:c>
      <x:c r="AK1277" s="1" t="str">
        <x:v>1.7347234759768071e-18</x:v>
      </x:c>
      <x:c r="AL1277" s="28" t="str">
        <x:v>0.0292078184913422</x:v>
      </x:c>
      <x:c r="AM1277" s="1" t="str">
        <x:v>2024</x:v>
      </x:c>
      <x:c r="AN1277" s="48" t="str">
        <x:v>REUSED_OOS_PREQUENTIAL_DIAGNOSTIC</x:v>
      </x:c>
      <x:c r="AO1277" s="1" t="str">
        <x:v>1275</x:v>
      </x:c>
      <x:c r="AP1277" s="1" t="str">
        <x:v>False</x:v>
      </x:c>
    </x:row>
    <x:row r="1278" ht="22" customHeight="1">
      <x:c r="A1278" s="27" t="n">
        <x:v>45473</x:v>
      </x:c>
      <x:c r="B1278" s="27" t="n">
        <x:v>45474</x:v>
      </x:c>
      <x:c r="C1278" s="1" t="str">
        <x:v>0.0087166416139107007</x:v>
      </x:c>
      <x:c r="D1278" s="1" t="str">
        <x:v>0.00068171940929170004</x:v>
      </x:c>
      <x:c r="E1278" s="1" t="str">
        <x:v>0.99060163897679765</x:v>
      </x:c>
      <x:c r="F1278" s="1" t="str">
        <x:v>mix</x:v>
      </x:c>
      <x:c r="G1278" s="1" t="str">
        <x:v>0.050666881255156691</x:v>
      </x:c>
      <x:c r="H1278" s="1" t="str">
        <x:v>0.047939934251114286</x:v>
      </x:c>
      <x:c r="I1278" s="1" t="str">
        <x:v>-0.0069925090432652048</x:v>
      </x:c>
      <x:c r="J1278" s="1" t="str">
        <x:v>-0.070721056240106273</x:v>
      </x:c>
      <x:c r="K1278" s="1" t="str">
        <x:v>0.32871523093872873</x:v>
      </x:c>
      <x:c r="L1278" s="1" t="str">
        <x:v>-0.1239115958235435</x:v>
      </x:c>
      <x:c r="M1278" s="1" t="str">
        <x:v>ABSTAIN</x:v>
      </x:c>
      <x:c r="N1278" s="1" t="str">
        <x:v>0.99060163897679765</x:v>
      </x:c>
      <x:c r="O1278" s="48" t="str">
        <x:v>HIGH_VOLATILITY|NEGATIVE_MOMENTUM</x:v>
      </x:c>
      <x:c r="P1278" s="48" t="str"/>
      <x:c r="Q1278" s="1" t="str">
        <x:v>True</x:v>
      </x:c>
      <x:c r="R1278" s="1" t="str">
        <x:v>5</x:v>
      </x:c>
      <x:c r="S1278" s="1" t="str">
        <x:v>0.050000000000000003</x:v>
      </x:c>
      <x:c r="T1278" s="1" t="str">
        <x:v>0.44909782181197638</x:v>
      </x:c>
      <x:c r="U1278" s="1" t="str">
        <x:v>0.45000000000000001</x:v>
      </x:c>
      <x:c r="V1278" s="1" t="str">
        <x:v>0.00096665570921849998</x:v>
      </x:c>
      <x:c r="W1278" s="28" t="str">
        <x:v>0.45000000000000001</x:v>
      </x:c>
      <x:c r="X1278" s="28" t="str">
        <x:v>0.0071351540486449538</x:v>
      </x:c>
      <x:c r="Y1278" s="28" t="str">
        <x:v>0.00096665570921850019</x:v>
      </x:c>
      <x:c r="Z1278" s="1" t="str">
        <x:v>0.45000000000000001</x:v>
      </x:c>
      <x:c r="AA1278" s="1" t="str">
        <x:v>0.0071351540486449538</x:v>
      </x:c>
      <x:c r="AB1278" s="1" t="str">
        <x:v>0.00096665570921850019</x:v>
      </x:c>
      <x:c r="AC1278" s="1" t="str">
        <x:v>ABSTAIN</x:v>
      </x:c>
      <x:c r="AD1278" s="1" t="str">
        <x:v>0.050000000000000003</x:v>
      </x:c>
      <x:c r="AE1278" s="1" t="str">
        <x:v>0.45000000000000001</x:v>
      </x:c>
      <x:c r="AF1278" s="1" t="str">
        <x:v>0.0071351540486449538</x:v>
      </x:c>
      <x:c r="AG1278" s="1" t="str">
        <x:v>0.00096665570921850019</x:v>
      </x:c>
      <x:c r="AH1278" s="1" t="str">
        <x:v>0.45000000000000001</x:v>
      </x:c>
      <x:c r="AI1278" s="1" t="str">
        <x:v>0.0071351540486449538</x:v>
      </x:c>
      <x:c r="AJ1278" s="1" t="str">
        <x:v>0.00096665570921850019</x:v>
      </x:c>
      <x:c r="AK1278" s="1" t="str">
        <x:v>2.1684043449710089e-19</x:v>
      </x:c>
      <x:c r="AL1278" s="28" t="str">
        <x:v>0.0021639951365880999</x:v>
      </x:c>
      <x:c r="AM1278" s="1" t="str">
        <x:v>2024</x:v>
      </x:c>
      <x:c r="AN1278" s="48" t="str">
        <x:v>REUSED_OOS_PREQUENTIAL_DIAGNOSTIC</x:v>
      </x:c>
      <x:c r="AO1278" s="1" t="str">
        <x:v>1276</x:v>
      </x:c>
      <x:c r="AP1278" s="1" t="str">
        <x:v>False</x:v>
      </x:c>
    </x:row>
    <x:row r="1279" ht="22" customHeight="1">
      <x:c r="A1279" s="27" t="n">
        <x:v>45474</x:v>
      </x:c>
      <x:c r="B1279" s="27" t="n">
        <x:v>45475</x:v>
      </x:c>
      <x:c r="C1279" s="1" t="str">
        <x:v>0.01594416916158</x:v>
      </x:c>
      <x:c r="D1279" s="1" t="str">
        <x:v>0.00031523207081390003</x:v>
      </x:c>
      <x:c r="E1279" s="1" t="str">
        <x:v>0.983740598767606</x:v>
      </x:c>
      <x:c r="F1279" s="1" t="str">
        <x:v>mix</x:v>
      </x:c>
      <x:c r="G1279" s="1" t="str">
        <x:v>0.077056745693993567</x:v>
      </x:c>
      <x:c r="H1279" s="1" t="str">
        <x:v>0.014455055095338749</x:v>
      </x:c>
      <x:c r="I1279" s="1" t="str">
        <x:v>0.043079842169947646</x:v>
      </x:c>
      <x:c r="J1279" s="1" t="str">
        <x:v>-0.071880792434564023</x:v>
      </x:c>
      <x:c r="K1279" s="1" t="str">
        <x:v>0.32846385393372785</x:v>
      </x:c>
      <x:c r="L1279" s="1" t="str">
        <x:v>-0.12201574477768429</x:v>
      </x:c>
      <x:c r="M1279" s="1" t="str">
        <x:v>ABSTAIN</x:v>
      </x:c>
      <x:c r="N1279" s="1" t="str">
        <x:v>0.983740598767606</x:v>
      </x:c>
      <x:c r="O1279" s="48" t="str">
        <x:v>HIGH_VOLATILITY|NEGATIVE_MOMENTUM</x:v>
      </x:c>
      <x:c r="P1279" s="48" t="str"/>
      <x:c r="Q1279" s="1" t="str">
        <x:v>True</x:v>
      </x:c>
      <x:c r="R1279" s="1" t="str">
        <x:v>5</x:v>
      </x:c>
      <x:c r="S1279" s="1" t="str">
        <x:v>0.050000000000000003</x:v>
      </x:c>
      <x:c r="T1279" s="1" t="str">
        <x:v>0.44857840012498651</x:v>
      </x:c>
      <x:c r="U1279" s="1" t="str">
        <x:v>0.45000000000000001</x:v>
      </x:c>
      <x:c r="V1279" s="1" t="str">
        <x:v>-0.0056303529652221001</x:v>
      </x:c>
      <x:c r="W1279" s="28" t="str">
        <x:v>0.45000000000000001</x:v>
      </x:c>
      <x:c r="X1279" s="28" t="str">
        <x:v>0.00053506774850314853</x:v>
      </x:c>
      <x:c r="Y1279" s="28" t="str">
        <x:v>-0.0056303529652221851</x:v>
      </x:c>
      <x:c r="Z1279" s="1" t="str">
        <x:v>0.45000000000000001</x:v>
      </x:c>
      <x:c r="AA1279" s="1" t="str">
        <x:v>0.00053506774850314853</x:v>
      </x:c>
      <x:c r="AB1279" s="1" t="str">
        <x:v>-0.0056303529652221851</x:v>
      </x:c>
      <x:c r="AC1279" s="1" t="str">
        <x:v>ABSTAIN</x:v>
      </x:c>
      <x:c r="AD1279" s="1" t="str">
        <x:v>0.050000000000000003</x:v>
      </x:c>
      <x:c r="AE1279" s="1" t="str">
        <x:v>0.45000000000000001</x:v>
      </x:c>
      <x:c r="AF1279" s="1" t="str">
        <x:v>0.00053506774850314853</x:v>
      </x:c>
      <x:c r="AG1279" s="1" t="str">
        <x:v>-0.0056303529652221851</x:v>
      </x:c>
      <x:c r="AH1279" s="1" t="str">
        <x:v>0.45000000000000001</x:v>
      </x:c>
      <x:c r="AI1279" s="1" t="str">
        <x:v>0.00053506774850314853</x:v>
      </x:c>
      <x:c r="AJ1279" s="1" t="str">
        <x:v>-0.0056303529652221851</x:v>
      </x:c>
      <x:c r="AK1279" s="1" t="str">
        <x:v>-8.5001450322863548e-17</x:v>
      </x:c>
      <x:c r="AL1279" s="28" t="str">
        <x:v>-0.012510713132909501</x:v>
      </x:c>
      <x:c r="AM1279" s="1" t="str">
        <x:v>2024</x:v>
      </x:c>
      <x:c r="AN1279" s="48" t="str">
        <x:v>REUSED_OOS_PREQUENTIAL_DIAGNOSTIC</x:v>
      </x:c>
      <x:c r="AO1279" s="1" t="str">
        <x:v>1277</x:v>
      </x:c>
      <x:c r="AP1279" s="1" t="str">
        <x:v>False</x:v>
      </x:c>
    </x:row>
    <x:row r="1280" ht="22" customHeight="1">
      <x:c r="A1280" s="27" t="n">
        <x:v>45475</x:v>
      </x:c>
      <x:c r="B1280" s="27" t="n">
        <x:v>45476</x:v>
      </x:c>
      <x:c r="C1280" s="1" t="str">
        <x:v>0.0392366503071526</x:v>
      </x:c>
      <x:c r="D1280" s="1" t="str">
        <x:v>0.00013976653113330001</x:v>
      </x:c>
      <x:c r="E1280" s="1" t="str">
        <x:v>0.96062358316171403</x:v>
      </x:c>
      <x:c r="F1280" s="1" t="str">
        <x:v>mix</x:v>
      </x:c>
      <x:c r="G1280" s="1" t="str">
        <x:v>0.15190546657182336</x:v>
      </x:c>
      <x:c r="H1280" s="1" t="str">
        <x:v>0.046584962291145164</x:v>
      </x:c>
      <x:c r="I1280" s="1" t="str">
        <x:v>0.0047549401870912167</x:v>
      </x:c>
      <x:c r="J1280" s="1" t="str">
        <x:v>-0.083663968955417611</x:v>
      </x:c>
      <x:c r="K1280" s="1" t="str">
        <x:v>0.33017496752424064</x:v>
      </x:c>
      <x:c r="L1280" s="1" t="str">
        <x:v>-0.13299995392998198</x:v>
      </x:c>
      <x:c r="M1280" s="1" t="str">
        <x:v>ABSTAIN</x:v>
      </x:c>
      <x:c r="N1280" s="1" t="str">
        <x:v>0.96062358316171403</x:v>
      </x:c>
      <x:c r="O1280" s="48" t="str">
        <x:v>HIGH_VOLATILITY|NEGATIVE_MOMENTUM</x:v>
      </x:c>
      <x:c r="P1280" s="48" t="str"/>
      <x:c r="Q1280" s="1" t="str">
        <x:v>True</x:v>
      </x:c>
      <x:c r="R1280" s="1" t="str">
        <x:v>5</x:v>
      </x:c>
      <x:c r="S1280" s="1" t="str">
        <x:v>0.050000000000000003</x:v>
      </x:c>
      <x:c r="T1280" s="1" t="str">
        <x:v>0.44689347162450138</x:v>
      </x:c>
      <x:c r="U1280" s="1" t="str">
        <x:v>0.45000000000000001</x:v>
      </x:c>
      <x:c r="V1280" s="1" t="str">
        <x:v>-0.0137994392803545</x:v>
      </x:c>
      <x:c r="W1280" s="28" t="str">
        <x:v>0.45000000000000001</x:v>
      </x:c>
      <x:c r="X1280" s="28" t="str">
        <x:v>0.0031139323820312259</x:v>
      </x:c>
      <x:c r="Y1280" s="28" t="str">
        <x:v>-0.013799439280354431</x:v>
      </x:c>
      <x:c r="Z1280" s="1" t="str">
        <x:v>0.45000000000000001</x:v>
      </x:c>
      <x:c r="AA1280" s="1" t="str">
        <x:v>0.0031139323820312259</x:v>
      </x:c>
      <x:c r="AB1280" s="1" t="str">
        <x:v>-0.013799439280354431</x:v>
      </x:c>
      <x:c r="AC1280" s="1" t="str">
        <x:v>ABSTAIN</x:v>
      </x:c>
      <x:c r="AD1280" s="1" t="str">
        <x:v>0.050000000000000003</x:v>
      </x:c>
      <x:c r="AE1280" s="1" t="str">
        <x:v>0.45000000000000001</x:v>
      </x:c>
      <x:c r="AF1280" s="1" t="str">
        <x:v>0.0031139323820312259</x:v>
      </x:c>
      <x:c r="AG1280" s="1" t="str">
        <x:v>-0.013799439280354431</x:v>
      </x:c>
      <x:c r="AH1280" s="1" t="str">
        <x:v>0.45000000000000001</x:v>
      </x:c>
      <x:c r="AI1280" s="1" t="str">
        <x:v>0.0031139323820312259</x:v>
      </x:c>
      <x:c r="AJ1280" s="1" t="str">
        <x:v>-0.013799439280354431</x:v>
      </x:c>
      <x:c r="AK1280" s="1" t="str">
        <x:v>6.9388939039072284e-17</x:v>
      </x:c>
      <x:c r="AL1280" s="28" t="str">
        <x:v>-0.030658596242067598</x:v>
      </x:c>
      <x:c r="AM1280" s="1" t="str">
        <x:v>2024</x:v>
      </x:c>
      <x:c r="AN1280" s="48" t="str">
        <x:v>REUSED_OOS_PREQUENTIAL_DIAGNOSTIC</x:v>
      </x:c>
      <x:c r="AO1280" s="1" t="str">
        <x:v>1278</x:v>
      </x:c>
      <x:c r="AP1280" s="1" t="str">
        <x:v>False</x:v>
      </x:c>
    </x:row>
    <x:row r="1281" ht="22" customHeight="1">
      <x:c r="A1281" s="27" t="n">
        <x:v>45476</x:v>
      </x:c>
      <x:c r="B1281" s="27" t="n">
        <x:v>45477</x:v>
      </x:c>
      <x:c r="C1281" s="1" t="str">
        <x:v>0.18788125636090861</x:v>
      </x:c>
      <x:c r="D1281" s="1" t="str">
        <x:v>1.3698267454851052e-05</x:v>
      </x:c>
      <x:c r="E1281" s="1" t="str">
        <x:v>0.81210504537163652</x:v>
      </x:c>
      <x:c r="F1281" s="1" t="str">
        <x:v>mix</x:v>
      </x:c>
      <x:c r="G1281" s="1" t="str">
        <x:v>0.43991896650359807</x:v>
      </x:c>
      <x:c r="H1281" s="1" t="str">
        <x:v>0.29728921210751197</x:v>
      </x:c>
      <x:c r="I1281" s="1" t="str">
        <x:v>-0.010683753660676976</x:v>
      </x:c>
      <x:c r="J1281" s="1" t="str">
        <x:v>-0.12510936260133299</x:v>
      </x:c>
      <x:c r="K1281" s="1" t="str">
        <x:v>0.33770304910404514</x:v>
      </x:c>
      <x:c r="L1281" s="1" t="str">
        <x:v>-0.15958095828429675</x:v>
      </x:c>
      <x:c r="M1281" s="1" t="str">
        <x:v>ABSTAIN</x:v>
      </x:c>
      <x:c r="N1281" s="1" t="str">
        <x:v>0.81210504537163652</x:v>
      </x:c>
      <x:c r="O1281" s="48" t="str">
        <x:v>HIGH_VOLATILITY|NEGATIVE_MOMENTUM</x:v>
      </x:c>
      <x:c r="P1281" s="48" t="str"/>
      <x:c r="Q1281" s="1" t="str">
        <x:v>True</x:v>
      </x:c>
      <x:c r="R1281" s="1" t="str">
        <x:v>5</x:v>
      </x:c>
      <x:c r="S1281" s="1" t="str">
        <x:v>0.050000000000000003</x:v>
      </x:c>
      <x:c r="T1281" s="1" t="str">
        <x:v>0.4361300027680271</x:v>
      </x:c>
      <x:c r="U1281" s="1" t="str">
        <x:v>0.45000000000000001</x:v>
      </x:c>
      <x:c r="V1281" s="1" t="str">
        <x:v>-0.0237262259957218</x:v>
      </x:c>
      <x:c r="W1281" s="28" t="str">
        <x:v>0.45000000000000001</x:v>
      </x:c>
      <x:c r="X1281" s="28" t="str">
        <x:v>0.0076941539516543478</x:v>
      </x:c>
      <x:c r="Y1281" s="28" t="str">
        <x:v>-0.023726225995721828</x:v>
      </x:c>
      <x:c r="Z1281" s="1" t="str">
        <x:v>0.45000000000000001</x:v>
      </x:c>
      <x:c r="AA1281" s="1" t="str">
        <x:v>0.0076941539516543478</x:v>
      </x:c>
      <x:c r="AB1281" s="1" t="str">
        <x:v>-0.023726225995721828</x:v>
      </x:c>
      <x:c r="AC1281" s="1" t="str">
        <x:v>ABSTAIN</x:v>
      </x:c>
      <x:c r="AD1281" s="1" t="str">
        <x:v>0.050000000000000003</x:v>
      </x:c>
      <x:c r="AE1281" s="1" t="str">
        <x:v>0.45000000000000001</x:v>
      </x:c>
      <x:c r="AF1281" s="1" t="str">
        <x:v>0.0076941539516543478</x:v>
      </x:c>
      <x:c r="AG1281" s="1" t="str">
        <x:v>-0.023726225995721828</x:v>
      </x:c>
      <x:c r="AH1281" s="1" t="str">
        <x:v>0.45000000000000001</x:v>
      </x:c>
      <x:c r="AI1281" s="1" t="str">
        <x:v>0.0076941539516543478</x:v>
      </x:c>
      <x:c r="AJ1281" s="1" t="str">
        <x:v>-0.023726225995721828</x:v>
      </x:c>
      <x:c r="AK1281" s="1" t="str">
        <x:v>-2.7755575615628914e-17</x:v>
      </x:c>
      <x:c r="AL1281" s="28" t="str">
        <x:v>-0.052708254082688602</x:v>
      </x:c>
      <x:c r="AM1281" s="1" t="str">
        <x:v>2024</x:v>
      </x:c>
      <x:c r="AN1281" s="48" t="str">
        <x:v>REUSED_OOS_PREQUENTIAL_DIAGNOSTIC</x:v>
      </x:c>
      <x:c r="AO1281" s="1" t="str">
        <x:v>1279</x:v>
      </x:c>
      <x:c r="AP1281" s="1" t="str">
        <x:v>False</x:v>
      </x:c>
    </x:row>
    <x:row r="1282" ht="22" customHeight="1">
      <x:c r="A1282" s="27" t="n">
        <x:v>45477</x:v>
      </x:c>
      <x:c r="B1282" s="27" t="n">
        <x:v>45478</x:v>
      </x:c>
      <x:c r="C1282" s="1" t="str">
        <x:v>0.81095917910431725</x:v>
      </x:c>
      <x:c r="D1282" s="1" t="str">
        <x:v>6.9693559292499644e-08</x:v>
      </x:c>
      <x:c r="E1282" s="1" t="str">
        <x:v>0.18904075120212341</x:v>
      </x:c>
      <x:c r="F1282" s="1" t="str">
        <x:v>bear</x:v>
      </x:c>
      <x:c r="G1282" s="1" t="str">
        <x:v>0.44131151580672645</x:v>
      </x:c>
      <x:c r="H1282" s="1" t="str">
        <x:v>1.2461558454868173</x:v>
      </x:c>
      <x:c r="I1282" s="1" t="str">
        <x:v>-0.07552852948757649</x:v>
      </x:c>
      <x:c r="J1282" s="1" t="str">
        <x:v>-0.19168041593667962</x:v>
      </x:c>
      <x:c r="K1282" s="1" t="str">
        <x:v>0.36275746345198229</x:v>
      </x:c>
      <x:c r="L1282" s="1" t="str">
        <x:v>-0.20387797867097768</x:v>
      </x:c>
      <x:c r="M1282" s="1" t="str">
        <x:v>CASH</x:v>
      </x:c>
      <x:c r="N1282" s="1" t="str">
        <x:v>0.81095917910431725</x:v>
      </x:c>
      <x:c r="O1282" s="48" t="str">
        <x:v>HIGH_VOLATILITY|BEARISH_ROUTER</x:v>
      </x:c>
      <x:c r="P1282" s="48" t="str">
        <x:v>episode-000716|episode-000678|episode-000264|episode-000490|episode-000478</x:v>
      </x:c>
      <x:c r="Q1282" s="1" t="str">
        <x:v>True</x:v>
      </x:c>
      <x:c r="R1282" s="1" t="str">
        <x:v>5</x:v>
      </x:c>
      <x:c r="S1282" s="1" t="str">
        <x:v>0</x:v>
      </x:c>
      <x:c r="T1282" s="1" t="str">
        <x:v>0.39100684383204082</x:v>
      </x:c>
      <x:c r="U1282" s="1" t="str">
        <x:v>0.40000000000000002</x:v>
      </x:c>
      <x:c r="V1282" s="1" t="str">
        <x:v>-0.0027335401683500999</x:v>
      </x:c>
      <x:c r="W1282" s="28" t="str">
        <x:v>0.40000000000000002</x:v>
      </x:c>
      <x:c r="X1282" s="28" t="str">
        <x:v>0.036637772251662981</x:v>
      </x:c>
      <x:c r="Y1282" s="28" t="str">
        <x:v>-0.0027335401683501459</x:v>
      </x:c>
      <x:c r="Z1282" s="1" t="str">
        <x:v>0.35000000000000003</x:v>
      </x:c>
      <x:c r="AA1282" s="1" t="str">
        <x:v>0.08663777225166297</x:v>
      </x:c>
      <x:c r="AB1282" s="1" t="str">
        <x:v>-0.0024463093750349829</x:v>
      </x:c>
      <x:c r="AC1282" s="1" t="str">
        <x:v>CASH</x:v>
      </x:c>
      <x:c r="AD1282" s="1" t="str">
        <x:v>0</x:v>
      </x:c>
      <x:c r="AE1282" s="1" t="str">
        <x:v>0.40000000000000002</x:v>
      </x:c>
      <x:c r="AF1282" s="1" t="str">
        <x:v>0.036637772251662981</x:v>
      </x:c>
      <x:c r="AG1282" s="1" t="str">
        <x:v>-0.0027335401683501459</x:v>
      </x:c>
      <x:c r="AH1282" s="1" t="str">
        <x:v>0.10000000000000001</x:v>
      </x:c>
      <x:c r="AI1282" s="1" t="str">
        <x:v>0.33663777225166303</x:v>
      </x:c>
      <x:c r="AJ1282" s="1" t="str">
        <x:v>-0.0010106610961856388</x:v>
      </x:c>
      <x:c r="AK1282" s="1" t="str">
        <x:v>0.0017261109533421896</x:v>
      </x:c>
      <x:c r="AL1282" s="28" t="str">
        <x:v>-0.0067425030205361001</x:v>
      </x:c>
      <x:c r="AM1282" s="1" t="str">
        <x:v>2024</x:v>
      </x:c>
      <x:c r="AN1282" s="48" t="str">
        <x:v>REUSED_OOS_PREQUENTIAL_DIAGNOSTIC</x:v>
      </x:c>
      <x:c r="AO1282" s="1" t="str">
        <x:v>1280</x:v>
      </x:c>
      <x:c r="AP1282" s="1" t="str">
        <x:v>False</x:v>
      </x:c>
    </x:row>
    <x:row r="1283" ht="22" customHeight="1">
      <x:c r="A1283" s="27" t="n">
        <x:v>45478</x:v>
      </x:c>
      <x:c r="B1283" s="27" t="n">
        <x:v>45479</x:v>
      </x:c>
      <x:c r="C1283" s="1" t="str">
        <x:v>0.88216793291588302</x:v>
      </x:c>
      <x:c r="D1283" s="1" t="str">
        <x:v>2.4638965897187216e-08</x:v>
      </x:c>
      <x:c r="E1283" s="1" t="str">
        <x:v>0.117832042445151</x:v>
      </x:c>
      <x:c r="F1283" s="1" t="str">
        <x:v>bear</x:v>
      </x:c>
      <x:c r="G1283" s="1" t="str">
        <x:v>0.33003778802160544</x:v>
      </x:c>
      <x:c r="H1283" s="1" t="str">
        <x:v>0.14241750762313157</x:v>
      </x:c>
      <x:c r="I1283" s="1" t="str">
        <x:v>-0.062273087728650589</x:v>
      </x:c>
      <x:c r="J1283" s="1" t="str">
        <x:v>-0.20316753348517302</x:v>
      </x:c>
      <x:c r="K1283" s="1" t="str">
        <x:v>0.3588990385718997</x:v>
      </x:c>
      <x:c r="L1283" s="1" t="str">
        <x:v>-0.20924583380450401</x:v>
      </x:c>
      <x:c r="M1283" s="1" t="str">
        <x:v>CASH</x:v>
      </x:c>
      <x:c r="N1283" s="1" t="str">
        <x:v>0.88</x:v>
      </x:c>
      <x:c r="O1283" s="48" t="str">
        <x:v>HIGH_VOLATILITY|BEARISH_ROUTER</x:v>
      </x:c>
      <x:c r="P1283" s="48" t="str">
        <x:v>episode-000484|episode-000488|episode-000652|episode-000487|episode-000483</x:v>
      </x:c>
      <x:c r="Q1283" s="1" t="str">
        <x:v>True</x:v>
      </x:c>
      <x:c r="R1283" s="1" t="str">
        <x:v>5</x:v>
      </x:c>
      <x:c r="S1283" s="1" t="str">
        <x:v>0</x:v>
      </x:c>
      <x:c r="T1283" s="1" t="str">
        <x:v>0.38584990587318008</x:v>
      </x:c>
      <x:c r="U1283" s="1" t="str">
        <x:v>0.40000000000000002</x:v>
      </x:c>
      <x:c r="V1283" s="1" t="str">
        <x:v>0.0114203122885601</x:v>
      </x:c>
      <x:c r="W1283" s="28" t="str">
        <x:v>0.40000000000000002</x:v>
      </x:c>
      <x:c r="X1283" s="28" t="str">
        <x:v>0.0016225768165633592</x:v>
      </x:c>
      <x:c r="Y1283" s="28" t="str">
        <x:v>0.011420312288560108</x:v>
      </x:c>
      <x:c r="Z1283" s="1" t="str">
        <x:v>0.35000000000000003</x:v>
      </x:c>
      <x:c r="AA1283" s="1" t="str">
        <x:v>0.0015375478595524572</x:v>
      </x:c>
      <x:c r="AB1283" s="1" t="str">
        <x:v>0.009992656309142367</x:v>
      </x:c>
      <x:c r="AC1283" s="1" t="str">
        <x:v>CASH</x:v>
      </x:c>
      <x:c r="AD1283" s="1" t="str">
        <x:v>0</x:v>
      </x:c>
      <x:c r="AE1283" s="1" t="str">
        <x:v>0.40000000000000002</x:v>
      </x:c>
      <x:c r="AF1283" s="1" t="str">
        <x:v>0.0016225768165633592</x:v>
      </x:c>
      <x:c r="AG1283" s="1" t="str">
        <x:v>0.011420312288560108</x:v>
      </x:c>
      <x:c r="AH1283" s="1" t="str">
        <x:v>0</x:v>
      </x:c>
      <x:c r="AI1283" s="1" t="str">
        <x:v>0.099392765299971833</x:v>
      </x:c>
      <x:c r="AJ1283" s="1" t="str">
        <x:v>-9.9392765300021502e-05</x:v>
      </x:c>
      <x:c r="AK1283" s="1" t="str">
        <x:v>-0.011454990505667487</x:v>
      </x:c>
      <x:c r="AL1283" s="28" t="str">
        <x:v>0.028554883495933901</x:v>
      </x:c>
      <x:c r="AM1283" s="1" t="str">
        <x:v>2024</x:v>
      </x:c>
      <x:c r="AN1283" s="48" t="str">
        <x:v>REUSED_OOS_PREQUENTIAL_DIAGNOSTIC</x:v>
      </x:c>
      <x:c r="AO1283" s="1" t="str">
        <x:v>1281</x:v>
      </x:c>
      <x:c r="AP1283" s="1" t="str">
        <x:v>False</x:v>
      </x:c>
    </x:row>
    <x:row r="1284" ht="22" customHeight="1">
      <x:c r="A1284" s="27" t="n">
        <x:v>45479</x:v>
      </x:c>
      <x:c r="B1284" s="27" t="n">
        <x:v>45480</x:v>
      </x:c>
      <x:c r="C1284" s="1" t="str">
        <x:v>0.64555313764744515</x:v>
      </x:c>
      <x:c r="D1284" s="1" t="str">
        <x:v>5.7843985675396773e-07</x:v>
      </x:c>
      <x:c r="E1284" s="1" t="str">
        <x:v>0.35444628391269822</x:v>
      </x:c>
      <x:c r="F1284" s="1" t="str">
        <x:v>bear</x:v>
      </x:c>
      <x:c r="G1284" s="1" t="str">
        <x:v>0.59180507802292392</x:v>
      </x:c>
      <x:c r="H1284" s="1" t="str">
        <x:v>0.47322959053687597</x:v>
      </x:c>
      <x:c r="I1284" s="1" t="str">
        <x:v>-0.044514493205233818</x:v>
      </x:c>
      <x:c r="J1284" s="1" t="str">
        <x:v>-0.17703114074429849</x:v>
      </x:c>
      <x:c r="K1284" s="1" t="str">
        <x:v>0.37986289084108549</x:v>
      </x:c>
      <x:c r="L1284" s="1" t="str">
        <x:v>-0.1866659407148672</x:v>
      </x:c>
      <x:c r="M1284" s="1" t="str">
        <x:v>CASH</x:v>
      </x:c>
      <x:c r="N1284" s="1" t="str">
        <x:v>0.64555313764744515</x:v>
      </x:c>
      <x:c r="O1284" s="48" t="str">
        <x:v>HIGH_VOLATILITY|BEARISH_ROUTER</x:v>
      </x:c>
      <x:c r="P1284" s="48" t="str">
        <x:v>episode-000481|episode-000490|episode-000477|episode-000472|episode-000709</x:v>
      </x:c>
      <x:c r="Q1284" s="1" t="str">
        <x:v>True</x:v>
      </x:c>
      <x:c r="R1284" s="1" t="str">
        <x:v>5</x:v>
      </x:c>
      <x:c r="S1284" s="1" t="str">
        <x:v>0</x:v>
      </x:c>
      <x:c r="T1284" s="1" t="str">
        <x:v>0.4029855449666061</x:v>
      </x:c>
      <x:c r="U1284" s="1" t="str">
        <x:v>0.40000000000000002</x:v>
      </x:c>
      <x:c r="V1284" s="1" t="str">
        <x:v>-0.016471703214062699</x:v>
      </x:c>
      <x:c r="W1284" s="28" t="str">
        <x:v>0.40000000000000002</x:v>
      </x:c>
      <x:c r="X1284" s="28" t="str">
        <x:v>0.0067757794024517204</x:v>
      </x:c>
      <x:c r="Y1284" s="28" t="str">
        <x:v>-0.016471703214062772</x:v>
      </x:c>
      <x:c r="Z1284" s="1" t="str">
        <x:v>0.40000000000000002</x:v>
      </x:c>
      <x:c r="AA1284" s="1" t="str">
        <x:v>0.043568046295712093</x:v>
      </x:c>
      <x:c r="AB1284" s="1" t="str">
        <x:v>-0.016507889694846845</x:v>
      </x:c>
      <x:c r="AC1284" s="1" t="str">
        <x:v>CASH</x:v>
      </x:c>
      <x:c r="AD1284" s="1" t="str">
        <x:v>0</x:v>
      </x:c>
      <x:c r="AE1284" s="1" t="str">
        <x:v>0.40000000000000002</x:v>
      </x:c>
      <x:c r="AF1284" s="1" t="str">
        <x:v>0.0067757794024517204</x:v>
      </x:c>
      <x:c r="AG1284" s="1" t="str">
        <x:v>-0.016471703214062772</x:v>
      </x:c>
      <x:c r="AH1284" s="1" t="str">
        <x:v>0</x:v>
      </x:c>
      <x:c r="AI1284" s="1" t="str">
        <x:v>0</x:v>
      </x:c>
      <x:c r="AJ1284" s="1" t="str">
        <x:v>0</x:v>
      </x:c>
      <x:c r="AK1284" s="1" t="str">
        <x:v>0.016608870050964935</x:v>
      </x:c>
      <x:c r="AL1284" s="28" t="str">
        <x:v>-0.041162597495331098</x:v>
      </x:c>
      <x:c r="AM1284" s="1" t="str">
        <x:v>2024</x:v>
      </x:c>
      <x:c r="AN1284" s="48" t="str">
        <x:v>REUSED_OOS_PREQUENTIAL_DIAGNOSTIC</x:v>
      </x:c>
      <x:c r="AO1284" s="1" t="str">
        <x:v>1282</x:v>
      </x:c>
      <x:c r="AP1284" s="1" t="str">
        <x:v>False</x:v>
      </x:c>
    </x:row>
    <x:row r="1285" ht="22" customHeight="1">
      <x:c r="A1285" s="27" t="n">
        <x:v>45480</x:v>
      </x:c>
      <x:c r="B1285" s="27" t="n">
        <x:v>45481</x:v>
      </x:c>
      <x:c r="C1285" s="1" t="str">
        <x:v>0.8532875631793656</x:v>
      </x:c>
      <x:c r="D1285" s="1" t="str">
        <x:v>6.4957194404488983e-08</x:v>
      </x:c>
      <x:c r="E1285" s="1" t="str">
        <x:v>0.1467123718634398</x:v>
      </x:c>
      <x:c r="F1285" s="1" t="str">
        <x:v>bear</x:v>
      </x:c>
      <x:c r="G1285" s="1" t="str">
        <x:v>0.37953776259878508</x:v>
      </x:c>
      <x:c r="H1285" s="1" t="str">
        <x:v>0.41546885106384124</x:v>
      </x:c>
      <x:c r="I1285" s="1" t="str">
        <x:v>-0.10984426565191552</x:v>
      </x:c>
      <x:c r="J1285" s="1" t="str">
        <x:v>-0.19448029428432578</x:v>
      </x:c>
      <x:c r="K1285" s="1" t="str">
        <x:v>0.39686736725446847</x:v>
      </x:c>
      <x:c r="L1285" s="1" t="str">
        <x:v>-0.21788030976146233</x:v>
      </x:c>
      <x:c r="M1285" s="1" t="str">
        <x:v>CASH</x:v>
      </x:c>
      <x:c r="N1285" s="1" t="str">
        <x:v>0.8532875631793656</x:v>
      </x:c>
      <x:c r="O1285" s="48" t="str">
        <x:v>HIGH_VOLATILITY|BEARISH_ROUTER</x:v>
      </x:c>
      <x:c r="P1285" s="48" t="str">
        <x:v>episode-001282|episode-000478|episode-000718|episode-000484|episode-000652</x:v>
      </x:c>
      <x:c r="Q1285" s="1" t="str">
        <x:v>True</x:v>
      </x:c>
      <x:c r="R1285" s="1" t="str">
        <x:v>5</x:v>
      </x:c>
      <x:c r="S1285" s="1" t="str">
        <x:v>0</x:v>
      </x:c>
      <x:c r="T1285" s="1" t="str">
        <x:v>0.38794142201230752</x:v>
      </x:c>
      <x:c r="U1285" s="1" t="str">
        <x:v>0.40000000000000002</x:v>
      </x:c>
      <x:c r="V1285" s="1" t="str">
        <x:v>0.0061738032146381001</x:v>
      </x:c>
      <x:c r="W1285" s="28" t="str">
        <x:v>0.40000000000000002</x:v>
      </x:c>
      <x:c r="X1285" s="28" t="str">
        <x:v>0.010044404917560146</x:v>
      </x:c>
      <x:c r="Y1285" s="28" t="str">
        <x:v>0.0061738032146381183</x:v>
      </x:c>
      <x:c r="Z1285" s="1" t="str">
        <x:v>0.35000000000000003</x:v>
      </x:c>
      <x:c r="AA1285" s="1" t="str">
        <x:v>0.039955595082439843</x:v>
      </x:c>
      <x:c r="AB1285" s="1" t="str">
        <x:v>0.0053707492249412958</x:v>
      </x:c>
      <x:c r="AC1285" s="1" t="str">
        <x:v>CASH</x:v>
      </x:c>
      <x:c r="AD1285" s="1" t="str">
        <x:v>0</x:v>
      </x:c>
      <x:c r="AE1285" s="1" t="str">
        <x:v>0.40000000000000002</x:v>
      </x:c>
      <x:c r="AF1285" s="1" t="str">
        <x:v>0.010044404917560146</x:v>
      </x:c>
      <x:c r="AG1285" s="1" t="str">
        <x:v>0.0061738032146381183</x:v>
      </x:c>
      <x:c r="AH1285" s="1" t="str">
        <x:v>0</x:v>
      </x:c>
      <x:c r="AI1285" s="1" t="str">
        <x:v>0</x:v>
      </x:c>
      <x:c r="AJ1285" s="1" t="str">
        <x:v>0</x:v>
      </x:c>
      <x:c r="AK1285" s="1" t="str">
        <x:v>-0.0061548233700629605</x:v>
      </x:c>
      <x:c r="AL1285" s="28" t="str">
        <x:v>0.0154597743331226</x:v>
      </x:c>
      <x:c r="AM1285" s="1" t="str">
        <x:v>2024</x:v>
      </x:c>
      <x:c r="AN1285" s="48" t="str">
        <x:v>REUSED_OOS_PREQUENTIAL_DIAGNOSTIC</x:v>
      </x:c>
      <x:c r="AO1285" s="1" t="str">
        <x:v>1283</x:v>
      </x:c>
      <x:c r="AP1285" s="1" t="str">
        <x:v>False</x:v>
      </x:c>
    </x:row>
    <x:row r="1286" ht="22" customHeight="1">
      <x:c r="A1286" s="27" t="n">
        <x:v>45481</x:v>
      </x:c>
      <x:c r="B1286" s="27" t="n">
        <x:v>45482</x:v>
      </x:c>
      <x:c r="C1286" s="1" t="str">
        <x:v>0.70877453712969085</x:v>
      </x:c>
      <x:c r="D1286" s="1" t="str">
        <x:v>3.1078045442884049e-07</x:v>
      </x:c>
      <x:c r="E1286" s="1" t="str">
        <x:v>0.29122515208985428</x:v>
      </x:c>
      <x:c r="F1286" s="1" t="str">
        <x:v>bear</x:v>
      </x:c>
      <x:c r="G1286" s="1" t="str">
        <x:v>0.54910170685915993</x:v>
      </x:c>
      <x:c r="H1286" s="1" t="str">
        <x:v>0.28902605209934928</x:v>
      </x:c>
      <x:c r="I1286" s="1" t="str">
        <x:v>-0.098034507816015637</x:v>
      </x:c>
      <x:c r="J1286" s="1" t="str">
        <x:v>-0.18158103941561199</x:v>
      </x:c>
      <x:c r="K1286" s="1" t="str">
        <x:v>0.40403367561314008</x:v>
      </x:c>
      <x:c r="L1286" s="1" t="str">
        <x:v>-0.20578891584888281</x:v>
      </x:c>
      <x:c r="M1286" s="1" t="str">
        <x:v>CASH</x:v>
      </x:c>
      <x:c r="N1286" s="1" t="str">
        <x:v>0.70877453712969085</x:v>
      </x:c>
      <x:c r="O1286" s="48" t="str">
        <x:v>HIGH_VOLATILITY|BEARISH_ROUTER</x:v>
      </x:c>
      <x:c r="P1286" s="48" t="str">
        <x:v>episode-000481|episode-001283|episode-000490|episode-000267|episode-000478</x:v>
      </x:c>
      <x:c r="Q1286" s="1" t="str">
        <x:v>True</x:v>
      </x:c>
      <x:c r="R1286" s="1" t="str">
        <x:v>5</x:v>
      </x:c>
      <x:c r="S1286" s="1" t="str">
        <x:v>0</x:v>
      </x:c>
      <x:c r="T1286" s="1" t="str">
        <x:v>0.39840705369137358</x:v>
      </x:c>
      <x:c r="U1286" s="1" t="str">
        <x:v>0.40000000000000002</x:v>
      </x:c>
      <x:c r="V1286" s="1" t="str">
        <x:v>0.0092670192360333001</x:v>
      </x:c>
      <x:c r="W1286" s="28" t="str">
        <x:v>0.40000000000000002</x:v>
      </x:c>
      <x:c r="X1286" s="28" t="str">
        <x:v>0.0036875424105451415</x:v>
      </x:c>
      <x:c r="Y1286" s="28" t="str">
        <x:v>0.009267019236033347</x:v>
      </x:c>
      <x:c r="Z1286" s="1" t="str">
        <x:v>0.40000000000000002</x:v>
      </x:c>
      <x:c r="AA1286" s="1" t="str">
        <x:v>0.046501829662612792</x:v>
      </x:c>
      <x:c r="AB1286" s="1" t="str">
        <x:v>0.0092238080286146662</x:v>
      </x:c>
      <x:c r="AC1286" s="1" t="str">
        <x:v>CASH</x:v>
      </x:c>
      <x:c r="AD1286" s="1" t="str">
        <x:v>0</x:v>
      </x:c>
      <x:c r="AE1286" s="1" t="str">
        <x:v>0.40000000000000002</x:v>
      </x:c>
      <x:c r="AF1286" s="1" t="str">
        <x:v>0.0036875424105451415</x:v>
      </x:c>
      <x:c r="AG1286" s="1" t="str">
        <x:v>0.009267019236033347</x:v>
      </x:c>
      <x:c r="AH1286" s="1" t="str">
        <x:v>0</x:v>
      </x:c>
      <x:c r="AI1286" s="1" t="str">
        <x:v>0</x:v>
      </x:c>
      <x:c r="AJ1286" s="1" t="str">
        <x:v>0</x:v>
      </x:c>
      <x:c r="AK1286" s="1" t="str">
        <x:v>-0.0092243438596920288</x:v>
      </x:c>
      <x:c r="AL1286" s="28" t="str">
        <x:v>0.0231768524117359</x:v>
      </x:c>
      <x:c r="AM1286" s="1" t="str">
        <x:v>2024</x:v>
      </x:c>
      <x:c r="AN1286" s="48" t="str">
        <x:v>REUSED_OOS_PREQUENTIAL_DIAGNOSTIC</x:v>
      </x:c>
      <x:c r="AO1286" s="1" t="str">
        <x:v>1284</x:v>
      </x:c>
      <x:c r="AP1286" s="1" t="str">
        <x:v>False</x:v>
      </x:c>
    </x:row>
    <x:row r="1287" ht="22" customHeight="1">
      <x:c r="A1287" s="27" t="n">
        <x:v>45482</x:v>
      </x:c>
      <x:c r="B1287" s="27" t="n">
        <x:v>45483</x:v>
      </x:c>
      <x:c r="C1287" s="1" t="str">
        <x:v>0.60242231207572172</x:v>
      </x:c>
      <x:c r="D1287" s="1" t="str">
        <x:v>1.2546146218287498e-06</x:v>
      </x:c>
      <x:c r="E1287" s="1" t="str">
        <x:v>0.39757643330965642</x:v>
      </x:c>
      <x:c r="F1287" s="1" t="str">
        <x:v>bear</x:v>
      </x:c>
      <x:c r="G1287" s="1" t="str">
        <x:v>0.61171208845149272</x:v>
      </x:c>
      <x:c r="H1287" s="1" t="str">
        <x:v>0.21270445010793868</x:v>
      </x:c>
      <x:c r="I1287" s="1" t="str">
        <x:v>-0.065437746464358626</x:v>
      </x:c>
      <x:c r="J1287" s="1" t="str">
        <x:v>-0.16670638874611277</x:v>
      </x:c>
      <x:c r="K1287" s="1" t="str">
        <x:v>0.41526736320390722</x:v>
      </x:c>
      <x:c r="L1287" s="1" t="str">
        <x:v>-0.1873816027677474</x:v>
      </x:c>
      <x:c r="M1287" s="1" t="str">
        <x:v>CASH</x:v>
      </x:c>
      <x:c r="N1287" s="1" t="str">
        <x:v>0.60242231207572172</x:v>
      </x:c>
      <x:c r="O1287" s="48" t="str">
        <x:v>HIGH_VOLATILITY|BEARISH_ROUTER</x:v>
      </x:c>
      <x:c r="P1287" s="48" t="str">
        <x:v>episode-001283|episode-000472|episode-001285|episode-000481|episode-000726</x:v>
      </x:c>
      <x:c r="Q1287" s="1" t="str">
        <x:v>True</x:v>
      </x:c>
      <x:c r="R1287" s="1" t="str">
        <x:v>5</x:v>
      </x:c>
      <x:c r="S1287" s="1" t="str">
        <x:v>0</x:v>
      </x:c>
      <x:c r="T1287" s="1" t="str">
        <x:v>0.4061090722842815</x:v>
      </x:c>
      <x:c r="U1287" s="1" t="str">
        <x:v>0.40000000000000002</x:v>
      </x:c>
      <x:c r="V1287" s="1" t="str">
        <x:v>-0.0020227505831287001</x:v>
      </x:c>
      <x:c r="W1287" s="28" t="str">
        <x:v>0.40000000000000002</x:v>
      </x:c>
      <x:c r="X1287" s="28" t="str">
        <x:v>0.0055113502780233525</x:v>
      </x:c>
      <x:c r="Y1287" s="28" t="str">
        <x:v>-0.0020227505831286186</x:v>
      </x:c>
      <x:c r="Z1287" s="1" t="str">
        <x:v>0.40000000000000002</x:v>
      </x:c>
      <x:c r="AA1287" s="1" t="str">
        <x:v>0.0055113502780233525</x:v>
      </x:c>
      <x:c r="AB1287" s="1" t="str">
        <x:v>-0.0020227505831286186</x:v>
      </x:c>
      <x:c r="AC1287" s="1" t="str">
        <x:v>CASH</x:v>
      </x:c>
      <x:c r="AD1287" s="1" t="str">
        <x:v>0</x:v>
      </x:c>
      <x:c r="AE1287" s="1" t="str">
        <x:v>0.40000000000000002</x:v>
      </x:c>
      <x:c r="AF1287" s="1" t="str">
        <x:v>0.0055113502780233525</x:v>
      </x:c>
      <x:c r="AG1287" s="1" t="str">
        <x:v>-0.0020227505831286186</x:v>
      </x:c>
      <x:c r="AH1287" s="1" t="str">
        <x:v>0</x:v>
      </x:c>
      <x:c r="AI1287" s="1" t="str">
        <x:v>0</x:v>
      </x:c>
      <x:c r="AJ1287" s="1" t="str">
        <x:v>0</x:v>
      </x:c>
      <x:c r="AK1287" s="1" t="str">
        <x:v>0.002024799105989494</x:v>
      </x:c>
      <x:c r="AL1287" s="28" t="str">
        <x:v>-0.0050431258765596997</x:v>
      </x:c>
      <x:c r="AM1287" s="1" t="str">
        <x:v>2024</x:v>
      </x:c>
      <x:c r="AN1287" s="48" t="str">
        <x:v>REUSED_OOS_PREQUENTIAL_DIAGNOSTIC</x:v>
      </x:c>
      <x:c r="AO1287" s="1" t="str">
        <x:v>1285</x:v>
      </x:c>
      <x:c r="AP1287" s="1" t="str">
        <x:v>False</x:v>
      </x:c>
    </x:row>
    <x:row r="1288" ht="22" customHeight="1">
      <x:c r="A1288" s="27" t="n">
        <x:v>45483</x:v>
      </x:c>
      <x:c r="B1288" s="27" t="n">
        <x:v>45484</x:v>
      </x:c>
      <x:c r="C1288" s="1" t="str">
        <x:v>0.60422428805764605</x:v>
      </x:c>
      <x:c r="D1288" s="1" t="str">
        <x:v>1.418642098993754e-06</x:v>
      </x:c>
      <x:c r="E1288" s="1" t="str">
        <x:v>0.39577429330025482</x:v>
      </x:c>
      <x:c r="F1288" s="1" t="str">
        <x:v>bear</x:v>
      </x:c>
      <x:c r="G1288" s="1" t="str">
        <x:v>0.61102616358981809</x:v>
      </x:c>
      <x:c r="H1288" s="1" t="str">
        <x:v>0.0036042800188030941</x:v>
      </x:c>
      <x:c r="I1288" s="1" t="str">
        <x:v>-0.040741337523858334</x:v>
      </x:c>
      <x:c r="J1288" s="1" t="str">
        <x:v>-0.16956866873171872</x:v>
      </x:c>
      <x:c r="K1288" s="1" t="str">
        <x:v>0.4149749702124268</x:v>
      </x:c>
      <x:c r="L1288" s="1" t="str">
        <x:v>-0.19147973963459797</x:v>
      </x:c>
      <x:c r="M1288" s="1" t="str">
        <x:v>CASH</x:v>
      </x:c>
      <x:c r="N1288" s="1" t="str">
        <x:v>0.60242231207572172</x:v>
      </x:c>
      <x:c r="O1288" s="48" t="str">
        <x:v>HIGH_VOLATILITY|BEARISH_ROUTER</x:v>
      </x:c>
      <x:c r="P1288" s="48" t="str">
        <x:v>episode-001286</x:v>
      </x:c>
      <x:c r="Q1288" s="1" t="str">
        <x:v>True</x:v>
      </x:c>
      <x:c r="R1288" s="1" t="str">
        <x:v>5</x:v>
      </x:c>
      <x:c r="S1288" s="1" t="str">
        <x:v>0</x:v>
      </x:c>
      <x:c r="T1288" s="1" t="str">
        <x:v>0.40597857138260618</x:v>
      </x:c>
      <x:c r="U1288" s="1" t="str">
        <x:v>0.40000000000000002</x:v>
      </x:c>
      <x:c r="V1288" s="1" t="str">
        <x:v>-0.0028370424007093001</x:v>
      </x:c>
      <x:c r="W1288" s="28" t="str">
        <x:v>0.40000000000000002</x:v>
      </x:c>
      <x:c r="X1288" s="28" t="str">
        <x:v>0.0012127967249930816</x:v>
      </x:c>
      <x:c r="Y1288" s="28" t="str">
        <x:v>-0.0028370424007093664</x:v>
      </x:c>
      <x:c r="Z1288" s="1" t="str">
        <x:v>0.40000000000000002</x:v>
      </x:c>
      <x:c r="AA1288" s="1" t="str">
        <x:v>0.0012127967249930816</x:v>
      </x:c>
      <x:c r="AB1288" s="1" t="str">
        <x:v>-0.0028370424007093664</x:v>
      </x:c>
      <x:c r="AC1288" s="1" t="str">
        <x:v>CASH</x:v>
      </x:c>
      <x:c r="AD1288" s="1" t="str">
        <x:v>0</x:v>
      </x:c>
      <x:c r="AE1288" s="1" t="str">
        <x:v>0.40000000000000002</x:v>
      </x:c>
      <x:c r="AF1288" s="1" t="str">
        <x:v>0.0012127967249930816</x:v>
      </x:c>
      <x:c r="AG1288" s="1" t="str">
        <x:v>-0.0028370424007093664</x:v>
      </x:c>
      <x:c r="AH1288" s="1" t="str">
        <x:v>0</x:v>
      </x:c>
      <x:c r="AI1288" s="1" t="str">
        <x:v>0</x:v>
      </x:c>
      <x:c r="AJ1288" s="1" t="str">
        <x:v>0</x:v>
      </x:c>
      <x:c r="AK1288" s="1" t="str">
        <x:v>0.0028410744333383789</x:v>
      </x:c>
      <x:c r="AL1288" s="28" t="str">
        <x:v>-0.0070895826081834997</x:v>
      </x:c>
      <x:c r="AM1288" s="1" t="str">
        <x:v>2024</x:v>
      </x:c>
      <x:c r="AN1288" s="48" t="str">
        <x:v>REUSED_OOS_PREQUENTIAL_DIAGNOSTIC</x:v>
      </x:c>
      <x:c r="AO1288" s="1" t="str">
        <x:v>1286</x:v>
      </x:c>
      <x:c r="AP1288" s="1" t="str">
        <x:v>False</x:v>
      </x:c>
    </x:row>
    <x:row r="1289" ht="22" customHeight="1">
      <x:c r="A1289" s="27" t="n">
        <x:v>45484</x:v>
      </x:c>
      <x:c r="B1289" s="27" t="n">
        <x:v>45485</x:v>
      </x:c>
      <x:c r="C1289" s="1" t="str">
        <x:v>0.63533307245368442</x:v>
      </x:c>
      <x:c r="D1289" s="1" t="str">
        <x:v>1.3524160906445858e-06</x:v>
      </x:c>
      <x:c r="E1289" s="1" t="str">
        <x:v>0.36466557513022491</x:v>
      </x:c>
      <x:c r="F1289" s="1" t="str">
        <x:v>bear</x:v>
      </x:c>
      <x:c r="G1289" s="1" t="str">
        <x:v>0.59718471273922602</x:v>
      </x:c>
      <x:c r="H1289" s="1" t="str">
        <x:v>0.062217568792076634</x:v>
      </x:c>
      <x:c r="I1289" s="1" t="str">
        <x:v>0.0054536240296143568</x:v>
      </x:c>
      <x:c r="J1289" s="1" t="str">
        <x:v>-0.14828475426249033</x:v>
      </x:c>
      <x:c r="K1289" s="1" t="str">
        <x:v>0.40408147492850616</x:v>
      </x:c>
      <x:c r="L1289" s="1" t="str">
        <x:v>-0.1972118108108486</x:v>
      </x:c>
      <x:c r="M1289" s="1" t="str">
        <x:v>CASH</x:v>
      </x:c>
      <x:c r="N1289" s="1" t="str">
        <x:v>0.63533307245368442</x:v>
      </x:c>
      <x:c r="O1289" s="48" t="str">
        <x:v>HIGH_VOLATILITY|BEARISH_ROUTER</x:v>
      </x:c>
      <x:c r="P1289" s="48" t="str">
        <x:v>episode-001287|episode-000657</x:v>
      </x:c>
      <x:c r="Q1289" s="1" t="str">
        <x:v>True</x:v>
      </x:c>
      <x:c r="R1289" s="1" t="str">
        <x:v>5</x:v>
      </x:c>
      <x:c r="S1289" s="1" t="str">
        <x:v>0</x:v>
      </x:c>
      <x:c r="T1289" s="1" t="str">
        <x:v>0.40372567372069768</x:v>
      </x:c>
      <x:c r="U1289" s="1" t="str">
        <x:v>0.40000000000000002</x:v>
      </x:c>
      <x:c r="V1289" s="1" t="str">
        <x:v>0.0038198832043380999</x:v>
      </x:c>
      <x:c r="W1289" s="28" t="str">
        <x:v>0.40000000000000002</x:v>
      </x:c>
      <x:c r="X1289" s="28" t="str">
        <x:v>0.001706338717682665</x:v>
      </x:c>
      <x:c r="Y1289" s="28" t="str">
        <x:v>0.0038198832043381259</x:v>
      </x:c>
      <x:c r="Z1289" s="1" t="str">
        <x:v>0.40000000000000002</x:v>
      </x:c>
      <x:c r="AA1289" s="1" t="str">
        <x:v>0.001706338717682665</x:v>
      </x:c>
      <x:c r="AB1289" s="1" t="str">
        <x:v>0.0038198832043381259</x:v>
      </x:c>
      <x:c r="AC1289" s="1" t="str">
        <x:v>CASH</x:v>
      </x:c>
      <x:c r="AD1289" s="1" t="str">
        <x:v>0</x:v>
      </x:c>
      <x:c r="AE1289" s="1" t="str">
        <x:v>0.40000000000000002</x:v>
      </x:c>
      <x:c r="AF1289" s="1" t="str">
        <x:v>0.001706338717682665</x:v>
      </x:c>
      <x:c r="AG1289" s="1" t="str">
        <x:v>0.0038198832043381259</x:v>
      </x:c>
      <x:c r="AH1289" s="1" t="str">
        <x:v>0</x:v>
      </x:c>
      <x:c r="AI1289" s="1" t="str">
        <x:v>0</x:v>
      </x:c>
      <x:c r="AJ1289" s="1" t="str">
        <x:v>0</x:v>
      </x:c>
      <x:c r="AK1289" s="1" t="str">
        <x:v>-0.0038126059767098837</x:v>
      </x:c>
      <x:c r="AL1289" s="28" t="str">
        <x:v>0.0095539901599830009</x:v>
      </x:c>
      <x:c r="AM1289" s="1" t="str">
        <x:v>2024</x:v>
      </x:c>
      <x:c r="AN1289" s="48" t="str">
        <x:v>REUSED_OOS_PREQUENTIAL_DIAGNOSTIC</x:v>
      </x:c>
      <x:c r="AO1289" s="1" t="str">
        <x:v>1287</x:v>
      </x:c>
      <x:c r="AP1289" s="1" t="str">
        <x:v>False</x:v>
      </x:c>
    </x:row>
    <x:row r="1290" ht="22" customHeight="1">
      <x:c r="A1290" s="27" t="n">
        <x:v>45485</x:v>
      </x:c>
      <x:c r="B1290" s="27" t="n">
        <x:v>45486</x:v>
      </x:c>
      <x:c r="C1290" s="1" t="str">
        <x:v>0.68440175348222987</x:v>
      </x:c>
      <x:c r="D1290" s="1" t="str">
        <x:v>2.075146887313673e-06</x:v>
      </x:c>
      <x:c r="E1290" s="1" t="str">
        <x:v>0.31559617137088247</x:v>
      </x:c>
      <x:c r="F1290" s="1" t="str">
        <x:v>bear</x:v>
      </x:c>
      <x:c r="G1290" s="1" t="str">
        <x:v>0.56756487493480146</x:v>
      </x:c>
      <x:c r="H1290" s="1" t="str">
        <x:v>0.098138807518684548</x:v>
      </x:c>
      <x:c r="I1290" s="1" t="str">
        <x:v>0.021950220508528906</x:v>
      </x:c>
      <x:c r="J1290" s="1" t="str">
        <x:v>-0.15199215940205191</x:v>
      </x:c>
      <x:c r="K1290" s="1" t="str">
        <x:v>0.40174791755592187</x:v>
      </x:c>
      <x:c r="L1290" s="1" t="str">
        <x:v>-0.18954198035078484</x:v>
      </x:c>
      <x:c r="M1290" s="1" t="str">
        <x:v>CASH</x:v>
      </x:c>
      <x:c r="N1290" s="1" t="str">
        <x:v>0.68440175348222987</x:v>
      </x:c>
      <x:c r="O1290" s="48" t="str">
        <x:v>HIGH_VOLATILITY|BEARISH_ROUTER</x:v>
      </x:c>
      <x:c r="P1290" s="48" t="str">
        <x:v>episode-001288|episode-000657|episode-000710|episode-001287|episode-000711</x:v>
      </x:c>
      <x:c r="Q1290" s="1" t="str">
        <x:v>True</x:v>
      </x:c>
      <x:c r="R1290" s="1" t="str">
        <x:v>5</x:v>
      </x:c>
      <x:c r="S1290" s="1" t="str">
        <x:v>0</x:v>
      </x:c>
      <x:c r="T1290" s="1" t="str">
        <x:v>0.40017211161658522</x:v>
      </x:c>
      <x:c r="U1290" s="1" t="str">
        <x:v>0.40000000000000002</x:v>
      </x:c>
      <x:c r="V1290" s="1" t="str">
        <x:v>0.0091516913135331994</x:v>
      </x:c>
      <x:c r="W1290" s="28" t="str">
        <x:v>0.40000000000000002</x:v>
      </x:c>
      <x:c r="X1290" s="28" t="str">
        <x:v>0.0022842282407419257</x:v>
      </x:c>
      <x:c r="Y1290" s="28" t="str">
        <x:v>0.0091516913135332167</x:v>
      </x:c>
      <x:c r="Z1290" s="1" t="str">
        <x:v>0.40000000000000002</x:v>
      </x:c>
      <x:c r="AA1290" s="1" t="str">
        <x:v>0.0022842282407419257</x:v>
      </x:c>
      <x:c r="AB1290" s="1" t="str">
        <x:v>0.0091516913135332167</x:v>
      </x:c>
      <x:c r="AC1290" s="1" t="str">
        <x:v>CASH</x:v>
      </x:c>
      <x:c r="AD1290" s="1" t="str">
        <x:v>0</x:v>
      </x:c>
      <x:c r="AE1290" s="1" t="str">
        <x:v>0.40000000000000002</x:v>
      </x:c>
      <x:c r="AF1290" s="1" t="str">
        <x:v>0.0022842282407419257</x:v>
      </x:c>
      <x:c r="AG1290" s="1" t="str">
        <x:v>0.0091516913135332167</x:v>
      </x:c>
      <x:c r="AH1290" s="1" t="str">
        <x:v>0</x:v>
      </x:c>
      <x:c r="AI1290" s="1" t="str">
        <x:v>0</x:v>
      </x:c>
      <x:c r="AJ1290" s="1" t="str">
        <x:v>0</x:v>
      </x:c>
      <x:c r="AK1290" s="1" t="str">
        <x:v>-0.0091100683409180237</x:v>
      </x:c>
      <x:c r="AL1290" s="28" t="str">
        <x:v>0.022884991128977902</x:v>
      </x:c>
      <x:c r="AM1290" s="1" t="str">
        <x:v>2024</x:v>
      </x:c>
      <x:c r="AN1290" s="48" t="str">
        <x:v>REUSED_OOS_PREQUENTIAL_DIAGNOSTIC</x:v>
      </x:c>
      <x:c r="AO1290" s="1" t="str">
        <x:v>1288</x:v>
      </x:c>
      <x:c r="AP1290" s="1" t="str">
        <x:v>False</x:v>
      </x:c>
    </x:row>
    <x:row r="1291" ht="22" customHeight="1">
      <x:c r="A1291" s="27" t="n">
        <x:v>45486</x:v>
      </x:c>
      <x:c r="B1291" s="27" t="n">
        <x:v>45487</x:v>
      </x:c>
      <x:c r="C1291" s="1" t="str">
        <x:v>0.32270808204402462</x:v>
      </x:c>
      <x:c r="D1291" s="1" t="str">
        <x:v>2.2614121730477529e-05</x:v>
      </x:c>
      <x:c r="E1291" s="1" t="str">
        <x:v>0.67726930383424466</x:v>
      </x:c>
      <x:c r="F1291" s="1" t="str">
        <x:v>mix</x:v>
      </x:c>
      <x:c r="G1291" s="1" t="str">
        <x:v>0.57267665536589019</x:v>
      </x:c>
      <x:c r="H1291" s="1" t="str">
        <x:v>0.7233873428764106</x:v>
      </x:c>
      <x:c r="I1291" s="1" t="str">
        <x:v>0.016316736240799878</x:v>
      </x:c>
      <x:c r="J1291" s="1" t="str">
        <x:v>-0.11326866657381496</x:v>
      </x:c>
      <x:c r="K1291" s="1" t="str">
        <x:v>0.40875917544084323</x:v>
      </x:c>
      <x:c r="L1291" s="1" t="str">
        <x:v>-0.1709946557607035</x:v>
      </x:c>
      <x:c r="M1291" s="1" t="str">
        <x:v>ABSTAIN</x:v>
      </x:c>
      <x:c r="N1291" s="1" t="str">
        <x:v>0.67726930383424466</x:v>
      </x:c>
      <x:c r="O1291" s="48" t="str">
        <x:v>HIGH_VOLATILITY|NEGATIVE_MOMENTUM</x:v>
      </x:c>
      <x:c r="P1291" s="48" t="str"/>
      <x:c r="Q1291" s="1" t="str">
        <x:v>True</x:v>
      </x:c>
      <x:c r="R1291" s="1" t="str">
        <x:v>5</x:v>
      </x:c>
      <x:c r="S1291" s="1" t="str">
        <x:v>0.050000000000000003</x:v>
      </x:c>
      <x:c r="T1291" s="1" t="str">
        <x:v>0.42636574589519283</x:v>
      </x:c>
      <x:c r="U1291" s="1" t="str">
        <x:v>0.45000000000000001</x:v>
      </x:c>
      <x:c r="V1291" s="1" t="str">
        <x:v>0.012001813572775501</x:v>
      </x:c>
      <x:c r="W1291" s="28" t="str">
        <x:v>0.45000000000000001</x:v>
      </x:c>
      <x:c r="X1291" s="28" t="str">
        <x:v>0.044557423455421907</x:v>
      </x:c>
      <x:c r="Y1291" s="28" t="str">
        <x:v>0.012001813572775522</x:v>
      </x:c>
      <x:c r="Z1291" s="1" t="str">
        <x:v>0.45000000000000001</x:v>
      </x:c>
      <x:c r="AA1291" s="1" t="str">
        <x:v>0.044557423455421907</x:v>
      </x:c>
      <x:c r="AB1291" s="1" t="str">
        <x:v>0.012001813572775522</x:v>
      </x:c>
      <x:c r="AC1291" s="1" t="str">
        <x:v>ABSTAIN</x:v>
      </x:c>
      <x:c r="AD1291" s="1" t="str">
        <x:v>0.050000000000000003</x:v>
      </x:c>
      <x:c r="AE1291" s="1" t="str">
        <x:v>0.45000000000000001</x:v>
      </x:c>
      <x:c r="AF1291" s="1" t="str">
        <x:v>0.044557423455421907</x:v>
      </x:c>
      <x:c r="AG1291" s="1" t="str">
        <x:v>0.012001813572775522</x:v>
      </x:c>
      <x:c r="AH1291" s="1" t="str">
        <x:v>0.35000000000000003</x:v>
      </x:c>
      <x:c r="AI1291" s="1" t="str">
        <x:v>0.35000000000000003</x:v>
      </x:c>
      <x:c r="AJ1291" s="1" t="str">
        <x:v>0.0090165377226405496</x:v>
      </x:c>
      <x:c r="AK1291" s="1" t="str">
        <x:v>-0.0029542314837303092</x:v>
      </x:c>
      <x:c r="AL1291" s="28" t="str">
        <x:v>0.026770906167560001</x:v>
      </x:c>
      <x:c r="AM1291" s="1" t="str">
        <x:v>2024</x:v>
      </x:c>
      <x:c r="AN1291" s="48" t="str">
        <x:v>REUSED_OOS_PREQUENTIAL_DIAGNOSTIC</x:v>
      </x:c>
      <x:c r="AO1291" s="1" t="str">
        <x:v>1289</x:v>
      </x:c>
      <x:c r="AP1291" s="1" t="str">
        <x:v>False</x:v>
      </x:c>
    </x:row>
    <x:row r="1292" ht="22" customHeight="1">
      <x:c r="A1292" s="27" t="n">
        <x:v>45487</x:v>
      </x:c>
      <x:c r="B1292" s="27" t="n">
        <x:v>45488</x:v>
      </x:c>
      <x:c r="C1292" s="1" t="str">
        <x:v>0.13643359194899821</x:v>
      </x:c>
      <x:c r="D1292" s="1" t="str">
        <x:v>6.6796385354702889e-05</x:v>
      </x:c>
      <x:c r="E1292" s="1" t="str">
        <x:v>0.86349961166564693</x:v>
      </x:c>
      <x:c r="F1292" s="1" t="str">
        <x:v>mix</x:v>
      </x:c>
      <x:c r="G1292" s="1" t="str">
        <x:v>0.36330868500859725</x:v>
      </x:c>
      <x:c r="H1292" s="1" t="str">
        <x:v>0.37254898019005289</x:v>
      </x:c>
      <x:c r="I1292" s="1" t="str">
        <x:v>0.088322643127328293</x:v>
      </x:c>
      <x:c r="J1292" s="1" t="str">
        <x:v>-0.079350584843143279</x:v>
      </x:c>
      <x:c r="K1292" s="1" t="str">
        <x:v>0.42132539209271702</x:v>
      </x:c>
      <x:c r="L1292" s="1" t="str">
        <x:v>-0.14880143147766745</x:v>
      </x:c>
      <x:c r="M1292" s="1" t="str">
        <x:v>ABSTAIN</x:v>
      </x:c>
      <x:c r="N1292" s="1" t="str">
        <x:v>0.86349961166564693</x:v>
      </x:c>
      <x:c r="O1292" s="48" t="str">
        <x:v>HIGH_VOLATILITY|NEGATIVE_MOMENTUM</x:v>
      </x:c>
      <x:c r="P1292" s="48" t="str"/>
      <x:c r="Q1292" s="1" t="str">
        <x:v>True</x:v>
      </x:c>
      <x:c r="R1292" s="1" t="str">
        <x:v>5</x:v>
      </x:c>
      <x:c r="S1292" s="1" t="str">
        <x:v>0.050000000000000003</x:v>
      </x:c>
      <x:c r="T1292" s="1" t="str">
        <x:v>0.43985526404244618</x:v>
      </x:c>
      <x:c r="U1292" s="1" t="str">
        <x:v>0.45000000000000001</x:v>
      </x:c>
      <x:c r="V1292" s="1" t="str">
        <x:v>0.0295084823308988</x:v>
      </x:c>
      <x:c r="W1292" s="28" t="str">
        <x:v>0.45000000000000001</x:v>
      </x:c>
      <x:c r="X1292" s="28" t="str">
        <x:v>0.0065469290262794577</x:v>
      </x:c>
      <x:c r="Y1292" s="28" t="str">
        <x:v>0.029508482330898866</x:v>
      </x:c>
      <x:c r="Z1292" s="1" t="str">
        <x:v>0.45000000000000001</x:v>
      </x:c>
      <x:c r="AA1292" s="1" t="str">
        <x:v>0.0065469290262794577</x:v>
      </x:c>
      <x:c r="AB1292" s="1" t="str">
        <x:v>0.029508482330898866</x:v>
      </x:c>
      <x:c r="AC1292" s="1" t="str">
        <x:v>ABSTAIN</x:v>
      </x:c>
      <x:c r="AD1292" s="1" t="str">
        <x:v>0.050000000000000003</x:v>
      </x:c>
      <x:c r="AE1292" s="1" t="str">
        <x:v>0.45000000000000001</x:v>
      </x:c>
      <x:c r="AF1292" s="1" t="str">
        <x:v>0.0065469290262794577</x:v>
      </x:c>
      <x:c r="AG1292" s="1" t="str">
        <x:v>0.029508482330898866</x:v>
      </x:c>
      <x:c r="AH1292" s="1" t="str">
        <x:v>0.45000000000000001</x:v>
      </x:c>
      <x:c r="AI1292" s="1" t="str">
        <x:v>0.093966154872488439</x:v>
      </x:c>
      <x:c r="AJ1292" s="1" t="str">
        <x:v>0.029418482907151766</x:v>
      </x:c>
      <x:c r="AK1292" s="1" t="str">
        <x:v>-8.7423619510414857e-05</x:v>
      </x:c>
      <x:c r="AL1292" s="28" t="str">
        <x:v>0.0655893833199825</x:v>
      </x:c>
      <x:c r="AM1292" s="1" t="str">
        <x:v>2024</x:v>
      </x:c>
      <x:c r="AN1292" s="48" t="str">
        <x:v>REUSED_OOS_PREQUENTIAL_DIAGNOSTIC</x:v>
      </x:c>
      <x:c r="AO1292" s="1" t="str">
        <x:v>1290</x:v>
      </x:c>
      <x:c r="AP1292" s="1" t="str">
        <x:v>False</x:v>
      </x:c>
    </x:row>
    <x:row r="1293" ht="22" customHeight="1">
      <x:c r="A1293" s="27" t="n">
        <x:v>45488</x:v>
      </x:c>
      <x:c r="B1293" s="27" t="n">
        <x:v>45489</x:v>
      </x:c>
      <x:c r="C1293" s="1" t="str">
        <x:v>0.013881837032118901</x:v>
      </x:c>
      <x:c r="D1293" s="1" t="str">
        <x:v>0.0004594184741059</x:v>
      </x:c>
      <x:c r="E1293" s="1" t="str">
        <x:v>0.985658744493775</x:v>
      </x:c>
      <x:c r="F1293" s="1" t="str">
        <x:v>mix</x:v>
      </x:c>
      <x:c r="G1293" s="1" t="str">
        <x:v>0.07021934920446174</x:v>
      </x:c>
      <x:c r="H1293" s="1" t="str">
        <x:v>0.24510350983375856</x:v>
      </x:c>
      <x:c r="I1293" s="1" t="str">
        <x:v>0.14204923075838227</x:v>
      </x:c>
      <x:c r="J1293" s="1" t="str">
        <x:v>-0.021753771348323014</x:v>
      </x:c>
      <x:c r="K1293" s="1" t="str">
        <x:v>0.48053098577621656</x:v>
      </x:c>
      <x:c r="L1293" s="1" t="str">
        <x:v>-0.092971842285435757</x:v>
      </x:c>
      <x:c r="M1293" s="1" t="str">
        <x:v>ABSTAIN</x:v>
      </x:c>
      <x:c r="N1293" s="1" t="str">
        <x:v>0.985658744493775</x:v>
      </x:c>
      <x:c r="O1293" s="48" t="str">
        <x:v>HIGH_VOLATILITY|NEGATIVE_MOMENTUM</x:v>
      </x:c>
      <x:c r="P1293" s="48" t="str"/>
      <x:c r="Q1293" s="1" t="str">
        <x:v>True</x:v>
      </x:c>
      <x:c r="R1293" s="1" t="str">
        <x:v>5</x:v>
      </x:c>
      <x:c r="S1293" s="1" t="str">
        <x:v>0.050000000000000003</x:v>
      </x:c>
      <x:c r="T1293" s="1" t="str">
        <x:v>0.44872618212965371</x:v>
      </x:c>
      <x:c r="U1293" s="1" t="str">
        <x:v>0.45000000000000001</x:v>
      </x:c>
      <x:c r="V1293" s="1" t="str">
        <x:v>0.0018409570493571001</x:v>
      </x:c>
      <x:c r="W1293" s="28" t="str">
        <x:v>0.45000000000000001</x:v>
      </x:c>
      <x:c r="X1293" s="28" t="str">
        <x:v>0.015767977021622359</x:v>
      </x:c>
      <x:c r="Y1293" s="28" t="str">
        <x:v>0.0018409570493571614</x:v>
      </x:c>
      <x:c r="Z1293" s="1" t="str">
        <x:v>0.45000000000000001</x:v>
      </x:c>
      <x:c r="AA1293" s="1" t="str">
        <x:v>0.015767977021622359</x:v>
      </x:c>
      <x:c r="AB1293" s="1" t="str">
        <x:v>0.0018409570493571614</x:v>
      </x:c>
      <x:c r="AC1293" s="1" t="str">
        <x:v>ABSTAIN</x:v>
      </x:c>
      <x:c r="AD1293" s="1" t="str">
        <x:v>0.050000000000000003</x:v>
      </x:c>
      <x:c r="AE1293" s="1" t="str">
        <x:v>0.45000000000000001</x:v>
      </x:c>
      <x:c r="AF1293" s="1" t="str">
        <x:v>0.015767977021622359</x:v>
      </x:c>
      <x:c r="AG1293" s="1" t="str">
        <x:v>0.0018409570493571614</x:v>
      </x:c>
      <x:c r="AH1293" s="1" t="str">
        <x:v>0.45000000000000001</x:v>
      </x:c>
      <x:c r="AI1293" s="1" t="str">
        <x:v>0.015767977021622359</x:v>
      </x:c>
      <x:c r="AJ1293" s="1" t="str">
        <x:v>0.0018409570493571614</x:v>
      </x:c>
      <x:c r="AK1293" s="1" t="str">
        <x:v>6.114900252818245e-17</x:v>
      </x:c>
      <x:c r="AL1293" s="28" t="str">
        <x:v>0.0041261206747511001</x:v>
      </x:c>
      <x:c r="AM1293" s="1" t="str">
        <x:v>2024</x:v>
      </x:c>
      <x:c r="AN1293" s="48" t="str">
        <x:v>REUSED_OOS_PREQUENTIAL_DIAGNOSTIC</x:v>
      </x:c>
      <x:c r="AO1293" s="1" t="str">
        <x:v>1291</x:v>
      </x:c>
      <x:c r="AP1293" s="1" t="str">
        <x:v>False</x:v>
      </x:c>
    </x:row>
    <x:row r="1294" ht="22" customHeight="1">
      <x:c r="A1294" s="27" t="n">
        <x:v>45489</x:v>
      </x:c>
      <x:c r="B1294" s="27" t="n">
        <x:v>45490</x:v>
      </x:c>
      <x:c r="C1294" s="1" t="str">
        <x:v>0.015625342698817601</x:v>
      </x:c>
      <x:c r="D1294" s="1" t="str">
        <x:v>0.00082270729139180001</x:v>
      </x:c>
      <x:c r="E1294" s="1" t="str">
        <x:v>0.98355195000979045</x:v>
      </x:c>
      <x:c r="F1294" s="1" t="str">
        <x:v>mix</x:v>
      </x:c>
      <x:c r="G1294" s="1" t="str">
        <x:v>0.079317590518203224</x:v>
      </x:c>
      <x:c r="H1294" s="1" t="str">
        <x:v>0.0042135889679691431</x:v>
      </x:c>
      <x:c r="I1294" s="1" t="str">
        <x:v>0.12078519074973193</x:v>
      </x:c>
      <x:c r="J1294" s="1" t="str">
        <x:v>-0.024372063166388402</x:v>
      </x:c>
      <x:c r="K1294" s="1" t="str">
        <x:v>0.48009276738935075</x:v>
      </x:c>
      <x:c r="L1294" s="1" t="str">
        <x:v>-0.089229334651308334</x:v>
      </x:c>
      <x:c r="M1294" s="1" t="str">
        <x:v>ABSTAIN</x:v>
      </x:c>
      <x:c r="N1294" s="1" t="str">
        <x:v>0.98355195000979045</x:v>
      </x:c>
      <x:c r="O1294" s="48" t="str">
        <x:v>HIGH_VOLATILITY|NEGATIVE_MOMENTUM</x:v>
      </x:c>
      <x:c r="P1294" s="48" t="str"/>
      <x:c r="Q1294" s="1" t="str">
        <x:v>True</x:v>
      </x:c>
      <x:c r="R1294" s="1" t="str">
        <x:v>5</x:v>
      </x:c>
      <x:c r="S1294" s="1" t="str">
        <x:v>0.050000000000000003</x:v>
      </x:c>
      <x:c r="T1294" s="1" t="str">
        <x:v>0.44859595640271033</x:v>
      </x:c>
      <x:c r="U1294" s="1" t="str">
        <x:v>0.45000000000000001</x:v>
      </x:c>
      <x:c r="V1294" s="1" t="str">
        <x:v>-0.0066455474203432003</x:v>
      </x:c>
      <x:c r="W1294" s="28" t="str">
        <x:v>0.45000000000000001</x:v>
      </x:c>
      <x:c r="X1294" s="28" t="str">
        <x:v>0.001019322236052278</x:v>
      </x:c>
      <x:c r="Y1294" s="28" t="str">
        <x:v>-0.0066455474203432896</x:v>
      </x:c>
      <x:c r="Z1294" s="1" t="str">
        <x:v>0.45000000000000001</x:v>
      </x:c>
      <x:c r="AA1294" s="1" t="str">
        <x:v>0.001019322236052278</x:v>
      </x:c>
      <x:c r="AB1294" s="1" t="str">
        <x:v>-0.0066455474203432896</x:v>
      </x:c>
      <x:c r="AC1294" s="1" t="str">
        <x:v>ABSTAIN</x:v>
      </x:c>
      <x:c r="AD1294" s="1" t="str">
        <x:v>0.050000000000000003</x:v>
      </x:c>
      <x:c r="AE1294" s="1" t="str">
        <x:v>0.45000000000000001</x:v>
      </x:c>
      <x:c r="AF1294" s="1" t="str">
        <x:v>0.001019322236052278</x:v>
      </x:c>
      <x:c r="AG1294" s="1" t="str">
        <x:v>-0.0066455474203432896</x:v>
      </x:c>
      <x:c r="AH1294" s="1" t="str">
        <x:v>0.45000000000000001</x:v>
      </x:c>
      <x:c r="AI1294" s="1" t="str">
        <x:v>0.001019322236052278</x:v>
      </x:c>
      <x:c r="AJ1294" s="1" t="str">
        <x:v>-0.0066455474203432896</x:v>
      </x:c>
      <x:c r="AK1294" s="1" t="str">
        <x:v>-9.0205620750793969e-17</x:v>
      </x:c>
      <x:c r="AL1294" s="28" t="str">
        <x:v>-0.0147656330467319</x:v>
      </x:c>
      <x:c r="AM1294" s="1" t="str">
        <x:v>2024</x:v>
      </x:c>
      <x:c r="AN1294" s="48" t="str">
        <x:v>REUSED_OOS_PREQUENTIAL_DIAGNOSTIC</x:v>
      </x:c>
      <x:c r="AO1294" s="1" t="str">
        <x:v>1292</x:v>
      </x:c>
      <x:c r="AP1294" s="1" t="str">
        <x:v>False</x:v>
      </x:c>
    </x:row>
    <x:row r="1295" ht="22" customHeight="1">
      <x:c r="A1295" s="27" t="n">
        <x:v>45490</x:v>
      </x:c>
      <x:c r="B1295" s="27" t="n">
        <x:v>45491</x:v>
      </x:c>
      <x:c r="C1295" s="1" t="str">
        <x:v>0.021154176669122102</x:v>
      </x:c>
      <x:c r="D1295" s="1" t="str">
        <x:v>0.00051182565141080002</x:v>
      </x:c>
      <x:c r="E1295" s="1" t="str">
        <x:v>0.97833399767946683</x:v>
      </x:c>
      <x:c r="F1295" s="1" t="str">
        <x:v>mix</x:v>
      </x:c>
      <x:c r="G1295" s="1" t="str">
        <x:v>0.09728338483053027</x:v>
      </x:c>
      <x:c r="H1295" s="1" t="str">
        <x:v>0.011057667940609129</x:v>
      </x:c>
      <x:c r="I1295" s="1" t="str">
        <x:v>0.10983311600489731</x:v>
      </x:c>
      <x:c r="J1295" s="1" t="str">
        <x:v>-0.03623524033516401</x:v>
      </x:c>
      <x:c r="K1295" s="1" t="str">
        <x:v>0.48256808021502007</x:v>
      </x:c>
      <x:c r="L1295" s="1" t="str">
        <x:v>-0.102677440085575</x:v>
      </x:c>
      <x:c r="M1295" s="1" t="str">
        <x:v>ABSTAIN</x:v>
      </x:c>
      <x:c r="N1295" s="1" t="str">
        <x:v>0.97833399767946683</x:v>
      </x:c>
      <x:c r="O1295" s="48" t="str">
        <x:v>HIGH_VOLATILITY|NEGATIVE_MOMENTUM</x:v>
      </x:c>
      <x:c r="P1295" s="48" t="str">
        <x:v>episode-001293|episode-001127|episode-000120|episode-001126|episode-000901</x:v>
      </x:c>
      <x:c r="Q1295" s="1" t="str">
        <x:v>True</x:v>
      </x:c>
      <x:c r="R1295" s="1" t="str">
        <x:v>5</x:v>
      </x:c>
      <x:c r="S1295" s="1" t="str">
        <x:v>0.050000000000000003</x:v>
      </x:c>
      <x:c r="T1295" s="1" t="str">
        <x:v>0.44819894783281772</x:v>
      </x:c>
      <x:c r="U1295" s="1" t="str">
        <x:v>0.45000000000000001</x:v>
      </x:c>
      <x:c r="V1295" s="1" t="str">
        <x:v>-0.00076690924997010004</x:v>
      </x:c>
      <x:c r="W1295" s="28" t="str">
        <x:v>0.45000000000000001</x:v>
      </x:c>
      <x:c r="X1295" s="28" t="str">
        <x:v>0.0036789390176574233</x:v>
      </x:c>
      <x:c r="Y1295" s="28" t="str">
        <x:v>-0.00076690924997002696</x:v>
      </x:c>
      <x:c r="Z1295" s="1" t="str">
        <x:v>0.45000000000000001</x:v>
      </x:c>
      <x:c r="AA1295" s="1" t="str">
        <x:v>0.0036789390176574233</x:v>
      </x:c>
      <x:c r="AB1295" s="1" t="str">
        <x:v>-0.00076690924997002696</x:v>
      </x:c>
      <x:c r="AC1295" s="1" t="str">
        <x:v>ABSTAIN</x:v>
      </x:c>
      <x:c r="AD1295" s="1" t="str">
        <x:v>0.050000000000000003</x:v>
      </x:c>
      <x:c r="AE1295" s="1" t="str">
        <x:v>0.45000000000000001</x:v>
      </x:c>
      <x:c r="AF1295" s="1" t="str">
        <x:v>0.0036789390176574233</x:v>
      </x:c>
      <x:c r="AG1295" s="1" t="str">
        <x:v>-0.00076690924997002696</x:v>
      </x:c>
      <x:c r="AH1295" s="1" t="str">
        <x:v>0.45000000000000001</x:v>
      </x:c>
      <x:c r="AI1295" s="1" t="str">
        <x:v>0.0036789390176574233</x:v>
      </x:c>
      <x:c r="AJ1295" s="1" t="str">
        <x:v>-0.00076690924997002696</x:v>
      </x:c>
      <x:c r="AK1295" s="1" t="str">
        <x:v>7.3075226425522999e-17</x:v>
      </x:c>
      <x:c r="AL1295" s="28" t="str">
        <x:v>-0.0016960735974235</x:v>
      </x:c>
      <x:c r="AM1295" s="1" t="str">
        <x:v>2024</x:v>
      </x:c>
      <x:c r="AN1295" s="48" t="str">
        <x:v>REUSED_OOS_PREQUENTIAL_DIAGNOSTIC</x:v>
      </x:c>
      <x:c r="AO1295" s="1" t="str">
        <x:v>1293</x:v>
      </x:c>
      <x:c r="AP1295" s="1" t="str">
        <x:v>False</x:v>
      </x:c>
    </x:row>
    <x:row r="1296" ht="22" customHeight="1">
      <x:c r="A1296" s="27" t="n">
        <x:v>45491</x:v>
      </x:c>
      <x:c r="B1296" s="27" t="n">
        <x:v>45492</x:v>
      </x:c>
      <x:c r="C1296" s="1" t="str">
        <x:v>0.0166525503184131</x:v>
      </x:c>
      <x:c r="D1296" s="1" t="str">
        <x:v>0.0015413339995233</x:v>
      </x:c>
      <x:c r="E1296" s="1" t="str">
        <x:v>0.98180611568206355</x:v>
      </x:c>
      <x:c r="F1296" s="1" t="str">
        <x:v>mix</x:v>
      </x:c>
      <x:c r="G1296" s="1" t="str">
        <x:v>0.08756779384673008</x:v>
      </x:c>
      <x:c r="H1296" s="1" t="str">
        <x:v>0.0090032527014182254</x:v>
      </x:c>
      <x:c r="I1296" s="1" t="str">
        <x:v>0.11586175142533728</x:v>
      </x:c>
      <x:c r="J1296" s="1" t="str">
        <x:v>-0.01810008916526884</x:v>
      </x:c>
      <x:c r="K1296" s="1" t="str">
        <x:v>0.4776291067758634</x:v>
      </x:c>
      <x:c r="L1296" s="1" t="str">
        <x:v>-0.10419936518781836</x:v>
      </x:c>
      <x:c r="M1296" s="1" t="str">
        <x:v>ABSTAIN</x:v>
      </x:c>
      <x:c r="N1296" s="1" t="str">
        <x:v>0.98180611568206355</x:v>
      </x:c>
      <x:c r="O1296" s="48" t="str">
        <x:v>HIGH_VOLATILITY|NEGATIVE_MOMENTUM</x:v>
      </x:c>
      <x:c r="P1296" s="48" t="str"/>
      <x:c r="Q1296" s="1" t="str">
        <x:v>True</x:v>
      </x:c>
      <x:c r="R1296" s="1" t="str">
        <x:v>5</x:v>
      </x:c>
      <x:c r="S1296" s="1" t="str">
        <x:v>0.050000000000000003</x:v>
      </x:c>
      <x:c r="T1296" s="1" t="str">
        <x:v>0.44851373064207678</x:v>
      </x:c>
      <x:c r="U1296" s="1" t="str">
        <x:v>0.45000000000000001</x:v>
      </x:c>
      <x:c r="V1296" s="1" t="str">
        <x:v>0.018967929479005899</x:v>
      </x:c>
      <x:c r="W1296" s="28" t="str">
        <x:v>0.45000000000000001</x:v>
      </x:c>
      <x:c r="X1296" s="28" t="str">
        <x:v>0.00042009884871685443</x:v>
      </x:c>
      <x:c r="Y1296" s="28" t="str">
        <x:v>0.018967929479005941</x:v>
      </x:c>
      <x:c r="Z1296" s="1" t="str">
        <x:v>0.45000000000000001</x:v>
      </x:c>
      <x:c r="AA1296" s="1" t="str">
        <x:v>0.00042009884871685443</x:v>
      </x:c>
      <x:c r="AB1296" s="1" t="str">
        <x:v>0.018967929479005941</x:v>
      </x:c>
      <x:c r="AC1296" s="1" t="str">
        <x:v>ABSTAIN</x:v>
      </x:c>
      <x:c r="AD1296" s="1" t="str">
        <x:v>0.050000000000000003</x:v>
      </x:c>
      <x:c r="AE1296" s="1" t="str">
        <x:v>0.45000000000000001</x:v>
      </x:c>
      <x:c r="AF1296" s="1" t="str">
        <x:v>0.00042009884871685443</x:v>
      </x:c>
      <x:c r="AG1296" s="1" t="str">
        <x:v>0.018967929479005941</x:v>
      </x:c>
      <x:c r="AH1296" s="1" t="str">
        <x:v>0.45000000000000001</x:v>
      </x:c>
      <x:c r="AI1296" s="1" t="str">
        <x:v>0.00042009884871685443</x:v>
      </x:c>
      <x:c r="AJ1296" s="1" t="str">
        <x:v>0.018967929479005941</x:v>
      </x:c>
      <x:c r="AK1296" s="1" t="str">
        <x:v>4.163336342344337e-17</x:v>
      </x:c>
      <x:c r="AL1296" s="28" t="str">
        <x:v>0.042151905658755297</x:v>
      </x:c>
      <x:c r="AM1296" s="1" t="str">
        <x:v>2024</x:v>
      </x:c>
      <x:c r="AN1296" s="48" t="str">
        <x:v>REUSED_OOS_PREQUENTIAL_DIAGNOSTIC</x:v>
      </x:c>
      <x:c r="AO1296" s="1" t="str">
        <x:v>1294</x:v>
      </x:c>
      <x:c r="AP1296" s="1" t="str">
        <x:v>False</x:v>
      </x:c>
    </x:row>
    <x:row r="1297" ht="22" customHeight="1">
      <x:c r="A1297" s="27" t="n">
        <x:v>45492</x:v>
      </x:c>
      <x:c r="B1297" s="27" t="n">
        <x:v>45493</x:v>
      </x:c>
      <x:c r="C1297" s="1" t="str">
        <x:v>0.0024364641831697001</x:v>
      </x:c>
      <x:c r="D1297" s="1" t="str">
        <x:v>0.015784164776551202</x:v>
      </x:c>
      <x:c r="E1297" s="1" t="str">
        <x:v>0.98177937104027835</x:v>
      </x:c>
      <x:c r="F1297" s="1" t="str">
        <x:v>mix</x:v>
      </x:c>
      <x:c r="G1297" s="1" t="str">
        <x:v>0.089384444643483024</x:v>
      </x:c>
      <x:c r="H1297" s="1" t="str">
        <x:v>0.028485661554056504</x:v>
      </x:c>
      <x:c r="I1297" s="1" t="str">
        <x:v>0.15189228316095149</x:v>
      </x:c>
      <x:c r="J1297" s="1" t="str">
        <x:v>0.026107671638896823</x:v>
      </x:c>
      <x:c r="K1297" s="1" t="str">
        <x:v>0.49936515540935433</x:v>
      </x:c>
      <x:c r="L1297" s="1" t="str">
        <x:v>-0.066439661340162215</x:v>
      </x:c>
      <x:c r="M1297" s="1" t="str">
        <x:v>ABSTAIN</x:v>
      </x:c>
      <x:c r="N1297" s="1" t="str">
        <x:v>0.98177937104027835</x:v>
      </x:c>
      <x:c r="O1297" s="48" t="str">
        <x:v>HIGH_VOLATILITY|NEGATIVE_MOMENTUM</x:v>
      </x:c>
      <x:c r="P1297" s="48" t="str">
        <x:v>episode-001293|episode-001295</x:v>
      </x:c>
      <x:c r="Q1297" s="1" t="str">
        <x:v>True</x:v>
      </x:c>
      <x:c r="R1297" s="1" t="str">
        <x:v>5</x:v>
      </x:c>
      <x:c r="S1297" s="1" t="str">
        <x:v>0.050000000000000003</x:v>
      </x:c>
      <x:c r="T1297" s="1" t="str">
        <x:v>0.44938796633757838</x:v>
      </x:c>
      <x:c r="U1297" s="1" t="str">
        <x:v>0.45000000000000001</x:v>
      </x:c>
      <x:c r="V1297" s="1" t="str">
        <x:v>0.0031691421712276</x:v>
      </x:c>
      <x:c r="W1297" s="28" t="str">
        <x:v>0.45000000000000001</x:v>
      </x:c>
      <x:c r="X1297" s="28" t="str">
        <x:v>0.010238391185828866</x:v>
      </x:c>
      <x:c r="Y1297" s="28" t="str">
        <x:v>0.0031691421712274348</x:v>
      </x:c>
      <x:c r="Z1297" s="1" t="str">
        <x:v>0.45000000000000001</x:v>
      </x:c>
      <x:c r="AA1297" s="1" t="str">
        <x:v>0.010238391185828866</x:v>
      </x:c>
      <x:c r="AB1297" s="1" t="str">
        <x:v>0.0031691421712274348</x:v>
      </x:c>
      <x:c r="AC1297" s="1" t="str">
        <x:v>ABSTAIN</x:v>
      </x:c>
      <x:c r="AD1297" s="1" t="str">
        <x:v>0.050000000000000003</x:v>
      </x:c>
      <x:c r="AE1297" s="1" t="str">
        <x:v>0.45000000000000001</x:v>
      </x:c>
      <x:c r="AF1297" s="1" t="str">
        <x:v>0.010238391185828866</x:v>
      </x:c>
      <x:c r="AG1297" s="1" t="str">
        <x:v>0.0031691421712274348</x:v>
      </x:c>
      <x:c r="AH1297" s="1" t="str">
        <x:v>0.45000000000000001</x:v>
      </x:c>
      <x:c r="AI1297" s="1" t="str">
        <x:v>0.010238391185828866</x:v>
      </x:c>
      <x:c r="AJ1297" s="1" t="str">
        <x:v>0.0031691421712274348</x:v>
      </x:c>
      <x:c r="AK1297" s="1" t="str">
        <x:v>-1.6479873021779667e-16</x:v>
      </x:c>
      <x:c r="AL1297" s="28" t="str">
        <x:v>0.0070653624766412</x:v>
      </x:c>
      <x:c r="AM1297" s="1" t="str">
        <x:v>2024</x:v>
      </x:c>
      <x:c r="AN1297" s="48" t="str">
        <x:v>REUSED_OOS_PREQUENTIAL_DIAGNOSTIC</x:v>
      </x:c>
      <x:c r="AO1297" s="1" t="str">
        <x:v>1295</x:v>
      </x:c>
      <x:c r="AP1297" s="1" t="str">
        <x:v>False</x:v>
      </x:c>
    </x:row>
    <x:row r="1298" ht="22" customHeight="1">
      <x:c r="A1298" s="27" t="n">
        <x:v>45493</x:v>
      </x:c>
      <x:c r="B1298" s="27" t="n">
        <x:v>45494</x:v>
      </x:c>
      <x:c r="C1298" s="1" t="str">
        <x:v>0.0011620867331798999</x:v>
      </x:c>
      <x:c r="D1298" s="1" t="str">
        <x:v>0.0581385207531879</x:v>
      </x:c>
      <x:c r="E1298" s="1" t="str">
        <x:v>0.94069939251363155</x:v>
      </x:c>
      <x:c r="F1298" s="1" t="str">
        <x:v>mix</x:v>
      </x:c>
      <x:c r="G1298" s="1" t="str">
        <x:v>0.21004606178706586</x:v>
      </x:c>
      <x:c r="H1298" s="1" t="str">
        <x:v>0.0847087119532733</x:v>
      </x:c>
      <x:c r="I1298" s="1" t="str">
        <x:v>0.13407746690581623</x:v>
      </x:c>
      <x:c r="J1298" s="1" t="str">
        <x:v>0.035374678317397601</x:v>
      </x:c>
      <x:c r="K1298" s="1" t="str">
        <x:v>0.49971339272344101</x:v>
      </x:c>
      <x:c r="L1298" s="1" t="str">
        <x:v>-0.059843719153714448</x:v>
      </x:c>
      <x:c r="M1298" s="1" t="str">
        <x:v>ABSTAIN</x:v>
      </x:c>
      <x:c r="N1298" s="1" t="str">
        <x:v>0.94069939251363155</x:v>
      </x:c>
      <x:c r="O1298" s="48" t="str">
        <x:v>HIGH_VOLATILITY|NEGATIVE_MOMENTUM</x:v>
      </x:c>
      <x:c r="P1298" s="48" t="str">
        <x:v>episode-001237|episode-001234|episode-001231|episode-001233|episode-001236</x:v>
      </x:c>
      <x:c r="Q1298" s="1" t="str">
        <x:v>True</x:v>
      </x:c>
      <x:c r="R1298" s="1" t="str">
        <x:v>5</x:v>
      </x:c>
      <x:c r="S1298" s="1" t="str">
        <x:v>0.050000000000000003</x:v>
      </x:c>
      <x:c r="T1298" s="1" t="str">
        <x:v>0.44901845598321488</x:v>
      </x:c>
      <x:c r="U1298" s="1" t="str">
        <x:v>0.45000000000000001</x:v>
      </x:c>
      <x:c r="V1298" s="1" t="str">
        <x:v>0.0067681654643544998</x:v>
      </x:c>
      <x:c r="W1298" s="28" t="str">
        <x:v>0.45000000000000001</x:v>
      </x:c>
      <x:c r="X1298" s="28" t="str">
        <x:v>0.0017431350664780521</x:v>
      </x:c>
      <x:c r="Y1298" s="28" t="str">
        <x:v>0.0067681654643545475</x:v>
      </x:c>
      <x:c r="Z1298" s="1" t="str">
        <x:v>0.45000000000000001</x:v>
      </x:c>
      <x:c r="AA1298" s="1" t="str">
        <x:v>0.0017431350664780521</x:v>
      </x:c>
      <x:c r="AB1298" s="1" t="str">
        <x:v>0.0067681654643545475</x:v>
      </x:c>
      <x:c r="AC1298" s="1" t="str">
        <x:v>ABSTAIN</x:v>
      </x:c>
      <x:c r="AD1298" s="1" t="str">
        <x:v>0.050000000000000003</x:v>
      </x:c>
      <x:c r="AE1298" s="1" t="str">
        <x:v>0.45000000000000001</x:v>
      </x:c>
      <x:c r="AF1298" s="1" t="str">
        <x:v>0.0017431350664780521</x:v>
      </x:c>
      <x:c r="AG1298" s="1" t="str">
        <x:v>0.0067681654643545475</x:v>
      </x:c>
      <x:c r="AH1298" s="1" t="str">
        <x:v>0.45000000000000001</x:v>
      </x:c>
      <x:c r="AI1298" s="1" t="str">
        <x:v>0.0017431350664780521</x:v>
      </x:c>
      <x:c r="AJ1298" s="1" t="str">
        <x:v>0.0067681654643545475</x:v>
      </x:c>
      <x:c r="AK1298" s="1" t="str">
        <x:v>4.6837533851373792e-17</x:v>
      </x:c>
      <x:c r="AL1298" s="28" t="str">
        <x:v>0.0150442675562372</x:v>
      </x:c>
      <x:c r="AM1298" s="1" t="str">
        <x:v>2024</x:v>
      </x:c>
      <x:c r="AN1298" s="48" t="str">
        <x:v>REUSED_OOS_PREQUENTIAL_DIAGNOSTIC</x:v>
      </x:c>
      <x:c r="AO1298" s="1" t="str">
        <x:v>1296</x:v>
      </x:c>
      <x:c r="AP1298" s="1" t="str">
        <x:v>False</x:v>
      </x:c>
    </x:row>
    <x:row r="1299" ht="22" customHeight="1">
      <x:c r="A1299" s="27" t="n">
        <x:v>45494</x:v>
      </x:c>
      <x:c r="B1299" s="27" t="n">
        <x:v>45495</x:v>
      </x:c>
      <x:c r="C1299" s="1" t="str">
        <x:v>0.00026722205245859997</x:v>
      </x:c>
      <x:c r="D1299" s="1" t="str">
        <x:v>0.28264795782389052</x:v>
      </x:c>
      <x:c r="E1299" s="1" t="str">
        <x:v>0.71708482012365082</x:v>
      </x:c>
      <x:c r="F1299" s="1" t="str">
        <x:v>mix</x:v>
      </x:c>
      <x:c r="G1299" s="1" t="str">
        <x:v>0.54415358029024696</x:v>
      </x:c>
      <x:c r="H1299" s="1" t="str">
        <x:v>0.44901887414140462</x:v>
      </x:c>
      <x:c r="I1299" s="1" t="str">
        <x:v>0.12112529175967057</x:v>
      </x:c>
      <x:c r="J1299" s="1" t="str">
        <x:v>0.062845692632760741</x:v>
      </x:c>
      <x:c r="K1299" s="1" t="str">
        <x:v>0.49987422718319796</x:v>
      </x:c>
      <x:c r="L1299" s="1" t="str">
        <x:v>-0.045699756519985923</x:v>
      </x:c>
      <x:c r="M1299" s="1" t="str">
        <x:v>ABSTAIN</x:v>
      </x:c>
      <x:c r="N1299" s="1" t="str">
        <x:v>0.71708482012365082</x:v>
      </x:c>
      <x:c r="O1299" s="48" t="str">
        <x:v>HIGH_VOLATILITY|NEGATIVE_MOMENTUM</x:v>
      </x:c>
      <x:c r="P1299" s="48" t="str"/>
      <x:c r="Q1299" s="1" t="str">
        <x:v>True</x:v>
      </x:c>
      <x:c r="R1299" s="1" t="str">
        <x:v>5</x:v>
      </x:c>
      <x:c r="S1299" s="1" t="str">
        <x:v>0.050000000000000003</x:v>
      </x:c>
      <x:c r="T1299" s="1" t="str">
        <x:v>0.44663537614341392</x:v>
      </x:c>
      <x:c r="U1299" s="1" t="str">
        <x:v>0.45000000000000001</x:v>
      </x:c>
      <x:c r="V1299" s="1" t="str">
        <x:v>-0.0039986982192641001</x:v>
      </x:c>
      <x:c r="W1299" s="28" t="str">
        <x:v>0.45000000000000001</x:v>
      </x:c>
      <x:c r="X1299" s="28" t="str">
        <x:v>0.0036984182231907248</x:v>
      </x:c>
      <x:c r="Y1299" s="28" t="str">
        <x:v>-0.0039986982192641296</x:v>
      </x:c>
      <x:c r="Z1299" s="1" t="str">
        <x:v>0.45000000000000001</x:v>
      </x:c>
      <x:c r="AA1299" s="1" t="str">
        <x:v>0.0036984182231907248</x:v>
      </x:c>
      <x:c r="AB1299" s="1" t="str">
        <x:v>-0.0039986982192641296</x:v>
      </x:c>
      <x:c r="AC1299" s="1" t="str">
        <x:v>ABSTAIN</x:v>
      </x:c>
      <x:c r="AD1299" s="1" t="str">
        <x:v>0.050000000000000003</x:v>
      </x:c>
      <x:c r="AE1299" s="1" t="str">
        <x:v>0.45000000000000001</x:v>
      </x:c>
      <x:c r="AF1299" s="1" t="str">
        <x:v>0.0036984182231907248</x:v>
      </x:c>
      <x:c r="AG1299" s="1" t="str">
        <x:v>-0.0039986982192641296</x:v>
      </x:c>
      <x:c r="AH1299" s="1" t="str">
        <x:v>0.45000000000000001</x:v>
      </x:c>
      <x:c r="AI1299" s="1" t="str">
        <x:v>0.0036984182231907248</x:v>
      </x:c>
      <x:c r="AJ1299" s="1" t="str">
        <x:v>-0.0039986982192641296</x:v>
      </x:c>
      <x:c r="AK1299" s="1" t="str">
        <x:v>-2.9490299091605721e-17</x:v>
      </x:c>
      <x:c r="AL1299" s="28" t="str">
        <x:v>-0.0088778101695013</x:v>
      </x:c>
      <x:c r="AM1299" s="1" t="str">
        <x:v>2024</x:v>
      </x:c>
      <x:c r="AN1299" s="48" t="str">
        <x:v>REUSED_OOS_PREQUENTIAL_DIAGNOSTIC</x:v>
      </x:c>
      <x:c r="AO1299" s="1" t="str">
        <x:v>1297</x:v>
      </x:c>
      <x:c r="AP1299" s="1" t="str">
        <x:v>False</x:v>
      </x:c>
    </x:row>
    <x:row r="1300" ht="22" customHeight="1">
      <x:c r="A1300" s="27" t="n">
        <x:v>45495</x:v>
      </x:c>
      <x:c r="B1300" s="27" t="n">
        <x:v>45496</x:v>
      </x:c>
      <x:c r="C1300" s="1" t="str">
        <x:v>0.00057613110017680003</x:v>
      </x:c>
      <x:c r="D1300" s="1" t="str">
        <x:v>0.13468418235077301</x:v>
      </x:c>
      <x:c r="E1300" s="1" t="str">
        <x:v>0.86473968654904987</x:v>
      </x:c>
      <x:c r="F1300" s="1" t="str">
        <x:v>mix</x:v>
      </x:c>
      <x:c r="G1300" s="1" t="str">
        <x:v>0.36408219604858078</x:v>
      </x:c>
      <x:c r="H1300" s="1" t="str">
        <x:v>0.29592755094623474</x:v>
      </x:c>
      <x:c r="I1300" s="1" t="str">
        <x:v>0.042777050556941365</x:v>
      </x:c>
      <x:c r="J1300" s="1" t="str">
        <x:v>0.051237920356048017</x:v>
      </x:c>
      <x:c r="K1300" s="1" t="str">
        <x:v>0.50133173576654766</x:v>
      </x:c>
      <x:c r="L1300" s="1" t="str">
        <x:v>-0.054171852926310438</x:v>
      </x:c>
      <x:c r="M1300" s="1" t="str">
        <x:v>ABSTAIN</x:v>
      </x:c>
      <x:c r="N1300" s="1" t="str">
        <x:v>0.86473968654904987</x:v>
      </x:c>
      <x:c r="O1300" s="48" t="str">
        <x:v>HIGH_VOLATILITY|NEGATIVE_MOMENTUM</x:v>
      </x:c>
      <x:c r="P1300" s="48" t="str"/>
      <x:c r="Q1300" s="1" t="str">
        <x:v>True</x:v>
      </x:c>
      <x:c r="R1300" s="1" t="str">
        <x:v>5</x:v>
      </x:c>
      <x:c r="S1300" s="1" t="str">
        <x:v>0.050000000000000003</x:v>
      </x:c>
      <x:c r="T1300" s="1" t="str">
        <x:v>0.44822629324119412</x:v>
      </x:c>
      <x:c r="U1300" s="1" t="str">
        <x:v>0.45000000000000001</x:v>
      </x:c>
      <x:c r="V1300" s="1" t="str">
        <x:v>-0.0107656353473677</x:v>
      </x:c>
      <x:c r="W1300" s="28" t="str">
        <x:v>0.45000000000000001</x:v>
      </x:c>
      <x:c r="X1300" s="28" t="str">
        <x:v>0.0022060713039672164</x:v>
      </x:c>
      <x:c r="Y1300" s="28" t="str">
        <x:v>-0.01076563534736763</x:v>
      </x:c>
      <x:c r="Z1300" s="1" t="str">
        <x:v>0.45000000000000001</x:v>
      </x:c>
      <x:c r="AA1300" s="1" t="str">
        <x:v>0.0022060713039672164</x:v>
      </x:c>
      <x:c r="AB1300" s="1" t="str">
        <x:v>-0.01076563534736763</x:v>
      </x:c>
      <x:c r="AC1300" s="1" t="str">
        <x:v>ABSTAIN</x:v>
      </x:c>
      <x:c r="AD1300" s="1" t="str">
        <x:v>0.050000000000000003</x:v>
      </x:c>
      <x:c r="AE1300" s="1" t="str">
        <x:v>0.45000000000000001</x:v>
      </x:c>
      <x:c r="AF1300" s="1" t="str">
        <x:v>0.0022060713039672164</x:v>
      </x:c>
      <x:c r="AG1300" s="1" t="str">
        <x:v>-0.01076563534736763</x:v>
      </x:c>
      <x:c r="AH1300" s="1" t="str">
        <x:v>0.45000000000000001</x:v>
      </x:c>
      <x:c r="AI1300" s="1" t="str">
        <x:v>0.0022060713039672164</x:v>
      </x:c>
      <x:c r="AJ1300" s="1" t="str">
        <x:v>-0.01076563534736763</x:v>
      </x:c>
      <x:c r="AK1300" s="1" t="str">
        <x:v>6.9388939039072284e-17</x:v>
      </x:c>
      <x:c r="AL1300" s="28" t="str">
        <x:v>-0.02391878449113</x:v>
      </x:c>
      <x:c r="AM1300" s="1" t="str">
        <x:v>2024</x:v>
      </x:c>
      <x:c r="AN1300" s="48" t="str">
        <x:v>REUSED_OOS_PREQUENTIAL_DIAGNOSTIC</x:v>
      </x:c>
      <x:c r="AO1300" s="1" t="str">
        <x:v>1298</x:v>
      </x:c>
      <x:c r="AP1300" s="1" t="str">
        <x:v>False</x:v>
      </x:c>
    </x:row>
    <x:row r="1301" ht="22" customHeight="1">
      <x:c r="A1301" s="27" t="n">
        <x:v>45496</x:v>
      </x:c>
      <x:c r="B1301" s="27" t="n">
        <x:v>45497</x:v>
      </x:c>
      <x:c r="C1301" s="1" t="str">
        <x:v>0.0011517095668696</x:v>
      </x:c>
      <x:c r="D1301" s="1" t="str">
        <x:v>0.042929760980451301</x:v>
      </x:c>
      <x:c r="E1301" s="1" t="str">
        <x:v>0.95591852945267874</x:v>
      </x:c>
      <x:c r="F1301" s="1" t="str">
        <x:v>mix</x:v>
      </x:c>
      <x:c r="G1301" s="1" t="str">
        <x:v>0.16934033907625912</x:v>
      </x:c>
      <x:c r="H1301" s="1" t="str">
        <x:v>0.18350884274064339</x:v>
      </x:c>
      <x:c r="I1301" s="1" t="str">
        <x:v>0.013652637906093501</x:v>
      </x:c>
      <x:c r="J1301" s="1" t="str">
        <x:v>0.043382355268196671</x:v>
      </x:c>
      <x:c r="K1301" s="1" t="str">
        <x:v>0.50546034380810145</x:v>
      </x:c>
      <x:c r="L1301" s="1" t="str">
        <x:v>-0.076794912541810811</x:v>
      </x:c>
      <x:c r="M1301" s="1" t="str">
        <x:v>ABSTAIN</x:v>
      </x:c>
      <x:c r="N1301" s="1" t="str">
        <x:v>0.95591852945267874</x:v>
      </x:c>
      <x:c r="O1301" s="48" t="str">
        <x:v>HIGH_VOLATILITY|NEGATIVE_MOMENTUM</x:v>
      </x:c>
      <x:c r="P1301" s="48" t="str">
        <x:v>episode-001250|episode-001242|episode-001240|episode-001245|episode-001128</x:v>
      </x:c>
      <x:c r="Q1301" s="1" t="str">
        <x:v>True</x:v>
      </x:c>
      <x:c r="R1301" s="1" t="str">
        <x:v>5</x:v>
      </x:c>
      <x:c r="S1301" s="1" t="str">
        <x:v>0.050000000000000003</x:v>
      </x:c>
      <x:c r="T1301" s="1" t="str">
        <x:v>0.44918503263978321</x:v>
      </x:c>
      <x:c r="U1301" s="1" t="str">
        <x:v>0.45000000000000001</x:v>
      </x:c>
      <x:c r="V1301" s="1" t="str">
        <x:v>-0.0038775643803372999</x:v>
      </x:c>
      <x:c r="W1301" s="28" t="str">
        <x:v>0.45000000000000001</x:v>
      </x:c>
      <x:c r="X1301" s="28" t="str">
        <x:v>0.0059843110119954246</x:v>
      </x:c>
      <x:c r="Y1301" s="28" t="str">
        <x:v>-0.0038775643803373727</x:v>
      </x:c>
      <x:c r="Z1301" s="1" t="str">
        <x:v>0.45000000000000001</x:v>
      </x:c>
      <x:c r="AA1301" s="1" t="str">
        <x:v>0.0059843110119954246</x:v>
      </x:c>
      <x:c r="AB1301" s="1" t="str">
        <x:v>-0.0038775643803373727</x:v>
      </x:c>
      <x:c r="AC1301" s="1" t="str">
        <x:v>ABSTAIN</x:v>
      </x:c>
      <x:c r="AD1301" s="1" t="str">
        <x:v>0.050000000000000003</x:v>
      </x:c>
      <x:c r="AE1301" s="1" t="str">
        <x:v>0.45000000000000001</x:v>
      </x:c>
      <x:c r="AF1301" s="1" t="str">
        <x:v>0.0059843110119954246</x:v>
      </x:c>
      <x:c r="AG1301" s="1" t="str">
        <x:v>-0.0038775643803373727</x:v>
      </x:c>
      <x:c r="AH1301" s="1" t="str">
        <x:v>0.45000000000000001</x:v>
      </x:c>
      <x:c r="AI1301" s="1" t="str">
        <x:v>0.0059843110119954246</x:v>
      </x:c>
      <x:c r="AJ1301" s="1" t="str">
        <x:v>-0.0038775643803373727</x:v>
      </x:c>
      <x:c r="AK1301" s="1" t="str">
        <x:v>-7.2858385991025898e-17</x:v>
      </x:c>
      <x:c r="AL1301" s="28" t="str">
        <x:v>-0.0086035627515629008</x:v>
      </x:c>
      <x:c r="AM1301" s="1" t="str">
        <x:v>2024</x:v>
      </x:c>
      <x:c r="AN1301" s="48" t="str">
        <x:v>REUSED_OOS_PREQUENTIAL_DIAGNOSTIC</x:v>
      </x:c>
      <x:c r="AO1301" s="1" t="str">
        <x:v>1299</x:v>
      </x:c>
      <x:c r="AP1301" s="1" t="str">
        <x:v>False</x:v>
      </x:c>
    </x:row>
    <x:row r="1302" ht="22" customHeight="1">
      <x:c r="A1302" s="27" t="n">
        <x:v>45497</x:v>
      </x:c>
      <x:c r="B1302" s="27" t="n">
        <x:v>45498</x:v>
      </x:c>
      <x:c r="C1302" s="1" t="str">
        <x:v>0.00092520806685640004</x:v>
      </x:c>
      <x:c r="D1302" s="1" t="str">
        <x:v>0.045537183763558101</x:v>
      </x:c>
      <x:c r="E1302" s="1" t="str">
        <x:v>0.95353760816958522</x:v>
      </x:c>
      <x:c r="F1302" s="1" t="str">
        <x:v>mix</x:v>
      </x:c>
      <x:c r="G1302" s="1" t="str">
        <x:v>0.17522431603366775</x:v>
      </x:c>
      <x:c r="H1302" s="1" t="str">
        <x:v>0.0052148455662135284</x:v>
      </x:c>
      <x:c r="I1302" s="1" t="str">
        <x:v>0.019992448025564435</x:v>
      </x:c>
      <x:c r="J1302" s="1" t="str">
        <x:v>0.084219150908816598</x:v>
      </x:c>
      <x:c r="K1302" s="1" t="str">
        <x:v>0.47600576858104449</x:v>
      </x:c>
      <x:c r="L1302" s="1" t="str">
        <x:v>-0.084737765444319435</x:v>
      </x:c>
      <x:c r="M1302" s="1" t="str">
        <x:v>ABSTAIN</x:v>
      </x:c>
      <x:c r="N1302" s="1" t="str">
        <x:v>0.95353760816958522</x:v>
      </x:c>
      <x:c r="O1302" s="48" t="str">
        <x:v>HIGH_VOLATILITY|NEGATIVE_MOMENTUM</x:v>
      </x:c>
      <x:c r="P1302" s="48" t="str"/>
      <x:c r="Q1302" s="1" t="str">
        <x:v>True</x:v>
      </x:c>
      <x:c r="R1302" s="1" t="str">
        <x:v>5</x:v>
      </x:c>
      <x:c r="S1302" s="1" t="str">
        <x:v>0.050000000000000003</x:v>
      </x:c>
      <x:c r="T1302" s="1" t="str">
        <x:v>0.44917300645774672</x:v>
      </x:c>
      <x:c r="U1302" s="1" t="str">
        <x:v>0.45000000000000001</x:v>
      </x:c>
      <x:c r="V1302" s="1" t="str">
        <x:v>0.0029496462127240001</x:v>
      </x:c>
      <x:c r="W1302" s="28" t="str">
        <x:v>0.45000000000000001</x:v>
      </x:c>
      <x:c r="X1302" s="28" t="str">
        <x:v>0.002137657944431659</x:v>
      </x:c>
      <x:c r="Y1302" s="28" t="str">
        <x:v>0.0029496462127238665</x:v>
      </x:c>
      <x:c r="Z1302" s="1" t="str">
        <x:v>0.45000000000000001</x:v>
      </x:c>
      <x:c r="AA1302" s="1" t="str">
        <x:v>0.002137657944431659</x:v>
      </x:c>
      <x:c r="AB1302" s="1" t="str">
        <x:v>0.0029496462127238665</x:v>
      </x:c>
      <x:c r="AC1302" s="1" t="str">
        <x:v>ABSTAIN</x:v>
      </x:c>
      <x:c r="AD1302" s="1" t="str">
        <x:v>0.050000000000000003</x:v>
      </x:c>
      <x:c r="AE1302" s="1" t="str">
        <x:v>0.45000000000000001</x:v>
      </x:c>
      <x:c r="AF1302" s="1" t="str">
        <x:v>0.002137657944431659</x:v>
      </x:c>
      <x:c r="AG1302" s="1" t="str">
        <x:v>0.0029496462127238665</x:v>
      </x:c>
      <x:c r="AH1302" s="1" t="str">
        <x:v>0.45000000000000001</x:v>
      </x:c>
      <x:c r="AI1302" s="1" t="str">
        <x:v>0.002137657944431659</x:v>
      </x:c>
      <x:c r="AJ1302" s="1" t="str">
        <x:v>0.0029496462127238665</x:v>
      </x:c>
      <x:c r="AK1302" s="1" t="str">
        <x:v>-1.3314002678121994e-16</x:v>
      </x:c>
      <x:c r="AL1302" s="28" t="str">
        <x:v>0.0065595337346358003</x:v>
      </x:c>
      <x:c r="AM1302" s="1" t="str">
        <x:v>2024</x:v>
      </x:c>
      <x:c r="AN1302" s="48" t="str">
        <x:v>REUSED_OOS_PREQUENTIAL_DIAGNOSTIC</x:v>
      </x:c>
      <x:c r="AO1302" s="1" t="str">
        <x:v>1300</x:v>
      </x:c>
      <x:c r="AP1302" s="1" t="str">
        <x:v>False</x:v>
      </x:c>
    </x:row>
    <x:row r="1303" ht="22" customHeight="1">
      <x:c r="A1303" s="27" t="n">
        <x:v>45498</x:v>
      </x:c>
      <x:c r="B1303" s="27" t="n">
        <x:v>45499</x:v>
      </x:c>
      <x:c r="C1303" s="1" t="str">
        <x:v>0.0007923778827535</x:v>
      </x:c>
      <x:c r="D1303" s="1" t="str">
        <x:v>0.096620046814553703</x:v>
      </x:c>
      <x:c r="E1303" s="1" t="str">
        <x:v>0.90258757530269285</x:v>
      </x:c>
      <x:c r="F1303" s="1" t="str">
        <x:v>mix</x:v>
      </x:c>
      <x:c r="G1303" s="1" t="str">
        <x:v>0.29488274800623843</x:v>
      </x:c>
      <x:c r="H1303" s="1" t="str">
        <x:v>0.10216572610199087</x:v>
      </x:c>
      <x:c r="I1303" s="1" t="str">
        <x:v>0.028427411476934505</x:v>
      </x:c>
      <x:c r="J1303" s="1" t="str">
        <x:v>0.064551670134316064</x:v>
      </x:c>
      <x:c r="K1303" s="1" t="str">
        <x:v>0.46951889187601736</x:v>
      </x:c>
      <x:c r="L1303" s="1" t="str">
        <x:v>-0.078734071940713468</x:v>
      </x:c>
      <x:c r="M1303" s="1" t="str">
        <x:v>ABSTAIN</x:v>
      </x:c>
      <x:c r="N1303" s="1" t="str">
        <x:v>0.90258757530269285</x:v>
      </x:c>
      <x:c r="O1303" s="48" t="str">
        <x:v>HIGH_VOLATILITY|NEGATIVE_MOMENTUM</x:v>
      </x:c>
      <x:c r="P1303" s="48" t="str">
        <x:v>episode-001241|episode-001255|episode-001249|episode-001240|episode-001122</x:v>
      </x:c>
      <x:c r="Q1303" s="1" t="str">
        <x:v>True</x:v>
      </x:c>
      <x:c r="R1303" s="1" t="str">
        <x:v>5</x:v>
      </x:c>
      <x:c r="S1303" s="1" t="str">
        <x:v>0.050000000000000003</x:v>
      </x:c>
      <x:c r="T1303" s="1" t="str">
        <x:v>0.4486256560144124</x:v>
      </x:c>
      <x:c r="U1303" s="1" t="str">
        <x:v>0.45000000000000001</x:v>
      </x:c>
      <x:c r="V1303" s="1" t="str">
        <x:v>0.014423815356581399</x:v>
      </x:c>
      <x:c r="W1303" s="28" t="str">
        <x:v>0.45000000000000001</x:v>
      </x:c>
      <x:c r="X1303" s="28" t="str">
        <x:v>0.0016187065173193238</x:v>
      </x:c>
      <x:c r="Y1303" s="28" t="str">
        <x:v>0.014423815356581438</x:v>
      </x:c>
      <x:c r="Z1303" s="1" t="str">
        <x:v>0.45000000000000001</x:v>
      </x:c>
      <x:c r="AA1303" s="1" t="str">
        <x:v>0.0016187065173193238</x:v>
      </x:c>
      <x:c r="AB1303" s="1" t="str">
        <x:v>0.014423815356581438</x:v>
      </x:c>
      <x:c r="AC1303" s="1" t="str">
        <x:v>ABSTAIN</x:v>
      </x:c>
      <x:c r="AD1303" s="1" t="str">
        <x:v>0.050000000000000003</x:v>
      </x:c>
      <x:c r="AE1303" s="1" t="str">
        <x:v>0.45000000000000001</x:v>
      </x:c>
      <x:c r="AF1303" s="1" t="str">
        <x:v>0.0016187065173193238</x:v>
      </x:c>
      <x:c r="AG1303" s="1" t="str">
        <x:v>0.014423815356581438</x:v>
      </x:c>
      <x:c r="AH1303" s="1" t="str">
        <x:v>0.45000000000000001</x:v>
      </x:c>
      <x:c r="AI1303" s="1" t="str">
        <x:v>0.0016187065173193238</x:v>
      </x:c>
      <x:c r="AJ1303" s="1" t="str">
        <x:v>0.014423815356581438</x:v>
      </x:c>
      <x:c r="AK1303" s="1" t="str">
        <x:v>3.8163916471489756e-17</x:v>
      </x:c>
      <x:c r="AL1303" s="28" t="str">
        <x:v>0.032056572030401499</x:v>
      </x:c>
      <x:c r="AM1303" s="1" t="str">
        <x:v>2024</x:v>
      </x:c>
      <x:c r="AN1303" s="48" t="str">
        <x:v>REUSED_OOS_PREQUENTIAL_DIAGNOSTIC</x:v>
      </x:c>
      <x:c r="AO1303" s="1" t="str">
        <x:v>1301</x:v>
      </x:c>
      <x:c r="AP1303" s="1" t="str">
        <x:v>False</x:v>
      </x:c>
    </x:row>
    <x:row r="1304" ht="22" customHeight="1">
      <x:c r="A1304" s="27" t="n">
        <x:v>45499</x:v>
      </x:c>
      <x:c r="B1304" s="27" t="n">
        <x:v>45500</x:v>
      </x:c>
      <x:c r="C1304" s="1" t="str">
        <x:v>8.2749466074382203e-05</x:v>
      </x:c>
      <x:c r="D1304" s="1" t="str">
        <x:v>0.45844821400327151</x:v>
      </x:c>
      <x:c r="E1304" s="1" t="str">
        <x:v>0.54146903653065404</x:v>
      </x:c>
      <x:c r="F1304" s="1" t="str">
        <x:v>mix</x:v>
      </x:c>
      <x:c r="G1304" s="1" t="str">
        <x:v>0.6285200987516002</x:v>
      </x:c>
      <x:c r="H1304" s="1" t="str">
        <x:v>0.72365633437743571</x:v>
      </x:c>
      <x:c r="I1304" s="1" t="str">
        <x:v>0.018465027130632139</x:v>
      </x:c>
      <x:c r="J1304" s="1" t="str">
        <x:v>0.11601100421696842</x:v>
      </x:c>
      <x:c r="K1304" s="1" t="str">
        <x:v>0.47590595809974956</x:v>
      </x:c>
      <x:c r="L1304" s="1" t="str">
        <x:v>-0.049201444358726198</x:v>
      </x:c>
      <x:c r="M1304" s="1" t="str">
        <x:v>ABSTAIN</x:v>
      </x:c>
      <x:c r="N1304" s="1" t="str">
        <x:v>0.54146903653065404</x:v>
      </x:c>
      <x:c r="O1304" s="48" t="str">
        <x:v>HIGH_VOLATILITY|NEGATIVE_MOMENTUM</x:v>
      </x:c>
      <x:c r="P1304" s="48" t="str"/>
      <x:c r="Q1304" s="1" t="str">
        <x:v>True</x:v>
      </x:c>
      <x:c r="R1304" s="1" t="str">
        <x:v>5</x:v>
      </x:c>
      <x:c r="S1304" s="1" t="str">
        <x:v>0.050000000000000003</x:v>
      </x:c>
      <x:c r="T1304" s="1" t="str">
        <x:v>0.44473193882312512</x:v>
      </x:c>
      <x:c r="U1304" s="1" t="str">
        <x:v>0.45000000000000001</x:v>
      </x:c>
      <x:c r="V1304" s="1" t="str">
        <x:v>-0.0004418570650277</x:v>
      </x:c>
      <x:c r="W1304" s="28" t="str">
        <x:v>0.45000000000000001</x:v>
      </x:c>
      <x:c r="X1304" s="28" t="str">
        <x:v>0.0078211775143661177</x:v>
      </x:c>
      <x:c r="Y1304" s="28" t="str">
        <x:v>-0.00044185706502775091</x:v>
      </x:c>
      <x:c r="Z1304" s="1" t="str">
        <x:v>0.45000000000000001</x:v>
      </x:c>
      <x:c r="AA1304" s="1" t="str">
        <x:v>0.0078211775143661177</x:v>
      </x:c>
      <x:c r="AB1304" s="1" t="str">
        <x:v>-0.00044185706502775091</x:v>
      </x:c>
      <x:c r="AC1304" s="1" t="str">
        <x:v>ABSTAIN</x:v>
      </x:c>
      <x:c r="AD1304" s="1" t="str">
        <x:v>0.050000000000000003</x:v>
      </x:c>
      <x:c r="AE1304" s="1" t="str">
        <x:v>0.45000000000000001</x:v>
      </x:c>
      <x:c r="AF1304" s="1" t="str">
        <x:v>0.0078211775143661177</x:v>
      </x:c>
      <x:c r="AG1304" s="1" t="str">
        <x:v>-0.00044185706502775091</x:v>
      </x:c>
      <x:c r="AH1304" s="1" t="str">
        <x:v>0.45000000000000001</x:v>
      </x:c>
      <x:c r="AI1304" s="1" t="str">
        <x:v>0.0078211775143661177</x:v>
      </x:c>
      <x:c r="AJ1304" s="1" t="str">
        <x:v>-0.00044185706502775091</x:v>
      </x:c>
      <x:c r="AK1304" s="1" t="str">
        <x:v>-5.0903291998194433e-17</x:v>
      </x:c>
      <x:c r="AL1304" s="28" t="str">
        <x:v>-0.00096453173824810005</x:v>
      </x:c>
      <x:c r="AM1304" s="1" t="str">
        <x:v>2024</x:v>
      </x:c>
      <x:c r="AN1304" s="48" t="str">
        <x:v>REUSED_OOS_PREQUENTIAL_DIAGNOSTIC</x:v>
      </x:c>
      <x:c r="AO1304" s="1" t="str">
        <x:v>1302</x:v>
      </x:c>
      <x:c r="AP1304" s="1" t="str">
        <x:v>False</x:v>
      </x:c>
    </x:row>
    <x:row r="1305" ht="22" customHeight="1">
      <x:c r="A1305" s="27" t="n">
        <x:v>45500</x:v>
      </x:c>
      <x:c r="B1305" s="27" t="n">
        <x:v>45501</x:v>
      </x:c>
      <x:c r="C1305" s="1" t="str">
        <x:v>0.00025799043466480002</x:v>
      </x:c>
      <x:c r="D1305" s="1" t="str">
        <x:v>0.19075452700279091</x:v>
      </x:c>
      <x:c r="E1305" s="1" t="str">
        <x:v>0.80898748256254405</x:v>
      </x:c>
      <x:c r="F1305" s="1" t="str">
        <x:v>mix</x:v>
      </x:c>
      <x:c r="G1305" s="1" t="str">
        <x:v>0.4456988214539051</x:v>
      </x:c>
      <x:c r="H1305" s="1" t="str">
        <x:v>0.53538737400096093</x:v>
      </x:c>
      <x:c r="I1305" s="1" t="str">
        <x:v>0.010344237026888248</x:v>
      </x:c>
      <x:c r="J1305" s="1" t="str">
        <x:v>0.099826052560334499</x:v>
      </x:c>
      <x:c r="K1305" s="1" t="str">
        <x:v>0.47477408777924096</x:v>
      </x:c>
      <x:c r="L1305" s="1" t="str">
        <x:v>-0.050118519742322731</x:v>
      </x:c>
      <x:c r="M1305" s="1" t="str">
        <x:v>ABSTAIN</x:v>
      </x:c>
      <x:c r="N1305" s="1" t="str">
        <x:v>0.80898748256254405</x:v>
      </x:c>
      <x:c r="O1305" s="48" t="str">
        <x:v>HIGH_VOLATILITY|NEGATIVE_MOMENTUM</x:v>
      </x:c>
      <x:c r="P1305" s="48" t="str"/>
      <x:c r="Q1305" s="1" t="str">
        <x:v>True</x:v>
      </x:c>
      <x:c r="R1305" s="1" t="str">
        <x:v>5</x:v>
      </x:c>
      <x:c r="S1305" s="1" t="str">
        <x:v>0.050000000000000003</x:v>
      </x:c>
      <x:c r="T1305" s="1" t="str">
        <x:v>0.44763798314933601</x:v>
      </x:c>
      <x:c r="U1305" s="1" t="str">
        <x:v>0.45000000000000001</x:v>
      </x:c>
      <x:c r="V1305" s="1" t="str">
        <x:v>0.0027404961292526999</x:v>
      </x:c>
      <x:c r="W1305" s="28" t="str">
        <x:v>0.45000000000000001</x:v>
      </x:c>
      <x:c r="X1305" s="28" t="str">
        <x:v>0.00023882526476287635</x:v>
      </x:c>
      <x:c r="Y1305" s="28" t="str">
        <x:v>0.0027404961292527563</x:v>
      </x:c>
      <x:c r="Z1305" s="1" t="str">
        <x:v>0.45000000000000001</x:v>
      </x:c>
      <x:c r="AA1305" s="1" t="str">
        <x:v>0.00023882526476287635</x:v>
      </x:c>
      <x:c r="AB1305" s="1" t="str">
        <x:v>0.0027404961292527563</x:v>
      </x:c>
      <x:c r="AC1305" s="1" t="str">
        <x:v>ABSTAIN</x:v>
      </x:c>
      <x:c r="AD1305" s="1" t="str">
        <x:v>0.050000000000000003</x:v>
      </x:c>
      <x:c r="AE1305" s="1" t="str">
        <x:v>0.45000000000000001</x:v>
      </x:c>
      <x:c r="AF1305" s="1" t="str">
        <x:v>0.00023882526476287635</x:v>
      </x:c>
      <x:c r="AG1305" s="1" t="str">
        <x:v>0.0027404961292527563</x:v>
      </x:c>
      <x:c r="AH1305" s="1" t="str">
        <x:v>0.45000000000000001</x:v>
      </x:c>
      <x:c r="AI1305" s="1" t="str">
        <x:v>0.00023882526476287635</x:v>
      </x:c>
      <x:c r="AJ1305" s="1" t="str">
        <x:v>0.0027404961292527563</x:v>
      </x:c>
      <x:c r="AK1305" s="1" t="str">
        <x:v>5.5944832100252029e-17</x:v>
      </x:c>
      <x:c r="AL1305" s="28" t="str">
        <x:v>0.0060905235757209002</x:v>
      </x:c>
      <x:c r="AM1305" s="1" t="str">
        <x:v>2024</x:v>
      </x:c>
      <x:c r="AN1305" s="48" t="str">
        <x:v>REUSED_OOS_PREQUENTIAL_DIAGNOSTIC</x:v>
      </x:c>
      <x:c r="AO1305" s="1" t="str">
        <x:v>1303</x:v>
      </x:c>
      <x:c r="AP1305" s="1" t="str">
        <x:v>False</x:v>
      </x:c>
    </x:row>
    <x:row r="1306" ht="22" customHeight="1">
      <x:c r="A1306" s="27" t="n">
        <x:v>45501</x:v>
      </x:c>
      <x:c r="B1306" s="27" t="n">
        <x:v>45502</x:v>
      </x:c>
      <x:c r="C1306" s="1" t="str">
        <x:v>7.0740023764051548e-05</x:v>
      </x:c>
      <x:c r="D1306" s="1" t="str">
        <x:v>0.49674301718214792</x:v>
      </x:c>
      <x:c r="E1306" s="1" t="str">
        <x:v>0.50318624279408775</x:v>
      </x:c>
      <x:c r="F1306" s="1" t="str">
        <x:v>mix</x:v>
      </x:c>
      <x:c r="G1306" s="1" t="str">
        <x:v>0.6315459600888591</x:v>
      </x:c>
      <x:c r="H1306" s="1" t="str">
        <x:v>0.61197698035871406</x:v>
      </x:c>
      <x:c r="I1306" s="1" t="str">
        <x:v>0.0014319521939238911</x:v>
      </x:c>
      <x:c r="J1306" s="1" t="str">
        <x:v>0.13000945312590528</x:v>
      </x:c>
      <x:c r="K1306" s="1" t="str">
        <x:v>0.46674261307809567</x:v>
      </x:c>
      <x:c r="L1306" s="1" t="str">
        <x:v>-0.044333244192672594</x:v>
      </x:c>
      <x:c r="M1306" s="1" t="str">
        <x:v>ABSTAIN</x:v>
      </x:c>
      <x:c r="N1306" s="1" t="str">
        <x:v>0.50318624279408775</x:v>
      </x:c>
      <x:c r="O1306" s="48" t="str">
        <x:v>HIGH_VOLATILITY|NEGATIVE_MOMENTUM</x:v>
      </x:c>
      <x:c r="P1306" s="48" t="str">
        <x:v>episode-001303|episode-000929|episode-001256|episode-000100|episode-001020</x:v>
      </x:c>
      <x:c r="Q1306" s="1" t="str">
        <x:v>True</x:v>
      </x:c>
      <x:c r="R1306" s="1" t="str">
        <x:v>5</x:v>
      </x:c>
      <x:c r="S1306" s="1" t="str">
        <x:v>0.050000000000000003</x:v>
      </x:c>
      <x:c r="T1306" s="1" t="str">
        <x:v>0.4443152701497981</x:v>
      </x:c>
      <x:c r="U1306" s="1" t="str">
        <x:v>0.45000000000000001</x:v>
      </x:c>
      <x:c r="V1306" s="1" t="str">
        <x:v>-0.0096111512432123999</x:v>
      </x:c>
      <x:c r="W1306" s="28" t="str">
        <x:v>0.45000000000000001</x:v>
      </x:c>
      <x:c r="X1306" s="28" t="str">
        <x:v>0.0015032844796868394</x:v>
      </x:c>
      <x:c r="Y1306" s="28" t="str">
        <x:v>-0.0096111512432124346</x:v>
      </x:c>
      <x:c r="Z1306" s="1" t="str">
        <x:v>0.45000000000000001</x:v>
      </x:c>
      <x:c r="AA1306" s="1" t="str">
        <x:v>0.0015032844796868394</x:v>
      </x:c>
      <x:c r="AB1306" s="1" t="str">
        <x:v>-0.0096111512432124346</x:v>
      </x:c>
      <x:c r="AC1306" s="1" t="str">
        <x:v>ABSTAIN</x:v>
      </x:c>
      <x:c r="AD1306" s="1" t="str">
        <x:v>0.050000000000000003</x:v>
      </x:c>
      <x:c r="AE1306" s="1" t="str">
        <x:v>0.45000000000000001</x:v>
      </x:c>
      <x:c r="AF1306" s="1" t="str">
        <x:v>0.0015032844796868394</x:v>
      </x:c>
      <x:c r="AG1306" s="1" t="str">
        <x:v>-0.0096111512432124346</x:v>
      </x:c>
      <x:c r="AH1306" s="1" t="str">
        <x:v>0.45000000000000001</x:v>
      </x:c>
      <x:c r="AI1306" s="1" t="str">
        <x:v>0.0015032844796868394</x:v>
      </x:c>
      <x:c r="AJ1306" s="1" t="str">
        <x:v>-0.0096111512432124346</x:v>
      </x:c>
      <x:c r="AK1306" s="1" t="str">
        <x:v>-3.4694469519536142e-17</x:v>
      </x:c>
      <x:c r="AL1306" s="28" t="str">
        <x:v>-0.0213548053439757</x:v>
      </x:c>
      <x:c r="AM1306" s="1" t="str">
        <x:v>2024</x:v>
      </x:c>
      <x:c r="AN1306" s="48" t="str">
        <x:v>REUSED_OOS_PREQUENTIAL_DIAGNOSTIC</x:v>
      </x:c>
      <x:c r="AO1306" s="1" t="str">
        <x:v>1304</x:v>
      </x:c>
      <x:c r="AP1306" s="1" t="str">
        <x:v>False</x:v>
      </x:c>
    </x:row>
    <x:row r="1307" ht="22" customHeight="1">
      <x:c r="A1307" s="27" t="n">
        <x:v>45502</x:v>
      </x:c>
      <x:c r="B1307" s="27" t="n">
        <x:v>45503</x:v>
      </x:c>
      <x:c r="C1307" s="1" t="str">
        <x:v>0.00043513441499290001</x:v>
      </x:c>
      <x:c r="D1307" s="1" t="str">
        <x:v>0.061602453721158502</x:v>
      </x:c>
      <x:c r="E1307" s="1" t="str">
        <x:v>0.93796241186384843</x:v>
      </x:c>
      <x:c r="F1307" s="1" t="str">
        <x:v>mix</x:v>
      </x:c>
      <x:c r="G1307" s="1" t="str">
        <x:v>0.21402400096226737</x:v>
      </x:c>
      <x:c r="H1307" s="1" t="str">
        <x:v>0.87028112692197901</x:v>
      </x:c>
      <x:c r="I1307" s="1" t="str">
        <x:v>-0.011174830060870278</x:v>
      </x:c>
      <x:c r="J1307" s="1" t="str">
        <x:v>0.095538382310974779</x:v>
      </x:c>
      <x:c r="K1307" s="1" t="str">
        <x:v>0.47474454927561077</x:v>
      </x:c>
      <x:c r="L1307" s="1" t="str">
        <x:v>-0.064741321736646706</x:v>
      </x:c>
      <x:c r="M1307" s="1" t="str">
        <x:v>ABSTAIN</x:v>
      </x:c>
      <x:c r="N1307" s="1" t="str">
        <x:v>0.93796241186384843</x:v>
      </x:c>
      <x:c r="O1307" s="48" t="str">
        <x:v>HIGH_VOLATILITY|NEGATIVE_MOMENTUM</x:v>
      </x:c>
      <x:c r="P1307" s="48" t="str">
        <x:v>episode-000321|episode-000793|episode-001210|episode-001254|episode-000972</x:v>
      </x:c>
      <x:c r="Q1307" s="1" t="str">
        <x:v>True</x:v>
      </x:c>
      <x:c r="R1307" s="1" t="str">
        <x:v>5</x:v>
      </x:c>
      <x:c r="S1307" s="1" t="str">
        <x:v>0.050000000000000003</x:v>
      </x:c>
      <x:c r="T1307" s="1" t="str">
        <x:v>0.4490333336951926</x:v>
      </x:c>
      <x:c r="U1307" s="1" t="str">
        <x:v>0.45000000000000001</x:v>
      </x:c>
      <x:c r="V1307" s="1" t="str">
        <x:v>-0.0041402752409137001</x:v>
      </x:c>
      <x:c r="W1307" s="28" t="str">
        <x:v>0.45000000000000001</x:v>
      </x:c>
      <x:c r="X1307" s="28" t="str">
        <x:v>0.0053365972203114898</x:v>
      </x:c>
      <x:c r="Y1307" s="28" t="str">
        <x:v>-0.00414027524091376</x:v>
      </x:c>
      <x:c r="Z1307" s="1" t="str">
        <x:v>0.45000000000000001</x:v>
      </x:c>
      <x:c r="AA1307" s="1" t="str">
        <x:v>0.0053365972203114898</x:v>
      </x:c>
      <x:c r="AB1307" s="1" t="str">
        <x:v>-0.00414027524091376</x:v>
      </x:c>
      <x:c r="AC1307" s="1" t="str">
        <x:v>ABSTAIN</x:v>
      </x:c>
      <x:c r="AD1307" s="1" t="str">
        <x:v>0.050000000000000003</x:v>
      </x:c>
      <x:c r="AE1307" s="1" t="str">
        <x:v>0.45000000000000001</x:v>
      </x:c>
      <x:c r="AF1307" s="1" t="str">
        <x:v>0.0053365972203114898</x:v>
      </x:c>
      <x:c r="AG1307" s="1" t="str">
        <x:v>-0.00414027524091376</x:v>
      </x:c>
      <x:c r="AH1307" s="1" t="str">
        <x:v>0.45000000000000001</x:v>
      </x:c>
      <x:c r="AI1307" s="1" t="str">
        <x:v>0.0053365972203114898</x:v>
      </x:c>
      <x:c r="AJ1307" s="1" t="str">
        <x:v>-0.00414027524091376</x:v>
      </x:c>
      <x:c r="AK1307" s="1" t="str">
        <x:v>-5.9847959921199845e-17</x:v>
      </x:c>
      <x:c r="AL1307" s="28" t="str">
        <x:v>-0.0091888015784739006</x:v>
      </x:c>
      <x:c r="AM1307" s="1" t="str">
        <x:v>2024</x:v>
      </x:c>
      <x:c r="AN1307" s="48" t="str">
        <x:v>REUSED_OOS_PREQUENTIAL_DIAGNOSTIC</x:v>
      </x:c>
      <x:c r="AO1307" s="1" t="str">
        <x:v>1305</x:v>
      </x:c>
      <x:c r="AP1307" s="1" t="str">
        <x:v>False</x:v>
      </x:c>
    </x:row>
    <x:row r="1308" ht="22" customHeight="1">
      <x:c r="A1308" s="27" t="n">
        <x:v>45503</x:v>
      </x:c>
      <x:c r="B1308" s="27" t="n">
        <x:v>45504</x:v>
      </x:c>
      <x:c r="C1308" s="1" t="str">
        <x:v>0.0010438103647986</x:v>
      </x:c>
      <x:c r="D1308" s="1" t="str">
        <x:v>0.039829675748971401</x:v>
      </x:c>
      <x:c r="E1308" s="1" t="str">
        <x:v>0.95912651388623005</x:v>
      </x:c>
      <x:c r="F1308" s="1" t="str">
        <x:v>mix</x:v>
      </x:c>
      <x:c r="G1308" s="1" t="str">
        <x:v>0.15980971579753719</x:v>
      </x:c>
      <x:c r="H1308" s="1" t="str">
        <x:v>0.043545555944374412</x:v>
      </x:c>
      <x:c r="I1308" s="1" t="str">
        <x:v>0.003747471101553046</x:v>
      </x:c>
      <x:c r="J1308" s="1" t="str">
        <x:v>0.05466717021781764</x:v>
      </x:c>
      <x:c r="K1308" s="1" t="str">
        <x:v>0.46725023023982298</x:v>
      </x:c>
      <x:c r="L1308" s="1" t="str">
        <x:v>-0.073335228155754439</x:v>
      </x:c>
      <x:c r="M1308" s="1" t="str">
        <x:v>ABSTAIN</x:v>
      </x:c>
      <x:c r="N1308" s="1" t="str">
        <x:v>0.95912651388623005</x:v>
      </x:c>
      <x:c r="O1308" s="48" t="str">
        <x:v>HIGH_VOLATILITY|NEGATIVE_MOMENTUM</x:v>
      </x:c>
      <x:c r="P1308" s="48" t="str"/>
      <x:c r="Q1308" s="1" t="str">
        <x:v>True</x:v>
      </x:c>
      <x:c r="R1308" s="1" t="str">
        <x:v>5</x:v>
      </x:c>
      <x:c r="S1308" s="1" t="str">
        <x:v>0.050000000000000003</x:v>
      </x:c>
      <x:c r="T1308" s="1" t="str">
        <x:v>0.4492266477523677</x:v>
      </x:c>
      <x:c r="U1308" s="1" t="str">
        <x:v>0.45000000000000001</x:v>
      </x:c>
      <x:c r="V1308" s="1" t="str">
        <x:v>-0.0106014293675534</x:v>
      </x:c>
      <x:c r="W1308" s="28" t="str">
        <x:v>0.45000000000000001</x:v>
      </x:c>
      <x:c r="X1308" s="28" t="str">
        <x:v>0.0022836712816973748</x:v>
      </x:c>
      <x:c r="Y1308" s="28" t="str">
        <x:v>-0.010601429367553483</x:v>
      </x:c>
      <x:c r="Z1308" s="1" t="str">
        <x:v>0.45000000000000001</x:v>
      </x:c>
      <x:c r="AA1308" s="1" t="str">
        <x:v>0.0022836712816973748</x:v>
      </x:c>
      <x:c r="AB1308" s="1" t="str">
        <x:v>-0.010601429367553483</x:v>
      </x:c>
      <x:c r="AC1308" s="1" t="str">
        <x:v>ABSTAIN</x:v>
      </x:c>
      <x:c r="AD1308" s="1" t="str">
        <x:v>0.050000000000000003</x:v>
      </x:c>
      <x:c r="AE1308" s="1" t="str">
        <x:v>0.45000000000000001</x:v>
      </x:c>
      <x:c r="AF1308" s="1" t="str">
        <x:v>0.0022836712816973748</x:v>
      </x:c>
      <x:c r="AG1308" s="1" t="str">
        <x:v>-0.010601429367553483</x:v>
      </x:c>
      <x:c r="AH1308" s="1" t="str">
        <x:v>0.45000000000000001</x:v>
      </x:c>
      <x:c r="AI1308" s="1" t="str">
        <x:v>0.0022836712816973748</x:v>
      </x:c>
      <x:c r="AJ1308" s="1" t="str">
        <x:v>-0.010601429367553483</x:v>
      </x:c>
      <x:c r="AK1308" s="1" t="str">
        <x:v>-8.3266726846886741e-17</x:v>
      </x:c>
      <x:c r="AL1308" s="28" t="str">
        <x:v>-0.023553710891759099</x:v>
      </x:c>
      <x:c r="AM1308" s="1" t="str">
        <x:v>2024</x:v>
      </x:c>
      <x:c r="AN1308" s="48" t="str">
        <x:v>REUSED_OOS_PREQUENTIAL_DIAGNOSTIC</x:v>
      </x:c>
      <x:c r="AO1308" s="1" t="str">
        <x:v>1306</x:v>
      </x:c>
      <x:c r="AP1308" s="1" t="str">
        <x:v>False</x:v>
      </x:c>
    </x:row>
    <x:row r="1309" ht="22" customHeight="1">
      <x:c r="A1309" s="27" t="n">
        <x:v>45504</x:v>
      </x:c>
      <x:c r="B1309" s="27" t="n">
        <x:v>45505</x:v>
      </x:c>
      <x:c r="C1309" s="1" t="str">
        <x:v>0.0039696582341047998</x:v>
      </x:c>
      <x:c r="D1309" s="1" t="str">
        <x:v>0.0076850950660656003</x:v>
      </x:c>
      <x:c r="E1309" s="1" t="str">
        <x:v>0.98834524669982915</x:v>
      </x:c>
      <x:c r="F1309" s="1" t="str">
        <x:v>mix</x:v>
      </x:c>
      <x:c r="G1309" s="1" t="str">
        <x:v>0.064581277145283875</x:v>
      </x:c>
      <x:c r="H1309" s="1" t="str">
        <x:v>0.064289161365811101</x:v>
      </x:c>
      <x:c r="I1309" s="1" t="str">
        <x:v>-0.011388929257080793</x:v>
      </x:c>
      <x:c r="J1309" s="1" t="str">
        <x:v>0.027602118616443683</x:v>
      </x:c>
      <x:c r="K1309" s="1" t="str">
        <x:v>0.47570742304614133</x:v>
      </x:c>
      <x:c r="L1309" s="1" t="str">
        <x:v>-0.095161622285351855</x:v>
      </x:c>
      <x:c r="M1309" s="1" t="str">
        <x:v>ABSTAIN</x:v>
      </x:c>
      <x:c r="N1309" s="1" t="str">
        <x:v>0.98834524669982915</x:v>
      </x:c>
      <x:c r="O1309" s="48" t="str">
        <x:v>HIGH_VOLATILITY|NEGATIVE_MOMENTUM</x:v>
      </x:c>
      <x:c r="P1309" s="48" t="str">
        <x:v>episode-001229|episode-000887|episode-000897|episode-001130|episode-001265</x:v>
      </x:c>
      <x:c r="Q1309" s="1" t="str">
        <x:v>True</x:v>
      </x:c>
      <x:c r="R1309" s="1" t="str">
        <x:v>5</x:v>
      </x:c>
      <x:c r="S1309" s="1" t="str">
        <x:v>0.050000000000000003</x:v>
      </x:c>
      <x:c r="T1309" s="1" t="str">
        <x:v>0.44329473973918398</x:v>
      </x:c>
      <x:c r="U1309" s="1" t="str">
        <x:v>0.45000000000000001</x:v>
      </x:c>
      <x:c r="V1309" s="1" t="str">
        <x:v>0.0051948479510937002</x:v>
      </x:c>
      <x:c r="W1309" s="28" t="str">
        <x:v>0.45000000000000001</x:v>
      </x:c>
      <x:c r="X1309" s="28" t="str">
        <x:v>0.00589199368786536</x:v>
      </x:c>
      <x:c r="Y1309" s="28" t="str">
        <x:v>0.0051948479510937062</x:v>
      </x:c>
      <x:c r="Z1309" s="1" t="str">
        <x:v>0.45000000000000001</x:v>
      </x:c>
      <x:c r="AA1309" s="1" t="str">
        <x:v>0.00589199368786536</x:v>
      </x:c>
      <x:c r="AB1309" s="1" t="str">
        <x:v>0.0051948479510937062</x:v>
      </x:c>
      <x:c r="AC1309" s="1" t="str">
        <x:v>ABSTAIN</x:v>
      </x:c>
      <x:c r="AD1309" s="1" t="str">
        <x:v>0.050000000000000003</x:v>
      </x:c>
      <x:c r="AE1309" s="1" t="str">
        <x:v>0.45000000000000001</x:v>
      </x:c>
      <x:c r="AF1309" s="1" t="str">
        <x:v>0.00589199368786536</x:v>
      </x:c>
      <x:c r="AG1309" s="1" t="str">
        <x:v>0.0051948479510937062</x:v>
      </x:c>
      <x:c r="AH1309" s="1" t="str">
        <x:v>0.45000000000000001</x:v>
      </x:c>
      <x:c r="AI1309" s="1" t="str">
        <x:v>0.00589199368786536</x:v>
      </x:c>
      <x:c r="AJ1309" s="1" t="str">
        <x:v>0.0051948479510937062</x:v>
      </x:c>
      <x:c r="AK1309" s="1" t="str">
        <x:v>6.0715321659188248e-18</x:v>
      </x:c>
      <x:c r="AL1309" s="28" t="str">
        <x:v>0.011557267972642501</x:v>
      </x:c>
      <x:c r="AM1309" s="1" t="str">
        <x:v>2024</x:v>
      </x:c>
      <x:c r="AN1309" s="48" t="str">
        <x:v>REUSED_OOS_PREQUENTIAL_DIAGNOSTIC</x:v>
      </x:c>
      <x:c r="AO1309" s="1" t="str">
        <x:v>1307</x:v>
      </x:c>
      <x:c r="AP1309" s="1" t="str">
        <x:v>False</x:v>
      </x:c>
    </x:row>
    <x:row r="1310" ht="22" customHeight="1">
      <x:c r="A1310" s="27" t="n">
        <x:v>45505</x:v>
      </x:c>
      <x:c r="B1310" s="27" t="n">
        <x:v>45506</x:v>
      </x:c>
      <x:c r="C1310" s="1" t="str">
        <x:v>0.0015182296835951001</x:v>
      </x:c>
      <x:c r="D1310" s="1" t="str">
        <x:v>0.031317968747062101</x:v>
      </x:c>
      <x:c r="E1310" s="1" t="str">
        <x:v>0.96716380156934245</x:v>
      </x:c>
      <x:c r="F1310" s="1" t="str">
        <x:v>mix</x:v>
      </x:c>
      <x:c r="G1310" s="1" t="str">
        <x:v>0.1370970345546372</x:v>
      </x:c>
      <x:c r="H1310" s="1" t="str">
        <x:v>0.047265747361992898</x:v>
      </x:c>
      <x:c r="I1310" s="1" t="str">
        <x:v>-0.0064803121005846398</x:v>
      </x:c>
      <x:c r="J1310" s="1" t="str">
        <x:v>0.052647765899718646</x:v>
      </x:c>
      <x:c r="K1310" s="1" t="str">
        <x:v>0.47452119180952113</x:v>
      </x:c>
      <x:c r="L1310" s="1" t="str">
        <x:v>-0.084704162682172401</x:v>
      </x:c>
      <x:c r="M1310" s="1" t="str">
        <x:v>ABSTAIN</x:v>
      </x:c>
      <x:c r="N1310" s="1" t="str">
        <x:v>0.96716380156934245</x:v>
      </x:c>
      <x:c r="O1310" s="48" t="str">
        <x:v>HIGH_VOLATILITY|NEGATIVE_MOMENTUM</x:v>
      </x:c>
      <x:c r="P1310" s="48" t="str">
        <x:v>episode-001307|episode-001250|episode-001301|episode-001308|episode-001259</x:v>
      </x:c>
      <x:c r="Q1310" s="1" t="str">
        <x:v>True</x:v>
      </x:c>
      <x:c r="R1310" s="1" t="str">
        <x:v>5</x:v>
      </x:c>
      <x:c r="S1310" s="1" t="str">
        <x:v>0.050000000000000003</x:v>
      </x:c>
      <x:c r="T1310" s="1" t="str">
        <x:v>0.44334469492486522</x:v>
      </x:c>
      <x:c r="U1310" s="1" t="str">
        <x:v>0.45000000000000001</x:v>
      </x:c>
      <x:c r="V1310" s="1" t="str">
        <x:v>-0.0268088311834806</x:v>
      </x:c>
      <x:c r="W1310" s="28" t="str">
        <x:v>0.45000000000000001</x:v>
      </x:c>
      <x:c r="X1310" s="28" t="str">
        <x:v>0.0028456243836310624</x:v>
      </x:c>
      <x:c r="Y1310" s="28" t="str">
        <x:v>-0.026808831183480653</x:v>
      </x:c>
      <x:c r="Z1310" s="1" t="str">
        <x:v>0.45000000000000001</x:v>
      </x:c>
      <x:c r="AA1310" s="1" t="str">
        <x:v>0.0028456243836310624</x:v>
      </x:c>
      <x:c r="AB1310" s="1" t="str">
        <x:v>-0.026808831183480653</x:v>
      </x:c>
      <x:c r="AC1310" s="1" t="str">
        <x:v>ABSTAIN</x:v>
      </x:c>
      <x:c r="AD1310" s="1" t="str">
        <x:v>0.050000000000000003</x:v>
      </x:c>
      <x:c r="AE1310" s="1" t="str">
        <x:v>0.45000000000000001</x:v>
      </x:c>
      <x:c r="AF1310" s="1" t="str">
        <x:v>0.0028456243836310624</x:v>
      </x:c>
      <x:c r="AG1310" s="1" t="str">
        <x:v>-0.026808831183480653</x:v>
      </x:c>
      <x:c r="AH1310" s="1" t="str">
        <x:v>0.45000000000000001</x:v>
      </x:c>
      <x:c r="AI1310" s="1" t="str">
        <x:v>0.0028456243836310624</x:v>
      </x:c>
      <x:c r="AJ1310" s="1" t="str">
        <x:v>-0.026808831183480653</x:v>
      </x:c>
      <x:c r="AK1310" s="1" t="str">
        <x:v>-5.5511151231257827e-17</x:v>
      </x:c>
      <x:c r="AL1310" s="28" t="str">
        <x:v>-0.059569026309066998</x:v>
      </x:c>
      <x:c r="AM1310" s="1" t="str">
        <x:v>2024</x:v>
      </x:c>
      <x:c r="AN1310" s="48" t="str">
        <x:v>REUSED_OOS_PREQUENTIAL_DIAGNOSTIC</x:v>
      </x:c>
      <x:c r="AO1310" s="1" t="str">
        <x:v>1308</x:v>
      </x:c>
      <x:c r="AP1310" s="1" t="str">
        <x:v>False</x:v>
      </x:c>
    </x:row>
    <x:row r="1311" ht="22" customHeight="1">
      <x:c r="A1311" s="27" t="n">
        <x:v>45506</x:v>
      </x:c>
      <x:c r="B1311" s="27" t="n">
        <x:v>45507</x:v>
      </x:c>
      <x:c r="C1311" s="1" t="str">
        <x:v>0.017857465409782999</x:v>
      </x:c>
      <x:c r="D1311" s="1" t="str">
        <x:v>0.00099310391460139999</x:v>
      </x:c>
      <x:c r="E1311" s="1" t="str">
        <x:v>0.98114943067561544</x:v>
      </x:c>
      <x:c r="F1311" s="1" t="str">
        <x:v>mix</x:v>
      </x:c>
      <x:c r="G1311" s="1" t="str">
        <x:v>0.088676431515952781</x:v>
      </x:c>
      <x:c r="H1311" s="1" t="str">
        <x:v>0.060649729664921589</x:v>
      </x:c>
      <x:c r="I1311" s="1" t="str">
        <x:v>-0.094684620210106041</x:v>
      </x:c>
      <x:c r="J1311" s="1" t="str">
        <x:v>0.021252738819222072</x:v>
      </x:c>
      <x:c r="K1311" s="1" t="str">
        <x:v>0.5112595263939701</x:v>
      </x:c>
      <x:c r="L1311" s="1" t="str">
        <x:v>-0.1392274444959376</x:v>
      </x:c>
      <x:c r="M1311" s="1" t="str">
        <x:v>ABSTAIN</x:v>
      </x:c>
      <x:c r="N1311" s="1" t="str">
        <x:v>0.63140246437846181</x:v>
      </x:c>
      <x:c r="O1311" s="48" t="str">
        <x:v>INSUFFICIENT_EVIDENCE</x:v>
      </x:c>
      <x:c r="P1311" s="48" t="str"/>
      <x:c r="Q1311" s="1" t="str">
        <x:v>True</x:v>
      </x:c>
      <x:c r="R1311" s="1" t="str">
        <x:v>5</x:v>
      </x:c>
      <x:c r="S1311" s="1" t="str">
        <x:v>0.050000000000000003</x:v>
      </x:c>
      <x:c r="T1311" s="1" t="str">
        <x:v>0.44240614650333648</x:v>
      </x:c>
      <x:c r="U1311" s="1" t="str">
        <x:v>0.45000000000000001</x:v>
      </x:c>
      <x:c r="V1311" s="1" t="str">
        <x:v>-0.0057389963713195997</x:v>
      </x:c>
      <x:c r="W1311" s="28" t="str">
        <x:v>0.45000000000000001</x:v>
      </x:c>
      <x:c r="X1311" s="28" t="str">
        <x:v>0.015149430584570966</x:v>
      </x:c>
      <x:c r="Y1311" s="28" t="str">
        <x:v>-0.0057389963713196934</x:v>
      </x:c>
      <x:c r="Z1311" s="1" t="str">
        <x:v>0.45000000000000001</x:v>
      </x:c>
      <x:c r="AA1311" s="1" t="str">
        <x:v>0.015149430584570966</x:v>
      </x:c>
      <x:c r="AB1311" s="1" t="str">
        <x:v>-0.0057389963713196934</x:v>
      </x:c>
      <x:c r="AC1311" s="1" t="str">
        <x:v>ABSTAIN</x:v>
      </x:c>
      <x:c r="AD1311" s="1" t="str">
        <x:v>0.050000000000000003</x:v>
      </x:c>
      <x:c r="AE1311" s="1" t="str">
        <x:v>0.45000000000000001</x:v>
      </x:c>
      <x:c r="AF1311" s="1" t="str">
        <x:v>0.015149430584570966</x:v>
      </x:c>
      <x:c r="AG1311" s="1" t="str">
        <x:v>-0.0057389963713196934</x:v>
      </x:c>
      <x:c r="AH1311" s="1" t="str">
        <x:v>0.45000000000000001</x:v>
      </x:c>
      <x:c r="AI1311" s="1" t="str">
        <x:v>0.015149430584570966</x:v>
      </x:c>
      <x:c r="AJ1311" s="1" t="str">
        <x:v>-0.0057389963713196934</x:v>
      </x:c>
      <x:c r="AK1311" s="1" t="str">
        <x:v>-9.4542429440735987e-17</x:v>
      </x:c>
      <x:c r="AL1311" s="28" t="str">
        <x:v>-0.012719852566823901</x:v>
      </x:c>
      <x:c r="AM1311" s="1" t="str">
        <x:v>2024</x:v>
      </x:c>
      <x:c r="AN1311" s="48" t="str">
        <x:v>REUSED_OOS_PREQUENTIAL_DIAGNOSTIC</x:v>
      </x:c>
      <x:c r="AO1311" s="1" t="str">
        <x:v>1309</x:v>
      </x:c>
      <x:c r="AP1311" s="1" t="str">
        <x:v>False</x:v>
      </x:c>
    </x:row>
    <x:row r="1312" ht="22" customHeight="1">
      <x:c r="A1312" s="27" t="n">
        <x:v>45507</x:v>
      </x:c>
      <x:c r="B1312" s="27" t="n">
        <x:v>45508</x:v>
      </x:c>
      <x:c r="C1312" s="1" t="str">
        <x:v>0.015570178817839</x:v>
      </x:c>
      <x:c r="D1312" s="1" t="str">
        <x:v>0.00082522226992520005</x:v>
      </x:c>
      <x:c r="E1312" s="1" t="str">
        <x:v>0.98360459891223562</x:v>
      </x:c>
      <x:c r="F1312" s="1" t="str">
        <x:v>mix</x:v>
      </x:c>
      <x:c r="G1312" s="1" t="str">
        <x:v>0.079125725904664587</x:v>
      </x:c>
      <x:c r="H1312" s="1" t="str">
        <x:v>0.0049103364732403735</x:v>
      </x:c>
      <x:c r="I1312" s="1" t="str">
        <x:v>-0.10533716767069912</x:v>
      </x:c>
      <x:c r="J1312" s="1" t="str">
        <x:v>0.06436328501060018</x:v>
      </x:c>
      <x:c r="K1312" s="1" t="str">
        <x:v>0.47441981638184738</x:v>
      </x:c>
      <x:c r="L1312" s="1" t="str">
        <x:v>-0.15017634449551753</x:v>
      </x:c>
      <x:c r="M1312" s="1" t="str">
        <x:v>ABSTAIN</x:v>
      </x:c>
      <x:c r="N1312" s="1" t="str">
        <x:v>0.63140246437846181</x:v>
      </x:c>
      <x:c r="O1312" s="48" t="str">
        <x:v>HIGH_VOLATILITY|NEGATIVE_MOMENTUM</x:v>
      </x:c>
      <x:c r="P1312" s="48" t="str">
        <x:v>episode-001310|episode-000461|episode-001260|episode-000324|episode-000325</x:v>
      </x:c>
      <x:c r="Q1312" s="1" t="str">
        <x:v>True</x:v>
      </x:c>
      <x:c r="R1312" s="1" t="str">
        <x:v>5</x:v>
      </x:c>
      <x:c r="S1312" s="1" t="str">
        <x:v>0.050000000000000003</x:v>
      </x:c>
      <x:c r="T1312" s="1" t="str">
        <x:v>0.44255854242427389</x:v>
      </x:c>
      <x:c r="U1312" s="1" t="str">
        <x:v>0.45000000000000001</x:v>
      </x:c>
      <x:c r="V1312" s="1" t="str">
        <x:v>-0.018944910396837902</x:v>
      </x:c>
      <x:c r="W1312" s="28" t="str">
        <x:v>0.45000000000000001</x:v>
      </x:c>
      <x:c r="X1312" s="28" t="str">
        <x:v>0.0031662871277410298</x:v>
      </x:c>
      <x:c r="Y1312" s="28" t="str">
        <x:v>-0.018944910396837988</x:v>
      </x:c>
      <x:c r="Z1312" s="1" t="str">
        <x:v>0.45000000000000001</x:v>
      </x:c>
      <x:c r="AA1312" s="1" t="str">
        <x:v>0.0031662871277410298</x:v>
      </x:c>
      <x:c r="AB1312" s="1" t="str">
        <x:v>-0.018944910396837988</x:v>
      </x:c>
      <x:c r="AC1312" s="1" t="str">
        <x:v>ABSTAIN</x:v>
      </x:c>
      <x:c r="AD1312" s="1" t="str">
        <x:v>0.050000000000000003</x:v>
      </x:c>
      <x:c r="AE1312" s="1" t="str">
        <x:v>0.45000000000000001</x:v>
      </x:c>
      <x:c r="AF1312" s="1" t="str">
        <x:v>0.0031662871277410298</x:v>
      </x:c>
      <x:c r="AG1312" s="1" t="str">
        <x:v>-0.018944910396837988</x:v>
      </x:c>
      <x:c r="AH1312" s="1" t="str">
        <x:v>0.45000000000000001</x:v>
      </x:c>
      <x:c r="AI1312" s="1" t="str">
        <x:v>0.0031662871277410298</x:v>
      </x:c>
      <x:c r="AJ1312" s="1" t="str">
        <x:v>-0.018944910396837988</x:v>
      </x:c>
      <x:c r="AK1312" s="1" t="str">
        <x:v>-9.0205620750793969e-17</x:v>
      </x:c>
      <x:c r="AL1312" s="28" t="str">
        <x:v>-0.042092897966446198</x:v>
      </x:c>
      <x:c r="AM1312" s="1" t="str">
        <x:v>2024</x:v>
      </x:c>
      <x:c r="AN1312" s="48" t="str">
        <x:v>REUSED_OOS_PREQUENTIAL_DIAGNOSTIC</x:v>
      </x:c>
      <x:c r="AO1312" s="1" t="str">
        <x:v>1310</x:v>
      </x:c>
      <x:c r="AP1312" s="1" t="str">
        <x:v>False</x:v>
      </x:c>
    </x:row>
    <x:row r="1313" ht="22" customHeight="1">
      <x:c r="A1313" s="27" t="n">
        <x:v>45508</x:v>
      </x:c>
      <x:c r="B1313" s="27" t="n">
        <x:v>45509</x:v>
      </x:c>
      <x:c r="C1313" s="1" t="str">
        <x:v>0.0523031706185716</x:v>
      </x:c>
      <x:c r="D1313" s="1" t="str">
        <x:v>0.0001982935456715</x:v>
      </x:c>
      <x:c r="E1313" s="1" t="str">
        <x:v>0.94749853583575683</x:v>
      </x:c>
      <x:c r="F1313" s="1" t="str">
        <x:v>mix</x:v>
      </x:c>
      <x:c r="G1313" s="1" t="str">
        <x:v>0.18852872018591293</x:v>
      </x:c>
      <x:c r="H1313" s="1" t="str">
        <x:v>0.073465983601465085</x:v>
      </x:c>
      <x:c r="I1313" s="1" t="str">
        <x:v>-0.14818412366331024</x:v>
      </x:c>
      <x:c r="J1313" s="1" t="str">
        <x:v>0.026482209251824651</x:v>
      </x:c>
      <x:c r="K1313" s="1" t="str">
        <x:v>0.49913631376512979</x:v>
      </x:c>
      <x:c r="L1313" s="1" t="str">
        <x:v>-0.18594788491614</x:v>
      </x:c>
      <x:c r="M1313" s="1" t="str">
        <x:v>ABSTAIN</x:v>
      </x:c>
      <x:c r="N1313" s="1" t="str">
        <x:v>0.63140246437846181</x:v>
      </x:c>
      <x:c r="O1313" s="48" t="str">
        <x:v>INSUFFICIENT_EVIDENCE</x:v>
      </x:c>
      <x:c r="P1313" s="48" t="str"/>
      <x:c r="Q1313" s="1" t="str">
        <x:v>True</x:v>
      </x:c>
      <x:c r="R1313" s="1" t="str">
        <x:v>5</x:v>
      </x:c>
      <x:c r="S1313" s="1" t="str">
        <x:v>0.050000000000000003</x:v>
      </x:c>
      <x:c r="T1313" s="1" t="str">
        <x:v>0.4401269409231684</x:v>
      </x:c>
      <x:c r="U1313" s="1" t="str">
        <x:v>0.45000000000000001</x:v>
      </x:c>
      <x:c r="V1313" s="1" t="str">
        <x:v>-0.032229093756717703</x:v>
      </x:c>
      <x:c r="W1313" s="28" t="str">
        <x:v>0.45000000000000001</x:v>
      </x:c>
      <x:c r="X1313" s="28" t="str">
        <x:v>0.010619137875891138</x:v>
      </x:c>
      <x:c r="Y1313" s="28" t="str">
        <x:v>-0.032229093756717786</x:v>
      </x:c>
      <x:c r="Z1313" s="1" t="str">
        <x:v>0.45000000000000001</x:v>
      </x:c>
      <x:c r="AA1313" s="1" t="str">
        <x:v>0.010619137875891138</x:v>
      </x:c>
      <x:c r="AB1313" s="1" t="str">
        <x:v>-0.032229093756717786</x:v>
      </x:c>
      <x:c r="AC1313" s="1" t="str">
        <x:v>ABSTAIN</x:v>
      </x:c>
      <x:c r="AD1313" s="1" t="str">
        <x:v>0.050000000000000003</x:v>
      </x:c>
      <x:c r="AE1313" s="1" t="str">
        <x:v>0.45000000000000001</x:v>
      </x:c>
      <x:c r="AF1313" s="1" t="str">
        <x:v>0.010619137875891138</x:v>
      </x:c>
      <x:c r="AG1313" s="1" t="str">
        <x:v>-0.032229093756717786</x:v>
      </x:c>
      <x:c r="AH1313" s="1" t="str">
        <x:v>0.45000000000000001</x:v>
      </x:c>
      <x:c r="AI1313" s="1" t="str">
        <x:v>0.010619137875891138</x:v>
      </x:c>
      <x:c r="AJ1313" s="1" t="str">
        <x:v>-0.032229093756717786</x:v>
      </x:c>
      <x:c r="AK1313" s="1" t="str">
        <x:v>-9.0205620750793969e-17</x:v>
      </x:c>
      <x:c r="AL1313" s="28" t="str">
        <x:v>-0.071597370566442706</x:v>
      </x:c>
      <x:c r="AM1313" s="1" t="str">
        <x:v>2024</x:v>
      </x:c>
      <x:c r="AN1313" s="48" t="str">
        <x:v>REUSED_OOS_PREQUENTIAL_DIAGNOSTIC</x:v>
      </x:c>
      <x:c r="AO1313" s="1" t="str">
        <x:v>1311</x:v>
      </x:c>
      <x:c r="AP1313" s="1" t="str">
        <x:v>False</x:v>
      </x:c>
    </x:row>
    <x:row r="1314" ht="22" customHeight="1">
      <x:c r="A1314" s="27" t="n">
        <x:v>45509</x:v>
      </x:c>
      <x:c r="B1314" s="27" t="n">
        <x:v>45510</x:v>
      </x:c>
      <x:c r="C1314" s="1" t="str">
        <x:v>0.68898410537870747</x:v>
      </x:c>
      <x:c r="D1314" s="1" t="str">
        <x:v>1.0937135454809838e-06</x:v>
      </x:c>
      <x:c r="E1314" s="1" t="str">
        <x:v>0.31101480090774691</x:v>
      </x:c>
      <x:c r="F1314" s="1" t="str">
        <x:v>bear</x:v>
      </x:c>
      <x:c r="G1314" s="1" t="str">
        <x:v>0.56428088899968232</x:v>
      </x:c>
      <x:c r="H1314" s="1" t="str">
        <x:v>1.2733618695202717</x:v>
      </x:c>
      <x:c r="I1314" s="1" t="str">
        <x:v>-0.19191541152746983</x:v>
      </x:c>
      <x:c r="J1314" s="1" t="str">
        <x:v>-0.073468224761067735</x:v>
      </x:c>
      <x:c r="K1314" s="1" t="str">
        <x:v>0.55362982365357294</x:v>
      </x:c>
      <x:c r="L1314" s="1" t="str">
        <x:v>-0.24423187586019568</x:v>
      </x:c>
      <x:c r="M1314" s="1" t="str">
        <x:v>CASH</x:v>
      </x:c>
      <x:c r="N1314" s="1" t="str">
        <x:v>0.68898410537870747</x:v>
      </x:c>
      <x:c r="O1314" s="48" t="str">
        <x:v>HIGH_VOLATILITY|BEARISH_ROUTER</x:v>
      </x:c>
      <x:c r="P1314" s="48" t="str">
        <x:v>episode-000264|episode-000678|episode-001281|episode-000467|episode-000490</x:v>
      </x:c>
      <x:c r="Q1314" s="1" t="str">
        <x:v>True</x:v>
      </x:c>
      <x:c r="R1314" s="1" t="str">
        <x:v>5</x:v>
      </x:c>
      <x:c r="S1314" s="1" t="str">
        <x:v>0</x:v>
      </x:c>
      <x:c r="T1314" s="1" t="str">
        <x:v>0.3979299895004535</x:v>
      </x:c>
      <x:c r="U1314" s="1" t="str">
        <x:v>0.40000000000000002</x:v>
      </x:c>
      <x:c r="V1314" s="1" t="str">
        <x:v>0.015372331281394</x:v>
      </x:c>
      <x:c r="W1314" s="28" t="str">
        <x:v>0.40000000000000002</x:v>
      </x:c>
      <x:c r="X1314" s="28" t="str">
        <x:v>0.031689715069912971</x:v>
      </x:c>
      <x:c r="Y1314" s="28" t="str">
        <x:v>0.015372331281394036</x:v>
      </x:c>
      <x:c r="Z1314" s="1" t="str">
        <x:v>0.40000000000000002</x:v>
      </x:c>
      <x:c r="AA1314" s="1" t="str">
        <x:v>0.031689715069912971</x:v>
      </x:c>
      <x:c r="AB1314" s="1" t="str">
        <x:v>0.015372331281394036</x:v>
      </x:c>
      <x:c r="AC1314" s="1" t="str">
        <x:v>CASH</x:v>
      </x:c>
      <x:c r="AD1314" s="1" t="str">
        <x:v>0</x:v>
      </x:c>
      <x:c r="AE1314" s="1" t="str">
        <x:v>0.40000000000000002</x:v>
      </x:c>
      <x:c r="AF1314" s="1" t="str">
        <x:v>0.031689715069912971</x:v>
      </x:c>
      <x:c r="AG1314" s="1" t="str">
        <x:v>0.015372331281394036</x:v>
      </x:c>
      <x:c r="AH1314" s="1" t="str">
        <x:v>0.10000000000000001</x:v>
      </x:c>
      <x:c r="AI1314" s="1" t="str">
        <x:v>0.33168971506991296</x:v>
      </x:c>
      <x:c r="AJ1314" s="1" t="str">
        <x:v>0.0035181601958589326</x:v>
      </x:c>
      <x:c r="AK1314" s="1" t="str">
        <x:v>-0.01174338812979241</x:v>
      </x:c>
      <x:c r="AL1314" s="28" t="str">
        <x:v>0.038511272902425002</x:v>
      </x:c>
      <x:c r="AM1314" s="1" t="str">
        <x:v>2024</x:v>
      </x:c>
      <x:c r="AN1314" s="48" t="str">
        <x:v>REUSED_OOS_PREQUENTIAL_DIAGNOSTIC</x:v>
      </x:c>
      <x:c r="AO1314" s="1" t="str">
        <x:v>1312</x:v>
      </x:c>
      <x:c r="AP1314" s="1" t="str">
        <x:v>False</x:v>
      </x:c>
    </x:row>
    <x:row r="1315" ht="22" customHeight="1">
      <x:c r="A1315" s="27" t="n">
        <x:v>45510</x:v>
      </x:c>
      <x:c r="B1315" s="27" t="n">
        <x:v>45511</x:v>
      </x:c>
      <x:c r="C1315" s="1" t="str">
        <x:v>0.35199792866919483</x:v>
      </x:c>
      <x:c r="D1315" s="1" t="str">
        <x:v>1.2852530398016626e-05</x:v>
      </x:c>
      <x:c r="E1315" s="1" t="str">
        <x:v>0.64798921880040705</x:v>
      </x:c>
      <x:c r="F1315" s="1" t="str">
        <x:v>mix</x:v>
      </x:c>
      <x:c r="G1315" s="1" t="str">
        <x:v>0.59058750531479765</x:v>
      </x:c>
      <x:c r="H1315" s="1" t="str">
        <x:v>0.67397235341902539</x:v>
      </x:c>
      <x:c r="I1315" s="1" t="str">
        <x:v>-0.15301224297385041</x:v>
      </x:c>
      <x:c r="J1315" s="1" t="str">
        <x:v>0.00352123391769954</x:v>
      </x:c>
      <x:c r="K1315" s="1" t="str">
        <x:v>0.55197564065798255</x:v>
      </x:c>
      <x:c r="L1315" s="1" t="str">
        <x:v>-0.21512628338049378</x:v>
      </x:c>
      <x:c r="M1315" s="1" t="str">
        <x:v>ABSTAIN</x:v>
      </x:c>
      <x:c r="N1315" s="1" t="str">
        <x:v>0.64798921880040705</x:v>
      </x:c>
      <x:c r="O1315" s="48" t="str">
        <x:v>HIGH_VOLATILITY|NEGATIVE_MOMENTUM</x:v>
      </x:c>
      <x:c r="P1315" s="48" t="str">
        <x:v>episode-000464|episode-000469|episode-000965|episode-000974|episode-000715</x:v>
      </x:c>
      <x:c r="Q1315" s="1" t="str">
        <x:v>True</x:v>
      </x:c>
      <x:c r="R1315" s="1" t="str">
        <x:v>5</x:v>
      </x:c>
      <x:c r="S1315" s="1" t="str">
        <x:v>0.050000000000000003</x:v>
      </x:c>
      <x:c r="T1315" s="1" t="str">
        <x:v>0.42026467757575642</x:v>
      </x:c>
      <x:c r="U1315" s="1" t="str">
        <x:v>0.40000000000000002</x:v>
      </x:c>
      <x:c r="V1315" s="1" t="str">
        <x:v>-0.0066942843654446997</x:v>
      </x:c>
      <x:c r="W1315" s="28" t="str">
        <x:v>0.40000000000000002</x:v>
      </x:c>
      <x:c r="X1315" s="28" t="str">
        <x:v>0.0091024861650646494</x:v>
      </x:c>
      <x:c r="Y1315" s="28" t="str">
        <x:v>-0.0066942843654447248</x:v>
      </x:c>
      <x:c r="Z1315" s="1" t="str">
        <x:v>0.40000000000000002</x:v>
      </x:c>
      <x:c r="AA1315" s="1" t="str">
        <x:v>0.0091024861650646494</x:v>
      </x:c>
      <x:c r="AB1315" s="1" t="str">
        <x:v>-0.0066942843654447248</x:v>
      </x:c>
      <x:c r="AC1315" s="1" t="str">
        <x:v>ABSTAIN</x:v>
      </x:c>
      <x:c r="AD1315" s="1" t="str">
        <x:v>0.050000000000000003</x:v>
      </x:c>
      <x:c r="AE1315" s="1" t="str">
        <x:v>0.40000000000000002</x:v>
      </x:c>
      <x:c r="AF1315" s="1" t="str">
        <x:v>0.0091024861650646494</x:v>
      </x:c>
      <x:c r="AG1315" s="1" t="str">
        <x:v>-0.0066942843654447248</x:v>
      </x:c>
      <x:c r="AH1315" s="1" t="str">
        <x:v>0.40000000000000002</x:v>
      </x:c>
      <x:c r="AI1315" s="1" t="str">
        <x:v>0.29654728229416422</x:v>
      </x:c>
      <x:c r="AJ1315" s="1" t="str">
        <x:v>-0.0069798075233398205</x:v>
      </x:c>
      <x:c r="AK1315" s="1" t="str">
        <x:v>-0.00028748873354137415</x:v>
      </x:c>
      <x:c r="AL1315" s="28" t="str">
        <x:v>-0.016713106829022901</x:v>
      </x:c>
      <x:c r="AM1315" s="1" t="str">
        <x:v>2024</x:v>
      </x:c>
      <x:c r="AN1315" s="48" t="str">
        <x:v>REUSED_OOS_PREQUENTIAL_DIAGNOSTIC</x:v>
      </x:c>
      <x:c r="AO1315" s="1" t="str">
        <x:v>1313</x:v>
      </x:c>
      <x:c r="AP1315" s="1" t="str">
        <x:v>False</x:v>
      </x:c>
    </x:row>
    <x:row r="1316" ht="22" customHeight="1">
      <x:c r="A1316" s="27" t="n">
        <x:v>45511</x:v>
      </x:c>
      <x:c r="B1316" s="27" t="n">
        <x:v>45512</x:v>
      </x:c>
      <x:c r="C1316" s="1" t="str">
        <x:v>0.64051512559962565</x:v>
      </x:c>
      <x:c r="D1316" s="1" t="str">
        <x:v>2.7682852818036065e-06</x:v>
      </x:c>
      <x:c r="E1316" s="1" t="str">
        <x:v>0.35948210611509263</x:v>
      </x:c>
      <x:c r="F1316" s="1" t="str">
        <x:v>bear</x:v>
      </x:c>
      <x:c r="G1316" s="1" t="str">
        <x:v>0.59452875538687899</x:v>
      </x:c>
      <x:c r="H1316" s="1" t="str">
        <x:v>0.57703439386086153</x:v>
      </x:c>
      <x:c r="I1316" s="1" t="str">
        <x:v>-0.14707857518645739</x:v>
      </x:c>
      <x:c r="J1316" s="1" t="str">
        <x:v>-0.028273397655694921</x:v>
      </x:c>
      <x:c r="K1316" s="1" t="str">
        <x:v>0.55222315709589009</x:v>
      </x:c>
      <x:c r="L1316" s="1" t="str">
        <x:v>-0.22824396165364791</x:v>
      </x:c>
      <x:c r="M1316" s="1" t="str">
        <x:v>CASH</x:v>
      </x:c>
      <x:c r="N1316" s="1" t="str">
        <x:v>0.64051512559962565</x:v>
      </x:c>
      <x:c r="O1316" s="48" t="str">
        <x:v>HIGH_VOLATILITY|BEARISH_ROUTER</x:v>
      </x:c>
      <x:c r="P1316" s="48" t="str">
        <x:v>episode-000481|episode-000267|episode-000490|episode-000467|episode-001285</x:v>
      </x:c>
      <x:c r="Q1316" s="1" t="str">
        <x:v>True</x:v>
      </x:c>
      <x:c r="R1316" s="1" t="str">
        <x:v>5</x:v>
      </x:c>
      <x:c r="S1316" s="1" t="str">
        <x:v>0</x:v>
      </x:c>
      <x:c r="T1316" s="1" t="str">
        <x:v>0.40114240486440522</x:v>
      </x:c>
      <x:c r="U1316" s="1" t="str">
        <x:v>0.40000000000000002</x:v>
      </x:c>
      <x:c r="V1316" s="1" t="str">
        <x:v>0.047736644132271903</x:v>
      </x:c>
      <x:c r="W1316" s="28" t="str">
        <x:v>0.40000000000000002</x:v>
      </x:c>
      <x:c r="X1316" s="28" t="str">
        <x:v>0.0040381415957174704</x:v>
      </x:c>
      <x:c r="Y1316" s="28" t="str">
        <x:v>0.047736644132271966</x:v>
      </x:c>
      <x:c r="Z1316" s="1" t="str">
        <x:v>0.40000000000000002</x:v>
      </x:c>
      <x:c r="AA1316" s="1" t="str">
        <x:v>0.0040381415957174704</x:v>
      </x:c>
      <x:c r="AB1316" s="1" t="str">
        <x:v>0.047736644132271966</x:v>
      </x:c>
      <x:c r="AC1316" s="1" t="str">
        <x:v>CASH</x:v>
      </x:c>
      <x:c r="AD1316" s="1" t="str">
        <x:v>0</x:v>
      </x:c>
      <x:c r="AE1316" s="1" t="str">
        <x:v>0.40000000000000002</x:v>
      </x:c>
      <x:c r="AF1316" s="1" t="str">
        <x:v>0.0040381415957174704</x:v>
      </x:c>
      <x:c r="AG1316" s="1" t="str">
        <x:v>0.047736644132271966</x:v>
      </x:c>
      <x:c r="AH1316" s="1" t="str">
        <x:v>0.050000000000000003</x:v>
      </x:c>
      <x:c r="AI1316" s="1" t="str">
        <x:v>0.34596185840428256</x:v>
      </x:c>
      <x:c r="AJ1316" s="1" t="str">
        <x:v>0.0056195829586487278</x:v>
      </x:c>
      <x:c r="AK1316" s="1" t="str">
        <x:v>-0.0410284085432965</x:v>
      </x:c>
      <x:c r="AL1316" s="28" t="str">
        <x:v>0.11935218764570241</x:v>
      </x:c>
      <x:c r="AM1316" s="1" t="str">
        <x:v>2024</x:v>
      </x:c>
      <x:c r="AN1316" s="48" t="str">
        <x:v>REUSED_OOS_PREQUENTIAL_DIAGNOSTIC</x:v>
      </x:c>
      <x:c r="AO1316" s="1" t="str">
        <x:v>1314</x:v>
      </x:c>
      <x:c r="AP1316" s="1" t="str">
        <x:v>False</x:v>
      </x:c>
    </x:row>
    <x:row r="1317" ht="22" customHeight="1">
      <x:c r="A1317" s="27" t="n">
        <x:v>45512</x:v>
      </x:c>
      <x:c r="B1317" s="27" t="n">
        <x:v>45513</x:v>
      </x:c>
      <x:c r="C1317" s="1" t="str">
        <x:v>0.049112770686251001</x:v>
      </x:c>
      <x:c r="D1317" s="1" t="str">
        <x:v>0.0001082490691922</x:v>
      </x:c>
      <x:c r="E1317" s="1" t="str">
        <x:v>0.95077898024455643</x:v>
      </x:c>
      <x:c r="F1317" s="1" t="str">
        <x:v>mix</x:v>
      </x:c>
      <x:c r="G1317" s="1" t="str">
        <x:v>0.17930414747099202</x:v>
      </x:c>
      <x:c r="H1317" s="1" t="str">
        <x:v>1.1828047098267489</x:v>
      </x:c>
      <x:c r="I1317" s="1" t="str">
        <x:v>-0.056188420584064702</x:v>
      </x:c>
      <x:c r="J1317" s="1" t="str">
        <x:v>0.063065779453267856</x:v>
      </x:c>
      <x:c r="K1317" s="1" t="str">
        <x:v>0.67618518876729394</x:v>
      </x:c>
      <x:c r="L1317" s="1" t="str">
        <x:v>-0.13613319014823022</x:v>
      </x:c>
      <x:c r="M1317" s="1" t="str">
        <x:v>ABSTAIN</x:v>
      </x:c>
      <x:c r="N1317" s="1" t="str">
        <x:v>0.95077898024455643</x:v>
      </x:c>
      <x:c r="O1317" s="48" t="str">
        <x:v>HIGH_VOLATILITY|NEGATIVE_MOMENTUM</x:v>
      </x:c>
      <x:c r="P1317" s="48" t="str"/>
      <x:c r="Q1317" s="1" t="str">
        <x:v>True</x:v>
      </x:c>
      <x:c r="R1317" s="1" t="str">
        <x:v>5</x:v>
      </x:c>
      <x:c r="S1317" s="1" t="str">
        <x:v>0.050000000000000003</x:v>
      </x:c>
      <x:c r="T1317" s="1" t="str">
        <x:v>0.4403388227241366</x:v>
      </x:c>
      <x:c r="U1317" s="1" t="str">
        <x:v>0.45000000000000001</x:v>
      </x:c>
      <x:c r="V1317" s="1" t="str">
        <x:v>-0.0062153381379439999</x:v>
      </x:c>
      <x:c r="W1317" s="28" t="str">
        <x:v>0.45000000000000001</x:v>
      </x:c>
      <x:c r="X1317" s="28" t="str">
        <x:v>0.022660678115306754</x:v>
      </x:c>
      <x:c r="Y1317" s="28" t="str">
        <x:v>-0.0062153381379440598</x:v>
      </x:c>
      <x:c r="Z1317" s="1" t="str">
        <x:v>0.45000000000000001</x:v>
      </x:c>
      <x:c r="AA1317" s="1" t="str">
        <x:v>0.022660678115306754</x:v>
      </x:c>
      <x:c r="AB1317" s="1" t="str">
        <x:v>-0.0062153381379440598</x:v>
      </x:c>
      <x:c r="AC1317" s="1" t="str">
        <x:v>ABSTAIN</x:v>
      </x:c>
      <x:c r="AD1317" s="1" t="str">
        <x:v>0.050000000000000003</x:v>
      </x:c>
      <x:c r="AE1317" s="1" t="str">
        <x:v>0.45000000000000001</x:v>
      </x:c>
      <x:c r="AF1317" s="1" t="str">
        <x:v>0.022660678115306754</x:v>
      </x:c>
      <x:c r="AG1317" s="1" t="str">
        <x:v>-0.0062153381379440598</x:v>
      </x:c>
      <x:c r="AH1317" s="1" t="str">
        <x:v>0.40000000000000002</x:v>
      </x:c>
      <x:c r="AI1317" s="1" t="str">
        <x:v>0.34436440213353187</x:v>
      </x:c>
      <x:c r="AJ1317" s="1" t="str">
        <x:v>-0.0058471956974956996</x:v>
      </x:c>
      <x:c r="AK1317" s="1" t="str">
        <x:v>0.00037037628287877374</x:v>
      </x:c>
      <x:c r="AL1317" s="28" t="str">
        <x:v>-0.0137618173183986</x:v>
      </x:c>
      <x:c r="AM1317" s="1" t="str">
        <x:v>2024</x:v>
      </x:c>
      <x:c r="AN1317" s="48" t="str">
        <x:v>REUSED_OOS_PREQUENTIAL_DIAGNOSTIC</x:v>
      </x:c>
      <x:c r="AO1317" s="1" t="str">
        <x:v>1315</x:v>
      </x:c>
      <x:c r="AP1317" s="1" t="str">
        <x:v>False</x:v>
      </x:c>
    </x:row>
    <x:row r="1318" ht="22" customHeight="1">
      <x:c r="A1318" s="27" t="n">
        <x:v>45513</x:v>
      </x:c>
      <x:c r="B1318" s="27" t="n">
        <x:v>45514</x:v>
      </x:c>
      <x:c r="C1318" s="1" t="str">
        <x:v>0.27116314309416922</x:v>
      </x:c>
      <x:c r="D1318" s="1" t="str">
        <x:v>8.551480646452661e-05</x:v>
      </x:c>
      <x:c r="E1318" s="1" t="str">
        <x:v>0.7287513420993661</x:v>
      </x:c>
      <x:c r="F1318" s="1" t="str">
        <x:v>mix</x:v>
      </x:c>
      <x:c r="G1318" s="1" t="str">
        <x:v>0.53273731643832467</x:v>
      </x:c>
      <x:c r="H1318" s="1" t="str">
        <x:v>0.44410074481583622</x:v>
      </x:c>
      <x:c r="I1318" s="1" t="str">
        <x:v>-0.01021654654376225</x:v>
      </x:c>
      <x:c r="J1318" s="1" t="str">
        <x:v>0.053750257590477135</x:v>
      </x:c>
      <x:c r="K1318" s="1" t="str">
        <x:v>0.67804310491024089</x:v>
      </x:c>
      <x:c r="L1318" s="1" t="str">
        <x:v>-0.148021567372838</x:v>
      </x:c>
      <x:c r="M1318" s="1" t="str">
        <x:v>ABSTAIN</x:v>
      </x:c>
      <x:c r="N1318" s="1" t="str">
        <x:v>0.7287513420993661</x:v>
      </x:c>
      <x:c r="O1318" s="48" t="str">
        <x:v>HIGH_VOLATILITY|NEGATIVE_MOMENTUM</x:v>
      </x:c>
      <x:c r="P1318" s="48" t="str">
        <x:v>episode-000475|episode-000464|episode-000469|episode-000125|episode-000985</x:v>
      </x:c>
      <x:c r="Q1318" s="1" t="str">
        <x:v>True</x:v>
      </x:c>
      <x:c r="R1318" s="1" t="str">
        <x:v>5</x:v>
      </x:c>
      <x:c r="S1318" s="1" t="str">
        <x:v>0.050000000000000003</x:v>
      </x:c>
      <x:c r="T1318" s="1" t="str">
        <x:v>0.42562189335688472</x:v>
      </x:c>
      <x:c r="U1318" s="1" t="str">
        <x:v>0.45000000000000001</x:v>
      </x:c>
      <x:c r="V1318" s="1" t="str">
        <x:v>0.00059631824872469999</x:v>
      </x:c>
      <x:c r="W1318" s="28" t="str">
        <x:v>0.45000000000000001</x:v>
      </x:c>
      <x:c r="X1318" s="28" t="str">
        <x:v>0.0034272742713939985</x:v>
      </x:c>
      <x:c r="Y1318" s="28" t="str">
        <x:v>0.00059631824872474759</x:v>
      </x:c>
      <x:c r="Z1318" s="1" t="str">
        <x:v>0.45000000000000001</x:v>
      </x:c>
      <x:c r="AA1318" s="1" t="str">
        <x:v>0.0034272742713939985</x:v>
      </x:c>
      <x:c r="AB1318" s="1" t="str">
        <x:v>0.00059631824872474759</x:v>
      </x:c>
      <x:c r="AC1318" s="1" t="str">
        <x:v>ABSTAIN</x:v>
      </x:c>
      <x:c r="AD1318" s="1" t="str">
        <x:v>0.050000000000000003</x:v>
      </x:c>
      <x:c r="AE1318" s="1" t="str">
        <x:v>0.45000000000000001</x:v>
      </x:c>
      <x:c r="AF1318" s="1" t="str">
        <x:v>0.0034272742713939985</x:v>
      </x:c>
      <x:c r="AG1318" s="1" t="str">
        <x:v>0.00059631824872474759</x:v>
      </x:c>
      <x:c r="AH1318" s="1" t="str">
        <x:v>0.45000000000000001</x:v>
      </x:c>
      <x:c r="AI1318" s="1" t="str">
        <x:v>0.053321118004121926</x:v>
      </x:c>
      <x:c r="AJ1318" s="1" t="str">
        <x:v>0.00054639448128002144</x:v>
      </x:c>
      <x:c r="AK1318" s="1" t="str">
        <x:v>-4.98952594809479e-05</x:v>
      </x:c>
      <x:c r="AL1318" s="28" t="str">
        <x:v>0.0013327723966567</x:v>
      </x:c>
      <x:c r="AM1318" s="1" t="str">
        <x:v>2024</x:v>
      </x:c>
      <x:c r="AN1318" s="48" t="str">
        <x:v>REUSED_OOS_PREQUENTIAL_DIAGNOSTIC</x:v>
      </x:c>
      <x:c r="AO1318" s="1" t="str">
        <x:v>1316</x:v>
      </x:c>
      <x:c r="AP1318" s="1" t="str">
        <x:v>False</x:v>
      </x:c>
    </x:row>
    <x:row r="1319" ht="22" customHeight="1">
      <x:c r="A1319" s="27" t="n">
        <x:v>45514</x:v>
      </x:c>
      <x:c r="B1319" s="27" t="n">
        <x:v>45515</x:v>
      </x:c>
      <x:c r="C1319" s="1" t="str">
        <x:v>0.1646463945850585</x:v>
      </x:c>
      <x:c r="D1319" s="1" t="str">
        <x:v>0.00020692653405090001</x:v>
      </x:c>
      <x:c r="E1319" s="1" t="str">
        <x:v>0.83514667888089045</x:v>
      </x:c>
      <x:c r="F1319" s="1" t="str">
        <x:v>mix</x:v>
      </x:c>
      <x:c r="G1319" s="1" t="str">
        <x:v>0.40889769098552503</x:v>
      </x:c>
      <x:c r="H1319" s="1" t="str">
        <x:v>0.21303349701822144</x:v>
      </x:c>
      <x:c r="I1319" s="1" t="str">
        <x:v>0.0038717096646110338</x:v>
      </x:c>
      <x:c r="J1319" s="1" t="str">
        <x:v>0.062688686073463451</x:v>
      </x:c>
      <x:c r="K1319" s="1" t="str">
        <x:v>0.6772931105729989</x:v>
      </x:c>
      <x:c r="L1319" s="1" t="str">
        <x:v>-0.14688607403528575</x:v>
      </x:c>
      <x:c r="M1319" s="1" t="str">
        <x:v>ABSTAIN</x:v>
      </x:c>
      <x:c r="N1319" s="1" t="str">
        <x:v>0.83514667888089045</x:v>
      </x:c>
      <x:c r="O1319" s="48" t="str">
        <x:v>HIGH_VOLATILITY|NEGATIVE_MOMENTUM</x:v>
      </x:c>
      <x:c r="P1319" s="48" t="str"/>
      <x:c r="Q1319" s="1" t="str">
        <x:v>True</x:v>
      </x:c>
      <x:c r="R1319" s="1" t="str">
        <x:v>5</x:v>
      </x:c>
      <x:c r="S1319" s="1" t="str">
        <x:v>0.050000000000000003</x:v>
      </x:c>
      <x:c r="T1319" s="1" t="str">
        <x:v>0.43268102420926019</x:v>
      </x:c>
      <x:c r="U1319" s="1" t="str">
        <x:v>0.45000000000000001</x:v>
      </x:c>
      <x:c r="V1319" s="1" t="str">
        <x:v>-0.0163839144133218</x:v>
      </x:c>
      <x:c r="W1319" s="28" t="str">
        <x:v>0.45000000000000001</x:v>
      </x:c>
      <x:c r="X1319" s="28" t="str">
        <x:v>0.00032966345331464364</x:v>
      </x:c>
      <x:c r="Y1319" s="28" t="str">
        <x:v>-0.016383914413321765</x:v>
      </x:c>
      <x:c r="Z1319" s="1" t="str">
        <x:v>0.45000000000000001</x:v>
      </x:c>
      <x:c r="AA1319" s="1" t="str">
        <x:v>0.00032966345331464364</x:v>
      </x:c>
      <x:c r="AB1319" s="1" t="str">
        <x:v>-0.016383914413321765</x:v>
      </x:c>
      <x:c r="AC1319" s="1" t="str">
        <x:v>ABSTAIN</x:v>
      </x:c>
      <x:c r="AD1319" s="1" t="str">
        <x:v>0.050000000000000003</x:v>
      </x:c>
      <x:c r="AE1319" s="1" t="str">
        <x:v>0.45000000000000001</x:v>
      </x:c>
      <x:c r="AF1319" s="1" t="str">
        <x:v>0.00032966345331464364</x:v>
      </x:c>
      <x:c r="AG1319" s="1" t="str">
        <x:v>-0.016383914413321765</x:v>
      </x:c>
      <x:c r="AH1319" s="1" t="str">
        <x:v>0.45000000000000001</x:v>
      </x:c>
      <x:c r="AI1319" s="1" t="str">
        <x:v>0.00032966345331464364</x:v>
      </x:c>
      <x:c r="AJ1319" s="1" t="str">
        <x:v>-0.016383914413321765</x:v>
      </x:c>
      <x:c r="AK1319" s="1" t="str">
        <x:v>3.4694469519536142e-17</x:v>
      </x:c>
      <x:c r="AL1319" s="28" t="str">
        <x:v>-0.036407978113198701</x:v>
      </x:c>
      <x:c r="AM1319" s="1" t="str">
        <x:v>2024</x:v>
      </x:c>
      <x:c r="AN1319" s="48" t="str">
        <x:v>REUSED_OOS_PREQUENTIAL_DIAGNOSTIC</x:v>
      </x:c>
      <x:c r="AO1319" s="1" t="str">
        <x:v>1317</x:v>
      </x:c>
      <x:c r="AP1319" s="1" t="str">
        <x:v>False</x:v>
      </x:c>
    </x:row>
    <x:row r="1320" ht="22" customHeight="1">
      <x:c r="A1320" s="27" t="n">
        <x:v>45515</x:v>
      </x:c>
      <x:c r="B1320" s="27" t="n">
        <x:v>45516</x:v>
      </x:c>
      <x:c r="C1320" s="1" t="str">
        <x:v>0.57267075019565816</x:v>
      </x:c>
      <x:c r="D1320" s="1" t="str">
        <x:v>1.2216765379319899e-05</x:v>
      </x:c>
      <x:c r="E1320" s="1" t="str">
        <x:v>0.42731703303896212</x:v>
      </x:c>
      <x:c r="F1320" s="1" t="str">
        <x:v>bear</x:v>
      </x:c>
      <x:c r="G1320" s="1" t="str">
        <x:v>0.62140906543318342</x:v>
      </x:c>
      <x:c r="H1320" s="1" t="str">
        <x:v>0.8160487112211996</x:v>
      </x:c>
      <x:c r="I1320" s="1" t="str">
        <x:v>0.0098294170459118924</x:v>
      </x:c>
      <x:c r="J1320" s="1" t="str">
        <x:v>0.014307654301366046</x:v>
      </x:c>
      <x:c r="K1320" s="1" t="str">
        <x:v>0.6902016439725438</x:v>
      </x:c>
      <x:c r="L1320" s="1" t="str">
        <x:v>-0.17794622717987407</x:v>
      </x:c>
      <x:c r="M1320" s="1" t="str">
        <x:v>CASH</x:v>
      </x:c>
      <x:c r="N1320" s="1" t="str">
        <x:v>0.57267075019565816</x:v>
      </x:c>
      <x:c r="O1320" s="48" t="str">
        <x:v>HIGH_VOLATILITY|BEARISH_ROUTER</x:v>
      </x:c>
      <x:c r="P1320" s="48" t="str">
        <x:v>episode-000477|episode-000474|episode-000709|episode-000214|episode-000470</x:v>
      </x:c>
      <x:c r="Q1320" s="1" t="str">
        <x:v>True</x:v>
      </x:c>
      <x:c r="R1320" s="1" t="str">
        <x:v>5</x:v>
      </x:c>
      <x:c r="S1320" s="1" t="str">
        <x:v>0</x:v>
      </x:c>
      <x:c r="T1320" s="1" t="str">
        <x:v>0.4056389442055619</x:v>
      </x:c>
      <x:c r="U1320" s="1" t="str">
        <x:v>0.40000000000000002</x:v>
      </x:c>
      <x:c r="V1320" s="1" t="str">
        <x:v>0.0042966723134400999</x:v>
      </x:c>
      <x:c r="W1320" s="28" t="str">
        <x:v>0.40000000000000002</x:v>
      </x:c>
      <x:c r="X1320" s="28" t="str">
        <x:v>0.040838934270729099</x:v>
      </x:c>
      <x:c r="Y1320" s="28" t="str">
        <x:v>0.0042966723134401086</x:v>
      </x:c>
      <x:c r="Z1320" s="1" t="str">
        <x:v>0.40000000000000002</x:v>
      </x:c>
      <x:c r="AA1320" s="1" t="str">
        <x:v>0.040838934270729099</x:v>
      </x:c>
      <x:c r="AB1320" s="1" t="str">
        <x:v>0.0042966723134401086</x:v>
      </x:c>
      <x:c r="AC1320" s="1" t="str">
        <x:v>ABSTAIN</x:v>
      </x:c>
      <x:c r="AD1320" s="1" t="str">
        <x:v>0</x:v>
      </x:c>
      <x:c r="AE1320" s="1" t="str">
        <x:v>0.40000000000000002</x:v>
      </x:c>
      <x:c r="AF1320" s="1" t="str">
        <x:v>0.040838934270729099</x:v>
      </x:c>
      <x:c r="AG1320" s="1" t="str">
        <x:v>0.0042966723134401086</x:v>
      </x:c>
      <x:c r="AH1320" s="1" t="str">
        <x:v>0.10000000000000001</x:v>
      </x:c>
      <x:c r="AI1320" s="1" t="str">
        <x:v>0.34083893427072909</x:v>
      </x:c>
      <x:c r="AJ1320" s="1" t="str">
        <x:v>0.00074321355102724418</x:v>
      </x:c>
      <x:c r="AK1320" s="1" t="str">
        <x:v>-0.0035445304682917927</x:v>
      </x:c>
      <x:c r="AL1320" s="28" t="str">
        <x:v>0.010844220985705101</x:v>
      </x:c>
      <x:c r="AM1320" s="1" t="str">
        <x:v>2024</x:v>
      </x:c>
      <x:c r="AN1320" s="48" t="str">
        <x:v>REUSED_OOS_PREQUENTIAL_DIAGNOSTIC</x:v>
      </x:c>
      <x:c r="AO1320" s="1" t="str">
        <x:v>1318</x:v>
      </x:c>
      <x:c r="AP1320" s="1" t="str">
        <x:v>False</x:v>
      </x:c>
    </x:row>
    <x:row r="1321" ht="22" customHeight="1">
      <x:c r="A1321" s="27" t="n">
        <x:v>45516</x:v>
      </x:c>
      <x:c r="B1321" s="27" t="n">
        <x:v>45517</x:v>
      </x:c>
      <x:c r="C1321" s="1" t="str">
        <x:v>0.5150502136476065</x:v>
      </x:c>
      <x:c r="D1321" s="1" t="str">
        <x:v>1.3597042079147581e-05</x:v>
      </x:c>
      <x:c r="E1321" s="1" t="str">
        <x:v>0.48493618931031418</x:v>
      </x:c>
      <x:c r="F1321" s="1" t="str">
        <x:v>bear</x:v>
      </x:c>
      <x:c r="G1321" s="1" t="str">
        <x:v>0.63065944351430103</x:v>
      </x:c>
      <x:c r="H1321" s="1" t="str">
        <x:v>0.11524107309610354</x:v>
      </x:c>
      <x:c r="I1321" s="1" t="str">
        <x:v>0.099501658052205455</x:v>
      </x:c>
      <x:c r="J1321" s="1" t="str">
        <x:v>0.0023678512678644292</x:v>
      </x:c>
      <x:c r="K1321" s="1" t="str">
        <x:v>0.6866422322427449</x:v>
      </x:c>
      <x:c r="L1321" s="1" t="str">
        <x:v>-0.1690316944052801</x:v>
      </x:c>
      <x:c r="M1321" s="1" t="str">
        <x:v>ABSTAIN</x:v>
      </x:c>
      <x:c r="N1321" s="1" t="str">
        <x:v>0.63065944351430103</x:v>
      </x:c>
      <x:c r="O1321" s="48" t="str">
        <x:v>HIGH_VOLATILITY|BEARISH_ROUTER</x:v>
      </x:c>
      <x:c r="P1321" s="48" t="str"/>
      <x:c r="Q1321" s="1" t="str">
        <x:v>True</x:v>
      </x:c>
      <x:c r="R1321" s="1" t="str">
        <x:v>5</x:v>
      </x:c>
      <x:c r="S1321" s="1" t="str">
        <x:v>0</x:v>
      </x:c>
      <x:c r="T1321" s="1" t="str">
        <x:v>0.4094579071507064</x:v>
      </x:c>
      <x:c r="U1321" s="1" t="str">
        <x:v>0.40000000000000002</x:v>
      </x:c>
      <x:c r="V1321" s="1" t="str">
        <x:v>0.0083896362482406995</x:v>
      </x:c>
      <x:c r="W1321" s="28" t="str">
        <x:v>0.40000000000000002</x:v>
      </x:c>
      <x:c r="X1321" s="28" t="str">
        <x:v>0.0025913724702796292</x:v>
      </x:c>
      <x:c r="Y1321" s="28" t="str">
        <x:v>0.0083896362482407394</x:v>
      </x:c>
      <x:c r="Z1321" s="1" t="str">
        <x:v>0.40000000000000002</x:v>
      </x:c>
      <x:c r="AA1321" s="1" t="str">
        <x:v>0.0025913724702796292</x:v>
      </x:c>
      <x:c r="AB1321" s="1" t="str">
        <x:v>0.0083896362482407394</x:v>
      </x:c>
      <x:c r="AC1321" s="1" t="str">
        <x:v>ABSTAIN</x:v>
      </x:c>
      <x:c r="AD1321" s="1" t="str">
        <x:v>0</x:v>
      </x:c>
      <x:c r="AE1321" s="1" t="str">
        <x:v>0.40000000000000002</x:v>
      </x:c>
      <x:c r="AF1321" s="1" t="str">
        <x:v>0.0025913724702796292</x:v>
      </x:c>
      <x:c r="AG1321" s="1" t="str">
        <x:v>0.0083896362482407394</x:v>
      </x:c>
      <x:c r="AH1321" s="1" t="str">
        <x:v>0.40000000000000002</x:v>
      </x:c>
      <x:c r="AI1321" s="1" t="str">
        <x:v>0.29902507733896455</x:v>
      </x:c>
      <x:c r="AJ1321" s="1" t="str">
        <x:v>0.0080907147977997695</x:v>
      </x:c>
      <x:c r="AK1321" s="1" t="str">
        <x:v>-0.00029647841842391463</x:v>
      </x:c>
      <x:c r="AL1321" s="28" t="str">
        <x:v>0.020980623420387499</x:v>
      </x:c>
      <x:c r="AM1321" s="1" t="str">
        <x:v>2024</x:v>
      </x:c>
      <x:c r="AN1321" s="48" t="str">
        <x:v>REUSED_OOS_PREQUENTIAL_DIAGNOSTIC</x:v>
      </x:c>
      <x:c r="AO1321" s="1" t="str">
        <x:v>1319</x:v>
      </x:c>
      <x:c r="AP1321" s="1" t="str">
        <x:v>False</x:v>
      </x:c>
    </x:row>
    <x:row r="1322" ht="22" customHeight="1">
      <x:c r="A1322" s="27" t="n">
        <x:v>45517</x:v>
      </x:c>
      <x:c r="B1322" s="27" t="n">
        <x:v>45518</x:v>
      </x:c>
      <x:c r="C1322" s="1" t="str">
        <x:v>0.34961240147643352</x:v>
      </x:c>
      <x:c r="D1322" s="1" t="str">
        <x:v>3.601740218641658e-05</x:v>
      </x:c>
      <x:c r="E1322" s="1" t="str">
        <x:v>0.65035158112138003</x:v>
      </x:c>
      <x:c r="F1322" s="1" t="str">
        <x:v>mix</x:v>
      </x:c>
      <x:c r="G1322" s="1" t="str">
        <x:v>0.58946674030370738</x:v>
      </x:c>
      <x:c r="H1322" s="1" t="str">
        <x:v>0.33087562434234608</x:v>
      </x:c>
      <x:c r="I1322" s="1" t="str">
        <x:v>0.080941456853461879</x:v>
      </x:c>
      <x:c r="J1322" s="1" t="str">
        <x:v>-0.0032848150091537853</x:v>
      </x:c>
      <x:c r="K1322" s="1" t="str">
        <x:v>0.68418907357950931</x:v>
      </x:c>
      <x:c r="L1322" s="1" t="str">
        <x:v>-0.15159746131131979</x:v>
      </x:c>
      <x:c r="M1322" s="1" t="str">
        <x:v>ABSTAIN</x:v>
      </x:c>
      <x:c r="N1322" s="1" t="str">
        <x:v>0.65035158112138003</x:v>
      </x:c>
      <x:c r="O1322" s="48" t="str">
        <x:v>HIGH_VOLATILITY|NEGATIVE_MOMENTUM</x:v>
      </x:c>
      <x:c r="P1322" s="48" t="str"/>
      <x:c r="Q1322" s="1" t="str">
        <x:v>True</x:v>
      </x:c>
      <x:c r="R1322" s="1" t="str">
        <x:v>5</x:v>
      </x:c>
      <x:c r="S1322" s="1" t="str">
        <x:v>0.050000000000000003</x:v>
      </x:c>
      <x:c r="T1322" s="1" t="str">
        <x:v>0.4204226750725254</x:v>
      </x:c>
      <x:c r="U1322" s="1" t="str">
        <x:v>0.40000000000000002</x:v>
      </x:c>
      <x:c r="V1322" s="1" t="str">
        <x:v>-0.012464003895546199</x:v>
      </x:c>
      <x:c r="W1322" s="28" t="str">
        <x:v>0.40000000000000002</x:v>
      </x:c>
      <x:c r="X1322" s="28" t="str">
        <x:v>0.0049934433986855153</x:v>
      </x:c>
      <x:c r="Y1322" s="28" t="str">
        <x:v>-0.01246400389554625</x:v>
      </x:c>
      <x:c r="Z1322" s="1" t="str">
        <x:v>0.40000000000000002</x:v>
      </x:c>
      <x:c r="AA1322" s="1" t="str">
        <x:v>0.0049934433986855153</x:v>
      </x:c>
      <x:c r="AB1322" s="1" t="str">
        <x:v>-0.01246400389554625</x:v>
      </x:c>
      <x:c r="AC1322" s="1" t="str">
        <x:v>ABSTAIN</x:v>
      </x:c>
      <x:c r="AD1322" s="1" t="str">
        <x:v>0.050000000000000003</x:v>
      </x:c>
      <x:c r="AE1322" s="1" t="str">
        <x:v>0.40000000000000002</x:v>
      </x:c>
      <x:c r="AF1322" s="1" t="str">
        <x:v>0.0049934433986855153</x:v>
      </x:c>
      <x:c r="AG1322" s="1" t="str">
        <x:v>-0.01246400389554625</x:v>
      </x:c>
      <x:c r="AH1322" s="1" t="str">
        <x:v>0.40000000000000002</x:v>
      </x:c>
      <x:c r="AI1322" s="1" t="str">
        <x:v>0.0049934433986855153</x:v>
      </x:c>
      <x:c r="AJ1322" s="1" t="str">
        <x:v>-0.01246400389554625</x:v>
      </x:c>
      <x:c r="AK1322" s="1" t="str">
        <x:v>-5.0306980803327406e-17</x:v>
      </x:c>
      <x:c r="AL1322" s="28" t="str">
        <x:v>-0.031147681664554099</x:v>
      </x:c>
      <x:c r="AM1322" s="1" t="str">
        <x:v>2024</x:v>
      </x:c>
      <x:c r="AN1322" s="48" t="str">
        <x:v>REUSED_OOS_PREQUENTIAL_DIAGNOSTIC</x:v>
      </x:c>
      <x:c r="AO1322" s="1" t="str">
        <x:v>1320</x:v>
      </x:c>
      <x:c r="AP1322" s="1" t="str">
        <x:v>False</x:v>
      </x:c>
    </x:row>
    <x:row r="1323" ht="22" customHeight="1">
      <x:c r="A1323" s="27" t="n">
        <x:v>45518</x:v>
      </x:c>
      <x:c r="B1323" s="27" t="n">
        <x:v>45519</x:v>
      </x:c>
      <x:c r="C1323" s="1" t="str">
        <x:v>0.51436912565580295</x:v>
      </x:c>
      <x:c r="D1323" s="1" t="str">
        <x:v>2.060534159033019e-06</x:v>
      </x:c>
      <x:c r="E1323" s="1" t="str">
        <x:v>0.48562881381003797</x:v>
      </x:c>
      <x:c r="F1323" s="1" t="str">
        <x:v>bear</x:v>
      </x:c>
      <x:c r="G1323" s="1" t="str">
        <x:v>0.63057890133879124</x:v>
      </x:c>
      <x:c r="H1323" s="1" t="str">
        <x:v>0.32951344835873886</x:v>
      </x:c>
      <x:c r="I1323" s="1" t="str">
        <x:v>0.065073320646070743</x:v>
      </x:c>
      <x:c r="J1323" s="1" t="str">
        <x:v>-0.093769295364173</x:v>
      </x:c>
      <x:c r="K1323" s="1" t="str">
        <x:v>0.65255634447425437</x:v>
      </x:c>
      <x:c r="L1323" s="1" t="str">
        <x:v>-0.17802323350979443</x:v>
      </x:c>
      <x:c r="M1323" s="1" t="str">
        <x:v>ABSTAIN</x:v>
      </x:c>
      <x:c r="N1323" s="1" t="str">
        <x:v>0.63057890133879124</x:v>
      </x:c>
      <x:c r="O1323" s="48" t="str">
        <x:v>HIGH_VOLATILITY|BEARISH_ROUTER</x:v>
      </x:c>
      <x:c r="P1323" s="48" t="str"/>
      <x:c r="Q1323" s="1" t="str">
        <x:v>True</x:v>
      </x:c>
      <x:c r="R1323" s="1" t="str">
        <x:v>5</x:v>
      </x:c>
      <x:c r="S1323" s="1" t="str">
        <x:v>0</x:v>
      </x:c>
      <x:c r="T1323" s="1" t="str">
        <x:v>0.40950310317597738</x:v>
      </x:c>
      <x:c r="U1323" s="1" t="str">
        <x:v>0.40000000000000002</x:v>
      </x:c>
      <x:c r="V1323" s="1" t="str">
        <x:v>-0.0080009956321107998</x:v>
      </x:c>
      <x:c r="W1323" s="28" t="str">
        <x:v>0.40000000000000002</x:v>
      </x:c>
      <x:c r="X1323" s="28" t="str">
        <x:v>0.00756975573627372</x:v>
      </x:c>
      <x:c r="Y1323" s="28" t="str">
        <x:v>-0.0080009956321108744</x:v>
      </x:c>
      <x:c r="Z1323" s="1" t="str">
        <x:v>0.40000000000000002</x:v>
      </x:c>
      <x:c r="AA1323" s="1" t="str">
        <x:v>0.00756975573627372</x:v>
      </x:c>
      <x:c r="AB1323" s="1" t="str">
        <x:v>-0.0080009956321108744</x:v>
      </x:c>
      <x:c r="AC1323" s="1" t="str">
        <x:v>ABSTAIN</x:v>
      </x:c>
      <x:c r="AD1323" s="1" t="str">
        <x:v>0</x:v>
      </x:c>
      <x:c r="AE1323" s="1" t="str">
        <x:v>0.40000000000000002</x:v>
      </x:c>
      <x:c r="AF1323" s="1" t="str">
        <x:v>0.00756975573627372</x:v>
      </x:c>
      <x:c r="AG1323" s="1" t="str">
        <x:v>-0.0080009956321108744</x:v>
      </x:c>
      <x:c r="AH1323" s="1" t="str">
        <x:v>0.40000000000000002</x:v>
      </x:c>
      <x:c r="AI1323" s="1" t="str">
        <x:v>0.00756975573627372</x:v>
      </x:c>
      <x:c r="AJ1323" s="1" t="str">
        <x:v>-0.0080009956321108744</x:v>
      </x:c>
      <x:c r="AK1323" s="1" t="str">
        <x:v>-7.4593109467002705e-17</x:v>
      </x:c>
      <x:c r="AL1323" s="28" t="str">
        <x:v>-0.019983715962785201</x:v>
      </x:c>
      <x:c r="AM1323" s="1" t="str">
        <x:v>2024</x:v>
      </x:c>
      <x:c r="AN1323" s="48" t="str">
        <x:v>REUSED_OOS_PREQUENTIAL_DIAGNOSTIC</x:v>
      </x:c>
      <x:c r="AO1323" s="1" t="str">
        <x:v>1321</x:v>
      </x:c>
      <x:c r="AP1323" s="1" t="str">
        <x:v>False</x:v>
      </x:c>
    </x:row>
    <x:row r="1324" ht="22" customHeight="1">
      <x:c r="A1324" s="27" t="n">
        <x:v>45519</x:v>
      </x:c>
      <x:c r="B1324" s="27" t="n">
        <x:v>45520</x:v>
      </x:c>
      <x:c r="C1324" s="1" t="str">
        <x:v>0.69869001380064821</x:v>
      </x:c>
      <x:c r="D1324" s="1" t="str">
        <x:v>6.0388377933342168e-07</x:v>
      </x:c>
      <x:c r="E1324" s="1" t="str">
        <x:v>0.30130938231557242</x:v>
      </x:c>
      <x:c r="F1324" s="1" t="str">
        <x:v>bear</x:v>
      </x:c>
      <x:c r="G1324" s="1" t="str">
        <x:v>0.55704701412305668</x:v>
      </x:c>
      <x:c r="H1324" s="1" t="str">
        <x:v>0.36864177628969053</x:v>
      </x:c>
      <x:c r="I1324" s="1" t="str">
        <x:v>-0.067506000839550273</x:v>
      </x:c>
      <x:c r="J1324" s="1" t="str">
        <x:v>-0.11552858814106748</x:v>
      </x:c>
      <x:c r="K1324" s="1" t="str">
        <x:v>0.65459231690130371</x:v>
      </x:c>
      <x:c r="L1324" s="1" t="str">
        <x:v>-0.1944493837393434</x:v>
      </x:c>
      <x:c r="M1324" s="1" t="str">
        <x:v>CASH</x:v>
      </x:c>
      <x:c r="N1324" s="1" t="str">
        <x:v>0.69869001380064821</x:v>
      </x:c>
      <x:c r="O1324" s="48" t="str">
        <x:v>HIGH_VOLATILITY|BEARISH_ROUTER</x:v>
      </x:c>
      <x:c r="P1324" s="48" t="str">
        <x:v>episode-000267|episode-000490|episode-001285|episode-000481|episode-001283</x:v>
      </x:c>
      <x:c r="Q1324" s="1" t="str">
        <x:v>True</x:v>
      </x:c>
      <x:c r="R1324" s="1" t="str">
        <x:v>5</x:v>
      </x:c>
      <x:c r="S1324" s="1" t="str">
        <x:v>0</x:v>
      </x:c>
      <x:c r="T1324" s="1" t="str">
        <x:v>0.39728670437613961</x:v>
      </x:c>
      <x:c r="U1324" s="1" t="str">
        <x:v>0.40000000000000002</x:v>
      </x:c>
      <x:c r="V1324" s="1" t="str">
        <x:v>0.0093293294612479</x:v>
      </x:c>
      <x:c r="W1324" s="28" t="str">
        <x:v>0.40000000000000002</x:v>
      </x:c>
      <x:c r="X1324" s="28" t="str">
        <x:v>0.0048347382454086985</x:v>
      </x:c>
      <x:c r="Y1324" s="28" t="str">
        <x:v>0.0093293294612479816</x:v>
      </x:c>
      <x:c r="Z1324" s="1" t="str">
        <x:v>0.40000000000000002</x:v>
      </x:c>
      <x:c r="AA1324" s="1" t="str">
        <x:v>0.0048347382454086985</x:v>
      </x:c>
      <x:c r="AB1324" s="1" t="str">
        <x:v>0.0093293294612479816</x:v>
      </x:c>
      <x:c r="AC1324" s="1" t="str">
        <x:v>CASH</x:v>
      </x:c>
      <x:c r="AD1324" s="1" t="str">
        <x:v>0</x:v>
      </x:c>
      <x:c r="AE1324" s="1" t="str">
        <x:v>0.40000000000000002</x:v>
      </x:c>
      <x:c r="AF1324" s="1" t="str">
        <x:v>0.0048347382454086985</x:v>
      </x:c>
      <x:c r="AG1324" s="1" t="str">
        <x:v>0.0093293294612479816</x:v>
      </x:c>
      <x:c r="AH1324" s="1" t="str">
        <x:v>0.050000000000000003</x:v>
      </x:c>
      <x:c r="AI1324" s="1" t="str">
        <x:v>0.34516526175459133</x:v>
      </x:c>
      <x:c r="AJ1324" s="1" t="str">
        <x:v>0.00082120817363873222</x:v>
      </x:c>
      <x:c r="AK1324" s="1" t="str">
        <x:v>-0.0084652088843597106</x:v>
      </x:c>
      <x:c r="AL1324" s="28" t="str">
        <x:v>0.0233355233198804</x:v>
      </x:c>
      <x:c r="AM1324" s="1" t="str">
        <x:v>2024</x:v>
      </x:c>
      <x:c r="AN1324" s="48" t="str">
        <x:v>REUSED_OOS_PREQUENTIAL_DIAGNOSTIC</x:v>
      </x:c>
      <x:c r="AO1324" s="1" t="str">
        <x:v>1322</x:v>
      </x:c>
      <x:c r="AP1324" s="1" t="str">
        <x:v>False</x:v>
      </x:c>
    </x:row>
    <x:row r="1325" ht="22" customHeight="1">
      <x:c r="A1325" s="27" t="n">
        <x:v>45520</x:v>
      </x:c>
      <x:c r="B1325" s="27" t="n">
        <x:v>45521</x:v>
      </x:c>
      <x:c r="C1325" s="1" t="str">
        <x:v>0.42755587353304197</x:v>
      </x:c>
      <x:c r="D1325" s="1" t="str">
        <x:v>5.0677981109410647e-06</x:v>
      </x:c>
      <x:c r="E1325" s="1" t="str">
        <x:v>0.57243905866884692</x:v>
      </x:c>
      <x:c r="F1325" s="1" t="str">
        <x:v>mix</x:v>
      </x:c>
      <x:c r="G1325" s="1" t="str">
        <x:v>0.62140017827957739</x:v>
      </x:c>
      <x:c r="H1325" s="1" t="str">
        <x:v>0.54226828053521237</x:v>
      </x:c>
      <x:c r="I1325" s="1" t="str">
        <x:v>-0.032430247195590511</x:v>
      </x:c>
      <x:c r="J1325" s="1" t="str">
        <x:v>-0.081324154459721743</x:v>
      </x:c>
      <x:c r="K1325" s="1" t="str">
        <x:v>0.66008527991937993</x:v>
      </x:c>
      <x:c r="L1325" s="1" t="str">
        <x:v>-0.17565143854824872</x:v>
      </x:c>
      <x:c r="M1325" s="1" t="str">
        <x:v>ABSTAIN</x:v>
      </x:c>
      <x:c r="N1325" s="1" t="str">
        <x:v>0.62632825154720295</x:v>
      </x:c>
      <x:c r="O1325" s="48" t="str">
        <x:v>HIGH_VOLATILITY|BEARISH_ROUTER</x:v>
      </x:c>
      <x:c r="P1325" s="48" t="str">
        <x:v>episode-000974</x:v>
      </x:c>
      <x:c r="Q1325" s="1" t="str">
        <x:v>True</x:v>
      </x:c>
      <x:c r="R1325" s="1" t="str">
        <x:v>5</x:v>
      </x:c>
      <x:c r="S1325" s="1" t="str">
        <x:v>0.050000000000000003</x:v>
      </x:c>
      <x:c r="T1325" s="1" t="str">
        <x:v>0.41525689094614721</x:v>
      </x:c>
      <x:c r="U1325" s="1" t="str">
        <x:v>0.40000000000000002</x:v>
      </x:c>
      <x:c r="V1325" s="1" t="str">
        <x:v>0.0041107926561073996</x:v>
      </x:c>
      <x:c r="W1325" s="28" t="str">
        <x:v>0.40000000000000002</x:v>
      </x:c>
      <x:c r="X1325" s="28" t="str">
        <x:v>0.0055487325655000364</x:v>
      </x:c>
      <x:c r="Y1325" s="28" t="str">
        <x:v>0.0041107926561074759</x:v>
      </x:c>
      <x:c r="Z1325" s="1" t="str">
        <x:v>0.40000000000000002</x:v>
      </x:c>
      <x:c r="AA1325" s="1" t="str">
        <x:v>0.0055487325655000364</x:v>
      </x:c>
      <x:c r="AB1325" s="1" t="str">
        <x:v>0.0041107926561074759</x:v>
      </x:c>
      <x:c r="AC1325" s="1" t="str">
        <x:v>ABSTAIN</x:v>
      </x:c>
      <x:c r="AD1325" s="1" t="str">
        <x:v>0.050000000000000003</x:v>
      </x:c>
      <x:c r="AE1325" s="1" t="str">
        <x:v>0.40000000000000002</x:v>
      </x:c>
      <x:c r="AF1325" s="1" t="str">
        <x:v>0.0055487325655000364</x:v>
      </x:c>
      <x:c r="AG1325" s="1" t="str">
        <x:v>0.0041107926561074759</x:v>
      </x:c>
      <x:c r="AH1325" s="1" t="str">
        <x:v>0.40000000000000002</x:v>
      </x:c>
      <x:c r="AI1325" s="1" t="str">
        <x:v>0.34889285443336515</x:v>
      </x:c>
      <x:c r="AJ1325" s="1" t="str">
        <x:v>0.0037660352047779178</x:v>
      </x:c>
      <x:c r="AK1325" s="1" t="str">
        <x:v>-0.00034340498374573099</x:v>
      </x:c>
      <x:c r="AL1325" s="28" t="str">
        <x:v>0.0102909105731929</x:v>
      </x:c>
      <x:c r="AM1325" s="1" t="str">
        <x:v>2024</x:v>
      </x:c>
      <x:c r="AN1325" s="48" t="str">
        <x:v>REUSED_OOS_PREQUENTIAL_DIAGNOSTIC</x:v>
      </x:c>
      <x:c r="AO1325" s="1" t="str">
        <x:v>1323</x:v>
      </x:c>
      <x:c r="AP1325" s="1" t="str">
        <x:v>False</x:v>
      </x:c>
    </x:row>
    <x:row r="1326" ht="22" customHeight="1">
      <x:c r="A1326" s="27" t="n">
        <x:v>45521</x:v>
      </x:c>
      <x:c r="B1326" s="27" t="n">
        <x:v>45522</x:v>
      </x:c>
      <x:c r="C1326" s="1" t="str">
        <x:v>0.30129190043081627</x:v>
      </x:c>
      <x:c r="D1326" s="1" t="str">
        <x:v>2.183413571849252e-05</x:v>
      </x:c>
      <x:c r="E1326" s="1" t="str">
        <x:v>0.69868626543346501</x:v>
      </x:c>
      <x:c r="F1326" s="1" t="str">
        <x:v>mix</x:v>
      </x:c>
      <x:c r="G1326" s="1" t="str">
        <x:v>0.55725144599830378</x:v>
      </x:c>
      <x:c r="H1326" s="1" t="str">
        <x:v>0.25252794620445135</x:v>
      </x:c>
      <x:c r="I1326" s="1" t="str">
        <x:v>-0.023774160248277942</x:v>
      </x:c>
      <x:c r="J1326" s="1" t="str">
        <x:v>-0.070293292487554782</x:v>
      </x:c>
      <x:c r="K1326" s="1" t="str">
        <x:v>0.66165458353783013</x:v>
      </x:c>
      <x:c r="L1326" s="1" t="str">
        <x:v>-0.16716814122120838</x:v>
      </x:c>
      <x:c r="M1326" s="1" t="str">
        <x:v>ABSTAIN</x:v>
      </x:c>
      <x:c r="N1326" s="1" t="str">
        <x:v>0.69868626543346501</x:v>
      </x:c>
      <x:c r="O1326" s="48" t="str">
        <x:v>HIGH_VOLATILITY|NEGATIVE_MOMENTUM</x:v>
      </x:c>
      <x:c r="P1326" s="48" t="str"/>
      <x:c r="Q1326" s="1" t="str">
        <x:v>True</x:v>
      </x:c>
      <x:c r="R1326" s="1" t="str">
        <x:v>5</x:v>
      </x:c>
      <x:c r="S1326" s="1" t="str">
        <x:v>0.050000000000000003</x:v>
      </x:c>
      <x:c r="T1326" s="1" t="str">
        <x:v>0.4236253250763809</x:v>
      </x:c>
      <x:c r="U1326" s="1" t="str">
        <x:v>0.40000000000000002</x:v>
      </x:c>
      <x:c r="V1326" s="1" t="str">
        <x:v>-0.0069745068786408</x:v>
      </x:c>
      <x:c r="W1326" s="28" t="str">
        <x:v>0.40000000000000002</x:v>
      </x:c>
      <x:c r="X1326" s="28" t="str">
        <x:v>0.0024596935430507005</x:v>
      </x:c>
      <x:c r="Y1326" s="28" t="str">
        <x:v>-0.0069745068786407627</x:v>
      </x:c>
      <x:c r="Z1326" s="1" t="str">
        <x:v>0.40000000000000002</x:v>
      </x:c>
      <x:c r="AA1326" s="1" t="str">
        <x:v>0.0024596935430507005</x:v>
      </x:c>
      <x:c r="AB1326" s="1" t="str">
        <x:v>-0.0069745068786407627</x:v>
      </x:c>
      <x:c r="AC1326" s="1" t="str">
        <x:v>ABSTAIN</x:v>
      </x:c>
      <x:c r="AD1326" s="1" t="str">
        <x:v>0.050000000000000003</x:v>
      </x:c>
      <x:c r="AE1326" s="1" t="str">
        <x:v>0.40000000000000002</x:v>
      </x:c>
      <x:c r="AF1326" s="1" t="str">
        <x:v>0.0024596935430507005</x:v>
      </x:c>
      <x:c r="AG1326" s="1" t="str">
        <x:v>-0.0069745068786407627</x:v>
      </x:c>
      <x:c r="AH1326" s="1" t="str">
        <x:v>0.40000000000000002</x:v>
      </x:c>
      <x:c r="AI1326" s="1" t="str">
        <x:v>0.0024596935430507005</x:v>
      </x:c>
      <x:c r="AJ1326" s="1" t="str">
        <x:v>-0.0069745068786407627</x:v>
      </x:c>
      <x:c r="AK1326" s="1" t="str">
        <x:v>3.7296554733501353e-17</x:v>
      </x:c>
      <x:c r="AL1326" s="28" t="str">
        <x:v>-0.0174301608355985</x:v>
      </x:c>
      <x:c r="AM1326" s="1" t="str">
        <x:v>2024</x:v>
      </x:c>
      <x:c r="AN1326" s="48" t="str">
        <x:v>REUSED_OOS_PREQUENTIAL_DIAGNOSTIC</x:v>
      </x:c>
      <x:c r="AO1326" s="1" t="str">
        <x:v>1324</x:v>
      </x:c>
      <x:c r="AP1326" s="1" t="str">
        <x:v>False</x:v>
      </x:c>
    </x:row>
    <x:row r="1327" ht="22" customHeight="1">
      <x:c r="A1327" s="27" t="n">
        <x:v>45522</x:v>
      </x:c>
      <x:c r="B1327" s="27" t="n">
        <x:v>45523</x:v>
      </x:c>
      <x:c r="C1327" s="1" t="str">
        <x:v>0.5943564255158853</x:v>
      </x:c>
      <x:c r="D1327" s="1" t="str">
        <x:v>3.5093548239608267e-06</x:v>
      </x:c>
      <x:c r="E1327" s="1" t="str">
        <x:v>0.40564006512929052</x:v>
      </x:c>
      <x:c r="F1327" s="1" t="str">
        <x:v>bear</x:v>
      </x:c>
      <x:c r="G1327" s="1" t="str">
        <x:v>0.61466462326351057</x:v>
      </x:c>
      <x:c r="H1327" s="1" t="str">
        <x:v>0.58612905017013806</x:v>
      </x:c>
      <x:c r="I1327" s="1" t="str">
        <x:v>-0.0045475216007275776</x:v>
      </x:c>
      <x:c r="J1327" s="1" t="str">
        <x:v>-0.1234466250933598</x:v>
      </x:c>
      <x:c r="K1327" s="1" t="str">
        <x:v>0.64432364257834729</x:v>
      </x:c>
      <x:c r="L1327" s="1" t="str">
        <x:v>-0.17778196689255055</x:v>
      </x:c>
      <x:c r="M1327" s="1" t="str">
        <x:v>CASH</x:v>
      </x:c>
      <x:c r="N1327" s="1" t="str">
        <x:v>0.5943564255158853</x:v>
      </x:c>
      <x:c r="O1327" s="48" t="str">
        <x:v>HIGH_VOLATILITY|BEARISH_ROUTER</x:v>
      </x:c>
      <x:c r="P1327" s="48" t="str">
        <x:v>episode-000477|episode-001319|episode-001283|episode-000474|episode-000470</x:v>
      </x:c>
      <x:c r="Q1327" s="1" t="str">
        <x:v>True</x:v>
      </x:c>
      <x:c r="R1327" s="1" t="str">
        <x:v>5</x:v>
      </x:c>
      <x:c r="S1327" s="1" t="str">
        <x:v>0</x:v>
      </x:c>
      <x:c r="T1327" s="1" t="str">
        <x:v>0.4042017041318775</x:v>
      </x:c>
      <x:c r="U1327" s="1" t="str">
        <x:v>0.40000000000000002</x:v>
      </x:c>
      <x:c r="V1327" s="1" t="str">
        <x:v>0.0070080067016075999</x:v>
      </x:c>
      <x:c r="W1327" s="28" t="str">
        <x:v>0.40000000000000002</x:v>
      </x:c>
      <x:c r="X1327" s="28" t="str">
        <x:v>0.0042126091827809908</x:v>
      </x:c>
      <x:c r="Y1327" s="28" t="str">
        <x:v>0.0070080067016076164</x:v>
      </x:c>
      <x:c r="Z1327" s="1" t="str">
        <x:v>0.40000000000000002</x:v>
      </x:c>
      <x:c r="AA1327" s="1" t="str">
        <x:v>0.0042126091827809908</x:v>
      </x:c>
      <x:c r="AB1327" s="1" t="str">
        <x:v>0.0070080067016076164</x:v>
      </x:c>
      <x:c r="AC1327" s="1" t="str">
        <x:v>ABSTAIN</x:v>
      </x:c>
      <x:c r="AD1327" s="1" t="str">
        <x:v>0</x:v>
      </x:c>
      <x:c r="AE1327" s="1" t="str">
        <x:v>0.40000000000000002</x:v>
      </x:c>
      <x:c r="AF1327" s="1" t="str">
        <x:v>0.0042126091827809908</x:v>
      </x:c>
      <x:c r="AG1327" s="1" t="str">
        <x:v>0.0070080067016076164</x:v>
      </x:c>
      <x:c r="AH1327" s="1" t="str">
        <x:v>0.050000000000000003</x:v>
      </x:c>
      <x:c r="AI1327" s="1" t="str">
        <x:v>0.34578739081721904</x:v>
      </x:c>
      <x:c r="AJ1327" s="1" t="str">
        <x:v>0.0005304406221102731</x:v>
      </x:c>
      <x:c r="AK1327" s="1" t="str">
        <x:v>-0.0064532647609001365</x:v>
      </x:c>
      <x:c r="AL1327" s="28" t="str">
        <x:v>0.017530622126635802</x:v>
      </x:c>
      <x:c r="AM1327" s="1" t="str">
        <x:v>2024</x:v>
      </x:c>
      <x:c r="AN1327" s="48" t="str">
        <x:v>REUSED_OOS_PREQUENTIAL_DIAGNOSTIC</x:v>
      </x:c>
      <x:c r="AO1327" s="1" t="str">
        <x:v>1325</x:v>
      </x:c>
      <x:c r="AP1327" s="1" t="str">
        <x:v>False</x:v>
      </x:c>
    </x:row>
    <x:row r="1328" ht="22" customHeight="1">
      <x:c r="A1328" s="27" t="n">
        <x:v>45523</x:v>
      </x:c>
      <x:c r="B1328" s="27" t="n">
        <x:v>45524</x:v>
      </x:c>
      <x:c r="C1328" s="1" t="str">
        <x:v>0.63339774614579236</x:v>
      </x:c>
      <x:c r="D1328" s="1" t="str">
        <x:v>9.3188068336919049e-06</x:v>
      </x:c>
      <x:c r="E1328" s="1" t="str">
        <x:v>0.36659293504737361</x:v>
      </x:c>
      <x:c r="F1328" s="1" t="str">
        <x:v>bear</x:v>
      </x:c>
      <x:c r="G1328" s="1" t="str">
        <x:v>0.59823694543864592</x:v>
      </x:c>
      <x:c r="H1328" s="1" t="str">
        <x:v>0.078094260163833695</x:v>
      </x:c>
      <x:c r="I1328" s="1" t="str">
        <x:v>0.0020370682392587547</x:v>
      </x:c>
      <x:c r="J1328" s="1" t="str">
        <x:v>-0.11433762481663778</x:v>
      </x:c>
      <x:c r="K1328" s="1" t="str">
        <x:v>0.64763523329925732</x:v>
      </x:c>
      <x:c r="L1328" s="1" t="str">
        <x:v>-0.1633679732484381</x:v>
      </x:c>
      <x:c r="M1328" s="1" t="str">
        <x:v>CASH</x:v>
      </x:c>
      <x:c r="N1328" s="1" t="str">
        <x:v>0.63339774614579236</x:v>
      </x:c>
      <x:c r="O1328" s="48" t="str">
        <x:v>HIGH_VOLATILITY|BEARISH_ROUTER</x:v>
      </x:c>
      <x:c r="P1328" s="48" t="str">
        <x:v>episode-001288|episode-001289</x:v>
      </x:c>
      <x:c r="Q1328" s="1" t="str">
        <x:v>True</x:v>
      </x:c>
      <x:c r="R1328" s="1" t="str">
        <x:v>5</x:v>
      </x:c>
      <x:c r="S1328" s="1" t="str">
        <x:v>0</x:v>
      </x:c>
      <x:c r="T1328" s="1" t="str">
        <x:v>0.40161409880757898</x:v>
      </x:c>
      <x:c r="U1328" s="1" t="str">
        <x:v>0.40000000000000002</x:v>
      </x:c>
      <x:c r="V1328" s="1" t="str">
        <x:v>-0.0031324176229778002</x:v>
      </x:c>
      <x:c r="W1328" s="28" t="str">
        <x:v>0.40000000000000002</x:v>
      </x:c>
      <x:c r="X1328" s="28" t="str">
        <x:v>0.0041780517716588084</x:v>
      </x:c>
      <x:c r="Y1328" s="28" t="str">
        <x:v>-0.0031324176229777789</x:v>
      </x:c>
      <x:c r="Z1328" s="1" t="str">
        <x:v>0.40000000000000002</x:v>
      </x:c>
      <x:c r="AA1328" s="1" t="str">
        <x:v>0.0041780517716588084</x:v>
      </x:c>
      <x:c r="AB1328" s="1" t="str">
        <x:v>-0.0031324176229777789</x:v>
      </x:c>
      <x:c r="AC1328" s="1" t="str">
        <x:v>CASH</x:v>
      </x:c>
      <x:c r="AD1328" s="1" t="str">
        <x:v>0</x:v>
      </x:c>
      <x:c r="AE1328" s="1" t="str">
        <x:v>0.40000000000000002</x:v>
      </x:c>
      <x:c r="AF1328" s="1" t="str">
        <x:v>0.0041780517716588084</x:v>
      </x:c>
      <x:c r="AG1328" s="1" t="str">
        <x:v>-0.0031324176229777789</x:v>
      </x:c>
      <x:c r="AH1328" s="1" t="str">
        <x:v>0</x:v>
      </x:c>
      <x:c r="AI1328" s="1" t="str">
        <x:v>0.050831975298786122</x:v>
      </x:c>
      <x:c r="AJ1328" s="1" t="str">
        <x:v>-5.0831975298759602e-05</x:v>
      </x:c>
      <x:c r="AK1328" s="1" t="str">
        <x:v>0.0030865006450381217</x:v>
      </x:c>
      <x:c r="AL1328" s="28" t="str">
        <x:v>-0.0078206316030192003</x:v>
      </x:c>
      <x:c r="AM1328" s="1" t="str">
        <x:v>2024</x:v>
      </x:c>
      <x:c r="AN1328" s="48" t="str">
        <x:v>REUSED_OOS_PREQUENTIAL_DIAGNOSTIC</x:v>
      </x:c>
      <x:c r="AO1328" s="1" t="str">
        <x:v>1326</x:v>
      </x:c>
      <x:c r="AP1328" s="1" t="str">
        <x:v>False</x:v>
      </x:c>
    </x:row>
    <x:row r="1329" ht="22" customHeight="1">
      <x:c r="A1329" s="27" t="n">
        <x:v>45524</x:v>
      </x:c>
      <x:c r="B1329" s="27" t="n">
        <x:v>45525</x:v>
      </x:c>
      <x:c r="C1329" s="1" t="str">
        <x:v>0.7444666360768879</x:v>
      </x:c>
      <x:c r="D1329" s="1" t="str">
        <x:v>1.4266000217159031e-06</x:v>
      </x:c>
      <x:c r="E1329" s="1" t="str">
        <x:v>0.25553193732309032</x:v>
      </x:c>
      <x:c r="F1329" s="1" t="str">
        <x:v>bear</x:v>
      </x:c>
      <x:c r="G1329" s="1" t="str">
        <x:v>0.51733591798500722</x:v>
      </x:c>
      <x:c r="H1329" s="1" t="str">
        <x:v>0.2221377798621908</x:v>
      </x:c>
      <x:c r="I1329" s="1" t="str">
        <x:v>-0.026229800380228041</x:v>
      </x:c>
      <x:c r="J1329" s="1" t="str">
        <x:v>-0.13428806594022469</x:v>
      </x:c>
      <x:c r="K1329" s="1" t="str">
        <x:v>0.64409531748239812</x:v>
      </x:c>
      <x:c r="L1329" s="1" t="str">
        <x:v>-0.16991096411694939</x:v>
      </x:c>
      <x:c r="M1329" s="1" t="str">
        <x:v>CASH</x:v>
      </x:c>
      <x:c r="N1329" s="1" t="str">
        <x:v>0.7444666360768879</x:v>
      </x:c>
      <x:c r="O1329" s="48" t="str">
        <x:v>HIGH_VOLATILITY|BEARISH_ROUTER</x:v>
      </x:c>
      <x:c r="P1329" s="48" t="str">
        <x:v>episode-001323|episode-000478|episode-001289|episode-001327|episode-001285</x:v>
      </x:c>
      <x:c r="Q1329" s="1" t="str">
        <x:v>True</x:v>
      </x:c>
      <x:c r="R1329" s="1" t="str">
        <x:v>5</x:v>
      </x:c>
      <x:c r="S1329" s="1" t="str">
        <x:v>0</x:v>
      </x:c>
      <x:c r="T1329" s="1" t="str">
        <x:v>0.39425272098691888</x:v>
      </x:c>
      <x:c r="U1329" s="1" t="str">
        <x:v>0.40000000000000002</x:v>
      </x:c>
      <x:c r="V1329" s="1" t="str">
        <x:v>0.014588519780255301</x:v>
      </x:c>
      <x:c r="W1329" s="28" t="str">
        <x:v>0.40000000000000002</x:v>
      </x:c>
      <x:c r="X1329" s="28" t="str">
        <x:v>0.0018828415888980099</x:v>
      </x:c>
      <x:c r="Y1329" s="28" t="str">
        <x:v>0.014588519780255327</x:v>
      </x:c>
      <x:c r="Z1329" s="1" t="str">
        <x:v>0.35000000000000003</x:v>
      </x:c>
      <x:c r="AA1329" s="1" t="str">
        <x:v>0.048117158411101979</x:v>
      </x:c>
      <x:c r="AB1329" s="1" t="str">
        <x:v>0.01271789487945596</x:v>
      </x:c>
      <x:c r="AC1329" s="1" t="str">
        <x:v>CASH</x:v>
      </x:c>
      <x:c r="AD1329" s="1" t="str">
        <x:v>0</x:v>
      </x:c>
      <x:c r="AE1329" s="1" t="str">
        <x:v>0.40000000000000002</x:v>
      </x:c>
      <x:c r="AF1329" s="1" t="str">
        <x:v>0.0018828415888980099</x:v>
      </x:c>
      <x:c r="AG1329" s="1" t="str">
        <x:v>0.014588519780255327</x:v>
      </x:c>
      <x:c r="AH1329" s="1" t="str">
        <x:v>0</x:v>
      </x:c>
      <x:c r="AI1329" s="1" t="str">
        <x:v>0</x:v>
      </x:c>
      <x:c r="AJ1329" s="1" t="str">
        <x:v>0</x:v>
      </x:c>
      <x:c r="AK1329" s="1" t="str">
        <x:v>-0.014483131065991051</x:v>
      </x:c>
      <x:c r="AL1329" s="28" t="str">
        <x:v>0.036476075233282002</x:v>
      </x:c>
      <x:c r="AM1329" s="1" t="str">
        <x:v>2024</x:v>
      </x:c>
      <x:c r="AN1329" s="48" t="str">
        <x:v>REUSED_OOS_PREQUENTIAL_DIAGNOSTIC</x:v>
      </x:c>
      <x:c r="AO1329" s="1" t="str">
        <x:v>1327</x:v>
      </x:c>
      <x:c r="AP1329" s="1" t="str">
        <x:v>False</x:v>
      </x:c>
    </x:row>
    <x:row r="1330" ht="22" customHeight="1">
      <x:c r="A1330" s="27" t="n">
        <x:v>45525</x:v>
      </x:c>
      <x:c r="B1330" s="27" t="n">
        <x:v>45526</x:v>
      </x:c>
      <x:c r="C1330" s="1" t="str">
        <x:v>0.40824959743775341</x:v>
      </x:c>
      <x:c r="D1330" s="1" t="str">
        <x:v>2.3964247950981283e-05</x:v>
      </x:c>
      <x:c r="E1330" s="1" t="str">
        <x:v>0.59172643831429561</x:v>
      </x:c>
      <x:c r="F1330" s="1" t="str">
        <x:v>mix</x:v>
      </x:c>
      <x:c r="G1330" s="1" t="str">
        <x:v>0.61575996993637305</x:v>
      </x:c>
      <x:c r="H1330" s="1" t="str">
        <x:v>0.67243407727826909</x:v>
      </x:c>
      <x:c r="I1330" s="1" t="str">
        <x:v>0.04173721379441897</x:v>
      </x:c>
      <x:c r="J1330" s="1" t="str">
        <x:v>-0.094672970796523148</x:v>
      </x:c>
      <x:c r="K1330" s="1" t="str">
        <x:v>0.65924226783618367</x:v>
      </x:c>
      <x:c r="L1330" s="1" t="str">
        <x:v>-0.13963257399375661</x:v>
      </x:c>
      <x:c r="M1330" s="1" t="str">
        <x:v>ABSTAIN</x:v>
      </x:c>
      <x:c r="N1330" s="1" t="str">
        <x:v>0.59172643831429561</x:v>
      </x:c>
      <x:c r="O1330" s="48" t="str">
        <x:v>HIGH_VOLATILITY|NEGATIVE_MOMENTUM</x:v>
      </x:c>
      <x:c r="P1330" s="48" t="str"/>
      <x:c r="Q1330" s="1" t="str">
        <x:v>True</x:v>
      </x:c>
      <x:c r="R1330" s="1" t="str">
        <x:v>5</x:v>
      </x:c>
      <x:c r="S1330" s="1" t="str">
        <x:v>0.050000000000000003</x:v>
      </x:c>
      <x:c r="T1330" s="1" t="str">
        <x:v>0.41653638086801081</x:v>
      </x:c>
      <x:c r="U1330" s="1" t="str">
        <x:v>0.40000000000000002</x:v>
      </x:c>
      <x:c r="V1330" s="1" t="str">
        <x:v>-0.0051487044575716998</x:v>
      </x:c>
      <x:c r="W1330" s="28" t="str">
        <x:v>0.40000000000000002</x:v>
      </x:c>
      <x:c r="X1330" s="28" t="str">
        <x:v>0.0086283664780699154</x:v>
      </x:c>
      <x:c r="Y1330" s="28" t="str">
        <x:v>-0.0051487044575717622</x:v>
      </x:c>
      <x:c r="Z1330" s="1" t="str">
        <x:v>0.40000000000000002</x:v>
      </x:c>
      <x:c r="AA1330" s="1" t="str">
        <x:v>0.041806298805847242</x:v>
      </x:c>
      <x:c r="AB1330" s="1" t="str">
        <x:v>-0.0051817118513314275</x:v>
      </x:c>
      <x:c r="AC1330" s="1" t="str">
        <x:v>ABSTAIN</x:v>
      </x:c>
      <x:c r="AD1330" s="1" t="str">
        <x:v>0.050000000000000003</x:v>
      </x:c>
      <x:c r="AE1330" s="1" t="str">
        <x:v>0.40000000000000002</x:v>
      </x:c>
      <x:c r="AF1330" s="1" t="str">
        <x:v>0.0086283664780699154</x:v>
      </x:c>
      <x:c r="AG1330" s="1" t="str">
        <x:v>-0.0051487044575717622</x:v>
      </x:c>
      <x:c r="AH1330" s="1" t="str">
        <x:v>0.35000000000000003</x:v>
      </x:c>
      <x:c r="AI1330" s="1" t="str">
        <x:v>0.35000000000000003</x:v>
      </x:c>
      <x:c r="AJ1330" s="1" t="str">
        <x:v>-0.0048460312248090887</x:v>
      </x:c>
      <x:c r="AK1330" s="1" t="str">
        <x:v>0.0003041934014183156</x:v>
      </x:c>
      <x:c r="AL1330" s="28" t="str">
        <x:v>-0.012850301104841399</x:v>
      </x:c>
      <x:c r="AM1330" s="1" t="str">
        <x:v>2024</x:v>
      </x:c>
      <x:c r="AN1330" s="48" t="str">
        <x:v>REUSED_OOS_PREQUENTIAL_DIAGNOSTIC</x:v>
      </x:c>
      <x:c r="AO1330" s="1" t="str">
        <x:v>1328</x:v>
      </x:c>
      <x:c r="AP1330" s="1" t="str">
        <x:v>False</x:v>
      </x:c>
    </x:row>
    <x:row r="1331" ht="22" customHeight="1">
      <x:c r="A1331" s="27" t="n">
        <x:v>45526</x:v>
      </x:c>
      <x:c r="B1331" s="27" t="n">
        <x:v>45527</x:v>
      </x:c>
      <x:c r="C1331" s="1" t="str">
        <x:v>0.43128696532207</x:v>
      </x:c>
      <x:c r="D1331" s="1" t="str">
        <x:v>8.2747643135198779e-06</x:v>
      </x:c>
      <x:c r="E1331" s="1" t="str">
        <x:v>0.56870475991361635</x:v>
      </x:c>
      <x:c r="F1331" s="1" t="str">
        <x:v>mix</x:v>
      </x:c>
      <x:c r="G1331" s="1" t="str">
        <x:v>0.62239856016529305</x:v>
      </x:c>
      <x:c r="H1331" s="1" t="str">
        <x:v>0.046074735768633315</x:v>
      </x:c>
      <x:c r="I1331" s="1" t="str">
        <x:v>0.049319887511167115</x:v>
      </x:c>
      <x:c r="J1331" s="1" t="str">
        <x:v>-0.084406819760440954</x:v>
      </x:c>
      <x:c r="K1331" s="1" t="str">
        <x:v>0.65590675249698738</x:v>
      </x:c>
      <x:c r="L1331" s="1" t="str">
        <x:v>-0.15068855447873419</x:v>
      </x:c>
      <x:c r="M1331" s="1" t="str">
        <x:v>ABSTAIN</x:v>
      </x:c>
      <x:c r="N1331" s="1" t="str">
        <x:v>0.56870475991361635</x:v>
      </x:c>
      <x:c r="O1331" s="48" t="str">
        <x:v>HIGH_VOLATILITY|NEGATIVE_MOMENTUM</x:v>
      </x:c>
      <x:c r="P1331" s="48" t="str">
        <x:v>episode-000971|episode-000975|episode-001321|episode-000471|episode-001325</x:v>
      </x:c>
      <x:c r="Q1331" s="1" t="str">
        <x:v>True</x:v>
      </x:c>
      <x:c r="R1331" s="1" t="str">
        <x:v>5</x:v>
      </x:c>
      <x:c r="S1331" s="1" t="str">
        <x:v>0.050000000000000003</x:v>
      </x:c>
      <x:c r="T1331" s="1" t="str">
        <x:v>0.41500958666080462</x:v>
      </x:c>
      <x:c r="U1331" s="1" t="str">
        <x:v>0.40000000000000002</x:v>
      </x:c>
      <x:c r="V1331" s="1" t="str">
        <x:v>0.0243848705439146</x:v>
      </x:c>
      <x:c r="W1331" s="28" t="str">
        <x:v>0.40000000000000002</x:v>
      </x:c>
      <x:c r="X1331" s="28" t="str">
        <x:v>0.0031000066728311126</x:v>
      </x:c>
      <x:c r="Y1331" s="28" t="str">
        <x:v>0.024384870543914694</x:v>
      </x:c>
      <x:c r="Z1331" s="1" t="str">
        <x:v>0.40000000000000002</x:v>
      </x:c>
      <x:c r="AA1331" s="1" t="str">
        <x:v>0.0031000066728311126</x:v>
      </x:c>
      <x:c r="AB1331" s="1" t="str">
        <x:v>0.024384870543914694</x:v>
      </x:c>
      <x:c r="AC1331" s="1" t="str">
        <x:v>ABSTAIN</x:v>
      </x:c>
      <x:c r="AD1331" s="1" t="str">
        <x:v>0.050000000000000003</x:v>
      </x:c>
      <x:c r="AE1331" s="1" t="str">
        <x:v>0.40000000000000002</x:v>
      </x:c>
      <x:c r="AF1331" s="1" t="str">
        <x:v>0.0031000066728311126</x:v>
      </x:c>
      <x:c r="AG1331" s="1" t="str">
        <x:v>0.024384870543914694</x:v>
      </x:c>
      <x:c r="AH1331" s="1" t="str">
        <x:v>0.40000000000000002</x:v>
      </x:c>
      <x:c r="AI1331" s="1" t="str">
        <x:v>0.052936651400509183</x:v>
      </x:c>
      <x:c r="AJ1331" s="1" t="str">
        <x:v>0.0243338184807953</x:v>
      </x:c>
      <x:c r="AK1331" s="1" t="str">
        <x:v>-4.9838041116492121e-05</x:v>
      </x:c>
      <x:c r="AL1331" s="28" t="str">
        <x:v>0.060970115384233199</x:v>
      </x:c>
      <x:c r="AM1331" s="1" t="str">
        <x:v>2024</x:v>
      </x:c>
      <x:c r="AN1331" s="48" t="str">
        <x:v>REUSED_OOS_PREQUENTIAL_DIAGNOSTIC</x:v>
      </x:c>
      <x:c r="AO1331" s="1" t="str">
        <x:v>1329</x:v>
      </x:c>
      <x:c r="AP1331" s="1" t="str">
        <x:v>False</x:v>
      </x:c>
    </x:row>
    <x:row r="1332" ht="22" customHeight="1">
      <x:c r="A1332" s="27" t="n">
        <x:v>45527</x:v>
      </x:c>
      <x:c r="B1332" s="27" t="n">
        <x:v>45528</x:v>
      </x:c>
      <x:c r="C1332" s="1" t="str">
        <x:v>0.035005280097031299</x:v>
      </x:c>
      <x:c r="D1332" s="1" t="str">
        <x:v>0.00032250414295180002</x:v>
      </x:c>
      <x:c r="E1332" s="1" t="str">
        <x:v>0.96467221576001638</x:v>
      </x:c>
      <x:c r="F1332" s="1" t="str">
        <x:v>mix</x:v>
      </x:c>
      <x:c r="G1332" s="1" t="str">
        <x:v>0.14075546921062673</x:v>
      </x:c>
      <x:c r="H1332" s="1" t="str">
        <x:v>0.79256337045007696</x:v>
      </x:c>
      <x:c r="I1332" s="1" t="str">
        <x:v>0.087910090833123844</x:v>
      </x:c>
      <x:c r="J1332" s="1" t="str">
        <x:v>-0.020152821226700146</x:v>
      </x:c>
      <x:c r="K1332" s="1" t="str">
        <x:v>0.69027530950181026</x:v>
      </x:c>
      <x:c r="L1332" s="1" t="str">
        <x:v>-0.098905937648152809</x:v>
      </x:c>
      <x:c r="M1332" s="1" t="str">
        <x:v>ABSTAIN</x:v>
      </x:c>
      <x:c r="N1332" s="1" t="str">
        <x:v>0.96467221576001638</x:v>
      </x:c>
      <x:c r="O1332" s="48" t="str">
        <x:v>HIGH_VOLATILITY|NEGATIVE_MOMENTUM</x:v>
      </x:c>
      <x:c r="P1332" s="48" t="str">
        <x:v>episode-000972|episode-001210|episode-000126|episode-001125|episode-000664</x:v>
      </x:c>
      <x:c r="Q1332" s="1" t="str">
        <x:v>True</x:v>
      </x:c>
      <x:c r="R1332" s="1" t="str">
        <x:v>5</x:v>
      </x:c>
      <x:c r="S1332" s="1" t="str">
        <x:v>0.050000000000000003</x:v>
      </x:c>
      <x:c r="T1332" s="1" t="str">
        <x:v>0.4412728177996898</x:v>
      </x:c>
      <x:c r="U1332" s="1" t="str">
        <x:v>0.45000000000000001</x:v>
      </x:c>
      <x:c r="V1332" s="1" t="str">
        <x:v>0.00071035753071120003</x:v>
      </x:c>
      <x:c r="W1332" s="28" t="str">
        <x:v>0.45000000000000001</x:v>
      </x:c>
      <x:c r="X1332" s="28" t="str">
        <x:v>0.035715542320941429</x:v>
      </x:c>
      <x:c r="Y1332" s="28" t="str">
        <x:v>0.00071035753071124752</x:v>
      </x:c>
      <x:c r="Z1332" s="1" t="str">
        <x:v>0.45000000000000001</x:v>
      </x:c>
      <x:c r="AA1332" s="1" t="str">
        <x:v>0.035715542320941429</x:v>
      </x:c>
      <x:c r="AB1332" s="1" t="str">
        <x:v>0.00071035753071124752</x:v>
      </x:c>
      <x:c r="AC1332" s="1" t="str">
        <x:v>ABSTAIN</x:v>
      </x:c>
      <x:c r="AD1332" s="1" t="str">
        <x:v>0.050000000000000003</x:v>
      </x:c>
      <x:c r="AE1332" s="1" t="str">
        <x:v>0.45000000000000001</x:v>
      </x:c>
      <x:c r="AF1332" s="1" t="str">
        <x:v>0.035715542320941429</x:v>
      </x:c>
      <x:c r="AG1332" s="1" t="str">
        <x:v>0.00071035753071124752</x:v>
      </x:c>
      <x:c r="AH1332" s="1" t="str">
        <x:v>0.45000000000000001</x:v>
      </x:c>
      <x:c r="AI1332" s="1" t="str">
        <x:v>0.035715542320941429</x:v>
      </x:c>
      <x:c r="AJ1332" s="1" t="str">
        <x:v>0.00071035753071124752</x:v>
      </x:c>
      <x:c r="AK1332" s="1" t="str">
        <x:v>4.7379634937616544e-17</x:v>
      </x:c>
      <x:c r="AL1332" s="28" t="str">
        <x:v>0.0016579993786405001</x:v>
      </x:c>
      <x:c r="AM1332" s="1" t="str">
        <x:v>2024</x:v>
      </x:c>
      <x:c r="AN1332" s="48" t="str">
        <x:v>REUSED_OOS_PREQUENTIAL_DIAGNOSTIC</x:v>
      </x:c>
      <x:c r="AO1332" s="1" t="str">
        <x:v>1330</x:v>
      </x:c>
      <x:c r="AP1332" s="1" t="str">
        <x:v>False</x:v>
      </x:c>
    </x:row>
    <x:row r="1333" ht="22" customHeight="1">
      <x:c r="A1333" s="27" t="n">
        <x:v>45528</x:v>
      </x:c>
      <x:c r="B1333" s="27" t="n">
        <x:v>45529</x:v>
      </x:c>
      <x:c r="C1333" s="1" t="str">
        <x:v>0.082726817158090701</x:v>
      </x:c>
      <x:c r="D1333" s="1" t="str">
        <x:v>0.0002735498542218</x:v>
      </x:c>
      <x:c r="E1333" s="1" t="str">
        <x:v>0.91699963298768761</x:v>
      </x:c>
      <x:c r="F1333" s="1" t="str">
        <x:v>mix</x:v>
      </x:c>
      <x:c r="G1333" s="1" t="str">
        <x:v>0.26203357540194666</x:v>
      </x:c>
      <x:c r="H1333" s="1" t="str">
        <x:v>0.095443074122118179</x:v>
      </x:c>
      <x:c r="I1333" s="1" t="str">
        <x:v>0.078613925636020987</x:v>
      </x:c>
      <x:c r="J1333" s="1" t="str">
        <x:v>-0.024924277309940956</x:v>
      </x:c>
      <x:c r="K1333" s="1" t="str">
        <x:v>0.68984253903783088</x:v>
      </x:c>
      <x:c r="L1333" s="1" t="str">
        <x:v>-0.097411924252676751</x:v>
      </x:c>
      <x:c r="M1333" s="1" t="str">
        <x:v>ABSTAIN</x:v>
      </x:c>
      <x:c r="N1333" s="1" t="str">
        <x:v>0.91699963298768761</x:v>
      </x:c>
      <x:c r="O1333" s="48" t="str">
        <x:v>HIGH_VOLATILITY|NEGATIVE_MOMENTUM</x:v>
      </x:c>
      <x:c r="P1333" s="48" t="str">
        <x:v>episode-000456|episode-000257|episode-001231|episode-000455|episode-000335</x:v>
      </x:c>
      <x:c r="Q1333" s="1" t="str">
        <x:v>True</x:v>
      </x:c>
      <x:c r="R1333" s="1" t="str">
        <x:v>5</x:v>
      </x:c>
      <x:c r="S1333" s="1" t="str">
        <x:v>0.050000000000000003</x:v>
      </x:c>
      <x:c r="T1333" s="1" t="str">
        <x:v>0.43811016649439832</x:v>
      </x:c>
      <x:c r="U1333" s="1" t="str">
        <x:v>0.45000000000000001</x:v>
      </x:c>
      <x:c r="V1333" s="1" t="str">
        <x:v>0.00079846055882730005</x:v>
      </x:c>
      <x:c r="W1333" s="28" t="str">
        <x:v>0.45000000000000001</x:v>
      </x:c>
      <x:c r="X1333" s="28" t="str">
        <x:v>0.0004100489088372794</x:v>
      </x:c>
      <x:c r="Y1333" s="28" t="str">
        <x:v>0.0007984605588273741</x:v>
      </x:c>
      <x:c r="Z1333" s="1" t="str">
        <x:v>0.45000000000000001</x:v>
      </x:c>
      <x:c r="AA1333" s="1" t="str">
        <x:v>0.0004100489088372794</x:v>
      </x:c>
      <x:c r="AB1333" s="1" t="str">
        <x:v>0.0007984605588273741</x:v>
      </x:c>
      <x:c r="AC1333" s="1" t="str">
        <x:v>ABSTAIN</x:v>
      </x:c>
      <x:c r="AD1333" s="1" t="str">
        <x:v>0.050000000000000003</x:v>
      </x:c>
      <x:c r="AE1333" s="1" t="str">
        <x:v>0.45000000000000001</x:v>
      </x:c>
      <x:c r="AF1333" s="1" t="str">
        <x:v>0.0004100489088372794</x:v>
      </x:c>
      <x:c r="AG1333" s="1" t="str">
        <x:v>0.0007984605588273741</x:v>
      </x:c>
      <x:c r="AH1333" s="1" t="str">
        <x:v>0.45000000000000001</x:v>
      </x:c>
      <x:c r="AI1333" s="1" t="str">
        <x:v>0.0004100489088372794</x:v>
      </x:c>
      <x:c r="AJ1333" s="1" t="str">
        <x:v>0.0007984605588273741</x:v>
      </x:c>
      <x:c r="AK1333" s="1" t="str">
        <x:v>7.4051008380759953e-17</x:v>
      </x:c>
      <x:c r="AL1333" s="28" t="str">
        <x:v>0.0017752687451388</x:v>
      </x:c>
      <x:c r="AM1333" s="1" t="str">
        <x:v>2024</x:v>
      </x:c>
      <x:c r="AN1333" s="48" t="str">
        <x:v>REUSED_OOS_PREQUENTIAL_DIAGNOSTIC</x:v>
      </x:c>
      <x:c r="AO1333" s="1" t="str">
        <x:v>1331</x:v>
      </x:c>
      <x:c r="AP1333" s="1" t="str">
        <x:v>False</x:v>
      </x:c>
    </x:row>
    <x:row r="1334" ht="22" customHeight="1">
      <x:c r="A1334" s="27" t="n">
        <x:v>45529</x:v>
      </x:c>
      <x:c r="B1334" s="27" t="n">
        <x:v>45530</x:v>
      </x:c>
      <x:c r="C1334" s="1" t="str">
        <x:v>0.0748129772278497</x:v>
      </x:c>
      <x:c r="D1334" s="1" t="str">
        <x:v>0.0002076556850677</x:v>
      </x:c>
      <x:c r="E1334" s="1" t="str">
        <x:v>0.92497936708708262</x:v>
      </x:c>
      <x:c r="F1334" s="1" t="str">
        <x:v>mix</x:v>
      </x:c>
      <x:c r="G1334" s="1" t="str">
        <x:v>0.24382276058759739</x:v>
      </x:c>
      <x:c r="H1334" s="1" t="str">
        <x:v>0.01595946819879011</x:v>
      </x:c>
      <x:c r="I1334" s="1" t="str">
        <x:v>0.099696644612233598</x:v>
      </x:c>
      <x:c r="J1334" s="1" t="str">
        <x:v>-0.053533720324082767</x:v>
      </x:c>
      <x:c r="K1334" s="1" t="str">
        <x:v>0.67998471947404582</x:v>
      </x:c>
      <x:c r="L1334" s="1" t="str">
        <x:v>-0.09580958785206739</x:v>
      </x:c>
      <x:c r="M1334" s="1" t="str">
        <x:v>ABSTAIN</x:v>
      </x:c>
      <x:c r="N1334" s="1" t="str">
        <x:v>0.92497936708708262</x:v>
      </x:c>
      <x:c r="O1334" s="48" t="str">
        <x:v>HIGH_VOLATILITY|NEGATIVE_MOMENTUM</x:v>
      </x:c>
      <x:c r="P1334" s="48" t="str"/>
      <x:c r="Q1334" s="1" t="str">
        <x:v>True</x:v>
      </x:c>
      <x:c r="R1334" s="1" t="str">
        <x:v>5</x:v>
      </x:c>
      <x:c r="S1334" s="1" t="str">
        <x:v>0.050000000000000003</x:v>
      </x:c>
      <x:c r="T1334" s="1" t="str">
        <x:v>0.43863499310649112</x:v>
      </x:c>
      <x:c r="U1334" s="1" t="str">
        <x:v>0.45000000000000001</x:v>
      </x:c>
      <x:c r="V1334" s="1" t="str">
        <x:v>-0.0099913795459212994</x:v>
      </x:c>
      <x:c r="W1334" s="28" t="str">
        <x:v>0.45000000000000001</x:v>
      </x:c>
      <x:c r="X1334" s="28" t="str">
        <x:v>0.00043902828748326739</x:v>
      </x:c>
      <x:c r="Y1334" s="28" t="str">
        <x:v>-0.0099913795459213306</x:v>
      </x:c>
      <x:c r="Z1334" s="1" t="str">
        <x:v>0.45000000000000001</x:v>
      </x:c>
      <x:c r="AA1334" s="1" t="str">
        <x:v>0.00043902828748326739</x:v>
      </x:c>
      <x:c r="AB1334" s="1" t="str">
        <x:v>-0.0099913795459213306</x:v>
      </x:c>
      <x:c r="AC1334" s="1" t="str">
        <x:v>ABSTAIN</x:v>
      </x:c>
      <x:c r="AD1334" s="1" t="str">
        <x:v>0.050000000000000003</x:v>
      </x:c>
      <x:c r="AE1334" s="1" t="str">
        <x:v>0.45000000000000001</x:v>
      </x:c>
      <x:c r="AF1334" s="1" t="str">
        <x:v>0.00043902828748326739</x:v>
      </x:c>
      <x:c r="AG1334" s="1" t="str">
        <x:v>-0.0099913795459213306</x:v>
      </x:c>
      <x:c r="AH1334" s="1" t="str">
        <x:v>0.45000000000000001</x:v>
      </x:c>
      <x:c r="AI1334" s="1" t="str">
        <x:v>0.00043902828748326739</x:v>
      </x:c>
      <x:c r="AJ1334" s="1" t="str">
        <x:v>-0.0099913795459213306</x:v>
      </x:c>
      <x:c r="AK1334" s="1" t="str">
        <x:v>-3.2959746043559335e-17</x:v>
      </x:c>
      <x:c r="AL1334" s="28" t="str">
        <x:v>-0.0222020997865362</x:v>
      </x:c>
      <x:c r="AM1334" s="1" t="str">
        <x:v>2024</x:v>
      </x:c>
      <x:c r="AN1334" s="48" t="str">
        <x:v>REUSED_OOS_PREQUENTIAL_DIAGNOSTIC</x:v>
      </x:c>
      <x:c r="AO1334" s="1" t="str">
        <x:v>1332</x:v>
      </x:c>
      <x:c r="AP1334" s="1" t="str">
        <x:v>False</x:v>
      </x:c>
    </x:row>
    <x:row r="1335" ht="22" customHeight="1">
      <x:c r="A1335" s="27" t="n">
        <x:v>45530</x:v>
      </x:c>
      <x:c r="B1335" s="27" t="n">
        <x:v>45531</x:v>
      </x:c>
      <x:c r="C1335" s="1" t="str">
        <x:v>0.1103952110090074</x:v>
      </x:c>
      <x:c r="D1335" s="1" t="str">
        <x:v>8.7801763055205442e-05</x:v>
      </x:c>
      <x:c r="E1335" s="1" t="str">
        <x:v>0.88951698722793715</x:v>
      </x:c>
      <x:c r="F1335" s="1" t="str">
        <x:v>mix</x:v>
      </x:c>
      <x:c r="G1335" s="1" t="str">
        <x:v>0.31698030344640366</x:v>
      </x:c>
      <x:c r="H1335" s="1" t="str">
        <x:v>0.071164467562315661</x:v>
      </x:c>
      <x:c r="I1335" s="1" t="str">
        <x:v>0.056755488818901245</x:v>
      </x:c>
      <x:c r="J1335" s="1" t="str">
        <x:v>-0.073653768769410766</x:v>
      </x:c>
      <x:c r="K1335" s="1" t="str">
        <x:v>0.68376172890606846</x:v>
      </x:c>
      <x:c r="L1335" s="1" t="str">
        <x:v>-0.11588451360860508</x:v>
      </x:c>
      <x:c r="M1335" s="1" t="str">
        <x:v>ABSTAIN</x:v>
      </x:c>
      <x:c r="N1335" s="1" t="str">
        <x:v>0.88951698722793715</x:v>
      </x:c>
      <x:c r="O1335" s="48" t="str">
        <x:v>HIGH_VOLATILITY|NEGATIVE_MOMENTUM</x:v>
      </x:c>
      <x:c r="P1335" s="48" t="str"/>
      <x:c r="Q1335" s="1" t="str">
        <x:v>True</x:v>
      </x:c>
      <x:c r="R1335" s="1" t="str">
        <x:v>5</x:v>
      </x:c>
      <x:c r="S1335" s="1" t="str">
        <x:v>0.050000000000000003</x:v>
      </x:c>
      <x:c r="T1335" s="1" t="str">
        <x:v>0.43627724718211708</x:v>
      </x:c>
      <x:c r="U1335" s="1" t="str">
        <x:v>0.45000000000000001</x:v>
      </x:c>
      <x:c r="V1335" s="1" t="str">
        <x:v>-0.024316909307549001</x:v>
      </x:c>
      <x:c r="W1335" s="28" t="str">
        <x:v>0.45000000000000001</x:v>
      </x:c>
      <x:c r="X1335" s="28" t="str">
        <x:v>0.0055504741788796608</x:v>
      </x:c>
      <x:c r="Y1335" s="28" t="str">
        <x:v>-0.024316909307549039</x:v>
      </x:c>
      <x:c r="Z1335" s="1" t="str">
        <x:v>0.45000000000000001</x:v>
      </x:c>
      <x:c r="AA1335" s="1" t="str">
        <x:v>0.0055504741788796608</x:v>
      </x:c>
      <x:c r="AB1335" s="1" t="str">
        <x:v>-0.024316909307549039</x:v>
      </x:c>
      <x:c r="AC1335" s="1" t="str">
        <x:v>ABSTAIN</x:v>
      </x:c>
      <x:c r="AD1335" s="1" t="str">
        <x:v>0.050000000000000003</x:v>
      </x:c>
      <x:c r="AE1335" s="1" t="str">
        <x:v>0.45000000000000001</x:v>
      </x:c>
      <x:c r="AF1335" s="1" t="str">
        <x:v>0.0055504741788796608</x:v>
      </x:c>
      <x:c r="AG1335" s="1" t="str">
        <x:v>-0.024316909307549039</x:v>
      </x:c>
      <x:c r="AH1335" s="1" t="str">
        <x:v>0.45000000000000001</x:v>
      </x:c>
      <x:c r="AI1335" s="1" t="str">
        <x:v>0.0055504741788796608</x:v>
      </x:c>
      <x:c r="AJ1335" s="1" t="str">
        <x:v>-0.024316909307549039</x:v>
      </x:c>
      <x:c r="AK1335" s="1" t="str">
        <x:v>-3.8163916471489756e-17</x:v>
      </x:c>
      <x:c r="AL1335" s="28" t="str">
        <x:v>-0.0540255417193082</x:v>
      </x:c>
      <x:c r="AM1335" s="1" t="str">
        <x:v>2024</x:v>
      </x:c>
      <x:c r="AN1335" s="48" t="str">
        <x:v>REUSED_OOS_PREQUENTIAL_DIAGNOSTIC</x:v>
      </x:c>
      <x:c r="AO1335" s="1" t="str">
        <x:v>1333</x:v>
      </x:c>
      <x:c r="AP1335" s="1" t="str">
        <x:v>False</x:v>
      </x:c>
    </x:row>
    <x:row r="1336" ht="22" customHeight="1">
      <x:c r="A1336" s="27" t="n">
        <x:v>45531</x:v>
      </x:c>
      <x:c r="B1336" s="27" t="n">
        <x:v>45532</x:v>
      </x:c>
      <x:c r="C1336" s="1" t="str">
        <x:v>0.57951149897493726</x:v>
      </x:c>
      <x:c r="D1336" s="1" t="str">
        <x:v>3.224760355516878e-06</x:v>
      </x:c>
      <x:c r="E1336" s="1" t="str">
        <x:v>0.42048527626470678</x:v>
      </x:c>
      <x:c r="F1336" s="1" t="str">
        <x:v>bear</x:v>
      </x:c>
      <x:c r="G1336" s="1" t="str">
        <x:v>0.61940904865008806</x:v>
      </x:c>
      <x:c r="H1336" s="1" t="str">
        <x:v>0.93823257593185994</x:v>
      </x:c>
      <x:c r="I1336" s="1" t="str">
        <x:v>0.0075433262492838882</x:v>
      </x:c>
      <x:c r="J1336" s="1" t="str">
        <x:v>-0.12900494166838816</x:v>
      </x:c>
      <x:c r="K1336" s="1" t="str">
        <x:v>0.70736475535275622</x:v>
      </x:c>
      <x:c r="L1336" s="1" t="str">
        <x:v>-0.16364933170332996</x:v>
      </x:c>
      <x:c r="M1336" s="1" t="str">
        <x:v>CASH</x:v>
      </x:c>
      <x:c r="N1336" s="1" t="str">
        <x:v>0.57951149897493726</x:v>
      </x:c>
      <x:c r="O1336" s="48" t="str">
        <x:v>HIGH_VOLATILITY|BEARISH_ROUTER</x:v>
      </x:c>
      <x:c r="P1336" s="48" t="str">
        <x:v>episode-001319|episode-001326</x:v>
      </x:c>
      <x:c r="Q1336" s="1" t="str">
        <x:v>True</x:v>
      </x:c>
      <x:c r="R1336" s="1" t="str">
        <x:v>5</x:v>
      </x:c>
      <x:c r="S1336" s="1" t="str">
        <x:v>0</x:v>
      </x:c>
      <x:c r="T1336" s="1" t="str">
        <x:v>0.40518559639343749</x:v>
      </x:c>
      <x:c r="U1336" s="1" t="str">
        <x:v>0.40000000000000002</x:v>
      </x:c>
      <x:c r="V1336" s="1" t="str">
        <x:v>-0.0029623014331225002</x:v>
      </x:c>
      <x:c r="W1336" s="28" t="str">
        <x:v>0.40000000000000002</x:v>
      </x:c>
      <x:c r="X1336" s="28" t="str">
        <x:v>0.03629550159687206</x:v>
      </x:c>
      <x:c r="Y1336" s="28" t="str">
        <x:v>-0.0029623014331225939</x:v>
      </x:c>
      <x:c r="Z1336" s="1" t="str">
        <x:v>0.40000000000000002</x:v>
      </x:c>
      <x:c r="AA1336" s="1" t="str">
        <x:v>0.03629550159687206</x:v>
      </x:c>
      <x:c r="AB1336" s="1" t="str">
        <x:v>-0.0029623014331225939</x:v>
      </x:c>
      <x:c r="AC1336" s="1" t="str">
        <x:v>ABSTAIN</x:v>
      </x:c>
      <x:c r="AD1336" s="1" t="str">
        <x:v>0</x:v>
      </x:c>
      <x:c r="AE1336" s="1" t="str">
        <x:v>0.40000000000000002</x:v>
      </x:c>
      <x:c r="AF1336" s="1" t="str">
        <x:v>0.03629550159687206</x:v>
      </x:c>
      <x:c r="AG1336" s="1" t="str">
        <x:v>-0.0029623014331225939</x:v>
      </x:c>
      <x:c r="AH1336" s="1" t="str">
        <x:v>0.10000000000000001</x:v>
      </x:c>
      <x:c r="AI1336" s="1" t="str">
        <x:v>0.33629550159687205</x:v>
      </x:c>
      <x:c r="AJ1336" s="1" t="str">
        <x:v>-0.0010675775260681197</x:v>
      </x:c>
      <x:c r="AK1336" s="1" t="str">
        <x:v>0.0018985499394076522</x:v>
      </x:c>
      <x:c r="AL1336" s="28" t="str">
        <x:v>-0.0073152803405835002</x:v>
      </x:c>
      <x:c r="AM1336" s="1" t="str">
        <x:v>2024</x:v>
      </x:c>
      <x:c r="AN1336" s="48" t="str">
        <x:v>REUSED_OOS_PREQUENTIAL_DIAGNOSTIC</x:v>
      </x:c>
      <x:c r="AO1336" s="1" t="str">
        <x:v>1334</x:v>
      </x:c>
      <x:c r="AP1336" s="1" t="str">
        <x:v>False</x:v>
      </x:c>
    </x:row>
    <x:row r="1337" ht="22" customHeight="1">
      <x:c r="A1337" s="27" t="n">
        <x:v>45532</x:v>
      </x:c>
      <x:c r="B1337" s="27" t="n">
        <x:v>45533</x:v>
      </x:c>
      <x:c r="C1337" s="1" t="str">
        <x:v>0.58393891973178014</x:v>
      </x:c>
      <x:c r="D1337" s="1" t="str">
        <x:v>4.6140957370474445e-06</x:v>
      </x:c>
      <x:c r="E1337" s="1" t="str">
        <x:v>0.41605646617248271</x:v>
      </x:c>
      <x:c r="F1337" s="1" t="str">
        <x:v>bear</x:v>
      </x:c>
      <x:c r="G1337" s="1" t="str">
        <x:v>0.61809431217798894</x:v>
      </x:c>
      <x:c r="H1337" s="1" t="str">
        <x:v>0.0088576201844484791</x:v>
      </x:c>
      <x:c r="I1337" s="1" t="str">
        <x:v>-0.03502561394157111</x:v>
      </x:c>
      <x:c r="J1337" s="1" t="str">
        <x:v>-0.11650975243530182</x:v>
      </x:c>
      <x:c r="K1337" s="1" t="str">
        <x:v>0.70479918043973666</x:v>
      </x:c>
      <x:c r="L1337" s="1" t="str">
        <x:v>-0.16976747130495451</x:v>
      </x:c>
      <x:c r="M1337" s="1" t="str">
        <x:v>CASH</x:v>
      </x:c>
      <x:c r="N1337" s="1" t="str">
        <x:v>0.58393891973178014</x:v>
      </x:c>
      <x:c r="O1337" s="48" t="str">
        <x:v>HIGH_VOLATILITY|BEARISH_ROUTER</x:v>
      </x:c>
      <x:c r="P1337" s="48" t="str">
        <x:v>episode-001327|episode-001287|episode-000472|episode-001288|episode-001286</x:v>
      </x:c>
      <x:c r="Q1337" s="1" t="str">
        <x:v>True</x:v>
      </x:c>
      <x:c r="R1337" s="1" t="str">
        <x:v>5</x:v>
      </x:c>
      <x:c r="S1337" s="1" t="str">
        <x:v>0</x:v>
      </x:c>
      <x:c r="T1337" s="1" t="str">
        <x:v>0.40489214952406338</x:v>
      </x:c>
      <x:c r="U1337" s="1" t="str">
        <x:v>0.40000000000000002</x:v>
      </x:c>
      <x:c r="V1337" s="1" t="str">
        <x:v>0.0024213066231372998</x:v>
      </x:c>
      <x:c r="W1337" s="28" t="str">
        <x:v>0.40000000000000002</x:v>
      </x:c>
      <x:c r="X1337" s="28" t="str">
        <x:v>0.0017608196374508944</x:v>
      </x:c>
      <x:c r="Y1337" s="28" t="str">
        <x:v>0.0024213066231373315</x:v>
      </x:c>
      <x:c r="Z1337" s="1" t="str">
        <x:v>0.40000000000000002</x:v>
      </x:c>
      <x:c r="AA1337" s="1" t="str">
        <x:v>0.0017608196374508944</x:v>
      </x:c>
      <x:c r="AB1337" s="1" t="str">
        <x:v>0.0024213066231373315</x:v>
      </x:c>
      <x:c r="AC1337" s="1" t="str">
        <x:v>ABSTAIN</x:v>
      </x:c>
      <x:c r="AD1337" s="1" t="str">
        <x:v>0</x:v>
      </x:c>
      <x:c r="AE1337" s="1" t="str">
        <x:v>0.40000000000000002</x:v>
      </x:c>
      <x:c r="AF1337" s="1" t="str">
        <x:v>0.0017608196374508944</x:v>
      </x:c>
      <x:c r="AG1337" s="1" t="str">
        <x:v>0.0024213066231373315</x:v>
      </x:c>
      <x:c r="AH1337" s="1" t="str">
        <x:v>0</x:v>
      </x:c>
      <x:c r="AI1337" s="1" t="str">
        <x:v>0.09934114279683294</x:v>
      </x:c>
      <x:c r="AJ1337" s="1" t="str">
        <x:v>-9.934114279686046e-05</x:v>
      </x:c>
      <x:c r="AK1337" s="1" t="str">
        <x:v>-0.0025177260609533045</x:v>
      </x:c>
      <x:c r="AL1337" s="28" t="str">
        <x:v>0.0060576792734172002</x:v>
      </x:c>
      <x:c r="AM1337" s="1" t="str">
        <x:v>2024</x:v>
      </x:c>
      <x:c r="AN1337" s="48" t="str">
        <x:v>REUSED_OOS_PREQUENTIAL_DIAGNOSTIC</x:v>
      </x:c>
      <x:c r="AO1337" s="1" t="str">
        <x:v>1335</x:v>
      </x:c>
      <x:c r="AP1337" s="1" t="str">
        <x:v>False</x:v>
      </x:c>
    </x:row>
    <x:row r="1338" ht="22" customHeight="1">
      <x:c r="A1338" s="27" t="n">
        <x:v>45533</x:v>
      </x:c>
      <x:c r="B1338" s="27" t="n">
        <x:v>45534</x:v>
      </x:c>
      <x:c r="C1338" s="1" t="str">
        <x:v>0.40138390268710777</x:v>
      </x:c>
      <x:c r="D1338" s="1" t="str">
        <x:v>1.3931547528479028e-05</x:v>
      </x:c>
      <x:c r="E1338" s="1" t="str">
        <x:v>0.59860216576536363</x:v>
      </x:c>
      <x:c r="F1338" s="1" t="str">
        <x:v>mix</x:v>
      </x:c>
      <x:c r="G1338" s="1" t="str">
        <x:v>0.61325671118425451</x:v>
      </x:c>
      <x:c r="H1338" s="1" t="str">
        <x:v>0.36511003408934473</x:v>
      </x:c>
      <x:c r="I1338" s="1" t="str">
        <x:v>-0.016542382089769769</x:v>
      </x:c>
      <x:c r="J1338" s="1" t="str">
        <x:v>-0.10291471317475731</x:v>
      </x:c>
      <x:c r="K1338" s="1" t="str">
        <x:v>0.70542074278600886</x:v>
      </x:c>
      <x:c r="L1338" s="1" t="str">
        <x:v>-0.16473818892376169</x:v>
      </x:c>
      <x:c r="M1338" s="1" t="str">
        <x:v>ABSTAIN</x:v>
      </x:c>
      <x:c r="N1338" s="1" t="str">
        <x:v>0.59860216576536363</x:v>
      </x:c>
      <x:c r="O1338" s="48" t="str">
        <x:v>HIGH_VOLATILITY|NEGATIVE_MOMENTUM</x:v>
      </x:c>
      <x:c r="P1338" s="48" t="str"/>
      <x:c r="Q1338" s="1" t="str">
        <x:v>True</x:v>
      </x:c>
      <x:c r="R1338" s="1" t="str">
        <x:v>5</x:v>
      </x:c>
      <x:c r="S1338" s="1" t="str">
        <x:v>0.050000000000000003</x:v>
      </x:c>
      <x:c r="T1338" s="1" t="str">
        <x:v>0.41699147262740011</x:v>
      </x:c>
      <x:c r="U1338" s="1" t="str">
        <x:v>0.40000000000000002</x:v>
      </x:c>
      <x:c r="V1338" s="1" t="str">
        <x:v>-0.0017113015715451</x:v>
      </x:c>
      <x:c r="W1338" s="28" t="str">
        <x:v>0.40000000000000002</x:v>
      </x:c>
      <x:c r="X1338" s="28" t="str">
        <x:v>0.0014503287749961236</x:v>
      </x:c>
      <x:c r="Y1338" s="28" t="str">
        <x:v>-0.0017113015715451985</x:v>
      </x:c>
      <x:c r="Z1338" s="1" t="str">
        <x:v>0.40000000000000002</x:v>
      </x:c>
      <x:c r="AA1338" s="1" t="str">
        <x:v>0.0014503287749961236</x:v>
      </x:c>
      <x:c r="AB1338" s="1" t="str">
        <x:v>-0.0017113015715451985</x:v>
      </x:c>
      <x:c r="AC1338" s="1" t="str">
        <x:v>ABSTAIN</x:v>
      </x:c>
      <x:c r="AD1338" s="1" t="str">
        <x:v>0.050000000000000003</x:v>
      </x:c>
      <x:c r="AE1338" s="1" t="str">
        <x:v>0.40000000000000002</x:v>
      </x:c>
      <x:c r="AF1338" s="1" t="str">
        <x:v>0.0014503287749961236</x:v>
      </x:c>
      <x:c r="AG1338" s="1" t="str">
        <x:v>-0.0017113015715451985</x:v>
      </x:c>
      <x:c r="AH1338" s="1" t="str">
        <x:v>0.35000000000000003</x:v>
      </x:c>
      <x:c r="AI1338" s="1" t="str">
        <x:v>0.35000000000000003</x:v>
      </x:c>
      <x:c r="AJ1338" s="1" t="str">
        <x:v>-0.0018455983645901952</x:v>
      </x:c>
      <x:c r="AK1338" s="1" t="str">
        <x:v>-0.00013453605889730889</x:v>
      </x:c>
      <x:c r="AL1338" s="28" t="str">
        <x:v>-0.0042746343065509004</x:v>
      </x:c>
      <x:c r="AM1338" s="1" t="str">
        <x:v>2024</x:v>
      </x:c>
      <x:c r="AN1338" s="48" t="str">
        <x:v>REUSED_OOS_PREQUENTIAL_DIAGNOSTIC</x:v>
      </x:c>
      <x:c r="AO1338" s="1" t="str">
        <x:v>1336</x:v>
      </x:c>
      <x:c r="AP1338" s="1" t="str">
        <x:v>False</x:v>
      </x:c>
    </x:row>
    <x:row r="1339" ht="22" customHeight="1">
      <x:c r="A1339" s="27" t="n">
        <x:v>45534</x:v>
      </x:c>
      <x:c r="B1339" s="27" t="n">
        <x:v>45535</x:v>
      </x:c>
      <x:c r="C1339" s="1" t="str">
        <x:v>0.37007682600460612</x:v>
      </x:c>
      <x:c r="D1339" s="1" t="str">
        <x:v>2.5392267216428872e-05</x:v>
      </x:c>
      <x:c r="E1339" s="1" t="str">
        <x:v>0.62989778172817734</x:v>
      </x:c>
      <x:c r="F1339" s="1" t="str">
        <x:v>mix</x:v>
      </x:c>
      <x:c r="G1339" s="1" t="str">
        <x:v>0.60010150687162844</x:v>
      </x:c>
      <x:c r="H1339" s="1" t="str">
        <x:v>0.062614153365003325</x:v>
      </x:c>
      <x:c r="I1339" s="1" t="str">
        <x:v>-0.077020472077073632</x:v>
      </x:c>
      <x:c r="J1339" s="1" t="str">
        <x:v>-0.085202550057252524</x:v>
      </x:c>
      <x:c r="K1339" s="1" t="str">
        <x:v>0.70165266127489379</x:v>
      </x:c>
      <x:c r="L1339" s="1" t="str">
        <x:v>-0.16830862771634003</x:v>
      </x:c>
      <x:c r="M1339" s="1" t="str">
        <x:v>ABSTAIN</x:v>
      </x:c>
      <x:c r="N1339" s="1" t="str">
        <x:v>0.62989778172817734</x:v>
      </x:c>
      <x:c r="O1339" s="48" t="str">
        <x:v>HIGH_VOLATILITY|NEGATIVE_MOMENTUM</x:v>
      </x:c>
      <x:c r="P1339" s="48" t="str">
        <x:v>episode-000471|episode-001325|episode-001337|episode-000975|episode-000468</x:v>
      </x:c>
      <x:c r="Q1339" s="1" t="str">
        <x:v>True</x:v>
      </x:c>
      <x:c r="R1339" s="1" t="str">
        <x:v>5</x:v>
      </x:c>
      <x:c r="S1339" s="1" t="str">
        <x:v>0.050000000000000003</x:v>
      </x:c>
      <x:c r="T1339" s="1" t="str">
        <x:v>0.41906638609612051</x:v>
      </x:c>
      <x:c r="U1339" s="1" t="str">
        <x:v>0.40000000000000002</x:v>
      </x:c>
      <x:c r="V1339" s="1" t="str">
        <x:v>-0.00095570000363399998</x:v>
      </x:c>
      <x:c r="W1339" s="28" t="str">
        <x:v>0.40000000000000002</x:v>
      </x:c>
      <x:c r="X1339" s="28" t="str">
        <x:v>0.0010276693979179297</x:v>
      </x:c>
      <x:c r="Y1339" s="28" t="str">
        <x:v>-0.0009557000036340968</x:v>
      </x:c>
      <x:c r="Z1339" s="1" t="str">
        <x:v>0.40000000000000002</x:v>
      </x:c>
      <x:c r="AA1339" s="1" t="str">
        <x:v>0.0010276693979179297</x:v>
      </x:c>
      <x:c r="AB1339" s="1" t="str">
        <x:v>-0.0009557000036340968</x:v>
      </x:c>
      <x:c r="AC1339" s="1" t="str">
        <x:v>ABSTAIN</x:v>
      </x:c>
      <x:c r="AD1339" s="1" t="str">
        <x:v>0.050000000000000003</x:v>
      </x:c>
      <x:c r="AE1339" s="1" t="str">
        <x:v>0.40000000000000002</x:v>
      </x:c>
      <x:c r="AF1339" s="1" t="str">
        <x:v>0.0010276693979179297</x:v>
      </x:c>
      <x:c r="AG1339" s="1" t="str">
        <x:v>-0.0009557000036340968</x:v>
      </x:c>
      <x:c r="AH1339" s="1" t="str">
        <x:v>0.40000000000000002</x:v>
      </x:c>
      <x:c r="AI1339" s="1" t="str">
        <x:v>0.050973936432470668</x:v>
      </x:c>
      <x:c r="AJ1339" s="1" t="str">
        <x:v>-0.0010055985883002938</x:v>
      </x:c>
      <x:c r="AK1339" s="1" t="str">
        <x:v>-4.9947565721828054e-05</x:v>
      </x:c>
      <x:c r="AL1339" s="28" t="str">
        <x:v>-0.0023866832883117002</x:v>
      </x:c>
      <x:c r="AM1339" s="1" t="str">
        <x:v>2024</x:v>
      </x:c>
      <x:c r="AN1339" s="48" t="str">
        <x:v>REUSED_OOS_PREQUENTIAL_DIAGNOSTIC</x:v>
      </x:c>
      <x:c r="AO1339" s="1" t="str">
        <x:v>1337</x:v>
      </x:c>
      <x:c r="AP1339" s="1" t="str">
        <x:v>False</x:v>
      </x:c>
    </x:row>
    <x:row r="1340" ht="22" customHeight="1">
      <x:c r="A1340" s="27" t="n">
        <x:v>45535</x:v>
      </x:c>
      <x:c r="B1340" s="27" t="n">
        <x:v>45536</x:v>
      </x:c>
      <x:c r="C1340" s="1" t="str">
        <x:v>0.49020723886961071</x:v>
      </x:c>
      <x:c r="D1340" s="1" t="str">
        <x:v>9.2769784394027063e-06</x:v>
      </x:c>
      <x:c r="E1340" s="1" t="str">
        <x:v>0.50978348415194985</x:v>
      </x:c>
      <x:c r="F1340" s="1" t="str">
        <x:v>mix</x:v>
      </x:c>
      <x:c r="G1340" s="1" t="str">
        <x:v>0.63085576869615889</x:v>
      </x:c>
      <x:c r="H1340" s="1" t="str">
        <x:v>0.24026082573000912</x:v>
      </x:c>
      <x:c r="I1340" s="1" t="str">
        <x:v>-0.080747452045143997</x:v>
      </x:c>
      <x:c r="J1340" s="1" t="str">
        <x:v>-0.097812702205348101</x:v>
      </x:c>
      <x:c r="K1340" s="1" t="str">
        <x:v>0.69971889429199086</x:v>
      </x:c>
      <x:c r="L1340" s="1" t="str">
        <x:v>-0.17029361161560241</x:v>
      </x:c>
      <x:c r="M1340" s="1" t="str">
        <x:v>ABSTAIN</x:v>
      </x:c>
      <x:c r="N1340" s="1" t="str">
        <x:v>0.50978348415194985</x:v>
      </x:c>
      <x:c r="O1340" s="48" t="str">
        <x:v>HIGH_VOLATILITY|NEGATIVE_MOMENTUM</x:v>
      </x:c>
      <x:c r="P1340" s="48" t="str"/>
      <x:c r="Q1340" s="1" t="str">
        <x:v>True</x:v>
      </x:c>
      <x:c r="R1340" s="1" t="str">
        <x:v>5</x:v>
      </x:c>
      <x:c r="S1340" s="1" t="str">
        <x:v>0.050000000000000003</x:v>
      </x:c>
      <x:c r="T1340" s="1" t="str">
        <x:v>0.40597132694291421</x:v>
      </x:c>
      <x:c r="U1340" s="1" t="str">
        <x:v>0.40000000000000002</x:v>
      </x:c>
      <x:c r="V1340" s="1" t="str">
        <x:v>-0.0112785558505913</x:v>
      </x:c>
      <x:c r="W1340" s="28" t="str">
        <x:v>0.40000000000000002</x:v>
      </x:c>
      <x:c r="X1340" s="28" t="str">
        <x:v>0.00057335135243125057</x:v>
      </x:c>
      <x:c r="Y1340" s="28" t="str">
        <x:v>-0.011278555850591343</x:v>
      </x:c>
      <x:c r="Z1340" s="1" t="str">
        <x:v>0.40000000000000002</x:v>
      </x:c>
      <x:c r="AA1340" s="1" t="str">
        <x:v>0.00057335135243125057</x:v>
      </x:c>
      <x:c r="AB1340" s="1" t="str">
        <x:v>-0.011278555850591343</x:v>
      </x:c>
      <x:c r="AC1340" s="1" t="str">
        <x:v>ABSTAIN</x:v>
      </x:c>
      <x:c r="AD1340" s="1" t="str">
        <x:v>0.050000000000000003</x:v>
      </x:c>
      <x:c r="AE1340" s="1" t="str">
        <x:v>0.40000000000000002</x:v>
      </x:c>
      <x:c r="AF1340" s="1" t="str">
        <x:v>0.00057335135243125057</x:v>
      </x:c>
      <x:c r="AG1340" s="1" t="str">
        <x:v>-0.011278555850591343</x:v>
      </x:c>
      <x:c r="AH1340" s="1" t="str">
        <x:v>0.40000000000000002</x:v>
      </x:c>
      <x:c r="AI1340" s="1" t="str">
        <x:v>0.00057335135243125057</x:v>
      </x:c>
      <x:c r="AJ1340" s="1" t="str">
        <x:v>-0.011278555850591343</x:v>
      </x:c>
      <x:c r="AK1340" s="1" t="str">
        <x:v>-4.3368086899420177e-17</x:v>
      </x:c>
      <x:c r="AL1340" s="28" t="str">
        <x:v>-0.028194972413722898</x:v>
      </x:c>
      <x:c r="AM1340" s="1" t="str">
        <x:v>2024</x:v>
      </x:c>
      <x:c r="AN1340" s="48" t="str">
        <x:v>REUSED_OOS_PREQUENTIAL_DIAGNOSTIC</x:v>
      </x:c>
      <x:c r="AO1340" s="1" t="str">
        <x:v>1338</x:v>
      </x:c>
      <x:c r="AP1340" s="1" t="str">
        <x:v>False</x:v>
      </x:c>
    </x:row>
    <x:row r="1341" ht="22" customHeight="1">
      <x:c r="A1341" s="27" t="n">
        <x:v>45536</x:v>
      </x:c>
      <x:c r="B1341" s="27" t="n">
        <x:v>45537</x:v>
      </x:c>
      <x:c r="C1341" s="1" t="str">
        <x:v>0.56470085476438914</x:v>
      </x:c>
      <x:c r="D1341" s="1" t="str">
        <x:v>4.9502755314079168e-06</x:v>
      </x:c>
      <x:c r="E1341" s="1" t="str">
        <x:v>0.43529419496007937</x:v>
      </x:c>
      <x:c r="F1341" s="1" t="str">
        <x:v>bear</x:v>
      </x:c>
      <x:c r="G1341" s="1" t="str">
        <x:v>0.62334325647237088</x:v>
      </x:c>
      <x:c r="H1341" s="1" t="str">
        <x:v>0.14898723178955692</x:v>
      </x:c>
      <x:c r="I1341" s="1" t="str">
        <x:v>-0.1082488502206207</x:v>
      </x:c>
      <x:c r="J1341" s="1" t="str">
        <x:v>-0.067714509252798094</x:v>
      </x:c>
      <x:c r="K1341" s="1" t="str">
        <x:v>0.67437712216417878</x:v>
      </x:c>
      <x:c r="L1341" s="1" t="str">
        <x:v>-0.19368716034759026</x:v>
      </x:c>
      <x:c r="M1341" s="1" t="str">
        <x:v>CASH</x:v>
      </x:c>
      <x:c r="N1341" s="1" t="str">
        <x:v>0.56470085476438914</x:v>
      </x:c>
      <x:c r="O1341" s="48" t="str">
        <x:v>HIGH_VOLATILITY|BEARISH_ROUTER</x:v>
      </x:c>
      <x:c r="P1341" s="48" t="str">
        <x:v>episode-000472|episode-001336|episode-001286|episode-001287|episode-001323</x:v>
      </x:c>
      <x:c r="Q1341" s="1" t="str">
        <x:v>True</x:v>
      </x:c>
      <x:c r="R1341" s="1" t="str">
        <x:v>5</x:v>
      </x:c>
      <x:c r="S1341" s="1" t="str">
        <x:v>0</x:v>
      </x:c>
      <x:c r="T1341" s="1" t="str">
        <x:v>0.40178411725370122</x:v>
      </x:c>
      <x:c r="U1341" s="1" t="str">
        <x:v>0.40000000000000002</x:v>
      </x:c>
      <x:c r="V1341" s="1" t="str">
        <x:v>0.012682785951301</x:v>
      </x:c>
      <x:c r="W1341" s="28" t="str">
        <x:v>0.40000000000000002</x:v>
      </x:c>
      <x:c r="X1341" s="28" t="str">
        <x:v>0.0068439797069080321</x:v>
      </x:c>
      <x:c r="Y1341" s="28" t="str">
        <x:v>0.012682785951301012</x:v>
      </x:c>
      <x:c r="Z1341" s="1" t="str">
        <x:v>0.40000000000000002</x:v>
      </x:c>
      <x:c r="AA1341" s="1" t="str">
        <x:v>0.0068439797069080321</x:v>
      </x:c>
      <x:c r="AB1341" s="1" t="str">
        <x:v>0.012682785951301012</x:v>
      </x:c>
      <x:c r="AC1341" s="1" t="str">
        <x:v>ABSTAIN</x:v>
      </x:c>
      <x:c r="AD1341" s="1" t="str">
        <x:v>0</x:v>
      </x:c>
      <x:c r="AE1341" s="1" t="str">
        <x:v>0.40000000000000002</x:v>
      </x:c>
      <x:c r="AF1341" s="1" t="str">
        <x:v>0.0068439797069080321</x:v>
      </x:c>
      <x:c r="AG1341" s="1" t="str">
        <x:v>0.012682785951301012</x:v>
      </x:c>
      <x:c r="AH1341" s="1" t="str">
        <x:v>0.050000000000000003</x:v>
      </x:c>
      <x:c r="AI1341" s="1" t="str">
        <x:v>0.343156020293092</x:v>
      </x:c>
      <x:c r="AJ1341" s="1" t="str">
        <x:v>0.0012425142580150261</x:v>
      </x:c>
      <x:c r="AK1341" s="1" t="str">
        <x:v>-0.011361290063721861</x:v>
      </x:c>
      <x:c r="AL1341" s="28" t="str">
        <x:v>0.0317242919479305</x:v>
      </x:c>
      <x:c r="AM1341" s="1" t="str">
        <x:v>2024</x:v>
      </x:c>
      <x:c r="AN1341" s="48" t="str">
        <x:v>REUSED_OOS_PREQUENTIAL_DIAGNOSTIC</x:v>
      </x:c>
      <x:c r="AO1341" s="1" t="str">
        <x:v>1339</x:v>
      </x:c>
      <x:c r="AP1341" s="1" t="str">
        <x:v>False</x:v>
      </x:c>
    </x:row>
    <x:row r="1342" ht="22" customHeight="1">
      <x:c r="A1342" s="27" t="n">
        <x:v>45537</x:v>
      </x:c>
      <x:c r="B1342" s="27" t="n">
        <x:v>45538</x:v>
      </x:c>
      <x:c r="C1342" s="1" t="str">
        <x:v>0.1554414739217771</x:v>
      </x:c>
      <x:c r="D1342" s="1" t="str">
        <x:v>0.0001192475725776</x:v>
      </x:c>
      <x:c r="E1342" s="1" t="str">
        <x:v>0.84443927850564515</x:v>
      </x:c>
      <x:c r="F1342" s="1" t="str">
        <x:v>mix</x:v>
      </x:c>
      <x:c r="G1342" s="1" t="str">
        <x:v>0.39432410339254748</x:v>
      </x:c>
      <x:c r="H1342" s="1" t="str">
        <x:v>0.81851876168522408</x:v>
      </x:c>
      <x:c r="I1342" s="1" t="str">
        <x:v>-0.059068010476369226</x:v>
      </x:c>
      <x:c r="J1342" s="1" t="str">
        <x:v>-0.025746045501649939</x:v>
      </x:c>
      <x:c r="K1342" s="1" t="str">
        <x:v>0.68321586855938132</x:v>
      </x:c>
      <x:c r="L1342" s="1" t="str">
        <x:v>-0.16810745642109226</x:v>
      </x:c>
      <x:c r="M1342" s="1" t="str">
        <x:v>ABSTAIN</x:v>
      </x:c>
      <x:c r="N1342" s="1" t="str">
        <x:v>0.84443927850564515</x:v>
      </x:c>
      <x:c r="O1342" s="48" t="str">
        <x:v>HIGH_VOLATILITY|NEGATIVE_MOMENTUM</x:v>
      </x:c>
      <x:c r="P1342" s="48" t="str"/>
      <x:c r="Q1342" s="1" t="str">
        <x:v>True</x:v>
      </x:c>
      <x:c r="R1342" s="1" t="str">
        <x:v>5</x:v>
      </x:c>
      <x:c r="S1342" s="1" t="str">
        <x:v>0.050000000000000003</x:v>
      </x:c>
      <x:c r="T1342" s="1" t="str">
        <x:v>0.4247886475107574</x:v>
      </x:c>
      <x:c r="U1342" s="1" t="str">
        <x:v>0.40000000000000002</x:v>
      </x:c>
      <x:c r="V1342" s="1" t="str">
        <x:v>-0.0111969361054412</x:v>
      </x:c>
      <x:c r="W1342" s="28" t="str">
        <x:v>0.40000000000000002</x:v>
      </x:c>
      <x:c r="X1342" s="28" t="str">
        <x:v>0.0075184234038822018</x:v>
      </x:c>
      <x:c r="Y1342" s="28" t="str">
        <x:v>-0.011196936105441258</x:v>
      </x:c>
      <x:c r="Z1342" s="1" t="str">
        <x:v>0.40000000000000002</x:v>
      </x:c>
      <x:c r="AA1342" s="1" t="str">
        <x:v>0.0075184234038822018</x:v>
      </x:c>
      <x:c r="AB1342" s="1" t="str">
        <x:v>-0.011196936105441258</x:v>
      </x:c>
      <x:c r="AC1342" s="1" t="str">
        <x:v>ABSTAIN</x:v>
      </x:c>
      <x:c r="AD1342" s="1" t="str">
        <x:v>0.050000000000000003</x:v>
      </x:c>
      <x:c r="AE1342" s="1" t="str">
        <x:v>0.40000000000000002</x:v>
      </x:c>
      <x:c r="AF1342" s="1" t="str">
        <x:v>0.0075184234038822018</x:v>
      </x:c>
      <x:c r="AG1342" s="1" t="str">
        <x:v>-0.011196936105441258</x:v>
      </x:c>
      <x:c r="AH1342" s="1" t="str">
        <x:v>0.40000000000000002</x:v>
      </x:c>
      <x:c r="AI1342" s="1" t="str">
        <x:v>0.34849548261990365</x:v>
      </x:c>
      <x:c r="AJ1342" s="1" t="str">
        <x:v>-0.011534097801236265</x:v>
      </x:c>
      <x:c r="AK1342" s="1" t="str">
        <x:v>-0.0003410377696152038</x:v>
      </x:c>
      <x:c r="AL1342" s="28" t="str">
        <x:v>-0.0279737545236242</x:v>
      </x:c>
      <x:c r="AM1342" s="1" t="str">
        <x:v>2024</x:v>
      </x:c>
      <x:c r="AN1342" s="48" t="str">
        <x:v>REUSED_OOS_PREQUENTIAL_DIAGNOSTIC</x:v>
      </x:c>
      <x:c r="AO1342" s="1" t="str">
        <x:v>1340</x:v>
      </x:c>
      <x:c r="AP1342" s="1" t="str">
        <x:v>False</x:v>
      </x:c>
    </x:row>
    <x:row r="1343" ht="22" customHeight="1">
      <x:c r="A1343" s="27" t="n">
        <x:v>45538</x:v>
      </x:c>
      <x:c r="B1343" s="27" t="n">
        <x:v>45539</x:v>
      </x:c>
      <x:c r="C1343" s="1" t="str">
        <x:v>0.29156583081473952</x:v>
      </x:c>
      <x:c r="D1343" s="1" t="str">
        <x:v>4.8996252689278447e-05</x:v>
      </x:c>
      <x:c r="E1343" s="1" t="str">
        <x:v>0.70838517293257075</x:v>
      </x:c>
      <x:c r="F1343" s="1" t="str">
        <x:v>mix</x:v>
      </x:c>
      <x:c r="G1343" s="1" t="str">
        <x:v>0.54984464871894367</x:v>
      </x:c>
      <x:c r="H1343" s="1" t="str">
        <x:v>0.27224871378592519</x:v>
      </x:c>
      <x:c r="I1343" s="1" t="str">
        <x:v>-0.033155091007873727</x:v>
      </x:c>
      <x:c r="J1343" s="1" t="str">
        <x:v>-0.011385956403138553</x:v>
      </x:c>
      <x:c r="K1343" s="1" t="str">
        <x:v>0.67369177750846898</x:v>
      </x:c>
      <x:c r="L1343" s="1" t="str">
        <x:v>-0.18804093711815684</x:v>
      </x:c>
      <x:c r="M1343" s="1" t="str">
        <x:v>ABSTAIN</x:v>
      </x:c>
      <x:c r="N1343" s="1" t="str">
        <x:v>0.70838517293257075</x:v>
      </x:c>
      <x:c r="O1343" s="48" t="str">
        <x:v>HIGH_VOLATILITY|NEGATIVE_MOMENTUM</x:v>
      </x:c>
      <x:c r="P1343" s="48" t="str"/>
      <x:c r="Q1343" s="1" t="str">
        <x:v>True</x:v>
      </x:c>
      <x:c r="R1343" s="1" t="str">
        <x:v>5</x:v>
      </x:c>
      <x:c r="S1343" s="1" t="str">
        <x:v>0.050000000000000003</x:v>
      </x:c>
      <x:c r="T1343" s="1" t="str">
        <x:v>0.41713690619574029</x:v>
      </x:c>
      <x:c r="U1343" s="1" t="str">
        <x:v>0.40000000000000002</x:v>
      </x:c>
      <x:c r="V1343" s="1" t="str">
        <x:v>0.0034281328455234</x:v>
      </x:c>
      <x:c r="W1343" s="28" t="str">
        <x:v>0.40000000000000002</x:v>
      </x:c>
      <x:c r="X1343" s="28" t="str">
        <x:v>0.0067896741569343777</x:v>
      </x:c>
      <x:c r="Y1343" s="28" t="str">
        <x:v>0.0034281328455234572</x:v>
      </x:c>
      <x:c r="Z1343" s="1" t="str">
        <x:v>0.40000000000000002</x:v>
      </x:c>
      <x:c r="AA1343" s="1" t="str">
        <x:v>0.0067896741569343777</x:v>
      </x:c>
      <x:c r="AB1343" s="1" t="str">
        <x:v>0.0034281328455234572</x:v>
      </x:c>
      <x:c r="AC1343" s="1" t="str">
        <x:v>ABSTAIN</x:v>
      </x:c>
      <x:c r="AD1343" s="1" t="str">
        <x:v>0.050000000000000003</x:v>
      </x:c>
      <x:c r="AE1343" s="1" t="str">
        <x:v>0.40000000000000002</x:v>
      </x:c>
      <x:c r="AF1343" s="1" t="str">
        <x:v>0.0067896741569343777</x:v>
      </x:c>
      <x:c r="AG1343" s="1" t="str">
        <x:v>0.0034281328455234572</x:v>
      </x:c>
      <x:c r="AH1343" s="1" t="str">
        <x:v>0.40000000000000002</x:v>
      </x:c>
      <x:c r="AI1343" s="1" t="str">
        <x:v>0.0067896741569343777</x:v>
      </x:c>
      <x:c r="AJ1343" s="1" t="str">
        <x:v>0.0034281328455234572</x:v>
      </x:c>
      <x:c r="AK1343" s="1" t="str">
        <x:v>5.7245874707234634e-17</x:v>
      </x:c>
      <x:c r="AL1343" s="28" t="str">
        <x:v>0.0085873646046088006</x:v>
      </x:c>
      <x:c r="AM1343" s="1" t="str">
        <x:v>2024</x:v>
      </x:c>
      <x:c r="AN1343" s="48" t="str">
        <x:v>REUSED_OOS_PREQUENTIAL_DIAGNOSTIC</x:v>
      </x:c>
      <x:c r="AO1343" s="1" t="str">
        <x:v>1341</x:v>
      </x:c>
      <x:c r="AP1343" s="1" t="str">
        <x:v>False</x:v>
      </x:c>
    </x:row>
    <x:row r="1344" ht="22" customHeight="1">
      <x:c r="A1344" s="27" t="n">
        <x:v>45539</x:v>
      </x:c>
      <x:c r="B1344" s="27" t="n">
        <x:v>45540</x:v>
      </x:c>
      <x:c r="C1344" s="1" t="str">
        <x:v>0.0599654946617596</x:v>
      </x:c>
      <x:c r="D1344" s="1" t="str">
        <x:v>0.00036993409576680002</x:v>
      </x:c>
      <x:c r="E1344" s="1" t="str">
        <x:v>0.93966457124247316</x:v>
      </x:c>
      <x:c r="F1344" s="1" t="str">
        <x:v>mix</x:v>
      </x:c>
      <x:c r="G1344" s="1" t="str">
        <x:v>0.20948504274996418</x:v>
      </x:c>
      <x:c r="H1344" s="1" t="str">
        <x:v>0.46320067230595985</x:v>
      </x:c>
      <x:c r="I1344" s="1" t="str">
        <x:v>-0.01766639555374816</x:v>
      </x:c>
      <x:c r="J1344" s="1" t="str">
        <x:v>0.07399914781674366</x:v>
      </x:c>
      <x:c r="K1344" s="1" t="str">
        <x:v>0.6190205428466713</x:v>
      </x:c>
      <x:c r="L1344" s="1" t="str">
        <x:v>-0.16765397570157337</x:v>
      </x:c>
      <x:c r="M1344" s="1" t="str">
        <x:v>ABSTAIN</x:v>
      </x:c>
      <x:c r="N1344" s="1" t="str">
        <x:v>0.93966457124247316</x:v>
      </x:c>
      <x:c r="O1344" s="48" t="str">
        <x:v>HIGH_VOLATILITY|NEGATIVE_MOMENTUM</x:v>
      </x:c>
      <x:c r="P1344" s="48" t="str"/>
      <x:c r="Q1344" s="1" t="str">
        <x:v>True</x:v>
      </x:c>
      <x:c r="R1344" s="1" t="str">
        <x:v>5</x:v>
      </x:c>
      <x:c r="S1344" s="1" t="str">
        <x:v>0.050000000000000003</x:v>
      </x:c>
      <x:c r="T1344" s="1" t="str">
        <x:v>0.4301565555363091</x:v>
      </x:c>
      <x:c r="U1344" s="1" t="str">
        <x:v>0.45000000000000001</x:v>
      </x:c>
      <x:c r="V1344" s="1" t="str">
        <x:v>-0.0139431355211977</x:v>
      </x:c>
      <x:c r="W1344" s="28" t="str">
        <x:v>0.45000000000000001</x:v>
      </x:c>
      <x:c r="X1344" s="28" t="str">
        <x:v>0.047946087572844964</x:v>
      </x:c>
      <x:c r="Y1344" s="28" t="str">
        <x:v>-0.013943135521197747</x:v>
      </x:c>
      <x:c r="Z1344" s="1" t="str">
        <x:v>0.45000000000000001</x:v>
      </x:c>
      <x:c r="AA1344" s="1" t="str">
        <x:v>0.047946087572844964</x:v>
      </x:c>
      <x:c r="AB1344" s="1" t="str">
        <x:v>-0.013943135521197747</x:v>
      </x:c>
      <x:c r="AC1344" s="1" t="str">
        <x:v>ABSTAIN</x:v>
      </x:c>
      <x:c r="AD1344" s="1" t="str">
        <x:v>0.050000000000000003</x:v>
      </x:c>
      <x:c r="AE1344" s="1" t="str">
        <x:v>0.45000000000000001</x:v>
      </x:c>
      <x:c r="AF1344" s="1" t="str">
        <x:v>0.047946087572844964</x:v>
      </x:c>
      <x:c r="AG1344" s="1" t="str">
        <x:v>-0.013943135521197747</x:v>
      </x:c>
      <x:c r="AH1344" s="1" t="str">
        <x:v>0.45000000000000001</x:v>
      </x:c>
      <x:c r="AI1344" s="1" t="str">
        <x:v>0.047946087572844964</x:v>
      </x:c>
      <x:c r="AJ1344" s="1" t="str">
        <x:v>-0.013943135521197747</x:v>
      </x:c>
      <x:c r="AK1344" s="1" t="str">
        <x:v>-4.6837533851373792e-17</x:v>
      </x:c>
      <x:c r="AL1344" s="28" t="str">
        <x:v>-0.0308796793011968</x:v>
      </x:c>
      <x:c r="AM1344" s="1" t="str">
        <x:v>2024</x:v>
      </x:c>
      <x:c r="AN1344" s="48" t="str">
        <x:v>REUSED_OOS_PREQUENTIAL_DIAGNOSTIC</x:v>
      </x:c>
      <x:c r="AO1344" s="1" t="str">
        <x:v>1342</x:v>
      </x:c>
      <x:c r="AP1344" s="1" t="str">
        <x:v>False</x:v>
      </x:c>
    </x:row>
    <x:row r="1345" ht="22" customHeight="1">
      <x:c r="A1345" s="27" t="n">
        <x:v>45540</x:v>
      </x:c>
      <x:c r="B1345" s="27" t="n">
        <x:v>45541</x:v>
      </x:c>
      <x:c r="C1345" s="1" t="str">
        <x:v>0.21695402676332701</x:v>
      </x:c>
      <x:c r="D1345" s="1" t="str">
        <x:v>4.9140905104616425e-05</x:v>
      </x:c>
      <x:c r="E1345" s="1" t="str">
        <x:v>0.78299683233156825</x:v>
      </x:c>
      <x:c r="F1345" s="1" t="str">
        <x:v>mix</x:v>
      </x:c>
      <x:c r="G1345" s="1" t="str">
        <x:v>0.47655601187824592</x:v>
      </x:c>
      <x:c r="H1345" s="1" t="str">
        <x:v>0.31397706420313454</x:v>
      </x:c>
      <x:c r="I1345" s="1" t="str">
        <x:v>-0.053732725879390708</x:v>
      </x:c>
      <x:c r="J1345" s="1" t="str">
        <x:v>0.0022369768346242047</x:v>
      </x:c>
      <x:c r="K1345" s="1" t="str">
        <x:v>0.61622292435700388</x:v>
      </x:c>
      <x:c r="L1345" s="1" t="str">
        <x:v>-0.19335655399953489</x:v>
      </x:c>
      <x:c r="M1345" s="1" t="str">
        <x:v>ABSTAIN</x:v>
      </x:c>
      <x:c r="N1345" s="1" t="str">
        <x:v>0.78299683233156825</x:v>
      </x:c>
      <x:c r="O1345" s="48" t="str">
        <x:v>HIGH_VOLATILITY|NEGATIVE_MOMENTUM</x:v>
      </x:c>
      <x:c r="P1345" s="48" t="str"/>
      <x:c r="Q1345" s="1" t="str">
        <x:v>True</x:v>
      </x:c>
      <x:c r="R1345" s="1" t="str">
        <x:v>5</x:v>
      </x:c>
      <x:c r="S1345" s="1" t="str">
        <x:v>0.050000000000000003</x:v>
      </x:c>
      <x:c r="T1345" s="1" t="str">
        <x:v>0.42133073688484812</x:v>
      </x:c>
      <x:c r="U1345" s="1" t="str">
        <x:v>0.40000000000000002</x:v>
      </x:c>
      <x:c r="V1345" s="1" t="str">
        <x:v>-0.015821388953497401</x:v>
      </x:c>
      <x:c r="W1345" s="28" t="str">
        <x:v>0.40000000000000002</x:v>
      </x:c>
      <x:c r="X1345" s="28" t="str">
        <x:v>0.042249580664363351</x:v>
      </x:c>
      <x:c r="Y1345" s="28" t="str">
        <x:v>-0.015821388953497495</x:v>
      </x:c>
      <x:c r="Z1345" s="1" t="str">
        <x:v>0.40000000000000002</x:v>
      </x:c>
      <x:c r="AA1345" s="1" t="str">
        <x:v>0.042249580664363351</x:v>
      </x:c>
      <x:c r="AB1345" s="1" t="str">
        <x:v>-0.015821388953497495</x:v>
      </x:c>
      <x:c r="AC1345" s="1" t="str">
        <x:v>ABSTAIN</x:v>
      </x:c>
      <x:c r="AD1345" s="1" t="str">
        <x:v>0.050000000000000003</x:v>
      </x:c>
      <x:c r="AE1345" s="1" t="str">
        <x:v>0.40000000000000002</x:v>
      </x:c>
      <x:c r="AF1345" s="1" t="str">
        <x:v>0.042249580664363351</x:v>
      </x:c>
      <x:c r="AG1345" s="1" t="str">
        <x:v>-0.015821388953497495</x:v>
      </x:c>
      <x:c r="AH1345" s="1" t="str">
        <x:v>0.40000000000000002</x:v>
      </x:c>
      <x:c r="AI1345" s="1" t="str">
        <x:v>0.042249580664363351</x:v>
      </x:c>
      <x:c r="AJ1345" s="1" t="str">
        <x:v>-0.015821388953497495</x:v>
      </x:c>
      <x:c r="AK1345" s="1" t="str">
        <x:v>-9.3675067702747583e-17</x:v>
      </x:c>
      <x:c r="AL1345" s="28" t="str">
        <x:v>-0.039449515157555903</x:v>
      </x:c>
      <x:c r="AM1345" s="1" t="str">
        <x:v>2024</x:v>
      </x:c>
      <x:c r="AN1345" s="48" t="str">
        <x:v>REUSED_OOS_PREQUENTIAL_DIAGNOSTIC</x:v>
      </x:c>
      <x:c r="AO1345" s="1" t="str">
        <x:v>1343</x:v>
      </x:c>
      <x:c r="AP1345" s="1" t="str">
        <x:v>False</x:v>
      </x:c>
    </x:row>
    <x:row r="1346" ht="22" customHeight="1">
      <x:c r="A1346" s="27" t="n">
        <x:v>45541</x:v>
      </x:c>
      <x:c r="B1346" s="27" t="n">
        <x:v>45542</x:v>
      </x:c>
      <x:c r="C1346" s="1" t="str">
        <x:v>0.32935325876340088</x:v>
      </x:c>
      <x:c r="D1346" s="1" t="str">
        <x:v>5.1075298582065112e-06</x:v>
      </x:c>
      <x:c r="E1346" s="1" t="str">
        <x:v>0.67064163370674057</x:v>
      </x:c>
      <x:c r="F1346" s="1" t="str">
        <x:v>mix</x:v>
      </x:c>
      <x:c r="G1346" s="1" t="str">
        <x:v>0.57689594841720815</x:v>
      </x:c>
      <x:c r="H1346" s="1" t="str">
        <x:v>0.22479846400014797</x:v>
      </x:c>
      <x:c r="I1346" s="1" t="str">
        <x:v>-0.08716045582098686</x:v>
      </x:c>
      <x:c r="J1346" s="1" t="str">
        <x:v>-0.020937611686311364</x:v>
      </x:c>
      <x:c r="K1346" s="1" t="str">
        <x:v>0.62957933706317326</x:v>
      </x:c>
      <x:c r="L1346" s="1" t="str">
        <x:v>-0.22517824684927334</x:v>
      </x:c>
      <x:c r="M1346" s="1" t="str">
        <x:v>ABSTAIN</x:v>
      </x:c>
      <x:c r="N1346" s="1" t="str">
        <x:v>0.67064163370674057</x:v>
      </x:c>
      <x:c r="O1346" s="48" t="str">
        <x:v>HIGH_VOLATILITY|NEGATIVE_MOMENTUM</x:v>
      </x:c>
      <x:c r="P1346" s="48" t="str"/>
      <x:c r="Q1346" s="1" t="str">
        <x:v>True</x:v>
      </x:c>
      <x:c r="R1346" s="1" t="str">
        <x:v>5</x:v>
      </x:c>
      <x:c r="S1346" s="1" t="str">
        <x:v>0.050000000000000003</x:v>
      </x:c>
      <x:c r="T1346" s="1" t="str">
        <x:v>0.41501269234096722</x:v>
      </x:c>
      <x:c r="U1346" s="1" t="str">
        <x:v>0.40000000000000002</x:v>
      </x:c>
      <x:c r="V1346" s="1" t="str">
        <x:v>0.0013964164392614</x:v>
      </x:c>
      <x:c r="W1346" s="28" t="str">
        <x:v>0.40000000000000002</x:v>
      </x:c>
      <x:c r="X1346" s="28" t="str">
        <x:v>0.009619680327773994</x:v>
      </x:c>
      <x:c r="Y1346" s="28" t="str">
        <x:v>0.001396416439261472</x:v>
      </x:c>
      <x:c r="Z1346" s="1" t="str">
        <x:v>0.40000000000000002</x:v>
      </x:c>
      <x:c r="AA1346" s="1" t="str">
        <x:v>0.009619680327773994</x:v>
      </x:c>
      <x:c r="AB1346" s="1" t="str">
        <x:v>0.001396416439261472</x:v>
      </x:c>
      <x:c r="AC1346" s="1" t="str">
        <x:v>ABSTAIN</x:v>
      </x:c>
      <x:c r="AD1346" s="1" t="str">
        <x:v>0.050000000000000003</x:v>
      </x:c>
      <x:c r="AE1346" s="1" t="str">
        <x:v>0.40000000000000002</x:v>
      </x:c>
      <x:c r="AF1346" s="1" t="str">
        <x:v>0.009619680327773994</x:v>
      </x:c>
      <x:c r="AG1346" s="1" t="str">
        <x:v>0.001396416439261472</x:v>
      </x:c>
      <x:c r="AH1346" s="1" t="str">
        <x:v>0.40000000000000002</x:v>
      </x:c>
      <x:c r="AI1346" s="1" t="str">
        <x:v>0.009619680327773994</x:v>
      </x:c>
      <x:c r="AJ1346" s="1" t="str">
        <x:v>0.001396416439261472</x:v>
      </x:c>
      <x:c r="AK1346" s="1" t="str">
        <x:v>7.1991024253037494e-17</x:v>
      </x:c>
      <x:c r="AL1346" s="28" t="str">
        <x:v>0.0035151241133437</x:v>
      </x:c>
      <x:c r="AM1346" s="1" t="str">
        <x:v>2024</x:v>
      </x:c>
      <x:c r="AN1346" s="48" t="str">
        <x:v>REUSED_OOS_PREQUENTIAL_DIAGNOSTIC</x:v>
      </x:c>
      <x:c r="AO1346" s="1" t="str">
        <x:v>1344</x:v>
      </x:c>
      <x:c r="AP1346" s="1" t="str">
        <x:v>False</x:v>
      </x:c>
    </x:row>
    <x:row r="1347" ht="22" customHeight="1">
      <x:c r="A1347" s="27" t="n">
        <x:v>45542</x:v>
      </x:c>
      <x:c r="B1347" s="27" t="n">
        <x:v>45543</x:v>
      </x:c>
      <x:c r="C1347" s="1" t="str">
        <x:v>0.25361360913476561</x:v>
      </x:c>
      <x:c r="D1347" s="1" t="str">
        <x:v>4.7033146357311234e-06</x:v>
      </x:c>
      <x:c r="E1347" s="1" t="str">
        <x:v>0.74638168755059853</x:v>
      </x:c>
      <x:c r="F1347" s="1" t="str">
        <x:v>mix</x:v>
      </x:c>
      <x:c r="G1347" s="1" t="str">
        <x:v>0.51549706772522241</x:v>
      </x:c>
      <x:c r="H1347" s="1" t="str">
        <x:v>0.15148010768771569</x:v>
      </x:c>
      <x:c r="I1347" s="1" t="str">
        <x:v>-0.081760163856042678</x:v>
      </x:c>
      <x:c r="J1347" s="1" t="str">
        <x:v>-0.12225667223665593</x:v>
      </x:c>
      <x:c r="K1347" s="1" t="str">
        <x:v>0.479021298807282</x:v>
      </x:c>
      <x:c r="L1347" s="1" t="str">
        <x:v>-0.22119784521313457</x:v>
      </x:c>
      <x:c r="M1347" s="1" t="str">
        <x:v>ABSTAIN</x:v>
      </x:c>
      <x:c r="N1347" s="1" t="str">
        <x:v>0.74638168755059853</x:v>
      </x:c>
      <x:c r="O1347" s="48" t="str">
        <x:v>HIGH_VOLATILITY|NEGATIVE_MOMENTUM</x:v>
      </x:c>
      <x:c r="P1347" s="48" t="str"/>
      <x:c r="Q1347" s="1" t="str">
        <x:v>True</x:v>
      </x:c>
      <x:c r="R1347" s="1" t="str">
        <x:v>5</x:v>
      </x:c>
      <x:c r="S1347" s="1" t="str">
        <x:v>0.050000000000000003</x:v>
      </x:c>
      <x:c r="T1347" s="1" t="str">
        <x:v>0.41926991481120268</x:v>
      </x:c>
      <x:c r="U1347" s="1" t="str">
        <x:v>0.40000000000000002</x:v>
      </x:c>
      <x:c r="V1347" s="1" t="str">
        <x:v>0.0052048071535403997</x:v>
      </x:c>
      <x:c r="W1347" s="28" t="str">
        <x:v>0.40000000000000002</x:v>
      </x:c>
      <x:c r="X1347" s="28" t="str">
        <x:v>0.0008424452673332361</x:v>
      </x:c>
      <x:c r="Y1347" s="28" t="str">
        <x:v>0.0052048071535402141</x:v>
      </x:c>
      <x:c r="Z1347" s="1" t="str">
        <x:v>0.40000000000000002</x:v>
      </x:c>
      <x:c r="AA1347" s="1" t="str">
        <x:v>0.0008424452673332361</x:v>
      </x:c>
      <x:c r="AB1347" s="1" t="str">
        <x:v>0.0052048071535402141</x:v>
      </x:c>
      <x:c r="AC1347" s="1" t="str">
        <x:v>ABSTAIN</x:v>
      </x:c>
      <x:c r="AD1347" s="1" t="str">
        <x:v>0.050000000000000003</x:v>
      </x:c>
      <x:c r="AE1347" s="1" t="str">
        <x:v>0.40000000000000002</x:v>
      </x:c>
      <x:c r="AF1347" s="1" t="str">
        <x:v>0.0008424452673332361</x:v>
      </x:c>
      <x:c r="AG1347" s="1" t="str">
        <x:v>0.0052048071535402141</x:v>
      </x:c>
      <x:c r="AH1347" s="1" t="str">
        <x:v>0.40000000000000002</x:v>
      </x:c>
      <x:c r="AI1347" s="1" t="str">
        <x:v>0.0008424452673332361</x:v>
      </x:c>
      <x:c r="AJ1347" s="1" t="str">
        <x:v>0.0052048071535402141</x:v>
      </x:c>
      <x:c r="AK1347" s="1" t="str">
        <x:v>-1.8474805019152996e-16</x:v>
      </x:c>
      <x:c r="AL1347" s="28" t="str">
        <x:v>0.0130141349607157</x:v>
      </x:c>
      <x:c r="AM1347" s="1" t="str">
        <x:v>2024</x:v>
      </x:c>
      <x:c r="AN1347" s="48" t="str">
        <x:v>REUSED_OOS_PREQUENTIAL_DIAGNOSTIC</x:v>
      </x:c>
      <x:c r="AO1347" s="1" t="str">
        <x:v>1345</x:v>
      </x:c>
      <x:c r="AP1347" s="1" t="str">
        <x:v>False</x:v>
      </x:c>
    </x:row>
    <x:row r="1348" ht="22" customHeight="1">
      <x:c r="A1348" s="27" t="n">
        <x:v>45543</x:v>
      </x:c>
      <x:c r="B1348" s="27" t="n">
        <x:v>45544</x:v>
      </x:c>
      <x:c r="C1348" s="1" t="str">
        <x:v>0.1141660578327062</x:v>
      </x:c>
      <x:c r="D1348" s="1" t="str">
        <x:v>2.697093698693608e-05</x:v>
      </x:c>
      <x:c r="E1348" s="1" t="str">
        <x:v>0.88580697123030683</x:v>
      </x:c>
      <x:c r="F1348" s="1" t="str">
        <x:v>mix</x:v>
      </x:c>
      <x:c r="G1348" s="1" t="str">
        <x:v>0.32354021975123554</x:v>
      </x:c>
      <x:c r="H1348" s="1" t="str">
        <x:v>0.27889510260411893</x:v>
      </x:c>
      <x:c r="I1348" s="1" t="str">
        <x:v>-0.042822472725623117</x:v>
      </x:c>
      <x:c r="J1348" s="1" t="str">
        <x:v>-0.098426309683059765</x:v>
      </x:c>
      <x:c r="K1348" s="1" t="str">
        <x:v>0.48143571042245642</x:v>
      </x:c>
      <x:c r="L1348" s="1" t="str">
        <x:v>-0.19629036582132176</x:v>
      </x:c>
      <x:c r="M1348" s="1" t="str">
        <x:v>ABSTAIN</x:v>
      </x:c>
      <x:c r="N1348" s="1" t="str">
        <x:v>0.88580697123030683</x:v>
      </x:c>
      <x:c r="O1348" s="48" t="str">
        <x:v>HIGH_VOLATILITY|NEGATIVE_MOMENTUM</x:v>
      </x:c>
      <x:c r="P1348" s="48" t="str"/>
      <x:c r="Q1348" s="1" t="str">
        <x:v>True</x:v>
      </x:c>
      <x:c r="R1348" s="1" t="str">
        <x:v>5</x:v>
      </x:c>
      <x:c r="S1348" s="1" t="str">
        <x:v>0.050000000000000003</x:v>
      </x:c>
      <x:c r="T1348" s="1" t="str">
        <x:v>0.4271081937473496</x:v>
      </x:c>
      <x:c r="U1348" s="1" t="str">
        <x:v>0.45000000000000001</x:v>
      </x:c>
      <x:c r="V1348" s="1" t="str">
        <x:v>0.017901803712556199</x:v>
      </x:c>
      <x:c r="W1348" s="28" t="str">
        <x:v>0.45000000000000001</x:v>
      </x:c>
      <x:c r="X1348" s="28" t="str">
        <x:v>0.046892782707506853</x:v>
      </x:c>
      <x:c r="Y1348" s="28" t="str">
        <x:v>0.01790180371255623</x:v>
      </x:c>
      <x:c r="Z1348" s="1" t="str">
        <x:v>0.45000000000000001</x:v>
      </x:c>
      <x:c r="AA1348" s="1" t="str">
        <x:v>0.046892782707506853</x:v>
      </x:c>
      <x:c r="AB1348" s="1" t="str">
        <x:v>0.01790180371255623</x:v>
      </x:c>
      <x:c r="AC1348" s="1" t="str">
        <x:v>ABSTAIN</x:v>
      </x:c>
      <x:c r="AD1348" s="1" t="str">
        <x:v>0.050000000000000003</x:v>
      </x:c>
      <x:c r="AE1348" s="1" t="str">
        <x:v>0.45000000000000001</x:v>
      </x:c>
      <x:c r="AF1348" s="1" t="str">
        <x:v>0.046892782707506853</x:v>
      </x:c>
      <x:c r="AG1348" s="1" t="str">
        <x:v>0.01790180371255623</x:v>
      </x:c>
      <x:c r="AH1348" s="1" t="str">
        <x:v>0.45000000000000001</x:v>
      </x:c>
      <x:c r="AI1348" s="1" t="str">
        <x:v>0.046892782707506853</x:v>
      </x:c>
      <x:c r="AJ1348" s="1" t="str">
        <x:v>0.01790180371255623</x:v>
      </x:c>
      <x:c r="AK1348" s="1" t="str">
        <x:v>3.1225022567582528e-17</x:v>
      </x:c>
      <x:c r="AL1348" s="28" t="str">
        <x:v>0.039887862664574003</x:v>
      </x:c>
      <x:c r="AM1348" s="1" t="str">
        <x:v>2024</x:v>
      </x:c>
      <x:c r="AN1348" s="48" t="str">
        <x:v>REUSED_OOS_PREQUENTIAL_DIAGNOSTIC</x:v>
      </x:c>
      <x:c r="AO1348" s="1" t="str">
        <x:v>1346</x:v>
      </x:c>
      <x:c r="AP1348" s="1" t="str">
        <x:v>False</x:v>
      </x:c>
    </x:row>
    <x:row r="1349" ht="22" customHeight="1">
      <x:c r="A1349" s="27" t="n">
        <x:v>45544</x:v>
      </x:c>
      <x:c r="B1349" s="27" t="n">
        <x:v>45545</x:v>
      </x:c>
      <x:c r="C1349" s="1" t="str">
        <x:v>0.044838424519735499</x:v>
      </x:c>
      <x:c r="D1349" s="1" t="str">
        <x:v>7.1858042391663952e-05</x:v>
      </x:c>
      <x:c r="E1349" s="1" t="str">
        <x:v>0.95508971743787285</x:v>
      </x:c>
      <x:c r="F1349" s="1" t="str">
        <x:v>mix</x:v>
      </x:c>
      <x:c r="G1349" s="1" t="str">
        <x:v>0.16728499851934575</x:v>
      </x:c>
      <x:c r="H1349" s="1" t="str">
        <x:v>0.13865526662594146</x:v>
      </x:c>
      <x:c r="I1349" s="1" t="str">
        <x:v>-0.035248757060236113</x:v>
      </x:c>
      <x:c r="J1349" s="1" t="str">
        <x:v>-0.063712320516250087</x:v>
      </x:c>
      <x:c r="K1349" s="1" t="str">
        <x:v>0.50369977044550163</x:v>
      </x:c>
      <x:c r="L1349" s="1" t="str">
        <x:v>-0.1642321063110076</x:v>
      </x:c>
      <x:c r="M1349" s="1" t="str">
        <x:v>ABSTAIN</x:v>
      </x:c>
      <x:c r="N1349" s="1" t="str">
        <x:v>0.95508971743787285</x:v>
      </x:c>
      <x:c r="O1349" s="48" t="str">
        <x:v>HIGH_VOLATILITY|NEGATIVE_MOMENTUM</x:v>
      </x:c>
      <x:c r="P1349" s="48" t="str"/>
      <x:c r="Q1349" s="1" t="str">
        <x:v>True</x:v>
      </x:c>
      <x:c r="R1349" s="1" t="str">
        <x:v>5</x:v>
      </x:c>
      <x:c r="S1349" s="1" t="str">
        <x:v>0.050000000000000003</x:v>
      </x:c>
      <x:c r="T1349" s="1" t="str">
        <x:v>0.43100524574839838</x:v>
      </x:c>
      <x:c r="U1349" s="1" t="str">
        <x:v>0.45000000000000001</x:v>
      </x:c>
      <x:c r="V1349" s="1" t="str">
        <x:v>0.0046078179090737999</x:v>
      </x:c>
      <x:c r="W1349" s="28" t="str">
        <x:v>0.45000000000000001</x:v>
      </x:c>
      <x:c r="X1349" s="28" t="str">
        <x:v>0.0096981683659368434</x:v>
      </x:c>
      <x:c r="Y1349" s="28" t="str">
        <x:v>0.0046078179090738303</x:v>
      </x:c>
      <x:c r="Z1349" s="1" t="str">
        <x:v>0.45000000000000001</x:v>
      </x:c>
      <x:c r="AA1349" s="1" t="str">
        <x:v>0.0096981683659368434</x:v>
      </x:c>
      <x:c r="AB1349" s="1" t="str">
        <x:v>0.0046078179090738303</x:v>
      </x:c>
      <x:c r="AC1349" s="1" t="str">
        <x:v>ABSTAIN</x:v>
      </x:c>
      <x:c r="AD1349" s="1" t="str">
        <x:v>0.050000000000000003</x:v>
      </x:c>
      <x:c r="AE1349" s="1" t="str">
        <x:v>0.45000000000000001</x:v>
      </x:c>
      <x:c r="AF1349" s="1" t="str">
        <x:v>0.0096981683659368434</x:v>
      </x:c>
      <x:c r="AG1349" s="1" t="str">
        <x:v>0.0046078179090738303</x:v>
      </x:c>
      <x:c r="AH1349" s="1" t="str">
        <x:v>0.45000000000000001</x:v>
      </x:c>
      <x:c r="AI1349" s="1" t="str">
        <x:v>0.0096981683659368434</x:v>
      </x:c>
      <x:c r="AJ1349" s="1" t="str">
        <x:v>0.0046078179090738303</x:v>
      </x:c>
      <x:c r="AK1349" s="1" t="str">
        <x:v>3.0357660829594124e-17</x:v>
      </x:c>
      <x:c r="AL1349" s="28" t="str">
        <x:v>0.0102612463540499</x:v>
      </x:c>
      <x:c r="AM1349" s="1" t="str">
        <x:v>2024</x:v>
      </x:c>
      <x:c r="AN1349" s="48" t="str">
        <x:v>REUSED_OOS_PREQUENTIAL_DIAGNOSTIC</x:v>
      </x:c>
      <x:c r="AO1349" s="1" t="str">
        <x:v>1347</x:v>
      </x:c>
      <x:c r="AP1349" s="1" t="str">
        <x:v>False</x:v>
      </x:c>
    </x:row>
    <x:row r="1350" ht="22" customHeight="1">
      <x:c r="A1350" s="27" t="n">
        <x:v>45545</x:v>
      </x:c>
      <x:c r="B1350" s="27" t="n">
        <x:v>45546</x:v>
      </x:c>
      <x:c r="C1350" s="1" t="str">
        <x:v>0.035210200541533003</x:v>
      </x:c>
      <x:c r="D1350" s="1" t="str">
        <x:v>0.00042806751909490001</x:v>
      </x:c>
      <x:c r="E1350" s="1" t="str">
        <x:v>0.96436173193937202</x:v>
      </x:c>
      <x:c r="F1350" s="1" t="str">
        <x:v>mix</x:v>
      </x:c>
      <x:c r="G1350" s="1" t="str">
        <x:v>0.14212824231991453</x:v>
      </x:c>
      <x:c r="H1350" s="1" t="str">
        <x:v>0.019256447956404903</x:v>
      </x:c>
      <x:c r="I1350" s="1" t="str">
        <x:v>0.0027000789842692718</x:v>
      </x:c>
      <x:c r="J1350" s="1" t="str">
        <x:v>-0.018365515138818678</x:v>
      </x:c>
      <x:c r="K1350" s="1" t="str">
        <x:v>0.48926230902383938</x:v>
      </x:c>
      <x:c r="L1350" s="1" t="str">
        <x:v>-0.15560907930843015</x:v>
      </x:c>
      <x:c r="M1350" s="1" t="str">
        <x:v>ABSTAIN</x:v>
      </x:c>
      <x:c r="N1350" s="1" t="str">
        <x:v>0.96436173193937202</x:v>
      </x:c>
      <x:c r="O1350" s="48" t="str">
        <x:v>HIGH_VOLATILITY|NEGATIVE_MOMENTUM</x:v>
      </x:c>
      <x:c r="P1350" s="48" t="str"/>
      <x:c r="Q1350" s="1" t="str">
        <x:v>True</x:v>
      </x:c>
      <x:c r="R1350" s="1" t="str">
        <x:v>5</x:v>
      </x:c>
      <x:c r="S1350" s="1" t="str">
        <x:v>0.050000000000000003</x:v>
      </x:c>
      <x:c r="T1350" s="1" t="str">
        <x:v>0.4315483261545468</x:v>
      </x:c>
      <x:c r="U1350" s="1" t="str">
        <x:v>0.45000000000000001</x:v>
      </x:c>
      <x:c r="V1350" s="1" t="str">
        <x:v>-0.0023159601521040001</x:v>
      </x:c>
      <x:c r="W1350" s="28" t="str">
        <x:v>0.45000000000000001</x:v>
      </x:c>
      <x:c r="X1350" s="28" t="str">
        <x:v>0.0025279853464387214</x:v>
      </x:c>
      <x:c r="Y1350" s="28" t="str">
        <x:v>-0.0023159601521040019</x:v>
      </x:c>
      <x:c r="Z1350" s="1" t="str">
        <x:v>0.45000000000000001</x:v>
      </x:c>
      <x:c r="AA1350" s="1" t="str">
        <x:v>0.0025279853464387214</x:v>
      </x:c>
      <x:c r="AB1350" s="1" t="str">
        <x:v>-0.0023159601521040019</x:v>
      </x:c>
      <x:c r="AC1350" s="1" t="str">
        <x:v>ABSTAIN</x:v>
      </x:c>
      <x:c r="AD1350" s="1" t="str">
        <x:v>0.050000000000000003</x:v>
      </x:c>
      <x:c r="AE1350" s="1" t="str">
        <x:v>0.45000000000000001</x:v>
      </x:c>
      <x:c r="AF1350" s="1" t="str">
        <x:v>0.0025279853464387214</x:v>
      </x:c>
      <x:c r="AG1350" s="1" t="str">
        <x:v>-0.0023159601521040019</x:v>
      </x:c>
      <x:c r="AH1350" s="1" t="str">
        <x:v>0.45000000000000001</x:v>
      </x:c>
      <x:c r="AI1350" s="1" t="str">
        <x:v>0.0025279853464387214</x:v>
      </x:c>
      <x:c r="AJ1350" s="1" t="str">
        <x:v>-0.0023159601521040019</x:v>
      </x:c>
      <x:c r="AK1350" s="1" t="str">
        <x:v>-1.7347234759768071e-18</x:v>
      </x:c>
      <x:c r="AL1350" s="28" t="str">
        <x:v>-0.0051409733668777002</x:v>
      </x:c>
      <x:c r="AM1350" s="1" t="str">
        <x:v>2024</x:v>
      </x:c>
      <x:c r="AN1350" s="48" t="str">
        <x:v>REUSED_OOS_PREQUENTIAL_DIAGNOSTIC</x:v>
      </x:c>
      <x:c r="AO1350" s="1" t="str">
        <x:v>1348</x:v>
      </x:c>
      <x:c r="AP1350" s="1" t="str">
        <x:v>False</x:v>
      </x:c>
    </x:row>
    <x:row r="1351" ht="22" customHeight="1">
      <x:c r="A1351" s="27" t="n">
        <x:v>45546</x:v>
      </x:c>
      <x:c r="B1351" s="27" t="n">
        <x:v>45547</x:v>
      </x:c>
      <x:c r="C1351" s="1" t="str">
        <x:v>0.082267195096595205</x:v>
      </x:c>
      <x:c r="D1351" s="1" t="str">
        <x:v>0.0001291011878614</x:v>
      </x:c>
      <x:c r="E1351" s="1" t="str">
        <x:v>0.91760370371554323</x:v>
      </x:c>
      <x:c r="F1351" s="1" t="str">
        <x:v>mix</x:v>
      </x:c>
      <x:c r="G1351" s="1" t="str">
        <x:v>0.25991528419872156</x:v>
      </x:c>
      <x:c r="H1351" s="1" t="str">
        <x:v>0.094113989110124502</x:v>
      </x:c>
      <x:c r="I1351" s="1" t="str">
        <x:v>-0.010948124484677524</x:v>
      </x:c>
      <x:c r="J1351" s="1" t="str">
        <x:v>-0.033888795282224105</x:v>
      </x:c>
      <x:c r="K1351" s="1" t="str">
        <x:v>0.48774196657754587</x:v>
      </x:c>
      <x:c r="L1351" s="1" t="str">
        <x:v>-0.15995007054293897</x:v>
      </x:c>
      <x:c r="M1351" s="1" t="str">
        <x:v>ABSTAIN</x:v>
      </x:c>
      <x:c r="N1351" s="1" t="str">
        <x:v>0.91760370371554323</x:v>
      </x:c>
      <x:c r="O1351" s="48" t="str">
        <x:v>HIGH_VOLATILITY|NEGATIVE_MOMENTUM</x:v>
      </x:c>
      <x:c r="P1351" s="48" t="str"/>
      <x:c r="Q1351" s="1" t="str">
        <x:v>True</x:v>
      </x:c>
      <x:c r="R1351" s="1" t="str">
        <x:v>5</x:v>
      </x:c>
      <x:c r="S1351" s="1" t="str">
        <x:v>0.050000000000000003</x:v>
      </x:c>
      <x:c r="T1351" s="1" t="str">
        <x:v>0.42890172836148233</x:v>
      </x:c>
      <x:c r="U1351" s="1" t="str">
        <x:v>0.45000000000000001</x:v>
      </x:c>
      <x:c r="V1351" s="1" t="str">
        <x:v>0.0062442367349365997</x:v>
      </x:c>
      <x:c r="W1351" s="28" t="str">
        <x:v>0.45000000000000001</x:v>
      </x:c>
      <x:c r="X1351" s="28" t="str">
        <x:v>0.0012753413314205431</x:v>
      </x:c>
      <x:c r="Y1351" s="28" t="str">
        <x:v>0.0062442367349366812</x:v>
      </x:c>
      <x:c r="Z1351" s="1" t="str">
        <x:v>0.45000000000000001</x:v>
      </x:c>
      <x:c r="AA1351" s="1" t="str">
        <x:v>0.0012753413314205431</x:v>
      </x:c>
      <x:c r="AB1351" s="1" t="str">
        <x:v>0.0062442367349366812</x:v>
      </x:c>
      <x:c r="AC1351" s="1" t="str">
        <x:v>ABSTAIN</x:v>
      </x:c>
      <x:c r="AD1351" s="1" t="str">
        <x:v>0.050000000000000003</x:v>
      </x:c>
      <x:c r="AE1351" s="1" t="str">
        <x:v>0.45000000000000001</x:v>
      </x:c>
      <x:c r="AF1351" s="1" t="str">
        <x:v>0.0012753413314205431</x:v>
      </x:c>
      <x:c r="AG1351" s="1" t="str">
        <x:v>0.0062442367349366812</x:v>
      </x:c>
      <x:c r="AH1351" s="1" t="str">
        <x:v>0.45000000000000001</x:v>
      </x:c>
      <x:c r="AI1351" s="1" t="str">
        <x:v>0.0012753413314205431</x:v>
      </x:c>
      <x:c r="AJ1351" s="1" t="str">
        <x:v>0.0062442367349366812</x:v>
      </x:c>
      <x:c r="AK1351" s="1" t="str">
        <x:v>8.066464163292153e-17</x:v>
      </x:c>
      <x:c r="AL1351" s="28" t="str">
        <x:v>0.0138789334254176</x:v>
      </x:c>
      <x:c r="AM1351" s="1" t="str">
        <x:v>2024</x:v>
      </x:c>
      <x:c r="AN1351" s="48" t="str">
        <x:v>REUSED_OOS_PREQUENTIAL_DIAGNOSTIC</x:v>
      </x:c>
      <x:c r="AO1351" s="1" t="str">
        <x:v>1349</x:v>
      </x:c>
      <x:c r="AP1351" s="1" t="str">
        <x:v>False</x:v>
      </x:c>
    </x:row>
    <x:row r="1352" ht="22" customHeight="1">
      <x:c r="A1352" s="27" t="n">
        <x:v>45547</x:v>
      </x:c>
      <x:c r="B1352" s="27" t="n">
        <x:v>45548</x:v>
      </x:c>
      <x:c r="C1352" s="1" t="str">
        <x:v>0.084206398203388502</x:v>
      </x:c>
      <x:c r="D1352" s="1" t="str">
        <x:v>0.00019540587541650001</x:v>
      </x:c>
      <x:c r="E1352" s="1" t="str">
        <x:v>0.91559819592119485</x:v>
      </x:c>
      <x:c r="F1352" s="1" t="str">
        <x:v>mix</x:v>
      </x:c>
      <x:c r="G1352" s="1" t="str">
        <x:v>0.26467169314376587</x:v>
      </x:c>
      <x:c r="H1352" s="1" t="str">
        <x:v>0.0040110155886967794</x:v>
      </x:c>
      <x:c r="I1352" s="1" t="str">
        <x:v>0.034731022796850253</x:v>
      </x:c>
      <x:c r="J1352" s="1" t="str">
        <x:v>-0.040608827101816569</x:v>
      </x:c>
      <x:c r="K1352" s="1" t="str">
        <x:v>0.48438888095054472</x:v>
      </x:c>
      <x:c r="L1352" s="1" t="str">
        <x:v>-0.14829107349797754</x:v>
      </x:c>
      <x:c r="M1352" s="1" t="str">
        <x:v>ABSTAIN</x:v>
      </x:c>
      <x:c r="N1352" s="1" t="str">
        <x:v>0.91559819592119485</x:v>
      </x:c>
      <x:c r="O1352" s="48" t="str">
        <x:v>HIGH_VOLATILITY|NEGATIVE_MOMENTUM</x:v>
      </x:c>
      <x:c r="P1352" s="48" t="str"/>
      <x:c r="Q1352" s="1" t="str">
        <x:v>True</x:v>
      </x:c>
      <x:c r="R1352" s="1" t="str">
        <x:v>5</x:v>
      </x:c>
      <x:c r="S1352" s="1" t="str">
        <x:v>0.050000000000000003</x:v>
      </x:c>
      <x:c r="T1352" s="1" t="str">
        <x:v>0.42879308029345597</x:v>
      </x:c>
      <x:c r="U1352" s="1" t="str">
        <x:v>0.45000000000000001</x:v>
      </x:c>
      <x:c r="V1352" s="1" t="str">
        <x:v>0.0183968709409441</x:v>
      </x:c>
      <x:c r="W1352" s="28" t="str">
        <x:v>0.45000000000000001</x:v>
      </x:c>
      <x:c r="X1352" s="28" t="str">
        <x:v>0.0034137155936350694</x:v>
      </x:c>
      <x:c r="Y1352" s="28" t="str">
        <x:v>0.01839687094094411</x:v>
      </x:c>
      <x:c r="Z1352" s="1" t="str">
        <x:v>0.45000000000000001</x:v>
      </x:c>
      <x:c r="AA1352" s="1" t="str">
        <x:v>0.0034137155936350694</x:v>
      </x:c>
      <x:c r="AB1352" s="1" t="str">
        <x:v>0.01839687094094411</x:v>
      </x:c>
      <x:c r="AC1352" s="1" t="str">
        <x:v>ABSTAIN</x:v>
      </x:c>
      <x:c r="AD1352" s="1" t="str">
        <x:v>0.050000000000000003</x:v>
      </x:c>
      <x:c r="AE1352" s="1" t="str">
        <x:v>0.45000000000000001</x:v>
      </x:c>
      <x:c r="AF1352" s="1" t="str">
        <x:v>0.0034137155936350694</x:v>
      </x:c>
      <x:c r="AG1352" s="1" t="str">
        <x:v>0.01839687094094411</x:v>
      </x:c>
      <x:c r="AH1352" s="1" t="str">
        <x:v>0.45000000000000001</x:v>
      </x:c>
      <x:c r="AI1352" s="1" t="str">
        <x:v>0.0034137155936350694</x:v>
      </x:c>
      <x:c r="AJ1352" s="1" t="str">
        <x:v>0.01839687094094411</x:v>
      </x:c>
      <x:c r="AK1352" s="1" t="str">
        <x:v>1.0408340855860843e-17</x:v>
      </x:c>
      <x:c r="AL1352" s="28" t="str">
        <x:v>0.040889661044646503</x:v>
      </x:c>
      <x:c r="AM1352" s="1" t="str">
        <x:v>2024</x:v>
      </x:c>
      <x:c r="AN1352" s="48" t="str">
        <x:v>REUSED_OOS_PREQUENTIAL_DIAGNOSTIC</x:v>
      </x:c>
      <x:c r="AO1352" s="1" t="str">
        <x:v>1350</x:v>
      </x:c>
      <x:c r="AP1352" s="1" t="str">
        <x:v>False</x:v>
      </x:c>
    </x:row>
    <x:row r="1353" ht="22" customHeight="1">
      <x:c r="A1353" s="27" t="n">
        <x:v>45548</x:v>
      </x:c>
      <x:c r="B1353" s="27" t="n">
        <x:v>45549</x:v>
      </x:c>
      <x:c r="C1353" s="1" t="str">
        <x:v>0.018879920758772602</x:v>
      </x:c>
      <x:c r="D1353" s="1" t="str">
        <x:v>0.0019698568034316002</x:v>
      </x:c>
      <x:c r="E1353" s="1" t="str">
        <x:v>0.97915022243779559</x:v>
      </x:c>
      <x:c r="F1353" s="1" t="str">
        <x:v>mix</x:v>
      </x:c>
      <x:c r="G1353" s="1" t="str">
        <x:v>0.098168840011274169</x:v>
      </x:c>
      <x:c r="H1353" s="1" t="str">
        <x:v>0.13065295488923173</x:v>
      </x:c>
      <x:c r="I1353" s="1" t="str">
        <x:v>0.12127456139700699</x:v>
      </x:c>
      <x:c r="J1353" s="1" t="str">
        <x:v>0.030725048460340743</x:v>
      </x:c>
      <x:c r="K1353" s="1" t="str">
        <x:v>0.49253099807799844</x:v>
      </x:c>
      <x:c r="L1353" s="1" t="str">
        <x:v>-0.11346498418461015</x:v>
      </x:c>
      <x:c r="M1353" s="1" t="str">
        <x:v>ABSTAIN</x:v>
      </x:c>
      <x:c r="N1353" s="1" t="str">
        <x:v>0.97915022243779559</x:v>
      </x:c>
      <x:c r="O1353" s="48" t="str">
        <x:v>HIGH_VOLATILITY|NEGATIVE_MOMENTUM</x:v>
      </x:c>
      <x:c r="P1353" s="48" t="str"/>
      <x:c r="Q1353" s="1" t="str">
        <x:v>True</x:v>
      </x:c>
      <x:c r="R1353" s="1" t="str">
        <x:v>5</x:v>
      </x:c>
      <x:c r="S1353" s="1" t="str">
        <x:v>0.050000000000000003</x:v>
      </x:c>
      <x:c r="T1353" s="1" t="str">
        <x:v>0.4324744133204822</x:v>
      </x:c>
      <x:c r="U1353" s="1" t="str">
        <x:v>0.45000000000000001</x:v>
      </x:c>
      <x:c r="V1353" s="1" t="str">
        <x:v>-0.0038486672974094999</x:v>
      </x:c>
      <x:c r="W1353" s="28" t="str">
        <x:v>0.45000000000000001</x:v>
      </x:c>
      <x:c r="X1353" s="28" t="str">
        <x:v>0.009937340588787702</x:v>
      </x:c>
      <x:c r="Y1353" s="28" t="str">
        <x:v>-0.0038486672974094027</x:v>
      </x:c>
      <x:c r="Z1353" s="1" t="str">
        <x:v>0.45000000000000001</x:v>
      </x:c>
      <x:c r="AA1353" s="1" t="str">
        <x:v>0.009937340588787702</x:v>
      </x:c>
      <x:c r="AB1353" s="1" t="str">
        <x:v>-0.0038486672974094027</x:v>
      </x:c>
      <x:c r="AC1353" s="1" t="str">
        <x:v>ABSTAIN</x:v>
      </x:c>
      <x:c r="AD1353" s="1" t="str">
        <x:v>0.050000000000000003</x:v>
      </x:c>
      <x:c r="AE1353" s="1" t="str">
        <x:v>0.45000000000000001</x:v>
      </x:c>
      <x:c r="AF1353" s="1" t="str">
        <x:v>0.009937340588787702</x:v>
      </x:c>
      <x:c r="AG1353" s="1" t="str">
        <x:v>-0.0038486672974094027</x:v>
      </x:c>
      <x:c r="AH1353" s="1" t="str">
        <x:v>0.45000000000000001</x:v>
      </x:c>
      <x:c r="AI1353" s="1" t="str">
        <x:v>0.009937340588787702</x:v>
      </x:c>
      <x:c r="AJ1353" s="1" t="str">
        <x:v>-0.0038486672974094027</x:v>
      </x:c>
      <x:c r="AK1353" s="1" t="str">
        <x:v>9.7578195523695399e-17</x:v>
      </x:c>
      <x:c r="AL1353" s="28" t="str">
        <x:v>-0.0085305957865929004</x:v>
      </x:c>
      <x:c r="AM1353" s="1" t="str">
        <x:v>2024</x:v>
      </x:c>
      <x:c r="AN1353" s="48" t="str">
        <x:v>REUSED_OOS_PREQUENTIAL_DIAGNOSTIC</x:v>
      </x:c>
      <x:c r="AO1353" s="1" t="str">
        <x:v>1351</x:v>
      </x:c>
      <x:c r="AP1353" s="1" t="str">
        <x:v>False</x:v>
      </x:c>
    </x:row>
    <x:row r="1354" ht="22" customHeight="1">
      <x:c r="A1354" s="27" t="n">
        <x:v>45549</x:v>
      </x:c>
      <x:c r="B1354" s="27" t="n">
        <x:v>45550</x:v>
      </x:c>
      <x:c r="C1354" s="1" t="str">
        <x:v>0.017039937089372799</x:v>
      </x:c>
      <x:c r="D1354" s="1" t="str">
        <x:v>0.0026885998311028001</x:v>
      </x:c>
      <x:c r="E1354" s="1" t="str">
        <x:v>0.98027146307952395</x:v>
      </x:c>
      <x:c r="F1354" s="1" t="str">
        <x:v>mix</x:v>
      </x:c>
      <x:c r="G1354" s="1" t="str">
        <x:v>0.095425566724391342</x:v>
      </x:c>
      <x:c r="H1354" s="1" t="str">
        <x:v>0.0036799673387993633</x:v>
      </x:c>
      <x:c r="I1354" s="1" t="str">
        <x:v>0.10781531302798375</x:v>
      </x:c>
      <x:c r="J1354" s="1" t="str">
        <x:v>0.042770784884226254</x:v>
      </x:c>
      <x:c r="K1354" s="1" t="str">
        <x:v>0.4878802840598877</x:v>
      </x:c>
      <x:c r="L1354" s="1" t="str">
        <x:v>-0.12102765605519195</x:v>
      </x:c>
      <x:c r="M1354" s="1" t="str">
        <x:v>ABSTAIN</x:v>
      </x:c>
      <x:c r="N1354" s="1" t="str">
        <x:v>0.98027146307952395</x:v>
      </x:c>
      <x:c r="O1354" s="48" t="str">
        <x:v>HIGH_VOLATILITY|NEGATIVE_MOMENTUM</x:v>
      </x:c>
      <x:c r="P1354" s="48" t="str">
        <x:v>episode-001295|episode-000901|episode-001352|episode-001293|episode-001294</x:v>
      </x:c>
      <x:c r="Q1354" s="1" t="str">
        <x:v>True</x:v>
      </x:c>
      <x:c r="R1354" s="1" t="str">
        <x:v>5</x:v>
      </x:c>
      <x:c r="S1354" s="1" t="str">
        <x:v>0.050000000000000003</x:v>
      </x:c>
      <x:c r="T1354" s="1" t="str">
        <x:v>0.432581651489648</x:v>
      </x:c>
      <x:c r="U1354" s="1" t="str">
        <x:v>0.45000000000000001</x:v>
      </x:c>
      <x:c r="V1354" s="1" t="str">
        <x:v>-0.0064293485915701996</x:v>
      </x:c>
      <x:c r="W1354" s="28" t="str">
        <x:v>0.45000000000000001</x:v>
      </x:c>
      <x:c r="X1354" s="28" t="str">
        <x:v>0.002119458567126864</x:v>
      </x:c>
      <x:c r="Y1354" s="28" t="str">
        <x:v>-0.0064293485915701831</x:v>
      </x:c>
      <x:c r="Z1354" s="1" t="str">
        <x:v>0.45000000000000001</x:v>
      </x:c>
      <x:c r="AA1354" s="1" t="str">
        <x:v>0.002119458567126864</x:v>
      </x:c>
      <x:c r="AB1354" s="1" t="str">
        <x:v>-0.0064293485915701831</x:v>
      </x:c>
      <x:c r="AC1354" s="1" t="str">
        <x:v>ABSTAIN</x:v>
      </x:c>
      <x:c r="AD1354" s="1" t="str">
        <x:v>0.050000000000000003</x:v>
      </x:c>
      <x:c r="AE1354" s="1" t="str">
        <x:v>0.45000000000000001</x:v>
      </x:c>
      <x:c r="AF1354" s="1" t="str">
        <x:v>0.002119458567126864</x:v>
      </x:c>
      <x:c r="AG1354" s="1" t="str">
        <x:v>-0.0064293485915701831</x:v>
      </x:c>
      <x:c r="AH1354" s="1" t="str">
        <x:v>0.45000000000000001</x:v>
      </x:c>
      <x:c r="AI1354" s="1" t="str">
        <x:v>0.002119458567126864</x:v>
      </x:c>
      <x:c r="AJ1354" s="1" t="str">
        <x:v>-0.0064293485915701831</x:v>
      </x:c>
      <x:c r="AK1354" s="1" t="str">
        <x:v>1.6479873021779667e-17</x:v>
      </x:c>
      <x:c r="AL1354" s="28" t="str">
        <x:v>-0.0142827616783953</x:v>
      </x:c>
      <x:c r="AM1354" s="1" t="str">
        <x:v>2024</x:v>
      </x:c>
      <x:c r="AN1354" s="48" t="str">
        <x:v>REUSED_OOS_PREQUENTIAL_DIAGNOSTIC</x:v>
      </x:c>
      <x:c r="AO1354" s="1" t="str">
        <x:v>1352</x:v>
      </x:c>
      <x:c r="AP1354" s="1" t="str">
        <x:v>False</x:v>
      </x:c>
    </x:row>
    <x:row r="1355" ht="22" customHeight="1">
      <x:c r="A1355" s="27" t="n">
        <x:v>45550</x:v>
      </x:c>
      <x:c r="B1355" s="27" t="n">
        <x:v>45551</x:v>
      </x:c>
      <x:c r="C1355" s="1" t="str">
        <x:v>0.025361305224280001</x:v>
      </x:c>
      <x:c r="D1355" s="1" t="str">
        <x:v>0.00061761893641140004</x:v>
      </x:c>
      <x:c r="E1355" s="1" t="str">
        <x:v>0.97402107583930841</x:v>
      </x:c>
      <x:c r="F1355" s="1" t="str">
        <x:v>mix</x:v>
      </x:c>
      <x:c r="G1355" s="1" t="str">
        <x:v>0.11231750047729042</x:v>
      </x:c>
      <x:c r="H1355" s="1" t="str">
        <x:v>0.016642736269814142</x:v>
      </x:c>
      <x:c r="I1355" s="1" t="str">
        <x:v>0.077963883466122708</x:v>
      </x:c>
      <x:c r="J1355" s="1" t="str">
        <x:v>0.0044380507225207921</x:v>
      </x:c>
      <x:c r="K1355" s="1" t="str">
        <x:v>0.48441723187798624</x:v>
      </x:c>
      <x:c r="L1355" s="1" t="str">
        <x:v>-0.13358180856565627</x:v>
      </x:c>
      <x:c r="M1355" s="1" t="str">
        <x:v>ABSTAIN</x:v>
      </x:c>
      <x:c r="N1355" s="1" t="str">
        <x:v>0.97402107583930841</x:v>
      </x:c>
      <x:c r="O1355" s="48" t="str">
        <x:v>HIGH_VOLATILITY|NEGATIVE_MOMENTUM</x:v>
      </x:c>
      <x:c r="P1355" s="48" t="str"/>
      <x:c r="Q1355" s="1" t="str">
        <x:v>True</x:v>
      </x:c>
      <x:c r="R1355" s="1" t="str">
        <x:v>5</x:v>
      </x:c>
      <x:c r="S1355" s="1" t="str">
        <x:v>0.050000000000000003</x:v>
      </x:c>
      <x:c r="T1355" s="1" t="str">
        <x:v>0.43210292556841312</x:v>
      </x:c>
      <x:c r="U1355" s="1" t="str">
        <x:v>0.45000000000000001</x:v>
      </x:c>
      <x:c r="V1355" s="1" t="str">
        <x:v>-0.0070451385198643003</x:v>
      </x:c>
      <x:c r="W1355" s="28" t="str">
        <x:v>0.45000000000000001</x:v>
      </x:c>
      <x:c r="X1355" s="28" t="str">
        <x:v>0.0035578506854452296</x:v>
      </x:c>
      <x:c r="Y1355" s="28" t="str">
        <x:v>-0.0070451385198642136</x:v>
      </x:c>
      <x:c r="Z1355" s="1" t="str">
        <x:v>0.45000000000000001</x:v>
      </x:c>
      <x:c r="AA1355" s="1" t="str">
        <x:v>0.0035578506854452296</x:v>
      </x:c>
      <x:c r="AB1355" s="1" t="str">
        <x:v>-0.0070451385198642136</x:v>
      </x:c>
      <x:c r="AC1355" s="1" t="str">
        <x:v>ABSTAIN</x:v>
      </x:c>
      <x:c r="AD1355" s="1" t="str">
        <x:v>0.050000000000000003</x:v>
      </x:c>
      <x:c r="AE1355" s="1" t="str">
        <x:v>0.45000000000000001</x:v>
      </x:c>
      <x:c r="AF1355" s="1" t="str">
        <x:v>0.0035578506854452296</x:v>
      </x:c>
      <x:c r="AG1355" s="1" t="str">
        <x:v>-0.0070451385198642136</x:v>
      </x:c>
      <x:c r="AH1355" s="1" t="str">
        <x:v>0.45000000000000001</x:v>
      </x:c>
      <x:c r="AI1355" s="1" t="str">
        <x:v>0.0035578506854452296</x:v>
      </x:c>
      <x:c r="AJ1355" s="1" t="str">
        <x:v>-0.0070451385198642136</x:v>
      </x:c>
      <x:c r="AK1355" s="1" t="str">
        <x:v>8.6736173798840355e-17</x:v>
      </x:c>
      <x:c r="AL1355" s="28" t="str">
        <x:v>-0.015648012715912599</x:v>
      </x:c>
      <x:c r="AM1355" s="1" t="str">
        <x:v>2024</x:v>
      </x:c>
      <x:c r="AN1355" s="48" t="str">
        <x:v>REUSED_OOS_PREQUENTIAL_DIAGNOSTIC</x:v>
      </x:c>
      <x:c r="AO1355" s="1" t="str">
        <x:v>1353</x:v>
      </x:c>
      <x:c r="AP1355" s="1" t="str">
        <x:v>False</x:v>
      </x:c>
    </x:row>
    <x:row r="1356" ht="22" customHeight="1">
      <x:c r="A1356" s="27" t="n">
        <x:v>45551</x:v>
      </x:c>
      <x:c r="B1356" s="27" t="n">
        <x:v>45552</x:v>
      </x:c>
      <x:c r="C1356" s="1" t="str">
        <x:v>0.067777820647560799</x:v>
      </x:c>
      <x:c r="D1356" s="1" t="str">
        <x:v>9.3800520454387124e-05</x:v>
      </x:c>
      <x:c r="E1356" s="1" t="str">
        <x:v>0.93212837883198485</x:v>
      </x:c>
      <x:c r="F1356" s="1" t="str">
        <x:v>mix</x:v>
      </x:c>
      <x:c r="G1356" s="1" t="str">
        <x:v>0.2264763540389968</x:v>
      </x:c>
      <x:c r="H1356" s="1" t="str">
        <x:v>0.08483303084656138</x:v>
      </x:c>
      <x:c r="I1356" s="1" t="str">
        <x:v>0.020394533879291021</x:v>
      </x:c>
      <x:c r="J1356" s="1" t="str">
        <x:v>-0.021350602103790806</x:v>
      </x:c>
      <x:c r="K1356" s="1" t="str">
        <x:v>0.48609201325582052</x:v>
      </x:c>
      <x:c r="L1356" s="1" t="str">
        <x:v>-0.1471395314425189</x:v>
      </x:c>
      <x:c r="M1356" s="1" t="str">
        <x:v>ABSTAIN</x:v>
      </x:c>
      <x:c r="N1356" s="1" t="str">
        <x:v>0.93212837883198485</x:v>
      </x:c>
      <x:c r="O1356" s="48" t="str">
        <x:v>HIGH_VOLATILITY|NEGATIVE_MOMENTUM</x:v>
      </x:c>
      <x:c r="P1356" s="48" t="str"/>
      <x:c r="Q1356" s="1" t="str">
        <x:v>True</x:v>
      </x:c>
      <x:c r="R1356" s="1" t="str">
        <x:v>5</x:v>
      </x:c>
      <x:c r="S1356" s="1" t="str">
        <x:v>0.050000000000000003</x:v>
      </x:c>
      <x:c r="T1356" s="1" t="str">
        <x:v>0.42971596938163892</x:v>
      </x:c>
      <x:c r="U1356" s="1" t="str">
        <x:v>0.45000000000000001</x:v>
      </x:c>
      <x:c r="V1356" s="1" t="str">
        <x:v>0.016198575060457999</x:v>
      </x:c>
      <x:c r="W1356" s="28" t="str">
        <x:v>0.45000000000000001</x:v>
      </x:c>
      <x:c r="X1356" s="28" t="str">
        <x:v>0.0039003478589906826</x:v>
      </x:c>
      <x:c r="Y1356" s="28" t="str">
        <x:v>0.016198575060458076</x:v>
      </x:c>
      <x:c r="Z1356" s="1" t="str">
        <x:v>0.45000000000000001</x:v>
      </x:c>
      <x:c r="AA1356" s="1" t="str">
        <x:v>0.0039003478589906826</x:v>
      </x:c>
      <x:c r="AB1356" s="1" t="str">
        <x:v>0.016198575060458076</x:v>
      </x:c>
      <x:c r="AC1356" s="1" t="str">
        <x:v>ABSTAIN</x:v>
      </x:c>
      <x:c r="AD1356" s="1" t="str">
        <x:v>0.050000000000000003</x:v>
      </x:c>
      <x:c r="AE1356" s="1" t="str">
        <x:v>0.45000000000000001</x:v>
      </x:c>
      <x:c r="AF1356" s="1" t="str">
        <x:v>0.0039003478589906826</x:v>
      </x:c>
      <x:c r="AG1356" s="1" t="str">
        <x:v>0.016198575060458076</x:v>
      </x:c>
      <x:c r="AH1356" s="1" t="str">
        <x:v>0.45000000000000001</x:v>
      </x:c>
      <x:c r="AI1356" s="1" t="str">
        <x:v>0.0039003478589906826</x:v>
      </x:c>
      <x:c r="AJ1356" s="1" t="str">
        <x:v>0.016198575060458076</x:v>
      </x:c>
      <x:c r="AK1356" s="1" t="str">
        <x:v>7.2858385991025898e-17</x:v>
      </x:c>
      <x:c r="AL1356" s="28" t="str">
        <x:v>0.036005641341897203</x:v>
      </x:c>
      <x:c r="AM1356" s="1" t="str">
        <x:v>2024</x:v>
      </x:c>
      <x:c r="AN1356" s="48" t="str">
        <x:v>REUSED_OOS_PREQUENTIAL_DIAGNOSTIC</x:v>
      </x:c>
      <x:c r="AO1356" s="1" t="str">
        <x:v>1354</x:v>
      </x:c>
      <x:c r="AP1356" s="1" t="str">
        <x:v>False</x:v>
      </x:c>
    </x:row>
    <x:row r="1357" ht="22" customHeight="1">
      <x:c r="A1357" s="27" t="n">
        <x:v>45552</x:v>
      </x:c>
      <x:c r="B1357" s="27" t="n">
        <x:v>45553</x:v>
      </x:c>
      <x:c r="C1357" s="1" t="str">
        <x:v>0.0100491095843205</x:v>
      </x:c>
      <x:c r="D1357" s="1" t="str">
        <x:v>0.00073642115239480003</x:v>
      </x:c>
      <x:c r="E1357" s="1" t="str">
        <x:v>0.98921446926328438</x:v>
      </x:c>
      <x:c r="F1357" s="1" t="str">
        <x:v>mix</x:v>
      </x:c>
      <x:c r="G1357" s="1" t="str">
        <x:v>0.056678879909149243</x:v>
      </x:c>
      <x:c r="H1357" s="1" t="str">
        <x:v>0.11545742212648025</x:v>
      </x:c>
      <x:c r="I1357" s="1" t="str">
        <x:v>0.046397154506810034</x:v>
      </x:c>
      <x:c r="J1357" s="1" t="str">
        <x:v>0.031871991896835095</x:v>
      </x:c>
      <x:c r="K1357" s="1" t="str">
        <x:v>0.49792811526101532</x:v>
      </x:c>
      <x:c r="L1357" s="1" t="str">
        <x:v>-0.11643174329695583</x:v>
      </x:c>
      <x:c r="M1357" s="1" t="str">
        <x:v>ABSTAIN</x:v>
      </x:c>
      <x:c r="N1357" s="1" t="str">
        <x:v>0.98921446926328438</x:v>
      </x:c>
      <x:c r="O1357" s="48" t="str">
        <x:v>HIGH_VOLATILITY|NEGATIVE_MOMENTUM</x:v>
      </x:c>
      <x:c r="P1357" s="48" t="str"/>
      <x:c r="Q1357" s="1" t="str">
        <x:v>True</x:v>
      </x:c>
      <x:c r="R1357" s="1" t="str">
        <x:v>5</x:v>
      </x:c>
      <x:c r="S1357" s="1" t="str">
        <x:v>0.050000000000000003</x:v>
      </x:c>
      <x:c r="T1357" s="1" t="str">
        <x:v>0.4329642342593773</x:v>
      </x:c>
      <x:c r="U1357" s="1" t="str">
        <x:v>0.45000000000000001</x:v>
      </x:c>
      <x:c r="V1357" s="1" t="str">
        <x:v>0.0107992063334041</x:v>
      </x:c>
      <x:c r="W1357" s="28" t="str">
        <x:v>0.45000000000000001</x:v>
      </x:c>
      <x:c r="X1357" s="28" t="str">
        <x:v>0.0087693111300063964</x:v>
      </x:c>
      <x:c r="Y1357" s="28" t="str">
        <x:v>0.010799206333404143</x:v>
      </x:c>
      <x:c r="Z1357" s="1" t="str">
        <x:v>0.45000000000000001</x:v>
      </x:c>
      <x:c r="AA1357" s="1" t="str">
        <x:v>0.0087693111300063964</x:v>
      </x:c>
      <x:c r="AB1357" s="1" t="str">
        <x:v>0.010799206333404143</x:v>
      </x:c>
      <x:c r="AC1357" s="1" t="str">
        <x:v>ABSTAIN</x:v>
      </x:c>
      <x:c r="AD1357" s="1" t="str">
        <x:v>0.050000000000000003</x:v>
      </x:c>
      <x:c r="AE1357" s="1" t="str">
        <x:v>0.45000000000000001</x:v>
      </x:c>
      <x:c r="AF1357" s="1" t="str">
        <x:v>0.0087693111300063964</x:v>
      </x:c>
      <x:c r="AG1357" s="1" t="str">
        <x:v>0.010799206333404143</x:v>
      </x:c>
      <x:c r="AH1357" s="1" t="str">
        <x:v>0.45000000000000001</x:v>
      </x:c>
      <x:c r="AI1357" s="1" t="str">
        <x:v>0.0087693111300063964</x:v>
      </x:c>
      <x:c r="AJ1357" s="1" t="str">
        <x:v>0.010799206333404143</x:v>
      </x:c>
      <x:c r="AK1357" s="1" t="str">
        <x:v>4.3368086899420177e-17</x:v>
      </x:c>
      <x:c r="AL1357" s="28" t="str">
        <x:v>0.024017934275258598</x:v>
      </x:c>
      <x:c r="AM1357" s="1" t="str">
        <x:v>2024</x:v>
      </x:c>
      <x:c r="AN1357" s="48" t="str">
        <x:v>REUSED_OOS_PREQUENTIAL_DIAGNOSTIC</x:v>
      </x:c>
      <x:c r="AO1357" s="1" t="str">
        <x:v>1355</x:v>
      </x:c>
      <x:c r="AP1357" s="1" t="str">
        <x:v>False</x:v>
      </x:c>
    </x:row>
    <x:row r="1358" ht="22" customHeight="1">
      <x:c r="A1358" s="27" t="n">
        <x:v>45553</x:v>
      </x:c>
      <x:c r="B1358" s="27" t="n">
        <x:v>45554</x:v>
      </x:c>
      <x:c r="C1358" s="1" t="str">
        <x:v>0.006329254785226</x:v>
      </x:c>
      <x:c r="D1358" s="1" t="str">
        <x:v>0.0026039621348245001</x:v>
      </x:c>
      <x:c r="E1358" s="1" t="str">
        <x:v>0.99106678307994922</x:v>
      </x:c>
      <x:c r="F1358" s="1" t="str">
        <x:v>mix</x:v>
      </x:c>
      <x:c r="G1358" s="1" t="str">
        <x:v>0.051365675002282743</x:v>
      </x:c>
      <x:c r="H1358" s="1" t="str">
        <x:v>0.0074397095981890418</x:v>
      </x:c>
      <x:c r="I1358" s="1" t="str">
        <x:v>0.077066623414901336</x:v>
      </x:c>
      <x:c r="J1358" s="1" t="str">
        <x:v>0.038450738092075332</x:v>
      </x:c>
      <x:c r="K1358" s="1" t="str">
        <x:v>0.50103778156441081</x:v>
      </x:c>
      <x:c r="L1358" s="1" t="str">
        <x:v>-0.095210258979757212</x:v>
      </x:c>
      <x:c r="M1358" s="1" t="str">
        <x:v>ABSTAIN</x:v>
      </x:c>
      <x:c r="N1358" s="1" t="str">
        <x:v>0.99106678307994922</x:v>
      </x:c>
      <x:c r="O1358" s="48" t="str">
        <x:v>HIGH_VOLATILITY|NEGATIVE_MOMENTUM</x:v>
      </x:c>
      <x:c r="P1358" s="48" t="str"/>
      <x:c r="Q1358" s="1" t="str">
        <x:v>True</x:v>
      </x:c>
      <x:c r="R1358" s="1" t="str">
        <x:v>5</x:v>
      </x:c>
      <x:c r="S1358" s="1" t="str">
        <x:v>0.050000000000000003</x:v>
      </x:c>
      <x:c r="T1358" s="1" t="str">
        <x:v>0.43318323538304382</x:v>
      </x:c>
      <x:c r="U1358" s="1" t="str">
        <x:v>0.45000000000000001</x:v>
      </x:c>
      <x:c r="V1358" s="1" t="str">
        <x:v>0.0085994871191427992</x:v>
      </x:c>
      <x:c r="W1358" s="28" t="str">
        <x:v>0.45000000000000001</x:v>
      </x:c>
      <x:c r="X1358" s="28" t="str">
        <x:v>0.0058808777917985777</x:v>
      </x:c>
      <x:c r="Y1358" s="28" t="str">
        <x:v>0.0085994871191428235</x:v>
      </x:c>
      <x:c r="Z1358" s="1" t="str">
        <x:v>0.45000000000000001</x:v>
      </x:c>
      <x:c r="AA1358" s="1" t="str">
        <x:v>0.0058808777917985777</x:v>
      </x:c>
      <x:c r="AB1358" s="1" t="str">
        <x:v>0.0085994871191428235</x:v>
      </x:c>
      <x:c r="AC1358" s="1" t="str">
        <x:v>ABSTAIN</x:v>
      </x:c>
      <x:c r="AD1358" s="1" t="str">
        <x:v>0.050000000000000003</x:v>
      </x:c>
      <x:c r="AE1358" s="1" t="str">
        <x:v>0.45000000000000001</x:v>
      </x:c>
      <x:c r="AF1358" s="1" t="str">
        <x:v>0.0058808777917985777</x:v>
      </x:c>
      <x:c r="AG1358" s="1" t="str">
        <x:v>0.0085994871191428235</x:v>
      </x:c>
      <x:c r="AH1358" s="1" t="str">
        <x:v>0.45000000000000001</x:v>
      </x:c>
      <x:c r="AI1358" s="1" t="str">
        <x:v>0.0058808777917985777</x:v>
      </x:c>
      <x:c r="AJ1358" s="1" t="str">
        <x:v>0.0085994871191428235</x:v>
      </x:c>
      <x:c r="AK1358" s="1" t="str">
        <x:v>2.4286128663675299e-17</x:v>
      </x:c>
      <x:c r="AL1358" s="28" t="str">
        <x:v>0.019123152454110798</x:v>
      </x:c>
      <x:c r="AM1358" s="1" t="str">
        <x:v>2024</x:v>
      </x:c>
      <x:c r="AN1358" s="48" t="str">
        <x:v>REUSED_OOS_PREQUENTIAL_DIAGNOSTIC</x:v>
      </x:c>
      <x:c r="AO1358" s="1" t="str">
        <x:v>1356</x:v>
      </x:c>
      <x:c r="AP1358" s="1" t="str">
        <x:v>False</x:v>
      </x:c>
    </x:row>
    <x:row r="1359" ht="22" customHeight="1">
      <x:c r="A1359" s="27" t="n">
        <x:v>45554</x:v>
      </x:c>
      <x:c r="B1359" s="27" t="n">
        <x:v>45555</x:v>
      </x:c>
      <x:c r="C1359" s="1" t="str">
        <x:v>0.0021767721501346001</x:v>
      </x:c>
      <x:c r="D1359" s="1" t="str">
        <x:v>0.0109949696497798</x:v>
      </x:c>
      <x:c r="E1359" s="1" t="str">
        <x:v>0.98682825820008524</x:v>
      </x:c>
      <x:c r="F1359" s="1" t="str">
        <x:v>mix</x:v>
      </x:c>
      <x:c r="G1359" s="1" t="str">
        <x:v>0.06919532665738784</x:v>
      </x:c>
      <x:c r="H1359" s="1" t="str">
        <x:v>0.016782015029910682</x:v>
      </x:c>
      <x:c r="I1359" s="1" t="str">
        <x:v>0.082637676422778084</x:v>
      </x:c>
      <x:c r="J1359" s="1" t="str">
        <x:v>0.066651074979069858</x:v>
      </x:c>
      <x:c r="K1359" s="1" t="str">
        <x:v>0.50361843503492587</x:v>
      </x:c>
      <x:c r="L1359" s="1" t="str">
        <x:v>-0.077907826823311654</x:v>
      </x:c>
      <x:c r="M1359" s="1" t="str">
        <x:v>ABSTAIN</x:v>
      </x:c>
      <x:c r="N1359" s="1" t="str">
        <x:v>0.98682825820008524</x:v>
      </x:c>
      <x:c r="O1359" s="48" t="str">
        <x:v>HIGH_VOLATILITY|NEGATIVE_MOMENTUM</x:v>
      </x:c>
      <x:c r="P1359" s="48" t="str">
        <x:v>episode-001357|episode-001235|episode-000901|episode-001353|episode-000261</x:v>
      </x:c>
      <x:c r="Q1359" s="1" t="str">
        <x:v>True</x:v>
      </x:c>
      <x:c r="R1359" s="1" t="str">
        <x:v>5</x:v>
      </x:c>
      <x:c r="S1359" s="1" t="str">
        <x:v>0.050000000000000003</x:v>
      </x:c>
      <x:c r="T1359" s="1" t="str">
        <x:v>0.433461180998999</x:v>
      </x:c>
      <x:c r="U1359" s="1" t="str">
        <x:v>0.45000000000000001</x:v>
      </x:c>
      <x:c r="V1359" s="1" t="str">
        <x:v>0.0018728427371803001</x:v>
      </x:c>
      <x:c r="W1359" s="28" t="str">
        <x:v>0.45000000000000001</x:v>
      </x:c>
      <x:c r="X1359" s="28" t="str">
        <x:v>0.0046925984583165437</x:v>
      </x:c>
      <x:c r="Y1359" s="28" t="str">
        <x:v>0.001872842737180358</x:v>
      </x:c>
      <x:c r="Z1359" s="1" t="str">
        <x:v>0.45000000000000001</x:v>
      </x:c>
      <x:c r="AA1359" s="1" t="str">
        <x:v>0.0046925984583165437</x:v>
      </x:c>
      <x:c r="AB1359" s="1" t="str">
        <x:v>0.001872842737180358</x:v>
      </x:c>
      <x:c r="AC1359" s="1" t="str">
        <x:v>ABSTAIN</x:v>
      </x:c>
      <x:c r="AD1359" s="1" t="str">
        <x:v>0.050000000000000003</x:v>
      </x:c>
      <x:c r="AE1359" s="1" t="str">
        <x:v>0.45000000000000001</x:v>
      </x:c>
      <x:c r="AF1359" s="1" t="str">
        <x:v>0.0046925984583165437</x:v>
      </x:c>
      <x:c r="AG1359" s="1" t="str">
        <x:v>0.001872842737180358</x:v>
      </x:c>
      <x:c r="AH1359" s="1" t="str">
        <x:v>0.45000000000000001</x:v>
      </x:c>
      <x:c r="AI1359" s="1" t="str">
        <x:v>0.0046925984583165437</x:v>
      </x:c>
      <x:c r="AJ1359" s="1" t="str">
        <x:v>0.001872842737180358</x:v>
      </x:c>
      <x:c r="AK1359" s="1" t="str">
        <x:v>5.7896396010725937e-17</x:v>
      </x:c>
      <x:c r="AL1359" s="28" t="str">
        <x:v>0.0041723203248880004</x:v>
      </x:c>
      <x:c r="AM1359" s="1" t="str">
        <x:v>2024</x:v>
      </x:c>
      <x:c r="AN1359" s="48" t="str">
        <x:v>REUSED_OOS_PREQUENTIAL_DIAGNOSTIC</x:v>
      </x:c>
      <x:c r="AO1359" s="1" t="str">
        <x:v>1357</x:v>
      </x:c>
      <x:c r="AP1359" s="1" t="str">
        <x:v>False</x:v>
      </x:c>
    </x:row>
    <x:row r="1360" ht="22" customHeight="1">
      <x:c r="A1360" s="27" t="n">
        <x:v>45555</x:v>
      </x:c>
      <x:c r="B1360" s="27" t="n">
        <x:v>45556</x:v>
      </x:c>
      <x:c r="C1360" s="1" t="str">
        <x:v>0.0019838703043219001</x:v>
      </x:c>
      <x:c r="D1360" s="1" t="str">
        <x:v>0.028982946680874901</x:v>
      </x:c>
      <x:c r="E1360" s="1" t="str">
        <x:v>0.96903318301480279</x:v>
      </x:c>
      <x:c r="F1360" s="1" t="str">
        <x:v>mix</x:v>
      </x:c>
      <x:c r="G1360" s="1" t="str">
        <x:v>0.13240098983246779</x:v>
      </x:c>
      <x:c r="H1360" s="1" t="str">
        <x:v>0.03597595406219025</x:v>
      </x:c>
      <x:c r="I1360" s="1" t="str">
        <x:v>0.044447676148044346</x:v>
      </x:c>
      <x:c r="J1360" s="1" t="str">
        <x:v>0.033406858617256008</x:v>
      </x:c>
      <x:c r="K1360" s="1" t="str">
        <x:v>0.48885417109015639</x:v>
      </x:c>
      <x:c r="L1360" s="1" t="str">
        <x:v>-0.074060562907746319</x:v>
      </x:c>
      <x:c r="M1360" s="1" t="str">
        <x:v>ABSTAIN</x:v>
      </x:c>
      <x:c r="N1360" s="1" t="str">
        <x:v>0.96903318301480279</x:v>
      </x:c>
      <x:c r="O1360" s="48" t="str">
        <x:v>HIGH_VOLATILITY|NEGATIVE_MOMENTUM</x:v>
      </x:c>
      <x:c r="P1360" s="48" t="str">
        <x:v>episode-001238|episode-001239|episode-001232|episode-001301|episode-001307</x:v>
      </x:c>
      <x:c r="Q1360" s="1" t="str">
        <x:v>True</x:v>
      </x:c>
      <x:c r="R1360" s="1" t="str">
        <x:v>5</x:v>
      </x:c>
      <x:c r="S1360" s="1" t="str">
        <x:v>0.050000000000000003</x:v>
      </x:c>
      <x:c r="T1360" s="1" t="str">
        <x:v>0.4335675053114994</x:v>
      </x:c>
      <x:c r="U1360" s="1" t="str">
        <x:v>0.45000000000000001</x:v>
      </x:c>
      <x:c r="V1360" s="1" t="str">
        <x:v>0.0010449135380120999</x:v>
      </x:c>
      <x:c r="W1360" s="28" t="str">
        <x:v>0.45000000000000001</x:v>
      </x:c>
      <x:c r="X1360" s="28" t="str">
        <x:v>0.0010307140692427108</x:v>
      </x:c>
      <x:c r="Y1360" s="28" t="str">
        <x:v>0.001044913538012171</x:v>
      </x:c>
      <x:c r="Z1360" s="1" t="str">
        <x:v>0.45000000000000001</x:v>
      </x:c>
      <x:c r="AA1360" s="1" t="str">
        <x:v>0.0010307140692427108</x:v>
      </x:c>
      <x:c r="AB1360" s="1" t="str">
        <x:v>0.001044913538012171</x:v>
      </x:c>
      <x:c r="AC1360" s="1" t="str">
        <x:v>ABSTAIN</x:v>
      </x:c>
      <x:c r="AD1360" s="1" t="str">
        <x:v>0.050000000000000003</x:v>
      </x:c>
      <x:c r="AE1360" s="1" t="str">
        <x:v>0.45000000000000001</x:v>
      </x:c>
      <x:c r="AF1360" s="1" t="str">
        <x:v>0.0010307140692427108</x:v>
      </x:c>
      <x:c r="AG1360" s="1" t="str">
        <x:v>0.001044913538012171</x:v>
      </x:c>
      <x:c r="AH1360" s="1" t="str">
        <x:v>0.45000000000000001</x:v>
      </x:c>
      <x:c r="AI1360" s="1" t="str">
        <x:v>0.0010307140692427108</x:v>
      </x:c>
      <x:c r="AJ1360" s="1" t="str">
        <x:v>0.001044913538012171</x:v>
      </x:c>
      <x:c r="AK1360" s="1" t="str">
        <x:v>7.1123662515049091e-17</x:v>
      </x:c>
      <x:c r="AL1360" s="28" t="str">
        <x:v>0.0023243229558933</x:v>
      </x:c>
      <x:c r="AM1360" s="1" t="str">
        <x:v>2024</x:v>
      </x:c>
      <x:c r="AN1360" s="48" t="str">
        <x:v>REUSED_OOS_PREQUENTIAL_DIAGNOSTIC</x:v>
      </x:c>
      <x:c r="AO1360" s="1" t="str">
        <x:v>1358</x:v>
      </x:c>
      <x:c r="AP1360" s="1" t="str">
        <x:v>False</x:v>
      </x:c>
    </x:row>
    <x:row r="1361" ht="22" customHeight="1">
      <x:c r="A1361" s="27" t="n">
        <x:v>45556</x:v>
      </x:c>
      <x:c r="B1361" s="27" t="n">
        <x:v>45557</x:v>
      </x:c>
      <x:c r="C1361" s="1" t="str">
        <x:v>0.0011246583237500001</x:v>
      </x:c>
      <x:c r="D1361" s="1" t="str">
        <x:v>0.083784771694782503</x:v>
      </x:c>
      <x:c r="E1361" s="1" t="str">
        <x:v>0.91509056998146765</x:v>
      </x:c>
      <x:c r="F1361" s="1" t="str">
        <x:v>mix</x:v>
      </x:c>
      <x:c r="G1361" s="1" t="str">
        <x:v>0.26995824860191658</x:v>
      </x:c>
      <x:c r="H1361" s="1" t="str">
        <x:v>0.10960365002781464</x:v>
      </x:c>
      <x:c r="I1361" s="1" t="str">
        <x:v>0.055882617667354362</x:v>
      </x:c>
      <x:c r="J1361" s="1" t="str">
        <x:v>0.049292555182683495</x:v>
      </x:c>
      <x:c r="K1361" s="1" t="str">
        <x:v>0.48623125360390401</x:v>
      </x:c>
      <x:c r="L1361" s="1" t="str">
        <x:v>-0.071908380618345924</x:v>
      </x:c>
      <x:c r="M1361" s="1" t="str">
        <x:v>ABSTAIN</x:v>
      </x:c>
      <x:c r="N1361" s="1" t="str">
        <x:v>0.91509056998146765</x:v>
      </x:c>
      <x:c r="O1361" s="48" t="str">
        <x:v>HIGH_VOLATILITY|NEGATIVE_MOMENTUM</x:v>
      </x:c>
      <x:c r="P1361" s="48" t="str"/>
      <x:c r="Q1361" s="1" t="str">
        <x:v>True</x:v>
      </x:c>
      <x:c r="R1361" s="1" t="str">
        <x:v>5</x:v>
      </x:c>
      <x:c r="S1361" s="1" t="str">
        <x:v>0.050000000000000003</x:v>
      </x:c>
      <x:c r="T1361" s="1" t="str">
        <x:v>0.4339066927467623</x:v>
      </x:c>
      <x:c r="U1361" s="1" t="str">
        <x:v>0.45000000000000001</x:v>
      </x:c>
      <x:c r="V1361" s="1" t="str">
        <x:v>0.0015948945230849999</x:v>
      </x:c>
      <x:c r="W1361" s="28" t="str">
        <x:v>0.45000000000000001</x:v>
      </x:c>
      <x:c r="X1361" s="28" t="str">
        <x:v>0.00057466885937379475</x:v>
      </x:c>
      <x:c r="Y1361" s="28" t="str">
        <x:v>0.0015948945230850331</x:v>
      </x:c>
      <x:c r="Z1361" s="1" t="str">
        <x:v>0.45000000000000001</x:v>
      </x:c>
      <x:c r="AA1361" s="1" t="str">
        <x:v>0.00057466885937379475</x:v>
      </x:c>
      <x:c r="AB1361" s="1" t="str">
        <x:v>0.0015948945230850331</x:v>
      </x:c>
      <x:c r="AC1361" s="1" t="str">
        <x:v>ABSTAIN</x:v>
      </x:c>
      <x:c r="AD1361" s="1" t="str">
        <x:v>0.050000000000000003</x:v>
      </x:c>
      <x:c r="AE1361" s="1" t="str">
        <x:v>0.45000000000000001</x:v>
      </x:c>
      <x:c r="AF1361" s="1" t="str">
        <x:v>0.00057466885937379475</x:v>
      </x:c>
      <x:c r="AG1361" s="1" t="str">
        <x:v>0.0015948945230850331</x:v>
      </x:c>
      <x:c r="AH1361" s="1" t="str">
        <x:v>0.45000000000000001</x:v>
      </x:c>
      <x:c r="AI1361" s="1" t="str">
        <x:v>0.00057466885937379475</x:v>
      </x:c>
      <x:c r="AJ1361" s="1" t="str">
        <x:v>0.0015948945230850331</x:v>
      </x:c>
      <x:c r="AK1361" s="1" t="str">
        <x:v>3.2959746043559335e-17</x:v>
      </x:c>
      <x:c r="AL1361" s="28" t="str">
        <x:v>0.0035454891306919999</x:v>
      </x:c>
      <x:c r="AM1361" s="1" t="str">
        <x:v>2024</x:v>
      </x:c>
      <x:c r="AN1361" s="48" t="str">
        <x:v>REUSED_OOS_PREQUENTIAL_DIAGNOSTIC</x:v>
      </x:c>
      <x:c r="AO1361" s="1" t="str">
        <x:v>1359</x:v>
      </x:c>
      <x:c r="AP1361" s="1" t="str">
        <x:v>False</x:v>
      </x:c>
    </x:row>
    <x:row r="1362" ht="22" customHeight="1">
      <x:c r="A1362" s="27" t="n">
        <x:v>45557</x:v>
      </x:c>
      <x:c r="B1362" s="27" t="n">
        <x:v>45558</x:v>
      </x:c>
      <x:c r="C1362" s="1" t="str">
        <x:v>0.00082853587420760001</x:v>
      </x:c>
      <x:c r="D1362" s="1" t="str">
        <x:v>0.1028367394538398</x:v>
      </x:c>
      <x:c r="E1362" s="1" t="str">
        <x:v>0.89633472467195263</x:v>
      </x:c>
      <x:c r="F1362" s="1" t="str">
        <x:v>mix</x:v>
      </x:c>
      <x:c r="G1362" s="1" t="str">
        <x:v>0.3075598226431478</x:v>
      </x:c>
      <x:c r="H1362" s="1" t="str">
        <x:v>0.038103935518114709</x:v>
      </x:c>
      <x:c r="I1362" s="1" t="str">
        <x:v>0.074979920018262147</x:v>
      </x:c>
      <x:c r="J1362" s="1" t="str">
        <x:v>-0.0075000273210820145</x:v>
      </x:c>
      <x:c r="K1362" s="1" t="str">
        <x:v>0.43978489129821624</x:v>
      </x:c>
      <x:c r="L1362" s="1" t="str">
        <x:v>-0.068617841869541785</x:v>
      </x:c>
      <x:c r="M1362" s="1" t="str">
        <x:v>ABSTAIN</x:v>
      </x:c>
      <x:c r="N1362" s="1" t="str">
        <x:v>0.89633472467195263</x:v>
      </x:c>
      <x:c r="O1362" s="48" t="str">
        <x:v>HIGH_VOLATILITY|NEGATIVE_MOMENTUM</x:v>
      </x:c>
      <x:c r="P1362" s="48" t="str"/>
      <x:c r="Q1362" s="1" t="str">
        <x:v>True</x:v>
      </x:c>
      <x:c r="R1362" s="1" t="str">
        <x:v>5</x:v>
      </x:c>
      <x:c r="S1362" s="1" t="str">
        <x:v>0.050000000000000003</x:v>
      </x:c>
      <x:c r="T1362" s="1" t="str">
        <x:v>0.43402446669575301</x:v>
      </x:c>
      <x:c r="U1362" s="1" t="str">
        <x:v>0.45000000000000001</x:v>
      </x:c>
      <x:c r="V1362" s="1" t="str">
        <x:v>-0.0017060877035451</x:v>
      </x:c>
      <x:c r="W1362" s="28" t="str">
        <x:v>0.45000000000000001</x:v>
      </x:c>
      <x:c r="X1362" s="28" t="str">
        <x:v>0.00087611075133053884</x:v>
      </x:c>
      <x:c r="Y1362" s="28" t="str">
        <x:v>-0.0017060877035451893</x:v>
      </x:c>
      <x:c r="Z1362" s="1" t="str">
        <x:v>0.45000000000000001</x:v>
      </x:c>
      <x:c r="AA1362" s="1" t="str">
        <x:v>0.00087611075133053884</x:v>
      </x:c>
      <x:c r="AB1362" s="1" t="str">
        <x:v>-0.0017060877035451893</x:v>
      </x:c>
      <x:c r="AC1362" s="1" t="str">
        <x:v>ABSTAIN</x:v>
      </x:c>
      <x:c r="AD1362" s="1" t="str">
        <x:v>0.050000000000000003</x:v>
      </x:c>
      <x:c r="AE1362" s="1" t="str">
        <x:v>0.45000000000000001</x:v>
      </x:c>
      <x:c r="AF1362" s="1" t="str">
        <x:v>0.00087611075133053884</x:v>
      </x:c>
      <x:c r="AG1362" s="1" t="str">
        <x:v>-0.0017060877035451893</x:v>
      </x:c>
      <x:c r="AH1362" s="1" t="str">
        <x:v>0.45000000000000001</x:v>
      </x:c>
      <x:c r="AI1362" s="1" t="str">
        <x:v>0.00087611075133053884</x:v>
      </x:c>
      <x:c r="AJ1362" s="1" t="str">
        <x:v>-0.0017060877035451893</x:v>
      </x:c>
      <x:c r="AK1362" s="1" t="str">
        <x:v>-8.9555099447302666e-17</x:v>
      </x:c>
      <x:c r="AL1362" s="28" t="str">
        <x:v>-0.0037893624149988002</x:v>
      </x:c>
      <x:c r="AM1362" s="1" t="str">
        <x:v>2024</x:v>
      </x:c>
      <x:c r="AN1362" s="48" t="str">
        <x:v>REUSED_OOS_PREQUENTIAL_DIAGNOSTIC</x:v>
      </x:c>
      <x:c r="AO1362" s="1" t="str">
        <x:v>1360</x:v>
      </x:c>
      <x:c r="AP1362" s="1" t="str">
        <x:v>False</x:v>
      </x:c>
    </x:row>
    <x:row r="1363" ht="22" customHeight="1">
      <x:c r="A1363" s="27" t="n">
        <x:v>45558</x:v>
      </x:c>
      <x:c r="B1363" s="27" t="n">
        <x:v>45559</x:v>
      </x:c>
      <x:c r="C1363" s="1" t="str">
        <x:v>0.0012790203250074</x:v>
      </x:c>
      <x:c r="D1363" s="1" t="str">
        <x:v>0.0283647413280744</x:v>
      </x:c>
      <x:c r="E1363" s="1" t="str">
        <x:v>0.97035623834691764</x:v>
      </x:c>
      <x:c r="F1363" s="1" t="str">
        <x:v>mix</x:v>
      </x:c>
      <x:c r="G1363" s="1" t="str">
        <x:v>0.12631648603983803</x:v>
      </x:c>
      <x:c r="H1363" s="1" t="str">
        <x:v>0.14894399625153021</x:v>
      </x:c>
      <x:c r="I1363" s="1" t="str">
        <x:v>0.087930379931664859</x:v>
      </x:c>
      <x:c r="J1363" s="1" t="str">
        <x:v>-0.012897584605817136</x:v>
      </x:c>
      <x:c r="K1363" s="1" t="str">
        <x:v>0.43989859103214241</x:v>
      </x:c>
      <x:c r="L1363" s="1" t="str">
        <x:v>-0.07214718641356177</x:v>
      </x:c>
      <x:c r="M1363" s="1" t="str">
        <x:v>ABSTAIN</x:v>
      </x:c>
      <x:c r="N1363" s="1" t="str">
        <x:v>0.97035623834691764</x:v>
      </x:c>
      <x:c r="O1363" s="48" t="str">
        <x:v>HIGH_VOLATILITY|NEGATIVE_MOMENTUM</x:v>
      </x:c>
      <x:c r="P1363" s="48" t="str"/>
      <x:c r="Q1363" s="1" t="str">
        <x:v>True</x:v>
      </x:c>
      <x:c r="R1363" s="1" t="str">
        <x:v>5</x:v>
      </x:c>
      <x:c r="S1363" s="1" t="str">
        <x:v>0.050000000000000003</x:v>
      </x:c>
      <x:c r="T1363" s="1" t="str">
        <x:v>0.4336038425067999</x:v>
      </x:c>
      <x:c r="U1363" s="1" t="str">
        <x:v>0.45000000000000001</x:v>
      </x:c>
      <x:c r="V1363" s="1" t="str">
        <x:v>0.0065715819015237003</x:v>
      </x:c>
      <x:c r="W1363" s="28" t="str">
        <x:v>0.45000000000000001</x:v>
      </x:c>
      <x:c r="X1363" s="28" t="str">
        <x:v>0.00093946919287452024</x:v>
      </x:c>
      <x:c r="Y1363" s="28" t="str">
        <x:v>0.0065715819015235155</x:v>
      </x:c>
      <x:c r="Z1363" s="1" t="str">
        <x:v>0.45000000000000001</x:v>
      </x:c>
      <x:c r="AA1363" s="1" t="str">
        <x:v>0.00093946919287452024</x:v>
      </x:c>
      <x:c r="AB1363" s="1" t="str">
        <x:v>0.0065715819015235155</x:v>
      </x:c>
      <x:c r="AC1363" s="1" t="str">
        <x:v>ABSTAIN</x:v>
      </x:c>
      <x:c r="AD1363" s="1" t="str">
        <x:v>0.050000000000000003</x:v>
      </x:c>
      <x:c r="AE1363" s="1" t="str">
        <x:v>0.45000000000000001</x:v>
      </x:c>
      <x:c r="AF1363" s="1" t="str">
        <x:v>0.00093946919287452024</x:v>
      </x:c>
      <x:c r="AG1363" s="1" t="str">
        <x:v>0.0065715819015235155</x:v>
      </x:c>
      <x:c r="AH1363" s="1" t="str">
        <x:v>0.45000000000000001</x:v>
      </x:c>
      <x:c r="AI1363" s="1" t="str">
        <x:v>0.00093946919287452024</x:v>
      </x:c>
      <x:c r="AJ1363" s="1" t="str">
        <x:v>0.0065715819015235155</x:v>
      </x:c>
      <x:c r="AK1363" s="1" t="str">
        <x:v>-1.8388068845354155e-16</x:v>
      </x:c>
      <x:c r="AL1363" s="28" t="str">
        <x:v>0.014605616767563801</x:v>
      </x:c>
      <x:c r="AM1363" s="1" t="str">
        <x:v>2024</x:v>
      </x:c>
      <x:c r="AN1363" s="48" t="str">
        <x:v>REUSED_OOS_PREQUENTIAL_DIAGNOSTIC</x:v>
      </x:c>
      <x:c r="AO1363" s="1" t="str">
        <x:v>1361</x:v>
      </x:c>
      <x:c r="AP1363" s="1" t="str">
        <x:v>False</x:v>
      </x:c>
    </x:row>
    <x:row r="1364" ht="22" customHeight="1">
      <x:c r="A1364" s="27" t="n">
        <x:v>45559</x:v>
      </x:c>
      <x:c r="B1364" s="27" t="n">
        <x:v>45560</x:v>
      </x:c>
      <x:c r="C1364" s="1" t="str">
        <x:v>0.001098971603539</x:v>
      </x:c>
      <x:c r="D1364" s="1" t="str">
        <x:v>0.045416937486475101</x:v>
      </x:c>
      <x:c r="E1364" s="1" t="str">
        <x:v>0.95348409090998565</x:v>
      </x:c>
      <x:c r="F1364" s="1" t="str">
        <x:v>mix</x:v>
      </x:c>
      <x:c r="G1364" s="1" t="str">
        <x:v>0.17597459637779136</x:v>
      </x:c>
      <x:c r="H1364" s="1" t="str">
        <x:v>0.034104392316801097</x:v>
      </x:c>
      <x:c r="I1364" s="1" t="str">
        <x:v>0.065457783319598617</x:v>
      </x:c>
      <x:c r="J1364" s="1" t="str">
        <x:v>-0.00025516078240994666</x:v>
      </x:c>
      <x:c r="K1364" s="1" t="str">
        <x:v>0.44293331847951362</x:v>
      </x:c>
      <x:c r="L1364" s="1" t="str">
        <x:v>-0.058595323801612476</x:v>
      </x:c>
      <x:c r="M1364" s="1" t="str">
        <x:v>ABSTAIN</x:v>
      </x:c>
      <x:c r="N1364" s="1" t="str">
        <x:v>0.95348409090998565</x:v>
      </x:c>
      <x:c r="O1364" s="48" t="str">
        <x:v>HIGH_VOLATILITY|NEGATIVE_MOMENTUM</x:v>
      </x:c>
      <x:c r="P1364" s="48" t="str">
        <x:v>episode-001359|episode-001127|episode-001362|episode-001128|episode-001234</x:v>
      </x:c>
      <x:c r="Q1364" s="1" t="str">
        <x:v>True</x:v>
      </x:c>
      <x:c r="R1364" s="1" t="str">
        <x:v>5</x:v>
      </x:c>
      <x:c r="S1364" s="1" t="str">
        <x:v>0.050000000000000003</x:v>
      </x:c>
      <x:c r="T1364" s="1" t="str">
        <x:v>0.43370447716592581</x:v>
      </x:c>
      <x:c r="U1364" s="1" t="str">
        <x:v>0.45000000000000001</x:v>
      </x:c>
      <x:c r="V1364" s="1" t="str">
        <x:v>-0.0077091294056872003</x:v>
      </x:c>
      <x:c r="W1364" s="28" t="str">
        <x:v>0.45000000000000001</x:v>
      </x:c>
      <x:c r="X1364" s="28" t="str">
        <x:v>0.0035912863216993607</x:v>
      </x:c>
      <x:c r="Y1364" s="28" t="str">
        <x:v>-0.0077091294056872428</x:v>
      </x:c>
      <x:c r="Z1364" s="1" t="str">
        <x:v>0.45000000000000001</x:v>
      </x:c>
      <x:c r="AA1364" s="1" t="str">
        <x:v>0.0035912863216993607</x:v>
      </x:c>
      <x:c r="AB1364" s="1" t="str">
        <x:v>-0.0077091294056872428</x:v>
      </x:c>
      <x:c r="AC1364" s="1" t="str">
        <x:v>ABSTAIN</x:v>
      </x:c>
      <x:c r="AD1364" s="1" t="str">
        <x:v>0.050000000000000003</x:v>
      </x:c>
      <x:c r="AE1364" s="1" t="str">
        <x:v>0.45000000000000001</x:v>
      </x:c>
      <x:c r="AF1364" s="1" t="str">
        <x:v>0.0035912863216993607</x:v>
      </x:c>
      <x:c r="AG1364" s="1" t="str">
        <x:v>-0.0077091294056872428</x:v>
      </x:c>
      <x:c r="AH1364" s="1" t="str">
        <x:v>0.45000000000000001</x:v>
      </x:c>
      <x:c r="AI1364" s="1" t="str">
        <x:v>0.0035912863216993607</x:v>
      </x:c>
      <x:c r="AJ1364" s="1" t="str">
        <x:v>-0.0077091294056872428</x:v>
      </x:c>
      <x:c r="AK1364" s="1" t="str">
        <x:v>-4.2500725161431774e-17</x:v>
      </x:c>
      <x:c r="AL1364" s="28" t="str">
        <x:v>-0.017123479538352301</x:v>
      </x:c>
      <x:c r="AM1364" s="1" t="str">
        <x:v>2024</x:v>
      </x:c>
      <x:c r="AN1364" s="48" t="str">
        <x:v>REUSED_OOS_PREQUENTIAL_DIAGNOSTIC</x:v>
      </x:c>
      <x:c r="AO1364" s="1" t="str">
        <x:v>1362</x:v>
      </x:c>
      <x:c r="AP1364" s="1" t="str">
        <x:v>False</x:v>
      </x:c>
    </x:row>
    <x:row r="1365" ht="22" customHeight="1">
      <x:c r="A1365" s="27" t="n">
        <x:v>45560</x:v>
      </x:c>
      <x:c r="B1365" s="27" t="n">
        <x:v>45561</x:v>
      </x:c>
      <x:c r="C1365" s="1" t="str">
        <x:v>0.0018186199603353</x:v>
      </x:c>
      <x:c r="D1365" s="1" t="str">
        <x:v>0.016191242237553301</x:v>
      </x:c>
      <x:c r="E1365" s="1" t="str">
        <x:v>0.9819901378021112</x:v>
      </x:c>
      <x:c r="F1365" s="1" t="str">
        <x:v>mix</x:v>
      </x:c>
      <x:c r="G1365" s="1" t="str">
        <x:v>0.087458251714633659</x:v>
      </x:c>
      <x:c r="H1365" s="1" t="str">
        <x:v>0.058451390497843647</x:v>
      </x:c>
      <x:c r="I1365" s="1" t="str">
        <x:v>0.022651463139759409</x:v>
      </x:c>
      <x:c r="J1365" s="1" t="str">
        <x:v>0.0049374504743326941</x:v>
      </x:c>
      <x:c r="K1365" s="1" t="str">
        <x:v>0.4399862209181678</x:v>
      </x:c>
      <x:c r="L1365" s="1" t="str">
        <x:v>-0.074715447511804811</x:v>
      </x:c>
      <x:c r="M1365" s="1" t="str">
        <x:v>ABSTAIN</x:v>
      </x:c>
      <x:c r="N1365" s="1" t="str">
        <x:v>0.9819901378021112</x:v>
      </x:c>
      <x:c r="O1365" s="48" t="str">
        <x:v>HIGH_VOLATILITY|NEGATIVE_MOMENTUM</x:v>
      </x:c>
      <x:c r="P1365" s="48" t="str"/>
      <x:c r="Q1365" s="1" t="str">
        <x:v>True</x:v>
      </x:c>
      <x:c r="R1365" s="1" t="str">
        <x:v>5</x:v>
      </x:c>
      <x:c r="S1365" s="1" t="str">
        <x:v>0.050000000000000003</x:v>
      </x:c>
      <x:c r="T1365" s="1" t="str">
        <x:v>0.43350889446769852</x:v>
      </x:c>
      <x:c r="U1365" s="1" t="str">
        <x:v>0.45000000000000001</x:v>
      </x:c>
      <x:c r="V1365" s="1" t="str">
        <x:v>0.014382785297110101</x:v>
      </x:c>
      <x:c r="W1365" s="28" t="str">
        <x:v>0.45000000000000001</x:v>
      </x:c>
      <x:c r="X1365" s="28" t="str">
        <x:v>0.0042709714371479413</x:v>
      </x:c>
      <x:c r="Y1365" s="28" t="str">
        <x:v>0.014382785297110123</x:v>
      </x:c>
      <x:c r="Z1365" s="1" t="str">
        <x:v>0.45000000000000001</x:v>
      </x:c>
      <x:c r="AA1365" s="1" t="str">
        <x:v>0.0042709714371479413</x:v>
      </x:c>
      <x:c r="AB1365" s="1" t="str">
        <x:v>0.014382785297110123</x:v>
      </x:c>
      <x:c r="AC1365" s="1" t="str">
        <x:v>ABSTAIN</x:v>
      </x:c>
      <x:c r="AD1365" s="1" t="str">
        <x:v>0.050000000000000003</x:v>
      </x:c>
      <x:c r="AE1365" s="1" t="str">
        <x:v>0.45000000000000001</x:v>
      </x:c>
      <x:c r="AF1365" s="1" t="str">
        <x:v>0.0042709714371479413</x:v>
      </x:c>
      <x:c r="AG1365" s="1" t="str">
        <x:v>0.014382785297110123</x:v>
      </x:c>
      <x:c r="AH1365" s="1" t="str">
        <x:v>0.45000000000000001</x:v>
      </x:c>
      <x:c r="AI1365" s="1" t="str">
        <x:v>0.0042709714371479413</x:v>
      </x:c>
      <x:c r="AJ1365" s="1" t="str">
        <x:v>0.014382785297110123</x:v>
      </x:c>
      <x:c r="AK1365" s="1" t="str">
        <x:v>2.2551405187698492e-17</x:v>
      </x:c>
      <x:c r="AL1365" s="28" t="str">
        <x:v>0.031971372701146999</x:v>
      </x:c>
      <x:c r="AM1365" s="1" t="str">
        <x:v>2024</x:v>
      </x:c>
      <x:c r="AN1365" s="48" t="str">
        <x:v>REUSED_OOS_PREQUENTIAL_DIAGNOSTIC</x:v>
      </x:c>
      <x:c r="AO1365" s="1" t="str">
        <x:v>1363</x:v>
      </x:c>
      <x:c r="AP1365" s="1" t="str">
        <x:v>False</x:v>
      </x:c>
    </x:row>
    <x:row r="1366" ht="22" customHeight="1">
      <x:c r="A1366" s="27" t="n">
        <x:v>45561</x:v>
      </x:c>
      <x:c r="B1366" s="27" t="n">
        <x:v>45562</x:v>
      </x:c>
      <x:c r="C1366" s="1" t="str">
        <x:v>0.0001664864008489</x:v>
      </x:c>
      <x:c r="D1366" s="1" t="str">
        <x:v>0.1039167177573309</x:v>
      </x:c>
      <x:c r="E1366" s="1" t="str">
        <x:v>0.89591679584181994</x:v>
      </x:c>
      <x:c r="F1366" s="1" t="str">
        <x:v>mix</x:v>
      </x:c>
      <x:c r="G1366" s="1" t="str">
        <x:v>0.30511342721996471</x:v>
      </x:c>
      <x:c r="H1366" s="1" t="str">
        <x:v>0.17545095103955527</x:v>
      </x:c>
      <x:c r="I1366" s="1" t="str">
        <x:v>0.035544165265830596</x:v>
      </x:c>
      <x:c r="J1366" s="1" t="str">
        <x:v>0.096294589316562096</x:v>
      </x:c>
      <x:c r="K1366" s="1" t="str">
        <x:v>0.40456518858005069</x:v>
      </x:c>
      <x:c r="L1366" s="1" t="str">
        <x:v>-0.045132830229590581</x:v>
      </x:c>
      <x:c r="M1366" s="1" t="str">
        <x:v>ABSTAIN</x:v>
      </x:c>
      <x:c r="N1366" s="1" t="str">
        <x:v>0.89591679584181994</x:v>
      </x:c>
      <x:c r="O1366" s="48" t="str">
        <x:v>HIGH_VOLATILITY|NEGATIVE_MOMENTUM</x:v>
      </x:c>
      <x:c r="P1366" s="48" t="str">
        <x:v>episode-001302|episode-001360|episode-001241|episode-001255|episode-001246</x:v>
      </x:c>
      <x:c r="Q1366" s="1" t="str">
        <x:v>True</x:v>
      </x:c>
      <x:c r="R1366" s="1" t="str">
        <x:v>5</x:v>
      </x:c>
      <x:c r="S1366" s="1" t="str">
        <x:v>0.050000000000000003</x:v>
      </x:c>
      <x:c r="T1366" s="1" t="str">
        <x:v>0.43406741222040868</x:v>
      </x:c>
      <x:c r="U1366" s="1" t="str">
        <x:v>0.45000000000000001</x:v>
      </x:c>
      <x:c r="V1366" s="1" t="str">
        <x:v>0.0041389578720231997</x:v>
      </x:c>
      <x:c r="W1366" s="28" t="str">
        <x:v>0.45000000000000001</x:v>
      </x:c>
      <x:c r="X1366" s="28" t="str">
        <x:v>0.0078006853649269514</x:v>
      </x:c>
      <x:c r="Y1366" s="28" t="str">
        <x:v>0.0041389578720232301</x:v>
      </x:c>
      <x:c r="Z1366" s="1" t="str">
        <x:v>0.45000000000000001</x:v>
      </x:c>
      <x:c r="AA1366" s="1" t="str">
        <x:v>0.0078006853649269514</x:v>
      </x:c>
      <x:c r="AB1366" s="1" t="str">
        <x:v>0.0041389578720232301</x:v>
      </x:c>
      <x:c r="AC1366" s="1" t="str">
        <x:v>ABSTAIN</x:v>
      </x:c>
      <x:c r="AD1366" s="1" t="str">
        <x:v>0.050000000000000003</x:v>
      </x:c>
      <x:c r="AE1366" s="1" t="str">
        <x:v>0.45000000000000001</x:v>
      </x:c>
      <x:c r="AF1366" s="1" t="str">
        <x:v>0.0078006853649269514</x:v>
      </x:c>
      <x:c r="AG1366" s="1" t="str">
        <x:v>0.0041389578720232301</x:v>
      </x:c>
      <x:c r="AH1366" s="1" t="str">
        <x:v>0.45000000000000001</x:v>
      </x:c>
      <x:c r="AI1366" s="1" t="str">
        <x:v>0.0078006853649269514</x:v>
      </x:c>
      <x:c r="AJ1366" s="1" t="str">
        <x:v>0.0041389578720232301</x:v>
      </x:c>
      <x:c r="AK1366" s="1" t="str">
        <x:v>3.0357660829594124e-17</x:v>
      </x:c>
      <x:c r="AL1366" s="28" t="str">
        <x:v>0.0092150909004431007</x:v>
      </x:c>
      <x:c r="AM1366" s="1" t="str">
        <x:v>2024</x:v>
      </x:c>
      <x:c r="AN1366" s="48" t="str">
        <x:v>REUSED_OOS_PREQUENTIAL_DIAGNOSTIC</x:v>
      </x:c>
      <x:c r="AO1366" s="1" t="str">
        <x:v>1364</x:v>
      </x:c>
      <x:c r="AP1366" s="1" t="str">
        <x:v>False</x:v>
      </x:c>
    </x:row>
    <x:row r="1367" ht="22" customHeight="1">
      <x:c r="A1367" s="27" t="n">
        <x:v>45562</x:v>
      </x:c>
      <x:c r="B1367" s="27" t="n">
        <x:v>45563</x:v>
      </x:c>
      <x:c r="C1367" s="1" t="str">
        <x:v>5.4505102090768098e-05</x:v>
      </x:c>
      <x:c r="D1367" s="1" t="str">
        <x:v>0.27768837490333331</x:v>
      </x:c>
      <x:c r="E1367" s="1" t="str">
        <x:v>0.72225711999457576</x:v>
      </x:c>
      <x:c r="F1367" s="1" t="str">
        <x:v>mix</x:v>
      </x:c>
      <x:c r="G1367" s="1" t="str">
        <x:v>0.53825054386153537</x:v>
      </x:c>
      <x:c r="H1367" s="1" t="str">
        <x:v>0.34754331429200469</x:v>
      </x:c>
      <x:c r="I1367" s="1" t="str">
        <x:v>0.040744479535198774</x:v>
      </x:c>
      <x:c r="J1367" s="1" t="str">
        <x:v>0.1145502914463874</x:v>
      </x:c>
      <x:c r="K1367" s="1" t="str">
        <x:v>0.40331676355738061</x:v>
      </x:c>
      <x:c r="L1367" s="1" t="str">
        <x:v>-0.036333642462307525</x:v>
      </x:c>
      <x:c r="M1367" s="1" t="str">
        <x:v>ABSTAIN</x:v>
      </x:c>
      <x:c r="N1367" s="1" t="str">
        <x:v>0.72225711999457576</x:v>
      </x:c>
      <x:c r="O1367" s="48" t="str">
        <x:v>HIGH_VOLATILITY|NEGATIVE_MOMENTUM</x:v>
      </x:c>
      <x:c r="P1367" s="48" t="str">
        <x:v>episode-001251|episode-001252|episode-001010|episode-001022|episode-001124</x:v>
      </x:c>
      <x:c r="Q1367" s="1" t="str">
        <x:v>True</x:v>
      </x:c>
      <x:c r="R1367" s="1" t="str">
        <x:v>5</x:v>
      </x:c>
      <x:c r="S1367" s="1" t="str">
        <x:v>0.050000000000000003</x:v>
      </x:c>
      <x:c r="T1367" s="1" t="str">
        <x:v>0.43499609978025761</x:v>
      </x:c>
      <x:c r="U1367" s="1" t="str">
        <x:v>0.45000000000000001</x:v>
      </x:c>
      <x:c r="V1367" s="1" t="str">
        <x:v>0.00061481884848109999</x:v>
      </x:c>
      <x:c r="W1367" s="28" t="str">
        <x:v>0.45000000000000001</x:v>
      </x:c>
      <x:c r="X1367" s="28" t="str">
        <x:v>0.0022713163239845846</x:v>
      </x:c>
      <x:c r="Y1367" s="28" t="str">
        <x:v>0.00061481884848113566</x:v>
      </x:c>
      <x:c r="Z1367" s="1" t="str">
        <x:v>0.45000000000000001</x:v>
      </x:c>
      <x:c r="AA1367" s="1" t="str">
        <x:v>0.0022713163239845846</x:v>
      </x:c>
      <x:c r="AB1367" s="1" t="str">
        <x:v>0.00061481884848113566</x:v>
      </x:c>
      <x:c r="AC1367" s="1" t="str">
        <x:v>ABSTAIN</x:v>
      </x:c>
      <x:c r="AD1367" s="1" t="str">
        <x:v>0.050000000000000003</x:v>
      </x:c>
      <x:c r="AE1367" s="1" t="str">
        <x:v>0.45000000000000001</x:v>
      </x:c>
      <x:c r="AF1367" s="1" t="str">
        <x:v>0.0022713163239845846</x:v>
      </x:c>
      <x:c r="AG1367" s="1" t="str">
        <x:v>0.00061481884848113566</x:v>
      </x:c>
      <x:c r="AH1367" s="1" t="str">
        <x:v>0.45000000000000001</x:v>
      </x:c>
      <x:c r="AI1367" s="1" t="str">
        <x:v>0.0022713163239845846</x:v>
      </x:c>
      <x:c r="AJ1367" s="1" t="str">
        <x:v>0.00061481884848113566</x:v>
      </x:c>
      <x:c r="AK1367" s="1" t="str">
        <x:v>3.5670251474773096e-17</x:v>
      </x:c>
      <x:c r="AL1367" s="28" t="str">
        <x:v>0.0013713145920337001</x:v>
      </x:c>
      <x:c r="AM1367" s="1" t="str">
        <x:v>2024</x:v>
      </x:c>
      <x:c r="AN1367" s="48" t="str">
        <x:v>REUSED_OOS_PREQUENTIAL_DIAGNOSTIC</x:v>
      </x:c>
      <x:c r="AO1367" s="1" t="str">
        <x:v>1365</x:v>
      </x:c>
      <x:c r="AP1367" s="1" t="str">
        <x:v>False</x:v>
      </x:c>
    </x:row>
    <x:row r="1368" ht="22" customHeight="1">
      <x:c r="A1368" s="27" t="n">
        <x:v>45563</x:v>
      </x:c>
      <x:c r="B1368" s="27" t="n">
        <x:v>45564</x:v>
      </x:c>
      <x:c r="C1368" s="1" t="str">
        <x:v>3.864996931839799e-05</x:v>
      </x:c>
      <x:c r="D1368" s="1" t="str">
        <x:v>0.43826239163633468</x:v>
      </x:c>
      <x:c r="E1368" s="1" t="str">
        <x:v>0.5616989583943468</x:v>
      </x:c>
      <x:c r="F1368" s="1" t="str">
        <x:v>mix</x:v>
      </x:c>
      <x:c r="G1368" s="1" t="str">
        <x:v>0.62434556118613205</x:v>
      </x:c>
      <x:c r="H1368" s="1" t="str">
        <x:v>0.32114803346600268</x:v>
      </x:c>
      <x:c r="I1368" s="1" t="str">
        <x:v>0.039754941347885708</x:v>
      </x:c>
      <x:c r="J1368" s="1" t="str">
        <x:v>0.10935855221605606</x:v>
      </x:c>
      <x:c r="K1368" s="1" t="str">
        <x:v>0.4032923150728448</x:v>
      </x:c>
      <x:c r="L1368" s="1" t="str">
        <x:v>-0.035012152724363976</x:v>
      </x:c>
      <x:c r="M1368" s="1" t="str">
        <x:v>ABSTAIN</x:v>
      </x:c>
      <x:c r="N1368" s="1" t="str">
        <x:v>0.5616989583943468</x:v>
      </x:c>
      <x:c r="O1368" s="48" t="str">
        <x:v>HIGH_VOLATILITY|MIXED_OR_UNCERTAIN</x:v>
      </x:c>
      <x:c r="P1368" s="48" t="str">
        <x:v>episode-001253|episode-000853|episode-000908|episode-000846|episode-001252</x:v>
      </x:c>
      <x:c r="Q1368" s="1" t="str">
        <x:v>True</x:v>
      </x:c>
      <x:c r="R1368" s="1" t="str">
        <x:v>5</x:v>
      </x:c>
      <x:c r="S1368" s="1" t="str">
        <x:v>0.050000000000000003</x:v>
      </x:c>
      <x:c r="T1368" s="1" t="str">
        <x:v>0.43584933013237981</x:v>
      </x:c>
      <x:c r="U1368" s="1" t="str">
        <x:v>0.45000000000000001</x:v>
      </x:c>
      <x:c r="V1368" s="1" t="str">
        <x:v>-0.0017725596734834001</x:v>
      </x:c>
      <x:c r="W1368" s="28" t="str">
        <x:v>0.45000000000000001</x:v>
      </x:c>
      <x:c r="X1368" s="28" t="str">
        <x:v>0.00033919104959223567</x:v>
      </x:c>
      <x:c r="Y1368" s="28" t="str">
        <x:v>-0.0017725596734834426</x:v>
      </x:c>
      <x:c r="Z1368" s="1" t="str">
        <x:v>0.45000000000000001</x:v>
      </x:c>
      <x:c r="AA1368" s="1" t="str">
        <x:v>0.00033919104959223567</x:v>
      </x:c>
      <x:c r="AB1368" s="1" t="str">
        <x:v>-0.0017725596734834426</x:v>
      </x:c>
      <x:c r="AC1368" s="1" t="str">
        <x:v>ABSTAIN</x:v>
      </x:c>
      <x:c r="AD1368" s="1" t="str">
        <x:v>0.050000000000000003</x:v>
      </x:c>
      <x:c r="AE1368" s="1" t="str">
        <x:v>0.45000000000000001</x:v>
      </x:c>
      <x:c r="AF1368" s="1" t="str">
        <x:v>0.00033919104959223567</x:v>
      </x:c>
      <x:c r="AG1368" s="1" t="str">
        <x:v>-0.0017725596734834426</x:v>
      </x:c>
      <x:c r="AH1368" s="1" t="str">
        <x:v>0.45000000000000001</x:v>
      </x:c>
      <x:c r="AI1368" s="1" t="str">
        <x:v>0.00033919104959223567</x:v>
      </x:c>
      <x:c r="AJ1368" s="1" t="str">
        <x:v>-0.0017725596734834426</x:v>
      </x:c>
      <x:c r="AK1368" s="1" t="str">
        <x:v>-4.2717565595928875e-17</x:v>
      </x:c>
      <x:c r="AL1368" s="28" t="str">
        <x:v>-0.0039382690745674003</x:v>
      </x:c>
      <x:c r="AM1368" s="1" t="str">
        <x:v>2024</x:v>
      </x:c>
      <x:c r="AN1368" s="48" t="str">
        <x:v>REUSED_OOS_PREQUENTIAL_DIAGNOSTIC</x:v>
      </x:c>
      <x:c r="AO1368" s="1" t="str">
        <x:v>1366</x:v>
      </x:c>
      <x:c r="AP1368" s="1" t="str">
        <x:v>False</x:v>
      </x:c>
    </x:row>
    <x:row r="1369" ht="22" customHeight="1">
      <x:c r="A1369" s="27" t="n">
        <x:v>45564</x:v>
      </x:c>
      <x:c r="B1369" s="27" t="n">
        <x:v>45565</x:v>
      </x:c>
      <x:c r="C1369" s="1" t="str">
        <x:v>2.3654893078509807e-05</x:v>
      </x:c>
      <x:c r="D1369" s="1" t="str">
        <x:v>0.57890832309743634</x:v>
      </x:c>
      <x:c r="E1369" s="1" t="str">
        <x:v>0.42106802200948512</x:v>
      </x:c>
      <x:c r="F1369" s="1" t="str">
        <x:v>bull</x:v>
      </x:c>
      <x:c r="G1369" s="1" t="str">
        <x:v>0.61977923552502623</x:v>
      </x:c>
      <x:c r="H1369" s="1" t="str">
        <x:v>0.28129186292220321</x:v>
      </x:c>
      <x:c r="I1369" s="1" t="str">
        <x:v>0.032001157729654617</x:v>
      </x:c>
      <x:c r="J1369" s="1" t="str">
        <x:v>0.10973330378875423</x:v>
      </x:c>
      <x:c r="K1369" s="1" t="str">
        <x:v>0.40321235378377657</x:v>
      </x:c>
      <x:c r="L1369" s="1" t="str">
        <x:v>-0.038812534520622943</x:v>
      </x:c>
      <x:c r="M1369" s="1" t="str">
        <x:v>ABSTAIN</x:v>
      </x:c>
      <x:c r="N1369" s="1" t="str">
        <x:v>0.5</x:v>
      </x:c>
      <x:c r="O1369" s="48" t="str">
        <x:v>INSUFFICIENT_EVIDENCE</x:v>
      </x:c>
      <x:c r="P1369" s="48" t="str"/>
      <x:c r="Q1369" s="1" t="str">
        <x:v>True</x:v>
      </x:c>
      <x:c r="R1369" s="1" t="str">
        <x:v>5</x:v>
      </x:c>
      <x:c r="S1369" s="1" t="str">
        <x:v>0.20000000000000001</x:v>
      </x:c>
      <x:c r="T1369" s="1" t="str">
        <x:v>0.43659673234180041</x:v>
      </x:c>
      <x:c r="U1369" s="1" t="str">
        <x:v>0.45000000000000001</x:v>
      </x:c>
      <x:c r="V1369" s="1" t="str">
        <x:v>-0.0155565185119679</x:v>
      </x:c>
      <x:c r="W1369" s="28" t="str">
        <x:v>0.45000000000000001</x:v>
      </x:c>
      <x:c r="X1369" s="28" t="str">
        <x:v>0.00097645208492741498</x:v>
      </x:c>
      <x:c r="Y1369" s="28" t="str">
        <x:v>-0.015556518511967932</x:v>
      </x:c>
      <x:c r="Z1369" s="1" t="str">
        <x:v>0.45000000000000001</x:v>
      </x:c>
      <x:c r="AA1369" s="1" t="str">
        <x:v>0.00097645208492741498</x:v>
      </x:c>
      <x:c r="AB1369" s="1" t="str">
        <x:v>-0.015556518511967932</x:v>
      </x:c>
      <x:c r="AC1369" s="1" t="str">
        <x:v>ABSTAIN</x:v>
      </x:c>
      <x:c r="AD1369" s="1" t="str">
        <x:v>0.20000000000000001</x:v>
      </x:c>
      <x:c r="AE1369" s="1" t="str">
        <x:v>0.45000000000000001</x:v>
      </x:c>
      <x:c r="AF1369" s="1" t="str">
        <x:v>0.00097645208492741498</x:v>
      </x:c>
      <x:c r="AG1369" s="1" t="str">
        <x:v>-0.015556518511967932</x:v>
      </x:c>
      <x:c r="AH1369" s="1" t="str">
        <x:v>0.45000000000000001</x:v>
      </x:c>
      <x:c r="AI1369" s="1" t="str">
        <x:v>0.00097645208492741498</x:v>
      </x:c>
      <x:c r="AJ1369" s="1" t="str">
        <x:v>-0.015556518511967932</x:v>
      </x:c>
      <x:c r="AK1369" s="1" t="str">
        <x:v>-3.4694469519536142e-17</x:v>
      </x:c>
      <x:c r="AL1369" s="28" t="str">
        <x:v>-0.0345679049980872</x:v>
      </x:c>
      <x:c r="AM1369" s="1" t="str">
        <x:v>2024</x:v>
      </x:c>
      <x:c r="AN1369" s="48" t="str">
        <x:v>REUSED_OOS_PREQUENTIAL_DIAGNOSTIC</x:v>
      </x:c>
      <x:c r="AO1369" s="1" t="str">
        <x:v>1367</x:v>
      </x:c>
      <x:c r="AP1369" s="1" t="str">
        <x:v>False</x:v>
      </x:c>
    </x:row>
    <x:row r="1370" ht="22" customHeight="1">
      <x:c r="A1370" s="27" t="n">
        <x:v>45565</x:v>
      </x:c>
      <x:c r="B1370" s="27" t="n">
        <x:v>45566</x:v>
      </x:c>
      <x:c r="C1370" s="1" t="str">
        <x:v>0.0001550410759147</x:v>
      </x:c>
      <x:c r="D1370" s="1" t="str">
        <x:v>0.21594625147771521</x:v>
      </x:c>
      <x:c r="E1370" s="1" t="str">
        <x:v>0.78389870744636991</x:v>
      </x:c>
      <x:c r="F1370" s="1" t="str">
        <x:v>mix</x:v>
      </x:c>
      <x:c r="G1370" s="1" t="str">
        <x:v>0.47624305604525585</x:v>
      </x:c>
      <x:c r="H1370" s="1" t="str">
        <x:v>0.7259241432394421</x:v>
      </x:c>
      <x:c r="I1370" s="1" t="str">
        <x:v>0.00011684493414043651</x:v>
      </x:c>
      <x:c r="J1370" s="1" t="str">
        <x:v>0.073935291783799428</x:v>
      </x:c>
      <x:c r="K1370" s="1" t="str">
        <x:v>0.42486572212579415</x:v>
      </x:c>
      <x:c r="L1370" s="1" t="str">
        <x:v>-0.072038771512666355</x:v>
      </x:c>
      <x:c r="M1370" s="1" t="str">
        <x:v>ABSTAIN</x:v>
      </x:c>
      <x:c r="N1370" s="1" t="str">
        <x:v>0.78389870744636991</x:v>
      </x:c>
      <x:c r="O1370" s="48" t="str">
        <x:v>HIGH_VOLATILITY|NEGATIVE_MOMENTUM</x:v>
      </x:c>
      <x:c r="P1370" s="48" t="str">
        <x:v>episode-000852|episode-001304|episode-000790|episode-000845|episode-001257</x:v>
      </x:c>
      <x:c r="Q1370" s="1" t="str">
        <x:v>True</x:v>
      </x:c>
      <x:c r="R1370" s="1" t="str">
        <x:v>5</x:v>
      </x:c>
      <x:c r="S1370" s="1" t="str">
        <x:v>0.050000000000000003</x:v>
      </x:c>
      <x:c r="T1370" s="1" t="str">
        <x:v>0.4313905039247411</x:v>
      </x:c>
      <x:c r="U1370" s="1" t="str">
        <x:v>0.45000000000000001</x:v>
      </x:c>
      <x:c r="V1370" s="1" t="str">
        <x:v>-0.017796335813088301</x:v>
      </x:c>
      <x:c r="W1370" s="28" t="str">
        <x:v>0.45000000000000001</x:v>
      </x:c>
      <x:c r="X1370" s="28" t="str">
        <x:v>0.0086907458821338102</x:v>
      </x:c>
      <x:c r="Y1370" s="28" t="str">
        <x:v>-0.017796335813088371</x:v>
      </x:c>
      <x:c r="Z1370" s="1" t="str">
        <x:v>0.45000000000000001</x:v>
      </x:c>
      <x:c r="AA1370" s="1" t="str">
        <x:v>0.0086907458821338102</x:v>
      </x:c>
      <x:c r="AB1370" s="1" t="str">
        <x:v>-0.017796335813088371</x:v>
      </x:c>
      <x:c r="AC1370" s="1" t="str">
        <x:v>ABSTAIN</x:v>
      </x:c>
      <x:c r="AD1370" s="1" t="str">
        <x:v>0.050000000000000003</x:v>
      </x:c>
      <x:c r="AE1370" s="1" t="str">
        <x:v>0.45000000000000001</x:v>
      </x:c>
      <x:c r="AF1370" s="1" t="str">
        <x:v>0.0086907458821338102</x:v>
      </x:c>
      <x:c r="AG1370" s="1" t="str">
        <x:v>-0.017796335813088371</x:v>
      </x:c>
      <x:c r="AH1370" s="1" t="str">
        <x:v>0.45000000000000001</x:v>
      </x:c>
      <x:c r="AI1370" s="1" t="str">
        <x:v>0.0086907458821338102</x:v>
      </x:c>
      <x:c r="AJ1370" s="1" t="str">
        <x:v>-0.017796335813088371</x:v>
      </x:c>
      <x:c r="AK1370" s="1" t="str">
        <x:v>-6.9388939039072284e-17</x:v>
      </x:c>
      <x:c r="AL1370" s="28" t="str">
        <x:v>-0.039528443681006303</x:v>
      </x:c>
      <x:c r="AM1370" s="1" t="str">
        <x:v>2024</x:v>
      </x:c>
      <x:c r="AN1370" s="48" t="str">
        <x:v>REUSED_OOS_PREQUENTIAL_DIAGNOSTIC</x:v>
      </x:c>
      <x:c r="AO1370" s="1" t="str">
        <x:v>1368</x:v>
      </x:c>
      <x:c r="AP1370" s="1" t="str">
        <x:v>False</x:v>
      </x:c>
    </x:row>
    <x:row r="1371" ht="22" customHeight="1">
      <x:c r="A1371" s="27" t="n">
        <x:v>45566</x:v>
      </x:c>
      <x:c r="B1371" s="27" t="n">
        <x:v>45567</x:v>
      </x:c>
      <x:c r="C1371" s="1" t="str">
        <x:v>0.00040637483672740002</x:v>
      </x:c>
      <x:c r="D1371" s="1" t="str">
        <x:v>0.050446721495771903</x:v>
      </x:c>
      <x:c r="E1371" s="1" t="str">
        <x:v>0.94914690366750043</x:v>
      </x:c>
      <x:c r="F1371" s="1" t="str">
        <x:v>mix</x:v>
      </x:c>
      <x:c r="G1371" s="1" t="str">
        <x:v>0.18513065744565038</x:v>
      </x:c>
      <x:c r="H1371" s="1" t="str">
        <x:v>0.33099905996388657</x:v>
      </x:c>
      <x:c r="I1371" s="1" t="str">
        <x:v>-0.053244170266804502</x:v>
      </x:c>
      <x:c r="J1371" s="1" t="str">
        <x:v>0.061410747840469515</x:v>
      </x:c>
      <x:c r="K1371" s="1" t="str">
        <x:v>0.43742438725726929</x:v>
      </x:c>
      <x:c r="L1371" s="1" t="str">
        <x:v>-0.10871963467108536</x:v>
      </x:c>
      <x:c r="M1371" s="1" t="str">
        <x:v>ABSTAIN</x:v>
      </x:c>
      <x:c r="N1371" s="1" t="str">
        <x:v>0.94914690366750043</x:v>
      </x:c>
      <x:c r="O1371" s="48" t="str">
        <x:v>HIGH_VOLATILITY|NEGATIVE_MOMENTUM</x:v>
      </x:c>
      <x:c r="P1371" s="48" t="str"/>
      <x:c r="Q1371" s="1" t="str">
        <x:v>True</x:v>
      </x:c>
      <x:c r="R1371" s="1" t="str">
        <x:v>5</x:v>
      </x:c>
      <x:c r="S1371" s="1" t="str">
        <x:v>0.050000000000000003</x:v>
      </x:c>
      <x:c r="T1371" s="1" t="str">
        <x:v>0.42980810033810052</x:v>
      </x:c>
      <x:c r="U1371" s="1" t="str">
        <x:v>0.45000000000000001</x:v>
      </x:c>
      <x:c r="V1371" s="1" t="str">
        <x:v>-0.0014138964768665001</x:v>
      </x:c>
      <x:c r="W1371" s="28" t="str">
        <x:v>0.45000000000000001</x:v>
      </x:c>
      <x:c r="X1371" s="28" t="str">
        <x:v>0.0099604645591117591</x:v>
      </x:c>
      <x:c r="Y1371" s="28" t="str">
        <x:v>-0.0014138964768664053</x:v>
      </x:c>
      <x:c r="Z1371" s="1" t="str">
        <x:v>0.45000000000000001</x:v>
      </x:c>
      <x:c r="AA1371" s="1" t="str">
        <x:v>0.0099604645591117591</x:v>
      </x:c>
      <x:c r="AB1371" s="1" t="str">
        <x:v>-0.0014138964768664053</x:v>
      </x:c>
      <x:c r="AC1371" s="1" t="str">
        <x:v>ABSTAIN</x:v>
      </x:c>
      <x:c r="AD1371" s="1" t="str">
        <x:v>0.050000000000000003</x:v>
      </x:c>
      <x:c r="AE1371" s="1" t="str">
        <x:v>0.45000000000000001</x:v>
      </x:c>
      <x:c r="AF1371" s="1" t="str">
        <x:v>0.0099604645591117591</x:v>
      </x:c>
      <x:c r="AG1371" s="1" t="str">
        <x:v>-0.0014138964768664053</x:v>
      </x:c>
      <x:c r="AH1371" s="1" t="str">
        <x:v>0.45000000000000001</x:v>
      </x:c>
      <x:c r="AI1371" s="1" t="str">
        <x:v>0.0099604645591117591</x:v>
      </x:c>
      <x:c r="AJ1371" s="1" t="str">
        <x:v>-0.0014138964768664053</x:v>
      </x:c>
      <x:c r="AK1371" s="1" t="str">
        <x:v>9.4759269875233088e-17</x:v>
      </x:c>
      <x:c r="AL1371" s="28" t="str">
        <x:v>-0.0031198888806699999</x:v>
      </x:c>
      <x:c r="AM1371" s="1" t="str">
        <x:v>2024</x:v>
      </x:c>
      <x:c r="AN1371" s="48" t="str">
        <x:v>REUSED_OOS_PREQUENTIAL_DIAGNOSTIC</x:v>
      </x:c>
      <x:c r="AO1371" s="1" t="str">
        <x:v>1369</x:v>
      </x:c>
      <x:c r="AP1371" s="1" t="str">
        <x:v>False</x:v>
      </x:c>
    </x:row>
    <x:row r="1372" ht="22" customHeight="1">
      <x:c r="A1372" s="27" t="n">
        <x:v>45567</x:v>
      </x:c>
      <x:c r="B1372" s="27" t="n">
        <x:v>45568</x:v>
      </x:c>
      <x:c r="C1372" s="1" t="str">
        <x:v>0.00066314032924819999</x:v>
      </x:c>
      <x:c r="D1372" s="1" t="str">
        <x:v>0.022960312070329999</x:v>
      </x:c>
      <x:c r="E1372" s="1" t="str">
        <x:v>0.97637654760042125</x:v>
      </x:c>
      <x:c r="F1372" s="1" t="str">
        <x:v>mix</x:v>
      </x:c>
      <x:c r="G1372" s="1" t="str">
        <x:v>0.10453856152446958</x:v>
      </x:c>
      <x:c r="H1372" s="1" t="str">
        <x:v>0.054972818850883523</x:v>
      </x:c>
      <x:c r="I1372" s="1" t="str">
        <x:v>-0.039755211260915413</x:v>
      </x:c>
      <x:c r="J1372" s="1" t="str">
        <x:v>0.02556397334866567</x:v>
      </x:c>
      <x:c r="K1372" s="1" t="str">
        <x:v>0.42473726679742418</x:v>
      </x:c>
      <x:c r="L1372" s="1" t="str">
        <x:v>-0.11150033037243456</x:v>
      </x:c>
      <x:c r="M1372" s="1" t="str">
        <x:v>ABSTAIN</x:v>
      </x:c>
      <x:c r="N1372" s="1" t="str">
        <x:v>0.97637654760042125</x:v>
      </x:c>
      <x:c r="O1372" s="48" t="str">
        <x:v>HIGH_VOLATILITY|NEGATIVE_MOMENTUM</x:v>
      </x:c>
      <x:c r="P1372" s="48" t="str">
        <x:v>episode-001262|episode-001264|episode-001263|episode-001261|episode-000999</x:v>
      </x:c>
      <x:c r="Q1372" s="1" t="str">
        <x:v>True</x:v>
      </x:c>
      <x:c r="R1372" s="1" t="str">
        <x:v>5</x:v>
      </x:c>
      <x:c r="S1372" s="1" t="str">
        <x:v>0.050000000000000003</x:v>
      </x:c>
      <x:c r="T1372" s="1" t="str">
        <x:v>0.42953410376304713</x:v>
      </x:c>
      <x:c r="U1372" s="1" t="str">
        <x:v>0.45000000000000001</x:v>
      </x:c>
      <x:c r="V1372" s="1" t="str">
        <x:v>0.00078205162954640001</x:v>
      </x:c>
      <x:c r="W1372" s="28" t="str">
        <x:v>0.45000000000000001</x:v>
      </x:c>
      <x:c r="X1372" s="28" t="str">
        <x:v>0.00077325811369172159</x:v>
      </x:c>
      <x:c r="Y1372" s="28" t="str">
        <x:v>0.00078205162954647633</x:v>
      </x:c>
      <x:c r="Z1372" s="1" t="str">
        <x:v>0.45000000000000001</x:v>
      </x:c>
      <x:c r="AA1372" s="1" t="str">
        <x:v>0.00077325811369172159</x:v>
      </x:c>
      <x:c r="AB1372" s="1" t="str">
        <x:v>0.00078205162954647633</x:v>
      </x:c>
      <x:c r="AC1372" s="1" t="str">
        <x:v>ABSTAIN</x:v>
      </x:c>
      <x:c r="AD1372" s="1" t="str">
        <x:v>0.050000000000000003</x:v>
      </x:c>
      <x:c r="AE1372" s="1" t="str">
        <x:v>0.45000000000000001</x:v>
      </x:c>
      <x:c r="AF1372" s="1" t="str">
        <x:v>0.00077325811369172159</x:v>
      </x:c>
      <x:c r="AG1372" s="1" t="str">
        <x:v>0.00078205162954647633</x:v>
      </x:c>
      <x:c r="AH1372" s="1" t="str">
        <x:v>0.45000000000000001</x:v>
      </x:c>
      <x:c r="AI1372" s="1" t="str">
        <x:v>0.00077325811369172159</x:v>
      </x:c>
      <x:c r="AJ1372" s="1" t="str">
        <x:v>0.00078205162954647633</x:v>
      </x:c>
      <x:c r="AK1372" s="1" t="str">
        <x:v>7.6219412725730962e-17</x:v>
      </x:c>
      <x:c r="AL1372" s="28" t="str">
        <x:v>0.0017396122066362001</x:v>
      </x:c>
      <x:c r="AM1372" s="1" t="str">
        <x:v>2024</x:v>
      </x:c>
      <x:c r="AN1372" s="48" t="str">
        <x:v>REUSED_OOS_PREQUENTIAL_DIAGNOSTIC</x:v>
      </x:c>
      <x:c r="AO1372" s="1" t="str">
        <x:v>1370</x:v>
      </x:c>
      <x:c r="AP1372" s="1" t="str">
        <x:v>False</x:v>
      </x:c>
    </x:row>
    <x:row r="1373" ht="22" customHeight="1">
      <x:c r="A1373" s="27" t="n">
        <x:v>45568</x:v>
      </x:c>
      <x:c r="B1373" s="27" t="n">
        <x:v>45569</x:v>
      </x:c>
      <x:c r="C1373" s="1" t="str">
        <x:v>0.00024332808236580001</x:v>
      </x:c>
      <x:c r="D1373" s="1" t="str">
        <x:v>0.066992588319480004</x:v>
      </x:c>
      <x:c r="E1373" s="1" t="str">
        <x:v>0.93276408359815399</x:v>
      </x:c>
      <x:c r="F1373" s="1" t="str">
        <x:v>mix</x:v>
      </x:c>
      <x:c r="G1373" s="1" t="str">
        <x:v>0.22577617574117329</x:v>
      </x:c>
      <x:c r="H1373" s="1" t="str">
        <x:v>0.08806455249829967</x:v>
      </x:c>
      <x:c r="I1373" s="1" t="str">
        <x:v>-0.067885730417931889</x:v>
      </x:c>
      <x:c r="J1373" s="1" t="str">
        <x:v>0.056913907146510567</x:v>
      </x:c>
      <x:c r="K1373" s="1" t="str">
        <x:v>0.41143913267518251</x:v>
      </x:c>
      <x:c r="L1373" s="1" t="str">
        <x:v>-0.10995468550155818</x:v>
      </x:c>
      <x:c r="M1373" s="1" t="str">
        <x:v>ABSTAIN</x:v>
      </x:c>
      <x:c r="N1373" s="1" t="str">
        <x:v>0.93276408359815399</x:v>
      </x:c>
      <x:c r="O1373" s="48" t="str">
        <x:v>HIGH_VOLATILITY|NEGATIVE_MOMENTUM</x:v>
      </x:c>
      <x:c r="P1373" s="48" t="str"/>
      <x:c r="Q1373" s="1" t="str">
        <x:v>True</x:v>
      </x:c>
      <x:c r="R1373" s="1" t="str">
        <x:v>5</x:v>
      </x:c>
      <x:c r="S1373" s="1" t="str">
        <x:v>0.050000000000000003</x:v>
      </x:c>
      <x:c r="T1373" s="1" t="str">
        <x:v>0.4299734781880189</x:v>
      </x:c>
      <x:c r="U1373" s="1" t="str">
        <x:v>0.45000000000000001</x:v>
      </x:c>
      <x:c r="V1373" s="1" t="str">
        <x:v>0.0098497413440449995</x:v>
      </x:c>
      <x:c r="W1373" s="28" t="str">
        <x:v>0.45000000000000001</x:v>
      </x:c>
      <x:c r="X1373" s="28" t="str">
        <x:v>0.00043021723612252094</x:v>
      </x:c>
      <x:c r="Y1373" s="28" t="str">
        <x:v>0.0098497413440450376</x:v>
      </x:c>
      <x:c r="Z1373" s="1" t="str">
        <x:v>0.45000000000000001</x:v>
      </x:c>
      <x:c r="AA1373" s="1" t="str">
        <x:v>0.00043021723612252094</x:v>
      </x:c>
      <x:c r="AB1373" s="1" t="str">
        <x:v>0.0098497413440450376</x:v>
      </x:c>
      <x:c r="AC1373" s="1" t="str">
        <x:v>ABSTAIN</x:v>
      </x:c>
      <x:c r="AD1373" s="1" t="str">
        <x:v>0.050000000000000003</x:v>
      </x:c>
      <x:c r="AE1373" s="1" t="str">
        <x:v>0.45000000000000001</x:v>
      </x:c>
      <x:c r="AF1373" s="1" t="str">
        <x:v>0.00043021723612252094</x:v>
      </x:c>
      <x:c r="AG1373" s="1" t="str">
        <x:v>0.0098497413440450376</x:v>
      </x:c>
      <x:c r="AH1373" s="1" t="str">
        <x:v>0.45000000000000001</x:v>
      </x:c>
      <x:c r="AI1373" s="1" t="str">
        <x:v>0.00043021723612252094</x:v>
      </x:c>
      <x:c r="AJ1373" s="1" t="str">
        <x:v>0.0098497413440450376</x:v>
      </x:c>
      <x:c r="AK1373" s="1" t="str">
        <x:v>3.8163916471489756e-17</x:v>
      </x:c>
      <x:c r="AL1373" s="28" t="str">
        <x:v>0.021889279553325602</x:v>
      </x:c>
      <x:c r="AM1373" s="1" t="str">
        <x:v>2024</x:v>
      </x:c>
      <x:c r="AN1373" s="48" t="str">
        <x:v>REUSED_OOS_PREQUENTIAL_DIAGNOSTIC</x:v>
      </x:c>
      <x:c r="AO1373" s="1" t="str">
        <x:v>1371</x:v>
      </x:c>
      <x:c r="AP1373" s="1" t="str">
        <x:v>False</x:v>
      </x:c>
    </x:row>
    <x:row r="1374" ht="22" customHeight="1">
      <x:c r="A1374" s="27" t="n">
        <x:v>45569</x:v>
      </x:c>
      <x:c r="B1374" s="27" t="n">
        <x:v>45570</x:v>
      </x:c>
      <x:c r="C1374" s="1" t="str">
        <x:v>6.4802886381047493e-05</x:v>
      </x:c>
      <x:c r="D1374" s="1" t="str">
        <x:v>0.21811853699427231</x:v>
      </x:c>
      <x:c r="E1374" s="1" t="str">
        <x:v>0.78181666011934625</x:v>
      </x:c>
      <x:c r="F1374" s="1" t="str">
        <x:v>mix</x:v>
      </x:c>
      <x:c r="G1374" s="1" t="str">
        <x:v>0.47804867242057236</x:v>
      </x:c>
      <x:c r="H1374" s="1" t="str">
        <x:v>0.3022518973495848</x:v>
      </x:c>
      <x:c r="I1374" s="1" t="str">
        <x:v>-0.056179809445043305</x:v>
      </x:c>
      <x:c r="J1374" s="1" t="str">
        <x:v>0.070853184391462154</x:v>
      </x:c>
      <x:c r="K1374" s="1" t="str">
        <x:v>0.4166358688575314</x:v>
      </x:c>
      <x:c r="L1374" s="1" t="str">
        <x:v>-0.090472234797374096</x:v>
      </x:c>
      <x:c r="M1374" s="1" t="str">
        <x:v>ABSTAIN</x:v>
      </x:c>
      <x:c r="N1374" s="1" t="str">
        <x:v>0.78181666011934625</x:v>
      </x:c>
      <x:c r="O1374" s="48" t="str">
        <x:v>HIGH_VOLATILITY|NEGATIVE_MOMENTUM</x:v>
      </x:c>
      <x:c r="P1374" s="48" t="str"/>
      <x:c r="Q1374" s="1" t="str">
        <x:v>True</x:v>
      </x:c>
      <x:c r="R1374" s="1" t="str">
        <x:v>5</x:v>
      </x:c>
      <x:c r="S1374" s="1" t="str">
        <x:v>0.050000000000000003</x:v>
      </x:c>
      <x:c r="T1374" s="1" t="str">
        <x:v>0.4314157977997144</x:v>
      </x:c>
      <x:c r="U1374" s="1" t="str">
        <x:v>0.45000000000000001</x:v>
      </x:c>
      <x:c r="V1374" s="1" t="str">
        <x:v>-0.0001474364444761</x:v>
      </x:c>
      <x:c r="W1374" s="28" t="str">
        <x:v>0.45000000000000001</x:v>
      </x:c>
      <x:c r="X1374" s="28" t="str">
        <x:v>0.005364752929969685</x:v>
      </x:c>
      <x:c r="Y1374" s="28" t="str">
        <x:v>-0.00014743644447612336</x:v>
      </x:c>
      <x:c r="Z1374" s="1" t="str">
        <x:v>0.45000000000000001</x:v>
      </x:c>
      <x:c r="AA1374" s="1" t="str">
        <x:v>0.005364752929969685</x:v>
      </x:c>
      <x:c r="AB1374" s="1" t="str">
        <x:v>-0.00014743644447612336</x:v>
      </x:c>
      <x:c r="AC1374" s="1" t="str">
        <x:v>ABSTAIN</x:v>
      </x:c>
      <x:c r="AD1374" s="1" t="str">
        <x:v>0.050000000000000003</x:v>
      </x:c>
      <x:c r="AE1374" s="1" t="str">
        <x:v>0.45000000000000001</x:v>
      </x:c>
      <x:c r="AF1374" s="1" t="str">
        <x:v>0.005364752929969685</x:v>
      </x:c>
      <x:c r="AG1374" s="1" t="str">
        <x:v>-0.00014743644447612336</x:v>
      </x:c>
      <x:c r="AH1374" s="1" t="str">
        <x:v>0.45000000000000001</x:v>
      </x:c>
      <x:c r="AI1374" s="1" t="str">
        <x:v>0.005364752929969685</x:v>
      </x:c>
      <x:c r="AJ1374" s="1" t="str">
        <x:v>-0.00014743644447612336</x:v>
      </x:c>
      <x:c r="AK1374" s="1" t="str">
        <x:v>-2.3364556817062621e-17</x:v>
      </x:c>
      <x:c r="AL1374" s="28" t="str">
        <x:v>-0.00031571656384390002</x:v>
      </x:c>
      <x:c r="AM1374" s="1" t="str">
        <x:v>2024</x:v>
      </x:c>
      <x:c r="AN1374" s="48" t="str">
        <x:v>REUSED_OOS_PREQUENTIAL_DIAGNOSTIC</x:v>
      </x:c>
      <x:c r="AO1374" s="1" t="str">
        <x:v>1372</x:v>
      </x:c>
      <x:c r="AP1374" s="1" t="str">
        <x:v>False</x:v>
      </x:c>
    </x:row>
    <x:row r="1375" ht="22" customHeight="1">
      <x:c r="A1375" s="27" t="n">
        <x:v>45570</x:v>
      </x:c>
      <x:c r="B1375" s="27" t="n">
        <x:v>45571</x:v>
      </x:c>
      <x:c r="C1375" s="1" t="str">
        <x:v>7.968361225361974e-05</x:v>
      </x:c>
      <x:c r="D1375" s="1" t="str">
        <x:v>0.21098865062568631</x:v>
      </x:c>
      <x:c r="E1375" s="1" t="str">
        <x:v>0.78893166576205975</x:v>
      </x:c>
      <x:c r="F1375" s="1" t="str">
        <x:v>mix</x:v>
      </x:c>
      <x:c r="G1375" s="1" t="str">
        <x:v>0.46975300409409448</x:v>
      </x:c>
      <x:c r="H1375" s="1" t="str">
        <x:v>0.01425977273717207</x:v>
      </x:c>
      <x:c r="I1375" s="1" t="str">
        <x:v>-0.05776988302095909</x:v>
      </x:c>
      <x:c r="J1375" s="1" t="str">
        <x:v>0.10462558202451988</x:v>
      </x:c>
      <x:c r="K1375" s="1" t="str">
        <x:v>0.39875511124653557</x:v>
      </x:c>
      <x:c r="L1375" s="1" t="str">
        <x:v>-0.090759387778124534</x:v>
      </x:c>
      <x:c r="M1375" s="1" t="str">
        <x:v>ABSTAIN</x:v>
      </x:c>
      <x:c r="N1375" s="1" t="str">
        <x:v>0.78893166576205975</x:v>
      </x:c>
      <x:c r="O1375" s="48" t="str">
        <x:v>HIGH_VOLATILITY|NEGATIVE_MOMENTUM</x:v>
      </x:c>
      <x:c r="P1375" s="48" t="str">
        <x:v>episode-001014|episode-001248|episode-001373|episode-001244|episode-001011</x:v>
      </x:c>
      <x:c r="Q1375" s="1" t="str">
        <x:v>True</x:v>
      </x:c>
      <x:c r="R1375" s="1" t="str">
        <x:v>5</x:v>
      </x:c>
      <x:c r="S1375" s="1" t="str">
        <x:v>0.050000000000000003</x:v>
      </x:c>
      <x:c r="T1375" s="1" t="str">
        <x:v>0.43134741536400129</x:v>
      </x:c>
      <x:c r="U1375" s="1" t="str">
        <x:v>0.45000000000000001</x:v>
      </x:c>
      <x:c r="V1375" s="1" t="str">
        <x:v>0.0054960913415615003</x:v>
      </x:c>
      <x:c r="W1375" s="28" t="str">
        <x:v>0.45000000000000001</x:v>
      </x:c>
      <x:c r="X1375" s="28" t="str">
        <x:v>7.8150952648958771e-05</x:v>
      </x:c>
      <x:c r="Y1375" s="28" t="str">
        <x:v>0.0054960913415615931</x:v>
      </x:c>
      <x:c r="Z1375" s="1" t="str">
        <x:v>0.45000000000000001</x:v>
      </x:c>
      <x:c r="AA1375" s="1" t="str">
        <x:v>7.8150952648958771e-05</x:v>
      </x:c>
      <x:c r="AB1375" s="1" t="str">
        <x:v>0.0054960913415615931</x:v>
      </x:c>
      <x:c r="AC1375" s="1" t="str">
        <x:v>ABSTAIN</x:v>
      </x:c>
      <x:c r="AD1375" s="1" t="str">
        <x:v>0.050000000000000003</x:v>
      </x:c>
      <x:c r="AE1375" s="1" t="str">
        <x:v>0.45000000000000001</x:v>
      </x:c>
      <x:c r="AF1375" s="1" t="str">
        <x:v>7.8150952648958771e-05</x:v>
      </x:c>
      <x:c r="AG1375" s="1" t="str">
        <x:v>0.0054960913415615931</x:v>
      </x:c>
      <x:c r="AH1375" s="1" t="str">
        <x:v>0.45000000000000001</x:v>
      </x:c>
      <x:c r="AI1375" s="1" t="str">
        <x:v>7.8150952648958771e-05</x:v>
      </x:c>
      <x:c r="AJ1375" s="1" t="str">
        <x:v>0.0054960913415615931</x:v>
      </x:c>
      <x:c r="AK1375" s="1" t="str">
        <x:v>9.280770596475918e-17</x:v>
      </x:c>
      <x:c r="AL1375" s="28" t="str">
        <x:v>0.0122137109378777</x:v>
      </x:c>
      <x:c r="AM1375" s="1" t="str">
        <x:v>2024</x:v>
      </x:c>
      <x:c r="AN1375" s="48" t="str">
        <x:v>REUSED_OOS_PREQUENTIAL_DIAGNOSTIC</x:v>
      </x:c>
      <x:c r="AO1375" s="1" t="str">
        <x:v>1373</x:v>
      </x:c>
      <x:c r="AP1375" s="1" t="str">
        <x:v>False</x:v>
      </x:c>
    </x:row>
    <x:row r="1376" ht="22" customHeight="1">
      <x:c r="A1376" s="27" t="n">
        <x:v>45571</x:v>
      </x:c>
      <x:c r="B1376" s="27" t="n">
        <x:v>45572</x:v>
      </x:c>
      <x:c r="C1376" s="1" t="str">
        <x:v>7.3913029971530051e-06</x:v>
      </x:c>
      <x:c r="D1376" s="1" t="str">
        <x:v>0.64831519037360896</x:v>
      </x:c>
      <x:c r="E1376" s="1" t="str">
        <x:v>0.3516774183233935</x:v>
      </x:c>
      <x:c r="F1376" s="1" t="str">
        <x:v>bull</x:v>
      </x:c>
      <x:c r="G1376" s="1" t="str">
        <x:v>0.59035418758441838</x:v>
      </x:c>
      <x:c r="H1376" s="1" t="str">
        <x:v>0.87465307949584536</x:v>
      </x:c>
      <x:c r="I1376" s="1" t="str">
        <x:v>-0.042490827974411394</x:v>
      </x:c>
      <x:c r="J1376" s="1" t="str">
        <x:v>0.16403788996197655</x:v>
      </x:c>
      <x:c r="K1376" s="1" t="str">
        <x:v>0.36732723322840033</x:v>
      </x:c>
      <x:c r="L1376" s="1" t="str">
        <x:v>-0.079654185767467633</x:v>
      </x:c>
      <x:c r="M1376" s="1" t="str">
        <x:v>BTC</x:v>
      </x:c>
      <x:c r="N1376" s="1" t="str">
        <x:v>0.64831519037360896</x:v>
      </x:c>
      <x:c r="O1376" s="48" t="str">
        <x:v>HIGH_VOLATILITY</x:v>
      </x:c>
      <x:c r="P1376" s="48" t="str"/>
      <x:c r="Q1376" s="1" t="str">
        <x:v>True</x:v>
      </x:c>
      <x:c r="R1376" s="1" t="str">
        <x:v>5</x:v>
      </x:c>
      <x:c r="S1376" s="1" t="str">
        <x:v>0.20000000000000001</x:v>
      </x:c>
      <x:c r="T1376" s="1" t="str">
        <x:v>0.43549806332583441</x:v>
      </x:c>
      <x:c r="U1376" s="1" t="str">
        <x:v>0.45000000000000001</x:v>
      </x:c>
      <x:c r="V1376" s="1" t="str">
        <x:v>-0.0041133484573372004</x:v>
      </x:c>
      <x:c r="W1376" s="28" t="str">
        <x:v>0.55000000000000004</x:v>
      </x:c>
      <x:c r="X1376" s="28" t="str">
        <x:v>0.096993630062898128</x:v>
      </x:c>
      <x:c r="Y1376" s="28" t="str">
        <x:v>-0.005120272900165479</x:v>
      </x:c>
      <x:c r="Z1376" s="1" t="str">
        <x:v>0.45000000000000001</x:v>
      </x:c>
      <x:c r="AA1376" s="1" t="str">
        <x:v>0.0030063699371019048</x:v>
      </x:c>
      <x:c r="AB1376" s="1" t="str">
        <x:v>-0.0041133484573371293</x:v>
      </x:c>
      <x:c r="AC1376" s="1" t="str">
        <x:v>ABSTAIN</x:v>
      </x:c>
      <x:c r="AD1376" s="1" t="str">
        <x:v>0.20000000000000001</x:v>
      </x:c>
      <x:c r="AE1376" s="1" t="str">
        <x:v>0.45000000000000001</x:v>
      </x:c>
      <x:c r="AF1376" s="1" t="str">
        <x:v>0.0030063699371019048</x:v>
      </x:c>
      <x:c r="AG1376" s="1" t="str">
        <x:v>-0.0041133484573371293</x:v>
      </x:c>
      <x:c r="AH1376" s="1" t="str">
        <x:v>0.80000000000000004</x:v>
      </x:c>
      <x:c r="AI1376" s="1" t="str">
        <x:v>0.34699363006289813</x:v>
      </x:c>
      <x:c r="AJ1376" s="1" t="str">
        <x:v>-0.0076517548351054954</x:v>
      </x:c>
      <x:c r="AK1376" s="1" t="str">
        <x:v>-0.0035593481628227392</x:v>
      </x:c>
      <x:c r="AL1376" s="28" t="str">
        <x:v>-0.0091341209881023993</x:v>
      </x:c>
      <x:c r="AM1376" s="1" t="str">
        <x:v>2024</x:v>
      </x:c>
      <x:c r="AN1376" s="48" t="str">
        <x:v>REUSED_OOS_PREQUENTIAL_DIAGNOSTIC</x:v>
      </x:c>
      <x:c r="AO1376" s="1" t="str">
        <x:v>1374</x:v>
      </x:c>
      <x:c r="AP1376" s="1" t="str">
        <x:v>True</x:v>
      </x:c>
    </x:row>
    <x:row r="1377" ht="22" customHeight="1">
      <x:c r="A1377" s="27" t="n">
        <x:v>45572</x:v>
      </x:c>
      <x:c r="B1377" s="27" t="n">
        <x:v>45573</x:v>
      </x:c>
      <x:c r="C1377" s="1" t="str">
        <x:v>7.4190307941343533e-05</x:v>
      </x:c>
      <x:c r="D1377" s="1" t="str">
        <x:v>0.2112060021208107</x:v>
      </x:c>
      <x:c r="E1377" s="1" t="str">
        <x:v>0.78871980757124804</x:v>
      </x:c>
      <x:c r="F1377" s="1" t="str">
        <x:v>mix</x:v>
      </x:c>
      <x:c r="G1377" s="1" t="str">
        <x:v>0.46996762473388748</x:v>
      </x:c>
      <x:c r="H1377" s="1" t="str">
        <x:v>0.87421837650559708</x:v>
      </x:c>
      <x:c r="I1377" s="1" t="str">
        <x:v>-0.017265769065602288</x:v>
      </x:c>
      <x:c r="J1377" s="1" t="str">
        <x:v>0.14936526548059792</x:v>
      </x:c>
      <x:c r="K1377" s="1" t="str">
        <x:v>0.37065482634617158</x:v>
      </x:c>
      <x:c r="L1377" s="1" t="str">
        <x:v>-0.088060735785561284</x:v>
      </x:c>
      <x:c r="M1377" s="1" t="str">
        <x:v>ABSTAIN</x:v>
      </x:c>
      <x:c r="N1377" s="1" t="str">
        <x:v>0.78871980757124804</x:v>
      </x:c>
      <x:c r="O1377" s="48" t="str">
        <x:v>HIGH_VOLATILITY|MIXED_OR_UNCERTAIN</x:v>
      </x:c>
      <x:c r="P1377" s="48" t="str">
        <x:v>episode-001369|episode-000852|episode-000790|episode-001304|episode-001257</x:v>
      </x:c>
      <x:c r="Q1377" s="1" t="str">
        <x:v>True</x:v>
      </x:c>
      <x:c r="R1377" s="1" t="str">
        <x:v>5</x:v>
      </x:c>
      <x:c r="S1377" s="1" t="str">
        <x:v>0.050000000000000003</x:v>
      </x:c>
      <x:c r="T1377" s="1" t="str">
        <x:v>0.43134976220913451</x:v>
      </x:c>
      <x:c r="U1377" s="1" t="str">
        <x:v>0.45000000000000001</x:v>
      </x:c>
      <x:c r="V1377" s="1" t="str">
        <x:v>-0.00064279577346379999</x:v>
      </x:c>
      <x:c r="W1377" s="28" t="str">
        <x:v>0.45000000000000001</x:v>
      </x:c>
      <x:c r="X1377" s="28" t="str">
        <x:v>0.097727890507794568</x:v>
      </x:c>
      <x:c r="Y1377" s="28" t="str">
        <x:v>-0.000738192495058132</x:v>
      </x:c>
      <x:c r="Z1377" s="1" t="str">
        <x:v>0.45000000000000001</x:v>
      </x:c>
      <x:c r="AA1377" s="1" t="str">
        <x:v>0.0022700255541814318</x:v>
      </x:c>
      <x:c r="AB1377" s="1" t="str">
        <x:v>-0.00064279577346371131</x:v>
      </x:c>
      <x:c r="AC1377" s="1" t="str">
        <x:v>ABSTAIN</x:v>
      </x:c>
      <x:c r="AD1377" s="1" t="str">
        <x:v>0.050000000000000003</x:v>
      </x:c>
      <x:c r="AE1377" s="1" t="str">
        <x:v>0.45000000000000001</x:v>
      </x:c>
      <x:c r="AF1377" s="1" t="str">
        <x:v>0.0022700255541814318</x:v>
      </x:c>
      <x:c r="AG1377" s="1" t="str">
        <x:v>-0.00064279577346371131</x:v>
      </x:c>
      <x:c r="AH1377" s="1" t="str">
        <x:v>0.45000000000000001</x:v>
      </x:c>
      <x:c r="AI1377" s="1" t="str">
        <x:v>0.3485277827132493</x:v>
      </x:c>
      <x:c r="AJ1377" s="1" t="str">
        <x:v>-0.00098883174311037436</x:v>
      </x:c>
      <x:c r="AK1377" s="1" t="str">
        <x:v>-0.00034631850450582836</x:v>
      </x:c>
      <x:c r="AL1377" s="28" t="str">
        <x:v>-0.0014233937820503999</x:v>
      </x:c>
      <x:c r="AM1377" s="1" t="str">
        <x:v>2024</x:v>
      </x:c>
      <x:c r="AN1377" s="48" t="str">
        <x:v>REUSED_OOS_PREQUENTIAL_DIAGNOSTIC</x:v>
      </x:c>
      <x:c r="AO1377" s="1" t="str">
        <x:v>1375</x:v>
      </x:c>
      <x:c r="AP1377" s="1" t="str">
        <x:v>False</x:v>
      </x:c>
    </x:row>
    <x:row r="1378" ht="22" customHeight="1">
      <x:c r="A1378" s="27" t="n">
        <x:v>45573</x:v>
      </x:c>
      <x:c r="B1378" s="27" t="n">
        <x:v>45574</x:v>
      </x:c>
      <x:c r="C1378" s="1" t="str">
        <x:v>9.8702618158114368e-05</x:v>
      </x:c>
      <x:c r="D1378" s="1" t="str">
        <x:v>0.21633962738931081</x:v>
      </x:c>
      <x:c r="E1378" s="1" t="str">
        <x:v>0.78356166999253085</x:v>
      </x:c>
      <x:c r="F1378" s="1" t="str">
        <x:v>mix</x:v>
      </x:c>
      <x:c r="G1378" s="1" t="str">
        <x:v>0.47625624467249505</x:v>
      </x:c>
      <x:c r="H1378" s="1" t="str">
        <x:v>0.010316275157434076</x:v>
      </x:c>
      <x:c r="I1378" s="1" t="str">
        <x:v>0.021722513992652237</x:v>
      </x:c>
      <x:c r="J1378" s="1" t="str">
        <x:v>0.13298445352188137</x:v>
      </x:c>
      <x:c r="K1378" s="1" t="str">
        <x:v>0.3699948739421362</x:v>
      </x:c>
      <x:c r="L1378" s="1" t="str">
        <x:v>-0.089358784463851704</x:v>
      </x:c>
      <x:c r="M1378" s="1" t="str">
        <x:v>ABSTAIN</x:v>
      </x:c>
      <x:c r="N1378" s="1" t="str">
        <x:v>0.78356166999253085</x:v>
      </x:c>
      <x:c r="O1378" s="48" t="str">
        <x:v>HIGH_VOLATILITY|NEGATIVE_MOMENTUM</x:v>
      </x:c>
      <x:c r="P1378" s="48" t="str">
        <x:v>episode-001011|episode-001013</x:v>
      </x:c>
      <x:c r="Q1378" s="1" t="str">
        <x:v>True</x:v>
      </x:c>
      <x:c r="R1378" s="1" t="str">
        <x:v>5</x:v>
      </x:c>
      <x:c r="S1378" s="1" t="str">
        <x:v>0.050000000000000003</x:v>
      </x:c>
      <x:c r="T1378" s="1" t="str">
        <x:v>0.43139716559248031</x:v>
      </x:c>
      <x:c r="U1378" s="1" t="str">
        <x:v>0.45000000000000001</x:v>
      </x:c>
      <x:c r="V1378" s="1" t="str">
        <x:v>-0.0110641065189817</x:v>
      </x:c>
      <x:c r="W1378" s="28" t="str">
        <x:v>0.45000000000000001</x:v>
      </x:c>
      <x:c r="X1378" s="28" t="str">
        <x:v>0.00035251575698891369</x:v>
      </x:c>
      <x:c r="Y1378" s="28" t="str">
        <x:v>-0.011064106518981709</x:v>
      </x:c>
      <x:c r="Z1378" s="1" t="str">
        <x:v>0.45000000000000001</x:v>
      </x:c>
      <x:c r="AA1378" s="1" t="str">
        <x:v>0.00035251575698891369</x:v>
      </x:c>
      <x:c r="AB1378" s="1" t="str">
        <x:v>-0.011064106518981709</x:v>
      </x:c>
      <x:c r="AC1378" s="1" t="str">
        <x:v>ABSTAIN</x:v>
      </x:c>
      <x:c r="AD1378" s="1" t="str">
        <x:v>0.050000000000000003</x:v>
      </x:c>
      <x:c r="AE1378" s="1" t="str">
        <x:v>0.45000000000000001</x:v>
      </x:c>
      <x:c r="AF1378" s="1" t="str">
        <x:v>0.00035251575698891369</x:v>
      </x:c>
      <x:c r="AG1378" s="1" t="str">
        <x:v>-0.011064106518981709</x:v>
      </x:c>
      <x:c r="AH1378" s="1" t="str">
        <x:v>0.45000000000000001</x:v>
      </x:c>
      <x:c r="AI1378" s="1" t="str">
        <x:v>0.00035251575698891369</x:v>
      </x:c>
      <x:c r="AJ1378" s="1" t="str">
        <x:v>-0.011064106518981709</x:v>
      </x:c>
      <x:c r="AK1378" s="1" t="str">
        <x:v>-8.6736173798840355e-18</x:v>
      </x:c>
      <x:c r="AL1378" s="28" t="str">
        <x:v>-0.024586128674163699</x:v>
      </x:c>
      <x:c r="AM1378" s="1" t="str">
        <x:v>2024</x:v>
      </x:c>
      <x:c r="AN1378" s="48" t="str">
        <x:v>REUSED_OOS_PREQUENTIAL_DIAGNOSTIC</x:v>
      </x:c>
      <x:c r="AO1378" s="1" t="str">
        <x:v>1376</x:v>
      </x:c>
      <x:c r="AP1378" s="1" t="str">
        <x:v>False</x:v>
      </x:c>
    </x:row>
    <x:row r="1379" ht="22" customHeight="1">
      <x:c r="A1379" s="27" t="n">
        <x:v>45574</x:v>
      </x:c>
      <x:c r="B1379" s="27" t="n">
        <x:v>45575</x:v>
      </x:c>
      <x:c r="C1379" s="1" t="str">
        <x:v>0.00053259273861380003</x:v>
      </x:c>
      <x:c r="D1379" s="1" t="str">
        <x:v>0.048197730625019301</x:v>
      </x:c>
      <x:c r="E1379" s="1" t="str">
        <x:v>0.95126967663636663</x:v>
      </x:c>
      <x:c r="F1379" s="1" t="str">
        <x:v>mix</x:v>
      </x:c>
      <x:c r="G1379" s="1" t="str">
        <x:v>0.17994944438769533</x:v>
      </x:c>
      <x:c r="H1379" s="1" t="str">
        <x:v>0.33628379352858295</x:v>
      </x:c>
      <x:c r="I1379" s="1" t="str">
        <x:v>-0.00027866773736628936</x:v>
      </x:c>
      <x:c r="J1379" s="1" t="str">
        <x:v>0.062738389050931209</x:v>
      </x:c>
      <x:c r="K1379" s="1" t="str">
        <x:v>0.36114177010597681</x:v>
      </x:c>
      <x:c r="L1379" s="1" t="str">
        <x:v>-0.11174792656502042</x:v>
      </x:c>
      <x:c r="M1379" s="1" t="str">
        <x:v>ABSTAIN</x:v>
      </x:c>
      <x:c r="N1379" s="1" t="str">
        <x:v>0.95126967663636663</x:v>
      </x:c>
      <x:c r="O1379" s="48" t="str">
        <x:v>HIGH_VOLATILITY|NEGATIVE_MOMENTUM</x:v>
      </x:c>
      <x:c r="P1379" s="48" t="str">
        <x:v>episode-000674|episode-001006|episode-001370|episode-001300|episode-001250</x:v>
      </x:c>
      <x:c r="Q1379" s="1" t="str">
        <x:v>True</x:v>
      </x:c>
      <x:c r="R1379" s="1" t="str">
        <x:v>5</x:v>
      </x:c>
      <x:c r="S1379" s="1" t="str">
        <x:v>0.050000000000000003</x:v>
      </x:c>
      <x:c r="T1379" s="1" t="str">
        <x:v>0.42978020693338848</x:v>
      </x:c>
      <x:c r="U1379" s="1" t="str">
        <x:v>0.45000000000000001</x:v>
      </x:c>
      <x:c r="V1379" s="1" t="str">
        <x:v>-0.0023263233340990999</x:v>
      </x:c>
      <x:c r="W1379" s="28" t="str">
        <x:v>0.45000000000000001</x:v>
      </x:c>
      <x:c r="X1379" s="28" t="str">
        <x:v>0.0061531437395344057</x:v>
      </x:c>
      <x:c r="Y1379" s="28" t="str">
        <x:v>-0.0023263233340991007</x:v>
      </x:c>
      <x:c r="Z1379" s="1" t="str">
        <x:v>0.45000000000000001</x:v>
      </x:c>
      <x:c r="AA1379" s="1" t="str">
        <x:v>0.0061531437395344057</x:v>
      </x:c>
      <x:c r="AB1379" s="1" t="str">
        <x:v>-0.0023263233340991007</x:v>
      </x:c>
      <x:c r="AC1379" s="1" t="str">
        <x:v>ABSTAIN</x:v>
      </x:c>
      <x:c r="AD1379" s="1" t="str">
        <x:v>0.050000000000000003</x:v>
      </x:c>
      <x:c r="AE1379" s="1" t="str">
        <x:v>0.45000000000000001</x:v>
      </x:c>
      <x:c r="AF1379" s="1" t="str">
        <x:v>0.0061531437395344057</x:v>
      </x:c>
      <x:c r="AG1379" s="1" t="str">
        <x:v>-0.0023263233340991007</x:v>
      </x:c>
      <x:c r="AH1379" s="1" t="str">
        <x:v>0.45000000000000001</x:v>
      </x:c>
      <x:c r="AI1379" s="1" t="str">
        <x:v>0.0061531437395344057</x:v>
      </x:c>
      <x:c r="AJ1379" s="1" t="str">
        <x:v>-0.0023263233340991007</x:v>
      </x:c>
      <x:c r="AK1379" s="1" t="str">
        <x:v>-8.6736173798840355e-19</x:v>
      </x:c>
      <x:c r="AL1379" s="28" t="str">
        <x:v>-0.0051559654817512996</x:v>
      </x:c>
      <x:c r="AM1379" s="1" t="str">
        <x:v>2024</x:v>
      </x:c>
      <x:c r="AN1379" s="48" t="str">
        <x:v>REUSED_OOS_PREQUENTIAL_DIAGNOSTIC</x:v>
      </x:c>
      <x:c r="AO1379" s="1" t="str">
        <x:v>1377</x:v>
      </x:c>
      <x:c r="AP1379" s="1" t="str">
        <x:v>False</x:v>
      </x:c>
    </x:row>
    <x:row r="1380" ht="22" customHeight="1">
      <x:c r="A1380" s="27" t="n">
        <x:v>45575</x:v>
      </x:c>
      <x:c r="B1380" s="27" t="n">
        <x:v>45576</x:v>
      </x:c>
      <x:c r="C1380" s="1" t="str">
        <x:v>0.00067187898092939998</x:v>
      </x:c>
      <x:c r="D1380" s="1" t="str">
        <x:v>0.014412875738593</x:v>
      </x:c>
      <x:c r="E1380" s="1" t="str">
        <x:v>0.98491524528047725</x:v>
      </x:c>
      <x:c r="F1380" s="1" t="str">
        <x:v>mix</x:v>
      </x:c>
      <x:c r="G1380" s="1" t="str">
        <x:v>0.073714884577523565</x:v>
      </x:c>
      <x:c r="H1380" s="1" t="str">
        <x:v>0.06756970977285251</x:v>
      </x:c>
      <x:c r="I1380" s="1" t="str">
        <x:v>-0.0071603523881009767</x:v>
      </x:c>
      <x:c r="J1380" s="1" t="str">
        <x:v>0.046520343541250897</x:v>
      </x:c>
      <x:c r="K1380" s="1" t="str">
        <x:v>0.36074047172376883</x:v>
      </x:c>
      <x:c r="L1380" s="1" t="str">
        <x:v>-0.11632772359474519</x:v>
      </x:c>
      <x:c r="M1380" s="1" t="str">
        <x:v>ABSTAIN</x:v>
      </x:c>
      <x:c r="N1380" s="1" t="str">
        <x:v>0.98491524528047725</x:v>
      </x:c>
      <x:c r="O1380" s="48" t="str">
        <x:v>HIGH_VOLATILITY|NEGATIVE_MOMENTUM</x:v>
      </x:c>
      <x:c r="P1380" s="48" t="str">
        <x:v>episode-000994|episode-000996|episode-000675|episode-001308|episode-000676</x:v>
      </x:c>
      <x:c r="Q1380" s="1" t="str">
        <x:v>True</x:v>
      </x:c>
      <x:c r="R1380" s="1" t="str">
        <x:v>5</x:v>
      </x:c>
      <x:c r="S1380" s="1" t="str">
        <x:v>0.050000000000000003</x:v>
      </x:c>
      <x:c r="T1380" s="1" t="str">
        <x:v>0.42945259921189338</x:v>
      </x:c>
      <x:c r="U1380" s="1" t="str">
        <x:v>0.45000000000000001</x:v>
      </x:c>
      <x:c r="V1380" s="1" t="str">
        <x:v>0.016286861486659799</x:v>
      </x:c>
      <x:c r="W1380" s="28" t="str">
        <x:v>0.45000000000000001</x:v>
      </x:c>
      <x:c r="X1380" s="28" t="str">
        <x:v>0.0012790691330679671</x:v>
      </x:c>
      <x:c r="Y1380" s="28" t="str">
        <x:v>0.016286861486659809</x:v>
      </x:c>
      <x:c r="Z1380" s="1" t="str">
        <x:v>0.45000000000000001</x:v>
      </x:c>
      <x:c r="AA1380" s="1" t="str">
        <x:v>0.0012790691330679671</x:v>
      </x:c>
      <x:c r="AB1380" s="1" t="str">
        <x:v>0.016286861486659809</x:v>
      </x:c>
      <x:c r="AC1380" s="1" t="str">
        <x:v>ABSTAIN</x:v>
      </x:c>
      <x:c r="AD1380" s="1" t="str">
        <x:v>0.050000000000000003</x:v>
      </x:c>
      <x:c r="AE1380" s="1" t="str">
        <x:v>0.45000000000000001</x:v>
      </x:c>
      <x:c r="AF1380" s="1" t="str">
        <x:v>0.0012790691330679671</x:v>
      </x:c>
      <x:c r="AG1380" s="1" t="str">
        <x:v>0.016286861486659809</x:v>
      </x:c>
      <x:c r="AH1380" s="1" t="str">
        <x:v>0.45000000000000001</x:v>
      </x:c>
      <x:c r="AI1380" s="1" t="str">
        <x:v>0.0012790691330679671</x:v>
      </x:c>
      <x:c r="AJ1380" s="1" t="str">
        <x:v>0.016286861486659809</x:v>
      </x:c>
      <x:c r="AK1380" s="1" t="str">
        <x:v>1.0408340855860843e-17</x:v>
      </x:c>
      <x:c r="AL1380" s="28" t="str">
        <x:v>0.036195914198838802</x:v>
      </x:c>
      <x:c r="AM1380" s="1" t="str">
        <x:v>2024</x:v>
      </x:c>
      <x:c r="AN1380" s="48" t="str">
        <x:v>REUSED_OOS_PREQUENTIAL_DIAGNOSTIC</x:v>
      </x:c>
      <x:c r="AO1380" s="1" t="str">
        <x:v>1378</x:v>
      </x:c>
      <x:c r="AP1380" s="1" t="str">
        <x:v>False</x:v>
      </x:c>
    </x:row>
    <x:row r="1381" ht="22" customHeight="1">
      <x:c r="A1381" s="27" t="n">
        <x:v>45576</x:v>
      </x:c>
      <x:c r="B1381" s="27" t="n">
        <x:v>45577</x:v>
      </x:c>
      <x:c r="C1381" s="1" t="str">
        <x:v>9.6688367412186402e-05</x:v>
      </x:c>
      <x:c r="D1381" s="1" t="str">
        <x:v>0.079345870281341505</x:v>
      </x:c>
      <x:c r="E1381" s="1" t="str">
        <x:v>0.92055744135124595</x:v>
      </x:c>
      <x:c r="F1381" s="1" t="str">
        <x:v>mix</x:v>
      </x:c>
      <x:c r="G1381" s="1" t="str">
        <x:v>0.25318424679889778</x:v>
      </x:c>
      <x:c r="H1381" s="1" t="str">
        <x:v>0.12986598908549701</x:v>
      </x:c>
      <x:c r="I1381" s="1" t="str">
        <x:v>0.0067395821587925564</x:v>
      </x:c>
      <x:c r="J1381" s="1" t="str">
        <x:v>0.090003784529471442</x:v>
      </x:c>
      <x:c r="K1381" s="1" t="str">
        <x:v>0.37877689548919746</x:v>
      </x:c>
      <x:c r="L1381" s="1" t="str">
        <x:v>-0.084342397698087934</x:v>
      </x:c>
      <x:c r="M1381" s="1" t="str">
        <x:v>ABSTAIN</x:v>
      </x:c>
      <x:c r="N1381" s="1" t="str">
        <x:v>0.92055744135124595</x:v>
      </x:c>
      <x:c r="O1381" s="48" t="str">
        <x:v>HIGH_VOLATILITY|NEGATIVE_MOMENTUM</x:v>
      </x:c>
      <x:c r="P1381" s="48" t="str">
        <x:v>episode-001255|episode-001302|episode-001008|episode-001249|episode-001365</x:v>
      </x:c>
      <x:c r="Q1381" s="1" t="str">
        <x:v>True</x:v>
      </x:c>
      <x:c r="R1381" s="1" t="str">
        <x:v>5</x:v>
      </x:c>
      <x:c r="S1381" s="1" t="str">
        <x:v>0.050000000000000003</x:v>
      </x:c>
      <x:c r="T1381" s="1" t="str">
        <x:v>0.43009824672227309</x:v>
      </x:c>
      <x:c r="U1381" s="1" t="str">
        <x:v>0.45000000000000001</x:v>
      </x:c>
      <x:c r="V1381" s="1" t="str">
        <x:v>0.0050722290790254001</x:v>
      </x:c>
      <x:c r="W1381" s="28" t="str">
        <x:v>0.45000000000000001</x:v>
      </x:c>
      <x:c r="X1381" s="28" t="str">
        <x:v>0.0088149100860965834</x:v>
      </x:c>
      <x:c r="Y1381" s="28" t="str">
        <x:v>0.005072229079025492</x:v>
      </x:c>
      <x:c r="Z1381" s="1" t="str">
        <x:v>0.45000000000000001</x:v>
      </x:c>
      <x:c r="AA1381" s="1" t="str">
        <x:v>0.0088149100860965834</x:v>
      </x:c>
      <x:c r="AB1381" s="1" t="str">
        <x:v>0.005072229079025492</x:v>
      </x:c>
      <x:c r="AC1381" s="1" t="str">
        <x:v>ABSTAIN</x:v>
      </x:c>
      <x:c r="AD1381" s="1" t="str">
        <x:v>0.050000000000000003</x:v>
      </x:c>
      <x:c r="AE1381" s="1" t="str">
        <x:v>0.45000000000000001</x:v>
      </x:c>
      <x:c r="AF1381" s="1" t="str">
        <x:v>0.0088149100860965834</x:v>
      </x:c>
      <x:c r="AG1381" s="1" t="str">
        <x:v>0.005072229079025492</x:v>
      </x:c>
      <x:c r="AH1381" s="1" t="str">
        <x:v>0.45000000000000001</x:v>
      </x:c>
      <x:c r="AI1381" s="1" t="str">
        <x:v>0.0088149100860965834</x:v>
      </x:c>
      <x:c r="AJ1381" s="1" t="str">
        <x:v>0.005072229079025492</x:v>
      </x:c>
      <x:c r="AK1381" s="1" t="str">
        <x:v>9.1072982488782372e-17</x:v>
      </x:c>
      <x:c r="AL1381" s="28" t="str">
        <x:v>0.011291308396560401</x:v>
      </x:c>
      <x:c r="AM1381" s="1" t="str">
        <x:v>2024</x:v>
      </x:c>
      <x:c r="AN1381" s="48" t="str">
        <x:v>REUSED_OOS_PREQUENTIAL_DIAGNOSTIC</x:v>
      </x:c>
      <x:c r="AO1381" s="1" t="str">
        <x:v>1379</x:v>
      </x:c>
      <x:c r="AP1381" s="1" t="str">
        <x:v>False</x:v>
      </x:c>
    </x:row>
    <x:row r="1382" ht="22" customHeight="1">
      <x:c r="A1382" s="27" t="n">
        <x:v>45577</x:v>
      </x:c>
      <x:c r="B1382" s="27" t="n">
        <x:v>45578</x:v>
      </x:c>
      <x:c r="C1382" s="1" t="str">
        <x:v>0.0001102003031688</x:v>
      </x:c>
      <x:c r="D1382" s="1" t="str">
        <x:v>0.1029744716432817</x:v>
      </x:c>
      <x:c r="E1382" s="1" t="str">
        <x:v>0.89691532805354945</x:v>
      </x:c>
      <x:c r="F1382" s="1" t="str">
        <x:v>mix</x:v>
      </x:c>
      <x:c r="G1382" s="1" t="str">
        <x:v>0.30281140097379217</x:v>
      </x:c>
      <x:c r="H1382" s="1" t="str">
        <x:v>0.04728422659539331</x:v>
      </x:c>
      <x:c r="I1382" s="1" t="str">
        <x:v>0.018428524010093206</x:v>
      </x:c>
      <x:c r="J1382" s="1" t="str">
        <x:v>0.087221873414237594</x:v>
      </x:c>
      <x:c r="K1382" s="1" t="str">
        <x:v>0.37795383587112563</x:v>
      </x:c>
      <x:c r="L1382" s="1" t="str">
        <x:v>-0.074003425324841832</x:v>
      </x:c>
      <x:c r="M1382" s="1" t="str">
        <x:v>ABSTAIN</x:v>
      </x:c>
      <x:c r="N1382" s="1" t="str">
        <x:v>0.89691532805354945</x:v>
      </x:c>
      <x:c r="O1382" s="48" t="str">
        <x:v>HIGH_VOLATILITY|NEGATIVE_MOMENTUM</x:v>
      </x:c>
      <x:c r="P1382" s="48" t="str">
        <x:v>episode-001302|episode-001380|episode-001365|episode-001008|episode-001249</x:v>
      </x:c>
      <x:c r="Q1382" s="1" t="str">
        <x:v>True</x:v>
      </x:c>
      <x:c r="R1382" s="1" t="str">
        <x:v>5</x:v>
      </x:c>
      <x:c r="S1382" s="1" t="str">
        <x:v>0.050000000000000003</x:v>
      </x:c>
      <x:c r="T1382" s="1" t="str">
        <x:v>0.43032159846515577</x:v>
      </x:c>
      <x:c r="U1382" s="1" t="str">
        <x:v>0.45000000000000001</x:v>
      </x:c>
      <x:c r="V1382" s="1" t="str">
        <x:v>-0.0023821704544899</x:v>
      </x:c>
      <x:c r="W1382" s="28" t="str">
        <x:v>0.45000000000000001</x:v>
      </x:c>
      <x:c r="X1382" s="28" t="str">
        <x:v>0.0027804710081105743</x:v>
      </x:c>
      <x:c r="Y1382" s="28" t="str">
        <x:v>-0.0023821704544898514</x:v>
      </x:c>
      <x:c r="Z1382" s="1" t="str">
        <x:v>0.45000000000000001</x:v>
      </x:c>
      <x:c r="AA1382" s="1" t="str">
        <x:v>0.0027804710081105743</x:v>
      </x:c>
      <x:c r="AB1382" s="1" t="str">
        <x:v>-0.0023821704544898514</x:v>
      </x:c>
      <x:c r="AC1382" s="1" t="str">
        <x:v>ABSTAIN</x:v>
      </x:c>
      <x:c r="AD1382" s="1" t="str">
        <x:v>0.050000000000000003</x:v>
      </x:c>
      <x:c r="AE1382" s="1" t="str">
        <x:v>0.45000000000000001</x:v>
      </x:c>
      <x:c r="AF1382" s="1" t="str">
        <x:v>0.0027804710081105743</x:v>
      </x:c>
      <x:c r="AG1382" s="1" t="str">
        <x:v>-0.0023821704544898514</x:v>
      </x:c>
      <x:c r="AH1382" s="1" t="str">
        <x:v>0.45000000000000001</x:v>
      </x:c>
      <x:c r="AI1382" s="1" t="str">
        <x:v>0.0027804710081105743</x:v>
      </x:c>
      <x:c r="AJ1382" s="1" t="str">
        <x:v>-0.0023821704544898514</x:v>
      </x:c>
      <x:c r="AK1382" s="1" t="str">
        <x:v>4.90059381963448e-17</x:v>
      </x:c>
      <x:c r="AL1382" s="28" t="str">
        <x:v>-0.0052875479984999998</x:v>
      </x:c>
      <x:c r="AM1382" s="1" t="str">
        <x:v>2024</x:v>
      </x:c>
      <x:c r="AN1382" s="48" t="str">
        <x:v>REUSED_OOS_PREQUENTIAL_DIAGNOSTIC</x:v>
      </x:c>
      <x:c r="AO1382" s="1" t="str">
        <x:v>1380</x:v>
      </x:c>
      <x:c r="AP1382" s="1" t="str">
        <x:v>False</x:v>
      </x:c>
    </x:row>
    <x:row r="1383" ht="22" customHeight="1">
      <x:c r="A1383" s="27" t="n">
        <x:v>45578</x:v>
      </x:c>
      <x:c r="B1383" s="27" t="n">
        <x:v>45579</x:v>
      </x:c>
      <x:c r="C1383" s="1" t="str">
        <x:v>0.0001764824830254</x:v>
      </x:c>
      <x:c r="D1383" s="1" t="str">
        <x:v>0.061575183028127201</x:v>
      </x:c>
      <x:c r="E1383" s="1" t="str">
        <x:v>0.93824833448884715</x:v>
      </x:c>
      <x:c r="F1383" s="1" t="str">
        <x:v>mix</x:v>
      </x:c>
      <x:c r="G1383" s="1" t="str">
        <x:v>0.21205874048163839</x:v>
      </x:c>
      <x:c r="H1383" s="1" t="str">
        <x:v>0.082798577230308798</x:v>
      </x:c>
      <x:c r="I1383" s="1" t="str">
        <x:v>0.00081981044072376719</x:v>
      </x:c>
      <x:c r="J1383" s="1" t="str">
        <x:v>0.038989218596104047</x:v>
      </x:c>
      <x:c r="K1383" s="1" t="str">
        <x:v>0.3539727689898452</x:v>
      </x:c>
      <x:c r="L1383" s="1" t="str">
        <x:v>-0.0788996766598834</x:v>
      </x:c>
      <x:c r="M1383" s="1" t="str">
        <x:v>ABSTAIN</x:v>
      </x:c>
      <x:c r="N1383" s="1" t="str">
        <x:v>0.93824833448884715</x:v>
      </x:c>
      <x:c r="O1383" s="48" t="str">
        <x:v>HIGH_VOLATILITY|NEGATIVE_MOMENTUM</x:v>
      </x:c>
      <x:c r="P1383" s="48" t="str">
        <x:v>episode-001380|episode-000950|episode-001018|episode-001307|episode-001250</x:v>
      </x:c>
      <x:c r="Q1383" s="1" t="str">
        <x:v>True</x:v>
      </x:c>
      <x:c r="R1383" s="1" t="str">
        <x:v>5</x:v>
      </x:c>
      <x:c r="S1383" s="1" t="str">
        <x:v>0.050000000000000003</x:v>
      </x:c>
      <x:c r="T1383" s="1" t="str">
        <x:v>0.4299255866879147</x:v>
      </x:c>
      <x:c r="U1383" s="1" t="str">
        <x:v>0.45000000000000001</x:v>
      </x:c>
      <x:c r="V1383" s="1" t="str">
        <x:v>0.022980037366539599</x:v>
      </x:c>
      <x:c r="W1383" s="28" t="str">
        <x:v>0.45000000000000001</x:v>
      </x:c>
      <x:c r="X1383" s="28" t="str">
        <x:v>0.0013117893968586647</x:v>
      </x:c>
      <x:c r="Y1383" s="28" t="str">
        <x:v>0.022980037366539641</x:v>
      </x:c>
      <x:c r="Z1383" s="1" t="str">
        <x:v>0.45000000000000001</x:v>
      </x:c>
      <x:c r="AA1383" s="1" t="str">
        <x:v>0.0013117893968586647</x:v>
      </x:c>
      <x:c r="AB1383" s="1" t="str">
        <x:v>0.022980037366539641</x:v>
      </x:c>
      <x:c r="AC1383" s="1" t="str">
        <x:v>ABSTAIN</x:v>
      </x:c>
      <x:c r="AD1383" s="1" t="str">
        <x:v>0.050000000000000003</x:v>
      </x:c>
      <x:c r="AE1383" s="1" t="str">
        <x:v>0.45000000000000001</x:v>
      </x:c>
      <x:c r="AF1383" s="1" t="str">
        <x:v>0.0013117893968586647</x:v>
      </x:c>
      <x:c r="AG1383" s="1" t="str">
        <x:v>0.022980037366539641</x:v>
      </x:c>
      <x:c r="AH1383" s="1" t="str">
        <x:v>0.45000000000000001</x:v>
      </x:c>
      <x:c r="AI1383" s="1" t="str">
        <x:v>0.0013117893968586647</x:v>
      </x:c>
      <x:c r="AJ1383" s="1" t="str">
        <x:v>0.022980037366539641</x:v>
      </x:c>
      <x:c r="AK1383" s="1" t="str">
        <x:v>4.163336342344337e-17</x:v>
      </x:c>
      <x:c r="AL1383" s="28" t="str">
        <x:v>0.0510697317837027</x:v>
      </x:c>
      <x:c r="AM1383" s="1" t="str">
        <x:v>2024</x:v>
      </x:c>
      <x:c r="AN1383" s="48" t="str">
        <x:v>REUSED_OOS_PREQUENTIAL_DIAGNOSTIC</x:v>
      </x:c>
      <x:c r="AO1383" s="1" t="str">
        <x:v>1381</x:v>
      </x:c>
      <x:c r="AP1383" s="1" t="str">
        <x:v>False</x:v>
      </x:c>
    </x:row>
    <x:row r="1384" ht="22" customHeight="1">
      <x:c r="A1384" s="27" t="n">
        <x:v>45579</x:v>
      </x:c>
      <x:c r="B1384" s="27" t="n">
        <x:v>45580</x:v>
      </x:c>
      <x:c r="C1384" s="1" t="str">
        <x:v>1.1934267036461512e-05</x:v>
      </x:c>
      <x:c r="D1384" s="1" t="str">
        <x:v>0.47990587582730532</x:v>
      </x:c>
      <x:c r="E1384" s="1" t="str">
        <x:v>0.52008218990565813</x:v>
      </x:c>
      <x:c r="F1384" s="1" t="str">
        <x:v>mix</x:v>
      </x:c>
      <x:c r="G1384" s="1" t="str">
        <x:v>0.63032139972782397</x:v>
      </x:c>
      <x:c r="H1384" s="1" t="str">
        <x:v>0.83666138559835601</x:v>
      </x:c>
      <x:c r="I1384" s="1" t="str">
        <x:v>0.06162845245286408</x:v>
      </x:c>
      <x:c r="J1384" s="1" t="str">
        <x:v>0.10144611086849986</x:v>
      </x:c>
      <x:c r="K1384" s="1" t="str">
        <x:v>0.39027317875980777</x:v>
      </x:c>
      <x:c r="L1384" s="1" t="str">
        <x:v>-0.031859330201021829</x:v>
      </x:c>
      <x:c r="M1384" s="1" t="str">
        <x:v>ABSTAIN</x:v>
      </x:c>
      <x:c r="N1384" s="1" t="str">
        <x:v>0.52000000000000002</x:v>
      </x:c>
      <x:c r="O1384" s="48" t="str">
        <x:v>HIGH_VOLATILITY|NEGATIVE_MOMENTUM</x:v>
      </x:c>
      <x:c r="P1384" s="48" t="str"/>
      <x:c r="Q1384" s="1" t="str">
        <x:v>True</x:v>
      </x:c>
      <x:c r="R1384" s="1" t="str">
        <x:v>5</x:v>
      </x:c>
      <x:c r="S1384" s="1" t="str">
        <x:v>0.050000000000000003</x:v>
      </x:c>
      <x:c r="T1384" s="1" t="str">
        <x:v>0.43390090973115047</x:v>
      </x:c>
      <x:c r="U1384" s="1" t="str">
        <x:v>0.45000000000000001</x:v>
      </x:c>
      <x:c r="V1384" s="1" t="str">
        <x:v>0.0067687116195490997</x:v>
      </x:c>
      <x:c r="W1384" s="28" t="str">
        <x:v>0.45000000000000001</x:v>
      </x:c>
      <x:c r="X1384" s="28" t="str">
        <x:v>0.012355805171236356</x:v>
      </x:c>
      <x:c r="Y1384" s="28" t="str">
        <x:v>0.0067687116195491726</x:v>
      </x:c>
      <x:c r="Z1384" s="1" t="str">
        <x:v>0.45000000000000001</x:v>
      </x:c>
      <x:c r="AA1384" s="1" t="str">
        <x:v>0.012355805171236356</x:v>
      </x:c>
      <x:c r="AB1384" s="1" t="str">
        <x:v>0.0067687116195491726</x:v>
      </x:c>
      <x:c r="AC1384" s="1" t="str">
        <x:v>ABSTAIN</x:v>
      </x:c>
      <x:c r="AD1384" s="1" t="str">
        <x:v>0.050000000000000003</x:v>
      </x:c>
      <x:c r="AE1384" s="1" t="str">
        <x:v>0.45000000000000001</x:v>
      </x:c>
      <x:c r="AF1384" s="1" t="str">
        <x:v>0.012355805171236356</x:v>
      </x:c>
      <x:c r="AG1384" s="1" t="str">
        <x:v>0.0067687116195491726</x:v>
      </x:c>
      <x:c r="AH1384" s="1" t="str">
        <x:v>0.45000000000000001</x:v>
      </x:c>
      <x:c r="AI1384" s="1" t="str">
        <x:v>0.012355805171236356</x:v>
      </x:c>
      <x:c r="AJ1384" s="1" t="str">
        <x:v>0.0067687116195491726</x:v>
      </x:c>
      <x:c r="AK1384" s="1" t="str">
        <x:v>7.1991024253037494e-17</x:v>
      </x:c>
      <x:c r="AL1384" s="28" t="str">
        <x:v>0.015069224914008</x:v>
      </x:c>
      <x:c r="AM1384" s="1" t="str">
        <x:v>2024</x:v>
      </x:c>
      <x:c r="AN1384" s="48" t="str">
        <x:v>REUSED_OOS_PREQUENTIAL_DIAGNOSTIC</x:v>
      </x:c>
      <x:c r="AO1384" s="1" t="str">
        <x:v>1382</x:v>
      </x:c>
      <x:c r="AP1384" s="1" t="str">
        <x:v>False</x:v>
      </x:c>
    </x:row>
    <x:row r="1385" ht="22" customHeight="1">
      <x:c r="A1385" s="27" t="n">
        <x:v>45580</x:v>
      </x:c>
      <x:c r="B1385" s="27" t="n">
        <x:v>45581</x:v>
      </x:c>
      <x:c r="C1385" s="1" t="str">
        <x:v>3.8476514677508336e-06</x:v>
      </x:c>
      <x:c r="D1385" s="1" t="str">
        <x:v>0.79940065171092756</x:v>
      </x:c>
      <x:c r="E1385" s="1" t="str">
        <x:v>0.20059550063760451</x:v>
      </x:c>
      <x:c r="F1385" s="1" t="str">
        <x:v>bull</x:v>
      </x:c>
      <x:c r="G1385" s="1" t="str">
        <x:v>0.45628272996553065</x:v>
      </x:c>
      <x:c r="H1385" s="1" t="str">
        <x:v>0.63898955176724459</x:v>
      </x:c>
      <x:c r="I1385" s="1" t="str">
        <x:v>0.079162443489872336</x:v>
      </x:c>
      <x:c r="J1385" s="1" t="str">
        <x:v>0.13424418948738981</x:v>
      </x:c>
      <x:c r="K1385" s="1" t="str">
        <x:v>0.38701699002181611</x:v>
      </x:c>
      <x:c r="L1385" s="1" t="str">
        <x:v>-0.017270200699422644</x:v>
      </x:c>
      <x:c r="M1385" s="1" t="str">
        <x:v>BTC</x:v>
      </x:c>
      <x:c r="N1385" s="1" t="str">
        <x:v>0.79940065171092756</x:v>
      </x:c>
      <x:c r="O1385" s="48" t="str">
        <x:v>HIGH_VOLATILITY|BULLISH_ROUTER</x:v>
      </x:c>
      <x:c r="P1385" s="48" t="str">
        <x:v>episode-001024|episode-000905</x:v>
      </x:c>
      <x:c r="Q1385" s="1" t="str">
        <x:v>True</x:v>
      </x:c>
      <x:c r="R1385" s="1" t="str">
        <x:v>5</x:v>
      </x:c>
      <x:c r="S1385" s="1" t="str">
        <x:v>0.20000000000000001</x:v>
      </x:c>
      <x:c r="T1385" s="1" t="str">
        <x:v>0.43693089396510387</x:v>
      </x:c>
      <x:c r="U1385" s="1" t="str">
        <x:v>0.45000000000000001</x:v>
      </x:c>
      <x:c r="V1385" s="1" t="str">
        <x:v>0.0036216407843515999</x:v>
      </x:c>
      <x:c r="W1385" s="28" t="str">
        <x:v>0.55000000000000004</x:v>
      </x:c>
      <x:c r="X1385" s="28" t="str">
        <x:v>0.096295487691908321</x:v>
      </x:c>
      <x:c r="Y1385" s="28" t="str">
        <x:v>0.0043342718270582559</x:v>
      </x:c>
      <x:c r="Z1385" s="1" t="str">
        <x:v>0.45000000000000001</x:v>
      </x:c>
      <x:c r="AA1385" s="1" t="str">
        <x:v>0.0037045123080917119</x:v>
      </x:c>
      <x:c r="AB1385" s="1" t="str">
        <x:v>0.0036216407843516762</x:v>
      </x:c>
      <x:c r="AC1385" s="1" t="str">
        <x:v>BTC</x:v>
      </x:c>
      <x:c r="AD1385" s="1" t="str">
        <x:v>0.20000000000000001</x:v>
      </x:c>
      <x:c r="AE1385" s="1" t="str">
        <x:v>0.55000000000000004</x:v>
      </x:c>
      <x:c r="AF1385" s="1" t="str">
        <x:v>0.096295487691908321</x:v>
      </x:c>
      <x:c r="AG1385" s="1" t="str">
        <x:v>0.0043342718270582559</x:v>
      </x:c>
      <x:c r="AH1385" s="1" t="str">
        <x:v>0.80000000000000004</x:v>
      </x:c>
      <x:c r="AI1385" s="1" t="str">
        <x:v>0.34629548769190832</x:v>
      </x:c>
      <x:c r="AJ1385" s="1" t="str">
        <x:v>0.0060965547904900941</x:v>
      </x:c>
      <x:c r="AK1385" s="1" t="str">
        <x:v>0.0024629475542189802</x:v>
      </x:c>
      <x:c r="AL1385" s="28" t="str">
        <x:v>0.0080563527263238996</x:v>
      </x:c>
      <x:c r="AM1385" s="1" t="str">
        <x:v>2024</x:v>
      </x:c>
      <x:c r="AN1385" s="48" t="str">
        <x:v>REUSED_OOS_PREQUENTIAL_DIAGNOSTIC</x:v>
      </x:c>
      <x:c r="AO1385" s="1" t="str">
        <x:v>1383</x:v>
      </x:c>
      <x:c r="AP1385" s="1" t="str">
        <x:v>True</x:v>
      </x:c>
    </x:row>
    <x:row r="1386" ht="22" customHeight="1">
      <x:c r="A1386" s="27" t="n">
        <x:v>45581</x:v>
      </x:c>
      <x:c r="B1386" s="27" t="n">
        <x:v>45582</x:v>
      </x:c>
      <x:c r="C1386" s="1" t="str">
        <x:v>5.2518294926031223e-07</x:v>
      </x:c>
      <x:c r="D1386" s="1" t="str">
        <x:v>0.94008812073465564</x:v>
      </x:c>
      <x:c r="E1386" s="1" t="str">
        <x:v>0.059911354082395001</x:v>
      </x:c>
      <x:c r="F1386" s="1" t="str">
        <x:v>bull</x:v>
      </x:c>
      <x:c r="G1386" s="1" t="str">
        <x:v>0.20638002086799245</x:v>
      </x:c>
      <x:c r="H1386" s="1" t="str">
        <x:v>0.28137493804745606</x:v>
      </x:c>
      <x:c r="I1386" s="1" t="str">
        <x:v>0.11527689810782982</x:v>
      </x:c>
      <x:c r="J1386" s="1" t="str">
        <x:v>0.16155813725776502</x:v>
      </x:c>
      <x:c r="K1386" s="1" t="str">
        <x:v>0.38040186069980447</x:v>
      </x:c>
      <x:c r="L1386" s="1" t="str">
        <x:v>-0.0093529828015876948</x:v>
      </x:c>
      <x:c r="M1386" s="1" t="str">
        <x:v>BTC</x:v>
      </x:c>
      <x:c r="N1386" s="1" t="str">
        <x:v>0.94008812073465564</x:v>
      </x:c>
      <x:c r="O1386" s="48" t="str">
        <x:v>HIGH_VOLATILITY|BULLISH_ROUTER</x:v>
      </x:c>
      <x:c r="P1386" s="48" t="str"/>
      <x:c r="Q1386" s="1" t="str">
        <x:v>True</x:v>
      </x:c>
      <x:c r="R1386" s="1" t="str">
        <x:v>5</x:v>
      </x:c>
      <x:c r="S1386" s="1" t="str">
        <x:v>0.20000000000000001</x:v>
      </x:c>
      <x:c r="T1386" s="1" t="str">
        <x:v>0.4382651156224161</x:v>
      </x:c>
      <x:c r="U1386" s="1" t="str">
        <x:v>0.45000000000000001</x:v>
      </x:c>
      <x:c r="V1386" s="1" t="str">
        <x:v>-0.0013296650907561</x:v>
      </x:c>
      <x:c r="W1386" s="28" t="str">
        <x:v>0.55000000000000004</x:v>
      </x:c>
      <x:c r="X1386" s="28" t="str">
        <x:v>0.0019851511071214967</x:v>
      </x:c>
      <x:c r="Y1386" s="28" t="str">
        <x:v>-0.0016247031322822458</x:v>
      </x:c>
      <x:c r="Z1386" s="1" t="str">
        <x:v>0.45000000000000001</x:v>
      </x:c>
      <x:c r="AA1386" s="1" t="str">
        <x:v>0.0019867446377546671</x:v>
      </x:c>
      <x:c r="AB1386" s="1" t="str">
        <x:v>-0.0013296650907561602</x:v>
      </x:c>
      <x:c r="AC1386" s="1" t="str">
        <x:v>BTC</x:v>
      </x:c>
      <x:c r="AD1386" s="1" t="str">
        <x:v>0.20000000000000001</x:v>
      </x:c>
      <x:c r="AE1386" s="1" t="str">
        <x:v>0.55000000000000004</x:v>
      </x:c>
      <x:c r="AF1386" s="1" t="str">
        <x:v>0.0019851511071214967</x:v>
      </x:c>
      <x:c r="AG1386" s="1" t="str">
        <x:v>-0.0016247031322822458</x:v>
      </x:c>
      <x:c r="AH1386" s="1" t="str">
        <x:v>0.80000000000000004</x:v>
      </x:c>
      <x:c r="AI1386" s="1" t="str">
        <x:v>0.0012807618210211036</x:v>
      </x:c>
      <x:c r="AJ1386" s="1" t="str">
        <x:v>-0.0023615994879336855</x:v>
      </x:c>
      <x:c r="AK1386" s="1" t="str">
        <x:v>-0.0010338425823432347</x:v>
      </x:c>
      <x:c r="AL1386" s="28" t="str">
        <x:v>-0.0029504021864032999</x:v>
      </x:c>
      <x:c r="AM1386" s="1" t="str">
        <x:v>2024</x:v>
      </x:c>
      <x:c r="AN1386" s="48" t="str">
        <x:v>REUSED_OOS_PREQUENTIAL_DIAGNOSTIC</x:v>
      </x:c>
      <x:c r="AO1386" s="1" t="str">
        <x:v>1384</x:v>
      </x:c>
      <x:c r="AP1386" s="1" t="str">
        <x:v>True</x:v>
      </x:c>
    </x:row>
    <x:row r="1387" ht="22" customHeight="1">
      <x:c r="A1387" s="27" t="n">
        <x:v>45582</x:v>
      </x:c>
      <x:c r="B1387" s="27" t="n">
        <x:v>45583</x:v>
      </x:c>
      <x:c r="C1387" s="1" t="str">
        <x:v>1.9747511681480364e-06</x:v>
      </x:c>
      <x:c r="D1387" s="1" t="str">
        <x:v>0.87379105504530485</x:v>
      </x:c>
      <x:c r="E1387" s="1" t="str">
        <x:v>0.12620697020352681</x:v>
      </x:c>
      <x:c r="F1387" s="1" t="str">
        <x:v>bull</x:v>
      </x:c>
      <x:c r="G1387" s="1" t="str">
        <x:v>0.34510793870458517</x:v>
      </x:c>
      <x:c r="H1387" s="1" t="str">
        <x:v>0.13259413137870146</x:v>
      </x:c>
      <x:c r="I1387" s="1" t="str">
        <x:v>0.11774946034398726</x:v>
      </x:c>
      <x:c r="J1387" s="1" t="str">
        <x:v>0.1178810494601974</x:v>
      </x:c>
      <x:c r="K1387" s="1" t="str">
        <x:v>0.36504729794716451</x:v>
      </x:c>
      <x:c r="L1387" s="1" t="str">
        <x:v>-0.01227578992708378</x:v>
      </x:c>
      <x:c r="M1387" s="1" t="str">
        <x:v>BTC</x:v>
      </x:c>
      <x:c r="N1387" s="1" t="str">
        <x:v>0.87379105504530485</x:v>
      </x:c>
      <x:c r="O1387" s="48" t="str">
        <x:v>HIGH_VOLATILITY|BULLISH_ROUTER</x:v>
      </x:c>
      <x:c r="P1387" s="48" t="str">
        <x:v>episode-001135|episode-001025</x:v>
      </x:c>
      <x:c r="Q1387" s="1" t="str">
        <x:v>True</x:v>
      </x:c>
      <x:c r="R1387" s="1" t="str">
        <x:v>5</x:v>
      </x:c>
      <x:c r="S1387" s="1" t="str">
        <x:v>0.20000000000000001</x:v>
      </x:c>
      <x:c r="T1387" s="1" t="str">
        <x:v>0.4376363877651876</x:v>
      </x:c>
      <x:c r="U1387" s="1" t="str">
        <x:v>0.45000000000000001</x:v>
      </x:c>
      <x:c r="V1387" s="1" t="str">
        <x:v>0.0067053708393557997</x:v>
      </x:c>
      <x:c r="W1387" s="28" t="str">
        <x:v>0.55000000000000004</x:v>
      </x:c>
      <x:c r="X1387" s="28" t="str">
        <x:v>0.00073141141795052267</x:v>
      </x:c>
      <x:c r="Y1387" s="28" t="str">
        <x:v>0.0081956155181002188</x:v>
      </x:c>
      <x:c r="Z1387" s="1" t="str">
        <x:v>0.45000000000000001</x:v>
      </x:c>
      <x:c r="AA1387" s="1" t="str">
        <x:v>0.00073119533527693514</x:v>
      </x:c>
      <x:c r="AB1387" s="1" t="str">
        <x:v>0.0067053708393558509</x:v>
      </x:c>
      <x:c r="AC1387" s="1" t="str">
        <x:v>BTC</x:v>
      </x:c>
      <x:c r="AD1387" s="1" t="str">
        <x:v>0.20000000000000001</x:v>
      </x:c>
      <x:c r="AE1387" s="1" t="str">
        <x:v>0.55000000000000004</x:v>
      </x:c>
      <x:c r="AF1387" s="1" t="str">
        <x:v>0.00073141141795052267</x:v>
      </x:c>
      <x:c r="AG1387" s="1" t="str">
        <x:v>0.0081956155181002188</x:v>
      </x:c>
      <x:c r="AH1387" s="1" t="str">
        <x:v>0.80000000000000004</x:v>
      </x:c>
      <x:c r="AI1387" s="1" t="str">
        <x:v>0.00047318120972505984</x:v>
      </x:c>
      <x:c r="AJ1387" s="1" t="str">
        <x:v>0.01192148906761048</x:v>
      </x:c>
      <x:c r="AK1387" s="1" t="str">
        <x:v>0.0051679980498416508</x:v>
      </x:c>
      <x:c r="AL1387" s="28" t="str">
        <x:v>0.0149024598625895</x:v>
      </x:c>
      <x:c r="AM1387" s="1" t="str">
        <x:v>2024</x:v>
      </x:c>
      <x:c r="AN1387" s="48" t="str">
        <x:v>REUSED_OOS_PREQUENTIAL_DIAGNOSTIC</x:v>
      </x:c>
      <x:c r="AO1387" s="1" t="str">
        <x:v>1385</x:v>
      </x:c>
      <x:c r="AP1387" s="1" t="str">
        <x:v>True</x:v>
      </x:c>
    </x:row>
    <x:row r="1388" ht="22" customHeight="1">
      <x:c r="A1388" s="27" t="n">
        <x:v>45583</x:v>
      </x:c>
      <x:c r="B1388" s="27" t="n">
        <x:v>45584</x:v>
      </x:c>
      <x:c r="C1388" s="1" t="str">
        <x:v>1.517012431520778e-06</x:v>
      </x:c>
      <x:c r="D1388" s="1" t="str">
        <x:v>0.86834528631513452</x:v>
      </x:c>
      <x:c r="E1388" s="1" t="str">
        <x:v>0.131653196672434</x:v>
      </x:c>
      <x:c r="F1388" s="1" t="str">
        <x:v>bull</x:v>
      </x:c>
      <x:c r="G1388" s="1" t="str">
        <x:v>0.35457363690314941</x:v>
      </x:c>
      <x:c r="H1388" s="1" t="str">
        <x:v>0.010892452937814146</x:v>
      </x:c>
      <x:c r="I1388" s="1" t="str">
        <x:v>0.094780109889055053</x:v>
      </x:c>
      <x:c r="J1388" s="1" t="str">
        <x:v>0.10793003614130092</x:v>
      </x:c>
      <x:c r="K1388" s="1" t="str">
        <x:v>0.36017197254573052</x:v>
      </x:c>
      <x:c r="L1388" s="1" t="str">
        <x:v>0</x:v>
      </x:c>
      <x:c r="M1388" s="1" t="str">
        <x:v>BTC</x:v>
      </x:c>
      <x:c r="N1388" s="1" t="str">
        <x:v>0.86834528631513452</x:v>
      </x:c>
      <x:c r="O1388" s="48" t="str">
        <x:v>HIGH_VOLATILITY|BULLISH_ROUTER</x:v>
      </x:c>
      <x:c r="P1388" s="48" t="str">
        <x:v>episode-001386</x:v>
      </x:c>
      <x:c r="Q1388" s="1" t="str">
        <x:v>True</x:v>
      </x:c>
      <x:c r="R1388" s="1" t="str">
        <x:v>5</x:v>
      </x:c>
      <x:c r="S1388" s="1" t="str">
        <x:v>0.20000000000000001</x:v>
      </x:c>
      <x:c r="T1388" s="1" t="str">
        <x:v>0.43758477286134101</x:v>
      </x:c>
      <x:c r="U1388" s="1" t="str">
        <x:v>0.45000000000000001</x:v>
      </x:c>
      <x:c r="V1388" s="1" t="str">
        <x:v>-0.00033973327072349998</x:v>
      </x:c>
      <x:c r="W1388" s="28" t="str">
        <x:v>0.55000000000000004</x:v>
      </x:c>
      <x:c r="X1388" s="28" t="str">
        <x:v>0.0036583734956908698</x:v>
      </x:c>
      <x:c r="Y1388" s="28" t="str">
        <x:v>-0.00041440996442643208</x:v>
      </x:c>
      <x:c r="Z1388" s="1" t="str">
        <x:v>0.45000000000000001</x:v>
      </x:c>
      <x:c r="AA1388" s="1" t="str">
        <x:v>0.0036637890547905894</x:v>
      </x:c>
      <x:c r="AB1388" s="1" t="str">
        <x:v>-0.00033973327072356341</x:v>
      </x:c>
      <x:c r="AC1388" s="1" t="str">
        <x:v>BTC</x:v>
      </x:c>
      <x:c r="AD1388" s="1" t="str">
        <x:v>0.20000000000000001</x:v>
      </x:c>
      <x:c r="AE1388" s="1" t="str">
        <x:v>0.55000000000000004</x:v>
      </x:c>
      <x:c r="AF1388" s="1" t="str">
        <x:v>0.0036583734956908698</x:v>
      </x:c>
      <x:c r="AG1388" s="1" t="str">
        <x:v>-0.00041440996442643208</x:v>
      </x:c>
      <x:c r="AH1388" s="1" t="str">
        <x:v>0.80000000000000004</x:v>
      </x:c>
      <x:c r="AI1388" s="1" t="str">
        <x:v>0.0023563018233372368</x:v>
      </x:c>
      <x:c r="AJ1388" s="1" t="str">
        <x:v>-0.00059981393929331439</x:v>
      </x:c>
      <x:c r="AK1388" s="1" t="str">
        <x:v>-0.00026020290649464081</x:v>
      </x:c>
      <x:c r="AL1388" s="28" t="str">
        <x:v>-0.00074682380657989996</x:v>
      </x:c>
      <x:c r="AM1388" s="1" t="str">
        <x:v>2024</x:v>
      </x:c>
      <x:c r="AN1388" s="48" t="str">
        <x:v>REUSED_OOS_PREQUENTIAL_DIAGNOSTIC</x:v>
      </x:c>
      <x:c r="AO1388" s="1" t="str">
        <x:v>1386</x:v>
      </x:c>
      <x:c r="AP1388" s="1" t="str">
        <x:v>True</x:v>
      </x:c>
    </x:row>
    <x:row r="1389" ht="22" customHeight="1">
      <x:c r="A1389" s="27" t="n">
        <x:v>45584</x:v>
      </x:c>
      <x:c r="B1389" s="27" t="n">
        <x:v>45585</x:v>
      </x:c>
      <x:c r="C1389" s="1" t="str">
        <x:v>4.7136616927142925e-06</x:v>
      </x:c>
      <x:c r="D1389" s="1" t="str">
        <x:v>0.78173661918550041</x:v>
      </x:c>
      <x:c r="E1389" s="1" t="str">
        <x:v>0.2182586671528069</x:v>
      </x:c>
      <x:c r="F1389" s="1" t="str">
        <x:v>bull</x:v>
      </x:c>
      <x:c r="G1389" s="1" t="str">
        <x:v>0.47765397736566501</x:v>
      </x:c>
      <x:c r="H1389" s="1" t="str">
        <x:v>0.17321733425926822</x:v>
      </x:c>
      <x:c r="I1389" s="1" t="str">
        <x:v>0.081748150070168446</x:v>
      </x:c>
      <x:c r="J1389" s="1" t="str">
        <x:v>0.086328580553110434</x:v>
      </x:c>
      <x:c r="K1389" s="1" t="str">
        <x:v>0.35601024498936651</x:v>
      </x:c>
      <x:c r="L1389" s="1" t="str">
        <x:v>-0.00074682380657997705</x:v>
      </x:c>
      <x:c r="M1389" s="1" t="str">
        <x:v>BTC</x:v>
      </x:c>
      <x:c r="N1389" s="1" t="str">
        <x:v>0.78173661918550041</x:v>
      </x:c>
      <x:c r="O1389" s="48" t="str">
        <x:v>HIGH_VOLATILITY|BULLISH_ROUTER</x:v>
      </x:c>
      <x:c r="P1389" s="48" t="str"/>
      <x:c r="Q1389" s="1" t="str">
        <x:v>True</x:v>
      </x:c>
      <x:c r="R1389" s="1" t="str">
        <x:v>5</x:v>
      </x:c>
      <x:c r="S1389" s="1" t="str">
        <x:v>0.20000000000000001</x:v>
      </x:c>
      <x:c r="T1389" s="1" t="str">
        <x:v>0.43676335224434693</x:v>
      </x:c>
      <x:c r="U1389" s="1" t="str">
        <x:v>0.45000000000000001</x:v>
      </x:c>
      <x:c r="V1389" s="1" t="str">
        <x:v>0.0043338252962594002</x:v>
      </x:c>
      <x:c r="W1389" s="28" t="str">
        <x:v>0.55000000000000004</x:v>
      </x:c>
      <x:c r="X1389" s="28" t="str">
        <x:v>0.00018491484647376044</x:v>
      </x:c>
      <x:c r="Y1389" s="28" t="str">
        <x:v>0.00529693865954739</x:v>
      </x:c>
      <x:c r="Z1389" s="1" t="str">
        <x:v>0.45000000000000001</x:v>
      </x:c>
      <x:c r="AA1389" s="1" t="str">
        <x:v>0.00018490103195012431</x:v>
      </x:c>
      <x:c r="AB1389" s="1" t="str">
        <x:v>0.0043338252962594748</x:v>
      </x:c>
      <x:c r="AC1389" s="1" t="str">
        <x:v>BTC</x:v>
      </x:c>
      <x:c r="AD1389" s="1" t="str">
        <x:v>0.20000000000000001</x:v>
      </x:c>
      <x:c r="AE1389" s="1" t="str">
        <x:v>0.55000000000000004</x:v>
      </x:c>
      <x:c r="AF1389" s="1" t="str">
        <x:v>0.00018491484647376044</x:v>
      </x:c>
      <x:c r="AG1389" s="1" t="str">
        <x:v>0.00529693865954739</x:v>
      </x:c>
      <x:c r="AH1389" s="1" t="str">
        <x:v>0.80000000000000004</x:v>
      </x:c>
      <x:c r="AI1389" s="1" t="str">
        <x:v>0.00011956324319395417</x:v>
      </x:c>
      <x:c r="AJ1389" s="1" t="str">
        <x:v>0.007704787957585113</x:v>
      </x:c>
      <x:c r="AK1389" s="1" t="str">
        <x:v>0.0033507963447331705</x:v>
      </x:c>
      <x:c r="AL1389" s="28" t="str">
        <x:v>0.0096311355525652998</x:v>
      </x:c>
      <x:c r="AM1389" s="1" t="str">
        <x:v>2024</x:v>
      </x:c>
      <x:c r="AN1389" s="48" t="str">
        <x:v>REUSED_OOS_PREQUENTIAL_DIAGNOSTIC</x:v>
      </x:c>
      <x:c r="AO1389" s="1" t="str">
        <x:v>1387</x:v>
      </x:c>
      <x:c r="AP1389" s="1" t="str">
        <x:v>True</x:v>
      </x:c>
    </x:row>
    <x:row r="1390" ht="22" customHeight="1">
      <x:c r="A1390" s="27" t="n">
        <x:v>45585</x:v>
      </x:c>
      <x:c r="B1390" s="27" t="n">
        <x:v>45586</x:v>
      </x:c>
      <x:c r="C1390" s="1" t="str">
        <x:v>7.0465282207782256e-06</x:v>
      </x:c>
      <x:c r="D1390" s="1" t="str">
        <x:v>0.70798017557040216</x:v>
      </x:c>
      <x:c r="E1390" s="1" t="str">
        <x:v>0.29201277790137681</x:v>
      </x:c>
      <x:c r="F1390" s="1" t="str">
        <x:v>bull</x:v>
      </x:c>
      <x:c r="G1390" s="1" t="str">
        <x:v>0.54981386918396025</x:v>
      </x:c>
      <x:c r="H1390" s="1" t="str">
        <x:v>0.14751288723019623</x:v>
      </x:c>
      <x:c r="I1390" s="1" t="str">
        <x:v>0.097972193813035791</x:v>
      </x:c>
      <x:c r="J1390" s="1" t="str">
        <x:v>0.092234008215033914</x:v>
      </x:c>
      <x:c r="K1390" s="1" t="str">
        <x:v>0.35678117596864789</x:v>
      </x:c>
      <x:c r="L1390" s="1" t="str">
        <x:v>0</x:v>
      </x:c>
      <x:c r="M1390" s="1" t="str">
        <x:v>BTC</x:v>
      </x:c>
      <x:c r="N1390" s="1" t="str">
        <x:v>0.70798017557040216</x:v>
      </x:c>
      <x:c r="O1390" s="48" t="str">
        <x:v>HIGH_VOLATILITY</x:v>
      </x:c>
      <x:c r="P1390" s="48" t="str"/>
      <x:c r="Q1390" s="1" t="str">
        <x:v>True</x:v>
      </x:c>
      <x:c r="R1390" s="1" t="str">
        <x:v>5</x:v>
      </x:c>
      <x:c r="S1390" s="1" t="str">
        <x:v>0.20000000000000001</x:v>
      </x:c>
      <x:c r="T1390" s="1" t="str">
        <x:v>0.43606384594244108</x:v>
      </x:c>
      <x:c r="U1390" s="1" t="str">
        <x:v>0.45000000000000001</x:v>
      </x:c>
      <x:c r="V1390" s="1" t="str">
        <x:v>-0.0108184362890783</x:v>
      </x:c>
      <x:c r="W1390" s="28" t="str">
        <x:v>0.55000000000000004</x:v>
      </x:c>
      <x:c r="X1390" s="28" t="str">
        <x:v>0.0023711457946502534</x:v>
      </x:c>
      <x:c r="Y1390" s="28" t="str">
        <x:v>-0.013222003571855434</x:v>
      </x:c>
      <x:c r="Z1390" s="1" t="str">
        <x:v>0.45000000000000001</x:v>
      </x:c>
      <x:c r="AA1390" s="1" t="str">
        <x:v>0.0023734196225114745</x:v>
      </x:c>
      <x:c r="AB1390" s="1" t="str">
        <x:v>-0.010818436289078304</x:v>
      </x:c>
      <x:c r="AC1390" s="1" t="str">
        <x:v>BTC</x:v>
      </x:c>
      <x:c r="AD1390" s="1" t="str">
        <x:v>0.20000000000000001</x:v>
      </x:c>
      <x:c r="AE1390" s="1" t="str">
        <x:v>0.55000000000000004</x:v>
      </x:c>
      <x:c r="AF1390" s="1" t="str">
        <x:v>0.0023711457946502534</x:v>
      </x:c>
      <x:c r="AG1390" s="1" t="str">
        <x:v>-0.013222003571855434</x:v>
      </x:c>
      <x:c r="AH1390" s="1" t="str">
        <x:v>0.80000000000000004</x:v>
      </x:c>
      <x:c r="AI1390" s="1" t="str">
        <x:v>0.0015291993474487731</x:v>
      </x:c>
      <x:c r="AJ1390" s="1" t="str">
        <x:v>-0.019230101644888919</x:v>
      </x:c>
      <x:c r="AK1390" s="1" t="str">
        <x:v>-0.0085400240980889608</x:v>
      </x:c>
      <x:c r="AL1390" s="28" t="str">
        <x:v>-0.024035752312383599</x:v>
      </x:c>
      <x:c r="AM1390" s="1" t="str">
        <x:v>2024</x:v>
      </x:c>
      <x:c r="AN1390" s="48" t="str">
        <x:v>REUSED_OOS_PREQUENTIAL_DIAGNOSTIC</x:v>
      </x:c>
      <x:c r="AO1390" s="1" t="str">
        <x:v>1388</x:v>
      </x:c>
      <x:c r="AP1390" s="1" t="str">
        <x:v>True</x:v>
      </x:c>
    </x:row>
    <x:row r="1391" ht="22" customHeight="1">
      <x:c r="A1391" s="27" t="n">
        <x:v>45586</x:v>
      </x:c>
      <x:c r="B1391" s="27" t="n">
        <x:v>45587</x:v>
      </x:c>
      <x:c r="C1391" s="1" t="str">
        <x:v>9.9610660252512714e-05</x:v>
      </x:c>
      <x:c r="D1391" s="1" t="str">
        <x:v>0.1962851222925491</x:v>
      </x:c>
      <x:c r="E1391" s="1" t="str">
        <x:v>0.80361526704719832</x:v>
      </x:c>
      <x:c r="F1391" s="1" t="str">
        <x:v>mix</x:v>
      </x:c>
      <x:c r="G1391" s="1" t="str">
        <x:v>0.45166512473153819</x:v>
      </x:c>
      <x:c r="H1391" s="1" t="str">
        <x:v>1.0233901065557063</x:v>
      </x:c>
      <x:c r="I1391" s="1" t="str">
        <x:v>0.019515236442161799</x:v>
      </x:c>
      <x:c r="J1391" s="1" t="str">
        <x:v>0.063509402807661264</x:v>
      </x:c>
      <x:c r="K1391" s="1" t="str">
        <x:v>0.36926423885710374</x:v>
      </x:c>
      <x:c r="L1391" s="1" t="str">
        <x:v>-0.02403575231238364</x:v>
      </x:c>
      <x:c r="M1391" s="1" t="str">
        <x:v>ABSTAIN</x:v>
      </x:c>
      <x:c r="N1391" s="1" t="str">
        <x:v>0.80361526704719832</x:v>
      </x:c>
      <x:c r="O1391" s="48" t="str">
        <x:v>HIGH_VOLATILITY|NEGATIVE_MOMENTUM</x:v>
      </x:c>
      <x:c r="P1391" s="48" t="str"/>
      <x:c r="Q1391" s="1" t="str">
        <x:v>True</x:v>
      </x:c>
      <x:c r="R1391" s="1" t="str">
        <x:v>5</x:v>
      </x:c>
      <x:c r="S1391" s="1" t="str">
        <x:v>0.050000000000000003</x:v>
      </x:c>
      <x:c r="T1391" s="1" t="str">
        <x:v>0.43120695437084461</x:v>
      </x:c>
      <x:c r="U1391" s="1" t="str">
        <x:v>0.45000000000000001</x:v>
      </x:c>
      <x:c r="V1391" s="1" t="str">
        <x:v>0.00036803037035539998</x:v>
      </x:c>
      <x:c r="W1391" s="28" t="str">
        <x:v>0.45000000000000001</x:v>
      </x:c>
      <x:c r="X1391" s="28" t="str">
        <x:v>0.093971455977676366</x:v>
      </x:c>
      <x:c r="Y1391" s="28" t="str">
        <x:v>0.00028003990968250569</x:v>
      </x:c>
      <x:c r="Z1391" s="1" t="str">
        <x:v>0.45000000000000001</x:v>
      </x:c>
      <x:c r="AA1391" s="1" t="str">
        <x:v>0.006013895523773849</x:v>
      </x:c>
      <x:c r="AB1391" s="1" t="str">
        <x:v>0.00036803037035548769</x:v>
      </x:c>
      <x:c r="AC1391" s="1" t="str">
        <x:v>ABSTAIN</x:v>
      </x:c>
      <x:c r="AD1391" s="1" t="str">
        <x:v>0.050000000000000003</x:v>
      </x:c>
      <x:c r="AE1391" s="1" t="str">
        <x:v>0.45000000000000001</x:v>
      </x:c>
      <x:c r="AF1391" s="1" t="str">
        <x:v>0.093971455977676366</x:v>
      </x:c>
      <x:c r="AG1391" s="1" t="str">
        <x:v>0.00028003990968250569</x:v>
      </x:c>
      <x:c r="AH1391" s="1" t="str">
        <x:v>0.45000000000000001</x:v>
      </x:c>
      <x:c r="AI1391" s="1" t="str">
        <x:v>0.34607888201344866</x:v>
      </x:c>
      <x:c r="AJ1391" s="1" t="str">
        <x:v>2.783818374263447e-05</x:v>
      </x:c>
      <x:c r="AK1391" s="1" t="str">
        <x:v>-0.00034012486752259833</x:v>
      </x:c>
      <x:c r="AL1391" s="28" t="str">
        <x:v>0.00083121447856870001</x:v>
      </x:c>
      <x:c r="AM1391" s="1" t="str">
        <x:v>2024</x:v>
      </x:c>
      <x:c r="AN1391" s="48" t="str">
        <x:v>REUSED_OOS_PREQUENTIAL_DIAGNOSTIC</x:v>
      </x:c>
      <x:c r="AO1391" s="1" t="str">
        <x:v>1389</x:v>
      </x:c>
      <x:c r="AP1391" s="1" t="str">
        <x:v>False</x:v>
      </x:c>
    </x:row>
    <x:row r="1392" ht="22" customHeight="1">
      <x:c r="A1392" s="27" t="n">
        <x:v>45587</x:v>
      </x:c>
      <x:c r="B1392" s="27" t="n">
        <x:v>45588</x:v>
      </x:c>
      <x:c r="C1392" s="1" t="str">
        <x:v>0.0001511192467351</x:v>
      </x:c>
      <x:c r="D1392" s="1" t="str">
        <x:v>0.1846609602957123</x:v>
      </x:c>
      <x:c r="E1392" s="1" t="str">
        <x:v>0.81518792045755251</x:v>
      </x:c>
      <x:c r="F1392" s="1" t="str">
        <x:v>mix</x:v>
      </x:c>
      <x:c r="G1392" s="1" t="str">
        <x:v>0.43676712919828903</x:v>
      </x:c>
      <x:c r="H1392" s="1" t="str">
        <x:v>0.023248323993673572</x:v>
      </x:c>
      <x:c r="I1392" s="1" t="str">
        <x:v>0.0052148634042712416</x:v>
      </x:c>
      <x:c r="J1392" s="1" t="str">
        <x:v>0.060632944644477993</x:v>
      </x:c>
      <x:c r="K1392" s="1" t="str">
        <x:v>0.36924782234424053</x:v>
      </x:c>
      <x:c r="L1392" s="1" t="str">
        <x:v>-0.023224516699140163</x:v>
      </x:c>
      <x:c r="M1392" s="1" t="str">
        <x:v>ABSTAIN</x:v>
      </x:c>
      <x:c r="N1392" s="1" t="str">
        <x:v>0.81518792045755251</x:v>
      </x:c>
      <x:c r="O1392" s="48" t="str">
        <x:v>HIGH_VOLATILITY|NEGATIVE_MOMENTUM</x:v>
      </x:c>
      <x:c r="P1392" s="48" t="str"/>
      <x:c r="Q1392" s="1" t="str">
        <x:v>True</x:v>
      </x:c>
      <x:c r="R1392" s="1" t="str">
        <x:v>5</x:v>
      </x:c>
      <x:c r="S1392" s="1" t="str">
        <x:v>0.050000000000000003</x:v>
      </x:c>
      <x:c r="T1392" s="1" t="str">
        <x:v>0.43109404970199061</x:v>
      </x:c>
      <x:c r="U1392" s="1" t="str">
        <x:v>0.45000000000000001</x:v>
      </x:c>
      <x:c r="V1392" s="1" t="str">
        <x:v>-0.0050963600154386004</x:v>
      </x:c>
      <x:c r="W1392" s="28" t="str">
        <x:v>0.45000000000000001</x:v>
      </x:c>
      <x:c r="X1392" s="28" t="str">
        <x:v>0.00020564866128064407</x:v>
      </x:c>
      <x:c r="Y1392" s="28" t="str">
        <x:v>-0.0050963600154386723</x:v>
      </x:c>
      <x:c r="Z1392" s="1" t="str">
        <x:v>0.45000000000000001</x:v>
      </x:c>
      <x:c r="AA1392" s="1" t="str">
        <x:v>0.00020564866128064407</x:v>
      </x:c>
      <x:c r="AB1392" s="1" t="str">
        <x:v>-0.0050963600154386723</x:v>
      </x:c>
      <x:c r="AC1392" s="1" t="str">
        <x:v>ABSTAIN</x:v>
      </x:c>
      <x:c r="AD1392" s="1" t="str">
        <x:v>0.050000000000000003</x:v>
      </x:c>
      <x:c r="AE1392" s="1" t="str">
        <x:v>0.45000000000000001</x:v>
      </x:c>
      <x:c r="AF1392" s="1" t="str">
        <x:v>0.00020564866128064407</x:v>
      </x:c>
      <x:c r="AG1392" s="1" t="str">
        <x:v>-0.0050963600154386723</x:v>
      </x:c>
      <x:c r="AH1392" s="1" t="str">
        <x:v>0.45000000000000001</x:v>
      </x:c>
      <x:c r="AI1392" s="1" t="str">
        <x:v>0.00020564866128064407</x:v>
      </x:c>
      <x:c r="AJ1392" s="1" t="str">
        <x:v>-0.0050963600154386723</x:v>
      </x:c>
      <x:c r="AK1392" s="1" t="str">
        <x:v>-7.1991024253037494e-17</x:v>
      </x:c>
      <x:c r="AL1392" s="28" t="str">
        <x:v>-0.0113247898106554</x:v>
      </x:c>
      <x:c r="AM1392" s="1" t="str">
        <x:v>2024</x:v>
      </x:c>
      <x:c r="AN1392" s="48" t="str">
        <x:v>REUSED_OOS_PREQUENTIAL_DIAGNOSTIC</x:v>
      </x:c>
      <x:c r="AO1392" s="1" t="str">
        <x:v>1390</x:v>
      </x:c>
      <x:c r="AP1392" s="1" t="str">
        <x:v>False</x:v>
      </x:c>
    </x:row>
    <x:row r="1393" ht="22" customHeight="1">
      <x:c r="A1393" s="27" t="n">
        <x:v>45588</x:v>
      </x:c>
      <x:c r="B1393" s="27" t="n">
        <x:v>45589</x:v>
      </x:c>
      <x:c r="C1393" s="1" t="str">
        <x:v>0.0002407143968898</x:v>
      </x:c>
      <x:c r="D1393" s="1" t="str">
        <x:v>0.16322950572613021</x:v>
      </x:c>
      <x:c r="E1393" s="1" t="str">
        <x:v>0.83652977987697985</x:v>
      </x:c>
      <x:c r="F1393" s="1" t="str">
        <x:v>mix</x:v>
      </x:c>
      <x:c r="G1393" s="1" t="str">
        <x:v>0.40704982140903512</x:v>
      </x:c>
      <x:c r="H1393" s="1" t="str">
        <x:v>0.042862909139164136</x:v>
      </x:c>
      <x:c r="I1393" s="1" t="str">
        <x:v>-0.014111647951208117</x:v>
      </x:c>
      <x:c r="J1393" s="1" t="str">
        <x:v>0.052610221089563147</x:v>
      </x:c>
      <x:c r="K1393" s="1" t="str">
        <x:v>0.37168169766574555</x:v>
      </x:c>
      <x:c r="L1393" s="1" t="str">
        <x:v>-0.034286293739723805</x:v>
      </x:c>
      <x:c r="M1393" s="1" t="str">
        <x:v>ABSTAIN</x:v>
      </x:c>
      <x:c r="N1393" s="1" t="str">
        <x:v>0.83652977987697985</x:v>
      </x:c>
      <x:c r="O1393" s="48" t="str">
        <x:v>HIGH_VOLATILITY|NEGATIVE_MOMENTUM</x:v>
      </x:c>
      <x:c r="P1393" s="48" t="str"/>
      <x:c r="Q1393" s="1" t="str">
        <x:v>True</x:v>
      </x:c>
      <x:c r="R1393" s="1" t="str">
        <x:v>5</x:v>
      </x:c>
      <x:c r="S1393" s="1" t="str">
        <x:v>0.050000000000000003</x:v>
      </x:c>
      <x:c r="T1393" s="1" t="str">
        <x:v>0.4308861669750727</x:v>
      </x:c>
      <x:c r="U1393" s="1" t="str">
        <x:v>0.45000000000000001</x:v>
      </x:c>
      <x:c r="V1393" s="1" t="str">
        <x:v>0.010310262636233599</x:v>
      </x:c>
      <x:c r="W1393" s="28" t="str">
        <x:v>0.45000000000000001</x:v>
      </x:c>
      <x:c r="X1393" s="28" t="str">
        <x:v>0.0028172425841874738</x:v>
      </x:c>
      <x:c r="Y1393" s="28" t="str">
        <x:v>0.010310262636233691</x:v>
      </x:c>
      <x:c r="Z1393" s="1" t="str">
        <x:v>0.45000000000000001</x:v>
      </x:c>
      <x:c r="AA1393" s="1" t="str">
        <x:v>0.0028172425841874738</x:v>
      </x:c>
      <x:c r="AB1393" s="1" t="str">
        <x:v>0.010310262636233691</x:v>
      </x:c>
      <x:c r="AC1393" s="1" t="str">
        <x:v>ABSTAIN</x:v>
      </x:c>
      <x:c r="AD1393" s="1" t="str">
        <x:v>0.050000000000000003</x:v>
      </x:c>
      <x:c r="AE1393" s="1" t="str">
        <x:v>0.45000000000000001</x:v>
      </x:c>
      <x:c r="AF1393" s="1" t="str">
        <x:v>0.0028172425841874738</x:v>
      </x:c>
      <x:c r="AG1393" s="1" t="str">
        <x:v>0.010310262636233691</x:v>
      </x:c>
      <x:c r="AH1393" s="1" t="str">
        <x:v>0.45000000000000001</x:v>
      </x:c>
      <x:c r="AI1393" s="1" t="str">
        <x:v>0.0028172425841874738</x:v>
      </x:c>
      <x:c r="AJ1393" s="1" t="str">
        <x:v>0.010310262636233691</x:v>
      </x:c>
      <x:c r="AK1393" s="1" t="str">
        <x:v>9.1940344226770776e-17</x:v>
      </x:c>
      <x:c r="AL1393" s="28" t="str">
        <x:v>0.022918019851883398</x:v>
      </x:c>
      <x:c r="AM1393" s="1" t="str">
        <x:v>2024</x:v>
      </x:c>
      <x:c r="AN1393" s="48" t="str">
        <x:v>REUSED_OOS_PREQUENTIAL_DIAGNOSTIC</x:v>
      </x:c>
      <x:c r="AO1393" s="1" t="str">
        <x:v>1391</x:v>
      </x:c>
      <x:c r="AP1393" s="1" t="str">
        <x:v>False</x:v>
      </x:c>
    </x:row>
    <x:row r="1394" ht="22" customHeight="1">
      <x:c r="A1394" s="27" t="n">
        <x:v>45589</x:v>
      </x:c>
      <x:c r="B1394" s="27" t="n">
        <x:v>45590</x:v>
      </x:c>
      <x:c r="C1394" s="1" t="str">
        <x:v>9.5601031839109564e-05</x:v>
      </x:c>
      <x:c r="D1394" s="1" t="str">
        <x:v>0.3062241031461988</x:v>
      </x:c>
      <x:c r="E1394" s="1" t="str">
        <x:v>0.69368029582196167</x:v>
      </x:c>
      <x:c r="F1394" s="1" t="str">
        <x:v>mix</x:v>
      </x:c>
      <x:c r="G1394" s="1" t="str">
        <x:v>0.56160991585608189</x:v>
      </x:c>
      <x:c r="H1394" s="1" t="str">
        <x:v>0.28598919484013746</x:v>
      </x:c>
      <x:c r="I1394" s="1" t="str">
        <x:v>0.011467195899042437</x:v>
      </x:c>
      <x:c r="J1394" s="1" t="str">
        <x:v>0.061233986130650786</x:v>
      </x:c>
      <x:c r="K1394" s="1" t="str">
        <x:v>0.37628017226484156</x:v>
      </x:c>
      <x:c r="L1394" s="1" t="str">
        <x:v>-0.012154047848414784</x:v>
      </x:c>
      <x:c r="M1394" s="1" t="str">
        <x:v>ABSTAIN</x:v>
      </x:c>
      <x:c r="N1394" s="1" t="str">
        <x:v>0.69368029582196167</x:v>
      </x:c>
      <x:c r="O1394" s="48" t="str">
        <x:v>HIGH_VOLATILITY|NEGATIVE_MOMENTUM</x:v>
      </x:c>
      <x:c r="P1394" s="48" t="str">
        <x:v>episode-001366|episode-001252|episode-000858|episode-000910|episode-001012</x:v>
      </x:c>
      <x:c r="Q1394" s="1" t="str">
        <x:v>True</x:v>
      </x:c>
      <x:c r="R1394" s="1" t="str">
        <x:v>5</x:v>
      </x:c>
      <x:c r="S1394" s="1" t="str">
        <x:v>0.050000000000000003</x:v>
      </x:c>
      <x:c r="T1394" s="1" t="str">
        <x:v>0.43224964364905488</x:v>
      </x:c>
      <x:c r="U1394" s="1" t="str">
        <x:v>0.45000000000000001</x:v>
      </x:c>
      <x:c r="V1394" s="1" t="str">
        <x:v>-0.0098691782975773006</x:v>
      </x:c>
      <x:c r="W1394" s="28" t="str">
        <x:v>0.45000000000000001</x:v>
      </x:c>
      <x:c r="X1394" s="28" t="str">
        <x:v>0.0056143089337222785</x:v>
      </x:c>
      <x:c r="Y1394" s="28" t="str">
        <x:v>-0.0098691782975773856</x:v>
      </x:c>
      <x:c r="Z1394" s="1" t="str">
        <x:v>0.45000000000000001</x:v>
      </x:c>
      <x:c r="AA1394" s="1" t="str">
        <x:v>0.0056143089337222785</x:v>
      </x:c>
      <x:c r="AB1394" s="1" t="str">
        <x:v>-0.0098691782975773856</x:v>
      </x:c>
      <x:c r="AC1394" s="1" t="str">
        <x:v>ABSTAIN</x:v>
      </x:c>
      <x:c r="AD1394" s="1" t="str">
        <x:v>0.050000000000000003</x:v>
      </x:c>
      <x:c r="AE1394" s="1" t="str">
        <x:v>0.45000000000000001</x:v>
      </x:c>
      <x:c r="AF1394" s="1" t="str">
        <x:v>0.0056143089337222785</x:v>
      </x:c>
      <x:c r="AG1394" s="1" t="str">
        <x:v>-0.0098691782975773856</x:v>
      </x:c>
      <x:c r="AH1394" s="1" t="str">
        <x:v>0.45000000000000001</x:v>
      </x:c>
      <x:c r="AI1394" s="1" t="str">
        <x:v>0.0056143089337222785</x:v>
      </x:c>
      <x:c r="AJ1394" s="1" t="str">
        <x:v>-0.0098691782975773856</x:v>
      </x:c>
      <x:c r="AK1394" s="1" t="str">
        <x:v>-8.5001450322863548e-17</x:v>
      </x:c>
      <x:c r="AL1394" s="28" t="str">
        <x:v>-0.021919154146777801</x:v>
      </x:c>
      <x:c r="AM1394" s="1" t="str">
        <x:v>2024</x:v>
      </x:c>
      <x:c r="AN1394" s="48" t="str">
        <x:v>REUSED_OOS_PREQUENTIAL_DIAGNOSTIC</x:v>
      </x:c>
      <x:c r="AO1394" s="1" t="str">
        <x:v>1392</x:v>
      </x:c>
      <x:c r="AP1394" s="1" t="str">
        <x:v>False</x:v>
      </x:c>
    </x:row>
    <x:row r="1395" ht="22" customHeight="1">
      <x:c r="A1395" s="27" t="n">
        <x:v>45590</x:v>
      </x:c>
      <x:c r="B1395" s="27" t="n">
        <x:v>45591</x:v>
      </x:c>
      <x:c r="C1395" s="1" t="str">
        <x:v>0.0001985387868736</x:v>
      </x:c>
      <x:c r="D1395" s="1" t="str">
        <x:v>0.1305179008232786</x:v>
      </x:c>
      <x:c r="E1395" s="1" t="str">
        <x:v>0.86928356038984755</x:v>
      </x:c>
      <x:c r="F1395" s="1" t="str">
        <x:v>mix</x:v>
      </x:c>
      <x:c r="G1395" s="1" t="str">
        <x:v>0.35429535243328225</x:v>
      </x:c>
      <x:c r="H1395" s="1" t="str">
        <x:v>0.35141240464584056</x:v>
      </x:c>
      <x:c r="I1395" s="1" t="str">
        <x:v>-0.025229783508785797</x:v>
      </x:c>
      <x:c r="J1395" s="1" t="str">
        <x:v>0.056055987903066207</x:v>
      </x:c>
      <x:c r="K1395" s="1" t="str">
        <x:v>0.37980273811730042</x:v>
      </x:c>
      <x:c r="L1395" s="1" t="str">
        <x:v>-0.033806795546895918</x:v>
      </x:c>
      <x:c r="M1395" s="1" t="str">
        <x:v>ABSTAIN</x:v>
      </x:c>
      <x:c r="N1395" s="1" t="str">
        <x:v>0.86928356038984755</x:v>
      </x:c>
      <x:c r="O1395" s="48" t="str">
        <x:v>HIGH_VOLATILITY|NEGATIVE_MOMENTUM</x:v>
      </x:c>
      <x:c r="P1395" s="48" t="str">
        <x:v>episode-000933|episode-000859|episode-001249|episode-001299|episode-001246</x:v>
      </x:c>
      <x:c r="Q1395" s="1" t="str">
        <x:v>True</x:v>
      </x:c>
      <x:c r="R1395" s="1" t="str">
        <x:v>5</x:v>
      </x:c>
      <x:c r="S1395" s="1" t="str">
        <x:v>0.050000000000000003</x:v>
      </x:c>
      <x:c r="T1395" s="1" t="str">
        <x:v>0.4305781784487101</x:v>
      </x:c>
      <x:c r="U1395" s="1" t="str">
        <x:v>0.45000000000000001</x:v>
      </x:c>
      <x:c r="V1395" s="1" t="str">
        <x:v>0.0026258171967925002</x:v>
      </x:c>
      <x:c r="W1395" s="28" t="str">
        <x:v>0.45000000000000001</x:v>
      </x:c>
      <x:c r="X1395" s="28" t="str">
        <x:v>0.0054790337547784285</x:v>
      </x:c>
      <x:c r="Y1395" s="28" t="str">
        <x:v>0.002625817196792557</x:v>
      </x:c>
      <x:c r="Z1395" s="1" t="str">
        <x:v>0.45000000000000001</x:v>
      </x:c>
      <x:c r="AA1395" s="1" t="str">
        <x:v>0.0054790337547784285</x:v>
      </x:c>
      <x:c r="AB1395" s="1" t="str">
        <x:v>0.002625817196792557</x:v>
      </x:c>
      <x:c r="AC1395" s="1" t="str">
        <x:v>ABSTAIN</x:v>
      </x:c>
      <x:c r="AD1395" s="1" t="str">
        <x:v>0.050000000000000003</x:v>
      </x:c>
      <x:c r="AE1395" s="1" t="str">
        <x:v>0.45000000000000001</x:v>
      </x:c>
      <x:c r="AF1395" s="1" t="str">
        <x:v>0.0054790337547784285</x:v>
      </x:c>
      <x:c r="AG1395" s="1" t="str">
        <x:v>0.002625817196792557</x:v>
      </x:c>
      <x:c r="AH1395" s="1" t="str">
        <x:v>0.45000000000000001</x:v>
      </x:c>
      <x:c r="AI1395" s="1" t="str">
        <x:v>0.0054790337547784285</x:v>
      </x:c>
      <x:c r="AJ1395" s="1" t="str">
        <x:v>0.002625817196792557</x:v>
      </x:c>
      <x:c r="AK1395" s="1" t="str">
        <x:v>5.6378512969246231e-17</x:v>
      </x:c>
      <x:c r="AL1395" s="28" t="str">
        <x:v>0.0058473569946384</x:v>
      </x:c>
      <x:c r="AM1395" s="1" t="str">
        <x:v>2024</x:v>
      </x:c>
      <x:c r="AN1395" s="48" t="str">
        <x:v>REUSED_OOS_PREQUENTIAL_DIAGNOSTIC</x:v>
      </x:c>
      <x:c r="AO1395" s="1" t="str">
        <x:v>1393</x:v>
      </x:c>
      <x:c r="AP1395" s="1" t="str">
        <x:v>False</x:v>
      </x:c>
    </x:row>
    <x:row r="1396" ht="22" customHeight="1">
      <x:c r="A1396" s="27" t="n">
        <x:v>45591</x:v>
      </x:c>
      <x:c r="B1396" s="27" t="n">
        <x:v>45592</x:v>
      </x:c>
      <x:c r="C1396" s="1" t="str">
        <x:v>0.0001069004286299</x:v>
      </x:c>
      <x:c r="D1396" s="1" t="str">
        <x:v>0.2498186833806241</x:v>
      </x:c>
      <x:c r="E1396" s="1" t="str">
        <x:v>0.75007441619074566</x:v>
      </x:c>
      <x:c r="F1396" s="1" t="str">
        <x:v>mix</x:v>
      </x:c>
      <x:c r="G1396" s="1" t="str">
        <x:v>0.51263715827192469</x:v>
      </x:c>
      <x:c r="H1396" s="1" t="str">
        <x:v>0.23860156511469111</x:v>
      </x:c>
      <x:c r="I1396" s="1" t="str">
        <x:v>-0.018797168431521682</x:v>
      </x:c>
      <x:c r="J1396" s="1" t="str">
        <x:v>0.029322278088306009</x:v>
      </x:c>
      <x:c r="K1396" s="1" t="str">
        <x:v>0.36483189675889244</x:v>
      </x:c>
      <x:c r="L1396" s="1" t="str">
        <x:v>-0.028157118954664884</x:v>
      </x:c>
      <x:c r="M1396" s="1" t="str">
        <x:v>ABSTAIN</x:v>
      </x:c>
      <x:c r="N1396" s="1" t="str">
        <x:v>0.75</x:v>
      </x:c>
      <x:c r="O1396" s="48" t="str">
        <x:v>HIGH_VOLATILITY|NEGATIVE_MOMENTUM</x:v>
      </x:c>
      <x:c r="P1396" s="48" t="str">
        <x:v>episode-000932|episode-001132|episode-001393|episode-001373|episode-001011</x:v>
      </x:c>
      <x:c r="Q1396" s="1" t="str">
        <x:v>True</x:v>
      </x:c>
      <x:c r="R1396" s="1" t="str">
        <x:v>5</x:v>
      </x:c>
      <x:c r="S1396" s="1" t="str">
        <x:v>0.050000000000000003</x:v>
      </x:c>
      <x:c r="T1396" s="1" t="str">
        <x:v>0.43171419937777128</x:v>
      </x:c>
      <x:c r="U1396" s="1" t="str">
        <x:v>0.45000000000000001</x:v>
      </x:c>
      <x:c r="V1396" s="1" t="str">
        <x:v>0.0061549003565196997</x:v>
      </x:c>
      <x:c r="W1396" s="28" t="str">
        <x:v>0.45000000000000001</x:v>
      </x:c>
      <x:c r="X1396" s="28" t="str">
        <x:v>0.0014434227624891549</x:v>
      </x:c>
      <x:c r="Y1396" s="28" t="str">
        <x:v>0.0061549003565197768</x:v>
      </x:c>
      <x:c r="Z1396" s="1" t="str">
        <x:v>0.45000000000000001</x:v>
      </x:c>
      <x:c r="AA1396" s="1" t="str">
        <x:v>0.0014434227624891549</x:v>
      </x:c>
      <x:c r="AB1396" s="1" t="str">
        <x:v>0.0061549003565197768</x:v>
      </x:c>
      <x:c r="AC1396" s="1" t="str">
        <x:v>ABSTAIN</x:v>
      </x:c>
      <x:c r="AD1396" s="1" t="str">
        <x:v>0.050000000000000003</x:v>
      </x:c>
      <x:c r="AE1396" s="1" t="str">
        <x:v>0.45000000000000001</x:v>
      </x:c>
      <x:c r="AF1396" s="1" t="str">
        <x:v>0.0014434227624891549</x:v>
      </x:c>
      <x:c r="AG1396" s="1" t="str">
        <x:v>0.0061549003565197768</x:v>
      </x:c>
      <x:c r="AH1396" s="1" t="str">
        <x:v>0.45000000000000001</x:v>
      </x:c>
      <x:c r="AI1396" s="1" t="str">
        <x:v>0.0014434227624891549</x:v>
      </x:c>
      <x:c r="AJ1396" s="1" t="str">
        <x:v>0.0061549003565197768</x:v>
      </x:c>
      <x:c r="AK1396" s="1" t="str">
        <x:v>7.7195194680967916e-17</x:v>
      </x:c>
      <x:c r="AL1396" s="28" t="str">
        <x:v>0.0136807837011156</x:v>
      </x:c>
      <x:c r="AM1396" s="1" t="str">
        <x:v>2024</x:v>
      </x:c>
      <x:c r="AN1396" s="48" t="str">
        <x:v>REUSED_OOS_PREQUENTIAL_DIAGNOSTIC</x:v>
      </x:c>
      <x:c r="AO1396" s="1" t="str">
        <x:v>1394</x:v>
      </x:c>
      <x:c r="AP1396" s="1" t="str">
        <x:v>False</x:v>
      </x:c>
    </x:row>
    <x:row r="1397" ht="22" customHeight="1">
      <x:c r="A1397" s="27" t="n">
        <x:v>45592</x:v>
      </x:c>
      <x:c r="B1397" s="27" t="n">
        <x:v>45593</x:v>
      </x:c>
      <x:c r="C1397" s="1" t="str">
        <x:v>8.7945938397972215e-05</x:v>
      </x:c>
      <x:c r="D1397" s="1" t="str">
        <x:v>0.3096956704843663</x:v>
      </x:c>
      <x:c r="E1397" s="1" t="str">
        <x:v>0.6902163835772358</x:v>
      </x:c>
      <x:c r="F1397" s="1" t="str">
        <x:v>mix</x:v>
      </x:c>
      <x:c r="G1397" s="1" t="str">
        <x:v>0.56410583463868258</x:v>
      </x:c>
      <x:c r="H1397" s="1" t="str">
        <x:v>0.11975397420748399</x:v>
      </x:c>
      <x:c r="I1397" s="1" t="str">
        <x:v>-0.014861546707614637</x:v>
      </x:c>
      <x:c r="J1397" s="1" t="str">
        <x:v>0.033876943519170366</x:v>
      </x:c>
      <x:c r="K1397" s="1" t="str">
        <x:v>0.36640507833225239</x:v>
      </x:c>
      <x:c r="L1397" s="1" t="str">
        <x:v>-0.014861546707614637</x:v>
      </x:c>
      <x:c r="M1397" s="1" t="str">
        <x:v>ABSTAIN</x:v>
      </x:c>
      <x:c r="N1397" s="1" t="str">
        <x:v>0.6902163835772358</x:v>
      </x:c>
      <x:c r="O1397" s="48" t="str">
        <x:v>HIGH_VOLATILITY|INSUFFICIENT_EVIDENCE</x:v>
      </x:c>
      <x:c r="P1397" s="48" t="str">
        <x:v>episode-001393|episode-001395|episode-000931|episode-001012|episode-000775</x:v>
      </x:c>
      <x:c r="Q1397" s="1" t="str">
        <x:v>True</x:v>
      </x:c>
      <x:c r="R1397" s="1" t="str">
        <x:v>5</x:v>
      </x:c>
      <x:c r="S1397" s="1" t="str">
        <x:v>0.050000000000000003</x:v>
      </x:c>
      <x:c r="T1397" s="1" t="str">
        <x:v>0.4322829606171944</x:v>
      </x:c>
      <x:c r="U1397" s="1" t="str">
        <x:v>0.45000000000000001</x:v>
      </x:c>
      <x:c r="V1397" s="1" t="str">
        <x:v>0.0128968215895635</x:v>
      </x:c>
      <x:c r="W1397" s="28" t="str">
        <x:v>0.45000000000000001</x:v>
      </x:c>
      <x:c r="X1397" s="28" t="str">
        <x:v>0.0033652761392958808</x:v>
      </x:c>
      <x:c r="Y1397" s="28" t="str">
        <x:v>0.012896821589563512</x:v>
      </x:c>
      <x:c r="Z1397" s="1" t="str">
        <x:v>0.45000000000000001</x:v>
      </x:c>
      <x:c r="AA1397" s="1" t="str">
        <x:v>0.0033652761392958808</x:v>
      </x:c>
      <x:c r="AB1397" s="1" t="str">
        <x:v>0.012896821589563512</x:v>
      </x:c>
      <x:c r="AC1397" s="1" t="str">
        <x:v>ABSTAIN</x:v>
      </x:c>
      <x:c r="AD1397" s="1" t="str">
        <x:v>0.050000000000000003</x:v>
      </x:c>
      <x:c r="AE1397" s="1" t="str">
        <x:v>0.45000000000000001</x:v>
      </x:c>
      <x:c r="AF1397" s="1" t="str">
        <x:v>0.0033652761392958808</x:v>
      </x:c>
      <x:c r="AG1397" s="1" t="str">
        <x:v>0.012896821589563512</x:v>
      </x:c>
      <x:c r="AH1397" s="1" t="str">
        <x:v>0.45000000000000001</x:v>
      </x:c>
      <x:c r="AI1397" s="1" t="str">
        <x:v>0.0033652761392958808</x:v>
      </x:c>
      <x:c r="AJ1397" s="1" t="str">
        <x:v>0.012896821589563512</x:v>
      </x:c>
      <x:c r="AK1397" s="1" t="str">
        <x:v>1.214306433183765e-17</x:v>
      </x:c>
      <x:c r="AL1397" s="28" t="str">
        <x:v>0.028667178396755501</x:v>
      </x:c>
      <x:c r="AM1397" s="1" t="str">
        <x:v>2024</x:v>
      </x:c>
      <x:c r="AN1397" s="48" t="str">
        <x:v>REUSED_OOS_PREQUENTIAL_DIAGNOSTIC</x:v>
      </x:c>
      <x:c r="AO1397" s="1" t="str">
        <x:v>1395</x:v>
      </x:c>
      <x:c r="AP1397" s="1" t="str">
        <x:v>False</x:v>
      </x:c>
    </x:row>
    <x:row r="1398" ht="22" customHeight="1">
      <x:c r="A1398" s="27" t="n">
        <x:v>45593</x:v>
      </x:c>
      <x:c r="B1398" s="27" t="n">
        <x:v>45594</x:v>
      </x:c>
      <x:c r="C1398" s="1" t="str">
        <x:v>3.5789407402244406e-05</x:v>
      </x:c>
      <x:c r="D1398" s="1" t="str">
        <x:v>0.40446888445924151</x:v>
      </x:c>
      <x:c r="E1398" s="1" t="str">
        <x:v>0.59549532613335621</x:v>
      </x:c>
      <x:c r="F1398" s="1" t="str">
        <x:v>mix</x:v>
      </x:c>
      <x:c r="G1398" s="1" t="str">
        <x:v>0.61456233567217577</x:v>
      </x:c>
      <x:c r="H1398" s="1" t="str">
        <x:v>0.18954642794975052</x:v>
      </x:c>
      <x:c r="I1398" s="1" t="str">
        <x:v>0.038336799200846761</x:v>
      </x:c>
      <x:c r="J1398" s="1" t="str">
        <x:v>0.062058861484973527</x:v>
      </x:c>
      <x:c r="K1398" s="1" t="str">
        <x:v>0.37846329570043702</x:v>
      </x:c>
      <x:c r="L1398" s="1" t="str">
        <x:v>0</x:v>
      </x:c>
      <x:c r="M1398" s="1" t="str">
        <x:v>ABSTAIN</x:v>
      </x:c>
      <x:c r="N1398" s="1" t="str">
        <x:v>0.59549532613335621</x:v>
      </x:c>
      <x:c r="O1398" s="48" t="str">
        <x:v>HIGH_VOLATILITY|NEGATIVE_MOMENTUM</x:v>
      </x:c>
      <x:c r="P1398" s="48" t="str"/>
      <x:c r="Q1398" s="1" t="str">
        <x:v>True</x:v>
      </x:c>
      <x:c r="R1398" s="1" t="str">
        <x:v>5</x:v>
      </x:c>
      <x:c r="S1398" s="1" t="str">
        <x:v>0.050000000000000003</x:v>
      </x:c>
      <x:c r="T1398" s="1" t="str">
        <x:v>0.43318434797759547</x:v>
      </x:c>
      <x:c r="U1398" s="1" t="str">
        <x:v>0.45000000000000001</x:v>
      </x:c>
      <x:c r="V1398" s="1" t="str">
        <x:v>0.0178522236262212</x:v>
      </x:c>
      <x:c r="W1398" s="28" t="str">
        <x:v>0.45000000000000001</x:v>
      </x:c>
      <x:c r="X1398" s="28" t="str">
        <x:v>0.0070047635898413674</x:v>
      </x:c>
      <x:c r="Y1398" s="28" t="str">
        <x:v>0.017852223626221075</x:v>
      </x:c>
      <x:c r="Z1398" s="1" t="str">
        <x:v>0.45000000000000001</x:v>
      </x:c>
      <x:c r="AA1398" s="1" t="str">
        <x:v>0.0070047635898413674</x:v>
      </x:c>
      <x:c r="AB1398" s="1" t="str">
        <x:v>0.017852223626221075</x:v>
      </x:c>
      <x:c r="AC1398" s="1" t="str">
        <x:v>ABSTAIN</x:v>
      </x:c>
      <x:c r="AD1398" s="1" t="str">
        <x:v>0.050000000000000003</x:v>
      </x:c>
      <x:c r="AE1398" s="1" t="str">
        <x:v>0.45000000000000001</x:v>
      </x:c>
      <x:c r="AF1398" s="1" t="str">
        <x:v>0.0070047635898413674</x:v>
      </x:c>
      <x:c r="AG1398" s="1" t="str">
        <x:v>0.017852223626221075</x:v>
      </x:c>
      <x:c r="AH1398" s="1" t="str">
        <x:v>0.45000000000000001</x:v>
      </x:c>
      <x:c r="AI1398" s="1" t="str">
        <x:v>0.0070047635898413674</x:v>
      </x:c>
      <x:c r="AJ1398" s="1" t="str">
        <x:v>0.017852223626221075</x:v>
      </x:c>
      <x:c r="AK1398" s="1" t="str">
        <x:v>-1.214306433183765e-16</x:v>
      </x:c>
      <x:c r="AL1398" s="28" t="str">
        <x:v>0.039687452200800097</x:v>
      </x:c>
      <x:c r="AM1398" s="1" t="str">
        <x:v>2024</x:v>
      </x:c>
      <x:c r="AN1398" s="48" t="str">
        <x:v>REUSED_OOS_PREQUENTIAL_DIAGNOSTIC</x:v>
      </x:c>
      <x:c r="AO1398" s="1" t="str">
        <x:v>1396</x:v>
      </x:c>
      <x:c r="AP1398" s="1" t="str">
        <x:v>False</x:v>
      </x:c>
    </x:row>
    <x:row r="1399" ht="22" customHeight="1">
      <x:c r="A1399" s="27" t="n">
        <x:v>45594</x:v>
      </x:c>
      <x:c r="B1399" s="27" t="n">
        <x:v>45595</x:v>
      </x:c>
      <x:c r="C1399" s="1" t="str">
        <x:v>2.9481273220726648e-06</x:v>
      </x:c>
      <x:c r="D1399" s="1" t="str">
        <x:v>0.75687285602155885</x:v>
      </x:c>
      <x:c r="E1399" s="1" t="str">
        <x:v>0.243124195851119</x:v>
      </x:c>
      <x:c r="F1399" s="1" t="str">
        <x:v>bull</x:v>
      </x:c>
      <x:c r="G1399" s="1" t="str">
        <x:v>0.50490434389706473</x:v>
      </x:c>
      <x:c r="H1399" s="1" t="str">
        <x:v>0.70480794312463479</x:v>
      </x:c>
      <x:c r="I1399" s="1" t="str">
        <x:v>0.078649152494612684</x:v>
      </x:c>
      <x:c r="J1399" s="1" t="str">
        <x:v>0.10857513897123927</x:v>
      </x:c>
      <x:c r="K1399" s="1" t="str">
        <x:v>0.39897138709101038</x:v>
      </x:c>
      <x:c r="L1399" s="1" t="str">
        <x:v>0</x:v>
      </x:c>
      <x:c r="M1399" s="1" t="str">
        <x:v>BTC</x:v>
      </x:c>
      <x:c r="N1399" s="1" t="str">
        <x:v>0.75687285602155885</x:v>
      </x:c>
      <x:c r="O1399" s="48" t="str">
        <x:v>HIGH_VOLATILITY|BULLISH_ROUTER</x:v>
      </x:c>
      <x:c r="P1399" s="48" t="str"/>
      <x:c r="Q1399" s="1" t="str">
        <x:v>True</x:v>
      </x:c>
      <x:c r="R1399" s="1" t="str">
        <x:v>5</x:v>
      </x:c>
      <x:c r="S1399" s="1" t="str">
        <x:v>0.20000000000000001</x:v>
      </x:c>
      <x:c r="T1399" s="1" t="str">
        <x:v>0.4365276770398141</x:v>
      </x:c>
      <x:c r="U1399" s="1" t="str">
        <x:v>0.45000000000000001</x:v>
      </x:c>
      <x:c r="V1399" s="1" t="str">
        <x:v>-0.0023768631607038</x:v>
      </x:c>
      <x:c r="W1399" s="28" t="str">
        <x:v>0.55000000000000004</x:v>
      </x:c>
      <x:c r="X1399" s="28" t="str">
        <x:v>0.090349703634382272</x:v>
      </x:c>
      <x:c r="Y1399" s="28" t="str">
        <x:v>-0.0029833763845251715</x:v>
      </x:c>
      <x:c r="Z1399" s="1" t="str">
        <x:v>0.45000000000000001</x:v>
      </x:c>
      <x:c r="AA1399" s="1" t="str">
        <x:v>0.0096502963656177609</x:v>
      </x:c>
      <x:c r="AB1399" s="1" t="str">
        <x:v>-0.002376863160703846</x:v>
      </x:c>
      <x:c r="AC1399" s="1" t="str">
        <x:v>BTC</x:v>
      </x:c>
      <x:c r="AD1399" s="1" t="str">
        <x:v>0.20000000000000001</x:v>
      </x:c>
      <x:c r="AE1399" s="1" t="str">
        <x:v>0.55000000000000004</x:v>
      </x:c>
      <x:c r="AF1399" s="1" t="str">
        <x:v>0.090349703634382272</x:v>
      </x:c>
      <x:c r="AG1399" s="1" t="str">
        <x:v>-0.0029833763845251715</x:v>
      </x:c>
      <x:c r="AH1399" s="1" t="str">
        <x:v>0.80000000000000004</x:v>
      </x:c>
      <x:c r="AI1399" s="1" t="str">
        <x:v>0.34034970363438227</x:v>
      </x:c>
      <x:c r="AJ1399" s="1" t="str">
        <x:v>-0.0045473364074432032</x:v>
      </x:c>
      <x:c r="AK1399" s="1" t="str">
        <x:v>-0.0021780146086604656</x:v>
      </x:c>
      <x:c r="AL1399" s="28" t="str">
        <x:v>-0.0052605237974765002</x:v>
      </x:c>
      <x:c r="AM1399" s="1" t="str">
        <x:v>2024</x:v>
      </x:c>
      <x:c r="AN1399" s="48" t="str">
        <x:v>REUSED_OOS_PREQUENTIAL_DIAGNOSTIC</x:v>
      </x:c>
      <x:c r="AO1399" s="1" t="str">
        <x:v>1397</x:v>
      </x:c>
      <x:c r="AP1399" s="1" t="str">
        <x:v>True</x:v>
      </x:c>
    </x:row>
    <x:row r="1400" ht="22" customHeight="1">
      <x:c r="A1400" s="27" t="n">
        <x:v>45595</x:v>
      </x:c>
      <x:c r="B1400" s="27" t="n">
        <x:v>45596</x:v>
      </x:c>
      <x:c r="C1400" s="1" t="str">
        <x:v>1.4997043441601501e-06</x:v>
      </x:c>
      <x:c r="D1400" s="1" t="str">
        <x:v>0.86774880632585705</x:v>
      </x:c>
      <x:c r="E1400" s="1" t="str">
        <x:v>0.13224969396979841</x:v>
      </x:c>
      <x:c r="F1400" s="1" t="str">
        <x:v>bull</x:v>
      </x:c>
      <x:c r="G1400" s="1" t="str">
        <x:v>0.35559625394149291</x:v>
      </x:c>
      <x:c r="H1400" s="1" t="str">
        <x:v>0.2217519006085967</x:v>
      </x:c>
      <x:c r="I1400" s="1" t="str">
        <x:v>0.085265294305596706</x:v>
      </x:c>
      <x:c r="J1400" s="1" t="str">
        <x:v>0.14222787783868451</x:v>
      </x:c>
      <x:c r="K1400" s="1" t="str">
        <x:v>0.37546974942395378</x:v>
      </x:c>
      <x:c r="L1400" s="1" t="str">
        <x:v>-0.0052605237974765462</x:v>
      </x:c>
      <x:c r="M1400" s="1" t="str">
        <x:v>BTC</x:v>
      </x:c>
      <x:c r="N1400" s="1" t="str">
        <x:v>0.86774880632585705</x:v>
      </x:c>
      <x:c r="O1400" s="48" t="str">
        <x:v>HIGH_VOLATILITY|BULLISH_ROUTER</x:v>
      </x:c>
      <x:c r="P1400" s="48" t="str">
        <x:v>episode-001386|episode-001387|episode-001025|episode-000778|episode-001135</x:v>
      </x:c>
      <x:c r="Q1400" s="1" t="str">
        <x:v>True</x:v>
      </x:c>
      <x:c r="R1400" s="1" t="str">
        <x:v>5</x:v>
      </x:c>
      <x:c r="S1400" s="1" t="str">
        <x:v>0.20000000000000001</x:v>
      </x:c>
      <x:c r="T1400" s="1" t="str">
        <x:v>0.4375791177258907</x:v>
      </x:c>
      <x:c r="U1400" s="1" t="str">
        <x:v>0.45000000000000001</x:v>
      </x:c>
      <x:c r="V1400" s="1" t="str">
        <x:v>-0.0128517136049973</x:v>
      </x:c>
      <x:c r="W1400" s="28" t="str">
        <x:v>0.55000000000000004</x:v>
      </x:c>
      <x:c r="X1400" s="28" t="str">
        <x:v>0.0013057575727072335</x:v>
      </x:c>
      <x:c r="Y1400" s="28" t="str">
        <x:v>-0.015707360624032662</x:v>
      </x:c>
      <x:c r="Z1400" s="1" t="str">
        <x:v>0.45000000000000001</x:v>
      </x:c>
      <x:c r="AA1400" s="1" t="str">
        <x:v>0.0013050690459234793</x:v>
      </x:c>
      <x:c r="AB1400" s="1" t="str">
        <x:v>-0.012851713604997372</x:v>
      </x:c>
      <x:c r="AC1400" s="1" t="str">
        <x:v>BTC</x:v>
      </x:c>
      <x:c r="AD1400" s="1" t="str">
        <x:v>0.20000000000000001</x:v>
      </x:c>
      <x:c r="AE1400" s="1" t="str">
        <x:v>0.55000000000000004</x:v>
      </x:c>
      <x:c r="AF1400" s="1" t="str">
        <x:v>0.0013057575727072335</x:v>
      </x:c>
      <x:c r="AG1400" s="1" t="str">
        <x:v>-0.015707360624032662</x:v>
      </x:c>
      <x:c r="AH1400" s="1" t="str">
        <x:v>0.80000000000000004</x:v>
      </x:c>
      <x:c r="AI1400" s="1" t="str">
        <x:v>0.00084524093564142255</x:v>
      </x:c>
      <x:c r="AJ1400" s="1" t="str">
        <x:v>-0.022846026476381343</x:v>
      </x:c>
      <x:c r="AK1400" s="1" t="str">
        <x:v>-0.010176029747639596</x:v>
      </x:c>
      <x:c r="AL1400" s="28" t="str">
        <x:v>-0.028556500681430501</x:v>
      </x:c>
      <x:c r="AM1400" s="1" t="str">
        <x:v>2024</x:v>
      </x:c>
      <x:c r="AN1400" s="48" t="str">
        <x:v>REUSED_OOS_PREQUENTIAL_DIAGNOSTIC</x:v>
      </x:c>
      <x:c r="AO1400" s="1" t="str">
        <x:v>1398</x:v>
      </x:c>
      <x:c r="AP1400" s="1" t="str">
        <x:v>True</x:v>
      </x:c>
    </x:row>
    <x:row r="1401" ht="22" customHeight="1">
      <x:c r="A1401" s="27" t="n">
        <x:v>45596</x:v>
      </x:c>
      <x:c r="B1401" s="27" t="n">
        <x:v>45597</x:v>
      </x:c>
      <x:c r="C1401" s="1" t="str">
        <x:v>4.8165415686525495e-06</x:v>
      </x:c>
      <x:c r="D1401" s="1" t="str">
        <x:v>0.68074573416790785</x:v>
      </x:c>
      <x:c r="E1401" s="1" t="str">
        <x:v>0.31924944929052351</x:v>
      </x:c>
      <x:c r="F1401" s="1" t="str">
        <x:v>bull</x:v>
      </x:c>
      <x:c r="G1401" s="1" t="str">
        <x:v>0.57014140521915857</x:v>
      </x:c>
      <x:c r="H1401" s="1" t="str">
        <x:v>0.37400614431589879</x:v>
      </x:c>
      <x:c r="I1401" s="1" t="str">
        <x:v>0.030653380553294918</x:v>
      </x:c>
      <x:c r="J1401" s="1" t="str">
        <x:v>0.15527611345349346</x:v>
      </x:c>
      <x:c r="K1401" s="1" t="str">
        <x:v>0.36019505688024944</x:v>
      </x:c>
      <x:c r="L1401" s="1" t="str">
        <x:v>-0.033666802327499745</x:v>
      </x:c>
      <x:c r="M1401" s="1" t="str">
        <x:v>BTC</x:v>
      </x:c>
      <x:c r="N1401" s="1" t="str">
        <x:v>0.68074573416790785</x:v>
      </x:c>
      <x:c r="O1401" s="48" t="str">
        <x:v>HIGH_VOLATILITY</x:v>
      </x:c>
      <x:c r="P1401" s="48" t="str"/>
      <x:c r="Q1401" s="1" t="str">
        <x:v>True</x:v>
      </x:c>
      <x:c r="R1401" s="1" t="str">
        <x:v>5</x:v>
      </x:c>
      <x:c r="S1401" s="1" t="str">
        <x:v>0.20000000000000001</x:v>
      </x:c>
      <x:c r="T1401" s="1" t="str">
        <x:v>0.43580571528854622</x:v>
      </x:c>
      <x:c r="U1401" s="1" t="str">
        <x:v>0.45000000000000001</x:v>
      </x:c>
      <x:c r="V1401" s="1" t="str">
        <x:v>-0.0049667297040975004</x:v>
      </x:c>
      <x:c r="W1401" s="28" t="str">
        <x:v>0.55000000000000004</x:v>
      </x:c>
      <x:c r="X1401" s="28" t="str">
        <x:v>0.0071805115746753634</x:v>
      </x:c>
      <x:c r="Y1401" s="28" t="str">
        <x:v>-0.0060688770089133426</x:v>
      </x:c>
      <x:c r="Z1401" s="1" t="str">
        <x:v>0.45000000000000001</x:v>
      </x:c>
      <x:c r="AA1401" s="1" t="str">
        <x:v>0.0071597396178279538</x:v>
      </x:c>
      <x:c r="AB1401" s="1" t="str">
        <x:v>-0.0049667297040975056</x:v>
      </x:c>
      <x:c r="AC1401" s="1" t="str">
        <x:v>ABSTAIN</x:v>
      </x:c>
      <x:c r="AD1401" s="1" t="str">
        <x:v>0.20000000000000001</x:v>
      </x:c>
      <x:c r="AE1401" s="1" t="str">
        <x:v>0.45000000000000001</x:v>
      </x:c>
      <x:c r="AF1401" s="1" t="str">
        <x:v>0.09281948842532467</x:v>
      </x:c>
      <x:c r="AG1401" s="1" t="str">
        <x:v>-0.0050519646143458719</x:v>
      </x:c>
      <x:c r="AH1401" s="1" t="str">
        <x:v>0.80000000000000004</x:v>
      </x:c>
      <x:c r="AI1401" s="1" t="str">
        <x:v>0.0046758610934295453</x:v>
      </x:c>
      <x:c r="AJ1401" s="1" t="str">
        <x:v>-0.0088217110318261627</x:v>
      </x:c>
      <x:c r="AK1401" s="1" t="str">
        <x:v>-0.0038817477929857479</x:v>
      </x:c>
      <x:c r="AL1401" s="28" t="str">
        <x:v>-0.0110213454976965</x:v>
      </x:c>
      <x:c r="AM1401" s="1" t="str">
        <x:v>2024</x:v>
      </x:c>
      <x:c r="AN1401" s="48" t="str">
        <x:v>REUSED_OOS_PREQUENTIAL_DIAGNOSTIC</x:v>
      </x:c>
      <x:c r="AO1401" s="1" t="str">
        <x:v>1399</x:v>
      </x:c>
      <x:c r="AP1401" s="1" t="str">
        <x:v>True</x:v>
      </x:c>
    </x:row>
    <x:row r="1402" ht="22" customHeight="1">
      <x:c r="A1402" s="27" t="n">
        <x:v>45597</x:v>
      </x:c>
      <x:c r="B1402" s="27" t="n">
        <x:v>45598</x:v>
      </x:c>
      <x:c r="C1402" s="1" t="str">
        <x:v>9.7999881326253779e-06</x:v>
      </x:c>
      <x:c r="D1402" s="1" t="str">
        <x:v>0.54055382558276877</x:v>
      </x:c>
      <x:c r="E1402" s="1" t="str">
        <x:v>0.45943637442909813</x:v>
      </x:c>
      <x:c r="F1402" s="1" t="str">
        <x:v>bull</x:v>
      </x:c>
      <x:c r="G1402" s="1" t="str">
        <x:v>0.62803734212305218</x:v>
      </x:c>
      <x:c r="H1402" s="1" t="str">
        <x:v>0.28038381717027766</x:v>
      </x:c>
      <x:c r="I1402" s="1" t="str">
        <x:v>0.042136954096748225</x:v>
      </x:c>
      <x:c r="J1402" s="1" t="str">
        <x:v>0.14611918074983055</x:v>
      </x:c>
      <x:c r="K1402" s="1" t="str">
        <x:v>0.36345878272050886</x:v>
      </x:c>
      <x:c r="L1402" s="1" t="str">
        <x:v>-0.044317094364942244</x:v>
      </x:c>
      <x:c r="M1402" s="1" t="str">
        <x:v>ABSTAIN</x:v>
      </x:c>
      <x:c r="N1402" s="1" t="str">
        <x:v>0.5</x:v>
      </x:c>
      <x:c r="O1402" s="48" t="str">
        <x:v>INSUFFICIENT_EVIDENCE</x:v>
      </x:c>
      <x:c r="P1402" s="48" t="str"/>
      <x:c r="Q1402" s="1" t="str">
        <x:v>True</x:v>
      </x:c>
      <x:c r="R1402" s="1" t="str">
        <x:v>5</x:v>
      </x:c>
      <x:c r="S1402" s="1" t="str">
        <x:v>0.20000000000000001</x:v>
      </x:c>
      <x:c r="T1402" s="1" t="str">
        <x:v>0.43447610628414413</x:v>
      </x:c>
      <x:c r="U1402" s="1" t="str">
        <x:v>0.45000000000000001</x:v>
      </x:c>
      <x:c r="V1402" s="1" t="str">
        <x:v>-0.0011771488681954999</x:v>
      </x:c>
      <x:c r="W1402" s="28" t="str">
        <x:v>0.45000000000000001</x:v>
      </x:c>
      <x:c r="X1402" s="28" t="str">
        <x:v>0.097255581035038341</x:v>
      </x:c>
      <x:c r="Y1402" s="28" t="str">
        <x:v>-0.0012715520715700368</x:v>
      </x:c>
      <x:c r="Z1402" s="1" t="str">
        <x:v>0.45000000000000001</x:v>
      </x:c>
      <x:c r="AA1402" s="1" t="str">
        <x:v>0.00274137916981676</x:v>
      </x:c>
      <x:c r="AB1402" s="1" t="str">
        <x:v>-0.0011771488681955322</x:v>
      </x:c>
      <x:c r="AC1402" s="1" t="str">
        <x:v>ABSTAIN</x:v>
      </x:c>
      <x:c r="AD1402" s="1" t="str">
        <x:v>0.20000000000000001</x:v>
      </x:c>
      <x:c r="AE1402" s="1" t="str">
        <x:v>0.45000000000000001</x:v>
      </x:c>
      <x:c r="AF1402" s="1" t="str">
        <x:v>0.00274137916981676</x:v>
      </x:c>
      <x:c r="AG1402" s="1" t="str">
        <x:v>-0.0011771488681955322</x:v>
      </x:c>
      <x:c r="AH1402" s="1" t="str">
        <x:v>0.45000000000000001</x:v>
      </x:c>
      <x:c r="AI1402" s="1" t="str">
        <x:v>0.34822089824426822</x:v>
      </x:c>
      <x:c r="AJ1402" s="1" t="str">
        <x:v>-0.0015222226524232996</x:v>
      </x:c>
      <x:c r="AK1402" s="1" t="str">
        <x:v>-0.00034554015829248879</x:v>
      </x:c>
      <x:c r="AL1402" s="28" t="str">
        <x:v>-0.0026098015745129998</x:v>
      </x:c>
      <x:c r="AM1402" s="1" t="str">
        <x:v>2024</x:v>
      </x:c>
      <x:c r="AN1402" s="48" t="str">
        <x:v>REUSED_OOS_PREQUENTIAL_DIAGNOSTIC</x:v>
      </x:c>
      <x:c r="AO1402" s="1" t="str">
        <x:v>1400</x:v>
      </x:c>
      <x:c r="AP1402" s="1" t="str">
        <x:v>False</x:v>
      </x:c>
    </x:row>
    <x:row r="1403" ht="22" customHeight="1">
      <x:c r="A1403" s="27" t="n">
        <x:v>45598</x:v>
      </x:c>
      <x:c r="B1403" s="27" t="n">
        <x:v>45599</x:v>
      </x:c>
      <x:c r="C1403" s="1" t="str">
        <x:v>1.8725020907418071e-05</x:v>
      </x:c>
      <x:c r="D1403" s="1" t="str">
        <x:v>0.46526394508297891</x:v>
      </x:c>
      <x:c r="E1403" s="1" t="str">
        <x:v>0.53471732989611365</x:v>
      </x:c>
      <x:c r="F1403" s="1" t="str">
        <x:v>mix</x:v>
      </x:c>
      <x:c r="G1403" s="1" t="str">
        <x:v>0.62892331802498169</x:v>
      </x:c>
      <x:c r="H1403" s="1" t="str">
        <x:v>0.15057976099958015</x:v>
      </x:c>
      <x:c r="I1403" s="1" t="str">
        <x:v>0.033374672811939066</x:v>
      </x:c>
      <x:c r="J1403" s="1" t="str">
        <x:v>0.14114289100462218</x:v>
      </x:c>
      <x:c r="K1403" s="1" t="str">
        <x:v>0.36419854712577787</x:v>
      </x:c>
      <x:c r="L1403" s="1" t="str">
        <x:v>-0.046811237116803905</x:v>
      </x:c>
      <x:c r="M1403" s="1" t="str">
        <x:v>ABSTAIN</x:v>
      </x:c>
      <x:c r="N1403" s="1" t="str">
        <x:v>0.53471732989611365</x:v>
      </x:c>
      <x:c r="O1403" s="48" t="str">
        <x:v>HIGH_VOLATILITY|MIXED_OR_UNCERTAIN</x:v>
      </x:c>
      <x:c r="P1403" s="48" t="str">
        <x:v>episode-001253|episode-001367|episode-000909|episode-001397|episode-000930</x:v>
      </x:c>
      <x:c r="Q1403" s="1" t="str">
        <x:v>True</x:v>
      </x:c>
      <x:c r="R1403" s="1" t="str">
        <x:v>5</x:v>
      </x:c>
      <x:c r="S1403" s="1" t="str">
        <x:v>0.050000000000000003</x:v>
      </x:c>
      <x:c r="T1403" s="1" t="str">
        <x:v>0.4337617163672931</x:v>
      </x:c>
      <x:c r="U1403" s="1" t="str">
        <x:v>0.45000000000000001</x:v>
      </x:c>
      <x:c r="V1403" s="1" t="str">
        <x:v>-0.0036109885514673998</x:v>
      </x:c>
      <x:c r="W1403" s="28" t="str">
        <x:v>0.45000000000000001</x:v>
      </x:c>
      <x:c r="X1403" s="28" t="str">
        <x:v>0.0006466853639083836</x:v>
      </x:c>
      <x:c r="Y1403" s="28" t="str">
        <x:v>-0.0036109885514674644</x:v>
      </x:c>
      <x:c r="Z1403" s="1" t="str">
        <x:v>0.45000000000000001</x:v>
      </x:c>
      <x:c r="AA1403" s="1" t="str">
        <x:v>0.0006466853639083836</x:v>
      </x:c>
      <x:c r="AB1403" s="1" t="str">
        <x:v>-0.0036109885514674644</x:v>
      </x:c>
      <x:c r="AC1403" s="1" t="str">
        <x:v>ABSTAIN</x:v>
      </x:c>
      <x:c r="AD1403" s="1" t="str">
        <x:v>0.050000000000000003</x:v>
      </x:c>
      <x:c r="AE1403" s="1" t="str">
        <x:v>0.45000000000000001</x:v>
      </x:c>
      <x:c r="AF1403" s="1" t="str">
        <x:v>0.0006466853639083836</x:v>
      </x:c>
      <x:c r="AG1403" s="1" t="str">
        <x:v>-0.0036109885514674644</x:v>
      </x:c>
      <x:c r="AH1403" s="1" t="str">
        <x:v>0.45000000000000001</x:v>
      </x:c>
      <x:c r="AI1403" s="1" t="str">
        <x:v>0.0006466853639083836</x:v>
      </x:c>
      <x:c r="AJ1403" s="1" t="str">
        <x:v>-0.0036109885514674644</x:v>
      </x:c>
      <x:c r="AK1403" s="1" t="str">
        <x:v>-6.4618449480136064e-17</x:v>
      </x:c>
      <x:c r="AL1403" s="28" t="str">
        <x:v>-0.0080229871130228</x:v>
      </x:c>
      <x:c r="AM1403" s="1" t="str">
        <x:v>2024</x:v>
      </x:c>
      <x:c r="AN1403" s="48" t="str">
        <x:v>REUSED_OOS_PREQUENTIAL_DIAGNOSTIC</x:v>
      </x:c>
      <x:c r="AO1403" s="1" t="str">
        <x:v>1401</x:v>
      </x:c>
      <x:c r="AP1403" s="1" t="str">
        <x:v>False</x:v>
      </x:c>
    </x:row>
    <x:row r="1404" ht="22" customHeight="1">
      <x:c r="A1404" s="27" t="n">
        <x:v>45599</x:v>
      </x:c>
      <x:c r="B1404" s="27" t="n">
        <x:v>45600</x:v>
      </x:c>
      <x:c r="C1404" s="1" t="str">
        <x:v>3.0291166519229078e-05</x:v>
      </x:c>
      <x:c r="D1404" s="1" t="str">
        <x:v>0.40041705620647311</x:v>
      </x:c>
      <x:c r="E1404" s="1" t="str">
        <x:v>0.59955265262700763</x:v>
      </x:c>
      <x:c r="F1404" s="1" t="str">
        <x:v>mix</x:v>
      </x:c>
      <x:c r="G1404" s="1" t="str">
        <x:v>0.61305555956924784</x:v>
      </x:c>
      <x:c r="H1404" s="1" t="str">
        <x:v>0.12969377775301161</x:v>
      </x:c>
      <x:c r="I1404" s="1" t="str">
        <x:v>0.011249239022066204</x:v>
      </x:c>
      <x:c r="J1404" s="1" t="str">
        <x:v>0.10773988821056379</x:v>
      </x:c>
      <x:c r="K1404" s="1" t="str">
        <x:v>0.36121404921786643</x:v>
      </x:c>
      <x:c r="L1404" s="1" t="str">
        <x:v>-0.054458658277693917</x:v>
      </x:c>
      <x:c r="M1404" s="1" t="str">
        <x:v>ABSTAIN</x:v>
      </x:c>
      <x:c r="N1404" s="1" t="str">
        <x:v>0.59955265262700763</x:v>
      </x:c>
      <x:c r="O1404" s="48" t="str">
        <x:v>HIGH_VOLATILITY|NEGATIVE_MOMENTUM</x:v>
      </x:c>
      <x:c r="P1404" s="48" t="str">
        <x:v>episode-000930|episode-000910|episode-001397|episode-000909|episode-001402</x:v>
      </x:c>
      <x:c r="Q1404" s="1" t="str">
        <x:v>True</x:v>
      </x:c>
      <x:c r="R1404" s="1" t="str">
        <x:v>5</x:v>
      </x:c>
      <x:c r="S1404" s="1" t="str">
        <x:v>0.050000000000000003</x:v>
      </x:c>
      <x:c r="T1404" s="1" t="str">
        <x:v>0.43314621319410451</x:v>
      </x:c>
      <x:c r="U1404" s="1" t="str">
        <x:v>0.45000000000000001</x:v>
      </x:c>
      <x:c r="V1404" s="1" t="str">
        <x:v>-0.0060273176532250001</x:v>
      </x:c>
      <x:c r="W1404" s="28" t="str">
        <x:v>0.45000000000000001</x:v>
      </x:c>
      <x:c r="X1404" s="28" t="str">
        <x:v>0.0019928843087803072</x:v>
      </x:c>
      <x:c r="Y1404" s="28" t="str">
        <x:v>-0.0060273176532249506</x:v>
      </x:c>
      <x:c r="Z1404" s="1" t="str">
        <x:v>0.45000000000000001</x:v>
      </x:c>
      <x:c r="AA1404" s="1" t="str">
        <x:v>0.0019928843087803072</x:v>
      </x:c>
      <x:c r="AB1404" s="1" t="str">
        <x:v>-0.0060273176532249506</x:v>
      </x:c>
      <x:c r="AC1404" s="1" t="str">
        <x:v>ABSTAIN</x:v>
      </x:c>
      <x:c r="AD1404" s="1" t="str">
        <x:v>0.050000000000000003</x:v>
      </x:c>
      <x:c r="AE1404" s="1" t="str">
        <x:v>0.45000000000000001</x:v>
      </x:c>
      <x:c r="AF1404" s="1" t="str">
        <x:v>0.0019928843087803072</x:v>
      </x:c>
      <x:c r="AG1404" s="1" t="str">
        <x:v>-0.0060273176532249506</x:v>
      </x:c>
      <x:c r="AH1404" s="1" t="str">
        <x:v>0.45000000000000001</x:v>
      </x:c>
      <x:c r="AI1404" s="1" t="str">
        <x:v>0.0019928843087803072</x:v>
      </x:c>
      <x:c r="AJ1404" s="1" t="str">
        <x:v>-0.0060273176532249506</x:v>
      </x:c>
      <x:c r="AK1404" s="1" t="str">
        <x:v>5.0306980803327406e-17</x:v>
      </x:c>
      <x:c r="AL1404" s="28" t="str">
        <x:v>-0.013389637281589499</x:v>
      </x:c>
      <x:c r="AM1404" s="1" t="str">
        <x:v>2024</x:v>
      </x:c>
      <x:c r="AN1404" s="48" t="str">
        <x:v>REUSED_OOS_PREQUENTIAL_DIAGNOSTIC</x:v>
      </x:c>
      <x:c r="AO1404" s="1" t="str">
        <x:v>1402</x:v>
      </x:c>
      <x:c r="AP1404" s="1" t="str">
        <x:v>False</x:v>
      </x:c>
    </x:row>
    <x:row r="1405" ht="22" customHeight="1">
      <x:c r="A1405" s="27" t="n">
        <x:v>45600</x:v>
      </x:c>
      <x:c r="B1405" s="27" t="n">
        <x:v>45601</x:v>
      </x:c>
      <x:c r="C1405" s="1" t="str">
        <x:v>3.5733676965954022e-05</x:v>
      </x:c>
      <x:c r="D1405" s="1" t="str">
        <x:v>0.35752483832048931</x:v>
      </x:c>
      <x:c r="E1405" s="1" t="str">
        <x:v>0.64243942800254472</x:v>
      </x:c>
      <x:c r="F1405" s="1" t="str">
        <x:v>mix</x:v>
      </x:c>
      <x:c r="G1405" s="1" t="str">
        <x:v>0.5938096531322008</x:v>
      </x:c>
      <x:c r="H1405" s="1" t="str">
        <x:v>0.085784435771967621</x:v>
      </x:c>
      <x:c r="I1405" s="1" t="str">
        <x:v>-0.030095448301100336</x:v>
      </x:c>
      <x:c r="J1405" s="1" t="str">
        <x:v>0.093252810925954055</x:v>
      </x:c>
      <x:c r="K1405" s="1" t="str">
        <x:v>0.36581584344733908</x:v>
      </x:c>
      <x:c r="L1405" s="1" t="str">
        <x:v>-0.067119113878103098</x:v>
      </x:c>
      <x:c r="M1405" s="1" t="str">
        <x:v>ABSTAIN</x:v>
      </x:c>
      <x:c r="N1405" s="1" t="str">
        <x:v>0.64243942800254472</x:v>
      </x:c>
      <x:c r="O1405" s="48" t="str">
        <x:v>INSUFFICIENT_EVIDENCE</x:v>
      </x:c>
      <x:c r="P1405" s="48" t="str"/>
      <x:c r="Q1405" s="1" t="str">
        <x:v>True</x:v>
      </x:c>
      <x:c r="R1405" s="1" t="str">
        <x:v>5</x:v>
      </x:c>
      <x:c r="S1405" s="1" t="str">
        <x:v>0.050000000000000003</x:v>
      </x:c>
      <x:c r="T1405" s="1" t="str">
        <x:v>0.43273921068366111</x:v>
      </x:c>
      <x:c r="U1405" s="1" t="str">
        <x:v>0.45000000000000001</x:v>
      </x:c>
      <x:c r="V1405" s="1" t="str">
        <x:v>0.0101103704510498</x:v>
      </x:c>
      <x:c r="W1405" s="28" t="str">
        <x:v>0.45000000000000001</x:v>
      </x:c>
      <x:c r="X1405" s="28" t="str">
        <x:v>0.0033340238436731506</x:v>
      </x:c>
      <x:c r="Y1405" s="28" t="str">
        <x:v>0.010110370451049899</x:v>
      </x:c>
      <x:c r="Z1405" s="1" t="str">
        <x:v>0.45000000000000001</x:v>
      </x:c>
      <x:c r="AA1405" s="1" t="str">
        <x:v>0.0033340238436731506</x:v>
      </x:c>
      <x:c r="AB1405" s="1" t="str">
        <x:v>0.010110370451049899</x:v>
      </x:c>
      <x:c r="AC1405" s="1" t="str">
        <x:v>ABSTAIN</x:v>
      </x:c>
      <x:c r="AD1405" s="1" t="str">
        <x:v>0.050000000000000003</x:v>
      </x:c>
      <x:c r="AE1405" s="1" t="str">
        <x:v>0.45000000000000001</x:v>
      </x:c>
      <x:c r="AF1405" s="1" t="str">
        <x:v>0.0033340238436731506</x:v>
      </x:c>
      <x:c r="AG1405" s="1" t="str">
        <x:v>0.010110370451049899</x:v>
      </x:c>
      <x:c r="AH1405" s="1" t="str">
        <x:v>0.45000000000000001</x:v>
      </x:c>
      <x:c r="AI1405" s="1" t="str">
        <x:v>0.0033340238436731506</x:v>
      </x:c>
      <x:c r="AJ1405" s="1" t="str">
        <x:v>0.010110370451049899</x:v>
      </x:c>
      <x:c r="AK1405" s="1" t="str">
        <x:v>9.7144514654701197e-17</x:v>
      </x:c>
      <x:c r="AL1405" s="28" t="str">
        <x:v>0.022474973765195399</x:v>
      </x:c>
      <x:c r="AM1405" s="1" t="str">
        <x:v>2024</x:v>
      </x:c>
      <x:c r="AN1405" s="48" t="str">
        <x:v>REUSED_OOS_PREQUENTIAL_DIAGNOSTIC</x:v>
      </x:c>
      <x:c r="AO1405" s="1" t="str">
        <x:v>1403</x:v>
      </x:c>
      <x:c r="AP1405" s="1" t="str">
        <x:v>False</x:v>
      </x:c>
    </x:row>
    <x:row r="1406" ht="22" customHeight="1">
      <x:c r="A1406" s="27" t="n">
        <x:v>45601</x:v>
      </x:c>
      <x:c r="B1406" s="27" t="n">
        <x:v>45602</x:v>
      </x:c>
      <x:c r="C1406" s="1" t="str">
        <x:v>5.4176248641508244e-06</x:v>
      </x:c>
      <x:c r="D1406" s="1" t="str">
        <x:v>0.66972722246134475</x:v>
      </x:c>
      <x:c r="E1406" s="1" t="str">
        <x:v>0.3302673599137908</x:v>
      </x:c>
      <x:c r="F1406" s="1" t="str">
        <x:v>bull</x:v>
      </x:c>
      <x:c r="G1406" s="1" t="str">
        <x:v>0.57748921985631751</x:v>
      </x:c>
      <x:c r="H1406" s="1" t="str">
        <x:v>0.6244047682817111</x:v>
      </x:c>
      <x:c r="I1406" s="1" t="str">
        <x:v>-0.046152640436461168</x:v>
      </x:c>
      <x:c r="J1406" s="1" t="str">
        <x:v>0.10433560333272829</x:v>
      </x:c>
      <x:c r="K1406" s="1" t="str">
        <x:v>0.3706604329072723</x:v>
      </x:c>
      <x:c r="L1406" s="1" t="str">
        <x:v>-0.046152640436461168</x:v>
      </x:c>
      <x:c r="M1406" s="1" t="str">
        <x:v>BTC</x:v>
      </x:c>
      <x:c r="N1406" s="1" t="str">
        <x:v>0.66972722246134475</x:v>
      </x:c>
      <x:c r="O1406" s="48" t="str">
        <x:v>HIGH_VOLATILITY|BULLISH_ROUTER</x:v>
      </x:c>
      <x:c r="P1406" s="48" t="str"/>
      <x:c r="Q1406" s="1" t="str">
        <x:v>True</x:v>
      </x:c>
      <x:c r="R1406" s="1" t="str">
        <x:v>5</x:v>
      </x:c>
      <x:c r="S1406" s="1" t="str">
        <x:v>0.20000000000000001</x:v>
      </x:c>
      <x:c r="T1406" s="1" t="str">
        <x:v>0.43570120255244271</x:v>
      </x:c>
      <x:c r="U1406" s="1" t="str">
        <x:v>0.45000000000000001</x:v>
      </x:c>
      <x:c r="V1406" s="1" t="str">
        <x:v>0.0402929723123737</x:v>
      </x:c>
      <x:c r="W1406" s="28" t="str">
        <x:v>0.55000000000000004</x:v>
      </x:c>
      <x:c r="X1406" s="28" t="str">
        <x:v>0.094493138944106048</x:v>
      </x:c>
      <x:c r="Y1406" s="28" t="str">
        <x:v>0.049154820701297064</x:v>
      </x:c>
      <x:c r="Z1406" s="1" t="str">
        <x:v>0.45000000000000001</x:v>
      </x:c>
      <x:c r="AA1406" s="1" t="str">
        <x:v>0.0055068610558939857</x:v>
      </x:c>
      <x:c r="AB1406" s="1" t="str">
        <x:v>0.04029297231237372</x:v>
      </x:c>
      <x:c r="AC1406" s="1" t="str">
        <x:v>ABSTAIN</x:v>
      </x:c>
      <x:c r="AD1406" s="1" t="str">
        <x:v>0.20000000000000001</x:v>
      </x:c>
      <x:c r="AE1406" s="1" t="str">
        <x:v>0.45000000000000001</x:v>
      </x:c>
      <x:c r="AF1406" s="1" t="str">
        <x:v>0.0055068610558939857</x:v>
      </x:c>
      <x:c r="AG1406" s="1" t="str">
        <x:v>0.04029297231237372</x:v>
      </x:c>
      <x:c r="AH1406" s="1" t="str">
        <x:v>0.80000000000000004</x:v>
      </x:c>
      <x:c r="AI1406" s="1" t="str">
        <x:v>0.34449313894410605</x:v>
      </x:c>
      <x:c r="AJ1406" s="1" t="str">
        <x:v>0.071272961913042332</x:v>
      </x:c>
      <x:c r="AK1406" s="1" t="str">
        <x:v>0.029345247762789267</x:v>
      </x:c>
      <x:c r="AL1406" s="28" t="str">
        <x:v>0.089552669095060503</x:v>
      </x:c>
      <x:c r="AM1406" s="1" t="str">
        <x:v>2024</x:v>
      </x:c>
      <x:c r="AN1406" s="48" t="str">
        <x:v>REUSED_OOS_PREQUENTIAL_DIAGNOSTIC</x:v>
      </x:c>
      <x:c r="AO1406" s="1" t="str">
        <x:v>1404</x:v>
      </x:c>
      <x:c r="AP1406" s="1" t="str">
        <x:v>True</x:v>
      </x:c>
    </x:row>
    <x:row r="1407" ht="22" customHeight="1">
      <x:c r="A1407" s="27" t="n">
        <x:v>45602</x:v>
      </x:c>
      <x:c r="B1407" s="27" t="n">
        <x:v>45603</x:v>
      </x:c>
      <x:c r="C1407" s="1" t="str">
        <x:v>7.0311467677937641e-09</x:v>
      </x:c>
      <x:c r="D1407" s="1" t="str">
        <x:v>0.98443541432737325</x:v>
      </x:c>
      <x:c r="E1407" s="1" t="str">
        <x:v>0.01556457864148</x:v>
      </x:c>
      <x:c r="F1407" s="1" t="str">
        <x:v>bull</x:v>
      </x:c>
      <x:c r="G1407" s="1" t="str">
        <x:v>0.073032610461398126</x:v>
      </x:c>
      <x:c r="H1407" s="1" t="str">
        <x:v>0.62941638373205677</x:v>
      </x:c>
      <x:c r="I1407" s="1" t="str">
        <x:v>0.044762936813558918</x:v>
      </x:c>
      <x:c r="J1407" s="1" t="str">
        <x:v>0.21432358271106722</x:v>
      </x:c>
      <x:c r="K1407" s="1" t="str">
        <x:v>0.46613334928542433</x:v>
      </x:c>
      <x:c r="L1407" s="1" t="str">
        <x:v>0</x:v>
      </x:c>
      <x:c r="M1407" s="1" t="str">
        <x:v>BTC</x:v>
      </x:c>
      <x:c r="N1407" s="1" t="str">
        <x:v>0.98443541432737325</x:v>
      </x:c>
      <x:c r="O1407" s="48" t="str">
        <x:v>HIGH_VOLATILITY|BULLISH_ROUTER</x:v>
      </x:c>
      <x:c r="P1407" s="48" t="str">
        <x:v>episode-000777|episode-000913</x:v>
      </x:c>
      <x:c r="Q1407" s="1" t="str">
        <x:v>True</x:v>
      </x:c>
      <x:c r="R1407" s="1" t="str">
        <x:v>5</x:v>
      </x:c>
      <x:c r="S1407" s="1" t="str">
        <x:v>0.20000000000000001</x:v>
      </x:c>
      <x:c r="T1407" s="1" t="str">
        <x:v>0.43868565944386839</x:v>
      </x:c>
      <x:c r="U1407" s="1" t="str">
        <x:v>0.45000000000000001</x:v>
      </x:c>
      <x:c r="V1407" s="1" t="str">
        <x:v>0.0016593202057356999</x:v>
      </x:c>
      <x:c r="W1407" s="28" t="str">
        <x:v>0.55000000000000004</x:v>
      </x:c>
      <x:c r="X1407" s="28" t="str">
        <x:v>0.021123852067223559</x:v>
      </x:c>
      <x:c r="Y1407" s="28" t="str">
        <x:v>0.0020329748431342498</x:v>
      </x:c>
      <x:c r="Z1407" s="1" t="str">
        <x:v>0.45000000000000001</x:v>
      </x:c>
      <x:c r="AA1407" s="1" t="str">
        <x:v>0.021305693814425652</x:v>
      </x:c>
      <x:c r="AB1407" s="1" t="str">
        <x:v>0.0016593202057357814</x:v>
      </x:c>
      <x:c r="AC1407" s="1" t="str">
        <x:v>BTC</x:v>
      </x:c>
      <x:c r="AD1407" s="1" t="str">
        <x:v>0.20000000000000001</x:v>
      </x:c>
      <x:c r="AE1407" s="1" t="str">
        <x:v>0.55000000000000004</x:v>
      </x:c>
      <x:c r="AF1407" s="1" t="str">
        <x:v>0.078694306185574381</x:v>
      </x:c>
      <x:c r="AG1407" s="1" t="str">
        <x:v>0.0019752861311230774</x:v>
      </x:c>
      <x:c r="AH1407" s="1" t="str">
        <x:v>0.80000000000000004</x:v>
      </x:c>
      <x:c r="AI1407" s="1" t="str">
        <x:v>0.01337053348645989</x:v>
      </x:c>
      <x:c r="AJ1407" s="1" t="str">
        <x:v>0.0029744325525054016</x:v>
      </x:c>
      <x:c r="AK1407" s="1" t="str">
        <x:v>0.0013120726253639144</x:v>
      </x:c>
      <x:c r="AL1407" s="28" t="str">
        <x:v>0.0037348037938091001</x:v>
      </x:c>
      <x:c r="AM1407" s="1" t="str">
        <x:v>2024</x:v>
      </x:c>
      <x:c r="AN1407" s="48" t="str">
        <x:v>REUSED_OOS_PREQUENTIAL_DIAGNOSTIC</x:v>
      </x:c>
      <x:c r="AO1407" s="1" t="str">
        <x:v>1405</x:v>
      </x:c>
      <x:c r="AP1407" s="1" t="str">
        <x:v>True</x:v>
      </x:c>
    </x:row>
    <x:row r="1408" ht="22" customHeight="1">
      <x:c r="A1408" s="27" t="n">
        <x:v>45603</x:v>
      </x:c>
      <x:c r="B1408" s="27" t="n">
        <x:v>45604</x:v>
      </x:c>
      <x:c r="C1408" s="1" t="str">
        <x:v>1.4683794240721543e-09</x:v>
      </x:c>
      <x:c r="D1408" s="1" t="str">
        <x:v>0.99691820096092199</x:v>
      </x:c>
      <x:c r="E1408" s="1" t="str">
        <x:v>0.0030817975706983001</x:v>
      </x:c>
      <x:c r="F1408" s="1" t="str">
        <x:v>bull</x:v>
      </x:c>
      <x:c r="G1408" s="1" t="str">
        <x:v>0.019021064605896587</x:v>
      </x:c>
      <x:c r="H1408" s="1" t="str">
        <x:v>0.024965573267097779</x:v>
      </x:c>
      <x:c r="I1408" s="1" t="str">
        <x:v>0.07949141883104871</x:v>
      </x:c>
      <x:c r="J1408" s="1" t="str">
        <x:v>0.22059623212188506</x:v>
      </x:c>
      <x:c r="K1408" s="1" t="str">
        <x:v>0.46538000850510547</x:v>
      </x:c>
      <x:c r="L1408" s="1" t="str">
        <x:v>0</x:v>
      </x:c>
      <x:c r="M1408" s="1" t="str">
        <x:v>BTC</x:v>
      </x:c>
      <x:c r="N1408" s="1" t="str">
        <x:v>0.99691820096092199</x:v>
      </x:c>
      <x:c r="O1408" s="48" t="str">
        <x:v>HIGH_VOLATILITY|BULLISH_ROUTER</x:v>
      </x:c>
      <x:c r="P1408" s="48" t="str"/>
      <x:c r="Q1408" s="1" t="str">
        <x:v>True</x:v>
      </x:c>
      <x:c r="R1408" s="1" t="str">
        <x:v>5</x:v>
      </x:c>
      <x:c r="S1408" s="1" t="str">
        <x:v>0.20000000000000001</x:v>
      </x:c>
      <x:c r="T1408" s="1" t="str">
        <x:v>0.43880402596969809</x:v>
      </x:c>
      <x:c r="U1408" s="1" t="str">
        <x:v>0.45000000000000001</x:v>
      </x:c>
      <x:c r="V1408" s="1" t="str">
        <x:v>0.0038467128441340998</x:v>
      </x:c>
      <x:c r="W1408" s="28" t="str">
        <x:v>0.55000000000000004</x:v>
      </x:c>
      <x:c r="X1408" s="28" t="str">
        <x:v>0.00092246905645543276</x:v>
      </x:c>
      <x:c r="Y1408" s="28" t="str">
        <x:v>0.004701743335728148</x:v>
      </x:c>
      <x:c r="Z1408" s="1" t="str">
        <x:v>0.45000000000000001</x:v>
      </x:c>
      <x:c r="AA1408" s="1" t="str">
        <x:v>0.00092281300249164033</x:v>
      </x:c>
      <x:c r="AB1408" s="1" t="str">
        <x:v>0.0038467128441341814</x:v>
      </x:c>
      <x:c r="AC1408" s="1" t="str">
        <x:v>BTC</x:v>
      </x:c>
      <x:c r="AD1408" s="1" t="str">
        <x:v>0.20000000000000001</x:v>
      </x:c>
      <x:c r="AE1408" s="1" t="str">
        <x:v>0.55000000000000004</x:v>
      </x:c>
      <x:c r="AF1408" s="1" t="str">
        <x:v>0.00092246905645543276</x:v>
      </x:c>
      <x:c r="AG1408" s="1" t="str">
        <x:v>0.004701743335728148</x:v>
      </x:c>
      <x:c r="AH1408" s="1" t="str">
        <x:v>0.80000000000000004</x:v>
      </x:c>
      <x:c r="AI1408" s="1" t="str">
        <x:v>0.00059578848453578637</x:v>
      </x:c>
      <x:c r="AJ1408" s="1" t="str">
        <x:v>0.0068396476166869835</x:v>
      </x:c>
      <x:c r="AK1408" s="1" t="str">
        <x:v>0.0029770301742393025</x:v>
      </x:c>
      <x:c r="AL1408" s="28" t="str">
        <x:v>0.0085503093506403994</x:v>
      </x:c>
      <x:c r="AM1408" s="1" t="str">
        <x:v>2024</x:v>
      </x:c>
      <x:c r="AN1408" s="48" t="str">
        <x:v>REUSED_OOS_PREQUENTIAL_DIAGNOSTIC</x:v>
      </x:c>
      <x:c r="AO1408" s="1" t="str">
        <x:v>1406</x:v>
      </x:c>
      <x:c r="AP1408" s="1" t="str">
        <x:v>True</x:v>
      </x:c>
    </x:row>
    <x:row r="1409" ht="22" customHeight="1">
      <x:c r="A1409" s="27" t="n">
        <x:v>45604</x:v>
      </x:c>
      <x:c r="B1409" s="27" t="n">
        <x:v>45605</x:v>
      </x:c>
      <x:c r="C1409" s="1" t="str">
        <x:v>2.0242173052190024e-10</x:v>
      </x:c>
      <x:c r="D1409" s="1" t="str">
        <x:v>0.99922656481635685</x:v>
      </x:c>
      <x:c r="E1409" s="1" t="str">
        <x:v>0.00077343498122120003</x:v>
      </x:c>
      <x:c r="F1409" s="1" t="str">
        <x:v>bull</x:v>
      </x:c>
      <x:c r="G1409" s="1" t="str">
        <x:v>0.0057477475749609002</x:v>
      </x:c>
      <x:c r="H1409" s="1" t="str">
        <x:v>0.0046167277108696628</x:v>
      </x:c>
      <x:c r="I1409" s="1" t="str">
        <x:v>0.10085429998618856</x:v>
      </x:c>
      <x:c r="J1409" s="1" t="str">
        <x:v>0.26206192436597786</x:v>
      </x:c>
      <x:c r="K1409" s="1" t="str">
        <x:v>0.45125001393031533</x:v>
      </x:c>
      <x:c r="L1409" s="1" t="str">
        <x:v>0</x:v>
      </x:c>
      <x:c r="M1409" s="1" t="str">
        <x:v>BTC</x:v>
      </x:c>
      <x:c r="N1409" s="1" t="str">
        <x:v>0.99922656481635685</x:v>
      </x:c>
      <x:c r="O1409" s="48" t="str">
        <x:v>HIGH_VOLATILITY|BULLISH_ROUTER</x:v>
      </x:c>
      <x:c r="P1409" s="48" t="str"/>
      <x:c r="Q1409" s="1" t="str">
        <x:v>True</x:v>
      </x:c>
      <x:c r="R1409" s="1" t="str">
        <x:v>5</x:v>
      </x:c>
      <x:c r="S1409" s="1" t="str">
        <x:v>0.20000000000000001</x:v>
      </x:c>
      <x:c r="T1409" s="1" t="str">
        <x:v>0.43882591476520949</x:v>
      </x:c>
      <x:c r="U1409" s="1" t="str">
        <x:v>0.45000000000000001</x:v>
      </x:c>
      <x:c r="V1409" s="1" t="str">
        <x:v>0.0010741168469579</x:v>
      </x:c>
      <x:c r="W1409" s="28" t="str">
        <x:v>0.55000000000000004</x:v>
      </x:c>
      <x:c r="X1409" s="28" t="str">
        <x:v>0.0021062963473389429</x:v>
      </x:c>
      <x:c r="Y1409" s="28" t="str">
        <x:v>0.0013132797405523977</x:v>
      </x:c>
      <x:c r="Z1409" s="1" t="str">
        <x:v>0.45000000000000001</x:v>
      </x:c>
      <x:c r="AA1409" s="1" t="str">
        <x:v>0.0021080903930337791</x:v>
      </x:c>
      <x:c r="AB1409" s="1" t="str">
        <x:v>0.0010741168469579065</x:v>
      </x:c>
      <x:c r="AC1409" s="1" t="str">
        <x:v>BTC</x:v>
      </x:c>
      <x:c r="AD1409" s="1" t="str">
        <x:v>0.20000000000000001</x:v>
      </x:c>
      <x:c r="AE1409" s="1" t="str">
        <x:v>0.55000000000000004</x:v>
      </x:c>
      <x:c r="AF1409" s="1" t="str">
        <x:v>0.0021062963473389429</x:v>
      </x:c>
      <x:c r="AG1409" s="1" t="str">
        <x:v>0.0013132797405523977</x:v>
      </x:c>
      <x:c r="AH1409" s="1" t="str">
        <x:v>0.80000000000000004</x:v>
      </x:c>
      <x:c r="AI1409" s="1" t="str">
        <x:v>0.0013587552737646114</x:v>
      </x:c>
      <x:c r="AJ1409" s="1" t="str">
        <x:v>0.0019119314559361555</x:v>
      </x:c>
      <x:c r="AK1409" s="1" t="str">
        <x:v>0.00083656564512730211</x:v>
      </x:c>
      <x:c r="AL1409" s="28" t="str">
        <x:v>0.0023916160136334</x:v>
      </x:c>
      <x:c r="AM1409" s="1" t="str">
        <x:v>2024</x:v>
      </x:c>
      <x:c r="AN1409" s="48" t="str">
        <x:v>REUSED_OOS_PREQUENTIAL_DIAGNOSTIC</x:v>
      </x:c>
      <x:c r="AO1409" s="1" t="str">
        <x:v>1407</x:v>
      </x:c>
      <x:c r="AP1409" s="1" t="str">
        <x:v>True</x:v>
      </x:c>
    </x:row>
    <x:row r="1410" ht="22" customHeight="1">
      <x:c r="A1410" s="27" t="n">
        <x:v>45605</x:v>
      </x:c>
      <x:c r="B1410" s="27" t="n">
        <x:v>45606</x:v>
      </x:c>
      <x:c r="C1410" s="1" t="str">
        <x:v>4.975851904438305e-11</x:v>
      </x:c>
      <x:c r="D1410" s="1" t="str">
        <x:v>0.99975490170621162</x:v>
      </x:c>
      <x:c r="E1410" s="1" t="str">
        <x:v>0.00024509824403010002</x:v>
      </x:c>
      <x:c r="F1410" s="1" t="str">
        <x:v>bull</x:v>
      </x:c>
      <x:c r="G1410" s="1" t="str">
        <x:v>0.0020778757399740957</x:v>
      </x:c>
      <x:c r="H1410" s="1" t="str">
        <x:v>0.001056673779709075</x:v>
      </x:c>
      <x:c r="I1410" s="1" t="str">
        <x:v>0.1063745387720012</x:v>
      </x:c>
      <x:c r="J1410" s="1" t="str">
        <x:v>0.27163680735855378</x:v>
      </x:c>
      <x:c r="K1410" s="1" t="str">
        <x:v>0.44928927816565389</x:v>
      </x:c>
      <x:c r="L1410" s="1" t="str">
        <x:v>0</x:v>
      </x:c>
      <x:c r="M1410" s="1" t="str">
        <x:v>BTC</x:v>
      </x:c>
      <x:c r="N1410" s="1" t="str">
        <x:v>0.99975490170621162</x:v>
      </x:c>
      <x:c r="O1410" s="48" t="str">
        <x:v>HIGH_VOLATILITY|BULLISH_ROUTER</x:v>
      </x:c>
      <x:c r="P1410" s="48" t="str">
        <x:v>episode-001408</x:v>
      </x:c>
      <x:c r="Q1410" s="1" t="str">
        <x:v>True</x:v>
      </x:c>
      <x:c r="R1410" s="1" t="str">
        <x:v>5</x:v>
      </x:c>
      <x:c r="S1410" s="1" t="str">
        <x:v>0.20000000000000001</x:v>
      </x:c>
      <x:c r="T1410" s="1" t="str">
        <x:v>0.43883092465203888</x:v>
      </x:c>
      <x:c r="U1410" s="1" t="str">
        <x:v>0.45000000000000001</x:v>
      </x:c>
      <x:c r="V1410" s="1" t="str">
        <x:v>0.021638033575240599</x:v>
      </x:c>
      <x:c r="W1410" s="28" t="str">
        <x:v>0.55000000000000004</x:v>
      </x:c>
      <x:c r="X1410" s="28" t="str">
        <x:v>0.00059114737473398016</x:v>
      </x:c>
      <x:c r="Y1410" s="28" t="str">
        <x:v>0.026446617023279551</x:v>
      </x:c>
      <x:c r="Z1410" s="1" t="str">
        <x:v>0.45000000000000001</x:v>
      </x:c>
      <x:c r="AA1410" s="1" t="str">
        <x:v>0.00059128860249357817</x:v>
      </x:c>
      <x:c r="AB1410" s="1" t="str">
        <x:v>0.021638033575240634</x:v>
      </x:c>
      <x:c r="AC1410" s="1" t="str">
        <x:v>BTC</x:v>
      </x:c>
      <x:c r="AD1410" s="1" t="str">
        <x:v>0.20000000000000001</x:v>
      </x:c>
      <x:c r="AE1410" s="1" t="str">
        <x:v>0.55000000000000004</x:v>
      </x:c>
      <x:c r="AF1410" s="1" t="str">
        <x:v>0.00059114737473398016</x:v>
      </x:c>
      <x:c r="AG1410" s="1" t="str">
        <x:v>0.026446617023279551</x:v>
      </x:c>
      <x:c r="AH1410" s="1" t="str">
        <x:v>0.80000000000000004</x:v>
      </x:c>
      <x:c r="AI1410" s="1" t="str">
        <x:v>0.0003819278224245215</x:v>
      </x:c>
      <x:c r="AJ1410" s="1" t="str">
        <x:v>0.038468292550622118</x:v>
      </x:c>
      <x:c r="AK1410" s="1" t="str">
        <x:v>0.016339577436364303</x:v>
      </x:c>
      <x:c r="AL1410" s="28" t="str">
        <x:v>0.048085861463384102</x:v>
      </x:c>
      <x:c r="AM1410" s="1" t="str">
        <x:v>2024</x:v>
      </x:c>
      <x:c r="AN1410" s="48" t="str">
        <x:v>REUSED_OOS_PREQUENTIAL_DIAGNOSTIC</x:v>
      </x:c>
      <x:c r="AO1410" s="1" t="str">
        <x:v>1408</x:v>
      </x:c>
      <x:c r="AP1410" s="1" t="str">
        <x:v>True</x:v>
      </x:c>
    </x:row>
    <x:row r="1411" ht="22" customHeight="1">
      <x:c r="A1411" s="27" t="n">
        <x:v>45606</x:v>
      </x:c>
      <x:c r="B1411" s="27" t="n">
        <x:v>45607</x:v>
      </x:c>
      <x:c r="C1411" s="1" t="str">
        <x:v>3.3712647950174629e-12</x:v>
      </x:c>
      <x:c r="D1411" s="1" t="str">
        <x:v>0.99990843553768916</x:v>
      </x:c>
      <x:c r="E1411" s="1" t="str">
        <x:v>9.1564458939415679e-05</x:v>
      </x:c>
      <x:c r="F1411" s="1" t="str">
        <x:v>bull</x:v>
      </x:c>
      <x:c r="G1411" s="1" t="str">
        <x:v>0.00085832782149580604</x:v>
      </x:c>
      <x:c r="H1411" s="1" t="str">
        <x:v>0.00030706766295547552</x:v>
      </x:c>
      <x:c r="I1411" s="1" t="str">
        <x:v>0.16895401456457493</x:v>
      </x:c>
      <x:c r="J1411" s="1" t="str">
        <x:v>0.28622834779213879</x:v>
      </x:c>
      <x:c r="K1411" s="1" t="str">
        <x:v>0.45974157964439122</x:v>
      </x:c>
      <x:c r="L1411" s="1" t="str">
        <x:v>0</x:v>
      </x:c>
      <x:c r="M1411" s="1" t="str">
        <x:v>BTC</x:v>
      </x:c>
      <x:c r="N1411" s="1" t="str">
        <x:v>0.99990843553768916</x:v>
      </x:c>
      <x:c r="O1411" s="48" t="str">
        <x:v>HIGH_VOLATILITY|BULLISH_ROUTER</x:v>
      </x:c>
      <x:c r="P1411" s="48" t="str"/>
      <x:c r="Q1411" s="1" t="str">
        <x:v>True</x:v>
      </x:c>
      <x:c r="R1411" s="1" t="str">
        <x:v>5</x:v>
      </x:c>
      <x:c r="S1411" s="1" t="str">
        <x:v>0.20000000000000001</x:v>
      </x:c>
      <x:c r="T1411" s="1" t="str">
        <x:v>0.43883238051701928</x:v>
      </x:c>
      <x:c r="U1411" s="1" t="str">
        <x:v>0.45000000000000001</x:v>
      </x:c>
      <x:c r="V1411" s="1" t="str">
        <x:v>0.046313094015337702</x:v>
      </x:c>
      <x:c r="W1411" s="28" t="str">
        <x:v>0.55000000000000004</x:v>
      </x:c>
      <x:c r="X1411" s="28" t="str">
        <x:v>0.011594605583394535</x:v>
      </x:c>
      <x:c r="Y1411" s="28" t="str">
        <x:v>0.056607539054394307</x:v>
      </x:c>
      <x:c r="Z1411" s="1" t="str">
        <x:v>0.45000000000000001</x:v>
      </x:c>
      <x:c r="AA1411" s="1" t="str">
        <x:v>0.01164917836258017</x:v>
      </x:c>
      <x:c r="AB1411" s="1" t="str">
        <x:v>0.046313094015337786</x:v>
      </x:c>
      <x:c r="AC1411" s="1" t="str">
        <x:v>BTC</x:v>
      </x:c>
      <x:c r="AD1411" s="1" t="str">
        <x:v>0.20000000000000001</x:v>
      </x:c>
      <x:c r="AE1411" s="1" t="str">
        <x:v>0.55000000000000004</x:v>
      </x:c>
      <x:c r="AF1411" s="1" t="str">
        <x:v>0.011594605583394535</x:v>
      </x:c>
      <x:c r="AG1411" s="1" t="str">
        <x:v>0.056607539054394307</x:v>
      </x:c>
      <x:c r="AH1411" s="1" t="str">
        <x:v>0.80000000000000004</x:v>
      </x:c>
      <x:c r="AI1411" s="1" t="str">
        <x:v>0.0074087335654631215</x:v>
      </x:c>
      <x:c r="AJ1411" s="1" t="str">
        <x:v>0.082348039503777004</x:v>
      </x:c>
      <x:c r="AK1411" s="1" t="str">
        <x:v>0.033860145912746338</x:v>
      </x:c>
      <x:c r="AL1411" s="28" t="str">
        <x:v>0.1029450729892957</x:v>
      </x:c>
      <x:c r="AM1411" s="1" t="str">
        <x:v>2024</x:v>
      </x:c>
      <x:c r="AN1411" s="48" t="str">
        <x:v>REUSED_OOS_PREQUENTIAL_DIAGNOSTIC</x:v>
      </x:c>
      <x:c r="AO1411" s="1" t="str">
        <x:v>1409</x:v>
      </x:c>
      <x:c r="AP1411" s="1" t="str">
        <x:v>True</x:v>
      </x:c>
    </x:row>
    <x:row r="1412" ht="22" customHeight="1">
      <x:c r="A1412" s="27" t="n">
        <x:v>45607</x:v>
      </x:c>
      <x:c r="B1412" s="27" t="n">
        <x:v>45608</x:v>
      </x:c>
      <x:c r="C1412" s="1" t="str">
        <x:v>3.992917803004386e-15</x:v>
      </x:c>
      <x:c r="D1412" s="1" t="str">
        <x:v>0.99999604087077165</x:v>
      </x:c>
      <x:c r="E1412" s="1" t="str">
        <x:v>3.9591292245995545e-06</x:v>
      </x:c>
      <x:c r="F1412" s="1" t="str">
        <x:v>bull</x:v>
      </x:c>
      <x:c r="G1412" s="1" t="str">
        <x:v>4.8432605764602291e-05</x:v>
      </x:c>
      <x:c r="H1412" s="1" t="str">
        <x:v>0.00017521066616458462</x:v>
      </x:c>
      <x:c r="I1412" s="1" t="str">
        <x:v>0.30678950843640562</x:v>
      </x:c>
      <x:c r="J1412" s="1" t="str">
        <x:v>0.40279977406886491</x:v>
      </x:c>
      <x:c r="K1412" s="1" t="str">
        <x:v>0.55605718326732145</x:v>
      </x:c>
      <x:c r="L1412" s="1" t="str">
        <x:v>0</x:v>
      </x:c>
      <x:c r="M1412" s="1" t="str">
        <x:v>BTC</x:v>
      </x:c>
      <x:c r="N1412" s="1" t="str">
        <x:v>0.99999604087077165</x:v>
      </x:c>
      <x:c r="O1412" s="48" t="str">
        <x:v>HIGH_VOLATILITY|BULLISH_ROUTER</x:v>
      </x:c>
      <x:c r="P1412" s="48" t="str"/>
      <x:c r="Q1412" s="1" t="str">
        <x:v>True</x:v>
      </x:c>
      <x:c r="R1412" s="1" t="str">
        <x:v>5</x:v>
      </x:c>
      <x:c r="S1412" s="1" t="str">
        <x:v>0.20000000000000001</x:v>
      </x:c>
      <x:c r="T1412" s="1" t="str">
        <x:v>0.43883321122221808</x:v>
      </x:c>
      <x:c r="U1412" s="1" t="str">
        <x:v>0.45000000000000001</x:v>
      </x:c>
      <x:c r="V1412" s="1" t="str">
        <x:v>-0.0036927135725326999</x:v>
      </x:c>
      <x:c r="W1412" s="28" t="str">
        <x:v>0.55000000000000004</x:v>
      </x:c>
      <x:c r="X1412" s="28" t="str">
        <x:v>0.024113598668614511</x:v>
      </x:c>
      <x:c r="Y1412" s="28" t="str">
        <x:v>-0.0045076691062526653</x:v>
      </x:c>
      <x:c r="Z1412" s="1" t="str">
        <x:v>0.45000000000000001</x:v>
      </x:c>
      <x:c r="AA1412" s="1" t="str">
        <x:v>0.024350845748052796</x:v>
      </x:c>
      <x:c r="AB1412" s="1" t="str">
        <x:v>-0.0036927135725327576</x:v>
      </x:c>
      <x:c r="AC1412" s="1" t="str">
        <x:v>BTC</x:v>
      </x:c>
      <x:c r="AD1412" s="1" t="str">
        <x:v>0.20000000000000001</x:v>
      </x:c>
      <x:c r="AE1412" s="1" t="str">
        <x:v>0.55000000000000004</x:v>
      </x:c>
      <x:c r="AF1412" s="1" t="str">
        <x:v>0.024113598668614511</x:v>
      </x:c>
      <x:c r="AG1412" s="1" t="str">
        <x:v>-0.0045076691062526653</x:v>
      </x:c>
      <x:c r="AH1412" s="1" t="str">
        <x:v>0.80000000000000004</x:v>
      </x:c>
      <x:c r="AI1412" s="1" t="str">
        <x:v>0.015217923483300422</x:v>
      </x:c>
      <x:c r="AJ1412" s="1" t="str">
        <x:v>-0.0065368112221003694</x:v>
      </x:c>
      <x:c r="AK1412" s="1" t="str">
        <x:v>-0.002858721266504318</x:v>
      </x:c>
      <x:c r="AL1412" s="28" t="str">
        <x:v>-0.0081521156815441004</x:v>
      </x:c>
      <x:c r="AM1412" s="1" t="str">
        <x:v>2024</x:v>
      </x:c>
      <x:c r="AN1412" s="48" t="str">
        <x:v>REUSED_OOS_PREQUENTIAL_DIAGNOSTIC</x:v>
      </x:c>
      <x:c r="AO1412" s="1" t="str">
        <x:v>1410</x:v>
      </x:c>
      <x:c r="AP1412" s="1" t="str">
        <x:v>True</x:v>
      </x:c>
    </x:row>
    <x:row r="1413" ht="22" customHeight="1">
      <x:c r="A1413" s="27" t="n">
        <x:v>45608</x:v>
      </x:c>
      <x:c r="B1413" s="27" t="n">
        <x:v>45609</x:v>
      </x:c>
      <x:c r="C1413" s="1" t="str">
        <x:v>2.3516299983868792e-14</x:v>
      </x:c>
      <x:c r="D1413" s="1" t="str">
        <x:v>0.99999154767091125</x:v>
      </x:c>
      <x:c r="E1413" s="1" t="str">
        <x:v>8.452329065174716e-06</x:v>
      </x:c>
      <x:c r="F1413" s="1" t="str">
        <x:v>bull</x:v>
      </x:c>
      <x:c r="G1413" s="1" t="str">
        <x:v>9.75635628894213e-05</x:v>
      </x:c>
      <x:c r="H1413" s="1" t="str">
        <x:v>8.9863997204988523e-06</x:v>
      </x:c>
      <x:c r="I1413" s="1" t="str">
        <x:v>0.26764609643135673</x:v>
      </x:c>
      <x:c r="J1413" s="1" t="str">
        <x:v>0.39875999866392875</x:v>
      </x:c>
      <x:c r="K1413" s="1" t="str">
        <x:v>0.55723029555142722</x:v>
      </x:c>
      <x:c r="L1413" s="1" t="str">
        <x:v>-0.0081521156815441698</x:v>
      </x:c>
      <x:c r="M1413" s="1" t="str">
        <x:v>BTC</x:v>
      </x:c>
      <x:c r="N1413" s="1" t="str">
        <x:v>0.99999154767091125</x:v>
      </x:c>
      <x:c r="O1413" s="48" t="str">
        <x:v>HIGH_VOLATILITY</x:v>
      </x:c>
      <x:c r="P1413" s="48" t="str"/>
      <x:c r="Q1413" s="1" t="str">
        <x:v>True</x:v>
      </x:c>
      <x:c r="R1413" s="1" t="str">
        <x:v>5</x:v>
      </x:c>
      <x:c r="S1413" s="1" t="str">
        <x:v>0.20000000000000001</x:v>
      </x:c>
      <x:c r="T1413" s="1" t="str">
        <x:v>0.43883316861609289</x:v>
      </x:c>
      <x:c r="U1413" s="1" t="str">
        <x:v>0.45000000000000001</x:v>
      </x:c>
      <x:c r="V1413" s="1" t="str">
        <x:v>0.0126928377365658</x:v>
      </x:c>
      <x:c r="W1413" s="28" t="str">
        <x:v>0.55000000000000004</x:v>
      </x:c>
      <x:c r="X1413" s="28" t="str">
        <x:v>0.0020267358329132401</x:v>
      </x:c>
      <x:c r="Y1413" s="28" t="str">
        <x:v>0.015513916677888151</x:v>
      </x:c>
      <x:c r="Z1413" s="1" t="str">
        <x:v>0.45000000000000001</x:v>
      </x:c>
      <x:c r="AA1413" s="1" t="str">
        <x:v>0.0020250775310157176</x:v>
      </x:c>
      <x:c r="AB1413" s="1" t="str">
        <x:v>0.012692837736565599</x:v>
      </x:c>
      <x:c r="AC1413" s="1" t="str">
        <x:v>BTC</x:v>
      </x:c>
      <x:c r="AD1413" s="1" t="str">
        <x:v>0.20000000000000001</x:v>
      </x:c>
      <x:c r="AE1413" s="1" t="str">
        <x:v>0.55000000000000004</x:v>
      </x:c>
      <x:c r="AF1413" s="1" t="str">
        <x:v>0.0020267358329132401</x:v>
      </x:c>
      <x:c r="AG1413" s="1" t="str">
        <x:v>0.015513916677888151</x:v>
      </x:c>
      <x:c r="AH1413" s="1" t="str">
        <x:v>0.80000000000000004</x:v>
      </x:c>
      <x:c r="AI1413" s="1" t="str">
        <x:v>0.0013129008446985946</x:v>
      </x:c>
      <x:c r="AJ1413" s="1" t="str">
        <x:v>0.022567348174888924</x:v>
      </x:c>
      <x:c r="AK1413" s="1" t="str">
        <x:v>0.0097035140637587967</x:v>
      </x:c>
      <x:c r="AL1413" s="28" t="str">
        <x:v>0.0282108633827335</x:v>
      </x:c>
      <x:c r="AM1413" s="1" t="str">
        <x:v>2024</x:v>
      </x:c>
      <x:c r="AN1413" s="48" t="str">
        <x:v>REUSED_OOS_PREQUENTIAL_DIAGNOSTIC</x:v>
      </x:c>
      <x:c r="AO1413" s="1" t="str">
        <x:v>1411</x:v>
      </x:c>
      <x:c r="AP1413" s="1" t="str">
        <x:v>True</x:v>
      </x:c>
    </x:row>
    <x:row r="1414" ht="22" customHeight="1">
      <x:c r="A1414" s="27" t="n">
        <x:v>45609</x:v>
      </x:c>
      <x:c r="B1414" s="27" t="n">
        <x:v>45610</x:v>
      </x:c>
      <x:c r="C1414" s="1" t="str">
        <x:v>1.8784776855607544e-15</x:v>
      </x:c>
      <x:c r="D1414" s="1" t="str">
        <x:v>0.99999709634347755</x:v>
      </x:c>
      <x:c r="E1414" s="1" t="str">
        <x:v>2.9036565205483789e-06</x:v>
      </x:c>
      <x:c r="F1414" s="1" t="str">
        <x:v>bull</x:v>
      </x:c>
      <x:c r="G1414" s="1" t="str">
        <x:v>3.6340333163871316e-05</x:v>
      </x:c>
      <x:c r="H1414" s="1" t="str">
        <x:v>1.1097345132566475e-05</x:v>
      </x:c>
      <x:c r="I1414" s="1" t="str">
        <x:v>0.19627763232225948</x:v>
      </x:c>
      <x:c r="J1414" s="1" t="str">
        <x:v>0.36833949489798234</x:v>
      </x:c>
      <x:c r="K1414" s="1" t="str">
        <x:v>0.54313911547508398</x:v>
      </x:c>
      <x:c r="L1414" s="1" t="str">
        <x:v>0</x:v>
      </x:c>
      <x:c r="M1414" s="1" t="str">
        <x:v>BTC</x:v>
      </x:c>
      <x:c r="N1414" s="1" t="str">
        <x:v>0.99999709634347755</x:v>
      </x:c>
      <x:c r="O1414" s="48" t="str">
        <x:v>HIGH_VOLATILITY|BULLISH_ROUTER</x:v>
      </x:c>
      <x:c r="P1414" s="48" t="str"/>
      <x:c r="Q1414" s="1" t="str">
        <x:v>True</x:v>
      </x:c>
      <x:c r="R1414" s="1" t="str">
        <x:v>5</x:v>
      </x:c>
      <x:c r="S1414" s="1" t="str">
        <x:v>0.20000000000000001</x:v>
      </x:c>
      <x:c r="T1414" s="1" t="str">
        <x:v>0.43883322123058688</x:v>
      </x:c>
      <x:c r="U1414" s="1" t="str">
        <x:v>0.45000000000000001</x:v>
      </x:c>
      <x:c r="V1414" s="1" t="str">
        <x:v>-0.0155747562538302</x:v>
      </x:c>
      <x:c r="W1414" s="28" t="str">
        <x:v>0.55000000000000004</x:v>
      </x:c>
      <x:c r="X1414" s="28" t="str">
        <x:v>0.0068755084706429992</x:v>
      </x:c>
      <x:c r="Y1414" s="28" t="str">
        <x:v>-0.019034262263260104</x:v>
      </x:c>
      <x:c r="Z1414" s="1" t="str">
        <x:v>0.45000000000000001</x:v>
      </x:c>
      <x:c r="AA1414" s="1" t="str">
        <x:v>0.0068946617252263476</x:v>
      </x:c>
      <x:c r="AB1414" s="1" t="str">
        <x:v>-0.015574756253830202</x:v>
      </x:c>
      <x:c r="AC1414" s="1" t="str">
        <x:v>BTC</x:v>
      </x:c>
      <x:c r="AD1414" s="1" t="str">
        <x:v>0.20000000000000001</x:v>
      </x:c>
      <x:c r="AE1414" s="1" t="str">
        <x:v>0.55000000000000004</x:v>
      </x:c>
      <x:c r="AF1414" s="1" t="str">
        <x:v>0.0068755084706429992</x:v>
      </x:c>
      <x:c r="AG1414" s="1" t="str">
        <x:v>-0.019034262263260104</x:v>
      </x:c>
      <x:c r="AH1414" s="1" t="str">
        <x:v>0.80000000000000004</x:v>
      </x:c>
      <x:c r="AI1414" s="1" t="str">
        <x:v>0.0044141172933039874</x:v>
      </x:c>
      <x:c r="AJ1414" s="1" t="str">
        <x:v>-0.027680681155770936</x:v>
      </x:c>
      <x:c r="AK1414" s="1" t="str">
        <x:v>-0.012373694137496744</x:v>
      </x:c>
      <x:c r="AL1414" s="28" t="str">
        <x:v>-0.034595486506632203</x:v>
      </x:c>
      <x:c r="AM1414" s="1" t="str">
        <x:v>2024</x:v>
      </x:c>
      <x:c r="AN1414" s="48" t="str">
        <x:v>REUSED_OOS_PREQUENTIAL_DIAGNOSTIC</x:v>
      </x:c>
      <x:c r="AO1414" s="1" t="str">
        <x:v>1412</x:v>
      </x:c>
      <x:c r="AP1414" s="1" t="str">
        <x:v>True</x:v>
      </x:c>
    </x:row>
    <x:row r="1415" ht="22" customHeight="1">
      <x:c r="A1415" s="27" t="n">
        <x:v>45610</x:v>
      </x:c>
      <x:c r="B1415" s="27" t="n">
        <x:v>45611</x:v>
      </x:c>
      <x:c r="C1415" s="1" t="str">
        <x:v>6.1391662470570873e-13</x:v>
      </x:c>
      <x:c r="D1415" s="1" t="str">
        <x:v>0.99995440285979842</x:v>
      </x:c>
      <x:c r="E1415" s="1" t="str">
        <x:v>4.559713958789552e-05</x:v>
      </x:c>
      <x:c r="F1415" s="1" t="str">
        <x:v>bull</x:v>
      </x:c>
      <x:c r="G1415" s="1" t="str">
        <x:v>0.00045636652840972352</x:v>
      </x:c>
      <x:c r="H1415" s="1" t="str">
        <x:v>8.5386967358520123e-05</x:v>
      </x:c>
      <x:c r="I1415" s="1" t="str">
        <x:v>0.15059458063019471</x:v>
      </x:c>
      <x:c r="J1415" s="1" t="str">
        <x:v>0.30139018299727938</x:v>
      </x:c>
      <x:c r="K1415" s="1" t="str">
        <x:v>0.56563932063658573</x:v>
      </x:c>
      <x:c r="L1415" s="1" t="str">
        <x:v>-0.034595486506632245</x:v>
      </x:c>
      <x:c r="M1415" s="1" t="str">
        <x:v>BTC</x:v>
      </x:c>
      <x:c r="N1415" s="1" t="str">
        <x:v>0.99995440285979842</x:v>
      </x:c>
      <x:c r="O1415" s="48" t="str">
        <x:v>HIGH_VOLATILITY</x:v>
      </x:c>
      <x:c r="P1415" s="48" t="str"/>
      <x:c r="Q1415" s="1" t="str">
        <x:v>True</x:v>
      </x:c>
      <x:c r="R1415" s="1" t="str">
        <x:v>5</x:v>
      </x:c>
      <x:c r="S1415" s="1" t="str">
        <x:v>0.20000000000000001</x:v>
      </x:c>
      <x:c r="T1415" s="1" t="str">
        <x:v>0.43883281639571098</x:v>
      </x:c>
      <x:c r="U1415" s="1" t="str">
        <x:v>0.45000000000000001</x:v>
      </x:c>
      <x:c r="V1415" s="1" t="str">
        <x:v>0.019335246956595199</x:v>
      </x:c>
      <x:c r="W1415" s="28" t="str">
        <x:v>0.55000000000000004</x:v>
      </x:c>
      <x:c r="X1415" s="28" t="str">
        <x:v>0.0087284639108905493</x:v>
      </x:c>
      <x:c r="Y1415" s="28" t="str">
        <x:v>0.023633869945390407</x:v>
      </x:c>
      <x:c r="Z1415" s="1" t="str">
        <x:v>0.45000000000000001</x:v>
      </x:c>
      <x:c r="AA1415" s="1" t="str">
        <x:v>0.0086977898322419533</x:v>
      </x:c>
      <x:c r="AB1415" s="1" t="str">
        <x:v>0.019335246956595276</x:v>
      </x:c>
      <x:c r="AC1415" s="1" t="str">
        <x:v>BTC</x:v>
      </x:c>
      <x:c r="AD1415" s="1" t="str">
        <x:v>0.20000000000000001</x:v>
      </x:c>
      <x:c r="AE1415" s="1" t="str">
        <x:v>0.55000000000000004</x:v>
      </x:c>
      <x:c r="AF1415" s="1" t="str">
        <x:v>0.0087284639108905493</x:v>
      </x:c>
      <x:c r="AG1415" s="1" t="str">
        <x:v>0.023633869945390407</x:v>
      </x:c>
      <x:c r="AH1415" s="1" t="str">
        <x:v>0.80000000000000004</x:v>
      </x:c>
      <x:c r="AI1415" s="1" t="str">
        <x:v>0.0056928349570130043</x:v>
      </x:c>
      <x:c r="AJ1415" s="1" t="str">
        <x:v>0.034383645608801583</x:v>
      </x:c>
      <x:c r="AK1415" s="1" t="str">
        <x:v>0.014655041675609597</x:v>
      </x:c>
      <x:c r="AL1415" s="28" t="str">
        <x:v>0.042986917772126397</x:v>
      </x:c>
      <x:c r="AM1415" s="1" t="str">
        <x:v>2024</x:v>
      </x:c>
      <x:c r="AN1415" s="48" t="str">
        <x:v>REUSED_OOS_PREQUENTIAL_DIAGNOSTIC</x:v>
      </x:c>
      <x:c r="AO1415" s="1" t="str">
        <x:v>1413</x:v>
      </x:c>
      <x:c r="AP1415" s="1" t="str">
        <x:v>True</x:v>
      </x:c>
    </x:row>
    <x:row r="1416" ht="22" customHeight="1">
      <x:c r="A1416" s="27" t="n">
        <x:v>45611</x:v>
      </x:c>
      <x:c r="B1416" s="27" t="n">
        <x:v>45612</x:v>
      </x:c>
      <x:c r="C1416" s="1" t="str">
        <x:v>1.2827075120646175e-14</x:v>
      </x:c>
      <x:c r="D1416" s="1" t="str">
        <x:v>0.999993856224626</x:v>
      </x:c>
      <x:c r="E1416" s="1" t="str">
        <x:v>6.1437753611820124e-06</x:v>
      </x:c>
      <x:c r="F1416" s="1" t="str">
        <x:v>bull</x:v>
      </x:c>
      <x:c r="G1416" s="1" t="str">
        <x:v>7.2700350292727921e-05</x:v>
      </x:c>
      <x:c r="H1416" s="1" t="str">
        <x:v>7.8906729655382724e-05</x:v>
      </x:c>
      <x:c r="I1416" s="1" t="str">
        <x:v>0.18988124254253602</x:v>
      </x:c>
      <x:c r="J1416" s="1" t="str">
        <x:v>0.34648517626249875</x:v>
      </x:c>
      <x:c r="K1416" s="1" t="str">
        <x:v>0.57743056176808316</x:v>
      </x:c>
      <x:c r="L1416" s="1" t="str">
        <x:v>0</x:v>
      </x:c>
      <x:c r="M1416" s="1" t="str">
        <x:v>BTC</x:v>
      </x:c>
      <x:c r="N1416" s="1" t="str">
        <x:v>0.999993856224626</x:v>
      </x:c>
      <x:c r="O1416" s="48" t="str">
        <x:v>HIGH_VOLATILITY</x:v>
      </x:c>
      <x:c r="P1416" s="48" t="str"/>
      <x:c r="Q1416" s="1" t="str">
        <x:v>True</x:v>
      </x:c>
      <x:c r="R1416" s="1" t="str">
        <x:v>5</x:v>
      </x:c>
      <x:c r="S1416" s="1" t="str">
        <x:v>0.20000000000000001</x:v>
      </x:c>
      <x:c r="T1416" s="1" t="str">
        <x:v>0.43883319050662339</x:v>
      </x:c>
      <x:c r="U1416" s="1" t="str">
        <x:v>0.45000000000000001</x:v>
      </x:c>
      <x:c r="V1416" s="1" t="str">
        <x:v>-0.0025182505861858998</x:v>
      </x:c>
      <x:c r="W1416" s="28" t="str">
        <x:v>0.55000000000000004</x:v>
      </x:c>
      <x:c r="X1416" s="28" t="str">
        <x:v>0.010393529949095259</x:v>
      </x:c>
      <x:c r="Y1416" s="28" t="str">
        <x:v>-0.0030754987177112891</x:v>
      </x:c>
      <x:c r="Z1416" s="1" t="str">
        <x:v>0.45000000000000001</x:v>
      </x:c>
      <x:c r="AA1416" s="1" t="str">
        <x:v>0.01043736066451173</x:v>
      </x:c>
      <x:c r="AB1416" s="1" t="str">
        <x:v>-0.0025182505861859328</x:v>
      </x:c>
      <x:c r="AC1416" s="1" t="str">
        <x:v>BTC</x:v>
      </x:c>
      <x:c r="AD1416" s="1" t="str">
        <x:v>0.20000000000000001</x:v>
      </x:c>
      <x:c r="AE1416" s="1" t="str">
        <x:v>0.55000000000000004</x:v>
      </x:c>
      <x:c r="AF1416" s="1" t="str">
        <x:v>0.010393529949095259</x:v>
      </x:c>
      <x:c r="AG1416" s="1" t="str">
        <x:v>-0.0030754987177112891</x:v>
      </x:c>
      <x:c r="AH1416" s="1" t="str">
        <x:v>0.80000000000000004</x:v>
      </x:c>
      <x:c r="AI1416" s="1" t="str">
        <x:v>0.0066492424913617842</x:v>
      </x:c>
      <x:c r="AJ1416" s="1" t="str">
        <x:v>-0.0044650007545151693</x:v>
      </x:c>
      <x:c r="AK1416" s="1" t="str">
        <x:v>-0.0019535719293651442</x:v>
      </x:c>
      <x:c r="AL1416" s="28" t="str">
        <x:v>-0.0055729764461016004</x:v>
      </x:c>
      <x:c r="AM1416" s="1" t="str">
        <x:v>2024</x:v>
      </x:c>
      <x:c r="AN1416" s="48" t="str">
        <x:v>REUSED_OOS_PREQUENTIAL_DIAGNOSTIC</x:v>
      </x:c>
      <x:c r="AO1416" s="1" t="str">
        <x:v>1414</x:v>
      </x:c>
      <x:c r="AP1416" s="1" t="str">
        <x:v>True</x:v>
      </x:c>
    </x:row>
    <x:row r="1417" ht="22" customHeight="1">
      <x:c r="A1417" s="27" t="n">
        <x:v>45612</x:v>
      </x:c>
      <x:c r="B1417" s="27" t="n">
        <x:v>45613</x:v>
      </x:c>
      <x:c r="C1417" s="1" t="str">
        <x:v>3.7312179340589137e-14</x:v>
      </x:c>
      <x:c r="D1417" s="1" t="str">
        <x:v>0.999992043950651</x:v>
      </x:c>
      <x:c r="E1417" s="1" t="str">
        <x:v>7.9560493118206805e-06</x:v>
      </x:c>
      <x:c r="F1417" s="1" t="str">
        <x:v>bull</x:v>
      </x:c>
      <x:c r="G1417" s="1" t="str">
        <x:v>9.227331011758545e-05</x:v>
      </x:c>
      <x:c r="H1417" s="1" t="str">
        <x:v>3.6245479501230513e-06</x:v>
      </x:c>
      <x:c r="I1417" s="1" t="str">
        <x:v>0.1804269344448457</x:v>
      </x:c>
      <x:c r="J1417" s="1" t="str">
        <x:v>0.34294346943861043</x:v>
      </x:c>
      <x:c r="K1417" s="1" t="str">
        <x:v>0.57824255640380606</x:v>
      </x:c>
      <x:c r="L1417" s="1" t="str">
        <x:v>-0.0055729764461016629</x:v>
      </x:c>
      <x:c r="M1417" s="1" t="str">
        <x:v>BTC</x:v>
      </x:c>
      <x:c r="N1417" s="1" t="str">
        <x:v>0.999992043950651</x:v>
      </x:c>
      <x:c r="O1417" s="48" t="str">
        <x:v>HIGH_VOLATILITY|BULLISH_ROUTER</x:v>
      </x:c>
      <x:c r="P1417" s="48" t="str">
        <x:v>episode-001415|episode-001414</x:v>
      </x:c>
      <x:c r="Q1417" s="1" t="str">
        <x:v>True</x:v>
      </x:c>
      <x:c r="R1417" s="1" t="str">
        <x:v>5</x:v>
      </x:c>
      <x:c r="S1417" s="1" t="str">
        <x:v>0.20000000000000001</x:v>
      </x:c>
      <x:c r="T1417" s="1" t="str">
        <x:v>0.43883317332199367</x:v>
      </x:c>
      <x:c r="U1417" s="1" t="str">
        <x:v>0.45000000000000001</x:v>
      </x:c>
      <x:c r="V1417" s="1" t="str">
        <x:v>-0.0035073769970328001</x:v>
      </x:c>
      <x:c r="W1417" s="28" t="str">
        <x:v>0.55000000000000004</x:v>
      </x:c>
      <x:c r="X1417" s="28" t="str">
        <x:v>0.001383552448273484</x:v>
      </x:c>
      <x:c r="Y1417" s="28" t="str">
        <x:v>-0.0042864875928368962</x:v>
      </x:c>
      <x:c r="Z1417" s="1" t="str">
        <x:v>0.45000000000000001</x:v>
      </x:c>
      <x:c r="AA1417" s="1" t="str">
        <x:v>0.0013827794592205511</x:v>
      </x:c>
      <x:c r="AB1417" s="1" t="str">
        <x:v>-0.0035073769970328517</x:v>
      </x:c>
      <x:c r="AC1417" s="1" t="str">
        <x:v>BTC</x:v>
      </x:c>
      <x:c r="AD1417" s="1" t="str">
        <x:v>0.20000000000000001</x:v>
      </x:c>
      <x:c r="AE1417" s="1" t="str">
        <x:v>0.55000000000000004</x:v>
      </x:c>
      <x:c r="AF1417" s="1" t="str">
        <x:v>0.001383552448273484</x:v>
      </x:c>
      <x:c r="AG1417" s="1" t="str">
        <x:v>-0.0042864875928368962</x:v>
      </x:c>
      <x:c r="AH1417" s="1" t="str">
        <x:v>0.80000000000000004</x:v>
      </x:c>
      <x:c r="AI1417" s="1" t="str">
        <x:v>0.00089566946725183616</x:v>
      </x:c>
      <x:c r="AJ1417" s="1" t="str">
        <x:v>-0.0062337773145886288</x:v>
      </x:c>
      <x:c r="AK1417" s="1" t="str">
        <x:v>-0.0027397461680654127</x:v>
      </x:c>
      <x:c r="AL1417" s="28" t="str">
        <x:v>-0.0077911090346602001</x:v>
      </x:c>
      <x:c r="AM1417" s="1" t="str">
        <x:v>2024</x:v>
      </x:c>
      <x:c r="AN1417" s="48" t="str">
        <x:v>REUSED_OOS_PREQUENTIAL_DIAGNOSTIC</x:v>
      </x:c>
      <x:c r="AO1417" s="1" t="str">
        <x:v>1415</x:v>
      </x:c>
      <x:c r="AP1417" s="1" t="str">
        <x:v>True</x:v>
      </x:c>
    </x:row>
    <x:row r="1418" ht="22" customHeight="1">
      <x:c r="A1418" s="27" t="n">
        <x:v>45613</x:v>
      </x:c>
      <x:c r="B1418" s="27" t="n">
        <x:v>45614</x:v>
      </x:c>
      <x:c r="C1418" s="1" t="str">
        <x:v>1.7571203791766454e-13</x:v>
      </x:c>
      <x:c r="D1418" s="1" t="str">
        <x:v>0.99998126663337406</x:v>
      </x:c>
      <x:c r="E1418" s="1" t="str">
        <x:v>1.8733366450216456e-05</x:v>
      </x:c>
      <x:c r="F1418" s="1" t="str">
        <x:v>bull</x:v>
      </x:c>
      <x:c r="G1418" s="1" t="str">
        <x:v>0.00020266450690633767</x:v>
      </x:c>
      <x:c r="H1418" s="1" t="str">
        <x:v>2.1554634553739944e-05</x:v>
      </x:c>
      <x:c r="I1418" s="1" t="str">
        <x:v>0.11749441773387992</x:v>
      </x:c>
      <x:c r="J1418" s="1" t="str">
        <x:v>0.31291479047280801</x:v>
      </x:c>
      <x:c r="K1418" s="1" t="str">
        <x:v>0.5811739782718961</x:v>
      </x:c>
      <x:c r="L1418" s="1" t="str">
        <x:v>-0.01332066581362279</x:v>
      </x:c>
      <x:c r="M1418" s="1" t="str">
        <x:v>BTC</x:v>
      </x:c>
      <x:c r="N1418" s="1" t="str">
        <x:v>0.99998126663337406</x:v>
      </x:c>
      <x:c r="O1418" s="48" t="str">
        <x:v>HIGH_VOLATILITY|BULLISH_ROUTER</x:v>
      </x:c>
      <x:c r="P1418" s="48" t="str">
        <x:v>episode-001414|episode-001409</x:v>
      </x:c>
      <x:c r="Q1418" s="1" t="str">
        <x:v>True</x:v>
      </x:c>
      <x:c r="R1418" s="1" t="str">
        <x:v>5</x:v>
      </x:c>
      <x:c r="S1418" s="1" t="str">
        <x:v>0.20000000000000001</x:v>
      </x:c>
      <x:c r="T1418" s="1" t="str">
        <x:v>0.43883307112761899</x:v>
      </x:c>
      <x:c r="U1418" s="1" t="str">
        <x:v>0.45000000000000001</x:v>
      </x:c>
      <x:c r="V1418" s="1" t="str">
        <x:v>0.0032290287786921998</x:v>
      </x:c>
      <x:c r="W1418" s="28" t="str">
        <x:v>0.55000000000000004</x:v>
      </x:c>
      <x:c r="X1418" s="28" t="str">
        <x:v>0.001936598021566649</x:v>
      </x:c>
      <x:c r="Y1418" s="28" t="str">
        <x:v>0.0039470192280419703</x:v>
      </x:c>
      <x:c r="Z1418" s="1" t="str">
        <x:v>0.45000000000000001</x:v>
      </x:c>
      <x:c r="AA1418" s="1" t="str">
        <x:v>0.0019350838883828714</x:v>
      </x:c>
      <x:c r="AB1418" s="1" t="str">
        <x:v>0.0032290287786922445</x:v>
      </x:c>
      <x:c r="AC1418" s="1" t="str">
        <x:v>BTC</x:v>
      </x:c>
      <x:c r="AD1418" s="1" t="str">
        <x:v>0.20000000000000001</x:v>
      </x:c>
      <x:c r="AE1418" s="1" t="str">
        <x:v>0.55000000000000004</x:v>
      </x:c>
      <x:c r="AF1418" s="1" t="str">
        <x:v>0.001936598021566649</x:v>
      </x:c>
      <x:c r="AG1418" s="1" t="str">
        <x:v>0.0039470192280419703</x:v>
      </x:c>
      <x:c r="AH1418" s="1" t="str">
        <x:v>0.80000000000000004</x:v>
      </x:c>
      <x:c r="AI1418" s="1" t="str">
        <x:v>0.0012543959540662897</x:v>
      </x:c>
      <x:c r="AJ1418" s="1" t="str">
        <x:v>0.0057426852695801056</x:v>
      </x:c>
      <x:c r="AK1418" s="1" t="str">
        <x:v>0.0025024322493493612</x:v>
      </x:c>
      <x:c r="AL1418" s="28" t="str">
        <x:v>0.0071799335883973</x:v>
      </x:c>
      <x:c r="AM1418" s="1" t="str">
        <x:v>2024</x:v>
      </x:c>
      <x:c r="AN1418" s="48" t="str">
        <x:v>REUSED_OOS_PREQUENTIAL_DIAGNOSTIC</x:v>
      </x:c>
      <x:c r="AO1418" s="1" t="str">
        <x:v>1416</x:v>
      </x:c>
      <x:c r="AP1418" s="1" t="str">
        <x:v>True</x:v>
      </x:c>
    </x:row>
    <x:row r="1419" ht="22" customHeight="1">
      <x:c r="A1419" s="27" t="n">
        <x:v>45614</x:v>
      </x:c>
      <x:c r="B1419" s="27" t="n">
        <x:v>45615</x:v>
      </x:c>
      <x:c r="C1419" s="1" t="str">
        <x:v>2.201529600899087e-14</x:v>
      </x:c>
      <x:c r="D1419" s="1" t="str">
        <x:v>0.99999423090619044</x:v>
      </x:c>
      <x:c r="E1419" s="1" t="str">
        <x:v>5.7690937875355696e-06</x:v>
      </x:c>
      <x:c r="F1419" s="1" t="str">
        <x:v>bull</x:v>
      </x:c>
      <x:c r="G1419" s="1" t="str">
        <x:v>6.8597112283854477e-05</x:v>
      </x:c>
      <x:c r="H1419" s="1" t="str">
        <x:v>2.5928545632762422e-05</x:v>
      </x:c>
      <x:c r="I1419" s="1" t="str">
        <x:v>0.020466005970849466</x:v>
      </x:c>
      <x:c r="J1419" s="1" t="str">
        <x:v>0.32332972561867424</x:v>
      </x:c>
      <x:c r="K1419" s="1" t="str">
        <x:v>0.58014513625897979</x:v>
      </x:c>
      <x:c r="L1419" s="1" t="str">
        <x:v>-0.0062363737211205139</x:v>
      </x:c>
      <x:c r="M1419" s="1" t="str">
        <x:v>BTC</x:v>
      </x:c>
      <x:c r="N1419" s="1" t="str">
        <x:v>0.99999423090619044</x:v>
      </x:c>
      <x:c r="O1419" s="48" t="str">
        <x:v>HIGH_VOLATILITY|BULLISH_ROUTER</x:v>
      </x:c>
      <x:c r="P1419" s="48" t="str"/>
      <x:c r="Q1419" s="1" t="str">
        <x:v>True</x:v>
      </x:c>
      <x:c r="R1419" s="1" t="str">
        <x:v>5</x:v>
      </x:c>
      <x:c r="S1419" s="1" t="str">
        <x:v>0.20000000000000001</x:v>
      </x:c>
      <x:c r="T1419" s="1" t="str">
        <x:v>0.43883319405948717</x:v>
      </x:c>
      <x:c r="U1419" s="1" t="str">
        <x:v>0.45000000000000001</x:v>
      </x:c>
      <x:c r="V1419" s="1" t="str">
        <x:v>0.0087541413708541998</x:v>
      </x:c>
      <x:c r="W1419" s="28" t="str">
        <x:v>0.55000000000000004</x:v>
      </x:c>
      <x:c r="X1419" s="28" t="str">
        <x:v>0.0017700437251111367</x:v>
      </x:c>
      <x:c r="Y1419" s="28" t="str">
        <x:v>0.010699901024834979</x:v>
      </x:c>
      <x:c r="Z1419" s="1" t="str">
        <x:v>0.45000000000000001</x:v>
      </x:c>
      <x:c r="AA1419" s="1" t="str">
        <x:v>0.0017713105118007388</x:v>
      </x:c>
      <x:c r="AB1419" s="1" t="str">
        <x:v>0.0087541413708542848</x:v>
      </x:c>
      <x:c r="AC1419" s="1" t="str">
        <x:v>BTC</x:v>
      </x:c>
      <x:c r="AD1419" s="1" t="str">
        <x:v>0.20000000000000001</x:v>
      </x:c>
      <x:c r="AE1419" s="1" t="str">
        <x:v>0.55000000000000004</x:v>
      </x:c>
      <x:c r="AF1419" s="1" t="str">
        <x:v>0.0017700437251111367</x:v>
      </x:c>
      <x:c r="AG1419" s="1" t="str">
        <x:v>0.010699901024834979</x:v>
      </x:c>
      <x:c r="AH1419" s="1" t="str">
        <x:v>0.80000000000000004</x:v>
      </x:c>
      <x:c r="AI1419" s="1" t="str">
        <x:v>0.0011422284744719846</x:v>
      </x:c>
      <x:c r="AJ1419" s="1" t="str">
        <x:v>0.015564934552971366</x:v>
      </x:c>
      <x:c r="AK1419" s="1" t="str">
        <x:v>0.006728997382040908</x:v>
      </x:c>
      <x:c r="AL1419" s="28" t="str">
        <x:v>0.0194576182018531</x:v>
      </x:c>
      <x:c r="AM1419" s="1" t="str">
        <x:v>2024</x:v>
      </x:c>
      <x:c r="AN1419" s="48" t="str">
        <x:v>REUSED_OOS_PREQUENTIAL_DIAGNOSTIC</x:v>
      </x:c>
      <x:c r="AO1419" s="1" t="str">
        <x:v>1417</x:v>
      </x:c>
      <x:c r="AP1419" s="1" t="str">
        <x:v>True</x:v>
      </x:c>
    </x:row>
    <x:row r="1420" ht="22" customHeight="1">
      <x:c r="A1420" s="27" t="n">
        <x:v>45615</x:v>
      </x:c>
      <x:c r="B1420" s="27" t="n">
        <x:v>45616</x:v>
      </x:c>
      <x:c r="C1420" s="1" t="str">
        <x:v>6.9714472822624734e-15</x:v>
      </x:c>
      <x:c r="D1420" s="1" t="str">
        <x:v>0.99999684873927441</x:v>
      </x:c>
      <x:c r="E1420" s="1" t="str">
        <x:v>3.1512607187789017e-06</x:v>
      </x:c>
      <x:c r="F1420" s="1" t="str">
        <x:v>bull</x:v>
      </x:c>
      <x:c r="G1420" s="1" t="str">
        <x:v>3.9204464499228529e-05</x:v>
      </x:c>
      <x:c r="H1420" s="1" t="str">
        <x:v>5.235666167773748e-06</x:v>
      </x:c>
      <x:c r="I1420" s="1" t="str">
        <x:v>0.048872372821415988</x:v>
      </x:c>
      <x:c r="J1420" s="1" t="str">
        <x:v>0.33620935673361774</x:v>
      </x:c>
      <x:c r="K1420" s="1" t="str">
        <x:v>0.58118046434147574</x:v>
      </x:c>
      <x:c r="L1420" s="1" t="str">
        <x:v>0</x:v>
      </x:c>
      <x:c r="M1420" s="1" t="str">
        <x:v>BTC</x:v>
      </x:c>
      <x:c r="N1420" s="1" t="str">
        <x:v>0.99999684873927441</x:v>
      </x:c>
      <x:c r="O1420" s="48" t="str">
        <x:v>HIGH_VOLATILITY</x:v>
      </x:c>
      <x:c r="P1420" s="48" t="str"/>
      <x:c r="Q1420" s="1" t="str">
        <x:v>True</x:v>
      </x:c>
      <x:c r="R1420" s="1" t="str">
        <x:v>5</x:v>
      </x:c>
      <x:c r="S1420" s="1" t="str">
        <x:v>0.20000000000000001</x:v>
      </x:c>
      <x:c r="T1420" s="1" t="str">
        <x:v>0.4388332188827152</x:v>
      </x:c>
      <x:c r="U1420" s="1" t="str">
        <x:v>0.45000000000000001</x:v>
      </x:c>
      <x:c r="V1420" s="1" t="str">
        <x:v>0.0100680645342319</x:v>
      </x:c>
      <x:c r="W1420" s="28" t="str">
        <x:v>0.55000000000000004</x:v>
      </x:c>
      <x:c r="X1420" s="28" t="str">
        <x:v>0.0047647694196554236</x:v>
      </x:c>
      <x:c r="Y1420" s="28" t="str">
        <x:v>0.012306482392300033</x:v>
      </x:c>
      <x:c r="Z1420" s="1" t="str">
        <x:v>0.45000000000000001</x:v>
      </x:c>
      <x:c r="AA1420" s="1" t="str">
        <x:v>0.0047739600535439131</x:v>
      </x:c>
      <x:c r="AB1420" s="1" t="str">
        <x:v>0.010068064534231924</x:v>
      </x:c>
      <x:c r="AC1420" s="1" t="str">
        <x:v>BTC</x:v>
      </x:c>
      <x:c r="AD1420" s="1" t="str">
        <x:v>0.20000000000000001</x:v>
      </x:c>
      <x:c r="AE1420" s="1" t="str">
        <x:v>0.55000000000000004</x:v>
      </x:c>
      <x:c r="AF1420" s="1" t="str">
        <x:v>0.0047647694196554236</x:v>
      </x:c>
      <x:c r="AG1420" s="1" t="str">
        <x:v>0.012306482392300033</x:v>
      </x:c>
      <x:c r="AH1420" s="1" t="str">
        <x:v>0.80000000000000004</x:v>
      </x:c>
      <x:c r="AI1420" s="1" t="str">
        <x:v>0.0030655010333333621</x:v>
      </x:c>
      <x:c r="AJ1420" s="1" t="str">
        <x:v>0.017904233527232361</x:v>
      </x:c>
      <x:c r="AK1420" s="1" t="str">
        <x:v>0.0077281213367396788</x:v>
      </x:c>
      <x:c r="AL1420" s="28" t="str">
        <x:v>0.022384192404097</x:v>
      </x:c>
      <x:c r="AM1420" s="1" t="str">
        <x:v>2024</x:v>
      </x:c>
      <x:c r="AN1420" s="48" t="str">
        <x:v>REUSED_OOS_PREQUENTIAL_DIAGNOSTIC</x:v>
      </x:c>
      <x:c r="AO1420" s="1" t="str">
        <x:v>1418</x:v>
      </x:c>
      <x:c r="AP1420" s="1" t="str">
        <x:v>True</x:v>
      </x:c>
    </x:row>
    <x:row r="1421" ht="22" customHeight="1">
      <x:c r="A1421" s="27" t="n">
        <x:v>45616</x:v>
      </x:c>
      <x:c r="B1421" s="27" t="n">
        <x:v>45617</x:v>
      </x:c>
      <x:c r="C1421" s="1" t="str">
        <x:v>2.5458707199721753e-16</x:v>
      </x:c>
      <x:c r="D1421" s="1" t="str">
        <x:v>0.99999945479076435</x:v>
      </x:c>
      <x:c r="E1421" s="1" t="str">
        <x:v>5.4520923513145403e-07</x:v>
      </x:c>
      <x:c r="F1421" s="1" t="str">
        <x:v>bull</x:v>
      </x:c>
      <x:c r="G1421" s="1" t="str">
        <x:v>7.6535363932773845e-06</x:v>
      </x:c>
      <x:c r="H1421" s="1" t="str">
        <x:v>5.2121029803038399e-06</x:v>
      </x:c>
      <x:c r="I1421" s="1" t="str">
        <x:v>0.042928617087396592</x:v>
      </x:c>
      <x:c r="J1421" s="1" t="str">
        <x:v>0.39976369759823527</x:v>
      </x:c>
      <x:c r="K1421" s="1" t="str">
        <x:v>0.56944987613048226</x:v>
      </x:c>
      <x:c r="L1421" s="1" t="str">
        <x:v>0</x:v>
      </x:c>
      <x:c r="M1421" s="1" t="str">
        <x:v>BTC</x:v>
      </x:c>
      <x:c r="N1421" s="1" t="str">
        <x:v>0.99999945479076435</x:v>
      </x:c>
      <x:c r="O1421" s="48" t="str">
        <x:v>HIGH_VOLATILITY|BULLISH_ROUTER</x:v>
      </x:c>
      <x:c r="P1421" s="48" t="str"/>
      <x:c r="Q1421" s="1" t="str">
        <x:v>True</x:v>
      </x:c>
      <x:c r="R1421" s="1" t="str">
        <x:v>5</x:v>
      </x:c>
      <x:c r="S1421" s="1" t="str">
        <x:v>0.20000000000000001</x:v>
      </x:c>
      <x:c r="T1421" s="1" t="str">
        <x:v>0.4388332435942256</x:v>
      </x:c>
      <x:c r="U1421" s="1" t="str">
        <x:v>0.45000000000000001</x:v>
      </x:c>
      <x:c r="V1421" s="1" t="str">
        <x:v>0.0194185257585766</x:v>
      </x:c>
      <x:c r="W1421" s="28" t="str">
        <x:v>0.55000000000000004</x:v>
      </x:c>
      <x:c r="X1421" s="28" t="str">
        <x:v>0.0054727113963368712</x:v>
      </x:c>
      <x:c r="Y1421" s="28" t="str">
        <x:v>0.023734984974123963</x:v>
      </x:c>
      <x:c r="Z1421" s="1" t="str">
        <x:v>0.45000000000000001</x:v>
      </x:c>
      <x:c r="AA1421" s="1" t="str">
        <x:v>0.0054848394542715839</x:v>
      </x:c>
      <x:c r="AB1421" s="1" t="str">
        <x:v>0.01941852575857661</x:v>
      </x:c>
      <x:c r="AC1421" s="1" t="str">
        <x:v>BTC</x:v>
      </x:c>
      <x:c r="AD1421" s="1" t="str">
        <x:v>0.20000000000000001</x:v>
      </x:c>
      <x:c r="AE1421" s="1" t="str">
        <x:v>0.55000000000000004</x:v>
      </x:c>
      <x:c r="AF1421" s="1" t="str">
        <x:v>0.0054727113963368712</x:v>
      </x:c>
      <x:c r="AG1421" s="1" t="str">
        <x:v>0.023734984974123963</x:v>
      </x:c>
      <x:c r="AH1421" s="1" t="str">
        <x:v>0.80000000000000004</x:v>
      </x:c>
      <x:c r="AI1421" s="1" t="str">
        <x:v>0.0035184643974244256</x:v>
      </x:c>
      <x:c r="AJ1421" s="1" t="str">
        <x:v>0.034528123834500768</x:v>
      </x:c>
      <x:c r="AK1421" s="1" t="str">
        <x:v>0.01471301179698338</x:v>
      </x:c>
      <x:c r="AL1421" s="28" t="str">
        <x:v>0.043164704747099499</x:v>
      </x:c>
      <x:c r="AM1421" s="1" t="str">
        <x:v>2024</x:v>
      </x:c>
      <x:c r="AN1421" s="48" t="str">
        <x:v>REUSED_OOS_PREQUENTIAL_DIAGNOSTIC</x:v>
      </x:c>
      <x:c r="AO1421" s="1" t="str">
        <x:v>1419</x:v>
      </x:c>
      <x:c r="AP1421" s="1" t="str">
        <x:v>True</x:v>
      </x:c>
    </x:row>
    <x:row r="1422" ht="22" customHeight="1">
      <x:c r="A1422" s="27" t="n">
        <x:v>45617</x:v>
      </x:c>
      <x:c r="B1422" s="27" t="n">
        <x:v>45618</x:v>
      </x:c>
      <x:c r="C1422" s="1" t="str">
        <x:v>1.549960779717983e-17</x:v>
      </x:c>
      <x:c r="D1422" s="1" t="str">
        <x:v>0.99999987986081196</x:v>
      </x:c>
      <x:c r="E1422" s="1" t="str">
        <x:v>1.2013918767901454e-07</x:v>
      </x:c>
      <x:c r="F1422" s="1" t="str">
        <x:v>bull</x:v>
      </x:c>
      <x:c r="G1422" s="1" t="str">
        <x:v>1.8518915988384853e-06</x:v>
      </x:c>
      <x:c r="H1422" s="1" t="str">
        <x:v>8.5014009529647444e-07</x:v>
      </x:c>
      <x:c r="I1422" s="1" t="str">
        <x:v>0.12693312255137812</x:v>
      </x:c>
      <x:c r="J1422" s="1" t="str">
        <x:v>0.45897136619737111</x:v>
      </x:c>
      <x:c r="K1422" s="1" t="str">
        <x:v>0.57821940651893722</x:v>
      </x:c>
      <x:c r="L1422" s="1" t="str">
        <x:v>0</x:v>
      </x:c>
      <x:c r="M1422" s="1" t="str">
        <x:v>BTC</x:v>
      </x:c>
      <x:c r="N1422" s="1" t="str">
        <x:v>0.99999987986081196</x:v>
      </x:c>
      <x:c r="O1422" s="48" t="str">
        <x:v>HIGH_VOLATILITY</x:v>
      </x:c>
      <x:c r="P1422" s="48" t="str"/>
      <x:c r="Q1422" s="1" t="str">
        <x:v>True</x:v>
      </x:c>
      <x:c r="R1422" s="1" t="str">
        <x:v>5</x:v>
      </x:c>
      <x:c r="S1422" s="1" t="str">
        <x:v>0.20000000000000001</x:v>
      </x:c>
      <x:c r="T1422" s="1" t="str">
        <x:v>0.4388332476248914</x:v>
      </x:c>
      <x:c r="U1422" s="1" t="str">
        <x:v>0.45000000000000001</x:v>
      </x:c>
      <x:c r="V1422" s="1" t="str">
        <x:v>0.0025291762191580998</x:v>
      </x:c>
      <x:c r="W1422" s="28" t="str">
        <x:v>0.55000000000000004</x:v>
      </x:c>
      <x:c r="X1422" s="28" t="str">
        <x:v>0.01043551907015694</x:v>
      </x:c>
      <x:c r="Y1422" s="28" t="str">
        <x:v>0.003093588525879376</x:v>
      </x:c>
      <x:c r="Z1422" s="1" t="str">
        <x:v>0.45000000000000001</x:v>
      </x:c>
      <x:c r="AA1422" s="1" t="str">
        <x:v>0.01047970539967108</x:v>
      </x:c>
      <x:c r="AB1422" s="1" t="str">
        <x:v>0.0025291762191579359</x:v>
      </x:c>
      <x:c r="AC1422" s="1" t="str">
        <x:v>BTC</x:v>
      </x:c>
      <x:c r="AD1422" s="1" t="str">
        <x:v>0.20000000000000001</x:v>
      </x:c>
      <x:c r="AE1422" s="1" t="str">
        <x:v>0.55000000000000004</x:v>
      </x:c>
      <x:c r="AF1422" s="1" t="str">
        <x:v>0.01043551907015694</x:v>
      </x:c>
      <x:c r="AG1422" s="1" t="str">
        <x:v>0.003093588525879376</x:v>
      </x:c>
      <x:c r="AH1422" s="1" t="str">
        <x:v>0.80000000000000004</x:v>
      </x:c>
      <x:c r="AI1422" s="1" t="str">
        <x:v>0.0066758247559101092</x:v>
      </x:c>
      <x:c r="AJ1422" s="1" t="str">
        <x:v>0.0045082852156119735</x:v>
      </x:c>
      <x:c r="AK1422" s="1" t="str">
        <x:v>0.0019721701024058556</x:v>
      </x:c>
      <x:c r="AL1422" s="28" t="str">
        <x:v>0.0056437389770721998</x:v>
      </x:c>
      <x:c r="AM1422" s="1" t="str">
        <x:v>2024</x:v>
      </x:c>
      <x:c r="AN1422" s="48" t="str">
        <x:v>REUSED_OOS_PREQUENTIAL_DIAGNOSTIC</x:v>
      </x:c>
      <x:c r="AO1422" s="1" t="str">
        <x:v>1420</x:v>
      </x:c>
      <x:c r="AP1422" s="1" t="str">
        <x:v>True</x:v>
      </x:c>
    </x:row>
    <x:row r="1423" ht="22" customHeight="1">
      <x:c r="A1423" s="27" t="n">
        <x:v>45618</x:v>
      </x:c>
      <x:c r="B1423" s="27" t="n">
        <x:v>45619</x:v>
      </x:c>
      <x:c r="C1423" s="1" t="str">
        <x:v>5.025700661744071e-18</x:v>
      </x:c>
      <x:c r="D1423" s="1" t="str">
        <x:v>0.99999995074261006</x:v>
      </x:c>
      <x:c r="E1423" s="1" t="str">
        <x:v>4.9257389786566617e-08</x:v>
      </x:c>
      <x:c r="F1423" s="1" t="str">
        <x:v>bull</x:v>
      </x:c>
      <x:c r="G1423" s="1" t="str">
        <x:v>7.9925594037610271e-07</x:v>
      </x:c>
      <x:c r="H1423" s="1" t="str">
        <x:v>1.4176359600058799e-07</x:v>
      </x:c>
      <x:c r="I1423" s="1" t="str">
        <x:v>0.086584327788547633</x:v>
      </x:c>
      <x:c r="J1423" s="1" t="str">
        <x:v>0.48401153851346379</x:v>
      </x:c>
      <x:c r="K1423" s="1" t="str">
        <x:v>0.57234951317576777</x:v>
      </x:c>
      <x:c r="L1423" s="1" t="str">
        <x:v>0</x:v>
      </x:c>
      <x:c r="M1423" s="1" t="str">
        <x:v>BTC</x:v>
      </x:c>
      <x:c r="N1423" s="1" t="str">
        <x:v>0.99999995074261006</x:v>
      </x:c>
      <x:c r="O1423" s="48" t="str">
        <x:v>HIGH_VOLATILITY|BULLISH_ROUTER</x:v>
      </x:c>
      <x:c r="P1423" s="48" t="str">
        <x:v>episode-001165|episode-001164</x:v>
      </x:c>
      <x:c r="Q1423" s="1" t="str">
        <x:v>True</x:v>
      </x:c>
      <x:c r="R1423" s="1" t="str">
        <x:v>5</x:v>
      </x:c>
      <x:c r="S1423" s="1" t="str">
        <x:v>0.20000000000000001</x:v>
      </x:c>
      <x:c r="T1423" s="1" t="str">
        <x:v>0.43883324829701797</x:v>
      </x:c>
      <x:c r="U1423" s="1" t="str">
        <x:v>0.45000000000000001</x:v>
      </x:c>
      <x:c r="V1423" s="1" t="str">
        <x:v>-0.0055994515886624002</x:v>
      </x:c>
      <x:c r="W1423" s="28" t="str">
        <x:v>0.55000000000000004</x:v>
      </x:c>
      <x:c r="X1423" s="28" t="str">
        <x:v>0.0013925029889585439</x:v>
      </x:c>
      <x:c r="Y1423" s="28" t="str">
        <x:v>-0.0068434637660738096</x:v>
      </x:c>
      <x:c r="Z1423" s="1" t="str">
        <x:v>0.45000000000000001</x:v>
      </x:c>
      <x:c r="AA1423" s="1" t="str">
        <x:v>0.0013932868904369955</x:v>
      </x:c>
      <x:c r="AB1423" s="1" t="str">
        <x:v>-0.0055994515886624852</x:v>
      </x:c>
      <x:c r="AC1423" s="1" t="str">
        <x:v>BTC</x:v>
      </x:c>
      <x:c r="AD1423" s="1" t="str">
        <x:v>0.20000000000000001</x:v>
      </x:c>
      <x:c r="AE1423" s="1" t="str">
        <x:v>0.55000000000000004</x:v>
      </x:c>
      <x:c r="AF1423" s="1" t="str">
        <x:v>0.0013925029889585439</x:v>
      </x:c>
      <x:c r="AG1423" s="1" t="str">
        <x:v>-0.0068434637660738096</x:v>
      </x:c>
      <x:c r="AH1423" s="1" t="str">
        <x:v>0.80000000000000004</x:v>
      </x:c>
      <x:c r="AI1423" s="1" t="str">
        <x:v>0.00089893953227049295</x:v>
      </x:c>
      <x:c r="AJ1423" s="1" t="str">
        <x:v>-0.0099530075069299562</x:v>
      </x:c>
      <x:c r="AK1423" s="1" t="str">
        <x:v>-0.0043876825292627911</x:v>
      </x:c>
      <x:c r="AL1423" s="28" t="str">
        <x:v>-0.012440146892187001</x:v>
      </x:c>
      <x:c r="AM1423" s="1" t="str">
        <x:v>2024</x:v>
      </x:c>
      <x:c r="AN1423" s="48" t="str">
        <x:v>REUSED_OOS_PREQUENTIAL_DIAGNOSTIC</x:v>
      </x:c>
      <x:c r="AO1423" s="1" t="str">
        <x:v>1421</x:v>
      </x:c>
      <x:c r="AP1423" s="1" t="str">
        <x:v>True</x:v>
      </x:c>
    </x:row>
    <x:row r="1424" ht="22" customHeight="1">
      <x:c r="A1424" s="27" t="n">
        <x:v>45619</x:v>
      </x:c>
      <x:c r="B1424" s="27" t="n">
        <x:v>45620</x:v>
      </x:c>
      <x:c r="C1424" s="1" t="str">
        <x:v>1.1552302047565036e-16</x:v>
      </x:c>
      <x:c r="D1424" s="1" t="str">
        <x:v>0.99999971542681465</x:v>
      </x:c>
      <x:c r="E1424" s="1" t="str">
        <x:v>2.8457318514759753e-07</x:v>
      </x:c>
      <x:c r="F1424" s="1" t="str">
        <x:v>bull</x:v>
      </x:c>
      <x:c r="G1424" s="1" t="str">
        <x:v>4.163196249676391e-06</x:v>
      </x:c>
      <x:c r="H1424" s="1" t="str">
        <x:v>4.7063159087645053e-07</x:v>
      </x:c>
      <x:c r="I1424" s="1" t="str">
        <x:v>0.079080750747467121</x:v>
      </x:c>
      <x:c r="J1424" s="1" t="str">
        <x:v>0.43271522110526961</x:v>
      </x:c>
      <x:c r="K1424" s="1" t="str">
        <x:v>0.5781271869330441</x:v>
      </x:c>
      <x:c r="L1424" s="1" t="str">
        <x:v>-0.012440146892187087</x:v>
      </x:c>
      <x:c r="M1424" s="1" t="str">
        <x:v>BTC</x:v>
      </x:c>
      <x:c r="N1424" s="1" t="str">
        <x:v>0.99999971542681465</x:v>
      </x:c>
      <x:c r="O1424" s="48" t="str">
        <x:v>HIGH_VOLATILITY</x:v>
      </x:c>
      <x:c r="P1424" s="48" t="str"/>
      <x:c r="Q1424" s="1" t="str">
        <x:v>True</x:v>
      </x:c>
      <x:c r="R1424" s="1" t="str">
        <x:v>5</x:v>
      </x:c>
      <x:c r="S1424" s="1" t="str">
        <x:v>0.20000000000000001</x:v>
      </x:c>
      <x:c r="T1424" s="1" t="str">
        <x:v>0.43883324606566948</x:v>
      </x:c>
      <x:c r="U1424" s="1" t="str">
        <x:v>0.45000000000000001</x:v>
      </x:c>
      <x:c r="V1424" s="1" t="str">
        <x:v>0.0010848337082863999</x:v>
      </x:c>
      <x:c r="W1424" s="28" t="str">
        <x:v>0.55000000000000004</x:v>
      </x:c>
      <x:c r="X1424" s="28" t="str">
        <x:v>0.0031001478176477804</x:v>
      </x:c>
      <x:c r="Y1424" s="28" t="str">
        <x:v>0.0013265920420695299</x:v>
      </x:c>
      <x:c r="Z1424" s="1" t="str">
        <x:v>0.45000000000000001</x:v>
      </x:c>
      <x:c r="AA1424" s="1" t="str">
        <x:v>0.0030962694770166332</x:v>
      </x:c>
      <x:c r="AB1424" s="1" t="str">
        <x:v>0.0010848337082864923</x:v>
      </x:c>
      <x:c r="AC1424" s="1" t="str">
        <x:v>BTC</x:v>
      </x:c>
      <x:c r="AD1424" s="1" t="str">
        <x:v>0.20000000000000001</x:v>
      </x:c>
      <x:c r="AE1424" s="1" t="str">
        <x:v>0.55000000000000004</x:v>
      </x:c>
      <x:c r="AF1424" s="1" t="str">
        <x:v>0.0031001478176477804</x:v>
      </x:c>
      <x:c r="AG1424" s="1" t="str">
        <x:v>0.0013265920420695299</x:v>
      </x:c>
      <x:c r="AH1424" s="1" t="str">
        <x:v>0.85000000000000009</x:v>
      </x:c>
      <x:c r="AI1424" s="1" t="str">
        <x:v>0.052010431553827008</x:v>
      </x:c>
      <x:c r="AJ1424" s="1" t="str">
        <x:v>0.0020028678974530756</x:v>
      </x:c>
      <x:c r="AK1424" s="1" t="str">
        <x:v>0.00091661913026346866</x:v>
      </x:c>
      <x:c r="AL1424" s="28" t="str">
        <x:v>0.0024176296584405999</x:v>
      </x:c>
      <x:c r="AM1424" s="1" t="str">
        <x:v>2024</x:v>
      </x:c>
      <x:c r="AN1424" s="48" t="str">
        <x:v>REUSED_OOS_PREQUENTIAL_DIAGNOSTIC</x:v>
      </x:c>
      <x:c r="AO1424" s="1" t="str">
        <x:v>1422</x:v>
      </x:c>
      <x:c r="AP1424" s="1" t="str">
        <x:v>True</x:v>
      </x:c>
    </x:row>
    <x:row r="1425" ht="22" customHeight="1">
      <x:c r="A1425" s="27" t="n">
        <x:v>45620</x:v>
      </x:c>
      <x:c r="B1425" s="27" t="n">
        <x:v>45621</x:v>
      </x:c>
      <x:c r="C1425" s="1" t="str">
        <x:v>3.4590015621538388e-17</x:v>
      </x:c>
      <x:c r="D1425" s="1" t="str">
        <x:v>0.99999984928689445</x:v>
      </x:c>
      <x:c r="E1425" s="1" t="str">
        <x:v>1.507131055348041e-07</x:v>
      </x:c>
      <x:c r="F1425" s="1" t="str">
        <x:v>bull</x:v>
      </x:c>
      <x:c r="G1425" s="1" t="str">
        <x:v>2.2920712509703412e-06</x:v>
      </x:c>
      <x:c r="H1425" s="1" t="str">
        <x:v>2.6772015949215771e-07</x:v>
      </x:c>
      <x:c r="I1425" s="1" t="str">
        <x:v>0.090183305374263778</x:v>
      </x:c>
      <x:c r="J1425" s="1" t="str">
        <x:v>0.46836429933669965</x:v>
      </x:c>
      <x:c r="K1425" s="1" t="str">
        <x:v>0.56607769821078791</x:v>
      </x:c>
      <x:c r="L1425" s="1" t="str">
        <x:v>-0.01005259290182825</x:v>
      </x:c>
      <x:c r="M1425" s="1" t="str">
        <x:v>BTC</x:v>
      </x:c>
      <x:c r="N1425" s="1" t="str">
        <x:v>0.99999984928689445</x:v>
      </x:c>
      <x:c r="O1425" s="48" t="str">
        <x:v>HIGH_VOLATILITY|BULLISH_ROUTER</x:v>
      </x:c>
      <x:c r="P1425" s="48" t="str">
        <x:v>episode-001165|episode-001422</x:v>
      </x:c>
      <x:c r="Q1425" s="1" t="str">
        <x:v>True</x:v>
      </x:c>
      <x:c r="R1425" s="1" t="str">
        <x:v>5</x:v>
      </x:c>
      <x:c r="S1425" s="1" t="str">
        <x:v>0.20000000000000001</x:v>
      </x:c>
      <x:c r="T1425" s="1" t="str">
        <x:v>0.43883324733497858</x:v>
      </x:c>
      <x:c r="U1425" s="1" t="str">
        <x:v>0.45000000000000001</x:v>
      </x:c>
      <x:c r="V1425" s="1" t="str">
        <x:v>-0.022381301381378001</x:v>
      </x:c>
      <x:c r="W1425" s="28" t="str">
        <x:v>0.55000000000000004</x:v>
      </x:c>
      <x:c r="X1425" s="28" t="str">
        <x:v>0.0005975687554936604</x:v>
      </x:c>
      <x:c r="Y1425" s="28" t="str">
        <x:v>-0.02735479094508142</x:v>
      </x:c>
      <x:c r="Z1425" s="1" t="str">
        <x:v>0.45000000000000001</x:v>
      </x:c>
      <x:c r="AA1425" s="1" t="str">
        <x:v>0.00059771306848527272</x:v>
      </x:c>
      <x:c r="AB1425" s="1" t="str">
        <x:v>-0.02238130138137806</x:v>
      </x:c>
      <x:c r="AC1425" s="1" t="str">
        <x:v>BTC</x:v>
      </x:c>
      <x:c r="AD1425" s="1" t="str">
        <x:v>0.20000000000000001</x:v>
      </x:c>
      <x:c r="AE1425" s="1" t="str">
        <x:v>0.55000000000000004</x:v>
      </x:c>
      <x:c r="AF1425" s="1" t="str">
        <x:v>0.0005975687554936604</x:v>
      </x:c>
      <x:c r="AG1425" s="1" t="str">
        <x:v>-0.02735479094508142</x:v>
      </x:c>
      <x:c r="AH1425" s="1" t="str">
        <x:v>0.85000000000000009</x:v>
      </x:c>
      <x:c r="AI1425" s="1" t="str">
        <x:v>0.00030761563586922946</x:v>
      </x:c>
      <x:c r="AJ1425" s="1" t="str">
        <x:v>-0.042274982363998959</x:v>
      </x:c>
      <x:c r="AK1425" s="1" t="str">
        <x:v>-0.020559016489950351</x:v>
      </x:c>
      <x:c r="AL1425" s="28" t="str">
        <x:v>-0.049734926767903601</x:v>
      </x:c>
      <x:c r="AM1425" s="1" t="str">
        <x:v>2024</x:v>
      </x:c>
      <x:c r="AN1425" s="48" t="str">
        <x:v>REUSED_OOS_PREQUENTIAL_DIAGNOSTIC</x:v>
      </x:c>
      <x:c r="AO1425" s="1" t="str">
        <x:v>1423</x:v>
      </x:c>
      <x:c r="AP1425" s="1" t="str">
        <x:v>True</x:v>
      </x:c>
    </x:row>
    <x:row r="1426" ht="22" customHeight="1">
      <x:c r="A1426" s="27" t="n">
        <x:v>45621</x:v>
      </x:c>
      <x:c r="B1426" s="27" t="n">
        <x:v>45622</x:v>
      </x:c>
      <x:c r="C1426" s="1" t="str">
        <x:v>1.515733351731802e-13</x:v>
      </x:c>
      <x:c r="D1426" s="1" t="str">
        <x:v>0.99998146628020035</x:v>
      </x:c>
      <x:c r="E1426" s="1" t="str">
        <x:v>1.8533719647788128e-05</x:v>
      </x:c>
      <x:c r="F1426" s="1" t="str">
        <x:v>bull</x:v>
      </x:c>
      <x:c r="G1426" s="1" t="str">
        <x:v>0.00020068540937106112</x:v>
      </x:c>
      <x:c r="H1426" s="1" t="str">
        <x:v>3.6766013387892493e-05</x:v>
      </x:c>
      <x:c r="I1426" s="1" t="str">
        <x:v>0.028577996810299044</x:v>
      </x:c>
      <x:c r="J1426" s="1" t="str">
        <x:v>0.38722371614088003</x:v>
      </x:c>
      <x:c r="K1426" s="1" t="str">
        <x:v>0.60808893970735844</x:v>
      </x:c>
      <x:c r="L1426" s="1" t="str">
        <x:v>-0.05928755469793201</x:v>
      </x:c>
      <x:c r="M1426" s="1" t="str">
        <x:v>BTC</x:v>
      </x:c>
      <x:c r="N1426" s="1" t="str">
        <x:v>0.99998146628020035</x:v>
      </x:c>
      <x:c r="O1426" s="48" t="str">
        <x:v>HIGH_VOLATILITY</x:v>
      </x:c>
      <x:c r="P1426" s="48" t="str"/>
      <x:c r="Q1426" s="1" t="str">
        <x:v>True</x:v>
      </x:c>
      <x:c r="R1426" s="1" t="str">
        <x:v>5</x:v>
      </x:c>
      <x:c r="S1426" s="1" t="str">
        <x:v>0.20000000000000001</x:v>
      </x:c>
      <x:c r="T1426" s="1" t="str">
        <x:v>0.4388330730207427</x:v>
      </x:c>
      <x:c r="U1426" s="1" t="str">
        <x:v>0.45000000000000001</x:v>
      </x:c>
      <x:c r="V1426" s="1" t="str">
        <x:v>-0.0052675957089537003</x:v>
      </x:c>
      <x:c r="W1426" s="28" t="str">
        <x:v>0.55000000000000004</x:v>
      </x:c>
      <x:c r="X1426" s="28" t="str">
        <x:v>0.012655577701664811</x:v>
      </x:c>
      <x:c r="Y1426" s="28" t="str">
        <x:v>-0.0064354384598238612</x:v>
      </x:c>
      <x:c r="Z1426" s="1" t="str">
        <x:v>0.45000000000000001</x:v>
      </x:c>
      <x:c r="AA1426" s="1" t="str">
        <x:v>0.012591194332681466</x:v>
      </x:c>
      <x:c r="AB1426" s="1" t="str">
        <x:v>-0.0052675957089537429</x:v>
      </x:c>
      <x:c r="AC1426" s="1" t="str">
        <x:v>BTC</x:v>
      </x:c>
      <x:c r="AD1426" s="1" t="str">
        <x:v>0.20000000000000001</x:v>
      </x:c>
      <x:c r="AE1426" s="1" t="str">
        <x:v>0.55000000000000004</x:v>
      </x:c>
      <x:c r="AF1426" s="1" t="str">
        <x:v>0.012655577701664811</x:v>
      </x:c>
      <x:c r="AG1426" s="1" t="str">
        <x:v>-0.0064354384598238612</x:v>
      </x:c>
      <x:c r="AH1426" s="1" t="str">
        <x:v>0.85000000000000009</x:v>
      </x:c>
      <x:c r="AI1426" s="1" t="str">
        <x:v>0.0066211084554382849</x:v>
      </x:c>
      <x:c r="AJ1426" s="1" t="str">
        <x:v>-0.00993280000771668</x:v>
      </x:c>
      <x:c r="AK1426" s="1" t="str">
        <x:v>-0.0047009409715666976</x:v>
      </x:c>
      <x:c r="AL1426" s="28" t="str">
        <x:v>-0.0116779348494159</x:v>
      </x:c>
      <x:c r="AM1426" s="1" t="str">
        <x:v>2024</x:v>
      </x:c>
      <x:c r="AN1426" s="48" t="str">
        <x:v>REUSED_OOS_PREQUENTIAL_DIAGNOSTIC</x:v>
      </x:c>
      <x:c r="AO1426" s="1" t="str">
        <x:v>1424</x:v>
      </x:c>
      <x:c r="AP1426" s="1" t="str">
        <x:v>True</x:v>
      </x:c>
    </x:row>
    <x:row r="1427" ht="22" customHeight="1">
      <x:c r="A1427" s="27" t="n">
        <x:v>45622</x:v>
      </x:c>
      <x:c r="B1427" s="27" t="n">
        <x:v>45623</x:v>
      </x:c>
      <x:c r="C1427" s="1" t="str">
        <x:v>2.196020579315867e-12</x:v>
      </x:c>
      <x:c r="D1427" s="1" t="str">
        <x:v>0.99992684447046876</x:v>
      </x:c>
      <x:c r="E1427" s="1" t="str">
        <x:v>7.31555273349505e-05</x:v>
      </x:c>
      <x:c r="F1427" s="1" t="str">
        <x:v>bull</x:v>
      </x:c>
      <x:c r="G1427" s="1" t="str">
        <x:v>0.00070070885328756872</x:v>
      </x:c>
      <x:c r="H1427" s="1" t="str">
        <x:v>0.00010924361946320165</x:v>
      </x:c>
      <x:c r="I1427" s="1" t="str">
        <x:v>-0.0028361043894569171</x:v>
      </x:c>
      <x:c r="J1427" s="1" t="str">
        <x:v>0.35252027068757119</x:v>
      </x:c>
      <x:c r="K1427" s="1" t="str">
        <x:v>0.61308864541388686</x:v>
      </x:c>
      <x:c r="L1427" s="1" t="str">
        <x:v>-0.070273133346204331</x:v>
      </x:c>
      <x:c r="M1427" s="1" t="str">
        <x:v>BTC</x:v>
      </x:c>
      <x:c r="N1427" s="1" t="str">
        <x:v>0.99992684447046876</x:v>
      </x:c>
      <x:c r="O1427" s="48" t="str">
        <x:v>HIGH_VOLATILITY</x:v>
      </x:c>
      <x:c r="P1427" s="48" t="str"/>
      <x:c r="Q1427" s="1" t="str">
        <x:v>True</x:v>
      </x:c>
      <x:c r="R1427" s="1" t="str">
        <x:v>5</x:v>
      </x:c>
      <x:c r="S1427" s="1" t="str">
        <x:v>0.20000000000000001</x:v>
      </x:c>
      <x:c r="T1427" s="1" t="str">
        <x:v>0.43883255507714891</x:v>
      </x:c>
      <x:c r="U1427" s="1" t="str">
        <x:v>0.45000000000000001</x:v>
      </x:c>
      <x:c r="V1427" s="1" t="str">
        <x:v>0.019121804034315699</x:v>
      </x:c>
      <x:c r="W1427" s="28" t="str">
        <x:v>0.55000000000000004</x:v>
      </x:c>
      <x:c r="X1427" s="28" t="str">
        <x:v>0.0029089728124709335</x:v>
      </x:c>
      <x:c r="Y1427" s="28" t="str">
        <x:v>0.023371736004376364</x:v>
      </x:c>
      <x:c r="Z1427" s="1" t="str">
        <x:v>0.45000000000000001</x:v>
      </x:c>
      <x:c r="AA1427" s="1" t="str">
        <x:v>0.0029055577867712623</x:v>
      </x:c>
      <x:c r="AB1427" s="1" t="str">
        <x:v>0.019121804034315737</x:v>
      </x:c>
      <x:c r="AC1427" s="1" t="str">
        <x:v>BTC</x:v>
      </x:c>
      <x:c r="AD1427" s="1" t="str">
        <x:v>0.20000000000000001</x:v>
      </x:c>
      <x:c r="AE1427" s="1" t="str">
        <x:v>0.55000000000000004</x:v>
      </x:c>
      <x:c r="AF1427" s="1" t="str">
        <x:v>0.0029089728124709335</x:v>
      </x:c>
      <x:c r="AG1427" s="1" t="str">
        <x:v>0.023371736004376364</x:v>
      </x:c>
      <x:c r="AH1427" s="1" t="str">
        <x:v>0.90000000000000002</x:v>
      </x:c>
      <x:c r="AI1427" s="1" t="str">
        <x:v>0.051503864419405798</x:v>
      </x:c>
      <x:c r="AJ1427" s="1" t="str">
        <x:v>0.038196056457382666</x:v>
      </x:c>
      <x:c r="AK1427" s="1" t="str">
        <x:v>0.018543365955506749</x:v>
      </x:c>
      <x:c r="AL1427" s="28" t="str">
        <x:v>0.0424994781338063</x:v>
      </x:c>
      <x:c r="AM1427" s="1" t="str">
        <x:v>2024</x:v>
      </x:c>
      <x:c r="AN1427" s="48" t="str">
        <x:v>REUSED_OOS_PREQUENTIAL_DIAGNOSTIC</x:v>
      </x:c>
      <x:c r="AO1427" s="1" t="str">
        <x:v>1425</x:v>
      </x:c>
      <x:c r="AP1427" s="1" t="str">
        <x:v>True</x:v>
      </x:c>
    </x:row>
    <x:row r="1428" ht="22" customHeight="1">
      <x:c r="A1428" s="27" t="n">
        <x:v>45623</x:v>
      </x:c>
      <x:c r="B1428" s="27" t="n">
        <x:v>45624</x:v>
      </x:c>
      <x:c r="C1428" s="1" t="str">
        <x:v>1.7822229127202269e-13</x:v>
      </x:c>
      <x:c r="D1428" s="1" t="str">
        <x:v>0.99997633258953955</x:v>
      </x:c>
      <x:c r="E1428" s="1" t="str">
        <x:v>2.3667410282014565e-05</x:v>
      </x:c>
      <x:c r="F1428" s="1" t="str">
        <x:v>bull</x:v>
      </x:c>
      <x:c r="G1428" s="1" t="str">
        <x:v>0.00025100616995737599</x:v>
      </x:c>
      <x:c r="H1428" s="1" t="str">
        <x:v>9.8976238141529414e-05</x:v>
      </x:c>
      <x:c r="I1428" s="1" t="str">
        <x:v>0.016782975041329307</x:v>
      </x:c>
      <x:c r="J1428" s="1" t="str">
        <x:v>0.37070736382856762</x:v>
      </x:c>
      <x:c r="K1428" s="1" t="str">
        <x:v>0.61981687403417673</x:v>
      </x:c>
      <x:c r="L1428" s="1" t="str">
        <x:v>-0.030760226706438965</x:v>
      </x:c>
      <x:c r="M1428" s="1" t="str">
        <x:v>BTC</x:v>
      </x:c>
      <x:c r="N1428" s="1" t="str">
        <x:v>0.99997633258953955</x:v>
      </x:c>
      <x:c r="O1428" s="48" t="str">
        <x:v>HIGH_VOLATILITY</x:v>
      </x:c>
      <x:c r="P1428" s="48" t="str"/>
      <x:c r="Q1428" s="1" t="str">
        <x:v>True</x:v>
      </x:c>
      <x:c r="R1428" s="1" t="str">
        <x:v>5</x:v>
      </x:c>
      <x:c r="S1428" s="1" t="str">
        <x:v>0.20000000000000001</x:v>
      </x:c>
      <x:c r="T1428" s="1" t="str">
        <x:v>0.43883302434125487</x:v>
      </x:c>
      <x:c r="U1428" s="1" t="str">
        <x:v>0.45000000000000001</x:v>
      </x:c>
      <x:c r="V1428" s="1" t="str">
        <x:v>-0.0011418023772463001</x:v>
      </x:c>
      <x:c r="W1428" s="28" t="str">
        <x:v>0.55000000000000004</x:v>
      </x:c>
      <x:c r="X1428" s="28" t="str">
        <x:v>0.010278366960576379</x:v>
      </x:c>
      <x:c r="Y1428" s="28" t="str">
        <x:v>-0.0013931998287408653</x:v>
      </x:c>
      <x:c r="Z1428" s="1" t="str">
        <x:v>0.45000000000000001</x:v>
      </x:c>
      <x:c r="AA1428" s="1" t="str">
        <x:v>0.01032122974311539</x:v>
      </x:c>
      <x:c r="AB1428" s="1" t="str">
        <x:v>-0.0011418023772463703</x:v>
      </x:c>
      <x:c r="AC1428" s="1" t="str">
        <x:v>BTC</x:v>
      </x:c>
      <x:c r="AD1428" s="1" t="str">
        <x:v>0.20000000000000001</x:v>
      </x:c>
      <x:c r="AE1428" s="1" t="str">
        <x:v>0.55000000000000004</x:v>
      </x:c>
      <x:c r="AF1428" s="1" t="str">
        <x:v>0.010278366960576379</x:v>
      </x:c>
      <x:c r="AG1428" s="1" t="str">
        <x:v>-0.0013931998287408653</x:v>
      </x:c>
      <x:c r="AH1428" s="1" t="str">
        <x:v>0.90000000000000002</x:v>
      </x:c>
      <x:c r="AI1428" s="1" t="str">
        <x:v>0.0036840402238006442</x:v>
      </x:c>
      <x:c r="AJ1428" s="1" t="str">
        <x:v>-0.0022666613550947901</x:v>
      </x:c>
      <x:c r="AK1428" s="1" t="str">
        <x:v>-0.0011267793902044786</x:v>
      </x:c>
      <x:c r="AL1428" s="28" t="str">
        <x:v>-0.0025144285020012999</x:v>
      </x:c>
      <x:c r="AM1428" s="1" t="str">
        <x:v>2024</x:v>
      </x:c>
      <x:c r="AN1428" s="48" t="str">
        <x:v>REUSED_OOS_PREQUENTIAL_DIAGNOSTIC</x:v>
      </x:c>
      <x:c r="AO1428" s="1" t="str">
        <x:v>1426</x:v>
      </x:c>
      <x:c r="AP1428" s="1" t="str">
        <x:v>True</x:v>
      </x:c>
    </x:row>
    <x:row r="1429" ht="22" customHeight="1">
      <x:c r="A1429" s="27" t="n">
        <x:v>45624</x:v>
      </x:c>
      <x:c r="B1429" s="27" t="n">
        <x:v>45625</x:v>
      </x:c>
      <x:c r="C1429" s="1" t="str">
        <x:v>6.6331814460500969e-13</x:v>
      </x:c>
      <x:c r="D1429" s="1" t="str">
        <x:v>0.99996564744175875</x:v>
      </x:c>
      <x:c r="E1429" s="1" t="str">
        <x:v>3.4352557577913337e-05</x:v>
      </x:c>
      <x:c r="F1429" s="1" t="str">
        <x:v>bull</x:v>
      </x:c>
      <x:c r="G1429" s="1" t="str">
        <x:v>0.00035267785600385197</x:v>
      </x:c>
      <x:c r="H1429" s="1" t="str">
        <x:v>2.1370295561792502e-05</x:v>
      </x:c>
      <x:c r="I1429" s="1" t="str">
        <x:v>-0.027740928797605036</x:v>
      </x:c>
      <x:c r="J1429" s="1" t="str">
        <x:v>0.31506907702968778</x:v>
      </x:c>
      <x:c r="K1429" s="1" t="str">
        <x:v>0.61271922263812073</x:v>
      </x:c>
      <x:c r="L1429" s="1" t="str">
        <x:v>-0.033197310817681625</x:v>
      </x:c>
      <x:c r="M1429" s="1" t="str">
        <x:v>BTC</x:v>
      </x:c>
      <x:c r="N1429" s="1" t="str">
        <x:v>0.99996564744175875</x:v>
      </x:c>
      <x:c r="O1429" s="48" t="str">
        <x:v>HIGH_VOLATILITY|BULLISH_ROUTER</x:v>
      </x:c>
      <x:c r="P1429" s="48" t="str"/>
      <x:c r="Q1429" s="1" t="str">
        <x:v>True</x:v>
      </x:c>
      <x:c r="R1429" s="1" t="str">
        <x:v>5</x:v>
      </x:c>
      <x:c r="S1429" s="1" t="str">
        <x:v>0.20000000000000001</x:v>
      </x:c>
      <x:c r="T1429" s="1" t="str">
        <x:v>0.43883292302084631</x:v>
      </x:c>
      <x:c r="U1429" s="1" t="str">
        <x:v>0.45000000000000001</x:v>
      </x:c>
      <x:c r="V1429" s="1" t="str">
        <x:v>0.0084328578743172993</x:v>
      </x:c>
      <x:c r="W1429" s="28" t="str">
        <x:v>0.55000000000000004</x:v>
      </x:c>
      <x:c r="X1429" s="28" t="str">
        <x:v>0.00062318287607743272</x:v>
      </x:c>
      <x:c r="Y1429" s="28" t="str">
        <x:v>0.010306964582565747</x:v>
      </x:c>
      <x:c r="Z1429" s="1" t="str">
        <x:v>0.45000000000000001</x:v>
      </x:c>
      <x:c r="AA1429" s="1" t="str">
        <x:v>0.00062302600369884553</x:v>
      </x:c>
      <x:c r="AB1429" s="1" t="str">
        <x:v>0.0084328578743171345</x:v>
      </x:c>
      <x:c r="AC1429" s="1" t="str">
        <x:v>BTC</x:v>
      </x:c>
      <x:c r="AD1429" s="1" t="str">
        <x:v>0.20000000000000001</x:v>
      </x:c>
      <x:c r="AE1429" s="1" t="str">
        <x:v>0.55000000000000004</x:v>
      </x:c>
      <x:c r="AF1429" s="1" t="str">
        <x:v>0.00062318287607743272</x:v>
      </x:c>
      <x:c r="AG1429" s="1" t="str">
        <x:v>0.010306964582565747</x:v>
      </x:c>
      <x:c r="AH1429" s="1" t="str">
        <x:v>0.90000000000000002</x:v>
      </x:c>
      <x:c r="AI1429" s="1" t="str">
        <x:v>0.00022681183711315001</x:v>
      </x:c>
      <x:c r="AJ1429" s="1" t="str">
        <x:v>0.016866741671738295</x:v>
      </x:c>
      <x:c r="AK1429" s="1" t="str">
        <x:v>0.0083285777084661384</x:v>
      </x:c>
      <x:c r="AL1429" s="28" t="str">
        <x:v>0.018741080343560299</x:v>
      </x:c>
      <x:c r="AM1429" s="1" t="str">
        <x:v>2024</x:v>
      </x:c>
      <x:c r="AN1429" s="48" t="str">
        <x:v>REUSED_OOS_PREQUENTIAL_DIAGNOSTIC</x:v>
      </x:c>
      <x:c r="AO1429" s="1" t="str">
        <x:v>1427</x:v>
      </x:c>
      <x:c r="AP1429" s="1" t="str">
        <x:v>True</x:v>
      </x:c>
    </x:row>
    <x:row r="1430" ht="22" customHeight="1">
      <x:c r="A1430" s="27" t="n">
        <x:v>45625</x:v>
      </x:c>
      <x:c r="B1430" s="27" t="n">
        <x:v>45626</x:v>
      </x:c>
      <x:c r="C1430" s="1" t="str">
        <x:v>3.8404687224754929e-14</x:v>
      </x:c>
      <x:c r="D1430" s="1" t="str">
        <x:v>0.99999040437394515</x:v>
      </x:c>
      <x:c r="E1430" s="1" t="str">
        <x:v>9.5956260161300005e-06</x:v>
      </x:c>
      <x:c r="F1430" s="1" t="str">
        <x:v>bull</x:v>
      </x:c>
      <x:c r="G1430" s="1" t="str">
        <x:v>0.00010965232697553976</x:v>
      </x:c>
      <x:c r="H1430" s="1" t="str">
        <x:v>4.9513864373095091e-05</x:v>
      </x:c>
      <x:c r="I1430" s="1" t="str">
        <x:v>-0.015078383943345597</x:v>
      </x:c>
      <x:c r="J1430" s="1" t="str">
        <x:v>0.34679976447106897</x:v>
      </x:c>
      <x:c r="K1430" s="1" t="str">
        <x:v>0.61130594474078814</x:v>
      </x:c>
      <x:c r="L1430" s="1" t="str">
        <x:v>-0.015078383943345597</x:v>
      </x:c>
      <x:c r="M1430" s="1" t="str">
        <x:v>BTC</x:v>
      </x:c>
      <x:c r="N1430" s="1" t="str">
        <x:v>0.99992684447046876</x:v>
      </x:c>
      <x:c r="O1430" s="48" t="str">
        <x:v>HIGH_VOLATILITY</x:v>
      </x:c>
      <x:c r="P1430" s="48" t="str">
        <x:v>episode-001428|episode-001426</x:v>
      </x:c>
      <x:c r="Q1430" s="1" t="str">
        <x:v>True</x:v>
      </x:c>
      <x:c r="R1430" s="1" t="str">
        <x:v>5</x:v>
      </x:c>
      <x:c r="S1430" s="1" t="str">
        <x:v>0.20000000000000001</x:v>
      </x:c>
      <x:c r="T1430" s="1" t="str">
        <x:v>0.43883315777494242</x:v>
      </x:c>
      <x:c r="U1430" s="1" t="str">
        <x:v>0.45000000000000001</x:v>
      </x:c>
      <x:c r="V1430" s="1" t="str">
        <x:v>-0.0047720708729579002</x:v>
      </x:c>
      <x:c r="W1430" s="28" t="str">
        <x:v>0.55000000000000004</x:v>
      </x:c>
      <x:c r="X1430" s="28" t="str">
        <x:v>0.0045910942486331319</x:v>
      </x:c>
      <x:c r="Y1430" s="28" t="str">
        <x:v>-0.0058315004451935382</x:v>
      </x:c>
      <x:c r="Z1430" s="1" t="str">
        <x:v>0.45000000000000001</x:v>
      </x:c>
      <x:c r="AA1430" s="1" t="str">
        <x:v>0.0045996264986385982</x:v>
      </x:c>
      <x:c r="AB1430" s="1" t="str">
        <x:v>-0.0047720708729579453</x:v>
      </x:c>
      <x:c r="AC1430" s="1" t="str">
        <x:v>BTC</x:v>
      </x:c>
      <x:c r="AD1430" s="1" t="str">
        <x:v>0.20000000000000001</x:v>
      </x:c>
      <x:c r="AE1430" s="1" t="str">
        <x:v>0.55000000000000004</x:v>
      </x:c>
      <x:c r="AF1430" s="1" t="str">
        <x:v>0.0045910942486331319</x:v>
      </x:c>
      <x:c r="AG1430" s="1" t="str">
        <x:v>-0.0058315004451935382</x:v>
      </x:c>
      <x:c r="AH1430" s="1" t="str">
        <x:v>0.90000000000000002</x:v>
      </x:c>
      <x:c r="AI1430" s="1" t="str">
        <x:v>0.0016587196524734393</x:v>
      </x:c>
      <x:c r="AJ1430" s="1" t="str">
        <x:v>-0.009536629254077722</x:v>
      </x:c>
      <x:c r="AK1430" s="1" t="str">
        <x:v>-0.0047989005392559689</x:v>
      </x:c>
      <x:c r="AL1430" s="28" t="str">
        <x:v>-0.010594429278105</x:v>
      </x:c>
      <x:c r="AM1430" s="1" t="str">
        <x:v>2024</x:v>
      </x:c>
      <x:c r="AN1430" s="48" t="str">
        <x:v>REUSED_OOS_PREQUENTIAL_DIAGNOSTIC</x:v>
      </x:c>
      <x:c r="AO1430" s="1" t="str">
        <x:v>1428</x:v>
      </x:c>
      <x:c r="AP1430" s="1" t="str">
        <x:v>True</x:v>
      </x:c>
    </x:row>
    <x:row r="1431" ht="22" customHeight="1">
      <x:c r="A1431" s="27" t="n">
        <x:v>45626</x:v>
      </x:c>
      <x:c r="B1431" s="27" t="n">
        <x:v>45627</x:v>
      </x:c>
      <x:c r="C1431" s="1" t="str">
        <x:v>5.3109905542201088e-14</x:v>
      </x:c>
      <x:c r="D1431" s="1" t="str">
        <x:v>0.99999039415851765</x:v>
      </x:c>
      <x:c r="E1431" s="1" t="str">
        <x:v>9.6058414292657954e-06</x:v>
      </x:c>
      <x:c r="F1431" s="1" t="str">
        <x:v>bull</x:v>
      </x:c>
      <x:c r="G1431" s="1" t="str">
        <x:v>0.00010975975875822024</x:v>
      </x:c>
      <x:c r="H1431" s="1" t="str">
        <x:v>2.0430855344914443e-08</x:v>
      </x:c>
      <x:c r="I1431" s="1" t="str">
        <x:v>-0.013237597109489352</x:v>
      </x:c>
      <x:c r="J1431" s="1" t="str">
        <x:v>0.3717022045536682</x:v>
      </x:c>
      <x:c r="K1431" s="1" t="str">
        <x:v>0.59985893910084287</x:v>
      </x:c>
      <x:c r="L1431" s="1" t="str">
        <x:v>-0.02551306634913475</x:v>
      </x:c>
      <x:c r="M1431" s="1" t="str">
        <x:v>BTC</x:v>
      </x:c>
      <x:c r="N1431" s="1" t="str">
        <x:v>0.99992684447046876</x:v>
      </x:c>
      <x:c r="O1431" s="48" t="str">
        <x:v>HIGH_VOLATILITY</x:v>
      </x:c>
      <x:c r="P1431" s="48" t="str">
        <x:v>episode-001429|episode-001426</x:v>
      </x:c>
      <x:c r="Q1431" s="1" t="str">
        <x:v>True</x:v>
      </x:c>
      <x:c r="R1431" s="1" t="str">
        <x:v>5</x:v>
      </x:c>
      <x:c r="S1431" s="1" t="str">
        <x:v>0.20000000000000001</x:v>
      </x:c>
      <x:c r="T1431" s="1" t="str">
        <x:v>0.43452219639807588</x:v>
      </x:c>
      <x:c r="U1431" s="1" t="str">
        <x:v>0.45000000000000001</x:v>
      </x:c>
      <x:c r="V1431" s="1" t="str">
        <x:v>0.0037115031397814001</x:v>
      </x:c>
      <x:c r="W1431" s="28" t="str">
        <x:v>0.55000000000000004</x:v>
      </x:c>
      <x:c r="X1431" s="28" t="str">
        <x:v>0.0026374897304627387</x:v>
      </x:c>
      <x:c r="Y1431" s="28" t="str">
        <x:v>0.0045368642797931624</x:v>
      </x:c>
      <x:c r="Z1431" s="1" t="str">
        <x:v>0.45000000000000001</x:v>
      </x:c>
      <x:c r="AA1431" s="1" t="str">
        <x:v>0.0026346820751429467</x:v>
      </x:c>
      <x:c r="AB1431" s="1" t="str">
        <x:v>0.0037115031397814136</x:v>
      </x:c>
      <x:c r="AC1431" s="1" t="str">
        <x:v>BTC</x:v>
      </x:c>
      <x:c r="AD1431" s="1" t="str">
        <x:v>0.20000000000000001</x:v>
      </x:c>
      <x:c r="AE1431" s="1" t="str">
        <x:v>0.55000000000000004</x:v>
      </x:c>
      <x:c r="AF1431" s="1" t="str">
        <x:v>0.0026374897304627387</x:v>
      </x:c>
      <x:c r="AG1431" s="1" t="str">
        <x:v>0.0045368642797931624</x:v>
      </x:c>
      <x:c r="AH1431" s="1" t="str">
        <x:v>0.90000000000000002</x:v>
      </x:c>
      <x:c r="AI1431" s="1" t="str">
        <x:v>0.00096267775427627544</x:v>
      </x:c>
      <x:c r="AJ1431" s="1" t="str">
        <x:v>0.0074273253861005806</x:v>
      </x:c>
      <x:c r="AK1431" s="1" t="str">
        <x:v>0.0036952461181305445</x:v>
      </x:c>
      <x:c r="AL1431" s="28" t="str">
        <x:v>0.0082536613498992994</x:v>
      </x:c>
      <x:c r="AM1431" s="1" t="str">
        <x:v>2024</x:v>
      </x:c>
      <x:c r="AN1431" s="48" t="str">
        <x:v>REUSED_OOS_PREQUENTIAL_DIAGNOSTIC</x:v>
      </x:c>
      <x:c r="AO1431" s="1" t="str">
        <x:v>1429</x:v>
      </x:c>
      <x:c r="AP1431" s="1" t="str">
        <x:v>True</x:v>
      </x:c>
    </x:row>
    <x:row r="1432" ht="22" customHeight="1">
      <x:c r="A1432" s="27" t="n">
        <x:v>45627</x:v>
      </x:c>
      <x:c r="B1432" s="27" t="n">
        <x:v>45628</x:v>
      </x:c>
      <x:c r="C1432" s="1" t="str">
        <x:v>3.411164014875586e-15</x:v>
      </x:c>
      <x:c r="D1432" s="1" t="str">
        <x:v>0.99999844663983661</x:v>
      </x:c>
      <x:c r="E1432" s="1" t="str">
        <x:v>1.5533601599769136e-06</x:v>
      </x:c>
      <x:c r="F1432" s="1" t="str">
        <x:v>bull</x:v>
      </x:c>
      <x:c r="G1432" s="1" t="str">
        <x:v>2.0325360859547694e-05</x:v>
      </x:c>
      <x:c r="H1432" s="1" t="str">
        <x:v>1.6104962637952922e-05</x:v>
      </x:c>
      <x:c r="I1432" s="1" t="str">
        <x:v>-0.0074927094650339976</x:v>
      </x:c>
      <x:c r="J1432" s="1" t="str">
        <x:v>0.39843642097509324</x:v>
      </x:c>
      <x:c r="K1432" s="1" t="str">
        <x:v>0.59485797800852591</x:v>
      </x:c>
      <x:c r="L1432" s="1" t="str">
        <x:v>-0.01746998120887866</x:v>
      </x:c>
      <x:c r="M1432" s="1" t="str">
        <x:v>BTC</x:v>
      </x:c>
      <x:c r="N1432" s="1" t="str">
        <x:v>0.99999844663983661</x:v>
      </x:c>
      <x:c r="O1432" s="48" t="str">
        <x:v>HIGH_VOLATILITY|BULLISH_ROUTER</x:v>
      </x:c>
      <x:c r="P1432" s="48" t="str"/>
      <x:c r="Q1432" s="1" t="str">
        <x:v>True</x:v>
      </x:c>
      <x:c r="R1432" s="1" t="str">
        <x:v>5</x:v>
      </x:c>
      <x:c r="S1432" s="1" t="str">
        <x:v>0.20000000000000001</x:v>
      </x:c>
      <x:c r="T1432" s="1" t="str">
        <x:v>0.43452223804031059</x:v>
      </x:c>
      <x:c r="U1432" s="1" t="str">
        <x:v>0.45000000000000001</x:v>
      </x:c>
      <x:c r="V1432" s="1" t="str">
        <x:v>-0.0062741543397615996</x:v>
      </x:c>
      <x:c r="W1432" s="28" t="str">
        <x:v>0.55000000000000004</x:v>
      </x:c>
      <x:c r="X1432" s="28" t="str">
        <x:v>0.002033549856580219</x:v>
      </x:c>
      <x:c r="Y1432" s="28" t="str">
        <x:v>-0.0076679569287447791</x:v>
      </x:c>
      <x:c r="Z1432" s="1" t="str">
        <x:v>0.45000000000000001</x:v>
      </x:c>
      <x:c r="AA1432" s="1" t="str">
        <x:v>0.002035222068922149</x:v>
      </x:c>
      <x:c r="AB1432" s="1" t="str">
        <x:v>-0.0062741543397616395</x:v>
      </x:c>
      <x:c r="AC1432" s="1" t="str">
        <x:v>BTC</x:v>
      </x:c>
      <x:c r="AD1432" s="1" t="str">
        <x:v>0.20000000000000001</x:v>
      </x:c>
      <x:c r="AE1432" s="1" t="str">
        <x:v>0.55000000000000004</x:v>
      </x:c>
      <x:c r="AF1432" s="1" t="str">
        <x:v>0.002033549856580219</x:v>
      </x:c>
      <x:c r="AG1432" s="1" t="str">
        <x:v>-0.0076679569287447791</x:v>
      </x:c>
      <x:c r="AH1432" s="1" t="str">
        <x:v>0.90000000000000002</x:v>
      </x:c>
      <x:c r="AI1432" s="1" t="str">
        <x:v>0.00073735225129101245</x:v>
      </x:c>
      <x:c r="AJ1432" s="1" t="str">
        <x:v>-0.012544991868458255</x:v>
      </x:c>
      <x:c r="AK1432" s="1" t="str">
        <x:v>-0.0063304250677467715</x:v>
      </x:c>
      <x:c r="AL1432" s="28" t="str">
        <x:v>-0.013938070850831199</x:v>
      </x:c>
      <x:c r="AM1432" s="1" t="str">
        <x:v>2024</x:v>
      </x:c>
      <x:c r="AN1432" s="48" t="str">
        <x:v>REUSED_OOS_PREQUENTIAL_DIAGNOSTIC</x:v>
      </x:c>
      <x:c r="AO1432" s="1" t="str">
        <x:v>1430</x:v>
      </x:c>
      <x:c r="AP1432" s="1" t="str">
        <x:v>True</x:v>
      </x:c>
    </x:row>
    <x:row r="1433" ht="22" customHeight="1">
      <x:c r="A1433" s="27" t="n">
        <x:v>45628</x:v>
      </x:c>
      <x:c r="B1433" s="27" t="n">
        <x:v>45629</x:v>
      </x:c>
      <x:c r="C1433" s="1" t="str">
        <x:v>1.7340863861959598e-14</x:v>
      </x:c>
      <x:c r="D1433" s="1" t="str">
        <x:v>0.99999626744061965</x:v>
      </x:c>
      <x:c r="E1433" s="1" t="str">
        <x:v>3.7325593628230558e-06</x:v>
      </x:c>
      <x:c r="F1433" s="1" t="str">
        <x:v>bull</x:v>
      </x:c>
      <x:c r="G1433" s="1" t="str">
        <x:v>4.5861160165687462e-05</x:v>
      </x:c>
      <x:c r="H1433" s="1" t="str">
        <x:v>4.3583984337431403e-06</x:v>
      </x:c>
      <x:c r="I1433" s="1" t="str">
        <x:v>0.029895427252526252</x:v>
      </x:c>
      <x:c r="J1433" s="1" t="str">
        <x:v>0.38255310432768175</x:v>
      </x:c>
      <x:c r="K1433" s="1" t="str">
        <x:v>0.59951067841036221</x:v>
      </x:c>
      <x:c r="L1433" s="1" t="str">
        <x:v>-0.031164554223857888</x:v>
      </x:c>
      <x:c r="M1433" s="1" t="str">
        <x:v>ABSTAIN</x:v>
      </x:c>
      <x:c r="N1433" s="1" t="str">
        <x:v>0.5</x:v>
      </x:c>
      <x:c r="O1433" s="48" t="str">
        <x:v>INSUFFICIENT_EVIDENCE</x:v>
      </x:c>
      <x:c r="P1433" s="48" t="str"/>
      <x:c r="Q1433" s="1" t="str">
        <x:v>True</x:v>
      </x:c>
      <x:c r="R1433" s="1" t="str">
        <x:v>5</x:v>
      </x:c>
      <x:c r="S1433" s="1" t="str">
        <x:v>0.20000000000000001</x:v>
      </x:c>
      <x:c r="T1433" s="1" t="str">
        <x:v>0.43452222677089908</x:v>
      </x:c>
      <x:c r="U1433" s="1" t="str">
        <x:v>0.45000000000000001</x:v>
      </x:c>
      <x:c r="V1433" s="1" t="str">
        <x:v>0.00024113732073069999</x:v>
      </x:c>
      <x:c r="W1433" s="28" t="str">
        <x:v>0.45000000000000001</x:v>
      </x:c>
      <x:c r="X1433" s="28" t="str">
        <x:v>0.096523678193618567</x:v>
      </x:c>
      <x:c r="Y1433" s="28" t="str">
        <x:v>0.00014806232696829014</x:v>
      </x:c>
      <x:c r="Z1433" s="1" t="str">
        <x:v>0.45000000000000001</x:v>
      </x:c>
      <x:c r="AA1433" s="1" t="str">
        <x:v>0.0034714459021030208</x:v>
      </x:c>
      <x:c r="AB1433" s="1" t="str">
        <x:v>0.00024113732073072214</x:v>
      </x:c>
      <x:c r="AC1433" s="1" t="str">
        <x:v>BTC</x:v>
      </x:c>
      <x:c r="AD1433" s="1" t="str">
        <x:v>0.20000000000000001</x:v>
      </x:c>
      <x:c r="AE1433" s="1" t="str">
        <x:v>0.55000000000000004</x:v>
      </x:c>
      <x:c r="AF1433" s="1" t="str">
        <x:v>0.003476321806381466</x:v>
      </x:c>
      <x:c r="AG1433" s="1" t="str">
        <x:v>0.00029548994706463105</x:v>
      </x:c>
      <x:c r="AH1433" s="1" t="str">
        <x:v>0.55000000000000004</x:v>
      </x:c>
      <x:c r="AI1433" s="1" t="str">
        <x:v>0.34872963786573496</x:v>
      </x:c>
      <x:c r="AJ1433" s="1" t="str">
        <x:v>-4.9866588449076765e-05</x:v>
      </x:c>
      <x:c r="AK1433" s="1" t="str">
        <x:v>-0.00029097608362868501</x:v>
      </x:c>
      <x:c r="AL1433" s="28" t="str">
        <x:v>0.00054357692395959995</x:v>
      </x:c>
      <x:c r="AM1433" s="1" t="str">
        <x:v>2024</x:v>
      </x:c>
      <x:c r="AN1433" s="48" t="str">
        <x:v>REUSED_OOS_PREQUENTIAL_DIAGNOSTIC</x:v>
      </x:c>
      <x:c r="AO1433" s="1" t="str">
        <x:v>1431</x:v>
      </x:c>
      <x:c r="AP1433" s="1" t="str">
        <x:v>False</x:v>
      </x:c>
    </x:row>
    <x:row r="1434" ht="22" customHeight="1">
      <x:c r="A1434" s="27" t="n">
        <x:v>45629</x:v>
      </x:c>
      <x:c r="B1434" s="27" t="n">
        <x:v>45630</x:v>
      </x:c>
      <x:c r="C1434" s="1" t="str">
        <x:v>7.4366379113389782e-15</x:v>
      </x:c>
      <x:c r="D1434" s="1" t="str">
        <x:v>0.9999973557168792</x:v>
      </x:c>
      <x:c r="E1434" s="1" t="str">
        <x:v>2.6442831136075232e-06</x:v>
      </x:c>
      <x:c r="F1434" s="1" t="str">
        <x:v>bull</x:v>
      </x:c>
      <x:c r="G1434" s="1" t="str">
        <x:v>3.3319398148568094e-05</x:v>
      </x:c>
      <x:c r="H1434" s="1" t="str">
        <x:v>2.1765525186729698e-06</x:v>
      </x:c>
      <x:c r="I1434" s="1" t="str">
        <x:v>0.042631031903419769</x:v>
      </x:c>
      <x:c r="J1434" s="1" t="str">
        <x:v>0.3944926246481002</x:v>
      </x:c>
      <x:c r="K1434" s="1" t="str">
        <x:v>0.59684979797786797</x:v>
      </x:c>
      <x:c r="L1434" s="1" t="str">
        <x:v>-0.030637917632419742</x:v>
      </x:c>
      <x:c r="M1434" s="1" t="str">
        <x:v>ABSTAIN</x:v>
      </x:c>
      <x:c r="N1434" s="1" t="str">
        <x:v>0.5</x:v>
      </x:c>
      <x:c r="O1434" s="48" t="str">
        <x:v>INSUFFICIENT_EVIDENCE</x:v>
      </x:c>
      <x:c r="P1434" s="48" t="str"/>
      <x:c r="Q1434" s="1" t="str">
        <x:v>True</x:v>
      </x:c>
      <x:c r="R1434" s="1" t="str">
        <x:v>5</x:v>
      </x:c>
      <x:c r="S1434" s="1" t="str">
        <x:v>0.20000000000000001</x:v>
      </x:c>
      <x:c r="T1434" s="1" t="str">
        <x:v>0.43452223239876142</x:v>
      </x:c>
      <x:c r="U1434" s="1" t="str">
        <x:v>0.45000000000000001</x:v>
      </x:c>
      <x:c r="V1434" s="1" t="str">
        <x:v>0.012843572808911101</x:v>
      </x:c>
      <x:c r="W1434" s="28" t="str">
        <x:v>0.45000000000000001</x:v>
      </x:c>
      <x:c r="X1434" s="28" t="str">
        <x:v>0.00013450238810258641</x:v>
      </x:c>
      <x:c r="Y1434" s="28" t="str">
        <x:v>0.01284357280891113</x:v>
      </x:c>
      <x:c r="Z1434" s="1" t="str">
        <x:v>0.45000000000000001</x:v>
      </x:c>
      <x:c r="AA1434" s="1" t="str">
        <x:v>0.00013450238810258641</x:v>
      </x:c>
      <x:c r="AB1434" s="1" t="str">
        <x:v>0.01284357280891113</x:v>
      </x:c>
      <x:c r="AC1434" s="1" t="str">
        <x:v>BTC</x:v>
      </x:c>
      <x:c r="AD1434" s="1" t="str">
        <x:v>0.20000000000000001</x:v>
      </x:c>
      <x:c r="AE1434" s="1" t="str">
        <x:v>0.55000000000000004</x:v>
      </x:c>
      <x:c r="AF1434" s="1" t="str">
        <x:v>0.00013449507904828018</x:v>
      </x:c>
      <x:c r="AG1434" s="1" t="str">
        <x:v>0.015697729996623444</x:v>
      </x:c>
      <x:c r="AH1434" s="1" t="str">
        <x:v>0.45000000000000001</x:v>
      </x:c>
      <x:c r="AI1434" s="1" t="str">
        <x:v>0.10013449507904831</x:v>
      </x:c>
      <x:c r="AJ1434" s="1" t="str">
        <x:v>0.012742288445410033</x:v>
      </x:c>
      <x:c r="AK1434" s="1" t="str">
        <x:v>-0.00010000500647527368</x:v>
      </x:c>
      <x:c r="AL1434" s="28" t="str">
        <x:v>0.028541575641797001</x:v>
      </x:c>
      <x:c r="AM1434" s="1" t="str">
        <x:v>2024</x:v>
      </x:c>
      <x:c r="AN1434" s="48" t="str">
        <x:v>REUSED_OOS_PREQUENTIAL_DIAGNOSTIC</x:v>
      </x:c>
      <x:c r="AO1434" s="1" t="str">
        <x:v>1432</x:v>
      </x:c>
      <x:c r="AP1434" s="1" t="str">
        <x:v>False</x:v>
      </x:c>
    </x:row>
    <x:row r="1435" ht="22" customHeight="1">
      <x:c r="A1435" s="27" t="n">
        <x:v>45630</x:v>
      </x:c>
      <x:c r="B1435" s="27" t="n">
        <x:v>45631</x:v>
      </x:c>
      <x:c r="C1435" s="1" t="str">
        <x:v>2.3506186419961988e-16</x:v>
      </x:c>
      <x:c r="D1435" s="1" t="str">
        <x:v>0.99999945940233781</x:v>
      </x:c>
      <x:c r="E1435" s="1" t="str">
        <x:v>5.4059766185884169e-07</x:v>
      </x:c>
      <x:c r="F1435" s="1" t="str">
        <x:v>bull</x:v>
      </x:c>
      <x:c r="G1435" s="1" t="str">
        <x:v>7.5929798977823427e-06</x:v>
      </x:c>
      <x:c r="H1435" s="1" t="str">
        <x:v>4.2073709175600963e-06</x:v>
      </x:c>
      <x:c r="I1435" s="1" t="str">
        <x:v>0.028671368053513113</x:v>
      </x:c>
      <x:c r="J1435" s="1" t="str">
        <x:v>0.45375894636308978</x:v>
      </x:c>
      <x:c r="K1435" s="1" t="str">
        <x:v>0.59293092308899376</x:v>
      </x:c>
      <x:c r="L1435" s="1" t="str">
        <x:v>-0.0029707964342355897</x:v>
      </x:c>
      <x:c r="M1435" s="1" t="str">
        <x:v>BTC</x:v>
      </x:c>
      <x:c r="N1435" s="1" t="str">
        <x:v>0.99999945940233781</x:v>
      </x:c>
      <x:c r="O1435" s="48" t="str">
        <x:v>HIGH_VOLATILITY</x:v>
      </x:c>
      <x:c r="P1435" s="48" t="str"/>
      <x:c r="Q1435" s="1" t="str">
        <x:v>True</x:v>
      </x:c>
      <x:c r="R1435" s="1" t="str">
        <x:v>5</x:v>
      </x:c>
      <x:c r="S1435" s="1" t="str">
        <x:v>0.20000000000000001</x:v>
      </x:c>
      <x:c r="T1435" s="1" t="str">
        <x:v>0.43452224327766431</x:v>
      </x:c>
      <x:c r="U1435" s="1" t="str">
        <x:v>0.45000000000000001</x:v>
      </x:c>
      <x:c r="V1435" s="1" t="str">
        <x:v>-0.0076030478388608002</x:v>
      </x:c>
      <x:c r="W1435" s="28" t="str">
        <x:v>0.55000000000000004</x:v>
      </x:c>
      <x:c r="X1435" s="28" t="str">
        <x:v>0.09302553798942137</x:v>
      </x:c>
      <x:c r="Y1435" s="28" t="str">
        <x:v>-0.0093763163093278923</x:v>
      </x:c>
      <x:c r="Z1435" s="1" t="str">
        <x:v>0.45000000000000001</x:v>
      </x:c>
      <x:c r="AA1435" s="1" t="str">
        <x:v>0.0069744620105786637</x:v>
      </x:c>
      <x:c r="AB1435" s="1" t="str">
        <x:v>-0.0076030478388608991</x:v>
      </x:c>
      <x:c r="AC1435" s="1" t="str">
        <x:v>BTC</x:v>
      </x:c>
      <x:c r="AD1435" s="1" t="str">
        <x:v>0.20000000000000001</x:v>
      </x:c>
      <x:c r="AE1435" s="1" t="str">
        <x:v>0.55000000000000004</x:v>
      </x:c>
      <x:c r="AF1435" s="1" t="str">
        <x:v>0.0069548634526234165</x:v>
      </x:c>
      <x:c r="AG1435" s="1" t="str">
        <x:v>-0.009291044728225839</x:v>
      </x:c>
      <x:c r="AH1435" s="1" t="str">
        <x:v>0.80000000000000004</x:v>
      </x:c>
      <x:c r="AI1435" s="1" t="str">
        <x:v>0.34302553798942137</x:v>
      </x:c>
      <x:c r="AJ1435" s="1" t="str">
        <x:v>-0.013842617876505425</x:v>
      </x:c>
      <x:c r="AK1435" s="1" t="str">
        <x:v>-0.0063072220097582154</x:v>
      </x:c>
      <x:c r="AL1435" s="28" t="str">
        <x:v>-0.0168802807905446</x:v>
      </x:c>
      <x:c r="AM1435" s="1" t="str">
        <x:v>2024</x:v>
      </x:c>
      <x:c r="AN1435" s="48" t="str">
        <x:v>REUSED_OOS_PREQUENTIAL_DIAGNOSTIC</x:v>
      </x:c>
      <x:c r="AO1435" s="1" t="str">
        <x:v>1433</x:v>
      </x:c>
      <x:c r="AP1435" s="1" t="str">
        <x:v>True</x:v>
      </x:c>
    </x:row>
    <x:row r="1436" ht="22" customHeight="1">
      <x:c r="A1436" s="27" t="n">
        <x:v>45631</x:v>
      </x:c>
      <x:c r="B1436" s="27" t="n">
        <x:v>45632</x:v>
      </x:c>
      <x:c r="C1436" s="1" t="str">
        <x:v>8.2805818039814187e-15</x:v>
      </x:c>
      <x:c r="D1436" s="1" t="str">
        <x:v>0.99999297403831322</x:v>
      </x:c>
      <x:c r="E1436" s="1" t="str">
        <x:v>7.0259616784508403e-06</x:v>
      </x:c>
      <x:c r="F1436" s="1" t="str">
        <x:v>bull</x:v>
      </x:c>
      <x:c r="G1436" s="1" t="str">
        <x:v>8.2281334420292721e-05</x:v>
      </x:c>
      <x:c r="H1436" s="1" t="str">
        <x:v>1.2970728049226286e-05</x:v>
      </x:c>
      <x:c r="I1436" s="1" t="str">
        <x:v>0.013856375888045003</x:v>
      </x:c>
      <x:c r="J1436" s="1" t="str">
        <x:v>0.39780349037171159</x:v>
      </x:c>
      <x:c r="K1436" s="1" t="str">
        <x:v>0.60056614356697668</x:v>
      </x:c>
      <x:c r="L1436" s="1" t="str">
        <x:v>-0.019800929346798779</x:v>
      </x:c>
      <x:c r="M1436" s="1" t="str">
        <x:v>ABSTAIN</x:v>
      </x:c>
      <x:c r="N1436" s="1" t="str">
        <x:v>0.5</x:v>
      </x:c>
      <x:c r="O1436" s="48" t="str">
        <x:v>INSUFFICIENT_EVIDENCE</x:v>
      </x:c>
      <x:c r="P1436" s="48" t="str"/>
      <x:c r="Q1436" s="1" t="str">
        <x:v>True</x:v>
      </x:c>
      <x:c r="R1436" s="1" t="str">
        <x:v>5</x:v>
      </x:c>
      <x:c r="S1436" s="1" t="str">
        <x:v>0.20000000000000001</x:v>
      </x:c>
      <x:c r="T1436" s="1" t="str">
        <x:v>0.43452220973955019</x:v>
      </x:c>
      <x:c r="U1436" s="1" t="str">
        <x:v>0.45000000000000001</x:v>
      </x:c>
      <x:c r="V1436" s="1" t="str">
        <x:v>0.012942468066609401</x:v>
      </x:c>
      <x:c r="W1436" s="28" t="str">
        <x:v>0.45000000000000001</x:v>
      </x:c>
      <x:c r="X1436" s="28" t="str">
        <x:v>0.095782979030403725</x:v>
      </x:c>
      <x:c r="Y1436" s="28" t="str">
        <x:v>0.012849709362788397</x:v>
      </x:c>
      <x:c r="Z1436" s="1" t="str">
        <x:v>0.45000000000000001</x:v>
      </x:c>
      <x:c r="AA1436" s="1" t="str">
        <x:v>0.0042098480332589117</x:v>
      </x:c>
      <x:c r="AB1436" s="1" t="str">
        <x:v>0.01294246806660948</x:v>
      </x:c>
      <x:c r="AC1436" s="1" t="str">
        <x:v>BTC</x:v>
      </x:c>
      <x:c r="AD1436" s="1" t="str">
        <x:v>0.20000000000000001</x:v>
      </x:c>
      <x:c r="AE1436" s="1" t="str">
        <x:v>0.55000000000000004</x:v>
      </x:c>
      <x:c r="AF1436" s="1" t="str">
        <x:v>0.0042170209695963079</x:v>
      </x:c>
      <x:c r="AG1436" s="1" t="str">
        <x:v>0.015819500316757384</x:v>
      </x:c>
      <x:c r="AH1436" s="1" t="str">
        <x:v>0.45000000000000001</x:v>
      </x:c>
      <x:c r="AI1436" s="1" t="str">
        <x:v>0.34726218297743766</x:v>
      </x:c>
      <x:c r="AJ1436" s="1" t="str">
        <x:v>0.012594974324879216</x:v>
      </x:c>
      <x:c r="AK1436" s="1" t="str">
        <x:v>-0.0003431126355571152</x:v>
      </x:c>
      <x:c r="AL1436" s="28" t="str">
        <x:v>0.028770516485374799</x:v>
      </x:c>
      <x:c r="AM1436" s="1" t="str">
        <x:v>2024</x:v>
      </x:c>
      <x:c r="AN1436" s="48" t="str">
        <x:v>REUSED_OOS_PREQUENTIAL_DIAGNOSTIC</x:v>
      </x:c>
      <x:c r="AO1436" s="1" t="str">
        <x:v>1434</x:v>
      </x:c>
      <x:c r="AP1436" s="1" t="str">
        <x:v>False</x:v>
      </x:c>
    </x:row>
    <x:row r="1437" ht="22" customHeight="1">
      <x:c r="A1437" s="27" t="n">
        <x:v>45632</x:v>
      </x:c>
      <x:c r="B1437" s="27" t="n">
        <x:v>45633</x:v>
      </x:c>
      <x:c r="C1437" s="1" t="str">
        <x:v>9.8050604775775651e-16</x:v>
      </x:c>
      <x:c r="D1437" s="1" t="str">
        <x:v>0.99999718583998864</x:v>
      </x:c>
      <x:c r="E1437" s="1" t="str">
        <x:v>2.8141600104356368e-06</x:v>
      </x:c>
      <x:c r="F1437" s="1" t="str">
        <x:v>bull</x:v>
      </x:c>
      <x:c r="G1437" s="1" t="str">
        <x:v>3.5300446096250933e-05</x:v>
      </x:c>
      <x:c r="H1437" s="1" t="str">
        <x:v>8.4236033507397331e-06</x:v>
      </x:c>
      <x:c r="I1437" s="1" t="str">
        <x:v>0.023837722449147059</x:v>
      </x:c>
      <x:c r="J1437" s="1" t="str">
        <x:v>0.31982515350003893</x:v>
      </x:c>
      <x:c r="K1437" s="1" t="str">
        <x:v>0.54122400260170123</x:v>
      </x:c>
      <x:c r="L1437" s="1" t="str">
        <x:v>0</x:v>
      </x:c>
      <x:c r="M1437" s="1" t="str">
        <x:v>BTC</x:v>
      </x:c>
      <x:c r="N1437" s="1" t="str">
        <x:v>0.99999718583998864</x:v>
      </x:c>
      <x:c r="O1437" s="48" t="str">
        <x:v>HIGH_VOLATILITY|BULLISH_ROUTER</x:v>
      </x:c>
      <x:c r="P1437" s="48" t="str"/>
      <x:c r="Q1437" s="1" t="str">
        <x:v>True</x:v>
      </x:c>
      <x:c r="R1437" s="1" t="str">
        <x:v>5</x:v>
      </x:c>
      <x:c r="S1437" s="1" t="str">
        <x:v>0.20000000000000001</x:v>
      </x:c>
      <x:c r="T1437" s="1" t="str">
        <x:v>0.43452223152026842</x:v>
      </x:c>
      <x:c r="U1437" s="1" t="str">
        <x:v>0.45000000000000001</x:v>
      </x:c>
      <x:c r="V1437" s="1" t="str">
        <x:v>0.00033714149671030001</x:v>
      </x:c>
      <x:c r="W1437" s="28" t="str">
        <x:v>0.55000000000000004</x:v>
      </x:c>
      <x:c r="X1437" s="28" t="str">
        <x:v>0.092970308702087889</x:v>
      </x:c>
      <x:c r="Y1437" s="28" t="str">
        <x:v>0.00032764721403988339</x:v>
      </x:c>
      <x:c r="Z1437" s="1" t="str">
        <x:v>0.45000000000000001</x:v>
      </x:c>
      <x:c r="AA1437" s="1" t="str">
        <x:v>0.007029691297912144</x:v>
      </x:c>
      <x:c r="AB1437" s="1" t="str">
        <x:v>0.0003371414967103803</x:v>
      </x:c>
      <x:c r="AC1437" s="1" t="str">
        <x:v>BTC</x:v>
      </x:c>
      <x:c r="AD1437" s="1" t="str">
        <x:v>0.20000000000000001</x:v>
      </x:c>
      <x:c r="AE1437" s="1" t="str">
        <x:v>0.55000000000000004</x:v>
      </x:c>
      <x:c r="AF1437" s="1" t="str">
        <x:v>0.0070097815603625824</x:v>
      </x:c>
      <x:c r="AG1437" s="1" t="str">
        <x:v>0.00041364390104736692</x:v>
      </x:c>
      <x:c r="AH1437" s="1" t="str">
        <x:v>0.80000000000000004</x:v>
      </x:c>
      <x:c r="AI1437" s="1" t="str">
        <x:v>0.34297030870208789</x:v>
      </x:c>
      <x:c r="AJ1437" s="1" t="str">
        <x:v>0.00026868403105639871</x:v>
      </x:c>
      <x:c r="AK1437" s="1" t="str">
        <x:v>-6.8436735319973266e-05</x:v>
      </x:c>
      <x:c r="AL1437" s="28" t="str">
        <x:v>0.00076483023876120003</x:v>
      </x:c>
      <x:c r="AM1437" s="1" t="str">
        <x:v>2024</x:v>
      </x:c>
      <x:c r="AN1437" s="48" t="str">
        <x:v>REUSED_OOS_PREQUENTIAL_DIAGNOSTIC</x:v>
      </x:c>
      <x:c r="AO1437" s="1" t="str">
        <x:v>1435</x:v>
      </x:c>
      <x:c r="AP1437" s="1" t="str">
        <x:v>True</x:v>
      </x:c>
    </x:row>
    <x:row r="1438" ht="22" customHeight="1">
      <x:c r="A1438" s="27" t="n">
        <x:v>45633</x:v>
      </x:c>
      <x:c r="B1438" s="27" t="n">
        <x:v>45634</x:v>
      </x:c>
      <x:c r="C1438" s="1" t="str">
        <x:v>5.9235563502938864e-16</x:v>
      </x:c>
      <x:c r="D1438" s="1" t="str">
        <x:v>0.99999862164116682</x:v>
      </x:c>
      <x:c r="E1438" s="1" t="str">
        <x:v>1.3783588325451737e-06</x:v>
      </x:c>
      <x:c r="F1438" s="1" t="str">
        <x:v>bull</x:v>
      </x:c>
      <x:c r="G1438" s="1" t="str">
        <x:v>1.818547149806294e-05</x:v>
      </x:c>
      <x:c r="H1438" s="1" t="str">
        <x:v>2.8716023564520482e-06</x:v>
      </x:c>
      <x:c r="I1438" s="1" t="str">
        <x:v>0.035592293816651965</x:v>
      </x:c>
      <x:c r="J1438" s="1" t="str">
        <x:v>0.31591989307829582</x:v>
      </x:c>
      <x:c r="K1438" s="1" t="str">
        <x:v>0.54170335968859251</x:v>
      </x:c>
      <x:c r="L1438" s="1" t="str">
        <x:v>0</x:v>
      </x:c>
      <x:c r="M1438" s="1" t="str">
        <x:v>BTC</x:v>
      </x:c>
      <x:c r="N1438" s="1" t="str">
        <x:v>0.99999862164116682</x:v>
      </x:c>
      <x:c r="O1438" s="48" t="str">
        <x:v>HIGH_VOLATILITY|BULLISH_ROUTER</x:v>
      </x:c>
      <x:c r="P1438" s="48" t="str"/>
      <x:c r="Q1438" s="1" t="str">
        <x:v>True</x:v>
      </x:c>
      <x:c r="R1438" s="1" t="str">
        <x:v>5</x:v>
      </x:c>
      <x:c r="S1438" s="1" t="str">
        <x:v>0.20000000000000001</x:v>
      </x:c>
      <x:c r="T1438" s="1" t="str">
        <x:v>0.43452223894530462</x:v>
      </x:c>
      <x:c r="U1438" s="1" t="str">
        <x:v>0.45000000000000001</x:v>
      </x:c>
      <x:c r="V1438" s="1" t="str">
        <x:v>0.0057638049912802003</x:v>
      </x:c>
      <x:c r="W1438" s="28" t="str">
        <x:v>0.55000000000000004</x:v>
      </x:c>
      <x:c r="X1438" s="28" t="str">
        <x:v>0.0001892158891748652</x:v>
      </x:c>
      <x:c r="Y1438" s="28" t="str">
        <x:v>0.0070446926106568775</x:v>
      </x:c>
      <x:c r="Z1438" s="1" t="str">
        <x:v>0.45000000000000001</x:v>
      </x:c>
      <x:c r="AA1438" s="1" t="str">
        <x:v>0.00018923035599921478</x:v>
      </x:c>
      <x:c r="AB1438" s="1" t="str">
        <x:v>0.0057638049912802636</x:v>
      </x:c>
      <x:c r="AC1438" s="1" t="str">
        <x:v>BTC</x:v>
      </x:c>
      <x:c r="AD1438" s="1" t="str">
        <x:v>0.20000000000000001</x:v>
      </x:c>
      <x:c r="AE1438" s="1" t="str">
        <x:v>0.55000000000000004</x:v>
      </x:c>
      <x:c r="AF1438" s="1" t="str">
        <x:v>0.0001892158891748652</x:v>
      </x:c>
      <x:c r="AG1438" s="1" t="str">
        <x:v>0.0070446926106568775</x:v>
      </x:c>
      <x:c r="AH1438" s="1" t="str">
        <x:v>0.90000000000000002</x:v>
      </x:c>
      <x:c r="AI1438" s="1" t="str">
        <x:v>0.099877701991570089</x:v>
      </x:c>
      <x:c r="AJ1438" s="1" t="str">
        <x:v>0.011426961533514302</x:v>
      </x:c>
      <x:c r="AK1438" s="1" t="str">
        <x:v>0.0056149091249384324</x:v>
      </x:c>
      <x:c r="AL1438" s="28" t="str">
        <x:v>0.0128088784719091</x:v>
      </x:c>
      <x:c r="AM1438" s="1" t="str">
        <x:v>2024</x:v>
      </x:c>
      <x:c r="AN1438" s="48" t="str">
        <x:v>REUSED_OOS_PREQUENTIAL_DIAGNOSTIC</x:v>
      </x:c>
      <x:c r="AO1438" s="1" t="str">
        <x:v>1436</x:v>
      </x:c>
      <x:c r="AP1438" s="1" t="str">
        <x:v>True</x:v>
      </x:c>
    </x:row>
    <x:row r="1439" ht="22" customHeight="1">
      <x:c r="A1439" s="27" t="n">
        <x:v>45634</x:v>
      </x:c>
      <x:c r="B1439" s="27" t="n">
        <x:v>45635</x:v>
      </x:c>
      <x:c r="C1439" s="1" t="str">
        <x:v>2.3337163011408431e-16</x:v>
      </x:c>
      <x:c r="D1439" s="1" t="str">
        <x:v>0.99999921447074303</x:v>
      </x:c>
      <x:c r="E1439" s="1" t="str">
        <x:v>7.8552925669451892e-07</x:v>
      </x:c>
      <x:c r="F1439" s="1" t="str">
        <x:v>bull</x:v>
      </x:c>
      <x:c r="G1439" s="1" t="str">
        <x:v>1.0765983301629119e-05</x:v>
      </x:c>
      <x:c r="H1439" s="1" t="str">
        <x:v>1.1856591524166267e-06</x:v>
      </x:c>
      <x:c r="I1439" s="1" t="str">
        <x:v>0.040271024902933661</x:v>
      </x:c>
      <x:c r="J1439" s="1" t="str">
        <x:v>0.32147631973423008</x:v>
      </x:c>
      <x:c r="K1439" s="1" t="str">
        <x:v>0.54184043062942067</x:v>
      </x:c>
      <x:c r="L1439" s="1" t="str">
        <x:v>0</x:v>
      </x:c>
      <x:c r="M1439" s="1" t="str">
        <x:v>BTC</x:v>
      </x:c>
      <x:c r="N1439" s="1" t="str">
        <x:v>0.99999921447074303</x:v>
      </x:c>
      <x:c r="O1439" s="48" t="str">
        <x:v>HIGH_VOLATILITY|BULLISH_ROUTER</x:v>
      </x:c>
      <x:c r="P1439" s="48" t="str">
        <x:v>episode-001437|episode-001419</x:v>
      </x:c>
      <x:c r="Q1439" s="1" t="str">
        <x:v>True</x:v>
      </x:c>
      <x:c r="R1439" s="1" t="str">
        <x:v>5</x:v>
      </x:c>
      <x:c r="S1439" s="1" t="str">
        <x:v>0.20000000000000001</x:v>
      </x:c>
      <x:c r="T1439" s="1" t="str">
        <x:v>0.4345222420110364</x:v>
      </x:c>
      <x:c r="U1439" s="1" t="str">
        <x:v>0.45000000000000001</x:v>
      </x:c>
      <x:c r="V1439" s="1" t="str">
        <x:v>-0.016720368051493</x:v>
      </x:c>
      <x:c r="W1439" s="28" t="str">
        <x:v>0.55000000000000004</x:v>
      </x:c>
      <x:c r="X1439" s="28" t="str">
        <x:v>0.0031480199887925497</x:v>
      </x:c>
      <x:c r="Y1439" s="28" t="str">
        <x:v>-0.020435301018113194</x:v>
      </x:c>
      <x:c r="Z1439" s="1" t="str">
        <x:v>0.45000000000000001</x:v>
      </x:c>
      <x:c r="AA1439" s="1" t="str">
        <x:v>0.0031520291406065826</x:v>
      </x:c>
      <x:c r="AB1439" s="1" t="str">
        <x:v>-0.016720368051492907</x:v>
      </x:c>
      <x:c r="AC1439" s="1" t="str">
        <x:v>BTC</x:v>
      </x:c>
      <x:c r="AD1439" s="1" t="str">
        <x:v>0.20000000000000001</x:v>
      </x:c>
      <x:c r="AE1439" s="1" t="str">
        <x:v>0.55000000000000004</x:v>
      </x:c>
      <x:c r="AF1439" s="1" t="str">
        <x:v>0.0031480199887925497</x:v>
      </x:c>
      <x:c r="AG1439" s="1" t="str">
        <x:v>-0.020435301018113194</x:v>
      </x:c>
      <x:c r="AH1439" s="1" t="str">
        <x:v>0.90000000000000002</x:v>
      </x:c>
      <x:c r="AI1439" s="1" t="str">
        <x:v>0.0011396610604517132</x:v>
      </x:c>
      <x:c r="AJ1439" s="1" t="str">
        <x:v>-0.033435638988361105</x:v>
      </x:c>
      <x:c r="AK1439" s="1" t="str">
        <x:v>-0.017145659327233019</x:v>
      </x:c>
      <x:c r="AL1439" s="28" t="str">
        <x:v>-0.037149486034823397</x:v>
      </x:c>
      <x:c r="AM1439" s="1" t="str">
        <x:v>2024</x:v>
      </x:c>
      <x:c r="AN1439" s="48" t="str">
        <x:v>REUSED_OOS_PREQUENTIAL_DIAGNOSTIC</x:v>
      </x:c>
      <x:c r="AO1439" s="1" t="str">
        <x:v>1437</x:v>
      </x:c>
      <x:c r="AP1439" s="1" t="str">
        <x:v>True</x:v>
      </x:c>
    </x:row>
    <x:row r="1440" ht="22" customHeight="1">
      <x:c r="A1440" s="27" t="n">
        <x:v>45635</x:v>
      </x:c>
      <x:c r="B1440" s="27" t="n">
        <x:v>45636</x:v>
      </x:c>
      <x:c r="C1440" s="1" t="str">
        <x:v>5.4244977209932381e-14</x:v>
      </x:c>
      <x:c r="D1440" s="1" t="str">
        <x:v>0.99998716244845764</x:v>
      </x:c>
      <x:c r="E1440" s="1" t="str">
        <x:v>1.2837551487964835e-05</x:v>
      </x:c>
      <x:c r="F1440" s="1" t="str">
        <x:v>bull</x:v>
      </x:c>
      <x:c r="G1440" s="1" t="str">
        <x:v>0.00014329764956893341</x:v>
      </x:c>
      <x:c r="H1440" s="1" t="str">
        <x:v>2.4104044570662304e-05</x:v>
      </x:c>
      <x:c r="I1440" s="1" t="str">
        <x:v>0.015783554137548839</x:v>
      </x:c>
      <x:c r="J1440" s="1" t="str">
        <x:v>0.26934835978477256</x:v>
      </x:c>
      <x:c r="K1440" s="1" t="str">
        <x:v>0.56595872154362925</x:v>
      </x:c>
      <x:c r="L1440" s="1" t="str">
        <x:v>-0.037149486034823487</x:v>
      </x:c>
      <x:c r="M1440" s="1" t="str">
        <x:v>BTC</x:v>
      </x:c>
      <x:c r="N1440" s="1" t="str">
        <x:v>0.99998716244845764</x:v>
      </x:c>
      <x:c r="O1440" s="48" t="str">
        <x:v>HIGH_VOLATILITY</x:v>
      </x:c>
      <x:c r="P1440" s="48" t="str"/>
      <x:c r="Q1440" s="1" t="str">
        <x:v>True</x:v>
      </x:c>
      <x:c r="R1440" s="1" t="str">
        <x:v>5</x:v>
      </x:c>
      <x:c r="S1440" s="1" t="str">
        <x:v>0.20000000000000001</x:v>
      </x:c>
      <x:c r="T1440" s="1" t="str">
        <x:v>0.4345221796857589</x:v>
      </x:c>
      <x:c r="U1440" s="1" t="str">
        <x:v>0.45000000000000001</x:v>
      </x:c>
      <x:c r="V1440" s="1" t="str">
        <x:v>-0.0035179160495081999</x:v>
      </x:c>
      <x:c r="W1440" s="28" t="str">
        <x:v>0.55000000000000004</x:v>
      </x:c>
      <x:c r="X1440" s="28" t="str">
        <x:v>0.0093862803127882088</x:v>
      </x:c>
      <x:c r="Y1440" s="28" t="str">
        <x:v>-0.0042976325223914591</x:v>
      </x:c>
      <x:c r="Z1440" s="1" t="str">
        <x:v>0.45000000000000001</x:v>
      </x:c>
      <x:c r="AA1440" s="1" t="str">
        <x:v>0.0093508179296602489</x:v>
      </x:c>
      <x:c r="AB1440" s="1" t="str">
        <x:v>-0.0035179160495081296</x:v>
      </x:c>
      <x:c r="AC1440" s="1" t="str">
        <x:v>BTC</x:v>
      </x:c>
      <x:c r="AD1440" s="1" t="str">
        <x:v>0.20000000000000001</x:v>
      </x:c>
      <x:c r="AE1440" s="1" t="str">
        <x:v>0.55000000000000004</x:v>
      </x:c>
      <x:c r="AF1440" s="1" t="str">
        <x:v>0.0093862803127882088</x:v>
      </x:c>
      <x:c r="AG1440" s="1" t="str">
        <x:v>-0.0042976325223914591</x:v>
      </x:c>
      <x:c r="AH1440" s="1" t="str">
        <x:v>0.90000000000000002</x:v>
      </x:c>
      <x:c r="AI1440" s="1" t="str">
        <x:v>0.0034591073989430621</x:v>
      </x:c>
      <x:c r="AJ1440" s="1" t="str">
        <x:v>-0.0070206309138439726</x:v>
      </x:c>
      <x:c r="AK1440" s="1" t="str">
        <x:v>-0.0035212730342424185</x:v>
      </x:c>
      <x:c r="AL1440" s="28" t="str">
        <x:v>-0.0077968845329776998</x:v>
      </x:c>
      <x:c r="AM1440" s="1" t="str">
        <x:v>2024</x:v>
      </x:c>
      <x:c r="AN1440" s="48" t="str">
        <x:v>REUSED_OOS_PREQUENTIAL_DIAGNOSTIC</x:v>
      </x:c>
      <x:c r="AO1440" s="1" t="str">
        <x:v>1438</x:v>
      </x:c>
      <x:c r="AP1440" s="1" t="str">
        <x:v>True</x:v>
      </x:c>
    </x:row>
    <x:row r="1441" ht="22" customHeight="1">
      <x:c r="A1441" s="27" t="n">
        <x:v>45636</x:v>
      </x:c>
      <x:c r="B1441" s="27" t="n">
        <x:v>45637</x:v>
      </x:c>
      <x:c r="C1441" s="1" t="str">
        <x:v>9.0582636959829766e-13</x:v>
      </x:c>
      <x:c r="D1441" s="1" t="str">
        <x:v>0.99994337145287904</x:v>
      </x:c>
      <x:c r="E1441" s="1" t="str">
        <x:v>5.6628546214926974e-05</x:v>
      </x:c>
      <x:c r="F1441" s="1" t="str">
        <x:v>bull</x:v>
      </x:c>
      <x:c r="G1441" s="1" t="str">
        <x:v>0.00055560763198123845</x:v>
      </x:c>
      <x:c r="H1441" s="1" t="str">
        <x:v>8.7581991157151078e-05</x:v>
      </x:c>
      <x:c r="I1441" s="1" t="str">
        <x:v>0.007316053293735969</x:v>
      </x:c>
      <x:c r="J1441" s="1" t="str">
        <x:v>0.20166814905117025</x:v>
      </x:c>
      <x:c r="K1441" s="1" t="str">
        <x:v>0.55046547062862694</x:v>
      </x:c>
      <x:c r="L1441" s="1" t="str">
        <x:v>-0.044656720314728227</x:v>
      </x:c>
      <x:c r="M1441" s="1" t="str">
        <x:v>BTC</x:v>
      </x:c>
      <x:c r="N1441" s="1" t="str">
        <x:v>0.99994337145287904</x:v>
      </x:c>
      <x:c r="O1441" s="48" t="str">
        <x:v>HIGH_VOLATILITY|BULLISH_ROUTER</x:v>
      </x:c>
      <x:c r="P1441" s="48" t="str">
        <x:v>episode-001055|episode-001077</x:v>
      </x:c>
      <x:c r="Q1441" s="1" t="str">
        <x:v>True</x:v>
      </x:c>
      <x:c r="R1441" s="1" t="str">
        <x:v>5</x:v>
      </x:c>
      <x:c r="S1441" s="1" t="str">
        <x:v>0.20000000000000001</x:v>
      </x:c>
      <x:c r="T1441" s="1" t="str">
        <x:v>0.43452195322697079</x:v>
      </x:c>
      <x:c r="U1441" s="1" t="str">
        <x:v>0.45000000000000001</x:v>
      </x:c>
      <x:c r="V1441" s="1" t="str">
        <x:v>0.021081342265273799</x:v>
      </x:c>
      <x:c r="W1441" s="28" t="str">
        <x:v>0.55000000000000004</x:v>
      </x:c>
      <x:c r="X1441" s="28" t="str">
        <x:v>0.0019380397917742043</x:v>
      </x:c>
      <x:c r="Y1441" s="28" t="str">
        <x:v>0.025766513773961552</x:v>
      </x:c>
      <x:c r="Z1441" s="1" t="str">
        <x:v>0.45000000000000001</x:v>
      </x:c>
      <x:c r="AA1441" s="1" t="str">
        <x:v>0.0019365234041318069</x:v>
      </x:c>
      <x:c r="AB1441" s="1" t="str">
        <x:v>0.021081342265273806</x:v>
      </x:c>
      <x:c r="AC1441" s="1" t="str">
        <x:v>BTC</x:v>
      </x:c>
      <x:c r="AD1441" s="1" t="str">
        <x:v>0.20000000000000001</x:v>
      </x:c>
      <x:c r="AE1441" s="1" t="str">
        <x:v>0.55000000000000004</x:v>
      </x:c>
      <x:c r="AF1441" s="1" t="str">
        <x:v>0.0019380397917742043</x:v>
      </x:c>
      <x:c r="AG1441" s="1" t="str">
        <x:v>0.025766513773961552</x:v>
      </x:c>
      <x:c r="AH1441" s="1" t="str">
        <x:v>0.90000000000000002</x:v>
      </x:c>
      <x:c r="AI1441" s="1" t="str">
        <x:v>0.00070667850963535006</x:v>
      </x:c>
      <x:c r="AJ1441" s="1" t="str">
        <x:v>0.042165902757272056</x:v>
      </x:c>
      <x:c r="AK1441" s="1" t="str">
        <x:v>0.020438941134728099</x:v>
      </x:c>
      <x:c r="AL1441" s="28" t="str">
        <x:v>0.046851821371154997</x:v>
      </x:c>
      <x:c r="AM1441" s="1" t="str">
        <x:v>2024</x:v>
      </x:c>
      <x:c r="AN1441" s="48" t="str">
        <x:v>REUSED_OOS_PREQUENTIAL_DIAGNOSTIC</x:v>
      </x:c>
      <x:c r="AO1441" s="1" t="str">
        <x:v>1439</x:v>
      </x:c>
      <x:c r="AP1441" s="1" t="str">
        <x:v>True</x:v>
      </x:c>
    </x:row>
    <x:row r="1442" ht="22" customHeight="1">
      <x:c r="A1442" s="27" t="n">
        <x:v>45637</x:v>
      </x:c>
      <x:c r="B1442" s="27" t="n">
        <x:v>45638</x:v>
      </x:c>
      <x:c r="C1442" s="1" t="str">
        <x:v>2.4433124353019921e-14</x:v>
      </x:c>
      <x:c r="D1442" s="1" t="str">
        <x:v>0.99998719715803985</x:v>
      </x:c>
      <x:c r="E1442" s="1" t="str">
        <x:v>1.2802841935678158e-05</x:v>
      </x:c>
      <x:c r="F1442" s="1" t="str">
        <x:v>bull</x:v>
      </x:c>
      <x:c r="G1442" s="1" t="str">
        <x:v>0.00014294175891271555</x:v>
      </x:c>
      <x:c r="H1442" s="1" t="str">
        <x:v>8.7651410321458022e-05</x:v>
      </x:c>
      <x:c r="I1442" s="1" t="str">
        <x:v>0.025248439207671058</x:v>
      </x:c>
      <x:c r="J1442" s="1" t="str">
        <x:v>0.14055406867040876</x:v>
      </x:c>
      <x:c r="K1442" s="1" t="str">
        <x:v>0.46411606276795159</x:v>
      </x:c>
      <x:c r="L1442" s="1" t="str">
        <x:v>0</x:v>
      </x:c>
      <x:c r="M1442" s="1" t="str">
        <x:v>BTC</x:v>
      </x:c>
      <x:c r="N1442" s="1" t="str">
        <x:v>0.99998719715803985</x:v>
      </x:c>
      <x:c r="O1442" s="48" t="str">
        <x:v>HIGH_VOLATILITY|BULLISH_ROUTER</x:v>
      </x:c>
      <x:c r="P1442" s="48" t="str"/>
      <x:c r="Q1442" s="1" t="str">
        <x:v>True</x:v>
      </x:c>
      <x:c r="R1442" s="1" t="str">
        <x:v>5</x:v>
      </x:c>
      <x:c r="S1442" s="1" t="str">
        <x:v>0.20000000000000001</x:v>
      </x:c>
      <x:c r="T1442" s="1" t="str">
        <x:v>0.43452217986525588</x:v>
      </x:c>
      <x:c r="U1442" s="1" t="str">
        <x:v>0.45000000000000001</x:v>
      </x:c>
      <x:c r="V1442" s="1" t="str">
        <x:v>-0.0049787070451113996</x:v>
      </x:c>
      <x:c r="W1442" s="28" t="str">
        <x:v>0.55000000000000004</x:v>
      </x:c>
      <x:c r="X1442" s="28" t="str">
        <x:v>0.011304525114127828</x:v>
      </x:c>
      <x:c r="Y1442" s="28" t="str">
        <x:v>-0.0060825111898284989</x:v>
      </x:c>
      <x:c r="Z1442" s="1" t="str">
        <x:v>0.45000000000000001</x:v>
      </x:c>
      <x:c r="AA1442" s="1" t="str">
        <x:v>0.011356395278017239</x:v>
      </x:c>
      <x:c r="AB1442" s="1" t="str">
        <x:v>-0.0049787070451113857</x:v>
      </x:c>
      <x:c r="AC1442" s="1" t="str">
        <x:v>BTC</x:v>
      </x:c>
      <x:c r="AD1442" s="1" t="str">
        <x:v>0.20000000000000001</x:v>
      </x:c>
      <x:c r="AE1442" s="1" t="str">
        <x:v>0.55000000000000004</x:v>
      </x:c>
      <x:c r="AF1442" s="1" t="str">
        <x:v>0.011304525114127828</x:v>
      </x:c>
      <x:c r="AG1442" s="1" t="str">
        <x:v>-0.0060825111898284989</x:v>
      </x:c>
      <x:c r="AH1442" s="1" t="str">
        <x:v>0.90000000000000002</x:v>
      </x:c>
      <x:c r="AI1442" s="1" t="str">
        <x:v>0.0040460553664461996</x:v>
      </x:c>
      <x:c r="AJ1442" s="1" t="str">
        <x:v>-0.0099388199819013812</x:v>
      </x:c>
      <x:c r="AK1442" s="1" t="str">
        <x:v>-0.0049973976669815106</x:v>
      </x:c>
      <x:c r="AL1442" s="28" t="str">
        <x:v>-0.0110386823592699</x:v>
      </x:c>
      <x:c r="AM1442" s="1" t="str">
        <x:v>2024</x:v>
      </x:c>
      <x:c r="AN1442" s="48" t="str">
        <x:v>REUSED_OOS_PREQUENTIAL_DIAGNOSTIC</x:v>
      </x:c>
      <x:c r="AO1442" s="1" t="str">
        <x:v>1440</x:v>
      </x:c>
      <x:c r="AP1442" s="1" t="str">
        <x:v>True</x:v>
      </x:c>
    </x:row>
    <x:row r="1443" ht="22" customHeight="1">
      <x:c r="A1443" s="27" t="n">
        <x:v>45638</x:v>
      </x:c>
      <x:c r="B1443" s="27" t="n">
        <x:v>45639</x:v>
      </x:c>
      <x:c r="C1443" s="1" t="str">
        <x:v>1.3256885820584044e-13</x:v>
      </x:c>
      <x:c r="D1443" s="1" t="str">
        <x:v>0.99997153219811796</x:v>
      </x:c>
      <x:c r="E1443" s="1" t="str">
        <x:v>2.846780174942449e-05</x:v>
      </x:c>
      <x:c r="F1443" s="1" t="str">
        <x:v>bull</x:v>
      </x:c>
      <x:c r="G1443" s="1" t="str">
        <x:v>0.00029713156699490969</x:v>
      </x:c>
      <x:c r="H1443" s="1" t="str">
        <x:v>3.1329919843772607e-05</x:v>
      </x:c>
      <x:c r="I1443" s="1" t="str">
        <x:v>0.031340362253379217</x:v>
      </x:c>
      <x:c r="J1443" s="1" t="str">
        <x:v>0.13723472361677613</x:v>
      </x:c>
      <x:c r="K1443" s="1" t="str">
        <x:v>0.46522030487562888</x:v>
      </x:c>
      <x:c r="L1443" s="1" t="str">
        <x:v>-0.011038682359269969</x:v>
      </x:c>
      <x:c r="M1443" s="1" t="str">
        <x:v>BTC</x:v>
      </x:c>
      <x:c r="N1443" s="1" t="str">
        <x:v>0.99997153219811796</x:v>
      </x:c>
      <x:c r="O1443" s="48" t="str">
        <x:v>HIGH_VOLATILITY|BULLISH_ROUTER</x:v>
      </x:c>
      <x:c r="P1443" s="48" t="str"/>
      <x:c r="Q1443" s="1" t="str">
        <x:v>True</x:v>
      </x:c>
      <x:c r="R1443" s="1" t="str">
        <x:v>5</x:v>
      </x:c>
      <x:c r="S1443" s="1" t="str">
        <x:v>0.20000000000000001</x:v>
      </x:c>
      <x:c r="T1443" s="1" t="str">
        <x:v>0.43452209885619592</x:v>
      </x:c>
      <x:c r="U1443" s="1" t="str">
        <x:v>0.45000000000000001</x:v>
      </x:c>
      <x:c r="V1443" s="1" t="str">
        <x:v>0.0063699558901939004</x:v>
      </x:c>
      <x:c r="W1443" s="28" t="str">
        <x:v>0.55000000000000004</x:v>
      </x:c>
      <x:c r="X1443" s="28" t="str">
        <x:v>0.0027487623770380276</x:v>
      </x:c>
      <x:c r="Y1443" s="28" t="str">
        <x:v>0.007786108728834451</x:v>
      </x:c>
      <x:c r="Z1443" s="1" t="str">
        <x:v>0.45000000000000001</x:v>
      </x:c>
      <x:c r="AA1443" s="1" t="str">
        <x:v>0.0027457129578554729</x:v>
      </x:c>
      <x:c r="AB1443" s="1" t="str">
        <x:v>0.0063699558901939568</x:v>
      </x:c>
      <x:c r="AC1443" s="1" t="str">
        <x:v>BTC</x:v>
      </x:c>
      <x:c r="AD1443" s="1" t="str">
        <x:v>0.20000000000000001</x:v>
      </x:c>
      <x:c r="AE1443" s="1" t="str">
        <x:v>0.55000000000000004</x:v>
      </x:c>
      <x:c r="AF1443" s="1" t="str">
        <x:v>0.0027487623770380276</x:v>
      </x:c>
      <x:c r="AG1443" s="1" t="str">
        <x:v>0.007786108728834451</x:v>
      </x:c>
      <x:c r="AH1443" s="1" t="str">
        <x:v>0.90000000000000002</x:v>
      </x:c>
      <x:c r="AI1443" s="1" t="str">
        <x:v>0.0010034505065992239</x:v>
      </x:c>
      <x:c r="AJ1443" s="1" t="str">
        <x:v>0.012744421961695007</x:v>
      </x:c>
      <x:c r="AK1443" s="1" t="str">
        <x:v>0.0063141418036706878</x:v>
      </x:c>
      <x:c r="AL1443" s="28" t="str">
        <x:v>0.0141615980017979</x:v>
      </x:c>
      <x:c r="AM1443" s="1" t="str">
        <x:v>2024</x:v>
      </x:c>
      <x:c r="AN1443" s="48" t="str">
        <x:v>REUSED_OOS_PREQUENTIAL_DIAGNOSTIC</x:v>
      </x:c>
      <x:c r="AO1443" s="1" t="str">
        <x:v>1441</x:v>
      </x:c>
      <x:c r="AP1443" s="1" t="str">
        <x:v>True</x:v>
      </x:c>
    </x:row>
    <x:row r="1444" ht="22" customHeight="1">
      <x:c r="A1444" s="27" t="n">
        <x:v>45639</x:v>
      </x:c>
      <x:c r="B1444" s="27" t="n">
        <x:v>45640</x:v>
      </x:c>
      <x:c r="C1444" s="1" t="str">
        <x:v>1.0067391078234941e-13</x:v>
      </x:c>
      <x:c r="D1444" s="1" t="str">
        <x:v>0.99997567812250865</x:v>
      </x:c>
      <x:c r="E1444" s="1" t="str">
        <x:v>2.432187739073623e-05</x:v>
      </x:c>
      <x:c r="F1444" s="1" t="str">
        <x:v>bull</x:v>
      </x:c>
      <x:c r="G1444" s="1" t="str">
        <x:v>0.00025734326811674728</x:v>
      </x:c>
      <x:c r="H1444" s="1" t="str">
        <x:v>8.2918487812692707e-06</x:v>
      </x:c>
      <x:c r="I1444" s="1" t="str">
        <x:v>0.01669495101778562</x:v>
      </x:c>
      <x:c r="J1444" s="1" t="str">
        <x:v>0.12169577824914679</x:v>
      </x:c>
      <x:c r="K1444" s="1" t="str">
        <x:v>0.45888849864750991</x:v>
      </x:c>
      <x:c r="L1444" s="1" t="str">
        <x:v>0</x:v>
      </x:c>
      <x:c r="M1444" s="1" t="str">
        <x:v>BTC</x:v>
      </x:c>
      <x:c r="N1444" s="1" t="str">
        <x:v>0.99997567812250865</x:v>
      </x:c>
      <x:c r="O1444" s="48" t="str">
        <x:v>HIGH_VOLATILITY|BULLISH_ROUTER</x:v>
      </x:c>
      <x:c r="P1444" s="48" t="str">
        <x:v>episode-001096|episode-001441|episode-001063|episode-001442|episode-001089</x:v>
      </x:c>
      <x:c r="Q1444" s="1" t="str">
        <x:v>True</x:v>
      </x:c>
      <x:c r="R1444" s="1" t="str">
        <x:v>5</x:v>
      </x:c>
      <x:c r="S1444" s="1" t="str">
        <x:v>0.20000000000000001</x:v>
      </x:c>
      <x:c r="T1444" s="1" t="str">
        <x:v>0.4345221202962406</x:v>
      </x:c>
      <x:c r="U1444" s="1" t="str">
        <x:v>0.45000000000000001</x:v>
      </x:c>
      <x:c r="V1444" s="1" t="str">
        <x:v>-4.1194818578005325e-05</x:v>
      </x:c>
      <x:c r="W1444" s="28" t="str">
        <x:v>0.55000000000000004</x:v>
      </x:c>
      <x:c r="X1444" s="28" t="str">
        <x:v>0.0034779065127880093</x:v>
      </x:c>
      <x:c r="Y1444" s="28" t="str">
        <x:v>-4.9570373161222925e-05</x:v>
      </x:c>
      <x:c r="Z1444" s="1" t="str">
        <x:v>0.45000000000000001</x:v>
      </x:c>
      <x:c r="AA1444" s="1" t="str">
        <x:v>0.0034828005955652719</x:v>
      </x:c>
      <x:c r="AB1444" s="1" t="str">
        <x:v>-4.1194818578005332e-05</x:v>
      </x:c>
      <x:c r="AC1444" s="1" t="str">
        <x:v>BTC</x:v>
      </x:c>
      <x:c r="AD1444" s="1" t="str">
        <x:v>0.20000000000000001</x:v>
      </x:c>
      <x:c r="AE1444" s="1" t="str">
        <x:v>0.55000000000000004</x:v>
      </x:c>
      <x:c r="AF1444" s="1" t="str">
        <x:v>0.0034779065127880093</x:v>
      </x:c>
      <x:c r="AG1444" s="1" t="str">
        <x:v>-4.9570373161222925e-05</x:v>
      </x:c>
      <x:c r="AH1444" s="1" t="str">
        <x:v>0.90000000000000002</x:v>
      </x:c>
      <x:c r="AI1444" s="1" t="str">
        <x:v>0.001258503639794295</x:v>
      </x:c>
      <x:c r="AJ1444" s="1" t="str">
        <x:v>-7.6682707370601122e-05</x:v>
      </x:c>
      <x:c r="AK1444" s="1" t="str">
        <x:v>-3.5489980531871198e-05</x:v>
      </x:c>
      <x:c r="AL1444" s="28" t="str">
        <x:v>-8.3804776280671498e-05</x:v>
      </x:c>
      <x:c r="AM1444" s="1" t="str">
        <x:v>2024</x:v>
      </x:c>
      <x:c r="AN1444" s="48" t="str">
        <x:v>REUSED_OOS_PREQUENTIAL_DIAGNOSTIC</x:v>
      </x:c>
      <x:c r="AO1444" s="1" t="str">
        <x:v>1442</x:v>
      </x:c>
      <x:c r="AP1444" s="1" t="str">
        <x:v>True</x:v>
      </x:c>
    </x:row>
    <x:row r="1445" ht="22" customHeight="1">
      <x:c r="A1445" s="27" t="n">
        <x:v>45640</x:v>
      </x:c>
      <x:c r="B1445" s="27" t="n">
        <x:v>45641</x:v>
      </x:c>
      <x:c r="C1445" s="1" t="str">
        <x:v>1.1454912511101318e-13</x:v>
      </x:c>
      <x:c r="D1445" s="1" t="str">
        <x:v>0.99997550443530225</x:v>
      </x:c>
      <x:c r="E1445" s="1" t="str">
        <x:v>2.4495564583150601e-05</x:v>
      </x:c>
      <x:c r="F1445" s="1" t="str">
        <x:v>bull</x:v>
      </x:c>
      <x:c r="G1445" s="1" t="str">
        <x:v>0.00025902234412747118</x:v>
      </x:c>
      <x:c r="H1445" s="1" t="str">
        <x:v>3.4737441268468721e-07</x:v>
      </x:c>
      <x:c r="I1445" s="1" t="str">
        <x:v>0.015832807476186206</x:v>
      </x:c>
      <x:c r="J1445" s="1" t="str">
        <x:v>0.16179462506014164</x:v>
      </x:c>
      <x:c r="K1445" s="1" t="str">
        <x:v>0.437105471713573</x:v>
      </x:c>
      <x:c r="L1445" s="1" t="str">
        <x:v>-8.3804776280671511e-05</x:v>
      </x:c>
      <x:c r="M1445" s="1" t="str">
        <x:v>BTC</x:v>
      </x:c>
      <x:c r="N1445" s="1" t="str">
        <x:v>0.99997550443530225</x:v>
      </x:c>
      <x:c r="O1445" s="48" t="str">
        <x:v>HIGH_VOLATILITY|BULLISH_ROUTER</x:v>
      </x:c>
      <x:c r="P1445" s="48" t="str"/>
      <x:c r="Q1445" s="1" t="str">
        <x:v>True</x:v>
      </x:c>
      <x:c r="R1445" s="1" t="str">
        <x:v>5</x:v>
      </x:c>
      <x:c r="S1445" s="1" t="str">
        <x:v>0.20000000000000001</x:v>
      </x:c>
      <x:c r="T1445" s="1" t="str">
        <x:v>0.43452211939804192</x:v>
      </x:c>
      <x:c r="U1445" s="1" t="str">
        <x:v>0.45000000000000001</x:v>
      </x:c>
      <x:c r="V1445" s="1" t="str">
        <x:v>0.013423523389984799</x:v>
      </x:c>
      <x:c r="W1445" s="28" t="str">
        <x:v>0.55000000000000004</x:v>
      </x:c>
      <x:c r="X1445" s="28" t="str">
        <x:v>2.0742638212167819e-05</x:v>
      </x:c>
      <x:c r="Y1445" s="28" t="str">
        <x:v>0.016406533197019346</x:v>
      </x:c>
      <x:c r="Z1445" s="1" t="str">
        <x:v>0.45000000000000001</x:v>
      </x:c>
      <x:c r="AA1445" s="1" t="str">
        <x:v>2.07424643723364e-05</x:v>
      </x:c>
      <x:c r="AB1445" s="1" t="str">
        <x:v>0.01342352338998487</x:v>
      </x:c>
      <x:c r="AC1445" s="1" t="str">
        <x:v>BTC</x:v>
      </x:c>
      <x:c r="AD1445" s="1" t="str">
        <x:v>0.20000000000000001</x:v>
      </x:c>
      <x:c r="AE1445" s="1" t="str">
        <x:v>0.55000000000000004</x:v>
      </x:c>
      <x:c r="AF1445" s="1" t="str">
        <x:v>2.0742638212167819e-05</x:v>
      </x:c>
      <x:c r="AG1445" s="1" t="str">
        <x:v>0.016406533197019346</x:v>
      </x:c>
      <x:c r="AH1445" s="1" t="str">
        <x:v>0.90000000000000002</x:v>
      </x:c>
      <x:c r="AI1445" s="1" t="str">
        <x:v>7.5429987906883156e-06</x:v>
      </x:c>
      <x:c r="AJ1445" s="1" t="str">
        <x:v>0.026847081076267543</x:v>
      </x:c>
      <x:c r="AK1445" s="1" t="str">
        <x:v>0.013158795065162801</x:v>
      </x:c>
      <x:c r="AL1445" s="28" t="str">
        <x:v>0.029830098690859699</x:v>
      </x:c>
      <x:c r="AM1445" s="1" t="str">
        <x:v>2024</x:v>
      </x:c>
      <x:c r="AN1445" s="48" t="str">
        <x:v>REUSED_OOS_PREQUENTIAL_DIAGNOSTIC</x:v>
      </x:c>
      <x:c r="AO1445" s="1" t="str">
        <x:v>1443</x:v>
      </x:c>
      <x:c r="AP1445" s="1" t="str">
        <x:v>True</x:v>
      </x:c>
    </x:row>
    <x:row r="1446" ht="22" customHeight="1">
      <x:c r="A1446" s="27" t="n">
        <x:v>45641</x:v>
      </x:c>
      <x:c r="B1446" s="27" t="n">
        <x:v>45642</x:v>
      </x:c>
      <x:c r="C1446" s="1" t="str">
        <x:v>1.344006494500042e-14</x:v>
      </x:c>
      <x:c r="D1446" s="1" t="str">
        <x:v>0.99999075812905081</x:v>
      </x:c>
      <x:c r="E1446" s="1" t="str">
        <x:v>9.2418709355917953e-06</x:v>
      </x:c>
      <x:c r="F1446" s="1" t="str">
        <x:v>bull</x:v>
      </x:c>
      <x:c r="G1446" s="1" t="str">
        <x:v>0.00010592584582069671</x:v>
      </x:c>
      <x:c r="H1446" s="1" t="str">
        <x:v>3.0507387497219321e-05</x:v>
      </x:c>
      <x:c r="I1446" s="1" t="str">
        <x:v>0.032904847709259943</x:v>
      </x:c>
      <x:c r="J1446" s="1" t="str">
        <x:v>0.14713909925148139</x:v>
      </x:c>
      <x:c r="K1446" s="1" t="str">
        <x:v>0.42563225249794995</x:v>
      </x:c>
      <x:c r="L1446" s="1" t="str">
        <x:v>0</x:v>
      </x:c>
      <x:c r="M1446" s="1" t="str">
        <x:v>BTC</x:v>
      </x:c>
      <x:c r="N1446" s="1" t="str">
        <x:v>0.99999075812905081</x:v>
      </x:c>
      <x:c r="O1446" s="48" t="str">
        <x:v>HIGH_VOLATILITY|BULLISH_ROUTER</x:v>
      </x:c>
      <x:c r="P1446" s="48" t="str"/>
      <x:c r="Q1446" s="1" t="str">
        <x:v>True</x:v>
      </x:c>
      <x:c r="R1446" s="1" t="str">
        <x:v>5</x:v>
      </x:c>
      <x:c r="S1446" s="1" t="str">
        <x:v>0.20000000000000001</x:v>
      </x:c>
      <x:c r="T1446" s="1" t="str">
        <x:v>0.43452219828029848</x:v>
      </x:c>
      <x:c r="U1446" s="1" t="str">
        <x:v>0.45000000000000001</x:v>
      </x:c>
      <x:c r="V1446" s="1" t="str">
        <x:v>0.0069492816482861</x:v>
      </x:c>
      <x:c r="W1446" s="28" t="str">
        <x:v>0.55000000000000004</x:v>
      </x:c>
      <x:c r="X1446" s="28" t="str">
        <x:v>0.0072637758925294671</x:v>
      </x:c>
      <x:c r="Y1446" s="28" t="str">
        <x:v>0.0084952069454491408</x:v>
      </x:c>
      <x:c r="Z1446" s="1" t="str">
        <x:v>0.45000000000000001</x:v>
      </x:c>
      <x:c r="AA1446" s="1" t="str">
        <x:v>0.0072851568001408573</x:v>
      </x:c>
      <x:c r="AB1446" s="1" t="str">
        <x:v>0.0069492816482861208</x:v>
      </x:c>
      <x:c r="AC1446" s="1" t="str">
        <x:v>BTC</x:v>
      </x:c>
      <x:c r="AD1446" s="1" t="str">
        <x:v>0.20000000000000001</x:v>
      </x:c>
      <x:c r="AE1446" s="1" t="str">
        <x:v>0.55000000000000004</x:v>
      </x:c>
      <x:c r="AF1446" s="1" t="str">
        <x:v>0.0072637758925294671</x:v>
      </x:c>
      <x:c r="AG1446" s="1" t="str">
        <x:v>0.0084952069454491408</x:v>
      </x:c>
      <x:c r="AH1446" s="1" t="str">
        <x:v>0.90000000000000002</x:v>
      </x:c>
      <x:c r="AI1446" s="1" t="str">
        <x:v>0.002614516719580795</x:v>
      </x:c>
      <x:c r="AJ1446" s="1" t="str">
        <x:v>0.013910584077165833</x:v>
      </x:c>
      <x:c r="AK1446" s="1" t="str">
        <x:v>0.0068894732204684761</x:v>
      </x:c>
      <x:c r="AL1446" s="28" t="str">
        <x:v>0.0154591499669676</x:v>
      </x:c>
      <x:c r="AM1446" s="1" t="str">
        <x:v>2024</x:v>
      </x:c>
      <x:c r="AN1446" s="48" t="str">
        <x:v>REUSED_OOS_PREQUENTIAL_DIAGNOSTIC</x:v>
      </x:c>
      <x:c r="AO1446" s="1" t="str">
        <x:v>1444</x:v>
      </x:c>
      <x:c r="AP1446" s="1" t="str">
        <x:v>True</x:v>
      </x:c>
    </x:row>
    <x:row r="1447" ht="22" customHeight="1">
      <x:c r="A1447" s="27" t="n">
        <x:v>45642</x:v>
      </x:c>
      <x:c r="B1447" s="27" t="n">
        <x:v>45643</x:v>
      </x:c>
      <x:c r="C1447" s="1" t="str">
        <x:v>2.0181601025678681e-15</x:v>
      </x:c>
      <x:c r="D1447" s="1" t="str">
        <x:v>0.99999721055967195</x:v>
      </x:c>
      <x:c r="E1447" s="1" t="str">
        <x:v>2.789440325961736e-06</x:v>
      </x:c>
      <x:c r="F1447" s="1" t="str">
        <x:v>bull</x:v>
      </x:c>
      <x:c r="G1447" s="1" t="str">
        <x:v>3.5012767462292613e-05</x:v>
      </x:c>
      <x:c r="H1447" s="1" t="str">
        <x:v>1.2904861242191947e-05</x:v>
      </x:c>
      <x:c r="I1447" s="1" t="str">
        <x:v>0.089341142200958679</x:v>
      </x:c>
      <x:c r="J1447" s="1" t="str">
        <x:v>0.17140108527696873</x:v>
      </x:c>
      <x:c r="K1447" s="1" t="str">
        <x:v>0.42560229383543507</x:v>
      </x:c>
      <x:c r="L1447" s="1" t="str">
        <x:v>0</x:v>
      </x:c>
      <x:c r="M1447" s="1" t="str">
        <x:v>BTC</x:v>
      </x:c>
      <x:c r="N1447" s="1" t="str">
        <x:v>0.99999721055967195</x:v>
      </x:c>
      <x:c r="O1447" s="48" t="str">
        <x:v>HIGH_VOLATILITY|BULLISH_ROUTER</x:v>
      </x:c>
      <x:c r="P1447" s="48" t="str"/>
      <x:c r="Q1447" s="1" t="str">
        <x:v>True</x:v>
      </x:c>
      <x:c r="R1447" s="1" t="str">
        <x:v>5</x:v>
      </x:c>
      <x:c r="S1447" s="1" t="str">
        <x:v>0.20000000000000001</x:v>
      </x:c>
      <x:c r="T1447" s="1" t="str">
        <x:v>0.4345222316481025</x:v>
      </x:c>
      <x:c r="U1447" s="1" t="str">
        <x:v>0.45000000000000001</x:v>
      </x:c>
      <x:c r="V1447" s="1" t="str">
        <x:v>0.00034115304546170002</x:v>
      </x:c>
      <x:c r="W1447" s="28" t="str">
        <x:v>0.55000000000000004</x:v>
      </x:c>
      <x:c r="X1447" s="28" t="str">
        <x:v>0.0037938820117869865</x:v>
      </x:c>
      <x:c r="Y1447" s="28" t="str">
        <x:v>0.00041781503952287302</x:v>
      </x:c>
      <x:c r="Z1447" s="1" t="str">
        <x:v>0.45000000000000001</x:v>
      </x:c>
      <x:c r="AA1447" s="1" t="str">
        <x:v>0.0037997065120642937</x:v>
      </x:c>
      <x:c r="AB1447" s="1" t="str">
        <x:v>0.00034115304546178393</x:v>
      </x:c>
      <x:c r="AC1447" s="1" t="str">
        <x:v>BTC</x:v>
      </x:c>
      <x:c r="AD1447" s="1" t="str">
        <x:v>0.20000000000000001</x:v>
      </x:c>
      <x:c r="AE1447" s="1" t="str">
        <x:v>0.55000000000000004</x:v>
      </x:c>
      <x:c r="AF1447" s="1" t="str">
        <x:v>0.0037938820117869865</x:v>
      </x:c>
      <x:c r="AG1447" s="1" t="str">
        <x:v>0.00041781503952287302</x:v>
      </x:c>
      <x:c r="AH1447" s="1" t="str">
        <x:v>0.90000000000000002</x:v>
      </x:c>
      <x:c r="AI1447" s="1" t="str">
        <x:v>0.0013722313202351177</x:v>
      </x:c>
      <x:c r="AJ1447" s="1" t="str">
        <x:v>0.00068853494736220711</x:v>
      </x:c>
      <x:c r="AK1447" s="1" t="str">
        <x:v>0.0003472031499329702</x:v>
      </x:c>
      <x:c r="AL1447" s="28" t="str">
        <x:v>0.00076656458377329995</x:v>
      </x:c>
      <x:c r="AM1447" s="1" t="str">
        <x:v>2024</x:v>
      </x:c>
      <x:c r="AN1447" s="48" t="str">
        <x:v>REUSED_OOS_PREQUENTIAL_DIAGNOSTIC</x:v>
      </x:c>
      <x:c r="AO1447" s="1" t="str">
        <x:v>1445</x:v>
      </x:c>
      <x:c r="AP1447" s="1" t="str">
        <x:v>True</x:v>
      </x:c>
    </x:row>
    <x:row r="1448" ht="22" customHeight="1">
      <x:c r="A1448" s="27" t="n">
        <x:v>45643</x:v>
      </x:c>
      <x:c r="B1448" s="27" t="n">
        <x:v>45644</x:v>
      </x:c>
      <x:c r="C1448" s="1" t="str">
        <x:v>5.7317582108388141e-16</x:v>
      </x:c>
      <x:c r="D1448" s="1" t="str">
        <x:v>0.99999851698578801</x:v>
      </x:c>
      <x:c r="E1448" s="1" t="str">
        <x:v>1.483014211241772e-06</x:v>
      </x:c>
      <x:c r="F1448" s="1" t="str">
        <x:v>bull</x:v>
      </x:c>
      <x:c r="G1448" s="1" t="str">
        <x:v>1.9467459612377913e-05</x:v>
      </x:c>
      <x:c r="H1448" s="1" t="str">
        <x:v>2.6128522322305212e-06</x:v>
      </x:c>
      <x:c r="I1448" s="1" t="str">
        <x:v>0.098742964566362446</x:v>
      </x:c>
      <x:c r="J1448" s="1" t="str">
        <x:v>0.18150426844268908</x:v>
      </x:c>
      <x:c r="K1448" s="1" t="str">
        <x:v>0.42332311441126041</x:v>
      </x:c>
      <x:c r="L1448" s="1" t="str">
        <x:v>0</x:v>
      </x:c>
      <x:c r="M1448" s="1" t="str">
        <x:v>BTC</x:v>
      </x:c>
      <x:c r="N1448" s="1" t="str">
        <x:v>0.99999851698578801</x:v>
      </x:c>
      <x:c r="O1448" s="48" t="str">
        <x:v>HIGH_VOLATILITY|BULLISH_ROUTER</x:v>
      </x:c>
      <x:c r="P1448" s="48" t="str">
        <x:v>episode-001446</x:v>
      </x:c>
      <x:c r="Q1448" s="1" t="str">
        <x:v>True</x:v>
      </x:c>
      <x:c r="R1448" s="1" t="str">
        <x:v>5</x:v>
      </x:c>
      <x:c r="S1448" s="1" t="str">
        <x:v>0.20000000000000001</x:v>
      </x:c>
      <x:c r="T1448" s="1" t="str">
        <x:v>0.4345222384040946</x:v>
      </x:c>
      <x:c r="U1448" s="1" t="str">
        <x:v>0.45000000000000001</x:v>
      </x:c>
      <x:c r="V1448" s="1" t="str">
        <x:v>-0.025188829196245498</x:v>
      </x:c>
      <x:c r="W1448" s="28" t="str">
        <x:v>0.55000000000000004</x:v>
      </x:c>
      <x:c r="X1448" s="28" t="str">
        <x:v>0.00018964477825023085</x:v>
      </x:c>
      <x:c r="Y1448" s="28" t="str">
        <x:v>-0.030786304634812689</x:v>
      </x:c>
      <x:c r="Z1448" s="1" t="str">
        <x:v>0.45000000000000001</x:v>
      </x:c>
      <x:c r="AA1448" s="1" t="str">
        <x:v>0.0001896593107341138</x:v>
      </x:c>
      <x:c r="AB1448" s="1" t="str">
        <x:v>-0.025188829196245544</x:v>
      </x:c>
      <x:c r="AC1448" s="1" t="str">
        <x:v>BTC</x:v>
      </x:c>
      <x:c r="AD1448" s="1" t="str">
        <x:v>0.20000000000000001</x:v>
      </x:c>
      <x:c r="AE1448" s="1" t="str">
        <x:v>0.55000000000000004</x:v>
      </x:c>
      <x:c r="AF1448" s="1" t="str">
        <x:v>0.00018964477825023085</x:v>
      </x:c>
      <x:c r="AG1448" s="1" t="str">
        <x:v>-0.030786304634812689</x:v>
      </x:c>
      <x:c r="AH1448" s="1" t="str">
        <x:v>0.90000000000000002</x:v>
      </x:c>
      <x:c r="AI1448" s="1" t="str">
        <x:v>6.8943248032748983e-05</x:v>
      </x:c>
      <x:c r="AJ1448" s="1" t="str">
        <x:v>-0.050377354098465665</x:v>
      </x:c>
      <x:c r="AK1448" s="1" t="str">
        <x:v>-0.026179090427310221</x:v>
      </x:c>
      <x:c r="AL1448" s="28" t="str">
        <x:v>-0.055974765142657298</x:v>
      </x:c>
      <x:c r="AM1448" s="1" t="str">
        <x:v>2024</x:v>
      </x:c>
      <x:c r="AN1448" s="48" t="str">
        <x:v>REUSED_OOS_PREQUENTIAL_DIAGNOSTIC</x:v>
      </x:c>
      <x:c r="AO1448" s="1" t="str">
        <x:v>1446</x:v>
      </x:c>
      <x:c r="AP1448" s="1" t="str">
        <x:v>True</x:v>
      </x:c>
    </x:row>
    <x:row r="1449" ht="22" customHeight="1">
      <x:c r="A1449" s="27" t="n">
        <x:v>45644</x:v>
      </x:c>
      <x:c r="B1449" s="27" t="n">
        <x:v>45645</x:v>
      </x:c>
      <x:c r="C1449" s="1" t="str">
        <x:v>1.0777596452480904e-12</x:v>
      </x:c>
      <x:c r="D1449" s="1" t="str">
        <x:v>0.9999123092647948</x:v>
      </x:c>
      <x:c r="E1449" s="1" t="str">
        <x:v>8.7690734127277302e-05</x:v>
      </x:c>
      <x:c r="F1449" s="1" t="str">
        <x:v>bull</x:v>
      </x:c>
      <x:c r="G1449" s="1" t="str">
        <x:v>0.00082546587370536093</x:v>
      </x:c>
      <x:c r="H1449" s="1" t="str">
        <x:v>0.00017241544198643636</x:v>
      </x:c>
      <x:c r="I1449" s="1" t="str">
        <x:v>-0.0091806079927851947</x:v>
      </x:c>
      <x:c r="J1449" s="1" t="str">
        <x:v>0.10741865212475421</x:v>
      </x:c>
      <x:c r="K1449" s="1" t="str">
        <x:v>0.47713330993150621</x:v>
      </x:c>
      <x:c r="L1449" s="1" t="str">
        <x:v>-0.055974765142657312</x:v>
      </x:c>
      <x:c r="M1449" s="1" t="str">
        <x:v>BTC</x:v>
      </x:c>
      <x:c r="N1449" s="1" t="str">
        <x:v>0.9999123092647948</x:v>
      </x:c>
      <x:c r="O1449" s="48" t="str">
        <x:v>HIGH_VOLATILITY|BULLISH_ROUTER</x:v>
      </x:c>
      <x:c r="P1449" s="48" t="str">
        <x:v>episode-001075|episode-001095</x:v>
      </x:c>
      <x:c r="Q1449" s="1" t="str">
        <x:v>True</x:v>
      </x:c>
      <x:c r="R1449" s="1" t="str">
        <x:v>5</x:v>
      </x:c>
      <x:c r="S1449" s="1" t="str">
        <x:v>0.20000000000000001</x:v>
      </x:c>
      <x:c r="T1449" s="1" t="str">
        <x:v>0.43452179259338869</x:v>
      </x:c>
      <x:c r="U1449" s="1" t="str">
        <x:v>0.45000000000000001</x:v>
      </x:c>
      <x:c r="V1449" s="1" t="str">
        <x:v>-0.01228242051177</x:v>
      </x:c>
      <x:c r="W1449" s="28" t="str">
        <x:v>0.55000000000000004</x:v>
      </x:c>
      <x:c r="X1449" s="28" t="str">
        <x:v>0.014293805186373909</x:v>
      </x:c>
      <x:c r="Y1449" s="28" t="str">
        <x:v>-0.015008769976188163</x:v>
      </x:c>
      <x:c r="Z1449" s="1" t="str">
        <x:v>0.45000000000000001</x:v>
      </x:c>
      <x:c r="AA1449" s="1" t="str">
        <x:v>0.014211728548300773</x:v>
      </x:c>
      <x:c r="AB1449" s="1" t="str">
        <x:v>-0.012282420511770087</x:v>
      </x:c>
      <x:c r="AC1449" s="1" t="str">
        <x:v>BTC</x:v>
      </x:c>
      <x:c r="AD1449" s="1" t="str">
        <x:v>0.20000000000000001</x:v>
      </x:c>
      <x:c r="AE1449" s="1" t="str">
        <x:v>0.55000000000000004</x:v>
      </x:c>
      <x:c r="AF1449" s="1" t="str">
        <x:v>0.014293805186373909</x:v>
      </x:c>
      <x:c r="AG1449" s="1" t="str">
        <x:v>-0.015008769976188163</x:v>
      </x:c>
      <x:c r="AH1449" s="1" t="str">
        <x:v>0.85000000000000009</x:v>
      </x:c>
      <x:c r="AI1449" s="1" t="str">
        <x:v>0.044695020661876361</x:v>
      </x:c>
      <x:c r="AJ1449" s="1" t="str">
        <x:v>-0.02321727186985667</x:v>
      </x:c>
      <x:c r="AK1449" s="1" t="str">
        <x:v>-0.011132565618631313</x:v>
      </x:c>
      <x:c r="AL1449" s="28" t="str">
        <x:v>-0.027263073640339398</x:v>
      </x:c>
      <x:c r="AM1449" s="1" t="str">
        <x:v>2024</x:v>
      </x:c>
      <x:c r="AN1449" s="48" t="str">
        <x:v>REUSED_OOS_PREQUENTIAL_DIAGNOSTIC</x:v>
      </x:c>
      <x:c r="AO1449" s="1" t="str">
        <x:v>1447</x:v>
      </x:c>
      <x:c r="AP1449" s="1" t="str">
        <x:v>True</x:v>
      </x:c>
    </x:row>
    <x:row r="1450" ht="22" customHeight="1">
      <x:c r="A1450" s="27" t="n">
        <x:v>45645</x:v>
      </x:c>
      <x:c r="B1450" s="27" t="n">
        <x:v>45646</x:v>
      </x:c>
      <x:c r="C1450" s="1" t="str">
        <x:v>8.5116349748731855e-11</x:v>
      </x:c>
      <x:c r="D1450" s="1" t="str">
        <x:v>0.999070401174041</x:v>
      </x:c>
      <x:c r="E1450" s="1" t="str">
        <x:v>0.00092959874084240003</x:v>
      </x:c>
      <x:c r="F1450" s="1" t="str">
        <x:v>bull</x:v>
      </x:c>
      <x:c r="G1450" s="1" t="str">
        <x:v>0.0067525842117244867</x:v>
      </x:c>
      <x:c r="H1450" s="1" t="str">
        <x:v>0.0016838161815075085</x:v>
      </x:c>
      <x:c r="I1450" s="1" t="str">
        <x:v>-0.025435481887293054</x:v>
      </x:c>
      <x:c r="J1450" s="1" t="str">
        <x:v>0.056666796763198413</x:v>
      </x:c>
      <x:c r="K1450" s="1" t="str">
        <x:v>0.48548661687447098</x:v>
      </x:c>
      <x:c r="L1450" s="1" t="str">
        <x:v>-0.081711794638911761</x:v>
      </x:c>
      <x:c r="M1450" s="1" t="str">
        <x:v>BTC</x:v>
      </x:c>
      <x:c r="N1450" s="1" t="str">
        <x:v>0.999070401174041</x:v>
      </x:c>
      <x:c r="O1450" s="48" t="str">
        <x:v>HIGH_VOLATILITY|BULLISH_ROUTER</x:v>
      </x:c>
      <x:c r="P1450" s="48" t="str">
        <x:v>episode-001095|episode-001075</x:v>
      </x:c>
      <x:c r="Q1450" s="1" t="str">
        <x:v>True</x:v>
      </x:c>
      <x:c r="R1450" s="1" t="str">
        <x:v>5</x:v>
      </x:c>
      <x:c r="S1450" s="1" t="str">
        <x:v>0.20000000000000001</x:v>
      </x:c>
      <x:c r="T1450" s="1" t="str">
        <x:v>0.43451743878417431</x:v>
      </x:c>
      <x:c r="U1450" s="1" t="str">
        <x:v>0.45000000000000001</x:v>
      </x:c>
      <x:c r="V1450" s="1" t="str">
        <x:v>0.0015149180564313</x:v>
      </x:c>
      <x:c r="W1450" s="28" t="str">
        <x:v>0.55000000000000004</x:v>
      </x:c>
      <x:c r="X1450" s="28" t="str">
        <x:v>0.0068503292935793159</x:v>
      </x:c>
      <x:c r="Y1450" s="28" t="str">
        <x:v>0.001853065663777631</x:v>
      </x:c>
      <x:c r="Z1450" s="1" t="str">
        <x:v>0.45000000000000001</x:v>
      </x:c>
      <x:c r="AA1450" s="1" t="str">
        <x:v>0.006831421218875311</x:v>
      </x:c>
      <x:c r="AB1450" s="1" t="str">
        <x:v>0.0015149180564311138</x:v>
      </x:c>
      <x:c r="AC1450" s="1" t="str">
        <x:v>BTC</x:v>
      </x:c>
      <x:c r="AD1450" s="1" t="str">
        <x:v>0.20000000000000001</x:v>
      </x:c>
      <x:c r="AE1450" s="1" t="str">
        <x:v>0.55000000000000004</x:v>
      </x:c>
      <x:c r="AF1450" s="1" t="str">
        <x:v>0.0068503292935793159</x:v>
      </x:c>
      <x:c r="AG1450" s="1" t="str">
        <x:v>0.001853065663777631</x:v>
      </x:c>
      <x:c r="AH1450" s="1" t="str">
        <x:v>0.85000000000000009</x:v>
      </x:c>
      <x:c r="AI1450" s="1" t="str">
        <x:v>0.0035585053126738764</x:v>
      </x:c>
      <x:c r="AJ1450" s="1" t="str">
        <x:v>0.0028708665824781487</x:v>
      </x:c>
      <x:c r="AK1450" s="1" t="str">
        <x:v>0.0013529817895176438</x:v>
      </x:c>
      <x:c r="AL1450" s="28" t="str">
        <x:v>0.0033816886076284999</x:v>
      </x:c>
      <x:c r="AM1450" s="1" t="str">
        <x:v>2024</x:v>
      </x:c>
      <x:c r="AN1450" s="48" t="str">
        <x:v>REUSED_OOS_PREQUENTIAL_DIAGNOSTIC</x:v>
      </x:c>
      <x:c r="AO1450" s="1" t="str">
        <x:v>1448</x:v>
      </x:c>
      <x:c r="AP1450" s="1" t="str">
        <x:v>True</x:v>
      </x:c>
    </x:row>
    <x:row r="1451" ht="22" customHeight="1">
      <x:c r="A1451" s="27" t="n">
        <x:v>45646</x:v>
      </x:c>
      <x:c r="B1451" s="27" t="n">
        <x:v>45647</x:v>
      </x:c>
      <x:c r="C1451" s="1" t="str">
        <x:v>1.0478964067438243e-10</x:v>
      </x:c>
      <x:c r="D1451" s="1" t="str">
        <x:v>0.99882065638898565</x:v>
      </x:c>
      <x:c r="E1451" s="1" t="str">
        <x:v>0.0011793435062246</x:v>
      </x:c>
      <x:c r="F1451" s="1" t="str">
        <x:v>bull</x:v>
      </x:c>
      <x:c r="G1451" s="1" t="str">
        <x:v>0.0083111436834597836</x:v>
      </x:c>
      <x:c r="H1451" s="1" t="str">
        <x:v>0.00049948957011084123</x:v>
      </x:c>
      <x:c r="I1451" s="1" t="str">
        <x:v>-0.035794498857297241</x:v>
      </x:c>
      <x:c r="J1451" s="1" t="str">
        <x:v>0.037027100681944258</x:v>
      </x:c>
      <x:c r="K1451" s="1" t="str">
        <x:v>0.47998862644125251</x:v>
      </x:c>
      <x:c r="L1451" s="1" t="str">
        <x:v>-0.078606429876322381</x:v>
      </x:c>
      <x:c r="M1451" s="1" t="str">
        <x:v>BTC</x:v>
      </x:c>
      <x:c r="N1451" s="1" t="str">
        <x:v>0.99882065638898565</x:v>
      </x:c>
      <x:c r="O1451" s="48" t="str">
        <x:v>HIGH_VOLATILITY|BULLISH_ROUTER</x:v>
      </x:c>
      <x:c r="P1451" s="48" t="str">
        <x:v>episode-001449|episode-000839|episode-001095|episode-001079|episode-001093</x:v>
      </x:c>
      <x:c r="Q1451" s="1" t="str">
        <x:v>True</x:v>
      </x:c>
      <x:c r="R1451" s="1" t="str">
        <x:v>5</x:v>
      </x:c>
      <x:c r="S1451" s="1" t="str">
        <x:v>0.20000000000000001</x:v>
      </x:c>
      <x:c r="T1451" s="1" t="str">
        <x:v>0.4345161472644371</x:v>
      </x:c>
      <x:c r="U1451" s="1" t="str">
        <x:v>0.45000000000000001</x:v>
      </x:c>
      <x:c r="V1451" s="1" t="str">
        <x:v>-0.0024966488661390001</x:v>
      </x:c>
      <x:c r="W1451" s="28" t="str">
        <x:v>0.55000000000000004</x:v>
      </x:c>
      <x:c r="X1451" s="28" t="str">
        <x:v>0.00083541411966203682</x:v>
      </x:c>
      <x:c r="Y1451" s="28" t="str">
        <x:v>-0.0030512737337927698</x:v>
      </x:c>
      <x:c r="Z1451" s="1" t="str">
        <x:v>0.45000000000000001</x:v>
      </x:c>
      <x:c r="AA1451" s="1" t="str">
        <x:v>0.00083569620144235968</x:v>
      </x:c>
      <x:c r="AB1451" s="1" t="str">
        <x:v>-0.0024966488661389841</x:v>
      </x:c>
      <x:c r="AC1451" s="1" t="str">
        <x:v>BTC</x:v>
      </x:c>
      <x:c r="AD1451" s="1" t="str">
        <x:v>0.20000000000000001</x:v>
      </x:c>
      <x:c r="AE1451" s="1" t="str">
        <x:v>0.55000000000000004</x:v>
      </x:c>
      <x:c r="AF1451" s="1" t="str">
        <x:v>0.00083541411966203682</x:v>
      </x:c>
      <x:c r="AG1451" s="1" t="str">
        <x:v>-0.0030512737337927698</x:v>
      </x:c>
      <x:c r="AH1451" s="1" t="str">
        <x:v>0.85000000000000009</x:v>
      </x:c>
      <x:c r="AI1451" s="1" t="str">
        <x:v>0.00042992949295450611</x:v>
      </x:c>
      <x:c r="AJ1451" s="1" t="str">
        <x:v>-0.0047147456078437955</x:v>
      </x:c>
      <x:c r="AK1451" s="1" t="str">
        <x:v>-0.0022261243882662151</x:v>
      </x:c>
      <x:c r="AL1451" s="28" t="str">
        <x:v>-0.0055462561237353998</x:v>
      </x:c>
      <x:c r="AM1451" s="1" t="str">
        <x:v>2024</x:v>
      </x:c>
      <x:c r="AN1451" s="48" t="str">
        <x:v>REUSED_OOS_PREQUENTIAL_DIAGNOSTIC</x:v>
      </x:c>
      <x:c r="AO1451" s="1" t="str">
        <x:v>1449</x:v>
      </x:c>
      <x:c r="AP1451" s="1" t="str">
        <x:v>True</x:v>
      </x:c>
    </x:row>
    <x:row r="1452" ht="22" customHeight="1">
      <x:c r="A1452" s="27" t="n">
        <x:v>45647</x:v>
      </x:c>
      <x:c r="B1452" s="27" t="n">
        <x:v>45648</x:v>
      </x:c>
      <x:c r="C1452" s="1" t="str">
        <x:v>8.3063441795477422e-10</x:v>
      </x:c>
      <x:c r="D1452" s="1" t="str">
        <x:v>0.99585084011939118</x:v>
      </x:c>
      <x:c r="E1452" s="1" t="str">
        <x:v>0.0041491590499740999</x:v>
      </x:c>
      <x:c r="F1452" s="1" t="str">
        <x:v>bull</x:v>
      </x:c>
      <x:c r="G1452" s="1" t="str">
        <x:v>0.0244836792775136</x:v>
      </x:c>
      <x:c r="H1452" s="1" t="str">
        <x:v>0.0059396325391887494</x:v>
      </x:c>
      <x:c r="I1452" s="1" t="str">
        <x:v>-0.041061865926756314</x:v>
      </x:c>
      <x:c r="J1452" s="1" t="str">
        <x:v>-0.011397262501969485</x:v>
      </x:c>
      <x:c r="K1452" s="1" t="str">
        <x:v>0.45693135639640658</x:v>
      </x:c>
      <x:c r="L1452" s="1" t="str">
        <x:v>-0.083716714606991371</x:v>
      </x:c>
      <x:c r="M1452" s="1" t="str">
        <x:v>ABSTAIN</x:v>
      </x:c>
      <x:c r="N1452" s="1" t="str">
        <x:v>0.5</x:v>
      </x:c>
      <x:c r="O1452" s="48" t="str">
        <x:v>INSUFFICIENT_EVIDENCE</x:v>
      </x:c>
      <x:c r="P1452" s="48" t="str"/>
      <x:c r="Q1452" s="1" t="str">
        <x:v>True</x:v>
      </x:c>
      <x:c r="R1452" s="1" t="str">
        <x:v>5</x:v>
      </x:c>
      <x:c r="S1452" s="1" t="str">
        <x:v>0.20000000000000001</x:v>
      </x:c>
      <x:c r="T1452" s="1" t="str">
        <x:v>0.43450078925518038</x:v>
      </x:c>
      <x:c r="U1452" s="1" t="str">
        <x:v>0.45000000000000001</x:v>
      </x:c>
      <x:c r="V1452" s="1" t="str">
        <x:v>-0.0095771305643488</x:v>
      </x:c>
      <x:c r="W1452" s="28" t="str">
        <x:v>0.45000000000000001</x:v>
      </x:c>
      <x:c r="X1452" s="28" t="str">
        <x:v>0.098623101461803475</x:v>
      </x:c>
      <x:c r="Y1452" s="28" t="str">
        <x:v>-0.0096734463184753317</x:v>
      </x:c>
      <x:c r="Z1452" s="1" t="str">
        <x:v>0.45000000000000001</x:v>
      </x:c>
      <x:c r="AA1452" s="1" t="str">
        <x:v>0.0013761329642706377</x:v>
      </x:c>
      <x:c r="AB1452" s="1" t="str">
        <x:v>-0.0095771305643487237</x:v>
      </x:c>
      <x:c r="AC1452" s="1" t="str">
        <x:v>ABSTAIN</x:v>
      </x:c>
      <x:c r="AD1452" s="1" t="str">
        <x:v>0.20000000000000001</x:v>
      </x:c>
      <x:c r="AE1452" s="1" t="str">
        <x:v>0.45000000000000001</x:v>
      </x:c>
      <x:c r="AF1452" s="1" t="str">
        <x:v>0.098623101461803475</x:v>
      </x:c>
      <x:c r="AG1452" s="1" t="str">
        <x:v>-0.0096734463184753317</x:v>
      </x:c>
      <x:c r="AH1452" s="1" t="str">
        <x:v>0.5</x:v>
      </x:c>
      <x:c r="AI1452" s="1" t="str">
        <x:v>0.34928950283485871</x:v>
      </x:c>
      <x:c r="AJ1452" s="1" t="str">
        <x:v>-0.010985314940397783</x:v>
      </x:c>
      <x:c r="AK1452" s="1" t="str">
        <x:v>-0.0014228128696571543</x:v>
      </x:c>
      <x:c r="AL1452" s="28" t="str">
        <x:v>-0.021279483575364501</x:v>
      </x:c>
      <x:c r="AM1452" s="1" t="str">
        <x:v>2024</x:v>
      </x:c>
      <x:c r="AN1452" s="48" t="str">
        <x:v>REUSED_OOS_PREQUENTIAL_DIAGNOSTIC</x:v>
      </x:c>
      <x:c r="AO1452" s="1" t="str">
        <x:v>1450</x:v>
      </x:c>
      <x:c r="AP1452" s="1" t="str">
        <x:v>False</x:v>
      </x:c>
    </x:row>
    <x:row r="1453" ht="22" customHeight="1">
      <x:c r="A1453" s="27" t="n">
        <x:v>45648</x:v>
      </x:c>
      <x:c r="B1453" s="27" t="n">
        <x:v>45649</x:v>
      </x:c>
      <x:c r="C1453" s="1" t="str">
        <x:v>3.3512279249080225e-08</x:v>
      </x:c>
      <x:c r="D1453" s="1" t="str">
        <x:v>0.97189260783201237</x:v>
      </x:c>
      <x:c r="E1453" s="1" t="str">
        <x:v>0.028107358655708101</x:v>
      </x:c>
      <x:c r="F1453" s="1" t="str">
        <x:v>bull</x:v>
      </x:c>
      <x:c r="G1453" s="1" t="str">
        <x:v>0.11660248782958459</x:v>
      </x:c>
      <x:c r="H1453" s="1" t="str">
        <x:v>0.047916464574757643</x:v>
      </x:c>
      <x:c r="I1453" s="1" t="str">
        <x:v>-0.088653140947693942</x:v>
      </x:c>
      <x:c r="J1453" s="1" t="str">
        <x:v>-0.037864261187489645</x:v>
      </x:c>
      <x:c r="K1453" s="1" t="str">
        <x:v>0.46221630508611306</x:v>
      </x:c>
      <x:c r="L1453" s="1" t="str">
        <x:v>-0.10321474972889289</x:v>
      </x:c>
      <x:c r="M1453" s="1" t="str">
        <x:v>ABSTAIN</x:v>
      </x:c>
      <x:c r="N1453" s="1" t="str">
        <x:v>0.5</x:v>
      </x:c>
      <x:c r="O1453" s="48" t="str">
        <x:v>INSUFFICIENT_EVIDENCE</x:v>
      </x:c>
      <x:c r="P1453" s="48" t="str"/>
      <x:c r="Q1453" s="1" t="str">
        <x:v>True</x:v>
      </x:c>
      <x:c r="R1453" s="1" t="str">
        <x:v>5</x:v>
      </x:c>
      <x:c r="S1453" s="1" t="str">
        <x:v>0.20000000000000001</x:v>
      </x:c>
      <x:c r="T1453" s="1" t="str">
        <x:v>0.43437689105228111</x:v>
      </x:c>
      <x:c r="U1453" s="1" t="str">
        <x:v>0.45000000000000001</x:v>
      </x:c>
      <x:c r="V1453" s="1" t="str">
        <x:v>-0.0015734857707214</x:v>
      </x:c>
      <x:c r="W1453" s="28" t="str">
        <x:v>0.45000000000000001</x:v>
      </x:c>
      <x:c r="X1453" s="28" t="str">
        <x:v>0.0053175922121653785</x:v>
      </x:c>
      <x:c r="Y1453" s="28" t="str">
        <x:v>-0.0015734857707214722</x:v>
      </x:c>
      <x:c r="Z1453" s="1" t="str">
        <x:v>0.45000000000000001</x:v>
      </x:c>
      <x:c r="AA1453" s="1" t="str">
        <x:v>0.0053175922121653785</x:v>
      </x:c>
      <x:c r="AB1453" s="1" t="str">
        <x:v>-0.0015734857707214722</x:v>
      </x:c>
      <x:c r="AC1453" s="1" t="str">
        <x:v>ABSTAIN</x:v>
      </x:c>
      <x:c r="AD1453" s="1" t="str">
        <x:v>0.20000000000000001</x:v>
      </x:c>
      <x:c r="AE1453" s="1" t="str">
        <x:v>0.45000000000000001</x:v>
      </x:c>
      <x:c r="AF1453" s="1" t="str">
        <x:v>0.0053175922121653785</x:v>
      </x:c>
      <x:c r="AG1453" s="1" t="str">
        <x:v>-0.0015734857707214722</x:v>
      </x:c>
      <x:c r="AH1453" s="1" t="str">
        <x:v>0.45000000000000001</x:v>
      </x:c>
      <x:c r="AI1453" s="1" t="str">
        <x:v>0.044622918345786744</x:v>
      </x:c>
      <x:c r="AJ1453" s="1" t="str">
        <x:v>-0.0016127294591656849</x:v>
      </x:c>
      <x:c r="AK1453" s="1" t="str">
        <x:v>-3.9306307627333783e-05</x:v>
      </x:c>
      <x:c r="AL1453" s="28" t="str">
        <x:v>-0.0034848367054056001</x:v>
      </x:c>
      <x:c r="AM1453" s="1" t="str">
        <x:v>2024</x:v>
      </x:c>
      <x:c r="AN1453" s="48" t="str">
        <x:v>REUSED_OOS_PREQUENTIAL_DIAGNOSTIC</x:v>
      </x:c>
      <x:c r="AO1453" s="1" t="str">
        <x:v>1451</x:v>
      </x:c>
      <x:c r="AP1453" s="1" t="str">
        <x:v>False</x:v>
      </x:c>
    </x:row>
    <x:row r="1454" ht="22" customHeight="1">
      <x:c r="A1454" s="27" t="n">
        <x:v>45649</x:v>
      </x:c>
      <x:c r="B1454" s="27" t="n">
        <x:v>45650</x:v>
      </x:c>
      <x:c r="C1454" s="1" t="str">
        <x:v>3.738460857736381e-08</x:v>
      </x:c>
      <x:c r="D1454" s="1" t="str">
        <x:v>0.97428388573904823</x:v>
      </x:c>
      <x:c r="E1454" s="1" t="str">
        <x:v>0.0257160768763432</x:v>
      </x:c>
      <x:c r="F1454" s="1" t="str">
        <x:v>bull</x:v>
      </x:c>
      <x:c r="G1454" s="1" t="str">
        <x:v>0.1087922428189293</x:v>
      </x:c>
      <x:c r="H1454" s="1" t="str">
        <x:v>0.0047825635587300901</x:v>
      </x:c>
      <x:c r="I1454" s="1" t="str">
        <x:v>-0.10565485170322542</x:v>
      </x:c>
      <x:c r="J1454" s="1" t="str">
        <x:v>-0.029139499892526954</x:v>
      </x:c>
      <x:c r="K1454" s="1" t="str">
        <x:v>0.46052372037593803</x:v>
      </x:c>
      <x:c r="L1454" s="1" t="str">
        <x:v>-0.10633989988590409</x:v>
      </x:c>
      <x:c r="M1454" s="1" t="str">
        <x:v>ABSTAIN</x:v>
      </x:c>
      <x:c r="N1454" s="1" t="str">
        <x:v>0.5</x:v>
      </x:c>
      <x:c r="O1454" s="48" t="str">
        <x:v>INSUFFICIENT_EVIDENCE</x:v>
      </x:c>
      <x:c r="P1454" s="48" t="str"/>
      <x:c r="Q1454" s="1" t="str">
        <x:v>True</x:v>
      </x:c>
      <x:c r="R1454" s="1" t="str">
        <x:v>5</x:v>
      </x:c>
      <x:c r="S1454" s="1" t="str">
        <x:v>0.20000000000000001</x:v>
      </x:c>
      <x:c r="T1454" s="1" t="str">
        <x:v>0.43438925699555192</x:v>
      </x:c>
      <x:c r="U1454" s="1" t="str">
        <x:v>0.45000000000000001</x:v>
      </x:c>
      <x:c r="V1454" s="1" t="str">
        <x:v>0.018103095012557101</x:v>
      </x:c>
      <x:c r="W1454" s="28" t="str">
        <x:v>0.45000000000000001</x:v>
      </x:c>
      <x:c r="X1454" s="28" t="str">
        <x:v>0.00086385175662712088</x:v>
      </x:c>
      <x:c r="Y1454" s="28" t="str">
        <x:v>0.018103095012557135</x:v>
      </x:c>
      <x:c r="Z1454" s="1" t="str">
        <x:v>0.45000000000000001</x:v>
      </x:c>
      <x:c r="AA1454" s="1" t="str">
        <x:v>0.00086385175662712088</x:v>
      </x:c>
      <x:c r="AB1454" s="1" t="str">
        <x:v>0.018103095012557135</x:v>
      </x:c>
      <x:c r="AC1454" s="1" t="str">
        <x:v>ABSTAIN</x:v>
      </x:c>
      <x:c r="AD1454" s="1" t="str">
        <x:v>0.20000000000000001</x:v>
      </x:c>
      <x:c r="AE1454" s="1" t="str">
        <x:v>0.45000000000000001</x:v>
      </x:c>
      <x:c r="AF1454" s="1" t="str">
        <x:v>0.00086385175662712088</x:v>
      </x:c>
      <x:c r="AG1454" s="1" t="str">
        <x:v>0.018103095012557135</x:v>
      </x:c>
      <x:c r="AH1454" s="1" t="str">
        <x:v>0.45000000000000001</x:v>
      </x:c>
      <x:c r="AI1454" s="1" t="str">
        <x:v>0.00086385175662712088</x:v>
      </x:c>
      <x:c r="AJ1454" s="1" t="str">
        <x:v>0.018103095012557135</x:v>
      </x:c>
      <x:c r="AK1454" s="1" t="str">
        <x:v>3.1225022567582528e-17</x:v>
      </x:c>
      <x:c r="AL1454" s="28" t="str">
        <x:v>0.040231054452141798</x:v>
      </x:c>
      <x:c r="AM1454" s="1" t="str">
        <x:v>2024</x:v>
      </x:c>
      <x:c r="AN1454" s="48" t="str">
        <x:v>REUSED_OOS_PREQUENTIAL_DIAGNOSTIC</x:v>
      </x:c>
      <x:c r="AO1454" s="1" t="str">
        <x:v>1452</x:v>
      </x:c>
      <x:c r="AP1454" s="1" t="str">
        <x:v>False</x:v>
      </x:c>
    </x:row>
    <x:row r="1455" ht="22" customHeight="1">
      <x:c r="A1455" s="27" t="n">
        <x:v>45650</x:v>
      </x:c>
      <x:c r="B1455" s="27" t="n">
        <x:v>45651</x:v>
      </x:c>
      <x:c r="C1455" s="1" t="str">
        <x:v>2.7423895056376204e-09</x:v>
      </x:c>
      <x:c r="D1455" s="1" t="str">
        <x:v>0.9936345874314636</x:v>
      </x:c>
      <x:c r="E1455" s="1" t="str">
        <x:v>0.0063654098261468001</x:v>
      </x:c>
      <x:c r="F1455" s="1" t="str">
        <x:v>bull</x:v>
      </x:c>
      <x:c r="G1455" s="1" t="str">
        <x:v>0.0350753919830653</x:v>
      </x:c>
      <x:c r="H1455" s="1" t="str">
        <x:v>0.038701403384830843</x:v>
      </x:c>
      <x:c r="I1455" s="1" t="str">
        <x:v>-0.07038701173650741</x:v>
      </x:c>
      <x:c r="J1455" s="1" t="str">
        <x:v>0.0074835197150771027</x:v>
      </x:c>
      <x:c r="K1455" s="1" t="str">
        <x:v>0.48160849012810258</x:v>
      </x:c>
      <x:c r="L1455" s="1" t="str">
        <x:v>-0.07038701173650741</x:v>
      </x:c>
      <x:c r="M1455" s="1" t="str">
        <x:v>BTC</x:v>
      </x:c>
      <x:c r="N1455" s="1" t="str">
        <x:v>0.9936345874314636</x:v>
      </x:c>
      <x:c r="O1455" s="48" t="str">
        <x:v>HIGH_VOLATILITY|BULLISH_ROUTER</x:v>
      </x:c>
      <x:c r="P1455" s="48" t="str"/>
      <x:c r="Q1455" s="1" t="str">
        <x:v>True</x:v>
      </x:c>
      <x:c r="R1455" s="1" t="str">
        <x:v>5</x:v>
      </x:c>
      <x:c r="S1455" s="1" t="str">
        <x:v>0.20000000000000001</x:v>
      </x:c>
      <x:c r="T1455" s="1" t="str">
        <x:v>0.43448932812831959</x:v>
      </x:c>
      <x:c r="U1455" s="1" t="str">
        <x:v>0.45000000000000001</x:v>
      </x:c>
      <x:c r="V1455" s="1" t="str">
        <x:v>0.003288518078542</x:v>
      </x:c>
      <x:c r="W1455" s="28" t="str">
        <x:v>0.55000000000000004</x:v>
      </x:c>
      <x:c r="X1455" s="28" t="str">
        <x:v>0.090219873189512689</x:v>
      </x:c>
      <x:c r="Y1455" s="28" t="str">
        <x:v>0.0039407092127381471</x:v>
      </x:c>
      <x:c r="Z1455" s="1" t="str">
        <x:v>0.45000000000000001</x:v>
      </x:c>
      <x:c r="AA1455" s="1" t="str">
        <x:v>0.009780126810487344</x:v>
      </x:c>
      <x:c r="AB1455" s="1" t="str">
        <x:v>0.0032885180785420243</x:v>
      </x:c>
      <x:c r="AC1455" s="1" t="str">
        <x:v>BTC</x:v>
      </x:c>
      <x:c r="AD1455" s="1" t="str">
        <x:v>0.20000000000000001</x:v>
      </x:c>
      <x:c r="AE1455" s="1" t="str">
        <x:v>0.55000000000000004</x:v>
      </x:c>
      <x:c r="AF1455" s="1" t="str">
        <x:v>0.090219873189512689</x:v>
      </x:c>
      <x:c r="AG1455" s="1" t="str">
        <x:v>0.0039407092127381471</x:v>
      </x:c>
      <x:c r="AH1455" s="1" t="str">
        <x:v>0.80000000000000004</x:v>
      </x:c>
      <x:c r="AI1455" s="1" t="str">
        <x:v>0.34021987318951269</x:v>
      </x:c>
      <x:c r="AJ1455" s="1" t="str">
        <x:v>0.005521483781691261</x:v>
      </x:c>
      <x:c r="AK1455" s="1" t="str">
        <x:v>0.0022231735413346548</x:v>
      </x:c>
      <x:c r="AL1455" s="28" t="str">
        <x:v>0.0073296232520945002</x:v>
      </x:c>
      <x:c r="AM1455" s="1" t="str">
        <x:v>2024</x:v>
      </x:c>
      <x:c r="AN1455" s="48" t="str">
        <x:v>REUSED_OOS_PREQUENTIAL_DIAGNOSTIC</x:v>
      </x:c>
      <x:c r="AO1455" s="1" t="str">
        <x:v>1453</x:v>
      </x:c>
      <x:c r="AP1455" s="1" t="str">
        <x:v>True</x:v>
      </x:c>
    </x:row>
    <x:row r="1456" ht="22" customHeight="1">
      <x:c r="A1456" s="27" t="n">
        <x:v>45651</x:v>
      </x:c>
      <x:c r="B1456" s="27" t="n">
        <x:v>45652</x:v>
      </x:c>
      <x:c r="C1456" s="1" t="str">
        <x:v>4.1062507014947616e-10</x:v>
      </x:c>
      <x:c r="D1456" s="1" t="str">
        <x:v>0.99826511623903158</x:v>
      </x:c>
      <x:c r="E1456" s="1" t="str">
        <x:v>0.0017348833503432999</x:v>
      </x:c>
      <x:c r="F1456" s="1" t="str">
        <x:v>bull</x:v>
      </x:c>
      <x:c r="G1456" s="1" t="str">
        <x:v>0.011616217719188221</x:v>
      </x:c>
      <x:c r="H1456" s="1" t="str">
        <x:v>0.0092610576151359141</x:v>
      </x:c>
      <x:c r="I1456" s="1" t="str">
        <x:v>-0.0080490789218925496</x:v>
      </x:c>
      <x:c r="J1456" s="1" t="str">
        <x:v>0.067984105630079839</x:v>
      </x:c>
      <x:c r="K1456" s="1" t="str">
        <x:v>0.44502589875259069</x:v>
      </x:c>
      <x:c r="L1456" s="1" t="str">
        <x:v>-0.063573298762282127</x:v>
      </x:c>
      <x:c r="M1456" s="1" t="str">
        <x:v>BTC</x:v>
      </x:c>
      <x:c r="N1456" s="1" t="str">
        <x:v>0.99826511623903158</x:v>
      </x:c>
      <x:c r="O1456" s="48" t="str">
        <x:v>HIGH_VOLATILITY|BULLISH_ROUTER</x:v>
      </x:c>
      <x:c r="P1456" s="48" t="str">
        <x:v>episode-001095|episode-001448|episode-001449|episode-000837|episode-001061</x:v>
      </x:c>
      <x:c r="Q1456" s="1" t="str">
        <x:v>True</x:v>
      </x:c>
      <x:c r="R1456" s="1" t="str">
        <x:v>5</x:v>
      </x:c>
      <x:c r="S1456" s="1" t="str">
        <x:v>0.20000000000000001</x:v>
      </x:c>
      <x:c r="T1456" s="1" t="str">
        <x:v>0.43451327435370102</x:v>
      </x:c>
      <x:c r="U1456" s="1" t="str">
        <x:v>0.45000000000000001</x:v>
      </x:c>
      <x:c r="V1456" s="1" t="str">
        <x:v>-0.016362566653018801</x:v>
      </x:c>
      <x:c r="W1456" s="28" t="str">
        <x:v>0.55000000000000004</x:v>
      </x:c>
      <x:c r="X1456" s="28" t="str">
        <x:v>0.0018067980230526137</x:v>
      </x:c>
      <x:c r="Y1456" s="28" t="str">
        <x:v>-0.019998289478348807</x:v>
      </x:c>
      <x:c r="Z1456" s="1" t="str">
        <x:v>0.45000000000000001</x:v>
      </x:c>
      <x:c r="AA1456" s="1" t="str">
        <x:v>0.0018081179842643347</x:v>
      </x:c>
      <x:c r="AB1456" s="1" t="str">
        <x:v>-0.016362566653018829</x:v>
      </x:c>
      <x:c r="AC1456" s="1" t="str">
        <x:v>BTC</x:v>
      </x:c>
      <x:c r="AD1456" s="1" t="str">
        <x:v>0.20000000000000001</x:v>
      </x:c>
      <x:c r="AE1456" s="1" t="str">
        <x:v>0.55000000000000004</x:v>
      </x:c>
      <x:c r="AF1456" s="1" t="str">
        <x:v>0.0018067980230526137</x:v>
      </x:c>
      <x:c r="AG1456" s="1" t="str">
        <x:v>-0.019998289478348807</x:v>
      </x:c>
      <x:c r="AH1456" s="1" t="str">
        <x:v>0.90000000000000002</x:v>
      </x:c>
      <x:c r="AI1456" s="1" t="str">
        <x:v>0.098834096784717995</x:v>
      </x:c>
      <x:c r="AJ1456" s="1" t="str">
        <x:v>-0.032817176323891806</x:v>
      </x:c>
      <x:c r="AK1456" s="1" t="str">
        <x:v>-0.016869826777747218</x:v>
      </x:c>
      <x:c r="AL1456" s="28" t="str">
        <x:v>-0.036357306927266297</x:v>
      </x:c>
      <x:c r="AM1456" s="1" t="str">
        <x:v>2024</x:v>
      </x:c>
      <x:c r="AN1456" s="48" t="str">
        <x:v>REUSED_OOS_PREQUENTIAL_DIAGNOSTIC</x:v>
      </x:c>
      <x:c r="AO1456" s="1" t="str">
        <x:v>1454</x:v>
      </x:c>
      <x:c r="AP1456" s="1" t="str">
        <x:v>True</x:v>
      </x:c>
    </x:row>
    <x:row r="1457" ht="22" customHeight="1">
      <x:c r="A1457" s="27" t="n">
        <x:v>45652</x:v>
      </x:c>
      <x:c r="B1457" s="27" t="n">
        <x:v>45653</x:v>
      </x:c>
      <x:c r="C1457" s="1" t="str">
        <x:v>1.3214717086949337e-08</x:v>
      </x:c>
      <x:c r="D1457" s="1" t="str">
        <x:v>0.98770362726442196</x:v>
      </x:c>
      <x:c r="E1457" s="1" t="str">
        <x:v>0.012296359520861</x:v>
      </x:c>
      <x:c r="F1457" s="1" t="str">
        <x:v>bull</x:v>
      </x:c>
      <x:c r="G1457" s="1" t="str">
        <x:v>0.060354001615167838</x:v>
      </x:c>
      <x:c r="H1457" s="1" t="str">
        <x:v>0.021122977949219343</x:v>
      </x:c>
      <x:c r="I1457" s="1" t="str">
        <x:v>-0.017322946132039885</x:v>
      </x:c>
      <x:c r="J1457" s="1" t="str">
        <x:v>0.041315494207285086</x:v>
      </x:c>
      <x:c r="K1457" s="1" t="str">
        <x:v>0.46337127867311118</x:v>
      </x:c>
      <x:c r="L1457" s="1" t="str">
        <x:v>-0.09761925175406938</x:v>
      </x:c>
      <x:c r="M1457" s="1" t="str">
        <x:v>BTC</x:v>
      </x:c>
      <x:c r="N1457" s="1" t="str">
        <x:v>0.98770362726442196</x:v>
      </x:c>
      <x:c r="O1457" s="48" t="str">
        <x:v>HIGH_VOLATILITY|BULLISH_ROUTER</x:v>
      </x:c>
      <x:c r="P1457" s="48" t="str">
        <x:v>episode-001098|episode-001449</x:v>
      </x:c>
      <x:c r="Q1457" s="1" t="str">
        <x:v>True</x:v>
      </x:c>
      <x:c r="R1457" s="1" t="str">
        <x:v>5</x:v>
      </x:c>
      <x:c r="S1457" s="1" t="str">
        <x:v>0.20000000000000001</x:v>
      </x:c>
      <x:c r="T1457" s="1" t="str">
        <x:v>0.43445865648833021</x:v>
      </x:c>
      <x:c r="U1457" s="1" t="str">
        <x:v>0.45000000000000001</x:v>
      </x:c>
      <x:c r="V1457" s="1" t="str">
        <x:v>-0.0070651101660095996</x:v>
      </x:c>
      <x:c r="W1457" s="28" t="str">
        <x:v>0.55000000000000004</x:v>
      </x:c>
      <x:c r="X1457" s="28" t="str">
        <x:v>0.0091820423470044821</x:v>
      </x:c>
      <x:c r="Y1457" s="28" t="str">
        <x:v>-0.0086331353814315115</x:v>
      </x:c>
      <x:c r="Z1457" s="1" t="str">
        <x:v>0.45000000000000001</x:v>
      </x:c>
      <x:c r="AA1457" s="1" t="str">
        <x:v>0.0091481036499907464</x:v>
      </x:c>
      <x:c r="AB1457" s="1" t="str">
        <x:v>-0.007065110166009636</x:v>
      </x:c>
      <x:c r="AC1457" s="1" t="str">
        <x:v>BTC</x:v>
      </x:c>
      <x:c r="AD1457" s="1" t="str">
        <x:v>0.20000000000000001</x:v>
      </x:c>
      <x:c r="AE1457" s="1" t="str">
        <x:v>0.55000000000000004</x:v>
      </x:c>
      <x:c r="AF1457" s="1" t="str">
        <x:v>0.0091820423470044821</x:v>
      </x:c>
      <x:c r="AG1457" s="1" t="str">
        <x:v>-0.0086331353814315115</x:v>
      </x:c>
      <x:c r="AH1457" s="1" t="str">
        <x:v>0.90000000000000002</x:v>
      </x:c>
      <x:c r="AI1457" s="1" t="str">
        <x:v>0.003382849801111032</x:v>
      </x:c>
      <x:c r="AJ1457" s="1" t="str">
        <x:v>-0.014115388334089651</x:v>
      </x:c>
      <x:c r="AK1457" s="1" t="str">
        <x:v>-0.0071257716988876148</x:v>
      </x:c>
      <x:c r="AL1457" s="28" t="str">
        <x:v>-0.015680059136939001</x:v>
      </x:c>
      <x:c r="AM1457" s="1" t="str">
        <x:v>2024</x:v>
      </x:c>
      <x:c r="AN1457" s="48" t="str">
        <x:v>REUSED_OOS_PREQUENTIAL_DIAGNOSTIC</x:v>
      </x:c>
      <x:c r="AO1457" s="1" t="str">
        <x:v>1455</x:v>
      </x:c>
      <x:c r="AP1457" s="1" t="str">
        <x:v>True</x:v>
      </x:c>
    </x:row>
    <x:row r="1458" ht="22" customHeight="1">
      <x:c r="A1458" s="27" t="n">
        <x:v>45653</x:v>
      </x:c>
      <x:c r="B1458" s="27" t="n">
        <x:v>45654</x:v>
      </x:c>
      <x:c r="C1458" s="1" t="str">
        <x:v>2.473393476986196e-07</x:v>
      </x:c>
      <x:c r="D1458" s="1" t="str">
        <x:v>0.93233144215598596</x:v>
      </x:c>
      <x:c r="E1458" s="1" t="str">
        <x:v>0.067668310504666304</x:v>
      </x:c>
      <x:c r="F1458" s="1" t="str">
        <x:v>bull</x:v>
      </x:c>
      <x:c r="G1458" s="1" t="str">
        <x:v>0.22534737011234793</x:v>
      </x:c>
      <x:c r="H1458" s="1" t="str">
        <x:v>0.11074437021687192</x:v>
      </x:c>
      <x:c r="I1458" s="1" t="str">
        <x:v>-0.035991357493223131</x:v>
      </x:c>
      <x:c r="J1458" s="1" t="str">
        <x:v>-0.016797967599226693</x:v>
      </x:c>
      <x:c r="K1458" s="1" t="str">
        <x:v>0.44340517095550402</x:v>
      </x:c>
      <x:c r="L1458" s="1" t="str">
        <x:v>-0.11176863525060088</x:v>
      </x:c>
      <x:c r="M1458" s="1" t="str">
        <x:v>ABSTAIN</x:v>
      </x:c>
      <x:c r="N1458" s="1" t="str">
        <x:v>0.5</x:v>
      </x:c>
      <x:c r="O1458" s="48" t="str">
        <x:v>INSUFFICIENT_EVIDENCE</x:v>
      </x:c>
      <x:c r="P1458" s="48" t="str"/>
      <x:c r="Q1458" s="1" t="str">
        <x:v>True</x:v>
      </x:c>
      <x:c r="R1458" s="1" t="str">
        <x:v>5</x:v>
      </x:c>
      <x:c r="S1458" s="1" t="str">
        <x:v>0.20000000000000001</x:v>
      </x:c>
      <x:c r="T1458" s="1" t="str">
        <x:v>0.43417229513032501</x:v>
      </x:c>
      <x:c r="U1458" s="1" t="str">
        <x:v>0.45000000000000001</x:v>
      </x:c>
      <x:c r="V1458" s="1" t="str">
        <x:v>0.0048103466409862997</x:v>
      </x:c>
      <x:c r="W1458" s="28" t="str">
        <x:v>0.45000000000000001</x:v>
      </x:c>
      <x:c r="X1458" s="28" t="str">
        <x:v>0.096085425949674785</x:v>
      </x:c>
      <x:c r="Y1458" s="28" t="str">
        <x:v>0.0047177258419113244</x:v>
      </x:c>
      <x:c r="Z1458" s="1" t="str">
        <x:v>0.45000000000000001</x:v>
      </x:c>
      <x:c r="AA1458" s="1" t="str">
        <x:v>0.003908392356871182</x:v>
      </x:c>
      <x:c r="AB1458" s="1" t="str">
        <x:v>0.0048103466409863405</x:v>
      </x:c>
      <x:c r="AC1458" s="1" t="str">
        <x:v>ABSTAIN</x:v>
      </x:c>
      <x:c r="AD1458" s="1" t="str">
        <x:v>0.20000000000000001</x:v>
      </x:c>
      <x:c r="AE1458" s="1" t="str">
        <x:v>0.45000000000000001</x:v>
      </x:c>
      <x:c r="AF1458" s="1" t="str">
        <x:v>0.096085425949674785</x:v>
      </x:c>
      <x:c r="AG1458" s="1" t="str">
        <x:v>0.0047177258419113244</x:v>
      </x:c>
      <x:c r="AH1458" s="1" t="str">
        <x:v>0.55000000000000004</x:v>
      </x:c>
      <x:c r="AI1458" s="1" t="str">
        <x:v>0.34856859460860801</x:v>
      </x:c>
      <x:c r="AJ1458" s="1" t="str">
        <x:v>0.0055334928711903153</x:v>
      </x:c>
      <x:c r="AK1458" s="1" t="str">
        <x:v>0.00071942545069262481</x:v>
      </x:c>
      <x:c r="AL1458" s="28" t="str">
        <x:v>0.0106983863320317</x:v>
      </x:c>
      <x:c r="AM1458" s="1" t="str">
        <x:v>2024</x:v>
      </x:c>
      <x:c r="AN1458" s="48" t="str">
        <x:v>REUSED_OOS_PREQUENTIAL_DIAGNOSTIC</x:v>
      </x:c>
      <x:c r="AO1458" s="1" t="str">
        <x:v>1456</x:v>
      </x:c>
      <x:c r="AP1458" s="1" t="str">
        <x:v>False</x:v>
      </x:c>
    </x:row>
    <x:row r="1459" ht="22" customHeight="1">
      <x:c r="A1459" s="27" t="n">
        <x:v>45654</x:v>
      </x:c>
      <x:c r="B1459" s="27" t="n">
        <x:v>45655</x:v>
      </x:c>
      <x:c r="C1459" s="1" t="str">
        <x:v>6.7097862684149503e-08</x:v>
      </x:c>
      <x:c r="D1459" s="1" t="str">
        <x:v>0.97165276146764279</x:v>
      </x:c>
      <x:c r="E1459" s="1" t="str">
        <x:v>0.028347171434494601</x:v>
      </x:c>
      <x:c r="F1459" s="1" t="str">
        <x:v>bull</x:v>
      </x:c>
      <x:c r="G1459" s="1" t="str">
        <x:v>0.11737548330179991</x:v>
      </x:c>
      <x:c r="H1459" s="1" t="str">
        <x:v>0.078642638623313554</x:v>
      </x:c>
      <x:c r="I1459" s="1" t="str">
        <x:v>-0.020244043132726652</x:v>
      </x:c>
      <x:c r="J1459" s="1" t="str">
        <x:v>-0.0037743542560810805</x:v>
      </x:c>
      <x:c r="K1459" s="1" t="str">
        <x:v>0.44504951592425657</x:v>
      </x:c>
      <x:c r="L1459" s="1" t="str">
        <x:v>-0.10226599295828387</x:v>
      </x:c>
      <x:c r="M1459" s="1" t="str">
        <x:v>ABSTAIN</x:v>
      </x:c>
      <x:c r="N1459" s="1" t="str">
        <x:v>0.5</x:v>
      </x:c>
      <x:c r="O1459" s="48" t="str">
        <x:v>INSUFFICIENT_EVIDENCE</x:v>
      </x:c>
      <x:c r="P1459" s="48" t="str"/>
      <x:c r="Q1459" s="1" t="str">
        <x:v>True</x:v>
      </x:c>
      <x:c r="R1459" s="1" t="str">
        <x:v>5</x:v>
      </x:c>
      <x:c r="S1459" s="1" t="str">
        <x:v>0.20000000000000001</x:v>
      </x:c>
      <x:c r="T1459" s="1" t="str">
        <x:v>0.43437564897420061</x:v>
      </x:c>
      <x:c r="U1459" s="1" t="str">
        <x:v>0.45000000000000001</x:v>
      </x:c>
      <x:c r="V1459" s="1" t="str">
        <x:v>-0.0074087520078881001</x:v>
      </x:c>
      <x:c r="W1459" s="28" t="str">
        <x:v>0.45000000000000001</x:v>
      </x:c>
      <x:c r="X1459" s="28" t="str">
        <x:v>0.0026351642150085897</x:v>
      </x:c>
      <x:c r="Y1459" s="28" t="str">
        <x:v>-0.007408752007888042</x:v>
      </x:c>
      <x:c r="Z1459" s="1" t="str">
        <x:v>0.45000000000000001</x:v>
      </x:c>
      <x:c r="AA1459" s="1" t="str">
        <x:v>0.0026351642150085897</x:v>
      </x:c>
      <x:c r="AB1459" s="1" t="str">
        <x:v>-0.007408752007888042</x:v>
      </x:c>
      <x:c r="AC1459" s="1" t="str">
        <x:v>ABSTAIN</x:v>
      </x:c>
      <x:c r="AD1459" s="1" t="str">
        <x:v>0.20000000000000001</x:v>
      </x:c>
      <x:c r="AE1459" s="1" t="str">
        <x:v>0.45000000000000001</x:v>
      </x:c>
      <x:c r="AF1459" s="1" t="str">
        <x:v>0.0026351642150085897</x:v>
      </x:c>
      <x:c r="AG1459" s="1" t="str">
        <x:v>-0.007408752007888042</x:v>
      </x:c>
      <x:c r="AH1459" s="1" t="str">
        <x:v>0.45000000000000001</x:v>
      </x:c>
      <x:c r="AI1459" s="1" t="str">
        <x:v>0.10263236150598182</x:v>
      </x:c>
      <x:c r="AJ1459" s="1" t="str">
        <x:v>-0.0075080086123001655</x:v>
      </x:c>
      <x:c r="AK1459" s="1" t="str">
        <x:v>-0.00010000246087997142</x:v>
      </x:c>
      <x:c r="AL1459" s="28" t="str">
        <x:v>-0.016458080800130101</x:v>
      </x:c>
      <x:c r="AM1459" s="1" t="str">
        <x:v>2024</x:v>
      </x:c>
      <x:c r="AN1459" s="48" t="str">
        <x:v>REUSED_OOS_PREQUENTIAL_DIAGNOSTIC</x:v>
      </x:c>
      <x:c r="AO1459" s="1" t="str">
        <x:v>1457</x:v>
      </x:c>
      <x:c r="AP1459" s="1" t="str">
        <x:v>False</x:v>
      </x:c>
    </x:row>
    <x:row r="1460" ht="22" customHeight="1">
      <x:c r="A1460" s="27" t="n">
        <x:v>45655</x:v>
      </x:c>
      <x:c r="B1460" s="27" t="n">
        <x:v>45656</x:v>
      </x:c>
      <x:c r="C1460" s="1" t="str">
        <x:v>1.7587711016487627e-06</x:v>
      </x:c>
      <x:c r="D1460" s="1" t="str">
        <x:v>0.76941997853479605</x:v>
      </x:c>
      <x:c r="E1460" s="1" t="str">
        <x:v>0.230578262694102</x:v>
      </x:c>
      <x:c r="F1460" s="1" t="str">
        <x:v>bull</x:v>
      </x:c>
      <x:c r="G1460" s="1" t="str">
        <x:v>0.49152801940058699</x:v>
      </x:c>
      <x:c r="H1460" s="1" t="str">
        <x:v>0.4044655658656931</x:v>
      </x:c>
      <x:c r="I1460" s="1" t="str">
        <x:v>-0.015417539539291369</x:v>
      </x:c>
      <x:c r="J1460" s="1" t="str">
        <x:v>-0.038195570516636135</x:v>
      </x:c>
      <x:c r="K1460" s="1" t="str">
        <x:v>0.44335622241623796</x:v>
      </x:c>
      <x:c r="L1460" s="1" t="str">
        <x:v>-0.11704097178320094</x:v>
      </x:c>
      <x:c r="M1460" s="1" t="str">
        <x:v>ABSTAIN</x:v>
      </x:c>
      <x:c r="N1460" s="1" t="str">
        <x:v>0.5</x:v>
      </x:c>
      <x:c r="O1460" s="48" t="str">
        <x:v>INSUFFICIENT_EVIDENCE</x:v>
      </x:c>
      <x:c r="P1460" s="48" t="str"/>
      <x:c r="Q1460" s="1" t="str">
        <x:v>True</x:v>
      </x:c>
      <x:c r="R1460" s="1" t="str">
        <x:v>5</x:v>
      </x:c>
      <x:c r="S1460" s="1" t="str">
        <x:v>0.20000000000000001</x:v>
      </x:c>
      <x:c r="T1460" s="1" t="str">
        <x:v>0.43332974362154769</x:v>
      </x:c>
      <x:c r="U1460" s="1" t="str">
        <x:v>0.45000000000000001</x:v>
      </x:c>
      <x:c r="V1460" s="1" t="str">
        <x:v>-0.0045009017697940999</x:v>
      </x:c>
      <x:c r="W1460" s="28" t="str">
        <x:v>0.45000000000000001</x:v>
      </x:c>
      <x:c r="X1460" s="28" t="str">
        <x:v>0.0041037680639035568</x:v>
      </x:c>
      <x:c r="Y1460" s="28" t="str">
        <x:v>-0.0045009017697941189</x:v>
      </x:c>
      <x:c r="Z1460" s="1" t="str">
        <x:v>0.45000000000000001</x:v>
      </x:c>
      <x:c r="AA1460" s="1" t="str">
        <x:v>0.0041037680639035568</x:v>
      </x:c>
      <x:c r="AB1460" s="1" t="str">
        <x:v>-0.0045009017697941189</x:v>
      </x:c>
      <x:c r="AC1460" s="1" t="str">
        <x:v>ABSTAIN</x:v>
      </x:c>
      <x:c r="AD1460" s="1" t="str">
        <x:v>0.20000000000000001</x:v>
      </x:c>
      <x:c r="AE1460" s="1" t="str">
        <x:v>0.45000000000000001</x:v>
      </x:c>
      <x:c r="AF1460" s="1" t="str">
        <x:v>0.0041037680639035568</x:v>
      </x:c>
      <x:c r="AG1460" s="1" t="str">
        <x:v>-0.0045009017697941189</x:v>
      </x:c>
      <x:c r="AH1460" s="1" t="str">
        <x:v>0.45000000000000001</x:v>
      </x:c>
      <x:c r="AI1460" s="1" t="str">
        <x:v>0.0041037680639035568</x:v>
      </x:c>
      <x:c r="AJ1460" s="1" t="str">
        <x:v>-0.0045009017697941189</x:v>
      </x:c>
      <x:c r="AK1460" s="1" t="str">
        <x:v>-1.9081958235744878e-17</x:v>
      </x:c>
      <x:c r="AL1460" s="28" t="str">
        <x:v>-0.0099929254569376003</x:v>
      </x:c>
      <x:c r="AM1460" s="1" t="str">
        <x:v>2024</x:v>
      </x:c>
      <x:c r="AN1460" s="48" t="str">
        <x:v>REUSED_OOS_PREQUENTIAL_DIAGNOSTIC</x:v>
      </x:c>
      <x:c r="AO1460" s="1" t="str">
        <x:v>1458</x:v>
      </x:c>
      <x:c r="AP1460" s="1" t="str">
        <x:v>False</x:v>
      </x:c>
    </x:row>
    <x:row r="1461" ht="22" customHeight="1">
      <x:c r="A1461" s="27" t="n">
        <x:v>45656</x:v>
      </x:c>
      <x:c r="B1461" s="27" t="n">
        <x:v>45657</x:v>
      </x:c>
      <x:c r="C1461" s="1" t="str">
        <x:v>1.9858259764667282e-06</x:v>
      </x:c>
      <x:c r="D1461" s="1" t="str">
        <x:v>0.62649136874381872</x:v>
      </x:c>
      <x:c r="E1461" s="1" t="str">
        <x:v>0.37350664543020468</x:v>
      </x:c>
      <x:c r="F1461" s="1" t="str">
        <x:v>bull</x:v>
      </x:c>
      <x:c r="G1461" s="1" t="str">
        <x:v>0.601506801958964</x:v>
      </x:c>
      <x:c r="H1461" s="1" t="str">
        <x:v>0.28585721958195481</x:v>
      </x:c>
      <x:c r="I1461" s="1" t="str">
        <x:v>-0.021847697626093732</x:v>
      </x:c>
      <x:c r="J1461" s="1" t="str">
        <x:v>-0.03761084666155623</x:v>
      </x:c>
      <x:c r="K1461" s="1" t="str">
        <x:v>0.44319978836677637</x:v>
      </x:c>
      <x:c r="L1461" s="1" t="str">
        <x:v>-0.12586431553370148</x:v>
      </x:c>
      <x:c r="M1461" s="1" t="str">
        <x:v>ABSTAIN</x:v>
      </x:c>
      <x:c r="N1461" s="1" t="str">
        <x:v>0.5</x:v>
      </x:c>
      <x:c r="O1461" s="48" t="str">
        <x:v>INSUFFICIENT_EVIDENCE</x:v>
      </x:c>
      <x:c r="P1461" s="48" t="str"/>
      <x:c r="Q1461" s="1" t="str">
        <x:v>True</x:v>
      </x:c>
      <x:c r="R1461" s="1" t="str">
        <x:v>5</x:v>
      </x:c>
      <x:c r="S1461" s="1" t="str">
        <x:v>0.20000000000000001</x:v>
      </x:c>
      <x:c r="T1461" s="1" t="str">
        <x:v>0.43259059735725047</x:v>
      </x:c>
      <x:c r="U1461" s="1" t="str">
        <x:v>0.45000000000000001</x:v>
      </x:c>
      <x:c r="V1461" s="1" t="str">
        <x:v>0.0037680467816070002</x:v>
      </x:c>
      <x:c r="W1461" s="28" t="str">
        <x:v>0.45000000000000001</x:v>
      </x:c>
      <x:c r="X1461" s="28" t="str">
        <x:v>0.0024844210359893926</x:v>
      </x:c>
      <x:c r="Y1461" s="28" t="str">
        <x:v>0.0037680467816070262</x:v>
      </x:c>
      <x:c r="Z1461" s="1" t="str">
        <x:v>0.45000000000000001</x:v>
      </x:c>
      <x:c r="AA1461" s="1" t="str">
        <x:v>0.0024844210359893926</x:v>
      </x:c>
      <x:c r="AB1461" s="1" t="str">
        <x:v>0.0037680467816070262</x:v>
      </x:c>
      <x:c r="AC1461" s="1" t="str">
        <x:v>ABSTAIN</x:v>
      </x:c>
      <x:c r="AD1461" s="1" t="str">
        <x:v>0.20000000000000001</x:v>
      </x:c>
      <x:c r="AE1461" s="1" t="str">
        <x:v>0.45000000000000001</x:v>
      </x:c>
      <x:c r="AF1461" s="1" t="str">
        <x:v>0.0024844210359893926</x:v>
      </x:c>
      <x:c r="AG1461" s="1" t="str">
        <x:v>0.0037680467816070262</x:v>
      </x:c>
      <x:c r="AH1461" s="1" t="str">
        <x:v>0.45000000000000001</x:v>
      </x:c>
      <x:c r="AI1461" s="1" t="str">
        <x:v>0.0024844210359893926</x:v>
      </x:c>
      <x:c r="AJ1461" s="1" t="str">
        <x:v>0.0037680467816070262</x:v>
      </x:c>
      <x:c r="AK1461" s="1" t="str">
        <x:v>2.6020852139652106e-17</x:v>
      </x:c>
      <x:c r="AL1461" s="28" t="str">
        <x:v>0.0083789790450074994</x:v>
      </x:c>
      <x:c r="AM1461" s="1" t="str">
        <x:v>2024</x:v>
      </x:c>
      <x:c r="AN1461" s="48" t="str">
        <x:v>REUSED_OOS_PREQUENTIAL_DIAGNOSTIC</x:v>
      </x:c>
      <x:c r="AO1461" s="1" t="str">
        <x:v>1459</x:v>
      </x:c>
      <x:c r="AP1461" s="1" t="str">
        <x:v>False</x:v>
      </x:c>
    </x:row>
    <x:row r="1462" ht="22" customHeight="1">
      <x:c r="A1462" s="27" t="n">
        <x:v>45657</x:v>
      </x:c>
      <x:c r="B1462" s="27" t="n">
        <x:v>45658</x:v>
      </x:c>
      <x:c r="C1462" s="1" t="str">
        <x:v>1.478608428750702e-06</x:v>
      </x:c>
      <x:c r="D1462" s="1" t="str">
        <x:v>0.68084963904872642</x:v>
      </x:c>
      <x:c r="E1462" s="1" t="str">
        <x:v>0.31914888234284472</x:v>
      </x:c>
      <x:c r="F1462" s="1" t="str">
        <x:v>bull</x:v>
      </x:c>
      <x:c r="G1462" s="1" t="str">
        <x:v>0.57003458808072072</x:v>
      </x:c>
      <x:c r="H1462" s="1" t="str">
        <x:v>0.10871654060981537</x:v>
      </x:c>
      <x:c r="I1462" s="1" t="str">
        <x:v>-0.051798909678001381</x:v>
      </x:c>
      <x:c r="J1462" s="1" t="str">
        <x:v>-0.037491229550191685</x:v>
      </x:c>
      <x:c r="K1462" s="1" t="str">
        <x:v>0.4432335440412995</x:v>
      </x:c>
      <x:c r="L1462" s="1" t="str">
        <x:v>-0.11853995095106507</x:v>
      </x:c>
      <x:c r="M1462" s="1" t="str">
        <x:v>ABSTAIN</x:v>
      </x:c>
      <x:c r="N1462" s="1" t="str">
        <x:v>0.5</x:v>
      </x:c>
      <x:c r="O1462" s="48" t="str">
        <x:v>INSUFFICIENT_EVIDENCE</x:v>
      </x:c>
      <x:c r="P1462" s="48" t="str"/>
      <x:c r="Q1462" s="1" t="str">
        <x:v>True</x:v>
      </x:c>
      <x:c r="R1462" s="1" t="str">
        <x:v>5</x:v>
      </x:c>
      <x:c r="S1462" s="1" t="str">
        <x:v>0.20000000000000001</x:v>
      </x:c>
      <x:c r="T1462" s="1" t="str">
        <x:v>0.42864174857908749</x:v>
      </x:c>
      <x:c r="U1462" s="1" t="str">
        <x:v>0.45000000000000001</x:v>
      </x:c>
      <x:c r="V1462" s="1" t="str">
        <x:v>0.0048222454032912998</x:v>
      </x:c>
      <x:c r="W1462" s="28" t="str">
        <x:v>0.45000000000000001</x:v>
      </x:c>
      <x:c r="X1462" s="28" t="str">
        <x:v>0.0020660073491111652</x:v>
      </x:c>
      <x:c r="Y1462" s="28" t="str">
        <x:v>0.0048222454032913475</x:v>
      </x:c>
      <x:c r="Z1462" s="1" t="str">
        <x:v>0.45000000000000001</x:v>
      </x:c>
      <x:c r="AA1462" s="1" t="str">
        <x:v>0.0020660073491111652</x:v>
      </x:c>
      <x:c r="AB1462" s="1" t="str">
        <x:v>0.0048222454032913475</x:v>
      </x:c>
      <x:c r="AC1462" s="1" t="str">
        <x:v>ABSTAIN</x:v>
      </x:c>
      <x:c r="AD1462" s="1" t="str">
        <x:v>0.20000000000000001</x:v>
      </x:c>
      <x:c r="AE1462" s="1" t="str">
        <x:v>0.45000000000000001</x:v>
      </x:c>
      <x:c r="AF1462" s="1" t="str">
        <x:v>0.0020660073491111652</x:v>
      </x:c>
      <x:c r="AG1462" s="1" t="str">
        <x:v>0.0048222454032913475</x:v>
      </x:c>
      <x:c r="AH1462" s="1" t="str">
        <x:v>0.45000000000000001</x:v>
      </x:c>
      <x:c r="AI1462" s="1" t="str">
        <x:v>0.0020660073491111652</x:v>
      </x:c>
      <x:c r="AJ1462" s="1" t="str">
        <x:v>0.0048222454032913475</x:v>
      </x:c>
      <x:c r="AK1462" s="1" t="str">
        <x:v>4.6837533851373792e-17</x:v>
      </x:c>
      <x:c r="AL1462" s="28" t="str">
        <x:v>0.0107207141727199</x:v>
      </x:c>
      <x:c r="AM1462" s="1" t="str">
        <x:v>2025</x:v>
      </x:c>
      <x:c r="AN1462" s="48" t="str">
        <x:v>REUSED_OOS_PREQUENTIAL_DIAGNOSTIC</x:v>
      </x:c>
      <x:c r="AO1462" s="1" t="str">
        <x:v>1460</x:v>
      </x:c>
      <x:c r="AP1462" s="1" t="str">
        <x:v>False</x:v>
      </x:c>
    </x:row>
    <x:row r="1463" ht="22" customHeight="1">
      <x:c r="A1463" s="27" t="n">
        <x:v>45658</x:v>
      </x:c>
      <x:c r="B1463" s="27" t="n">
        <x:v>45659</x:v>
      </x:c>
      <x:c r="C1463" s="1" t="str">
        <x:v>2.3166738735099617e-07</x:v>
      </x:c>
      <x:c r="D1463" s="1" t="str">
        <x:v>0.90844224967469556</x:v>
      </x:c>
      <x:c r="E1463" s="1" t="str">
        <x:v>0.091557518657916601</x:v>
      </x:c>
      <x:c r="F1463" s="1" t="str">
        <x:v>bull</x:v>
      </x:c>
      <x:c r="G1463" s="1" t="str">
        <x:v>0.27865186931939695</x:v>
      </x:c>
      <x:c r="H1463" s="1" t="str">
        <x:v>0.45518522125193861</x:v>
      </x:c>
      <x:c r="I1463" s="1" t="str">
        <x:v>-0.048606870017798398</x:v>
      </x:c>
      <x:c r="J1463" s="1" t="str">
        <x:v>-0.013421446352818056</x:v>
      </x:c>
      <x:c r="K1463" s="1" t="str">
        <x:v>0.44265471998173328</x:v>
      </x:c>
      <x:c r="L1463" s="1" t="str">
        <x:v>-0.10909006971053969</x:v>
      </x:c>
      <x:c r="M1463" s="1" t="str">
        <x:v>ABSTAIN</x:v>
      </x:c>
      <x:c r="N1463" s="1" t="str">
        <x:v>0.5</x:v>
      </x:c>
      <x:c r="O1463" s="48" t="str">
        <x:v>INSUFFICIENT_EVIDENCE</x:v>
      </x:c>
      <x:c r="P1463" s="48" t="str"/>
      <x:c r="Q1463" s="1" t="str">
        <x:v>True</x:v>
      </x:c>
      <x:c r="R1463" s="1" t="str">
        <x:v>5</x:v>
      </x:c>
      <x:c r="S1463" s="1" t="str">
        <x:v>0.20000000000000001</x:v>
      </x:c>
      <x:c r="T1463" s="1" t="str">
        <x:v>0.42840478860355963</x:v>
      </x:c>
      <x:c r="U1463" s="1" t="str">
        <x:v>0.45000000000000001</x:v>
      </x:c>
      <x:c r="V1463" s="1" t="str">
        <x:v>0.011417673071139001</x:v>
      </x:c>
      <x:c r="W1463" s="28" t="str">
        <x:v>0.45000000000000001</x:v>
      </x:c>
      <x:c r="X1463" s="28" t="str">
        <x:v>0.002640637473931895</x:v>
      </x:c>
      <x:c r="Y1463" s="28" t="str">
        <x:v>0.011417673071139056</x:v>
      </x:c>
      <x:c r="Z1463" s="1" t="str">
        <x:v>0.45000000000000001</x:v>
      </x:c>
      <x:c r="AA1463" s="1" t="str">
        <x:v>0.002640637473931895</x:v>
      </x:c>
      <x:c r="AB1463" s="1" t="str">
        <x:v>0.011417673071139056</x:v>
      </x:c>
      <x:c r="AC1463" s="1" t="str">
        <x:v>ABSTAIN</x:v>
      </x:c>
      <x:c r="AD1463" s="1" t="str">
        <x:v>0.20000000000000001</x:v>
      </x:c>
      <x:c r="AE1463" s="1" t="str">
        <x:v>0.45000000000000001</x:v>
      </x:c>
      <x:c r="AF1463" s="1" t="str">
        <x:v>0.002640637473931895</x:v>
      </x:c>
      <x:c r="AG1463" s="1" t="str">
        <x:v>0.011417673071139056</x:v>
      </x:c>
      <x:c r="AH1463" s="1" t="str">
        <x:v>0.45000000000000001</x:v>
      </x:c>
      <x:c r="AI1463" s="1" t="str">
        <x:v>0.002640637473931895</x:v>
      </x:c>
      <x:c r="AJ1463" s="1" t="str">
        <x:v>0.011417673071139056</x:v>
      </x:c>
      <x:c r="AK1463" s="1" t="str">
        <x:v>5.5511151231257827e-17</x:v>
      </x:c>
      <x:c r="AL1463" s="28" t="str">
        <x:v>0.0253785419235577</x:v>
      </x:c>
      <x:c r="AM1463" s="1" t="str">
        <x:v>2025</x:v>
      </x:c>
      <x:c r="AN1463" s="48" t="str">
        <x:v>REUSED_OOS_PREQUENTIAL_DIAGNOSTIC</x:v>
      </x:c>
      <x:c r="AO1463" s="1" t="str">
        <x:v>1461</x:v>
      </x:c>
      <x:c r="AP1463" s="1" t="str">
        <x:v>False</x:v>
      </x:c>
    </x:row>
    <x:row r="1464" ht="22" customHeight="1">
      <x:c r="A1464" s="27" t="n">
        <x:v>45659</x:v>
      </x:c>
      <x:c r="B1464" s="27" t="n">
        <x:v>45660</x:v>
      </x:c>
      <x:c r="C1464" s="1" t="str">
        <x:v>5.7537927536413322e-08</x:v>
      </x:c>
      <x:c r="D1464" s="1" t="str">
        <x:v>0.9634721777608346</x:v>
      </x:c>
      <x:c r="E1464" s="1" t="str">
        <x:v>0.036527764701237801</x:v>
      </x:c>
      <x:c r="F1464" s="1" t="str">
        <x:v>bull</x:v>
      </x:c>
      <x:c r="G1464" s="1" t="str">
        <x:v>0.14267879194147479</x:v>
      </x:c>
      <x:c r="H1464" s="1" t="str">
        <x:v>0.11005985617227766</x:v>
      </x:c>
      <x:c r="I1464" s="1" t="str">
        <x:v>0.012344209560263053</x:v>
      </x:c>
      <x:c r="J1464" s="1" t="str">
        <x:v>0.011066886203879855</x:v>
      </x:c>
      <x:c r="K1464" s="1" t="str">
        <x:v>0.45152635227969823</x:v>
      </x:c>
      <x:c r="L1464" s="1" t="str">
        <x:v>-0.086480074694574749</x:v>
      </x:c>
      <x:c r="M1464" s="1" t="str">
        <x:v>BTC</x:v>
      </x:c>
      <x:c r="N1464" s="1" t="str">
        <x:v>0.9634721777608346</x:v>
      </x:c>
      <x:c r="O1464" s="48" t="str">
        <x:v>HIGH_VOLATILITY|BULLISH_ROUTER</x:v>
      </x:c>
      <x:c r="P1464" s="48" t="str"/>
      <x:c r="Q1464" s="1" t="str">
        <x:v>True</x:v>
      </x:c>
      <x:c r="R1464" s="1" t="str">
        <x:v>5</x:v>
      </x:c>
      <x:c r="S1464" s="1" t="str">
        <x:v>0.20000000000000001</x:v>
      </x:c>
      <x:c r="T1464" s="1" t="str">
        <x:v>0.42834748709989762</x:v>
      </x:c>
      <x:c r="U1464" s="1" t="str">
        <x:v>0.45000000000000001</x:v>
      </x:c>
      <x:c r="V1464" s="1" t="str">
        <x:v>0.0055978700302100996</x:v>
      </x:c>
      <x:c r="W1464" s="28" t="str">
        <x:v>0.55000000000000004</x:v>
      </x:c>
      <x:c r="X1464" s="28" t="str">
        <x:v>0.093789734244345779</x:v>
      </x:c>
      <x:c r="Y1464" s="28" t="str">
        <x:v>0.0067550418653095079</x:v>
      </x:c>
      <x:c r="Z1464" s="1" t="str">
        <x:v>0.45000000000000001</x:v>
      </x:c>
      <x:c r="AA1464" s="1" t="str">
        <x:v>0.006210265755654254</x:v>
      </x:c>
      <x:c r="AB1464" s="1" t="str">
        <x:v>0.0055978700302101725</x:v>
      </x:c>
      <x:c r="AC1464" s="1" t="str">
        <x:v>BTC</x:v>
      </x:c>
      <x:c r="AD1464" s="1" t="str">
        <x:v>0.20000000000000001</x:v>
      </x:c>
      <x:c r="AE1464" s="1" t="str">
        <x:v>0.55000000000000004</x:v>
      </x:c>
      <x:c r="AF1464" s="1" t="str">
        <x:v>0.093789734244345779</x:v>
      </x:c>
      <x:c r="AG1464" s="1" t="str">
        <x:v>0.0067550418653095079</x:v>
      </x:c>
      <x:c r="AH1464" s="1" t="str">
        <x:v>0.80000000000000004</x:v>
      </x:c>
      <x:c r="AI1464" s="1" t="str">
        <x:v>0.34378973424434578</x:v>
      </x:c>
      <x:c r="AJ1464" s="1" t="str">
        <x:v>0.0096156564200122752</x:v>
      </x:c>
      <x:c r="AK1464" s="1" t="str">
        <x:v>0.0039874600488521636</x:v>
      </x:c>
      <x:c r="AL1464" s="28" t="str">
        <x:v>0.0124535891089108</x:v>
      </x:c>
      <x:c r="AM1464" s="1" t="str">
        <x:v>2025</x:v>
      </x:c>
      <x:c r="AN1464" s="48" t="str">
        <x:v>REUSED_OOS_PREQUENTIAL_DIAGNOSTIC</x:v>
      </x:c>
      <x:c r="AO1464" s="1" t="str">
        <x:v>1462</x:v>
      </x:c>
      <x:c r="AP1464" s="1" t="str">
        <x:v>True</x:v>
      </x:c>
    </x:row>
    <x:row r="1465" ht="22" customHeight="1">
      <x:c r="A1465" s="27" t="n">
        <x:v>45660</x:v>
      </x:c>
      <x:c r="B1465" s="27" t="n">
        <x:v>45661</x:v>
      </x:c>
      <x:c r="C1465" s="1" t="str">
        <x:v>2.7157755574214258e-08</x:v>
      </x:c>
      <x:c r="D1465" s="1" t="str">
        <x:v>0.98067660044640725</x:v>
      </x:c>
      <x:c r="E1465" s="1" t="str">
        <x:v>0.019323372395837202</x:v>
      </x:c>
      <x:c r="F1465" s="1" t="str">
        <x:v>bull</x:v>
      </x:c>
      <x:c r="G1465" s="1" t="str">
        <x:v>0.086831806382755894</x:v>
      </x:c>
      <x:c r="H1465" s="1" t="str">
        <x:v>0.034408845371145212</x:v>
      </x:c>
      <x:c r="I1465" s="1" t="str">
        <x:v>0.041278842206757149</x:v>
      </x:c>
      <x:c r="J1465" s="1" t="str">
        <x:v>-0.0047477690655928217</x:v>
      </x:c>
      <x:c r="K1465" s="1" t="str">
        <x:v>0.44257434283351571</x:v>
      </x:c>
      <x:c r="L1465" s="1" t="str">
        <x:v>-0.07510347290201802</x:v>
      </x:c>
      <x:c r="M1465" s="1" t="str">
        <x:v>ABSTAIN</x:v>
      </x:c>
      <x:c r="N1465" s="1" t="str">
        <x:v>0.5</x:v>
      </x:c>
      <x:c r="O1465" s="48" t="str">
        <x:v>INSUFFICIENT_EVIDENCE</x:v>
      </x:c>
      <x:c r="P1465" s="48" t="str"/>
      <x:c r="Q1465" s="1" t="str">
        <x:v>True</x:v>
      </x:c>
      <x:c r="R1465" s="1" t="str">
        <x:v>5</x:v>
      </x:c>
      <x:c r="S1465" s="1" t="str">
        <x:v>0.20000000000000001</x:v>
      </x:c>
      <x:c r="T1465" s="1" t="str">
        <x:v>0.42832957124544901</x:v>
      </x:c>
      <x:c r="U1465" s="1" t="str">
        <x:v>0.45000000000000001</x:v>
      </x:c>
      <x:c r="V1465" s="1" t="str">
        <x:v>0.00023713587363300001</x:v>
      </x:c>
      <x:c r="W1465" s="28" t="str">
        <x:v>0.45000000000000001</x:v>
      </x:c>
      <x:c r="X1465" s="28" t="str">
        <x:v>0.10306129504361755</x:v>
      </x:c>
      <x:c r="Y1465" s="28" t="str">
        <x:v>0.00013711564553897659</x:v>
      </x:c>
      <x:c r="Z1465" s="1" t="str">
        <x:v>0.45000000000000001</x:v>
      </x:c>
      <x:c r="AA1465" s="1" t="str">
        <x:v>0.0030650862085543351</x:v>
      </x:c>
      <x:c r="AB1465" s="1" t="str">
        <x:v>0.00023713587363305422</x:v>
      </x:c>
      <x:c r="AC1465" s="1" t="str">
        <x:v>ABSTAIN</x:v>
      </x:c>
      <x:c r="AD1465" s="1" t="str">
        <x:v>0.20000000000000001</x:v>
      </x:c>
      <x:c r="AE1465" s="1" t="str">
        <x:v>0.45000000000000001</x:v>
      </x:c>
      <x:c r="AF1465" s="1" t="str">
        <x:v>0.10306129504361755</x:v>
      </x:c>
      <x:c r="AG1465" s="1" t="str">
        <x:v>0.00013711564553897659</x:v>
      </x:c>
      <x:c r="AH1465" s="1" t="str">
        <x:v>0.5</x:v>
      </x:c>
      <x:c r="AI1465" s="1" t="str">
        <x:v>0.30197291832608297</x:v>
      </x:c>
      <x:c r="AJ1465" s="1" t="str">
        <x:v>-3.5162738688976347e-05</x:v>
      </x:c>
      <x:c r="AK1465" s="1" t="str">
        <x:v>-0.00027227111827847977</x:v>
      </x:c>
      <x:c r="AL1465" s="28" t="str">
        <x:v>0.00053378154684579997</x:v>
      </x:c>
      <x:c r="AM1465" s="1" t="str">
        <x:v>2025</x:v>
      </x:c>
      <x:c r="AN1465" s="48" t="str">
        <x:v>REUSED_OOS_PREQUENTIAL_DIAGNOSTIC</x:v>
      </x:c>
      <x:c r="AO1465" s="1" t="str">
        <x:v>1463</x:v>
      </x:c>
      <x:c r="AP1465" s="1" t="str">
        <x:v>False</x:v>
      </x:c>
    </x:row>
    <x:row r="1466" ht="22" customHeight="1">
      <x:c r="A1466" s="27" t="n">
        <x:v>45661</x:v>
      </x:c>
      <x:c r="B1466" s="27" t="n">
        <x:v>45662</x:v>
      </x:c>
      <x:c r="C1466" s="1" t="str">
        <x:v>7.7568839266976701e-09</x:v>
      </x:c>
      <x:c r="D1466" s="1" t="str">
        <x:v>0.991928399430685</x:v>
      </x:c>
      <x:c r="E1466" s="1" t="str">
        <x:v>0.0080715928124308004</x:v>
      </x:c>
      <x:c r="F1466" s="1" t="str">
        <x:v>bull</x:v>
      </x:c>
      <x:c r="G1466" s="1" t="str">
        <x:v>0.042726039744708379</x:v>
      </x:c>
      <x:c r="H1466" s="1" t="str">
        <x:v>0.022503597968555798</x:v>
      </x:c>
      <x:c r="I1466" s="1" t="str">
        <x:v>0.030806689440570079</x:v>
      </x:c>
      <x:c r="J1466" s="1" t="str">
        <x:v>0.012881197226381369</x:v>
      </x:c>
      <x:c r="K1466" s="1" t="str">
        <x:v>0.43836744825423857</x:v>
      </x:c>
      <x:c r="L1466" s="1" t="str">
        <x:v>-0.074609780203111264</x:v>
      </x:c>
      <x:c r="M1466" s="1" t="str">
        <x:v>BTC</x:v>
      </x:c>
      <x:c r="N1466" s="1" t="str">
        <x:v>0.991928399430685</x:v>
      </x:c>
      <x:c r="O1466" s="48" t="str">
        <x:v>HIGH_VOLATILITY|BULLISH_ROUTER</x:v>
      </x:c>
      <x:c r="P1466" s="48" t="str"/>
      <x:c r="Q1466" s="1" t="str">
        <x:v>True</x:v>
      </x:c>
      <x:c r="R1466" s="1" t="str">
        <x:v>5</x:v>
      </x:c>
      <x:c r="S1466" s="1" t="str">
        <x:v>0.20000000000000001</x:v>
      </x:c>
      <x:c r="T1466" s="1" t="str">
        <x:v>0.42831785414133627</x:v>
      </x:c>
      <x:c r="U1466" s="1" t="str">
        <x:v>0.45000000000000001</x:v>
      </x:c>
      <x:c r="V1466" s="1" t="str">
        <x:v>0.00058539073647610003</x:v>
      </x:c>
      <x:c r="W1466" s="28" t="str">
        <x:v>0.55000000000000004</x:v>
      </x:c>
      <x:c r="X1466" s="28" t="str">
        <x:v>0.099867920792805209</x:v>
      </x:c>
      <x:c r="Y1466" s="28" t="str">
        <x:v>0.00061569970128627638</x:v>
      </x:c>
      <x:c r="Z1466" s="1" t="str">
        <x:v>0.45000000000000001</x:v>
      </x:c>
      <x:c r="AA1466" s="1" t="str">
        <x:v>0.00013207920719482402</x:v>
      </x:c>
      <x:c r="AB1466" s="1" t="str">
        <x:v>0.00058539073647612128</x:v>
      </x:c>
      <x:c r="AC1466" s="1" t="str">
        <x:v>BTC</x:v>
      </x:c>
      <x:c r="AD1466" s="1" t="str">
        <x:v>0.20000000000000001</x:v>
      </x:c>
      <x:c r="AE1466" s="1" t="str">
        <x:v>0.55000000000000004</x:v>
      </x:c>
      <x:c r="AF1466" s="1" t="str">
        <x:v>0.099867920792805209</x:v>
      </x:c>
      <x:c r="AG1466" s="1" t="str">
        <x:v>0.00061569970128627638</x:v>
      </x:c>
      <x:c r="AH1466" s="1" t="str">
        <x:v>0.85000000000000009</x:v>
      </x:c>
      <x:c r="AI1466" s="1" t="str">
        <x:v>0.34986659021912825</x:v>
      </x:c>
      <x:c r="AJ1466" s="1" t="str">
        <x:v>0.00075573414845298004</x:v>
      </x:c>
      <x:c r="AK1466" s="1" t="str">
        <x:v>0.0001702292630378294</x:v>
      </x:c>
      <x:c r="AL1466" s="28" t="str">
        <x:v>0.0013011619844858001</x:v>
      </x:c>
      <x:c r="AM1466" s="1" t="str">
        <x:v>2025</x:v>
      </x:c>
      <x:c r="AN1466" s="48" t="str">
        <x:v>REUSED_OOS_PREQUENTIAL_DIAGNOSTIC</x:v>
      </x:c>
      <x:c r="AO1466" s="1" t="str">
        <x:v>1464</x:v>
      </x:c>
      <x:c r="AP1466" s="1" t="str">
        <x:v>True</x:v>
      </x:c>
    </x:row>
    <x:row r="1467" ht="22" customHeight="1">
      <x:c r="A1467" s="27" t="n">
        <x:v>45662</x:v>
      </x:c>
      <x:c r="B1467" s="27" t="n">
        <x:v>45663</x:v>
      </x:c>
      <x:c r="C1467" s="1" t="str">
        <x:v>3.0785273703612301e-08</x:v>
      </x:c>
      <x:c r="D1467" s="1" t="str">
        <x:v>0.98682077254536316</x:v>
      </x:c>
      <x:c r="E1467" s="1" t="str">
        <x:v>0.0131791966693631</x:v>
      </x:c>
      <x:c r="F1467" s="1" t="str">
        <x:v>bull</x:v>
      </x:c>
      <x:c r="G1467" s="1" t="str">
        <x:v>0.06385036634082962</x:v>
      </x:c>
      <x:c r="H1467" s="1" t="str">
        <x:v>0.010215253770643924</x:v>
      </x:c>
      <x:c r="I1467" s="1" t="str">
        <x:v>0.049419364614266659</x:v>
      </x:c>
      <x:c r="J1467" s="1" t="str">
        <x:v>-0.014163894198817806</x:v>
      </x:c>
      <x:c r="K1467" s="1" t="str">
        <x:v>0.42665865983448314</x:v>
      </x:c>
      <x:c r="L1467" s="1" t="str">
        <x:v>-0.073405697628296518</x:v>
      </x:c>
      <x:c r="M1467" s="1" t="str">
        <x:v>BTC</x:v>
      </x:c>
      <x:c r="N1467" s="1" t="str">
        <x:v>0.98682077254536316</x:v>
      </x:c>
      <x:c r="O1467" s="48" t="str">
        <x:v>HIGH_VOLATILITY|BULLISH_ROUTER</x:v>
      </x:c>
      <x:c r="P1467" s="48" t="str">
        <x:v>episode-001465</x:v>
      </x:c>
      <x:c r="Q1467" s="1" t="str">
        <x:v>True</x:v>
      </x:c>
      <x:c r="R1467" s="1" t="str">
        <x:v>5</x:v>
      </x:c>
      <x:c r="S1467" s="1" t="str">
        <x:v>0.20000000000000001</x:v>
      </x:c>
      <x:c r="T1467" s="1" t="str">
        <x:v>0.42832317224821043</x:v>
      </x:c>
      <x:c r="U1467" s="1" t="str">
        <x:v>0.45000000000000001</x:v>
      </x:c>
      <x:c r="V1467" s="1" t="str">
        <x:v>0.01784909847294</x:v>
      </x:c>
      <x:c r="W1467" s="28" t="str">
        <x:v>0.55000000000000004</x:v>
      </x:c>
      <x:c r="X1467" s="28" t="str">
        <x:v>0.00032180729328135094</x:v>
      </x:c>
      <x:c r="Y1467" s="28" t="str">
        <x:v>0.021815636365051905</x:v>
      </x:c>
      <x:c r="Z1467" s="1" t="str">
        <x:v>0.45000000000000001</x:v>
      </x:c>
      <x:c r="AA1467" s="1" t="str">
        <x:v>0.00032184914111993423</x:v>
      </x:c>
      <x:c r="AB1467" s="1" t="str">
        <x:v>0.017849098472940028</x:v>
      </x:c>
      <x:c r="AC1467" s="1" t="str">
        <x:v>ABSTAIN</x:v>
      </x:c>
      <x:c r="AD1467" s="1" t="str">
        <x:v>0.20000000000000001</x:v>
      </x:c>
      <x:c r="AE1467" s="1" t="str">
        <x:v>0.45000000000000001</x:v>
      </x:c>
      <x:c r="AF1467" s="1" t="str">
        <x:v>0.10032180729328138</x:v>
      </x:c>
      <x:c r="AG1467" s="1" t="str">
        <x:v>0.017747313572928025</x:v>
      </x:c>
      <x:c r="AH1467" s="1" t="str">
        <x:v>0.90000000000000002</x:v>
      </x:c>
      <x:c r="AI1467" s="1" t="str">
        <x:v>0.049834285125588629</x:v>
      </x:c>
      <x:c r="AJ1467" s="1" t="str">
        <x:v>0.035647238821905347</x:v>
      </x:c>
      <x:c r="AK1467" s="1" t="str">
        <x:v>0.017334908971785312</x:v>
      </x:c>
      <x:c r="AL1467" s="28" t="str">
        <x:v>0.0396653912597855</x:v>
      </x:c>
      <x:c r="AM1467" s="1" t="str">
        <x:v>2025</x:v>
      </x:c>
      <x:c r="AN1467" s="48" t="str">
        <x:v>REUSED_OOS_PREQUENTIAL_DIAGNOSTIC</x:v>
      </x:c>
      <x:c r="AO1467" s="1" t="str">
        <x:v>1465</x:v>
      </x:c>
      <x:c r="AP1467" s="1" t="str">
        <x:v>True</x:v>
      </x:c>
    </x:row>
    <x:row r="1468" ht="22" customHeight="1">
      <x:c r="A1468" s="27" t="n">
        <x:v>45663</x:v>
      </x:c>
      <x:c r="B1468" s="27" t="n">
        <x:v>45664</x:v>
      </x:c>
      <x:c r="C1468" s="1" t="str">
        <x:v>3.199644674346994e-09</x:v>
      </x:c>
      <x:c r="D1468" s="1" t="str">
        <x:v>0.99537462800008725</x:v>
      </x:c>
      <x:c r="E1468" s="1" t="str">
        <x:v>0.0046253688002679001</x:v>
      </x:c>
      <x:c r="F1468" s="1" t="str">
        <x:v>bull</x:v>
      </x:c>
      <x:c r="G1468" s="1" t="str">
        <x:v>0.026835331475526046</x:v>
      </x:c>
      <x:c r="H1468" s="1" t="str">
        <x:v>0.01710771090944832</x:v>
      </x:c>
      <x:c r="I1468" s="1" t="str">
        <x:v>0.10205777550716855</x:v>
      </x:c>
      <x:c r="J1468" s="1" t="str">
        <x:v>0.024156374891072474</x:v>
      </x:c>
      <x:c r="K1468" s="1" t="str">
        <x:v>0.44825668234489102</x:v>
      </x:c>
      <x:c r="L1468" s="1" t="str">
        <x:v>-0.036651972085634976</x:v>
      </x:c>
      <x:c r="M1468" s="1" t="str">
        <x:v>BTC</x:v>
      </x:c>
      <x:c r="N1468" s="1" t="str">
        <x:v>0.99537462800008725</x:v>
      </x:c>
      <x:c r="O1468" s="48" t="str">
        <x:v>HIGH_VOLATILITY|BULLISH_ROUTER</x:v>
      </x:c>
      <x:c r="P1468" s="48" t="str"/>
      <x:c r="Q1468" s="1" t="str">
        <x:v>True</x:v>
      </x:c>
      <x:c r="R1468" s="1" t="str">
        <x:v>5</x:v>
      </x:c>
      <x:c r="S1468" s="1" t="str">
        <x:v>0.20000000000000001</x:v>
      </x:c>
      <x:c r="T1468" s="1" t="str">
        <x:v>0.4283142653259091</x:v>
      </x:c>
      <x:c r="U1468" s="1" t="str">
        <x:v>0.45000000000000001</x:v>
      </x:c>
      <x:c r="V1468" s="1" t="str">
        <x:v>-0.0234180787234218</x:v>
      </x:c>
      <x:c r="W1468" s="28" t="str">
        <x:v>0.55000000000000004</x:v>
      </x:c>
      <x:c r="X1468" s="28" t="str">
        <x:v>0.0096075855841064595</x:v>
      </x:c>
      <x:c r="Y1468" s="28" t="str">
        <x:v>-0.02861991650899498</x:v>
      </x:c>
      <x:c r="Z1468" s="1" t="str">
        <x:v>0.45000000000000001</x:v>
      </x:c>
      <x:c r="AA1468" s="1" t="str">
        <x:v>0.0096450261555205974</x:v>
      </x:c>
      <x:c r="AB1468" s="1" t="str">
        <x:v>-0.02341807872342172</x:v>
      </x:c>
      <x:c r="AC1468" s="1" t="str">
        <x:v>BTC</x:v>
      </x:c>
      <x:c r="AD1468" s="1" t="str">
        <x:v>0.20000000000000001</x:v>
      </x:c>
      <x:c r="AE1468" s="1" t="str">
        <x:v>0.55000000000000004</x:v>
      </x:c>
      <x:c r="AF1468" s="1" t="str">
        <x:v>0.090354973844479436</x:v>
      </x:c>
      <x:c r="AG1468" s="1" t="str">
        <x:v>-0.028698353667336751</x:v>
      </x:c>
      <x:c r="AH1468" s="1" t="str">
        <x:v>0.90000000000000002</x:v>
      </x:c>
      <x:c r="AI1468" s="1" t="str">
        <x:v>0.003446837085921195</x:v>
      </x:c>
      <x:c r="AJ1468" s="1" t="str">
        <x:v>-0.046820604414212985</x:v>
      </x:c>
      <x:c r="AK1468" s="1" t="str">
        <x:v>-0.024255510608453459</x:v>
      </x:c>
      <x:c r="AL1468" s="28" t="str">
        <x:v>-0.052019243276442501</x:v>
      </x:c>
      <x:c r="AM1468" s="1" t="str">
        <x:v>2025</x:v>
      </x:c>
      <x:c r="AN1468" s="48" t="str">
        <x:v>REUSED_OOS_PREQUENTIAL_DIAGNOSTIC</x:v>
      </x:c>
      <x:c r="AO1468" s="1" t="str">
        <x:v>1466</x:v>
      </x:c>
      <x:c r="AP1468" s="1" t="str">
        <x:v>True</x:v>
      </x:c>
    </x:row>
    <x:row r="1469" ht="22" customHeight="1">
      <x:c r="A1469" s="27" t="n">
        <x:v>45664</x:v>
      </x:c>
      <x:c r="B1469" s="27" t="n">
        <x:v>45665</x:v>
      </x:c>
      <x:c r="C1469" s="1" t="str">
        <x:v>2.6873815858029359e-06</x:v>
      </x:c>
      <x:c r="D1469" s="1" t="str">
        <x:v>0.74637839143110785</x:v>
      </x:c>
      <x:c r="E1469" s="1" t="str">
        <x:v>0.25361892118730622</x:v>
      </x:c>
      <x:c r="F1469" s="1" t="str">
        <x:v>bull</x:v>
      </x:c>
      <x:c r="G1469" s="1" t="str">
        <x:v>0.51547984768466637</x:v>
      </x:c>
      <x:c r="H1469" s="1" t="str">
        <x:v>0.49799247313795886</x:v>
      </x:c>
      <x:c r="I1469" s="1" t="str">
        <x:v>0.03604853501387395</x:v>
      </x:c>
      <x:c r="J1469" s="1" t="str">
        <x:v>-0.041398080220895195</x:v>
      </x:c>
      <x:c r="K1469" s="1" t="str">
        <x:v>0.4840721092122221</x:v>
      </x:c>
      <x:c r="L1469" s="1" t="str">
        <x:v>-0.086764607509593472</x:v>
      </x:c>
      <x:c r="M1469" s="1" t="str">
        <x:v>ABSTAIN</x:v>
      </x:c>
      <x:c r="N1469" s="1" t="str">
        <x:v>0.5</x:v>
      </x:c>
      <x:c r="O1469" s="48" t="str">
        <x:v>INSUFFICIENT_EVIDENCE</x:v>
      </x:c>
      <x:c r="P1469" s="48" t="str"/>
      <x:c r="Q1469" s="1" t="str">
        <x:v>True</x:v>
      </x:c>
      <x:c r="R1469" s="1" t="str">
        <x:v>5</x:v>
      </x:c>
      <x:c r="S1469" s="1" t="str">
        <x:v>0.20000000000000001</x:v>
      </x:c>
      <x:c r="T1469" s="1" t="str">
        <x:v>0.42857344118395518</x:v>
      </x:c>
      <x:c r="U1469" s="1" t="str">
        <x:v>0.45000000000000001</x:v>
      </x:c>
      <x:c r="V1469" s="1" t="str">
        <x:v>-0.0086630407545390999</x:v>
      </x:c>
      <x:c r="W1469" s="28" t="str">
        <x:v>0.45000000000000001</x:v>
      </x:c>
      <x:c r="X1469" s="28" t="str">
        <x:v>0.086746033571879322</x:v>
      </x:c>
      <x:c r="Y1469" s="28" t="str">
        <x:v>-0.0087359671054775268</x:v>
      </x:c>
      <x:c r="Z1469" s="1" t="str">
        <x:v>0.45000000000000001</x:v>
      </x:c>
      <x:c r="AA1469" s="1" t="str">
        <x:v>0.013183367675562607</x:v>
      </x:c>
      <x:c r="AB1469" s="1" t="str">
        <x:v>-0.0086630407545390531</x:v>
      </x:c>
      <x:c r="AC1469" s="1" t="str">
        <x:v>ABSTAIN</x:v>
      </x:c>
      <x:c r="AD1469" s="1" t="str">
        <x:v>0.20000000000000001</x:v>
      </x:c>
      <x:c r="AE1469" s="1" t="str">
        <x:v>0.45000000000000001</x:v>
      </x:c>
      <x:c r="AF1469" s="1" t="str">
        <x:v>0.086746033571879322</x:v>
      </x:c>
      <x:c r="AG1469" s="1" t="str">
        <x:v>-0.0087359671054775268</x:v>
      </x:c>
      <x:c r="AH1469" s="1" t="str">
        <x:v>0.55000000000000004</x:v>
      </x:c>
      <x:c r="AI1469" s="1" t="str">
        <x:v>0.34508831623995029</x:v>
      </x:c>
      <x:c r="AJ1469" s="1" t="str">
        <x:v>-0.010913627272237436</x:v>
      </x:c>
      <x:c r="AK1469" s="1" t="str">
        <x:v>-0.0022728347522463013</x:v>
      </x:c>
      <x:c r="AL1469" s="28" t="str">
        <x:v>-0.019222158716927101</x:v>
      </x:c>
      <x:c r="AM1469" s="1" t="str">
        <x:v>2025</x:v>
      </x:c>
      <x:c r="AN1469" s="48" t="str">
        <x:v>REUSED_OOS_PREQUENTIAL_DIAGNOSTIC</x:v>
      </x:c>
      <x:c r="AO1469" s="1" t="str">
        <x:v>1467</x:v>
      </x:c>
      <x:c r="AP1469" s="1" t="str">
        <x:v>False</x:v>
      </x:c>
    </x:row>
    <x:row r="1470" ht="22" customHeight="1">
      <x:c r="A1470" s="27" t="n">
        <x:v>45665</x:v>
      </x:c>
      <x:c r="B1470" s="27" t="n">
        <x:v>45666</x:v>
      </x:c>
      <x:c r="C1470" s="1" t="str">
        <x:v>7.9853102654691384e-06</x:v>
      </x:c>
      <x:c r="D1470" s="1" t="str">
        <x:v>0.54812648379016482</x:v>
      </x:c>
      <x:c r="E1470" s="1" t="str">
        <x:v>0.45186553089956971</x:v>
      </x:c>
      <x:c r="F1470" s="1" t="str">
        <x:v>bull</x:v>
      </x:c>
      <x:c r="G1470" s="1" t="str">
        <x:v>0.62679351420517815</x:v>
      </x:c>
      <x:c r="H1470" s="1" t="str">
        <x:v>0.39650381528188616</x:v>
      </x:c>
      <x:c r="I1470" s="1" t="str">
        <x:v>0.0053553186224226668</x:v>
      </x:c>
      <x:c r="J1470" s="1" t="str">
        <x:v>-0.023549857538152308</x:v>
      </x:c>
      <x:c r="K1470" s="1" t="str">
        <x:v>0.470672026128578</x:v>
      </x:c>
      <x:c r="L1470" s="1" t="str">
        <x:v>-0.10431896316995926</x:v>
      </x:c>
      <x:c r="M1470" s="1" t="str">
        <x:v>ABSTAIN</x:v>
      </x:c>
      <x:c r="N1470" s="1" t="str">
        <x:v>0.5</x:v>
      </x:c>
      <x:c r="O1470" s="48" t="str">
        <x:v>INSUFFICIENT_EVIDENCE</x:v>
      </x:c>
      <x:c r="P1470" s="48" t="str"/>
      <x:c r="Q1470" s="1" t="str">
        <x:v>True</x:v>
      </x:c>
      <x:c r="R1470" s="1" t="str">
        <x:v>5</x:v>
      </x:c>
      <x:c r="S1470" s="1" t="str">
        <x:v>0.20000000000000001</x:v>
      </x:c>
      <x:c r="T1470" s="1" t="str">
        <x:v>0.42877963368257321</x:v>
      </x:c>
      <x:c r="U1470" s="1" t="str">
        <x:v>0.45000000000000001</x:v>
      </x:c>
      <x:c r="V1470" s="1" t="str">
        <x:v>-0.011965409170367401</x:v>
      </x:c>
      <x:c r="W1470" s="28" t="str">
        <x:v>0.45000000000000001</x:v>
      </x:c>
      <x:c r="X1470" s="28" t="str">
        <x:v>0.0047989954559910508</x:v>
      </x:c>
      <x:c r="Y1470" s="28" t="str">
        <x:v>-0.011965409170367369</x:v>
      </x:c>
      <x:c r="Z1470" s="1" t="str">
        <x:v>0.45000000000000001</x:v>
      </x:c>
      <x:c r="AA1470" s="1" t="str">
        <x:v>0.0047989954559910508</x:v>
      </x:c>
      <x:c r="AB1470" s="1" t="str">
        <x:v>-0.011965409170367369</x:v>
      </x:c>
      <x:c r="AC1470" s="1" t="str">
        <x:v>ABSTAIN</x:v>
      </x:c>
      <x:c r="AD1470" s="1" t="str">
        <x:v>0.20000000000000001</x:v>
      </x:c>
      <x:c r="AE1470" s="1" t="str">
        <x:v>0.45000000000000001</x:v>
      </x:c>
      <x:c r="AF1470" s="1" t="str">
        <x:v>0.0047989954559910508</x:v>
      </x:c>
      <x:c r="AG1470" s="1" t="str">
        <x:v>-0.011965409170367369</x:v>
      </x:c>
      <x:c r="AH1470" s="1" t="str">
        <x:v>0.45000000000000001</x:v>
      </x:c>
      <x:c r="AI1470" s="1" t="str">
        <x:v>0.095191681271391049</x:v>
      </x:c>
      <x:c r="AJ1470" s="1" t="str">
        <x:v>-0.012054720699316457</x:v>
      </x:c>
      <x:c r="AK1470" s="1" t="str">
        <x:v>-9.03972053156437e-05</x:v>
      </x:c>
      <x:c r="AL1470" s="28" t="str">
        <x:v>-0.026579261275779299</x:v>
      </x:c>
      <x:c r="AM1470" s="1" t="str">
        <x:v>2025</x:v>
      </x:c>
      <x:c r="AN1470" s="48" t="str">
        <x:v>REUSED_OOS_PREQUENTIAL_DIAGNOSTIC</x:v>
      </x:c>
      <x:c r="AO1470" s="1" t="str">
        <x:v>1468</x:v>
      </x:c>
      <x:c r="AP1470" s="1" t="str">
        <x:v>False</x:v>
      </x:c>
    </x:row>
    <x:row r="1471" ht="22" customHeight="1">
      <x:c r="A1471" s="27" t="n">
        <x:v>45666</x:v>
      </x:c>
      <x:c r="B1471" s="27" t="n">
        <x:v>45667</x:v>
      </x:c>
      <x:c r="C1471" s="1" t="str">
        <x:v>5.7074908891128683e-05</x:v>
      </x:c>
      <x:c r="D1471" s="1" t="str">
        <x:v>0.229873001688078</x:v>
      </x:c>
      <x:c r="E1471" s="1" t="str">
        <x:v>0.77006992340303082</x:v>
      </x:c>
      <x:c r="F1471" s="1" t="str">
        <x:v>mix</x:v>
      </x:c>
      <x:c r="G1471" s="1" t="str">
        <x:v>0.491276768102553</x:v>
      </x:c>
      <x:c r="H1471" s="1" t="str">
        <x:v>0.63650696420417363</x:v>
      </x:c>
      <x:c r="I1471" s="1" t="str">
        <x:v>-0.045587871287128712</x:v>
      </x:c>
      <x:c r="J1471" s="1" t="str">
        <x:v>-0.042034030950214407</x:v>
      </x:c>
      <x:c r="K1471" s="1" t="str">
        <x:v>0.47892047816311101</x:v>
      </x:c>
      <x:c r="L1471" s="1" t="str">
        <x:v>-0.12812550346762586</x:v>
      </x:c>
      <x:c r="M1471" s="1" t="str">
        <x:v>ABSTAIN</x:v>
      </x:c>
      <x:c r="N1471" s="1" t="str">
        <x:v>0.77006992340303082</x:v>
      </x:c>
      <x:c r="O1471" s="48" t="str">
        <x:v>HIGH_VOLATILITY|NEGATIVE_MOMENTUM</x:v>
      </x:c>
      <x:c r="P1471" s="48" t="str"/>
      <x:c r="Q1471" s="1" t="str">
        <x:v>True</x:v>
      </x:c>
      <x:c r="R1471" s="1" t="str">
        <x:v>5</x:v>
      </x:c>
      <x:c r="S1471" s="1" t="str">
        <x:v>0.050000000000000003</x:v>
      </x:c>
      <x:c r="T1471" s="1" t="str">
        <x:v>0.42910852237585889</x:v>
      </x:c>
      <x:c r="U1471" s="1" t="str">
        <x:v>0.45000000000000001</x:v>
      </x:c>
      <x:c r="V1471" s="1" t="str">
        <x:v>0.0106150253783587</x:v>
      </x:c>
      <x:c r="W1471" s="28" t="str">
        <x:v>0.45000000000000001</x:v>
      </x:c>
      <x:c r="X1471" s="28" t="str">
        <x:v>0.0066580013060854037</x:v>
      </x:c>
      <x:c r="Y1471" s="28" t="str">
        <x:v>0.010615025378358567</x:v>
      </x:c>
      <x:c r="Z1471" s="1" t="str">
        <x:v>0.45000000000000001</x:v>
      </x:c>
      <x:c r="AA1471" s="1" t="str">
        <x:v>0.0066580013060854037</x:v>
      </x:c>
      <x:c r="AB1471" s="1" t="str">
        <x:v>0.010615025378358567</x:v>
      </x:c>
      <x:c r="AC1471" s="1" t="str">
        <x:v>ABSTAIN</x:v>
      </x:c>
      <x:c r="AD1471" s="1" t="str">
        <x:v>0.050000000000000003</x:v>
      </x:c>
      <x:c r="AE1471" s="1" t="str">
        <x:v>0.45000000000000001</x:v>
      </x:c>
      <x:c r="AF1471" s="1" t="str">
        <x:v>0.0066580013060854037</x:v>
      </x:c>
      <x:c r="AG1471" s="1" t="str">
        <x:v>0.010615025378358567</x:v>
      </x:c>
      <x:c r="AH1471" s="1" t="str">
        <x:v>0.45000000000000001</x:v>
      </x:c>
      <x:c r="AI1471" s="1" t="str">
        <x:v>0.0066580013060854037</x:v>
      </x:c>
      <x:c r="AJ1471" s="1" t="str">
        <x:v>0.010615025378358567</x:v>
      </x:c>
      <x:c r="AK1471" s="1" t="str">
        <x:v>-1.3183898417423734e-16</x:v>
      </x:c>
      <x:c r="AL1471" s="28" t="str">
        <x:v>0.023603897998482899</x:v>
      </x:c>
      <x:c r="AM1471" s="1" t="str">
        <x:v>2025</x:v>
      </x:c>
      <x:c r="AN1471" s="48" t="str">
        <x:v>REUSED_OOS_PREQUENTIAL_DIAGNOSTIC</x:v>
      </x:c>
      <x:c r="AO1471" s="1" t="str">
        <x:v>1469</x:v>
      </x:c>
      <x:c r="AP1471" s="1" t="str">
        <x:v>False</x:v>
      </x:c>
    </x:row>
    <x:row r="1472" ht="22" customHeight="1">
      <x:c r="A1472" s="27" t="n">
        <x:v>45667</x:v>
      </x:c>
      <x:c r="B1472" s="27" t="n">
        <x:v>45668</x:v>
      </x:c>
      <x:c r="C1472" s="1" t="str">
        <x:v>3.2361201278971637e-05</x:v>
      </x:c>
      <x:c r="D1472" s="1" t="str">
        <x:v>0.31075293109224772</x:v>
      </x:c>
      <x:c r="E1472" s="1" t="str">
        <x:v>0.68921470770647286</x:v>
      </x:c>
      <x:c r="F1472" s="1" t="str">
        <x:v>mix</x:v>
      </x:c>
      <x:c r="G1472" s="1" t="str">
        <x:v>0.56439989420954473</x:v>
      </x:c>
      <x:c r="H1472" s="1" t="str">
        <x:v>0.16175985880833982</x:v>
      </x:c>
      <x:c r="I1472" s="1" t="str">
        <x:v>-0.035076782030712739</x:v>
      </x:c>
      <x:c r="J1472" s="1" t="str">
        <x:v>-0.063308025022199899</x:v>
      </x:c>
      <x:c r="K1472" s="1" t="str">
        <x:v>0.45693922181339919</x:v>
      </x:c>
      <x:c r="L1472" s="1" t="str">
        <x:v>-0.10754586678399713</x:v>
      </x:c>
      <x:c r="M1472" s="1" t="str">
        <x:v>ABSTAIN</x:v>
      </x:c>
      <x:c r="N1472" s="1" t="str">
        <x:v>0.75</x:v>
      </x:c>
      <x:c r="O1472" s="48" t="str">
        <x:v>INSUFFICIENT_EVIDENCE</x:v>
      </x:c>
      <x:c r="P1472" s="48" t="str"/>
      <x:c r="Q1472" s="1" t="str">
        <x:v>True</x:v>
      </x:c>
      <x:c r="R1472" s="1" t="str">
        <x:v>5</x:v>
      </x:c>
      <x:c r="S1472" s="1" t="str">
        <x:v>0.050000000000000003</x:v>
      </x:c>
      <x:c r="T1472" s="1" t="str">
        <x:v>0.42902557645657569</x:v>
      </x:c>
      <x:c r="U1472" s="1" t="str">
        <x:v>0.45000000000000001</x:v>
      </x:c>
      <x:c r="V1472" s="1" t="str">
        <x:v>-0.00053832411411540004</x:v>
      </x:c>
      <x:c r="W1472" s="28" t="str">
        <x:v>0.45000000000000001</x:v>
      </x:c>
      <x:c r="X1472" s="28" t="str">
        <x:v>0.0057805650144855947</x:v>
      </x:c>
      <x:c r="Y1472" s="28" t="str">
        <x:v>-0.00053832411411547376</x:v>
      </x:c>
      <x:c r="Z1472" s="1" t="str">
        <x:v>0.45000000000000001</x:v>
      </x:c>
      <x:c r="AA1472" s="1" t="str">
        <x:v>0.0057805650144855947</x:v>
      </x:c>
      <x:c r="AB1472" s="1" t="str">
        <x:v>-0.00053832411411547376</x:v>
      </x:c>
      <x:c r="AC1472" s="1" t="str">
        <x:v>ABSTAIN</x:v>
      </x:c>
      <x:c r="AD1472" s="1" t="str">
        <x:v>0.050000000000000003</x:v>
      </x:c>
      <x:c r="AE1472" s="1" t="str">
        <x:v>0.45000000000000001</x:v>
      </x:c>
      <x:c r="AF1472" s="1" t="str">
        <x:v>0.0057805650144855947</x:v>
      </x:c>
      <x:c r="AG1472" s="1" t="str">
        <x:v>-0.00053832411411547376</x:v>
      </x:c>
      <x:c r="AH1472" s="1" t="str">
        <x:v>0.45000000000000001</x:v>
      </x:c>
      <x:c r="AI1472" s="1" t="str">
        <x:v>0.0057805650144855947</x:v>
      </x:c>
      <x:c r="AJ1472" s="1" t="str">
        <x:v>-0.00053832411411547376</x:v>
      </x:c>
      <x:c r="AK1472" s="1" t="str">
        <x:v>-7.3834167946262852e-17</x:v>
      </x:c>
      <x:c r="AL1472" s="28" t="str">
        <x:v>-0.0011834369500476</x:v>
      </x:c>
      <x:c r="AM1472" s="1" t="str">
        <x:v>2025</x:v>
      </x:c>
      <x:c r="AN1472" s="48" t="str">
        <x:v>REUSED_OOS_PREQUENTIAL_DIAGNOSTIC</x:v>
      </x:c>
      <x:c r="AO1472" s="1" t="str">
        <x:v>1470</x:v>
      </x:c>
      <x:c r="AP1472" s="1" t="str">
        <x:v>False</x:v>
      </x:c>
    </x:row>
    <x:row r="1473" ht="22" customHeight="1">
      <x:c r="A1473" s="27" t="n">
        <x:v>45668</x:v>
      </x:c>
      <x:c r="B1473" s="27" t="n">
        <x:v>45669</x:v>
      </x:c>
      <x:c r="C1473" s="1" t="str">
        <x:v>2.9733376722325384e-05</x:v>
      </x:c>
      <x:c r="D1473" s="1" t="str">
        <x:v>0.40881441222606341</x:v>
      </x:c>
      <x:c r="E1473" s="1" t="str">
        <x:v>0.5911558543972143</x:v>
      </x:c>
      <x:c r="F1473" s="1" t="str">
        <x:v>mix</x:v>
      </x:c>
      <x:c r="G1473" s="1" t="str">
        <x:v>0.61600271245096216</x:v>
      </x:c>
      <x:c r="H1473" s="1" t="str">
        <x:v>0.1961229622676309</x:v>
      </x:c>
      <x:c r="I1473" s="1" t="str">
        <x:v>-0.03673288203307068</x:v>
      </x:c>
      <x:c r="J1473" s="1" t="str">
        <x:v>-0.053973656607995801</x:v>
      </x:c>
      <x:c r="K1473" s="1" t="str">
        <x:v>0.4558097533933958</x:v>
      </x:c>
      <x:c r="L1473" s="1" t="str">
        <x:v>-0.10860202998146762</x:v>
      </x:c>
      <x:c r="M1473" s="1" t="str">
        <x:v>ABSTAIN</x:v>
      </x:c>
      <x:c r="N1473" s="1" t="str">
        <x:v>0.5911558543972143</x:v>
      </x:c>
      <x:c r="O1473" s="48" t="str">
        <x:v>HIGH_VOLATILITY|NEGATIVE_MOMENTUM</x:v>
      </x:c>
      <x:c r="P1473" s="48" t="str"/>
      <x:c r="Q1473" s="1" t="str">
        <x:v>True</x:v>
      </x:c>
      <x:c r="R1473" s="1" t="str">
        <x:v>5</x:v>
      </x:c>
      <x:c r="S1473" s="1" t="str">
        <x:v>0.050000000000000003</x:v>
      </x:c>
      <x:c r="T1473" s="1" t="str">
        <x:v>0.42892358769549871</x:v>
      </x:c>
      <x:c r="U1473" s="1" t="str">
        <x:v>0.45000000000000001</x:v>
      </x:c>
      <x:c r="V1473" s="1" t="str">
        <x:v>-0.00033418295167539998</x:v>
      </x:c>
      <x:c r="W1473" s="28" t="str">
        <x:v>0.45000000000000001</x:v>
      </x:c>
      <x:c r="X1473" s="28" t="str">
        <x:v>0.00029305671150015034</x:v>
      </x:c>
      <x:c r="Y1473" s="28" t="str">
        <x:v>-0.00033418295167542134</x:v>
      </x:c>
      <x:c r="Z1473" s="1" t="str">
        <x:v>0.45000000000000001</x:v>
      </x:c>
      <x:c r="AA1473" s="1" t="str">
        <x:v>0.00029305671150015034</x:v>
      </x:c>
      <x:c r="AB1473" s="1" t="str">
        <x:v>-0.00033418295167542134</x:v>
      </x:c>
      <x:c r="AC1473" s="1" t="str">
        <x:v>ABSTAIN</x:v>
      </x:c>
      <x:c r="AD1473" s="1" t="str">
        <x:v>0.050000000000000003</x:v>
      </x:c>
      <x:c r="AE1473" s="1" t="str">
        <x:v>0.45000000000000001</x:v>
      </x:c>
      <x:c r="AF1473" s="1" t="str">
        <x:v>0.00029305671150015034</x:v>
      </x:c>
      <x:c r="AG1473" s="1" t="str">
        <x:v>-0.00033418295167542134</x:v>
      </x:c>
      <x:c r="AH1473" s="1" t="str">
        <x:v>0.45000000000000001</x:v>
      </x:c>
      <x:c r="AI1473" s="1" t="str">
        <x:v>0.00029305671150015034</x:v>
      </x:c>
      <x:c r="AJ1473" s="1" t="str">
        <x:v>-0.00033418295167542134</x:v>
      </x:c>
      <x:c r="AK1473" s="1" t="str">
        <x:v>-2.1358782797964437e-17</x:v>
      </x:c>
      <x:c r="AL1473" s="28" t="str">
        <x:v>-0.00074197776180600001</x:v>
      </x:c>
      <x:c r="AM1473" s="1" t="str">
        <x:v>2025</x:v>
      </x:c>
      <x:c r="AN1473" s="48" t="str">
        <x:v>REUSED_OOS_PREQUENTIAL_DIAGNOSTIC</x:v>
      </x:c>
      <x:c r="AO1473" s="1" t="str">
        <x:v>1471</x:v>
      </x:c>
      <x:c r="AP1473" s="1" t="str">
        <x:v>False</x:v>
      </x:c>
    </x:row>
    <x:row r="1474" ht="22" customHeight="1">
      <x:c r="A1474" s="27" t="n">
        <x:v>45669</x:v>
      </x:c>
      <x:c r="B1474" s="27" t="n">
        <x:v>45670</x:v>
      </x:c>
      <x:c r="C1474" s="1" t="str">
        <x:v>6.6882538079246132e-05</x:v>
      </x:c>
      <x:c r="D1474" s="1" t="str">
        <x:v>0.25857057445390202</x:v>
      </x:c>
      <x:c r="E1474" s="1" t="str">
        <x:v>0.74136254300801852</x:v>
      </x:c>
      <x:c r="F1474" s="1" t="str">
        <x:v>mix</x:v>
      </x:c>
      <x:c r="G1474" s="1" t="str">
        <x:v>0.52088098392967797</x:v>
      </x:c>
      <x:c r="H1474" s="1" t="str">
        <x:v>0.30048767554432254</x:v>
      </x:c>
      <x:c r="I1474" s="1" t="str">
        <x:v>-0.038698413892749861</x:v>
      </x:c>
      <x:c r="J1474" s="1" t="str">
        <x:v>-0.067875953156087854</x:v>
      </x:c>
      <x:c r="K1474" s="1" t="str">
        <x:v>0.45221361011347422</x:v>
      </x:c>
      <x:c r="L1474" s="1" t="str">
        <x:v>-0.10926342745214046</x:v>
      </x:c>
      <x:c r="M1474" s="1" t="str">
        <x:v>ABSTAIN</x:v>
      </x:c>
      <x:c r="N1474" s="1" t="str">
        <x:v>0.75</x:v>
      </x:c>
      <x:c r="O1474" s="48" t="str">
        <x:v>INSUFFICIENT_EVIDENCE</x:v>
      </x:c>
      <x:c r="P1474" s="48" t="str"/>
      <x:c r="Q1474" s="1" t="str">
        <x:v>True</x:v>
      </x:c>
      <x:c r="R1474" s="1" t="str">
        <x:v>5</x:v>
      </x:c>
      <x:c r="S1474" s="1" t="str">
        <x:v>0.050000000000000003</x:v>
      </x:c>
      <x:c r="T1474" s="1" t="str">
        <x:v>0.42907812513947352</x:v>
      </x:c>
      <x:c r="U1474" s="1" t="str">
        <x:v>0.45000000000000001</x:v>
      </x:c>
      <x:c r="V1474" s="1" t="str">
        <x:v>-2.7314552252133417e-05</x:v>
      </x:c>
      <x:c r="W1474" s="28" t="str">
        <x:v>0.45000000000000001</x:v>
      </x:c>
      <x:c r="X1474" s="28" t="str">
        <x:v>0.00018370083191643349</x:v>
      </x:c>
      <x:c r="Y1474" s="28" t="str">
        <x:v>-2.7314552252133417e-05</x:v>
      </x:c>
      <x:c r="Z1474" s="1" t="str">
        <x:v>0.45000000000000001</x:v>
      </x:c>
      <x:c r="AA1474" s="1" t="str">
        <x:v>0.00018370083191643349</x:v>
      </x:c>
      <x:c r="AB1474" s="1" t="str">
        <x:v>-2.7314552252133417e-05</x:v>
      </x:c>
      <x:c r="AC1474" s="1" t="str">
        <x:v>ABSTAIN</x:v>
      </x:c>
      <x:c r="AD1474" s="1" t="str">
        <x:v>0.050000000000000003</x:v>
      </x:c>
      <x:c r="AE1474" s="1" t="str">
        <x:v>0.45000000000000001</x:v>
      </x:c>
      <x:c r="AF1474" s="1" t="str">
        <x:v>0.00018370083191643349</x:v>
      </x:c>
      <x:c r="AG1474" s="1" t="str">
        <x:v>-2.7314552252133417e-05</x:v>
      </x:c>
      <x:c r="AH1474" s="1" t="str">
        <x:v>0.45000000000000001</x:v>
      </x:c>
      <x:c r="AI1474" s="1" t="str">
        <x:v>0.00018370083191643349</x:v>
      </x:c>
      <x:c r="AJ1474" s="1" t="str">
        <x:v>-2.7314552252133417e-05</x:v>
      </x:c>
      <x:c r="AK1474" s="1" t="str">
        <x:v>0</x:v>
      </x:c>
      <x:c r="AL1474" s="28" t="str">
        <x:v>-6.029079200942089e-05</x:v>
      </x:c>
      <x:c r="AM1474" s="1" t="str">
        <x:v>2025</x:v>
      </x:c>
      <x:c r="AN1474" s="48" t="str">
        <x:v>REUSED_OOS_PREQUENTIAL_DIAGNOSTIC</x:v>
      </x:c>
      <x:c r="AO1474" s="1" t="str">
        <x:v>1472</x:v>
      </x:c>
      <x:c r="AP1474" s="1" t="str">
        <x:v>False</x:v>
      </x:c>
    </x:row>
    <x:row r="1475" ht="22" customHeight="1">
      <x:c r="A1475" s="27" t="n">
        <x:v>45670</x:v>
      </x:c>
      <x:c r="B1475" s="27" t="n">
        <x:v>45671</x:v>
      </x:c>
      <x:c r="C1475" s="1" t="str">
        <x:v>2.3028914590416656e-05</x:v>
      </x:c>
      <x:c r="D1475" s="1" t="str">
        <x:v>0.51993819779337547</x:v>
      </x:c>
      <x:c r="E1475" s="1" t="str">
        <x:v>0.48003877329203393</x:v>
      </x:c>
      <x:c r="F1475" s="1" t="str">
        <x:v>bull</x:v>
      </x:c>
      <x:c r="G1475" s="1" t="str">
        <x:v>0.63043528864893994</x:v>
      </x:c>
      <x:c r="H1475" s="1" t="str">
        <x:v>0.52273524667894689</x:v>
      </x:c>
      <x:c r="I1475" s="1" t="str">
        <x:v>-0.075429809865553255</x:v>
      </x:c>
      <x:c r="J1475" s="1" t="str">
        <x:v>-0.06785403336892859</x:v>
      </x:c>
      <x:c r="K1475" s="1" t="str">
        <x:v>0.45221509719214864</x:v>
      </x:c>
      <x:c r="L1475" s="1" t="str">
        <x:v>-0.10931713066557114</x:v>
      </x:c>
      <x:c r="M1475" s="1" t="str">
        <x:v>ABSTAIN</x:v>
      </x:c>
      <x:c r="N1475" s="1" t="str">
        <x:v>0.5</x:v>
      </x:c>
      <x:c r="O1475" s="48" t="str">
        <x:v>INSUFFICIENT_EVIDENCE</x:v>
      </x:c>
      <x:c r="P1475" s="48" t="str"/>
      <x:c r="Q1475" s="1" t="str">
        <x:v>True</x:v>
      </x:c>
      <x:c r="R1475" s="1" t="str">
        <x:v>5</x:v>
      </x:c>
      <x:c r="S1475" s="1" t="str">
        <x:v>0.20000000000000001</x:v>
      </x:c>
      <x:c r="T1475" s="1" t="str">
        <x:v>0.42880820740687958</x:v>
      </x:c>
      <x:c r="U1475" s="1" t="str">
        <x:v>0.45000000000000001</x:v>
      </x:c>
      <x:c r="V1475" s="1" t="str">
        <x:v>0.0095487181703748005</x:v>
      </x:c>
      <x:c r="W1475" s="28" t="str">
        <x:v>0.45000000000000001</x:v>
      </x:c>
      <x:c r="X1475" s="28" t="str">
        <x:v>1.4922375879189431e-05</x:v>
      </x:c>
      <x:c r="Y1475" s="28" t="str">
        <x:v>0.0095487181703748369</x:v>
      </x:c>
      <x:c r="Z1475" s="1" t="str">
        <x:v>0.45000000000000001</x:v>
      </x:c>
      <x:c r="AA1475" s="1" t="str">
        <x:v>1.4922375879189431e-05</x:v>
      </x:c>
      <x:c r="AB1475" s="1" t="str">
        <x:v>0.0095487181703748369</x:v>
      </x:c>
      <x:c r="AC1475" s="1" t="str">
        <x:v>ABSTAIN</x:v>
      </x:c>
      <x:c r="AD1475" s="1" t="str">
        <x:v>0.20000000000000001</x:v>
      </x:c>
      <x:c r="AE1475" s="1" t="str">
        <x:v>0.45000000000000001</x:v>
      </x:c>
      <x:c r="AF1475" s="1" t="str">
        <x:v>1.4922375879189431e-05</x:v>
      </x:c>
      <x:c r="AG1475" s="1" t="str">
        <x:v>0.0095487181703748369</x:v>
      </x:c>
      <x:c r="AH1475" s="1" t="str">
        <x:v>0.45000000000000001</x:v>
      </x:c>
      <x:c r="AI1475" s="1" t="str">
        <x:v>1.4922375879189431e-05</x:v>
      </x:c>
      <x:c r="AJ1475" s="1" t="str">
        <x:v>0.0095487181703748369</x:v>
      </x:c>
      <x:c r="AK1475" s="1" t="str">
        <x:v>3.4694469519536142e-17</x:v>
      </x:c>
      <x:c r="AL1475" s="28" t="str">
        <x:v>0.0212194071894229</x:v>
      </x:c>
      <x:c r="AM1475" s="1" t="str">
        <x:v>2025</x:v>
      </x:c>
      <x:c r="AN1475" s="48" t="str">
        <x:v>REUSED_OOS_PREQUENTIAL_DIAGNOSTIC</x:v>
      </x:c>
      <x:c r="AO1475" s="1" t="str">
        <x:v>1473</x:v>
      </x:c>
      <x:c r="AP1475" s="1" t="str">
        <x:v>False</x:v>
      </x:c>
    </x:row>
    <x:row r="1476" ht="22" customHeight="1">
      <x:c r="A1476" s="27" t="n">
        <x:v>45671</x:v>
      </x:c>
      <x:c r="B1476" s="27" t="n">
        <x:v>45672</x:v>
      </x:c>
      <x:c r="C1476" s="1" t="str">
        <x:v>2.2882006130030056e-05</x:v>
      </x:c>
      <x:c r="D1476" s="1" t="str">
        <x:v>0.56482133641826182</x:v>
      </x:c>
      <x:c r="E1476" s="1" t="str">
        <x:v>0.43515578157560802</x:v>
      </x:c>
      <x:c r="F1476" s="1" t="str">
        <x:v>bull</x:v>
      </x:c>
      <x:c r="G1476" s="1" t="str">
        <x:v>0.62348493448178877</x:v>
      </x:c>
      <x:c r="H1476" s="1" t="str">
        <x:v>0.089766277249772652</x:v>
      </x:c>
      <x:c r="I1476" s="1" t="str">
        <x:v>-0.0039998019185017997</x:v>
      </x:c>
      <x:c r="J1476" s="1" t="str">
        <x:v>-0.075647961088823545</x:v>
      </x:c>
      <x:c r="K1476" s="1" t="str">
        <x:v>0.44569559499330652</x:v>
      </x:c>
      <x:c r="L1476" s="1" t="str">
        <x:v>-0.090417368184520397</x:v>
      </x:c>
      <x:c r="M1476" s="1" t="str">
        <x:v>ABSTAIN</x:v>
      </x:c>
      <x:c r="N1476" s="1" t="str">
        <x:v>0.5</x:v>
      </x:c>
      <x:c r="O1476" s="48" t="str">
        <x:v>INSUFFICIENT_EVIDENCE</x:v>
      </x:c>
      <x:c r="P1476" s="48" t="str"/>
      <x:c r="Q1476" s="1" t="str">
        <x:v>True</x:v>
      </x:c>
      <x:c r="R1476" s="1" t="str">
        <x:v>5</x:v>
      </x:c>
      <x:c r="S1476" s="1" t="str">
        <x:v>0.20000000000000001</x:v>
      </x:c>
      <x:c r="T1476" s="1" t="str">
        <x:v>0.42876147179535989</x:v>
      </x:c>
      <x:c r="U1476" s="1" t="str">
        <x:v>0.45000000000000001</x:v>
      </x:c>
      <x:c r="V1476" s="1" t="str">
        <x:v>0.018442249657712701</x:v>
      </x:c>
      <x:c r="W1476" s="28" t="str">
        <x:v>0.45000000000000001</x:v>
      </x:c>
      <x:c r="X1476" s="28" t="str">
        <x:v>0.0052021295322237648</x:v>
      </x:c>
      <x:c r="Y1476" s="28" t="str">
        <x:v>0.018442249657712573</x:v>
      </x:c>
      <x:c r="Z1476" s="1" t="str">
        <x:v>0.45000000000000001</x:v>
      </x:c>
      <x:c r="AA1476" s="1" t="str">
        <x:v>0.0052021295322237648</x:v>
      </x:c>
      <x:c r="AB1476" s="1" t="str">
        <x:v>0.018442249657712573</x:v>
      </x:c>
      <x:c r="AC1476" s="1" t="str">
        <x:v>ABSTAIN</x:v>
      </x:c>
      <x:c r="AD1476" s="1" t="str">
        <x:v>0.20000000000000001</x:v>
      </x:c>
      <x:c r="AE1476" s="1" t="str">
        <x:v>0.45000000000000001</x:v>
      </x:c>
      <x:c r="AF1476" s="1" t="str">
        <x:v>0.0052021295322237648</x:v>
      </x:c>
      <x:c r="AG1476" s="1" t="str">
        <x:v>0.018442249657712573</x:v>
      </x:c>
      <x:c r="AH1476" s="1" t="str">
        <x:v>0.45000000000000001</x:v>
      </x:c>
      <x:c r="AI1476" s="1" t="str">
        <x:v>0.0052021295322237648</x:v>
      </x:c>
      <x:c r="AJ1476" s="1" t="str">
        <x:v>0.018442249657712573</x:v>
      </x:c>
      <x:c r="AK1476" s="1" t="str">
        <x:v>-1.2836953722228372e-16</x:v>
      </x:c>
      <x:c r="AL1476" s="28" t="str">
        <x:v>0.0409945505639508</x:v>
      </x:c>
      <x:c r="AM1476" s="1" t="str">
        <x:v>2025</x:v>
      </x:c>
      <x:c r="AN1476" s="48" t="str">
        <x:v>REUSED_OOS_PREQUENTIAL_DIAGNOSTIC</x:v>
      </x:c>
      <x:c r="AO1476" s="1" t="str">
        <x:v>1474</x:v>
      </x:c>
      <x:c r="AP1476" s="1" t="str">
        <x:v>False</x:v>
      </x:c>
    </x:row>
    <x:row r="1477" ht="22" customHeight="1">
      <x:c r="A1477" s="27" t="n">
        <x:v>45672</x:v>
      </x:c>
      <x:c r="B1477" s="27" t="n">
        <x:v>45673</x:v>
      </x:c>
      <x:c r="C1477" s="1" t="str">
        <x:v>3.4420916248442701e-06</x:v>
      </x:c>
      <x:c r="D1477" s="1" t="str">
        <x:v>0.82150271143864684</x:v>
      </x:c>
      <x:c r="E1477" s="1" t="str">
        <x:v>0.1784938464697283</x:v>
      </x:c>
      <x:c r="F1477" s="1" t="str">
        <x:v>bull</x:v>
      </x:c>
      <x:c r="G1477" s="1" t="str">
        <x:v>0.42703691099740126</x:v>
      </x:c>
      <x:c r="H1477" s="1" t="str">
        <x:v>0.51336275004077003</x:v>
      </x:c>
      <x:c r="I1477" s="1" t="str">
        <x:v>0.05715151272897101</x:v>
      </x:c>
      <x:c r="J1477" s="1" t="str">
        <x:v>-0.052403599553450197</x:v>
      </x:c>
      <x:c r="K1477" s="1" t="str">
        <x:v>0.46625304214505936</x:v>
      </x:c>
      <x:c r="L1477" s="1" t="str">
        <x:v>-0.053129436992469192</x:v>
      </x:c>
      <x:c r="M1477" s="1" t="str">
        <x:v>ABSTAIN</x:v>
      </x:c>
      <x:c r="N1477" s="1" t="str">
        <x:v>0.5</x:v>
      </x:c>
      <x:c r="O1477" s="48" t="str">
        <x:v>INSUFFICIENT_EVIDENCE</x:v>
      </x:c>
      <x:c r="P1477" s="48" t="str"/>
      <x:c r="Q1477" s="1" t="str">
        <x:v>True</x:v>
      </x:c>
      <x:c r="R1477" s="1" t="str">
        <x:v>5</x:v>
      </x:c>
      <x:c r="S1477" s="1" t="str">
        <x:v>0.20000000000000001</x:v>
      </x:c>
      <x:c r="T1477" s="1" t="str">
        <x:v>0.42849516417358091</x:v>
      </x:c>
      <x:c r="U1477" s="1" t="str">
        <x:v>0.45000000000000001</x:v>
      </x:c>
      <x:c r="V1477" s="1" t="str">
        <x:v>-0.0022277058832611001</x:v>
      </x:c>
      <x:c r="W1477" s="28" t="str">
        <x:v>0.45000000000000001</x:v>
      </x:c>
      <x:c r="X1477" s="28" t="str">
        <x:v>0.0099623699688369816</x:v>
      </x:c>
      <x:c r="Y1477" s="28" t="str">
        <x:v>-0.0022277058832611552</x:v>
      </x:c>
      <x:c r="Z1477" s="1" t="str">
        <x:v>0.45000000000000001</x:v>
      </x:c>
      <x:c r="AA1477" s="1" t="str">
        <x:v>0.0099623699688369816</x:v>
      </x:c>
      <x:c r="AB1477" s="1" t="str">
        <x:v>-0.0022277058832611552</x:v>
      </x:c>
      <x:c r="AC1477" s="1" t="str">
        <x:v>ABSTAIN</x:v>
      </x:c>
      <x:c r="AD1477" s="1" t="str">
        <x:v>0.20000000000000001</x:v>
      </x:c>
      <x:c r="AE1477" s="1" t="str">
        <x:v>0.45000000000000001</x:v>
      </x:c>
      <x:c r="AF1477" s="1" t="str">
        <x:v>0.0099623699688369816</x:v>
      </x:c>
      <x:c r="AG1477" s="1" t="str">
        <x:v>-0.0022277058832611552</x:v>
      </x:c>
      <x:c r="AH1477" s="1" t="str">
        <x:v>0.45000000000000001</x:v>
      </x:c>
      <x:c r="AI1477" s="1" t="str">
        <x:v>0.0099623699688369816</x:v>
      </x:c>
      <x:c r="AJ1477" s="1" t="str">
        <x:v>-0.0022277058832611552</x:v>
      </x:c>
      <x:c r="AK1477" s="1" t="str">
        <x:v>-5.5077470362263625e-17</x:v>
      </x:c>
      <x:c r="AL1477" s="28" t="str">
        <x:v>-0.0049283680166526999</x:v>
      </x:c>
      <x:c r="AM1477" s="1" t="str">
        <x:v>2025</x:v>
      </x:c>
      <x:c r="AN1477" s="48" t="str">
        <x:v>REUSED_OOS_PREQUENTIAL_DIAGNOSTIC</x:v>
      </x:c>
      <x:c r="AO1477" s="1" t="str">
        <x:v>1475</x:v>
      </x:c>
      <x:c r="AP1477" s="1" t="str">
        <x:v>False</x:v>
      </x:c>
    </x:row>
    <x:row r="1478" ht="22" customHeight="1">
      <x:c r="A1478" s="27" t="n">
        <x:v>45673</x:v>
      </x:c>
      <x:c r="B1478" s="27" t="n">
        <x:v>45674</x:v>
      </x:c>
      <x:c r="C1478" s="1" t="str">
        <x:v>1.4026712324083173e-05</x:v>
      </x:c>
      <x:c r="D1478" s="1" t="str">
        <x:v>0.6799610895549959</x:v>
      </x:c>
      <x:c r="E1478" s="1" t="str">
        <x:v>0.32002488373268001</x:v>
      </x:c>
      <x:c r="F1478" s="1" t="str">
        <x:v>bull</x:v>
      </x:c>
      <x:c r="G1478" s="1" t="str">
        <x:v>0.5707687579209666</x:v>
      </x:c>
      <x:c r="H1478" s="1" t="str">
        <x:v>0.28308324376730187</x:v>
      </x:c>
      <x:c r="I1478" s="1" t="str">
        <x:v>0.080664751814894853</x:v>
      </x:c>
      <x:c r="J1478" s="1" t="str">
        <x:v>-0.057795963591105615</x:v>
      </x:c>
      <x:c r="K1478" s="1" t="str">
        <x:v>0.46628353458383065</x:v>
      </x:c>
      <x:c r="L1478" s="1" t="str">
        <x:v>-0.057795963591105615</x:v>
      </x:c>
      <x:c r="M1478" s="1" t="str">
        <x:v>ABSTAIN</x:v>
      </x:c>
      <x:c r="N1478" s="1" t="str">
        <x:v>0.5</x:v>
      </x:c>
      <x:c r="O1478" s="48" t="str">
        <x:v>INSUFFICIENT_EVIDENCE</x:v>
      </x:c>
      <x:c r="P1478" s="48" t="str"/>
      <x:c r="Q1478" s="1" t="str">
        <x:v>True</x:v>
      </x:c>
      <x:c r="R1478" s="1" t="str">
        <x:v>5</x:v>
      </x:c>
      <x:c r="S1478" s="1" t="str">
        <x:v>0.20000000000000001</x:v>
      </x:c>
      <x:c r="T1478" s="1" t="str">
        <x:v>0.42864202102036941</x:v>
      </x:c>
      <x:c r="U1478" s="1" t="str">
        <x:v>0.45000000000000001</x:v>
      </x:c>
      <x:c r="V1478" s="1" t="str">
        <x:v>0.018359728827953101</x:v>
      </x:c>
      <x:c r="W1478" s="28" t="str">
        <x:v>0.45000000000000001</x:v>
      </x:c>
      <x:c r="X1478" s="28" t="str">
        <x:v>0.0012224822632407317</x:v>
      </x:c>
      <x:c r="Y1478" s="28" t="str">
        <x:v>0.018359728827953115</x:v>
      </x:c>
      <x:c r="Z1478" s="1" t="str">
        <x:v>0.45000000000000001</x:v>
      </x:c>
      <x:c r="AA1478" s="1" t="str">
        <x:v>0.0012224822632407317</x:v>
      </x:c>
      <x:c r="AB1478" s="1" t="str">
        <x:v>0.018359728827953115</x:v>
      </x:c>
      <x:c r="AC1478" s="1" t="str">
        <x:v>ABSTAIN</x:v>
      </x:c>
      <x:c r="AD1478" s="1" t="str">
        <x:v>0.20000000000000001</x:v>
      </x:c>
      <x:c r="AE1478" s="1" t="str">
        <x:v>0.45000000000000001</x:v>
      </x:c>
      <x:c r="AF1478" s="1" t="str">
        <x:v>0.0012224822632407317</x:v>
      </x:c>
      <x:c r="AG1478" s="1" t="str">
        <x:v>0.018359728827953115</x:v>
      </x:c>
      <x:c r="AH1478" s="1" t="str">
        <x:v>0.45000000000000001</x:v>
      </x:c>
      <x:c r="AI1478" s="1" t="str">
        <x:v>0.0012224822632407317</x:v>
      </x:c>
      <x:c r="AJ1478" s="1" t="str">
        <x:v>0.018359728827953115</x:v>
      </x:c>
      <x:c r="AK1478" s="1" t="str">
        <x:v>1.3877787807814457e-17</x:v>
      </x:c>
      <x:c r="AL1478" s="28" t="str">
        <x:v>0.040802163902624297</x:v>
      </x:c>
      <x:c r="AM1478" s="1" t="str">
        <x:v>2025</x:v>
      </x:c>
      <x:c r="AN1478" s="48" t="str">
        <x:v>REUSED_OOS_PREQUENTIAL_DIAGNOSTIC</x:v>
      </x:c>
      <x:c r="AO1478" s="1" t="str">
        <x:v>1476</x:v>
      </x:c>
      <x:c r="AP1478" s="1" t="str">
        <x:v>False</x:v>
      </x:c>
    </x:row>
    <x:row r="1479" ht="22" customHeight="1">
      <x:c r="A1479" s="27" t="n">
        <x:v>45674</x:v>
      </x:c>
      <x:c r="B1479" s="27" t="n">
        <x:v>45675</x:v>
      </x:c>
      <x:c r="C1479" s="1" t="str">
        <x:v>2.5752189031009529e-07</x:v>
      </x:c>
      <x:c r="D1479" s="1" t="str">
        <x:v>0.93546580100228505</x:v>
      </x:c>
      <x:c r="E1479" s="1" t="str">
        <x:v>0.064533941475824502</x:v>
      </x:c>
      <x:c r="F1479" s="1" t="str">
        <x:v>bull</x:v>
      </x:c>
      <x:c r="G1479" s="1" t="str">
        <x:v>0.21779191283784385</x:v>
      </x:c>
      <x:c r="H1479" s="1" t="str">
        <x:v>0.51100942289457851</x:v>
      </x:c>
      <x:c r="I1479" s="1" t="str">
        <x:v>0.098821735967931978</x:v>
      </x:c>
      <x:c r="J1479" s="1" t="str">
        <x:v>0.038794264943940782</x:v>
      </x:c>
      <x:c r="K1479" s="1" t="str">
        <x:v>0.44345625513834597</x:v>
      </x:c>
      <x:c r="L1479" s="1" t="str">
        <x:v>-0.019352000067835662</x:v>
      </x:c>
      <x:c r="M1479" s="1" t="str">
        <x:v>BTC</x:v>
      </x:c>
      <x:c r="N1479" s="1" t="str">
        <x:v>0.93546580100228505</x:v>
      </x:c>
      <x:c r="O1479" s="48" t="str">
        <x:v>HIGH_VOLATILITY|BULLISH_ROUTER</x:v>
      </x:c>
      <x:c r="P1479" s="48" t="str">
        <x:v>episode-000848|episode-000777|episode-001025</x:v>
      </x:c>
      <x:c r="Q1479" s="1" t="str">
        <x:v>True</x:v>
      </x:c>
      <x:c r="R1479" s="1" t="str">
        <x:v>5</x:v>
      </x:c>
      <x:c r="S1479" s="1" t="str">
        <x:v>0.20000000000000001</x:v>
      </x:c>
      <x:c r="T1479" s="1" t="str">
        <x:v>0.42837664375465512</x:v>
      </x:c>
      <x:c r="U1479" s="1" t="str">
        <x:v>0.45000000000000001</x:v>
      </x:c>
      <x:c r="V1479" s="1" t="str">
        <x:v>0.0019442381101858999</x:v>
      </x:c>
      <x:c r="W1479" s="28" t="str">
        <x:v>0.55000000000000004</x:v>
      </x:c>
      <x:c r="X1479" s="28" t="str">
        <x:v>0.090083540290579411</x:v>
      </x:c>
      <x:c r="Y1479" s="28" t="str">
        <x:v>0.0022981361268452627</x:v>
      </x:c>
      <x:c r="Z1479" s="1" t="str">
        <x:v>0.45000000000000001</x:v>
      </x:c>
      <x:c r="AA1479" s="1" t="str">
        <x:v>0.0099164597094206219</x:v>
      </x:c>
      <x:c r="AB1479" s="1" t="str">
        <x:v>0.0019442381101857364</x:v>
      </x:c>
      <x:c r="AC1479" s="1" t="str">
        <x:v>BTC</x:v>
      </x:c>
      <x:c r="AD1479" s="1" t="str">
        <x:v>0.20000000000000001</x:v>
      </x:c>
      <x:c r="AE1479" s="1" t="str">
        <x:v>0.55000000000000004</x:v>
      </x:c>
      <x:c r="AF1479" s="1" t="str">
        <x:v>0.090083540290579411</x:v>
      </x:c>
      <x:c r="AG1479" s="1" t="str">
        <x:v>0.0022981361268452627</x:v>
      </x:c>
      <x:c r="AH1479" s="1" t="str">
        <x:v>0.80000000000000004</x:v>
      </x:c>
      <x:c r="AI1479" s="1" t="str">
        <x:v>0.34008354029057941</x:v>
      </x:c>
      <x:c r="AJ1479" s="1" t="str">
        <x:v>0.0031328219992432516</x:v>
      </x:c>
      <x:c r="AK1479" s="1" t="str">
        <x:v>0.0011855744120018554</x:v>
      </x:c>
      <x:c r="AL1479" s="28" t="str">
        <x:v>0.0043426087741833003</x:v>
      </x:c>
      <x:c r="AM1479" s="1" t="str">
        <x:v>2025</x:v>
      </x:c>
      <x:c r="AN1479" s="48" t="str">
        <x:v>REUSED_OOS_PREQUENTIAL_DIAGNOSTIC</x:v>
      </x:c>
      <x:c r="AO1479" s="1" t="str">
        <x:v>1477</x:v>
      </x:c>
      <x:c r="AP1479" s="1" t="str">
        <x:v>True</x:v>
      </x:c>
    </x:row>
    <x:row r="1480" ht="22" customHeight="1">
      <x:c r="A1480" s="27" t="n">
        <x:v>45675</x:v>
      </x:c>
      <x:c r="B1480" s="27" t="n">
        <x:v>45676</x:v>
      </x:c>
      <x:c r="C1480" s="1" t="str">
        <x:v>7.8702865631155907e-08</x:v>
      </x:c>
      <x:c r="D1480" s="1" t="str">
        <x:v>0.97486794924727205</x:v>
      </x:c>
      <x:c r="E1480" s="1" t="str">
        <x:v>0.025131972049861898</x:v>
      </x:c>
      <x:c r="F1480" s="1" t="str">
        <x:v>bull</x:v>
      </x:c>
      <x:c r="G1480" s="1" t="str">
        <x:v>0.10685420646031862</x:v>
      </x:c>
      <x:c r="H1480" s="1" t="str">
        <x:v>0.078804296489974279</x:v>
      </x:c>
      <x:c r="I1480" s="1" t="str">
        <x:v>0.10490106963175916</x:v>
      </x:c>
      <x:c r="J1480" s="1" t="str">
        <x:v>0.072546249413898645</x:v>
      </x:c>
      <x:c r="K1480" s="1" t="str">
        <x:v>0.4310634312347652</x:v>
      </x:c>
      <x:c r="L1480" s="1" t="str">
        <x:v>-0.015093429458944874</x:v>
      </x:c>
      <x:c r="M1480" s="1" t="str">
        <x:v>BTC</x:v>
      </x:c>
      <x:c r="N1480" s="1" t="str">
        <x:v>0.80000000000000004</x:v>
      </x:c>
      <x:c r="O1480" s="48" t="str">
        <x:v>HIGH_VOLATILITY</x:v>
      </x:c>
      <x:c r="P1480" s="48" t="str"/>
      <x:c r="Q1480" s="1" t="str">
        <x:v>True</x:v>
      </x:c>
      <x:c r="R1480" s="1" t="str">
        <x:v>5</x:v>
      </x:c>
      <x:c r="S1480" s="1" t="str">
        <x:v>0.20000000000000001</x:v>
      </x:c>
      <x:c r="T1480" s="1" t="str">
        <x:v>0.42833561794573238</x:v>
      </x:c>
      <x:c r="U1480" s="1" t="str">
        <x:v>0.45000000000000001</x:v>
      </x:c>
      <x:c r="V1480" s="1" t="str">
        <x:v>-0.013850999824814501</x:v>
      </x:c>
      <x:c r="W1480" s="28" t="str">
        <x:v>0.55000000000000004</x:v>
      </x:c>
      <x:c r="X1480" s="28" t="str">
        <x:v>0.001072234708890285</x:v>
      </x:c>
      <x:c r="Y1480" s="28" t="str">
        <x:v>-0.01692876095137863</x:v>
      </x:c>
      <x:c r="Z1480" s="1" t="str">
        <x:v>0.45000000000000001</x:v>
      </x:c>
      <x:c r="AA1480" s="1" t="str">
        <x:v>0.001072699430329227</x:v>
      </x:c>
      <x:c r="AB1480" s="1" t="str">
        <x:v>-0.013850999824814525</x:v>
      </x:c>
      <x:c r="AC1480" s="1" t="str">
        <x:v>BTC</x:v>
      </x:c>
      <x:c r="AD1480" s="1" t="str">
        <x:v>0.20000000000000001</x:v>
      </x:c>
      <x:c r="AE1480" s="1" t="str">
        <x:v>0.55000000000000004</x:v>
      </x:c>
      <x:c r="AF1480" s="1" t="str">
        <x:v>0.001072234708890285</x:v>
      </x:c>
      <x:c r="AG1480" s="1" t="str">
        <x:v>-0.01692876095137863</x:v>
      </x:c>
      <x:c r="AH1480" s="1" t="str">
        <x:v>0.90000000000000002</x:v>
      </x:c>
      <x:c r="AI1480" s="1" t="str">
        <x:v>0.099307588095340571</x:v>
      </x:c>
      <x:c r="AJ1480" s="1" t="str">
        <x:v>-0.027796440743846462</x:v>
      </x:c>
      <x:c r="AK1480" s="1" t="str">
        <x:v>-0.014242253344607006</x:v>
      </x:c>
      <x:c r="AL1480" s="28" t="str">
        <x:v>-0.030777648849353599</x:v>
      </x:c>
      <x:c r="AM1480" s="1" t="str">
        <x:v>2025</x:v>
      </x:c>
      <x:c r="AN1480" s="48" t="str">
        <x:v>REUSED_OOS_PREQUENTIAL_DIAGNOSTIC</x:v>
      </x:c>
      <x:c r="AO1480" s="1" t="str">
        <x:v>1478</x:v>
      </x:c>
      <x:c r="AP1480" s="1" t="str">
        <x:v>True</x:v>
      </x:c>
    </x:row>
    <x:row r="1481" ht="22" customHeight="1">
      <x:c r="A1481" s="27" t="n">
        <x:v>45676</x:v>
      </x:c>
      <x:c r="B1481" s="27" t="n">
        <x:v>45677</x:v>
      </x:c>
      <x:c r="C1481" s="1" t="str">
        <x:v>4.8848508386296337e-06</x:v>
      </x:c>
      <x:c r="D1481" s="1" t="str">
        <x:v>0.61013848376317625</x:v>
      </x:c>
      <x:c r="E1481" s="1" t="str">
        <x:v>0.38985663138598492</x:v>
      </x:c>
      <x:c r="F1481" s="1" t="str">
        <x:v>bull</x:v>
      </x:c>
      <x:c r="G1481" s="1" t="str">
        <x:v>0.60871895398191911</x:v>
      </x:c>
      <x:c r="H1481" s="1" t="str">
        <x:v>0.72945893096819181</x:v>
      </x:c>
      <x:c r="I1481" s="1" t="str">
        <x:v>0.071689982632020977</x:v>
      </x:c>
      <x:c r="J1481" s="1" t="str">
        <x:v>0.036032259087056095</x:v>
      </x:c>
      <x:c r="K1481" s="1" t="str">
        <x:v>0.4466696698789614</x:v>
      </x:c>
      <x:c r="L1481" s="1" t="str">
        <x:v>-0.045406538036478539</x:v>
      </x:c>
      <x:c r="M1481" s="1" t="str">
        <x:v>ABSTAIN</x:v>
      </x:c>
      <x:c r="N1481" s="1" t="str">
        <x:v>0.5</x:v>
      </x:c>
      <x:c r="O1481" s="48" t="str">
        <x:v>INSUFFICIENT_EVIDENCE</x:v>
      </x:c>
      <x:c r="P1481" s="48" t="str"/>
      <x:c r="Q1481" s="1" t="str">
        <x:v>True</x:v>
      </x:c>
      <x:c r="R1481" s="1" t="str">
        <x:v>5</x:v>
      </x:c>
      <x:c r="S1481" s="1" t="str">
        <x:v>0.20000000000000001</x:v>
      </x:c>
      <x:c r="T1481" s="1" t="str">
        <x:v>0.42871521301486781</x:v>
      </x:c>
      <x:c r="U1481" s="1" t="str">
        <x:v>0.45000000000000001</x:v>
      </x:c>
      <x:c r="V1481" s="1" t="str">
        <x:v>0.0038926791963180001</x:v>
      </x:c>
      <x:c r="W1481" s="28" t="str">
        <x:v>0.45000000000000001</x:v>
      </x:c>
      <x:c r="X1481" s="28" t="str">
        <x:v>0.092251365292841669</x:v>
      </x:c>
      <x:c r="Y1481" s="28" t="str">
        <x:v>0.0038078225906872376</x:v>
      </x:c>
      <x:c r="Z1481" s="1" t="str">
        <x:v>0.45000000000000001</x:v>
      </x:c>
      <x:c r="AA1481" s="1" t="str">
        <x:v>0.0077244512924599662</x:v>
      </x:c>
      <x:c r="AB1481" s="1" t="str">
        <x:v>0.0038926791963180829</x:v>
      </x:c>
      <x:c r="AC1481" s="1" t="str">
        <x:v>ABSTAIN</x:v>
      </x:c>
      <x:c r="AD1481" s="1" t="str">
        <x:v>0.20000000000000001</x:v>
      </x:c>
      <x:c r="AE1481" s="1" t="str">
        <x:v>0.45000000000000001</x:v>
      </x:c>
      <x:c r="AF1481" s="1" t="str">
        <x:v>0.092251365292841669</x:v>
      </x:c>
      <x:c r="AG1481" s="1" t="str">
        <x:v>0.0038078225906872376</x:v>
      </x:c>
      <x:c r="AH1481" s="1" t="str">
        <x:v>0.55000000000000004</x:v>
      </x:c>
      <x:c r="AI1481" s="1" t="str">
        <x:v>0.34715109733017813</x:v>
      </x:c>
      <x:c r="AJ1481" s="1" t="str">
        <x:v>0.0044183908027823904</x:v>
      </x:c>
      <x:c r="AK1481" s="1" t="str">
        <x:v>0.00052353604610894892</x:v>
      </x:c>
      <x:c r="AL1481" s="28" t="str">
        <x:v>0.0086676306140476</x:v>
      </x:c>
      <x:c r="AM1481" s="1" t="str">
        <x:v>2025</x:v>
      </x:c>
      <x:c r="AN1481" s="48" t="str">
        <x:v>REUSED_OOS_PREQUENTIAL_DIAGNOSTIC</x:v>
      </x:c>
      <x:c r="AO1481" s="1" t="str">
        <x:v>1479</x:v>
      </x:c>
      <x:c r="AP1481" s="1" t="str">
        <x:v>False</x:v>
      </x:c>
    </x:row>
    <x:row r="1482" ht="22" customHeight="1">
      <x:c r="A1482" s="27" t="n">
        <x:v>45677</x:v>
      </x:c>
      <x:c r="B1482" s="27" t="n">
        <x:v>45678</x:v>
      </x:c>
      <x:c r="C1482" s="1" t="str">
        <x:v>1.5282789073038632e-06</x:v>
      </x:c>
      <x:c r="D1482" s="1" t="str">
        <x:v>0.66885606222331095</x:v>
      </x:c>
      <x:c r="E1482" s="1" t="str">
        <x:v>0.33114240949778151</x:v>
      </x:c>
      <x:c r="F1482" s="1" t="str">
        <x:v>bull</x:v>
      </x:c>
      <x:c r="G1482" s="1" t="str">
        <x:v>0.57800746388655044</x:v>
      </x:c>
      <x:c r="H1482" s="1" t="str">
        <x:v>0.11743515692026943</x:v>
      </x:c>
      <x:c r="I1482" s="1" t="str">
        <x:v>0.081044172543610182</x:v>
      </x:c>
      <x:c r="J1482" s="1" t="str">
        <x:v>0.050840434206345542</x:v>
      </x:c>
      <x:c r="K1482" s="1" t="str">
        <x:v>0.44671681533643937</x:v>
      </x:c>
      <x:c r="L1482" s="1" t="str">
        <x:v>-0.03713247452159385</x:v>
      </x:c>
      <x:c r="M1482" s="1" t="str">
        <x:v>BTC</x:v>
      </x:c>
      <x:c r="N1482" s="1" t="str">
        <x:v>0.66885606222331095</x:v>
      </x:c>
      <x:c r="O1482" s="48" t="str">
        <x:v>HIGH_VOLATILITY|BULLISH_ROUTER</x:v>
      </x:c>
      <x:c r="P1482" s="48" t="str"/>
      <x:c r="Q1482" s="1" t="str">
        <x:v>True</x:v>
      </x:c>
      <x:c r="R1482" s="1" t="str">
        <x:v>5</x:v>
      </x:c>
      <x:c r="S1482" s="1" t="str">
        <x:v>0.20000000000000001</x:v>
      </x:c>
      <x:c r="T1482" s="1" t="str">
        <x:v>0.4286542366278977</x:v>
      </x:c>
      <x:c r="U1482" s="1" t="str">
        <x:v>0.45000000000000001</x:v>
      </x:c>
      <x:c r="V1482" s="1" t="str">
        <x:v>0.017432415855469199</x:v>
      </x:c>
      <x:c r="W1482" s="28" t="str">
        <x:v>0.55000000000000004</x:v>
      </x:c>
      <x:c r="X1482" s="28" t="str">
        <x:v>0.097863096274490913</x:v>
      </x:c>
      <x:c r="Y1482" s="28" t="str">
        <x:v>0.021208994896504851</x:v>
      </x:c>
      <x:c r="Z1482" s="1" t="str">
        <x:v>0.45000000000000001</x:v>
      </x:c>
      <x:c r="AA1482" s="1" t="str">
        <x:v>0.0021369037255091206</x:v>
      </x:c>
      <x:c r="AB1482" s="1" t="str">
        <x:v>0.017432415855469285</x:v>
      </x:c>
      <x:c r="AC1482" s="1" t="str">
        <x:v>ABSTAIN</x:v>
      </x:c>
      <x:c r="AD1482" s="1" t="str">
        <x:v>0.20000000000000001</x:v>
      </x:c>
      <x:c r="AE1482" s="1" t="str">
        <x:v>0.45000000000000001</x:v>
      </x:c>
      <x:c r="AF1482" s="1" t="str">
        <x:v>0.0021369037255091206</x:v>
      </x:c>
      <x:c r="AG1482" s="1" t="str">
        <x:v>0.017432415855469285</x:v>
      </x:c>
      <x:c r="AH1482" s="1" t="str">
        <x:v>0.90000000000000002</x:v>
      </x:c>
      <x:c r="AI1482" s="1" t="str">
        <x:v>0.34786493967584875</x:v>
      </x:c>
      <x:c r="AJ1482" s="1" t="str">
        <x:v>0.034509185325586555</x:v>
      </x:c>
      <x:c r="AK1482" s="1" t="str">
        <x:v>0.016644882799202915</x:v>
      </x:c>
      <x:c r="AL1482" s="28" t="str">
        <x:v>0.038743533367189199</x:v>
      </x:c>
      <x:c r="AM1482" s="1" t="str">
        <x:v>2025</x:v>
      </x:c>
      <x:c r="AN1482" s="48" t="str">
        <x:v>REUSED_OOS_PREQUENTIAL_DIAGNOSTIC</x:v>
      </x:c>
      <x:c r="AO1482" s="1" t="str">
        <x:v>1480</x:v>
      </x:c>
      <x:c r="AP1482" s="1" t="str">
        <x:v>True</x:v>
      </x:c>
    </x:row>
    <x:row r="1483" ht="22" customHeight="1">
      <x:c r="A1483" s="27" t="n">
        <x:v>45678</x:v>
      </x:c>
      <x:c r="B1483" s="27" t="n">
        <x:v>45679</x:v>
      </x:c>
      <x:c r="C1483" s="1" t="str">
        <x:v>2.0085947689310362e-08</x:v>
      </x:c>
      <x:c r="D1483" s="1" t="str">
        <x:v>0.9798422137870606</x:v>
      </x:c>
      <x:c r="E1483" s="1" t="str">
        <x:v>0.0201577661269918</x:v>
      </x:c>
      <x:c r="F1483" s="1" t="str">
        <x:v>bull</x:v>
      </x:c>
      <x:c r="G1483" s="1" t="str">
        <x:v>0.089797696652438599</x:v>
      </x:c>
      <x:c r="H1483" s="1" t="str">
        <x:v>0.62197230312749896</x:v>
      </x:c>
      <x:c r="I1483" s="1" t="str">
        <x:v>0.099594891762246673</x:v>
      </x:c>
      <x:c r="J1483" s="1" t="str">
        <x:v>0.11528642479077322</x:v>
      </x:c>
      <x:c r="K1483" s="1" t="str">
        <x:v>0.45602800404081373</x:v>
      </x:c>
      <x:c r="L1483" s="1" t="str">
        <x:v>0</x:v>
      </x:c>
      <x:c r="M1483" s="1" t="str">
        <x:v>BTC</x:v>
      </x:c>
      <x:c r="N1483" s="1" t="str">
        <x:v>0.9798422137870606</x:v>
      </x:c>
      <x:c r="O1483" s="48" t="str">
        <x:v>HIGH_VOLATILITY|BULLISH_ROUTER</x:v>
      </x:c>
      <x:c r="P1483" s="48" t="str">
        <x:v>episode-000777|episode-001406</x:v>
      </x:c>
      <x:c r="Q1483" s="1" t="str">
        <x:v>True</x:v>
      </x:c>
      <x:c r="R1483" s="1" t="str">
        <x:v>5</x:v>
      </x:c>
      <x:c r="S1483" s="1" t="str">
        <x:v>0.20000000000000001</x:v>
      </x:c>
      <x:c r="T1483" s="1" t="str">
        <x:v>0.42833044058004172</x:v>
      </x:c>
      <x:c r="U1483" s="1" t="str">
        <x:v>0.45000000000000001</x:v>
      </x:c>
      <x:c r="V1483" s="1" t="str">
        <x:v>-0.010489820897039599</x:v>
      </x:c>
      <x:c r="W1483" s="28" t="str">
        <x:v>0.55000000000000004</x:v>
      </x:c>
      <x:c r="X1483" s="28" t="str">
        <x:v>0.0093889557814974545</x:v>
      </x:c>
      <x:c r="Y1483" s="28" t="str">
        <x:v>-0.012818762532987305</x:v>
      </x:c>
      <x:c r="Z1483" s="1" t="str">
        <x:v>0.45000000000000001</x:v>
      </x:c>
      <x:c r="AA1483" s="1" t="str">
        <x:v>0.0094247085783035756</x:v>
      </x:c>
      <x:c r="AB1483" s="1" t="str">
        <x:v>-0.010489820897039648</x:v>
      </x:c>
      <x:c r="AC1483" s="1" t="str">
        <x:v>BTC</x:v>
      </x:c>
      <x:c r="AD1483" s="1" t="str">
        <x:v>0.20000000000000001</x:v>
      </x:c>
      <x:c r="AE1483" s="1" t="str">
        <x:v>0.55000000000000004</x:v>
      </x:c>
      <x:c r="AF1483" s="1" t="str">
        <x:v>0.090575291421696458</x:v>
      </x:c>
      <x:c r="AG1483" s="1" t="str">
        <x:v>-0.012898908912760798</x:v>
      </x:c>
      <x:c r="AH1483" s="1" t="str">
        <x:v>0.90000000000000002</x:v>
      </x:c>
      <x:c r="AI1483" s="1" t="str">
        <x:v>0.0033694287841719017</x:v>
      </x:c>
      <x:c r="AJ1483" s="1" t="str">
        <x:v>-0.02096428873036571</x:v>
      </x:c>
      <x:c r="AK1483" s="1" t="str">
        <x:v>-0.010641932949391751</x:v>
      </x:c>
      <x:c r="AL1483" s="28" t="str">
        <x:v>-0.0232899888090492</x:v>
      </x:c>
      <x:c r="AM1483" s="1" t="str">
        <x:v>2025</x:v>
      </x:c>
      <x:c r="AN1483" s="48" t="str">
        <x:v>REUSED_OOS_PREQUENTIAL_DIAGNOSTIC</x:v>
      </x:c>
      <x:c r="AO1483" s="1" t="str">
        <x:v>1481</x:v>
      </x:c>
      <x:c r="AP1483" s="1" t="str">
        <x:v>True</x:v>
      </x:c>
    </x:row>
    <x:row r="1484" ht="22" customHeight="1">
      <x:c r="A1484" s="27" t="n">
        <x:v>45679</x:v>
      </x:c>
      <x:c r="B1484" s="27" t="n">
        <x:v>45680</x:v>
      </x:c>
      <x:c r="C1484" s="1" t="str">
        <x:v>8.4087106438508776e-08</x:v>
      </x:c>
      <x:c r="D1484" s="1" t="str">
        <x:v>0.96036062862582183</x:v>
      </x:c>
      <x:c r="E1484" s="1" t="str">
        <x:v>0.039639287287071702</x:v>
      </x:c>
      <x:c r="F1484" s="1" t="str">
        <x:v>bull</x:v>
      </x:c>
      <x:c r="G1484" s="1" t="str">
        <x:v>0.15182565908701703</x:v>
      </x:c>
      <x:c r="H1484" s="1" t="str">
        <x:v>0.038963170322477418</x:v>
      </x:c>
      <x:c r="I1484" s="1" t="str">
        <x:v>0.031691605356428676</x:v>
      </x:c>
      <x:c r="J1484" s="1" t="str">
        <x:v>0.093120763799641626</x:v>
      </x:c>
      <x:c r="K1484" s="1" t="str">
        <x:v>0.46526586820939653</x:v>
      </x:c>
      <x:c r="L1484" s="1" t="str">
        <x:v>-0.0232899888090492</x:v>
      </x:c>
      <x:c r="M1484" s="1" t="str">
        <x:v>BTC</x:v>
      </x:c>
      <x:c r="N1484" s="1" t="str">
        <x:v>0.96036062862582183</x:v>
      </x:c>
      <x:c r="O1484" s="48" t="str">
        <x:v>HIGH_VOLATILITY|BULLISH_ROUTER</x:v>
      </x:c>
      <x:c r="P1484" s="48" t="str"/>
      <x:c r="Q1484" s="1" t="str">
        <x:v>True</x:v>
      </x:c>
      <x:c r="R1484" s="1" t="str">
        <x:v>5</x:v>
      </x:c>
      <x:c r="S1484" s="1" t="str">
        <x:v>0.20000000000000001</x:v>
      </x:c>
      <x:c r="T1484" s="1" t="str">
        <x:v>0.42835072622124531</x:v>
      </x:c>
      <x:c r="U1484" s="1" t="str">
        <x:v>0.45000000000000001</x:v>
      </x:c>
      <x:c r="V1484" s="1" t="str">
        <x:v>0.00098066839642330008</x:v>
      </x:c>
      <x:c r="W1484" s="28" t="str">
        <x:v>0.55000000000000004</x:v>
      </x:c>
      <x:c r="X1484" s="28" t="str">
        <x:v>0.0058390677324184903</x:v>
      </x:c>
      <x:c r="Y1484" s="28" t="str">
        <x:v>0.0011998754635098585</x:v>
      </x:c>
      <x:c r="Z1484" s="1" t="str">
        <x:v>0.45000000000000001</x:v>
      </x:c>
      <x:c r="AA1484" s="1" t="str">
        <x:v>0.0058253245144777588</x:v>
      </x:c>
      <x:c r="AB1484" s="1" t="str">
        <x:v>0.00098066839642330095</x:v>
      </x:c>
      <x:c r="AC1484" s="1" t="str">
        <x:v>BTC</x:v>
      </x:c>
      <x:c r="AD1484" s="1" t="str">
        <x:v>0.20000000000000001</x:v>
      </x:c>
      <x:c r="AE1484" s="1" t="str">
        <x:v>0.55000000000000004</x:v>
      </x:c>
      <x:c r="AF1484" s="1" t="str">
        <x:v>0.0058390677324184903</x:v>
      </x:c>
      <x:c r="AG1484" s="1" t="str">
        <x:v>0.0011998754635098585</x:v>
      </x:c>
      <x:c r="AH1484" s="1" t="str">
        <x:v>0.90000000000000002</x:v>
      </x:c>
      <x:c r="AI1484" s="1" t="str">
        <x:v>0.0021409759685271368</x:v>
      </x:c>
      <x:c r="AJ1484" s="1" t="str">
        <x:v>0.0019708537351226241</x:v>
      </x:c>
      <x:c r="AK1484" s="1" t="str">
        <x:v>0.0009887262955930033</x:v>
      </x:c>
      <x:c r="AL1484" s="28" t="str">
        <x:v>0.0021922210391494001</x:v>
      </x:c>
      <x:c r="AM1484" s="1" t="str">
        <x:v>2025</x:v>
      </x:c>
      <x:c r="AN1484" s="48" t="str">
        <x:v>REUSED_OOS_PREQUENTIAL_DIAGNOSTIC</x:v>
      </x:c>
      <x:c r="AO1484" s="1" t="str">
        <x:v>1482</x:v>
      </x:c>
      <x:c r="AP1484" s="1" t="str">
        <x:v>True</x:v>
      </x:c>
    </x:row>
    <x:row r="1485" ht="22" customHeight="1">
      <x:c r="A1485" s="27" t="n">
        <x:v>45680</x:v>
      </x:c>
      <x:c r="B1485" s="27" t="n">
        <x:v>45681</x:v>
      </x:c>
      <x:c r="C1485" s="1" t="str">
        <x:v>1.0515457933359437e-07</x:v>
      </x:c>
      <x:c r="D1485" s="1" t="str">
        <x:v>0.95642064589330444</x:v>
      </x:c>
      <x:c r="E1485" s="1" t="str">
        <x:v>0.043579248952116102</x:v>
      </x:c>
      <x:c r="F1485" s="1" t="str">
        <x:v>bull</x:v>
      </x:c>
      <x:c r="G1485" s="1" t="str">
        <x:v>0.16307731177451151</x:v>
      </x:c>
      <x:c r="H1485" s="1" t="str">
        <x:v>0.0078799654650346836</x:v>
      </x:c>
      <x:c r="I1485" s="1" t="str">
        <x:v>0.03907424165912543</x:v>
      </x:c>
      <x:c r="J1485" s="1" t="str">
        <x:v>0.053147876568009345</x:v>
      </x:c>
      <x:c r="K1485" s="1" t="str">
        <x:v>0.44625202563423355</x:v>
      </x:c>
      <x:c r="L1485" s="1" t="str">
        <x:v>-0.021148824573368419</x:v>
      </x:c>
      <x:c r="M1485" s="1" t="str">
        <x:v>BTC</x:v>
      </x:c>
      <x:c r="N1485" s="1" t="str">
        <x:v>0.95642064589330444</x:v>
      </x:c>
      <x:c r="O1485" s="48" t="str">
        <x:v>HIGH_VOLATILITY|BULLISH_ROUTER</x:v>
      </x:c>
      <x:c r="P1485" s="48" t="str">
        <x:v>episode-001483</x:v>
      </x:c>
      <x:c r="Q1485" s="1" t="str">
        <x:v>True</x:v>
      </x:c>
      <x:c r="R1485" s="1" t="str">
        <x:v>5</x:v>
      </x:c>
      <x:c r="S1485" s="1" t="str">
        <x:v>0.20000000000000001</x:v>
      </x:c>
      <x:c r="T1485" s="1" t="str">
        <x:v>0.4283548283946676</x:v>
      </x:c>
      <x:c r="U1485" s="1" t="str">
        <x:v>0.45000000000000001</x:v>
      </x:c>
      <x:c r="V1485" s="1" t="str">
        <x:v>0.0041143759361614001</x:v>
      </x:c>
      <x:c r="W1485" s="28" t="str">
        <x:v>0.55000000000000004</x:v>
      </x:c>
      <x:c r="X1485" s="28" t="str">
        <x:v>0.00054192130098684732</x:v>
      </x:c>
      <x:c r="Y1485" s="28" t="str">
        <x:v>0.005028802272363686</x:v>
      </x:c>
      <x:c r="Z1485" s="1" t="str">
        <x:v>0.45000000000000001</x:v>
      </x:c>
      <x:c r="AA1485" s="1" t="str">
        <x:v>0.00054203998503282724</x:v>
      </x:c>
      <x:c r="AB1485" s="1" t="str">
        <x:v>0.0041143759361614851</x:v>
      </x:c>
      <x:c r="AC1485" s="1" t="str">
        <x:v>BTC</x:v>
      </x:c>
      <x:c r="AD1485" s="1" t="str">
        <x:v>0.20000000000000001</x:v>
      </x:c>
      <x:c r="AE1485" s="1" t="str">
        <x:v>0.55000000000000004</x:v>
      </x:c>
      <x:c r="AF1485" s="1" t="str">
        <x:v>0.00054192130098684732</x:v>
      </x:c>
      <x:c r="AG1485" s="1" t="str">
        <x:v>0.005028802272363686</x:v>
      </x:c>
      <x:c r="AH1485" s="1" t="str">
        <x:v>0.90000000000000002</x:v>
      </x:c>
      <x:c r="AI1485" s="1" t="str">
        <x:v>0.00019691138756550153</x:v>
      </x:c>
      <x:c r="AJ1485" s="1" t="str">
        <x:v>0.0082296418812584093</x:v>
      </x:c>
      <x:c r="AK1485" s="1" t="str">
        <x:v>0.0040900279926812562</x:v>
      </x:c>
      <x:c r="AL1485" s="28" t="str">
        <x:v>0.0091442671257726</x:v>
      </x:c>
      <x:c r="AM1485" s="1" t="str">
        <x:v>2025</x:v>
      </x:c>
      <x:c r="AN1485" s="48" t="str">
        <x:v>REUSED_OOS_PREQUENTIAL_DIAGNOSTIC</x:v>
      </x:c>
      <x:c r="AO1485" s="1" t="str">
        <x:v>1483</x:v>
      </x:c>
      <x:c r="AP1485" s="1" t="str">
        <x:v>True</x:v>
      </x:c>
    </x:row>
    <x:row r="1486" ht="22" customHeight="1">
      <x:c r="A1486" s="27" t="n">
        <x:v>45681</x:v>
      </x:c>
      <x:c r="B1486" s="27" t="n">
        <x:v>45682</x:v>
      </x:c>
      <x:c r="C1486" s="1" t="str">
        <x:v>3.0550630707043694e-08</x:v>
      </x:c>
      <x:c r="D1486" s="1" t="str">
        <x:v>0.97848204279568762</x:v>
      </x:c>
      <x:c r="E1486" s="1" t="str">
        <x:v>0.021517926653681602</x:v>
      </x:c>
      <x:c r="F1486" s="1" t="str">
        <x:v>bull</x:v>
      </x:c>
      <x:c r="G1486" s="1" t="str">
        <x:v>0.094564566873537995</x:v>
      </x:c>
      <x:c r="H1486" s="1" t="str">
        <x:v>0.044122793804766303</x:v>
      </x:c>
      <x:c r="I1486" s="1" t="str">
        <x:v>0.0074689027899341731</x:v>
      </x:c>
      <x:c r="J1486" s="1" t="str">
        <x:v>0.055045059275811825</x:v>
      </x:c>
      <x:c r="K1486" s="1" t="str">
        <x:v>0.4465793798882291</x:v>
      </x:c>
      <x:c r="L1486" s="1" t="str">
        <x:v>-0.012197947948890842</x:v>
      </x:c>
      <x:c r="M1486" s="1" t="str">
        <x:v>BTC</x:v>
      </x:c>
      <x:c r="N1486" s="1" t="str">
        <x:v>0.97848204279568762</x:v>
      </x:c>
      <x:c r="O1486" s="48" t="str">
        <x:v>HIGH_VOLATILITY|BULLISH_ROUTER</x:v>
      </x:c>
      <x:c r="P1486" s="48" t="str">
        <x:v>episode-001098|episode-000917</x:v>
      </x:c>
      <x:c r="Q1486" s="1" t="str">
        <x:v>True</x:v>
      </x:c>
      <x:c r="R1486" s="1" t="str">
        <x:v>5</x:v>
      </x:c>
      <x:c r="S1486" s="1" t="str">
        <x:v>0.20000000000000001</x:v>
      </x:c>
      <x:c r="T1486" s="1" t="str">
        <x:v>0.42833185657684192</x:v>
      </x:c>
      <x:c r="U1486" s="1" t="str">
        <x:v>0.45000000000000001</x:v>
      </x:c>
      <x:c r="V1486" s="1" t="str">
        <x:v>-0.00051463902015630003</x:v>
      </x:c>
      <x:c r="W1486" s="28" t="str">
        <x:v>0.55000000000000004</x:v>
      </x:c>
      <x:c r="X1486" s="28" t="str">
        <x:v>0.0022518806247463496</x:v>
      </x:c>
      <x:c r="Y1486" s="28" t="str">
        <x:v>-0.00062850032376404741</x:v>
      </x:c>
      <x:c r="Z1486" s="1" t="str">
        <x:v>0.45000000000000001</x:v>
      </x:c>
      <x:c r="AA1486" s="1" t="str">
        <x:v>0.0022539313659068472</x:v>
      </x:c>
      <x:c r="AB1486" s="1" t="str">
        <x:v>-0.00051463902015635998</x:v>
      </x:c>
      <x:c r="AC1486" s="1" t="str">
        <x:v>BTC</x:v>
      </x:c>
      <x:c r="AD1486" s="1" t="str">
        <x:v>0.20000000000000001</x:v>
      </x:c>
      <x:c r="AE1486" s="1" t="str">
        <x:v>0.55000000000000004</x:v>
      </x:c>
      <x:c r="AF1486" s="1" t="str">
        <x:v>0.0022518806247463496</x:v>
      </x:c>
      <x:c r="AG1486" s="1" t="str">
        <x:v>-0.00062850032376404741</x:v>
      </x:c>
      <x:c r="AH1486" s="1" t="str">
        <x:v>0.90000000000000002</x:v>
      </x:c>
      <x:c r="AI1486" s="1" t="str">
        <x:v>0.00081626629993647448</x:v>
      </x:c>
      <x:c r="AJ1486" s="1" t="str">
        <x:v>-0.0010255879171604532</x:v>
      </x:c>
      <x:c r="AK1486" s="1" t="str">
        <x:v>-0.00051134270003776086</x:v>
      </x:c>
      <x:c r="AL1486" s="28" t="str">
        <x:v>-0.0011386360970531001</x:v>
      </x:c>
      <x:c r="AM1486" s="1" t="str">
        <x:v>2025</x:v>
      </x:c>
      <x:c r="AN1486" s="48" t="str">
        <x:v>REUSED_OOS_PREQUENTIAL_DIAGNOSTIC</x:v>
      </x:c>
      <x:c r="AO1486" s="1" t="str">
        <x:v>1484</x:v>
      </x:c>
      <x:c r="AP1486" s="1" t="str">
        <x:v>True</x:v>
      </x:c>
    </x:row>
    <x:row r="1487" ht="22" customHeight="1">
      <x:c r="A1487" s="27" t="n">
        <x:v>45682</x:v>
      </x:c>
      <x:c r="B1487" s="27" t="n">
        <x:v>45683</x:v>
      </x:c>
      <x:c r="C1487" s="1" t="str">
        <x:v>9.5328757215975007e-09</x:v>
      </x:c>
      <x:c r="D1487" s="1" t="str">
        <x:v>0.99073366598801438</x:v>
      </x:c>
      <x:c r="E1487" s="1" t="str">
        <x:v>0.0092663244791099005</x:v>
      </x:c>
      <x:c r="F1487" s="1" t="str">
        <x:v>bull</x:v>
      </x:c>
      <x:c r="G1487" s="1" t="str">
        <x:v>0.047880880454866798</x:v>
      </x:c>
      <x:c r="H1487" s="1" t="str">
        <x:v>0.02450324638465344</x:v>
      </x:c>
      <x:c r="I1487" s="1" t="str">
        <x:v>0.0019705960287708102</x:v>
      </x:c>
      <x:c r="J1487" s="1" t="str">
        <x:v>0.093604252346840555</x:v>
      </x:c>
      <x:c r="K1487" s="1" t="str">
        <x:v>0.4242863162693512</x:v>
      </x:c>
      <x:c r="L1487" s="1" t="str">
        <x:v>-0.013322695022099373</x:v>
      </x:c>
      <x:c r="M1487" s="1" t="str">
        <x:v>BTC</x:v>
      </x:c>
      <x:c r="N1487" s="1" t="str">
        <x:v>0.99073366598801438</x:v>
      </x:c>
      <x:c r="O1487" s="48" t="str">
        <x:v>HIGH_VOLATILITY|BULLISH_ROUTER</x:v>
      </x:c>
      <x:c r="P1487" s="48" t="str"/>
      <x:c r="Q1487" s="1" t="str">
        <x:v>True</x:v>
      </x:c>
      <x:c r="R1487" s="1" t="str">
        <x:v>5</x:v>
      </x:c>
      <x:c r="S1487" s="1" t="str">
        <x:v>0.20000000000000001</x:v>
      </x:c>
      <x:c r="T1487" s="1" t="str">
        <x:v>0.4283190982963771</x:v>
      </x:c>
      <x:c r="U1487" s="1" t="str">
        <x:v>0.45000000000000001</x:v>
      </x:c>
      <x:c r="V1487" s="1" t="str">
        <x:v>-0.0090442814347083001</x:v>
      </x:c>
      <x:c r="W1487" s="28" t="str">
        <x:v>0.55000000000000004</x:v>
      </x:c>
      <x:c r="X1487" s="28" t="str">
        <x:v>0.00028198902960907546</x:v>
      </x:c>
      <x:c r="Y1487" s="28" t="str">
        <x:v>-0.011054059128212113</x:v>
      </x:c>
      <x:c r="Z1487" s="1" t="str">
        <x:v>0.45000000000000001</x:v>
      </x:c>
      <x:c r="AA1487" s="1" t="str">
        <x:v>0.00028195690485999236</x:v>
      </x:c>
      <x:c r="AB1487" s="1" t="str">
        <x:v>-0.0090442814347082567</x:v>
      </x:c>
      <x:c r="AC1487" s="1" t="str">
        <x:v>BTC</x:v>
      </x:c>
      <x:c r="AD1487" s="1" t="str">
        <x:v>0.20000000000000001</x:v>
      </x:c>
      <x:c r="AE1487" s="1" t="str">
        <x:v>0.55000000000000004</x:v>
      </x:c>
      <x:c r="AF1487" s="1" t="str">
        <x:v>0.00028198902960907546</x:v>
      </x:c>
      <x:c r="AG1487" s="1" t="str">
        <x:v>-0.011054059128212113</x:v>
      </x:c>
      <x:c r="AH1487" s="1" t="str">
        <x:v>0.90000000000000002</x:v>
      </x:c>
      <x:c r="AI1487" s="1" t="str">
        <x:v>0.0001025823723276309</x:v>
      </x:c>
      <x:c r="AJ1487" s="1" t="str">
        <x:v>-0.018088104782506553</x:v>
      </x:c>
      <x:c r="AK1487" s="1" t="str">
        <x:v>-0.0091682651530328087</x:v>
      </x:c>
      <x:c r="AL1487" s="28" t="str">
        <x:v>-0.020097782284049601</x:v>
      </x:c>
      <x:c r="AM1487" s="1" t="str">
        <x:v>2025</x:v>
      </x:c>
      <x:c r="AN1487" s="48" t="str">
        <x:v>REUSED_OOS_PREQUENTIAL_DIAGNOSTIC</x:v>
      </x:c>
      <x:c r="AO1487" s="1" t="str">
        <x:v>1485</x:v>
      </x:c>
      <x:c r="AP1487" s="1" t="str">
        <x:v>True</x:v>
      </x:c>
    </x:row>
    <x:row r="1488" ht="22" customHeight="1">
      <x:c r="A1488" s="27" t="n">
        <x:v>45683</x:v>
      </x:c>
      <x:c r="B1488" s="27" t="n">
        <x:v>45684</x:v>
      </x:c>
      <x:c r="C1488" s="1" t="str">
        <x:v>8.6123178617412354e-08</x:v>
      </x:c>
      <x:c r="D1488" s="1" t="str">
        <x:v>0.96730634504008961</x:v>
      </x:c>
      <x:c r="E1488" s="1" t="str">
        <x:v>0.032693568836731801</x:v>
      </x:c>
      <x:c r="F1488" s="1" t="str">
        <x:v>bull</x:v>
      </x:c>
      <x:c r="G1488" s="1" t="str">
        <x:v>0.13106130765340873</x:v>
      </x:c>
      <x:c r="H1488" s="1" t="str">
        <x:v>0.046854641895849564</x:v>
      </x:c>
      <x:c r="I1488" s="1" t="str">
        <x:v>0.013011315689477332</x:v>
      </x:c>
      <x:c r="J1488" s="1" t="str">
        <x:v>0.088696050634361479</x:v>
      </x:c>
      <x:c r="K1488" s="1" t="str">
        <x:v>0.42707602878770645</x:v>
      </x:c>
      <x:c r="L1488" s="1" t="str">
        <x:v>-0.033152720682158132</x:v>
      </x:c>
      <x:c r="M1488" s="1" t="str">
        <x:v>BTC</x:v>
      </x:c>
      <x:c r="N1488" s="1" t="str">
        <x:v>0.96730634504008961</x:v>
      </x:c>
      <x:c r="O1488" s="48" t="str">
        <x:v>HIGH_VOLATILITY|BULLISH_ROUTER</x:v>
      </x:c>
      <x:c r="P1488" s="48" t="str">
        <x:v>episode-001483|episode-001484|episode-001485</x:v>
      </x:c>
      <x:c r="Q1488" s="1" t="str">
        <x:v>True</x:v>
      </x:c>
      <x:c r="R1488" s="1" t="str">
        <x:v>5</x:v>
      </x:c>
      <x:c r="S1488" s="1" t="str">
        <x:v>0.20000000000000001</x:v>
      </x:c>
      <x:c r="T1488" s="1" t="str">
        <x:v>0.42834349254364901</x:v>
      </x:c>
      <x:c r="U1488" s="1" t="str">
        <x:v>0.45000000000000001</x:v>
      </x:c>
      <x:c r="V1488" s="1" t="str">
        <x:v>-0.0023993009105094999</x:v>
      </x:c>
      <x:c r="W1488" s="28" t="str">
        <x:v>0.55000000000000004</x:v>
      </x:c>
      <x:c r="X1488" s="28" t="str">
        <x:v>0.0050297994127436185</x:v>
      </x:c>
      <x:c r="Y1488" s="28" t="str">
        <x:v>-0.0029313735955053266</x:v>
      </x:c>
      <x:c r="Z1488" s="1" t="str">
        <x:v>0.45000000000000001</x:v>
      </x:c>
      <x:c r="AA1488" s="1" t="str">
        <x:v>0.005019598373168066</x:v>
      </x:c>
      <x:c r="AB1488" s="1" t="str">
        <x:v>-0.0023993009105095497</x:v>
      </x:c>
      <x:c r="AC1488" s="1" t="str">
        <x:v>BTC</x:v>
      </x:c>
      <x:c r="AD1488" s="1" t="str">
        <x:v>0.20000000000000001</x:v>
      </x:c>
      <x:c r="AE1488" s="1" t="str">
        <x:v>0.55000000000000004</x:v>
      </x:c>
      <x:c r="AF1488" s="1" t="str">
        <x:v>0.0050297994127436185</x:v>
      </x:c>
      <x:c r="AG1488" s="1" t="str">
        <x:v>-0.0029313735955053266</x:v>
      </x:c>
      <x:c r="AH1488" s="1" t="str">
        <x:v>0.90000000000000002</x:v>
      </x:c>
      <x:c r="AI1488" s="1" t="str">
        <x:v>0.001842120692114424</x:v>
      </x:c>
      <x:c r="AJ1488" s="1" t="str">
        <x:v>-0.0047904199605921516</x:v>
      </x:c>
      <x:c r="AK1488" s="1" t="str">
        <x:v>-0.0023997469529541812</x:v>
      </x:c>
      <x:c r="AL1488" s="28" t="str">
        <x:v>-0.0053206518456163001</x:v>
      </x:c>
      <x:c r="AM1488" s="1" t="str">
        <x:v>2025</x:v>
      </x:c>
      <x:c r="AN1488" s="48" t="str">
        <x:v>REUSED_OOS_PREQUENTIAL_DIAGNOSTIC</x:v>
      </x:c>
      <x:c r="AO1488" s="1" t="str">
        <x:v>1486</x:v>
      </x:c>
      <x:c r="AP1488" s="1" t="str">
        <x:v>True</x:v>
      </x:c>
    </x:row>
    <x:row r="1489" ht="22" customHeight="1">
      <x:c r="A1489" s="27" t="n">
        <x:v>45684</x:v>
      </x:c>
      <x:c r="B1489" s="27" t="n">
        <x:v>45685</x:v>
      </x:c>
      <x:c r="C1489" s="1" t="str">
        <x:v>4.2405550650589213e-07</x:v>
      </x:c>
      <x:c r="D1489" s="1" t="str">
        <x:v>0.92538207653970606</x:v>
      </x:c>
      <x:c r="E1489" s="1" t="str">
        <x:v>0.074617499404787097</x:v>
      </x:c>
      <x:c r="F1489" s="1" t="str">
        <x:v>bull</x:v>
      </x:c>
      <x:c r="G1489" s="1" t="str">
        <x:v>0.24160394435998472</x:v>
      </x:c>
      <x:c r="H1489" s="1" t="str">
        <x:v>0.083848537000766749</x:v>
      </x:c>
      <x:c r="I1489" s="1" t="str">
        <x:v>-0.0010372053382805557</x:v>
      </x:c>
      <x:c r="J1489" s="1" t="str">
        <x:v>0.071440790474841087</x:v>
      </x:c>
      <x:c r="K1489" s="1" t="str">
        <x:v>0.42703506572220534</x:v>
      </x:c>
      <x:c r="L1489" s="1" t="str">
        <x:v>-0.03829697844328972</x:v>
      </x:c>
      <x:c r="M1489" s="1" t="str">
        <x:v>BTC</x:v>
      </x:c>
      <x:c r="N1489" s="1" t="str">
        <x:v>0.92538207653970606</x:v>
      </x:c>
      <x:c r="O1489" s="48" t="str">
        <x:v>HIGH_VOLATILITY|BULLISH_ROUTER</x:v>
      </x:c>
      <x:c r="P1489" s="48" t="str"/>
      <x:c r="Q1489" s="1" t="str">
        <x:v>True</x:v>
      </x:c>
      <x:c r="R1489" s="1" t="str">
        <x:v>5</x:v>
      </x:c>
      <x:c r="S1489" s="1" t="str">
        <x:v>0.20000000000000001</x:v>
      </x:c>
      <x:c r="T1489" s="1" t="str">
        <x:v>0.4283871367191141</x:v>
      </x:c>
      <x:c r="U1489" s="1" t="str">
        <x:v>0.45000000000000001</x:v>
      </x:c>
      <x:c r="V1489" s="1" t="str">
        <x:v>-0.0032736679111221999</x:v>
      </x:c>
      <x:c r="W1489" s="28" t="str">
        <x:v>0.55000000000000004</x:v>
      </x:c>
      <x:c r="X1489" s="28" t="str">
        <x:v>0.001320726250298665</x:v>
      </x:c>
      <x:c r="Y1489" s="28" t="str">
        <x:v>-0.0040008570325420489</x:v>
      </x:c>
      <x:c r="Z1489" s="1" t="str">
        <x:v>0.45000000000000001</x:v>
      </x:c>
      <x:c r="AA1489" s="1" t="str">
        <x:v>0.0013200218513047535</x:v>
      </x:c>
      <x:c r="AB1489" s="1" t="str">
        <x:v>-0.0032736679111222688</x:v>
      </x:c>
      <x:c r="AC1489" s="1" t="str">
        <x:v>BTC</x:v>
      </x:c>
      <x:c r="AD1489" s="1" t="str">
        <x:v>0.20000000000000001</x:v>
      </x:c>
      <x:c r="AE1489" s="1" t="str">
        <x:v>0.55000000000000004</x:v>
      </x:c>
      <x:c r="AF1489" s="1" t="str">
        <x:v>0.001320726250298665</x:v>
      </x:c>
      <x:c r="AG1489" s="1" t="str">
        <x:v>-0.0040008570325420489</x:v>
      </x:c>
      <x:c r="AH1489" s="1" t="str">
        <x:v>0.90000000000000002</x:v>
      </x:c>
      <x:c r="AI1489" s="1" t="str">
        <x:v>0.00048116275565901478</x:v>
      </x:c>
      <x:c r="AJ1489" s="1" t="str">
        <x:v>-0.006545182431382579</x:v>
      </x:c>
      <x:c r="AK1489" s="1" t="str">
        <x:v>-0.0032876579778241947</x:v>
      </x:c>
      <x:c r="AL1489" s="28" t="str">
        <x:v>-0.0072718937974387996</x:v>
      </x:c>
      <x:c r="AM1489" s="1" t="str">
        <x:v>2025</x:v>
      </x:c>
      <x:c r="AN1489" s="48" t="str">
        <x:v>REUSED_OOS_PREQUENTIAL_DIAGNOSTIC</x:v>
      </x:c>
      <x:c r="AO1489" s="1" t="str">
        <x:v>1487</x:v>
      </x:c>
      <x:c r="AP1489" s="1" t="str">
        <x:v>True</x:v>
      </x:c>
    </x:row>
    <x:row r="1490" ht="22" customHeight="1">
      <x:c r="A1490" s="27" t="n">
        <x:v>45685</x:v>
      </x:c>
      <x:c r="B1490" s="27" t="n">
        <x:v>45686</x:v>
      </x:c>
      <x:c r="C1490" s="1" t="str">
        <x:v>5.8857778647908338e-07</x:v>
      </x:c>
      <x:c r="D1490" s="1" t="str">
        <x:v>0.90440161206288316</x:v>
      </x:c>
      <x:c r="E1490" s="1" t="str">
        <x:v>0.095597799359330202</x:v>
      </x:c>
      <x:c r="F1490" s="1" t="str">
        <x:v>bull</x:v>
      </x:c>
      <x:c r="G1490" s="1" t="str">
        <x:v>0.28700773370477095</x:v>
      </x:c>
      <x:c r="H1490" s="1" t="str">
        <x:v>0.041960928953645969</x:v>
      </x:c>
      <x:c r="I1490" s="1" t="str">
        <x:v>-0.045290380680726217</x:v>
      </x:c>
      <x:c r="J1490" s="1" t="str">
        <x:v>0.081447944487778479</x:v>
      </x:c>
      <x:c r="K1490" s="1" t="str">
        <x:v>0.42306780784331982</x:v>
      </x:c>
      <x:c r="L1490" s="1" t="str">
        <x:v>-0.045290380680726217</x:v>
      </x:c>
      <x:c r="M1490" s="1" t="str">
        <x:v>BTC</x:v>
      </x:c>
      <x:c r="N1490" s="1" t="str">
        <x:v>0.90440161206288316</x:v>
      </x:c>
      <x:c r="O1490" s="48" t="str">
        <x:v>HIGH_VOLATILITY|BULLISH_ROUTER</x:v>
      </x:c>
      <x:c r="P1490" s="48" t="str"/>
      <x:c r="Q1490" s="1" t="str">
        <x:v>True</x:v>
      </x:c>
      <x:c r="R1490" s="1" t="str">
        <x:v>5</x:v>
      </x:c>
      <x:c r="S1490" s="1" t="str">
        <x:v>0.20000000000000001</x:v>
      </x:c>
      <x:c r="T1490" s="1" t="str">
        <x:v>0.42840897812797801</x:v>
      </x:c>
      <x:c r="U1490" s="1" t="str">
        <x:v>0.45000000000000001</x:v>
      </x:c>
      <x:c r="V1490" s="1" t="str">
        <x:v>0.010533176502735799</x:v>
      </x:c>
      <x:c r="W1490" s="28" t="str">
        <x:v>0.55000000000000004</x:v>
      </x:c>
      <x:c r="X1490" s="28" t="str">
        <x:v>0.0018070209703885398</x:v>
      </x:c>
      <x:c r="Y1490" s="28" t="str">
        <x:v>0.012874282324143227</x:v>
      </x:c>
      <x:c r="Z1490" s="1" t="str">
        <x:v>0.45000000000000001</x:v>
      </x:c>
      <x:c r="AA1490" s="1" t="str">
        <x:v>0.0018057026097897388</x:v>
      </x:c>
      <x:c r="AB1490" s="1" t="str">
        <x:v>0.010533176502735886</x:v>
      </x:c>
      <x:c r="AC1490" s="1" t="str">
        <x:v>BTC</x:v>
      </x:c>
      <x:c r="AD1490" s="1" t="str">
        <x:v>0.20000000000000001</x:v>
      </x:c>
      <x:c r="AE1490" s="1" t="str">
        <x:v>0.55000000000000004</x:v>
      </x:c>
      <x:c r="AF1490" s="1" t="str">
        <x:v>0.0018070209703885398</x:v>
      </x:c>
      <x:c r="AG1490" s="1" t="str">
        <x:v>0.012874282324143227</x:v>
      </x:c>
      <x:c r="AH1490" s="1" t="str">
        <x:v>0.90000000000000002</x:v>
      </x:c>
      <x:c r="AI1490" s="1" t="str">
        <x:v>0.00065878197507196479</x:v>
      </x:c>
      <x:c r="AJ1490" s="1" t="str">
        <x:v>0.021069329794336511</x:v>
      </x:c>
      <x:c r="AK1490" s="1" t="str">
        <x:v>0.010372351599658859</x:v>
      </x:c>
      <x:c r="AL1490" s="28" t="str">
        <x:v>0.023411113840943999</x:v>
      </x:c>
      <x:c r="AM1490" s="1" t="str">
        <x:v>2025</x:v>
      </x:c>
      <x:c r="AN1490" s="48" t="str">
        <x:v>REUSED_OOS_PREQUENTIAL_DIAGNOSTIC</x:v>
      </x:c>
      <x:c r="AO1490" s="1" t="str">
        <x:v>1488</x:v>
      </x:c>
      <x:c r="AP1490" s="1" t="str">
        <x:v>True</x:v>
      </x:c>
    </x:row>
    <x:row r="1491" ht="22" customHeight="1">
      <x:c r="A1491" s="27" t="n">
        <x:v>45686</x:v>
      </x:c>
      <x:c r="B1491" s="27" t="n">
        <x:v>45687</x:v>
      </x:c>
      <x:c r="C1491" s="1" t="str">
        <x:v>6.436870195867717e-08</x:v>
      </x:c>
      <x:c r="D1491" s="1" t="str">
        <x:v>0.96358576669815443</x:v>
      </x:c>
      <x:c r="E1491" s="1" t="str">
        <x:v>0.036414168933143601</x:v>
      </x:c>
      <x:c r="F1491" s="1" t="str">
        <x:v>bull</x:v>
      </x:c>
      <x:c r="G1491" s="1" t="str">
        <x:v>0.14234035668274414</x:v>
      </x:c>
      <x:c r="H1491" s="1" t="str">
        <x:v>0.1183683092705424</x:v>
      </x:c>
      <x:c r="I1491" s="1" t="str">
        <x:v>0.00035877968612552102</x:v>
      </x:c>
      <x:c r="J1491" s="1" t="str">
        <x:v>0.1179373096298979</x:v>
      </x:c>
      <x:c r="K1491" s="1" t="str">
        <x:v>0.42639969079970019</x:v>
      </x:c>
      <x:c r="L1491" s="1" t="str">
        <x:v>-0.022939565097798376</x:v>
      </x:c>
      <x:c r="M1491" s="1" t="str">
        <x:v>BTC</x:v>
      </x:c>
      <x:c r="N1491" s="1" t="str">
        <x:v>0.96358576669815443</x:v>
      </x:c>
      <x:c r="O1491" s="48" t="str">
        <x:v>HIGH_VOLATILITY|BULLISH_ROUTER</x:v>
      </x:c>
      <x:c r="P1491" s="48" t="str">
        <x:v>episode-000913|episode-001487</x:v>
      </x:c>
      <x:c r="Q1491" s="1" t="str">
        <x:v>True</x:v>
      </x:c>
      <x:c r="R1491" s="1" t="str">
        <x:v>5</x:v>
      </x:c>
      <x:c r="S1491" s="1" t="str">
        <x:v>0.20000000000000001</x:v>
      </x:c>
      <x:c r="T1491" s="1" t="str">
        <x:v>0.42834736844799493</x:v>
      </x:c>
      <x:c r="U1491" s="1" t="str">
        <x:v>0.45000000000000001</x:v>
      </x:c>
      <x:c r="V1491" s="1" t="str">
        <x:v>0.0043540201817895002</x:v>
      </x:c>
      <x:c r="W1491" s="28" t="str">
        <x:v>0.55000000000000004</x:v>
      </x:c>
      <x:c r="X1491" s="28" t="str">
        <x:v>0.005720591692787047</x:v>
      </x:c>
      <x:c r="Y1491" s="28" t="str">
        <x:v>0.0053228677334220542</x:v>
      </x:c>
      <x:c r="Z1491" s="1" t="str">
        <x:v>0.45000000000000001</x:v>
      </x:c>
      <x:c r="AA1491" s="1" t="str">
        <x:v>0.0057338446155650313</x:v>
      </x:c>
      <x:c r="AB1491" s="1" t="str">
        <x:v>0.0043540201817895419</x:v>
      </x:c>
      <x:c r="AC1491" s="1" t="str">
        <x:v>BTC</x:v>
      </x:c>
      <x:c r="AD1491" s="1" t="str">
        <x:v>0.20000000000000001</x:v>
      </x:c>
      <x:c r="AE1491" s="1" t="str">
        <x:v>0.55000000000000004</x:v>
      </x:c>
      <x:c r="AF1491" s="1" t="str">
        <x:v>0.005720591692787047</x:v>
      </x:c>
      <x:c r="AG1491" s="1" t="str">
        <x:v>0.0053228677334220542</x:v>
      </x:c>
      <x:c r="AH1491" s="1" t="str">
        <x:v>0.90000000000000002</x:v>
      </x:c>
      <x:c r="AI1491" s="1" t="str">
        <x:v>0.0020635218355404827</x:v>
      </x:c>
      <x:c r="AJ1491" s="1" t="str">
        <x:v>0.0087174765345672256</x:v>
      </x:c>
      <x:c r="AK1491" s="1" t="str">
        <x:v>0.004335129868518816</x:v>
      </x:c>
      <x:c r="AL1491" s="28" t="str">
        <x:v>0.0096883978326680002</x:v>
      </x:c>
      <x:c r="AM1491" s="1" t="str">
        <x:v>2025</x:v>
      </x:c>
      <x:c r="AN1491" s="48" t="str">
        <x:v>REUSED_OOS_PREQUENTIAL_DIAGNOSTIC</x:v>
      </x:c>
      <x:c r="AO1491" s="1" t="str">
        <x:v>1489</x:v>
      </x:c>
      <x:c r="AP1491" s="1" t="str">
        <x:v>True</x:v>
      </x:c>
    </x:row>
    <x:row r="1492" ht="22" customHeight="1">
      <x:c r="A1492" s="27" t="n">
        <x:v>45687</x:v>
      </x:c>
      <x:c r="B1492" s="27" t="n">
        <x:v>45688</x:v>
      </x:c>
      <x:c r="C1492" s="1" t="str">
        <x:v>4.6279838472873642e-08</x:v>
      </x:c>
      <x:c r="D1492" s="1" t="str">
        <x:v>0.97060683339633724</x:v>
      </x:c>
      <x:c r="E1492" s="1" t="str">
        <x:v>0.029393120323824101</x:v>
      </x:c>
      <x:c r="F1492" s="1" t="str">
        <x:v>bull</x:v>
      </x:c>
      <x:c r="G1492" s="1" t="str">
        <x:v>0.12072234435590702</x:v>
      </x:c>
      <x:c r="H1492" s="1" t="str">
        <x:v>0.014042133396365796</x:v>
      </x:c>
      <x:c r="I1492" s="1" t="str">
        <x:v>0.0078412427426641784</x:v>
      </x:c>
      <x:c r="J1492" s="1" t="str">
        <x:v>0.11938899411269244</x:v>
      </x:c>
      <x:c r="K1492" s="1" t="str">
        <x:v>0.42660107613889892</x:v>
      </x:c>
      <x:c r="L1492" s="1" t="str">
        <x:v>-0.0134734148979061</x:v>
      </x:c>
      <x:c r="M1492" s="1" t="str">
        <x:v>BTC</x:v>
      </x:c>
      <x:c r="N1492" s="1" t="str">
        <x:v>0.97060683339633724</x:v>
      </x:c>
      <x:c r="O1492" s="48" t="str">
        <x:v>HIGH_VOLATILITY|BULLISH_ROUTER</x:v>
      </x:c>
      <x:c r="P1492" s="48" t="str">
        <x:v>episode-001487|episode-001490</x:v>
      </x:c>
      <x:c r="Q1492" s="1" t="str">
        <x:v>True</x:v>
      </x:c>
      <x:c r="R1492" s="1" t="str">
        <x:v>5</x:v>
      </x:c>
      <x:c r="S1492" s="1" t="str">
        <x:v>0.20000000000000001</x:v>
      </x:c>
      <x:c r="T1492" s="1" t="str">
        <x:v>0.42834005734451908</x:v>
      </x:c>
      <x:c r="U1492" s="1" t="str">
        <x:v>0.45000000000000001</x:v>
      </x:c>
      <x:c r="V1492" s="1" t="str">
        <x:v>-0.0098968131240461995</x:v>
      </x:c>
      <x:c r="W1492" s="28" t="str">
        <x:v>0.55000000000000004</x:v>
      </x:c>
      <x:c r="X1492" s="28" t="str">
        <x:v>0.0023851688082138223</x:v>
      </x:c>
      <x:c r="Y1492" s="28" t="str">
        <x:v>-0.012095572107593489</x:v>
      </x:c>
      <x:c r="Z1492" s="1" t="str">
        <x:v>0.45000000000000001</x:v>
      </x:c>
      <x:c r="AA1492" s="1" t="str">
        <x:v>0.002387469623598315</x:v>
      </x:c>
      <x:c r="AB1492" s="1" t="str">
        <x:v>-0.009896813124046222</x:v>
      </x:c>
      <x:c r="AC1492" s="1" t="str">
        <x:v>BTC</x:v>
      </x:c>
      <x:c r="AD1492" s="1" t="str">
        <x:v>0.20000000000000001</x:v>
      </x:c>
      <x:c r="AE1492" s="1" t="str">
        <x:v>0.55000000000000004</x:v>
      </x:c>
      <x:c r="AF1492" s="1" t="str">
        <x:v>0.0023851688082138223</x:v>
      </x:c>
      <x:c r="AG1492" s="1" t="str">
        <x:v>-0.012095572107593489</x:v>
      </x:c>
      <x:c r="AH1492" s="1" t="str">
        <x:v>0.90000000000000002</x:v>
      </x:c>
      <x:c r="AI1492" s="1" t="str">
        <x:v>0.00086441845801643602</x:v>
      </x:c>
      <x:c r="AJ1492" s="1" t="str">
        <x:v>-0.019789745866808484</x:v>
      </x:c>
      <x:c r="AK1492" s="1" t="str">
        <x:v>-0.010042073177791433</x:v>
      </x:c>
      <x:c r="AL1492" s="28" t="str">
        <x:v>-0.021987665060266198</x:v>
      </x:c>
      <x:c r="AM1492" s="1" t="str">
        <x:v>2025</x:v>
      </x:c>
      <x:c r="AN1492" s="48" t="str">
        <x:v>REUSED_OOS_PREQUENTIAL_DIAGNOSTIC</x:v>
      </x:c>
      <x:c r="AO1492" s="1" t="str">
        <x:v>1490</x:v>
      </x:c>
      <x:c r="AP1492" s="1" t="str">
        <x:v>True</x:v>
      </x:c>
    </x:row>
    <x:row r="1493" ht="22" customHeight="1">
      <x:c r="A1493" s="27" t="n">
        <x:v>45688</x:v>
      </x:c>
      <x:c r="B1493" s="27" t="n">
        <x:v>45689</x:v>
      </x:c>
      <x:c r="C1493" s="1" t="str">
        <x:v>9.4237594800173733e-07</x:v>
      </x:c>
      <x:c r="D1493" s="1" t="str">
        <x:v>0.8193435238227107</x:v>
      </x:c>
      <x:c r="E1493" s="1" t="str">
        <x:v>0.18065553380134111</x:v>
      </x:c>
      <x:c r="F1493" s="1" t="str">
        <x:v>bull</x:v>
      </x:c>
      <x:c r="G1493" s="1" t="str">
        <x:v>0.42999690093479453</x:v>
      </x:c>
      <x:c r="H1493" s="1" t="str">
        <x:v>0.3025266191472531</x:v>
      </x:c>
      <x:c r="I1493" s="1" t="str">
        <x:v>-0.023250491358667524</x:v>
      </x:c>
      <x:c r="J1493" s="1" t="str">
        <x:v>0.083163952698915633</x:v>
      </x:c>
      <x:c r="K1493" s="1" t="str">
        <x:v>0.43525040790384573</x:v>
      </x:c>
      <x:c r="L1493" s="1" t="str">
        <x:v>-0.035164831024179222</x:v>
      </x:c>
      <x:c r="M1493" s="1" t="str">
        <x:v>BTC</x:v>
      </x:c>
      <x:c r="N1493" s="1" t="str">
        <x:v>0.8193435238227107</x:v>
      </x:c>
      <x:c r="O1493" s="48" t="str">
        <x:v>HIGH_VOLATILITY|BULLISH_ROUTER</x:v>
      </x:c>
      <x:c r="P1493" s="48" t="str"/>
      <x:c r="Q1493" s="1" t="str">
        <x:v>True</x:v>
      </x:c>
      <x:c r="R1493" s="1" t="str">
        <x:v>5</x:v>
      </x:c>
      <x:c r="S1493" s="1" t="str">
        <x:v>0.20000000000000001</x:v>
      </x:c>
      <x:c r="T1493" s="1" t="str">
        <x:v>0.42379636369894391</x:v>
      </x:c>
      <x:c r="U1493" s="1" t="str">
        <x:v>0.40000000000000002</x:v>
      </x:c>
      <x:c r="V1493" s="1" t="str">
        <x:v>-0.0069808368901348996</x:v>
      </x:c>
      <x:c r="W1493" s="28" t="str">
        <x:v>0.55000000000000004</x:v>
      </x:c>
      <x:c r="X1493" s="28" t="str">
        <x:v>0.0055085633476339435</x:v>
      </x:c>
      <x:c r="Y1493" s="28" t="str">
        <x:v>-0.0095433386721439639</x:v>
      </x:c>
      <x:c r="Z1493" s="1" t="str">
        <x:v>0.45000000000000001</x:v>
      </x:c>
      <x:c r="AA1493" s="1" t="str">
        <x:v>0.0054963302634175593</x:v>
      </x:c>
      <x:c r="AB1493" s="1" t="str">
        <x:v>-0.0078091756056511974</x:v>
      </x:c>
      <x:c r="AC1493" s="1" t="str">
        <x:v>BTC</x:v>
      </x:c>
      <x:c r="AD1493" s="1" t="str">
        <x:v>0.20000000000000001</x:v>
      </x:c>
      <x:c r="AE1493" s="1" t="str">
        <x:v>0.55000000000000004</x:v>
      </x:c>
      <x:c r="AF1493" s="1" t="str">
        <x:v>0.0055085633476339435</x:v>
      </x:c>
      <x:c r="AG1493" s="1" t="str">
        <x:v>-0.0095433386721439639</x:v>
      </x:c>
      <x:c r="AH1493" s="1" t="str">
        <x:v>0.90000000000000002</x:v>
      </x:c>
      <x:c r="AI1493" s="1" t="str">
        <x:v>0.002018840484978357</x:v>
      </x:c>
      <x:c r="AJ1493" s="1" t="str">
        <x:v>-0.015609431665988827</x:v>
      </x:c>
      <x:c r="AK1493" s="1" t="str">
        <x:v>-0.0087272247168515872</x:v>
      </x:c>
      <x:c r="AL1493" s="28" t="str">
        <x:v>-0.0173416048160492</x:v>
      </x:c>
      <x:c r="AM1493" s="1" t="str">
        <x:v>2025</x:v>
      </x:c>
      <x:c r="AN1493" s="48" t="str">
        <x:v>REUSED_OOS_PREQUENTIAL_DIAGNOSTIC</x:v>
      </x:c>
      <x:c r="AO1493" s="1" t="str">
        <x:v>1491</x:v>
      </x:c>
      <x:c r="AP1493" s="1" t="str">
        <x:v>True</x:v>
      </x:c>
    </x:row>
    <x:row r="1494" ht="22" customHeight="1">
      <x:c r="A1494" s="27" t="n">
        <x:v>45689</x:v>
      </x:c>
      <x:c r="B1494" s="27" t="n">
        <x:v>45690</x:v>
      </x:c>
      <x:c r="C1494" s="1" t="str">
        <x:v>1.2150748299077672e-05</x:v>
      </x:c>
      <x:c r="D1494" s="1" t="str">
        <x:v>0.43144023297983192</x:v>
      </x:c>
      <x:c r="E1494" s="1" t="str">
        <x:v>0.56854761627186912</x:v>
      </x:c>
      <x:c r="F1494" s="1" t="str">
        <x:v>mix</x:v>
      </x:c>
      <x:c r="G1494" s="1" t="str">
        <x:v>0.62247567678334792</x:v>
      </x:c>
      <x:c r="H1494" s="1" t="str">
        <x:v>0.77580658168575778</x:v>
      </x:c>
      <x:c r="I1494" s="1" t="str">
        <x:v>-0.039094773965586138</x:v>
      </x:c>
      <x:c r="J1494" s="1" t="str">
        <x:v>0.038036303630363033</x:v>
      </x:c>
      <x:c r="K1494" s="1" t="str">
        <x:v>0.43299047961688142</x:v>
      </x:c>
      <x:c r="L1494" s="1" t="str">
        <x:v>-0.051896621237184082</x:v>
      </x:c>
      <x:c r="M1494" s="1" t="str">
        <x:v>ABSTAIN</x:v>
      </x:c>
      <x:c r="N1494" s="1" t="str">
        <x:v>0.56854761627186912</x:v>
      </x:c>
      <x:c r="O1494" s="48" t="str">
        <x:v>HIGH_VOLATILITY|NEGATIVE_MOMENTUM</x:v>
      </x:c>
      <x:c r="P1494" s="48" t="str"/>
      <x:c r="Q1494" s="1" t="str">
        <x:v>True</x:v>
      </x:c>
      <x:c r="R1494" s="1" t="str">
        <x:v>5</x:v>
      </x:c>
      <x:c r="S1494" s="1" t="str">
        <x:v>0.050000000000000003</x:v>
      </x:c>
      <x:c r="T1494" s="1" t="str">
        <x:v>0.42642544766897178</x:v>
      </x:c>
      <x:c r="U1494" s="1" t="str">
        <x:v>0.45000000000000001</x:v>
      </x:c>
      <x:c r="V1494" s="1" t="str">
        <x:v>-0.0133015754254653</x:v>
      </x:c>
      <x:c r="W1494" s="28" t="str">
        <x:v>0.45000000000000001</x:v>
      </x:c>
      <x:c r="X1494" s="28" t="str">
        <x:v>0.095666621552926767</x:v>
      </x:c>
      <x:c r="Y1494" s="28" t="str">
        <x:v>-0.013342501517478844</x:v>
      </x:c>
      <x:c r="Z1494" s="1" t="str">
        <x:v>0.45000000000000001</x:v>
      </x:c>
      <x:c r="AA1494" s="1" t="str">
        <x:v>0.0043258045689781865</x:v>
      </x:c>
      <x:c r="AB1494" s="1" t="str">
        <x:v>-0.013252370792982249</x:v>
      </x:c>
      <x:c r="AC1494" s="1" t="str">
        <x:v>ABSTAIN</x:v>
      </x:c>
      <x:c r="AD1494" s="1" t="str">
        <x:v>0.050000000000000003</x:v>
      </x:c>
      <x:c r="AE1494" s="1" t="str">
        <x:v>0.45000000000000001</x:v>
      </x:c>
      <x:c r="AF1494" s="1" t="str">
        <x:v>0.095666621552926767</x:v>
      </x:c>
      <x:c r="AG1494" s="1" t="str">
        <x:v>-0.013342501517478844</x:v>
      </x:c>
      <x:c r="AH1494" s="1" t="str">
        <x:v>0.55000000000000004</x:v>
      </x:c>
      <x:c r="AI1494" s="1" t="str">
        <x:v>0.34841451012153457</x:v>
      </x:c>
      <x:c r="AJ1494" s="1" t="str">
        <x:v>-0.016534897968618401</x:v>
      </x:c>
      <x:c r="AK1494" s="1" t="str">
        <x:v>-0.0032822914466961676</x:v>
      </x:c>
      <x:c r="AL1494" s="28" t="str">
        <x:v>-0.0294402273269216</x:v>
      </x:c>
      <x:c r="AM1494" s="1" t="str">
        <x:v>2025</x:v>
      </x:c>
      <x:c r="AN1494" s="48" t="str">
        <x:v>REUSED_OOS_PREQUENTIAL_DIAGNOSTIC</x:v>
      </x:c>
      <x:c r="AO1494" s="1" t="str">
        <x:v>1492</x:v>
      </x:c>
      <x:c r="AP1494" s="1" t="str">
        <x:v>False</x:v>
      </x:c>
    </x:row>
    <x:row r="1495" ht="22" customHeight="1">
      <x:c r="A1495" s="27" t="n">
        <x:v>45690</x:v>
      </x:c>
      <x:c r="B1495" s="27" t="n">
        <x:v>45691</x:v>
      </x:c>
      <x:c r="C1495" s="1" t="str">
        <x:v>0.0001360637637394</x:v>
      </x:c>
      <x:c r="D1495" s="1" t="str">
        <x:v>0.1057756791281324</x:v>
      </x:c>
      <x:c r="E1495" s="1" t="str">
        <x:v>0.89408825710812811</x:v>
      </x:c>
      <x:c r="F1495" s="1" t="str">
        <x:v>mix</x:v>
      </x:c>
      <x:c r="G1495" s="1" t="str">
        <x:v>0.30850130828956901</x:v>
      </x:c>
      <x:c r="H1495" s="1" t="str">
        <x:v>0.65132910770339891</x:v>
      </x:c>
      <x:c r="I1495" s="1" t="str">
        <x:v>-0.04825610057892904</x:v>
      </x:c>
      <x:c r="J1495" s="1" t="str">
        <x:v>-0.0049160872997683347</x:v>
      </x:c>
      <x:c r="K1495" s="1" t="str">
        <x:v>0.4442666844883833</x:v>
      </x:c>
      <x:c r="L1495" s="1" t="str">
        <x:v>-0.079809000237383798</x:v>
      </x:c>
      <x:c r="M1495" s="1" t="str">
        <x:v>ABSTAIN</x:v>
      </x:c>
      <x:c r="N1495" s="1" t="str">
        <x:v>0.89408825710812811</x:v>
      </x:c>
      <x:c r="O1495" s="48" t="str">
        <x:v>HIGH_VOLATILITY|NEGATIVE_MOMENTUM</x:v>
      </x:c>
      <x:c r="P1495" s="48" t="str"/>
      <x:c r="Q1495" s="1" t="str">
        <x:v>True</x:v>
      </x:c>
      <x:c r="R1495" s="1" t="str">
        <x:v>5</x:v>
      </x:c>
      <x:c r="S1495" s="1" t="str">
        <x:v>0.050000000000000003</x:v>
      </x:c>
      <x:c r="T1495" s="1" t="str">
        <x:v>0.42862673936721429</x:v>
      </x:c>
      <x:c r="U1495" s="1" t="str">
        <x:v>0.45000000000000001</x:v>
      </x:c>
      <x:c r="V1495" s="1" t="str">
        <x:v>0.0168168932041457</x:v>
      </x:c>
      <x:c r="W1495" s="28" t="str">
        <x:v>0.45000000000000001</x:v>
      </x:c>
      <x:c r="X1495" s="28" t="str">
        <x:v>0.0073842840134137888</x:v>
      </x:c>
      <x:c r="Y1495" s="28" t="str">
        <x:v>0.0168168932041457</x:v>
      </x:c>
      <x:c r="Z1495" s="1" t="str">
        <x:v>0.45000000000000001</x:v>
      </x:c>
      <x:c r="AA1495" s="1" t="str">
        <x:v>0.0073842840134137888</x:v>
      </x:c>
      <x:c r="AB1495" s="1" t="str">
        <x:v>0.0168168932041457</x:v>
      </x:c>
      <x:c r="AC1495" s="1" t="str">
        <x:v>ABSTAIN</x:v>
      </x:c>
      <x:c r="AD1495" s="1" t="str">
        <x:v>0.050000000000000003</x:v>
      </x:c>
      <x:c r="AE1495" s="1" t="str">
        <x:v>0.45000000000000001</x:v>
      </x:c>
      <x:c r="AF1495" s="1" t="str">
        <x:v>0.0073842840134137888</x:v>
      </x:c>
      <x:c r="AG1495" s="1" t="str">
        <x:v>0.0168168932041457</x:v>
      </x:c>
      <x:c r="AH1495" s="1" t="str">
        <x:v>0.45000000000000001</x:v>
      </x:c>
      <x:c r="AI1495" s="1" t="str">
        <x:v>0.092593618684304768</x:v>
      </x:c>
      <x:c r="AJ1495" s="1" t="str">
        <x:v>0.016730250273397695</x:v>
      </x:c>
      <x:c r="AK1495" s="1" t="str">
        <x:v>-8.5213594460627207e-05</x:v>
      </x:c>
      <x:c r="AL1495" s="28" t="str">
        <x:v>0.037387559387377298</x:v>
      </x:c>
      <x:c r="AM1495" s="1" t="str">
        <x:v>2025</x:v>
      </x:c>
      <x:c r="AN1495" s="48" t="str">
        <x:v>REUSED_OOS_PREQUENTIAL_DIAGNOSTIC</x:v>
      </x:c>
      <x:c r="AO1495" s="1" t="str">
        <x:v>1493</x:v>
      </x:c>
      <x:c r="AP1495" s="1" t="str">
        <x:v>False</x:v>
      </x:c>
    </x:row>
    <x:row r="1496" ht="22" customHeight="1">
      <x:c r="A1496" s="27" t="n">
        <x:v>45691</x:v>
      </x:c>
      <x:c r="B1496" s="27" t="n">
        <x:v>45692</x:v>
      </x:c>
      <x:c r="C1496" s="1" t="str">
        <x:v>2.4959207056207445e-05</x:v>
      </x:c>
      <x:c r="D1496" s="1" t="str">
        <x:v>0.27898178666143347</x:v>
      </x:c>
      <x:c r="E1496" s="1" t="str">
        <x:v>0.72099325413151005</x:v>
      </x:c>
      <x:c r="F1496" s="1" t="str">
        <x:v>mix</x:v>
      </x:c>
      <x:c r="G1496" s="1" t="str">
        <x:v>0.53910775086015128</x:v>
      </x:c>
      <x:c r="H1496" s="1" t="str">
        <x:v>0.34641221506660236</x:v>
      </x:c>
      <x:c r="I1496" s="1" t="str">
        <x:v>-0.0073913942073644545</x:v>
      </x:c>
      <x:c r="J1496" s="1" t="str">
        <x:v>0.031736949436926842</x:v>
      </x:c>
      <x:c r="K1496" s="1" t="str">
        <x:v>0.462535068154036</x:v>
      </x:c>
      <x:c r="L1496" s="1" t="str">
        <x:v>-0.045405304586028983</x:v>
      </x:c>
      <x:c r="M1496" s="1" t="str">
        <x:v>ABSTAIN</x:v>
      </x:c>
      <x:c r="N1496" s="1" t="str">
        <x:v>0.71999999999999997</x:v>
      </x:c>
      <x:c r="O1496" s="48" t="str">
        <x:v>HIGH_VOLATILITY|NEGATIVE_MOMENTUM</x:v>
      </x:c>
      <x:c r="P1496" s="48" t="str">
        <x:v>episode-000858|episode-001393|episode-001395|episode-001132|episode-001366</x:v>
      </x:c>
      <x:c r="Q1496" s="1" t="str">
        <x:v>True</x:v>
      </x:c>
      <x:c r="R1496" s="1" t="str">
        <x:v>5</x:v>
      </x:c>
      <x:c r="S1496" s="1" t="str">
        <x:v>0.050000000000000003</x:v>
      </x:c>
      <x:c r="T1496" s="1" t="str">
        <x:v>0.42745832481595392</x:v>
      </x:c>
      <x:c r="U1496" s="1" t="str">
        <x:v>0.45000000000000001</x:v>
      </x:c>
      <x:c r="V1496" s="1" t="str">
        <x:v>-0.015745197834152999</x:v>
      </x:c>
      <x:c r="W1496" s="28" t="str">
        <x:v>0.45000000000000001</x:v>
      </x:c>
      <x:c r="X1496" s="28" t="str">
        <x:v>0.0091003136162783327</x:v>
      </x:c>
      <x:c r="Y1496" s="28" t="str">
        <x:v>-0.015745197834152957</x:v>
      </x:c>
      <x:c r="Z1496" s="1" t="str">
        <x:v>0.45000000000000001</x:v>
      </x:c>
      <x:c r="AA1496" s="1" t="str">
        <x:v>0.0091003136162783327</x:v>
      </x:c>
      <x:c r="AB1496" s="1" t="str">
        <x:v>-0.015745197834152957</x:v>
      </x:c>
      <x:c r="AC1496" s="1" t="str">
        <x:v>ABSTAIN</x:v>
      </x:c>
      <x:c r="AD1496" s="1" t="str">
        <x:v>0.050000000000000003</x:v>
      </x:c>
      <x:c r="AE1496" s="1" t="str">
        <x:v>0.45000000000000001</x:v>
      </x:c>
      <x:c r="AF1496" s="1" t="str">
        <x:v>0.0091003136162783327</x:v>
      </x:c>
      <x:c r="AG1496" s="1" t="str">
        <x:v>-0.015745197834152957</x:v>
      </x:c>
      <x:c r="AH1496" s="1" t="str">
        <x:v>0.45000000000000001</x:v>
      </x:c>
      <x:c r="AI1496" s="1" t="str">
        <x:v>0.0091003136162783327</x:v>
      </x:c>
      <x:c r="AJ1496" s="1" t="str">
        <x:v>-0.015745197834152957</x:v>
      </x:c>
      <x:c r="AK1496" s="1" t="str">
        <x:v>4.163336342344337e-17</x:v>
      </x:c>
      <x:c r="AL1496" s="28" t="str">
        <x:v>-0.034969423833916699</x:v>
      </x:c>
      <x:c r="AM1496" s="1" t="str">
        <x:v>2025</x:v>
      </x:c>
      <x:c r="AN1496" s="48" t="str">
        <x:v>REUSED_OOS_PREQUENTIAL_DIAGNOSTIC</x:v>
      </x:c>
      <x:c r="AO1496" s="1" t="str">
        <x:v>1494</x:v>
      </x:c>
      <x:c r="AP1496" s="1" t="str">
        <x:v>False</x:v>
      </x:c>
    </x:row>
    <x:row r="1497" ht="22" customHeight="1">
      <x:c r="A1497" s="27" t="n">
        <x:v>45692</x:v>
      </x:c>
      <x:c r="B1497" s="27" t="n">
        <x:v>45693</x:v>
      </x:c>
      <x:c r="C1497" s="1" t="str">
        <x:v>0.00042939057095480002</x:v>
      </x:c>
      <x:c r="D1497" s="1" t="str">
        <x:v>0.027438939978372601</x:v>
      </x:c>
      <x:c r="E1497" s="1" t="str">
        <x:v>0.97213166945067242</x:v>
      </x:c>
      <x:c r="F1497" s="1" t="str">
        <x:v>mix</x:v>
      </x:c>
      <x:c r="G1497" s="1" t="str">
        <x:v>0.11784885543835057</x:v>
      </x:c>
      <x:c r="H1497" s="1" t="str">
        <x:v>0.50308569336612186</x:v>
      </x:c>
      <x:c r="I1497" s="1" t="str">
        <x:v>-0.035085590132344358</x:v>
      </x:c>
      <x:c r="J1497" s="1" t="str">
        <x:v>-0.005636125705024142</x:v>
      </x:c>
      <x:c r="K1497" s="1" t="str">
        <x:v>0.47986659066127896</x:v>
      </x:c>
      <x:c r="L1497" s="1" t="str">
        <x:v>-0.0787869310795688</x:v>
      </x:c>
      <x:c r="M1497" s="1" t="str">
        <x:v>ABSTAIN</x:v>
      </x:c>
      <x:c r="N1497" s="1" t="str">
        <x:v>0.97213166945067242</x:v>
      </x:c>
      <x:c r="O1497" s="48" t="str">
        <x:v>HIGH_VOLATILITY|NEGATIVE_MOMENTUM</x:v>
      </x:c>
      <x:c r="P1497" s="48" t="str"/>
      <x:c r="Q1497" s="1" t="str">
        <x:v>True</x:v>
      </x:c>
      <x:c r="R1497" s="1" t="str">
        <x:v>5</x:v>
      </x:c>
      <x:c r="S1497" s="1" t="str">
        <x:v>0.050000000000000003</x:v>
      </x:c>
      <x:c r="T1497" s="1" t="str">
        <x:v>0.42914253533629881</x:v>
      </x:c>
      <x:c r="U1497" s="1" t="str">
        <x:v>0.45000000000000001</x:v>
      </x:c>
      <x:c r="V1497" s="1" t="str">
        <x:v>-0.0055218469387702</x:v>
      </x:c>
      <x:c r="W1497" s="28" t="str">
        <x:v>0.45000000000000001</x:v>
      </x:c>
      <x:c r="X1497" s="28" t="str">
        <x:v>0.0087933059785436085</x:v>
      </x:c>
      <x:c r="Y1497" s="28" t="str">
        <x:v>-0.0055218469387702251</x:v>
      </x:c>
      <x:c r="Z1497" s="1" t="str">
        <x:v>0.45000000000000001</x:v>
      </x:c>
      <x:c r="AA1497" s="1" t="str">
        <x:v>0.0087933059785436085</x:v>
      </x:c>
      <x:c r="AB1497" s="1" t="str">
        <x:v>-0.0055218469387702251</x:v>
      </x:c>
      <x:c r="AC1497" s="1" t="str">
        <x:v>ABSTAIN</x:v>
      </x:c>
      <x:c r="AD1497" s="1" t="str">
        <x:v>0.050000000000000003</x:v>
      </x:c>
      <x:c r="AE1497" s="1" t="str">
        <x:v>0.45000000000000001</x:v>
      </x:c>
      <x:c r="AF1497" s="1" t="str">
        <x:v>0.0087933059785436085</x:v>
      </x:c>
      <x:c r="AG1497" s="1" t="str">
        <x:v>-0.0055218469387702251</x:v>
      </x:c>
      <x:c r="AH1497" s="1" t="str">
        <x:v>0.45000000000000001</x:v>
      </x:c>
      <x:c r="AI1497" s="1" t="str">
        <x:v>0.0087933059785436085</x:v>
      </x:c>
      <x:c r="AJ1497" s="1" t="str">
        <x:v>-0.0055218469387702251</x:v>
      </x:c>
      <x:c r="AK1497" s="1" t="str">
        <x:v>-2.5153490401663703e-17</x:v>
      </x:c>
      <x:c r="AL1497" s="28" t="str">
        <x:v>-0.0122513380248563</x:v>
      </x:c>
      <x:c r="AM1497" s="1" t="str">
        <x:v>2025</x:v>
      </x:c>
      <x:c r="AN1497" s="48" t="str">
        <x:v>REUSED_OOS_PREQUENTIAL_DIAGNOSTIC</x:v>
      </x:c>
      <x:c r="AO1497" s="1" t="str">
        <x:v>1495</x:v>
      </x:c>
      <x:c r="AP1497" s="1" t="str">
        <x:v>False</x:v>
      </x:c>
    </x:row>
    <x:row r="1498" ht="22" customHeight="1">
      <x:c r="A1498" s="27" t="n">
        <x:v>45693</x:v>
      </x:c>
      <x:c r="B1498" s="27" t="n">
        <x:v>45694</x:v>
      </x:c>
      <x:c r="C1498" s="1" t="str">
        <x:v>0.0011969818407516</x:v>
      </x:c>
      <x:c r="D1498" s="1" t="str">
        <x:v>0.0067480705348021003</x:v>
      </x:c>
      <x:c r="E1498" s="1" t="str">
        <x:v>0.99205494762444635</x:v>
      </x:c>
      <x:c r="F1498" s="1" t="str">
        <x:v>mix</x:v>
      </x:c>
      <x:c r="G1498" s="1" t="str">
        <x:v>0.045236035472174432</x:v>
      </x:c>
      <x:c r="H1498" s="1" t="str">
        <x:v>0.04138173888714123</x:v>
      </x:c>
      <x:c r="I1498" s="1" t="str">
        <x:v>-0.068709627658548822</x:v>
      </x:c>
      <x:c r="J1498" s="1" t="str">
        <x:v>-0.055290678512293967</x:v>
      </x:c>
      <x:c r="K1498" s="1" t="str">
        <x:v>0.46019936355730096</x:v>
      </x:c>
      <x:c r="L1498" s="1" t="str">
        <x:v>-0.090073023779828398</x:v>
      </x:c>
      <x:c r="M1498" s="1" t="str">
        <x:v>ABSTAIN</x:v>
      </x:c>
      <x:c r="N1498" s="1" t="str">
        <x:v>0.63140246437846181</x:v>
      </x:c>
      <x:c r="O1498" s="48" t="str">
        <x:v>HIGH_VOLATILITY|NEGATIVE_MOMENTUM</x:v>
      </x:c>
      <x:c r="P1498" s="48" t="str">
        <x:v>episode-000324|episode-001119|episode-001118|episode-001261|episode-000863</x:v>
      </x:c>
      <x:c r="Q1498" s="1" t="str">
        <x:v>True</x:v>
      </x:c>
      <x:c r="R1498" s="1" t="str">
        <x:v>5</x:v>
      </x:c>
      <x:c r="S1498" s="1" t="str">
        <x:v>0.050000000000000003</x:v>
      </x:c>
      <x:c r="T1498" s="1" t="str">
        <x:v>0.42924286137616202</x:v>
      </x:c>
      <x:c r="U1498" s="1" t="str">
        <x:v>0.45000000000000001</x:v>
      </x:c>
      <x:c r="V1498" s="1" t="str">
        <x:v>-0.0001265018507768</x:v>
      </x:c>
      <x:c r="W1498" s="28" t="str">
        <x:v>0.45000000000000001</x:v>
      </x:c>
      <x:c r="X1498" s="28" t="str">
        <x:v>0.0030490156960226722</x:v>
      </x:c>
      <x:c r="Y1498" s="28" t="str">
        <x:v>-0.00012650185077689446</x:v>
      </x:c>
      <x:c r="Z1498" s="1" t="str">
        <x:v>0.45000000000000001</x:v>
      </x:c>
      <x:c r="AA1498" s="1" t="str">
        <x:v>0.0030490156960226722</x:v>
      </x:c>
      <x:c r="AB1498" s="1" t="str">
        <x:v>-0.00012650185077689446</x:v>
      </x:c>
      <x:c r="AC1498" s="1" t="str">
        <x:v>ABSTAIN</x:v>
      </x:c>
      <x:c r="AD1498" s="1" t="str">
        <x:v>0.050000000000000003</x:v>
      </x:c>
      <x:c r="AE1498" s="1" t="str">
        <x:v>0.45000000000000001</x:v>
      </x:c>
      <x:c r="AF1498" s="1" t="str">
        <x:v>0.0030490156960226722</x:v>
      </x:c>
      <x:c r="AG1498" s="1" t="str">
        <x:v>-0.00012650185077689446</x:v>
      </x:c>
      <x:c r="AH1498" s="1" t="str">
        <x:v>0.45000000000000001</x:v>
      </x:c>
      <x:c r="AI1498" s="1" t="str">
        <x:v>0.0030490156960226722</x:v>
      </x:c>
      <x:c r="AJ1498" s="1" t="str">
        <x:v>-0.00012650185077689446</x:v>
      </x:c>
      <x:c r="AK1498" s="1" t="str">
        <x:v>-9.4488219332111711e-17</x:v>
      </x:c>
      <x:c r="AL1498" s="28" t="str">
        <x:v>-0.00027434046998140002</x:v>
      </x:c>
      <x:c r="AM1498" s="1" t="str">
        <x:v>2025</x:v>
      </x:c>
      <x:c r="AN1498" s="48" t="str">
        <x:v>REUSED_OOS_PREQUENTIAL_DIAGNOSTIC</x:v>
      </x:c>
      <x:c r="AO1498" s="1" t="str">
        <x:v>1496</x:v>
      </x:c>
      <x:c r="AP1498" s="1" t="str">
        <x:v>False</x:v>
      </x:c>
    </x:row>
    <x:row r="1499" ht="22" customHeight="1">
      <x:c r="A1499" s="27" t="n">
        <x:v>45694</x:v>
      </x:c>
      <x:c r="B1499" s="27" t="n">
        <x:v>45695</x:v>
      </x:c>
      <x:c r="C1499" s="1" t="str">
        <x:v>0.00077328102721400005</x:v>
      </x:c>
      <x:c r="D1499" s="1" t="str">
        <x:v>0.0097679612901393001</x:v>
      </x:c>
      <x:c r="E1499" s="1" t="str">
        <x:v>0.98945875768264635</x:v>
      </x:c>
      <x:c r="F1499" s="1" t="str">
        <x:v>mix</x:v>
      </x:c>
      <x:c r="G1499" s="1" t="str">
        <x:v>0.055741587781150369</x:v>
      </x:c>
      <x:c r="H1499" s="1" t="str">
        <x:v>0.0060397815106747977</x:v>
      </x:c>
      <x:c r="I1499" s="1" t="str">
        <x:v>-0.077898801549554086</x:v>
      </x:c>
      <x:c r="J1499" s="1" t="str">
        <x:v>-0.0037243448351280684</x:v>
      </x:c>
      <x:c r="K1499" s="1" t="str">
        <x:v>0.42094356210849088</x:v>
      </x:c>
      <x:c r="L1499" s="1" t="str">
        <x:v>-0.090322653574133382</x:v>
      </x:c>
      <x:c r="M1499" s="1" t="str">
        <x:v>ABSTAIN</x:v>
      </x:c>
      <x:c r="N1499" s="1" t="str">
        <x:v>0.98945875768264635</x:v>
      </x:c>
      <x:c r="O1499" s="48" t="str">
        <x:v>HIGH_VOLATILITY|NEGATIVE_MOMENTUM</x:v>
      </x:c>
      <x:c r="P1499" s="48" t="str"/>
      <x:c r="Q1499" s="1" t="str">
        <x:v>True</x:v>
      </x:c>
      <x:c r="R1499" s="1" t="str">
        <x:v>5</x:v>
      </x:c>
      <x:c r="S1499" s="1" t="str">
        <x:v>0.050000000000000003</x:v>
      </x:c>
      <x:c r="T1499" s="1" t="str">
        <x:v>0.42924443599692608</x:v>
      </x:c>
      <x:c r="U1499" s="1" t="str">
        <x:v>0.45000000000000001</x:v>
      </x:c>
      <x:c r="V1499" s="1" t="str">
        <x:v>-0.00025775981549280001</x:v>
      </x:c>
      <x:c r="W1499" s="28" t="str">
        <x:v>0.45000000000000001</x:v>
      </x:c>
      <x:c r="X1499" s="28" t="str">
        <x:v>6.7907649737852793e-05</x:v>
      </x:c>
      <x:c r="Y1499" s="28" t="str">
        <x:v>-0.00025775981549280846</x:v>
      </x:c>
      <x:c r="Z1499" s="1" t="str">
        <x:v>0.45000000000000001</x:v>
      </x:c>
      <x:c r="AA1499" s="1" t="str">
        <x:v>6.7907649737852793e-05</x:v>
      </x:c>
      <x:c r="AB1499" s="1" t="str">
        <x:v>-0.00025775981549280846</x:v>
      </x:c>
      <x:c r="AC1499" s="1" t="str">
        <x:v>ABSTAIN</x:v>
      </x:c>
      <x:c r="AD1499" s="1" t="str">
        <x:v>0.050000000000000003</x:v>
      </x:c>
      <x:c r="AE1499" s="1" t="str">
        <x:v>0.45000000000000001</x:v>
      </x:c>
      <x:c r="AF1499" s="1" t="str">
        <x:v>6.7907649737852793e-05</x:v>
      </x:c>
      <x:c r="AG1499" s="1" t="str">
        <x:v>-0.00025775981549280846</x:v>
      </x:c>
      <x:c r="AH1499" s="1" t="str">
        <x:v>0.45000000000000001</x:v>
      </x:c>
      <x:c r="AI1499" s="1" t="str">
        <x:v>6.7907649737852793e-05</x:v>
      </x:c>
      <x:c r="AJ1499" s="1" t="str">
        <x:v>-0.00025775981549280846</x:v>
      </x:c>
      <x:c r="AK1499" s="1" t="str">
        <x:v>-8.4567769453869346e-18</x:v>
      </x:c>
      <x:c r="AL1499" s="28" t="str">
        <x:v>-0.000572648722983</x:v>
      </x:c>
      <x:c r="AM1499" s="1" t="str">
        <x:v>2025</x:v>
      </x:c>
      <x:c r="AN1499" s="48" t="str">
        <x:v>REUSED_OOS_PREQUENTIAL_DIAGNOSTIC</x:v>
      </x:c>
      <x:c r="AO1499" s="1" t="str">
        <x:v>1497</x:v>
      </x:c>
      <x:c r="AP1499" s="1" t="str">
        <x:v>False</x:v>
      </x:c>
    </x:row>
    <x:row r="1500" ht="22" customHeight="1">
      <x:c r="A1500" s="27" t="n">
        <x:v>45695</x:v>
      </x:c>
      <x:c r="B1500" s="27" t="n">
        <x:v>45696</x:v>
      </x:c>
      <x:c r="C1500" s="1" t="str">
        <x:v>0.00063437759864349999</x:v>
      </x:c>
      <x:c r="D1500" s="1" t="str">
        <x:v>0.0090986002186400992</x:v>
      </x:c>
      <x:c r="E1500" s="1" t="str">
        <x:v>0.99026702218271601</x:v>
      </x:c>
      <x:c r="F1500" s="1" t="str">
        <x:v>mix</x:v>
      </x:c>
      <x:c r="G1500" s="1" t="str">
        <x:v>0.05198958107337559</x:v>
      </x:c>
      <x:c r="H1500" s="1" t="str">
        <x:v>0.0016165290001393562</x:v>
      </x:c>
      <x:c r="I1500" s="1" t="str">
        <x:v>-0.057708041654218389</x:v>
      </x:c>
      <x:c r="J1500" s="1" t="str">
        <x:v>0.015219856395411124</x:v>
      </x:c>
      <x:c r="K1500" s="1" t="str">
        <x:v>0.41516614867763807</x:v>
      </x:c>
      <x:c r="L1500" s="1" t="str">
        <x:v>-0.090843579144890718</x:v>
      </x:c>
      <x:c r="M1500" s="1" t="str">
        <x:v>ABSTAIN</x:v>
      </x:c>
      <x:c r="N1500" s="1" t="str">
        <x:v>0.99026702218271601</x:v>
      </x:c>
      <x:c r="O1500" s="48" t="str">
        <x:v>HIGH_VOLATILITY|NEGATIVE_MOMENTUM</x:v>
      </x:c>
      <x:c r="P1500" s="48" t="str"/>
      <x:c r="Q1500" s="1" t="str">
        <x:v>True</x:v>
      </x:c>
      <x:c r="R1500" s="1" t="str">
        <x:v>5</x:v>
      </x:c>
      <x:c r="S1500" s="1" t="str">
        <x:v>0.050000000000000003</x:v>
      </x:c>
      <x:c r="T1500" s="1" t="str">
        <x:v>0.42925620147224708</x:v>
      </x:c>
      <x:c r="U1500" s="1" t="str">
        <x:v>0.45000000000000001</x:v>
      </x:c>
      <x:c r="V1500" s="1" t="str">
        <x:v>-0.00030600567022429998</x:v>
      </x:c>
      <x:c r="W1500" s="28" t="str">
        <x:v>0.45000000000000001</x:v>
      </x:c>
      <x:c r="X1500" s="28" t="str">
        <x:v>0.00014176709117297293</x:v>
      </x:c>
      <x:c r="Y1500" s="28" t="str">
        <x:v>-0.00030600567022431857</x:v>
      </x:c>
      <x:c r="Z1500" s="1" t="str">
        <x:v>0.45000000000000001</x:v>
      </x:c>
      <x:c r="AA1500" s="1" t="str">
        <x:v>0.00014176709117297293</x:v>
      </x:c>
      <x:c r="AB1500" s="1" t="str">
        <x:v>-0.00030600567022431857</x:v>
      </x:c>
      <x:c r="AC1500" s="1" t="str">
        <x:v>ABSTAIN</x:v>
      </x:c>
      <x:c r="AD1500" s="1" t="str">
        <x:v>0.050000000000000003</x:v>
      </x:c>
      <x:c r="AE1500" s="1" t="str">
        <x:v>0.45000000000000001</x:v>
      </x:c>
      <x:c r="AF1500" s="1" t="str">
        <x:v>0.00014176709117297293</x:v>
      </x:c>
      <x:c r="AG1500" s="1" t="str">
        <x:v>-0.00030600567022431857</x:v>
      </x:c>
      <x:c r="AH1500" s="1" t="str">
        <x:v>0.45000000000000001</x:v>
      </x:c>
      <x:c r="AI1500" s="1" t="str">
        <x:v>0.00014176709117297293</x:v>
      </x:c>
      <x:c r="AJ1500" s="1" t="str">
        <x:v>-0.00030600567022431857</x:v>
      </x:c>
      <x:c r="AK1500" s="1" t="str">
        <x:v>-1.8594067258126401e-17</x:v>
      </x:c>
      <x:c r="AL1500" s="28" t="str">
        <x:v>-0.00067969765887669999</x:v>
      </x:c>
      <x:c r="AM1500" s="1" t="str">
        <x:v>2025</x:v>
      </x:c>
      <x:c r="AN1500" s="48" t="str">
        <x:v>REUSED_OOS_PREQUENTIAL_DIAGNOSTIC</x:v>
      </x:c>
      <x:c r="AO1500" s="1" t="str">
        <x:v>1498</x:v>
      </x:c>
      <x:c r="AP1500" s="1" t="str">
        <x:v>False</x:v>
      </x:c>
    </x:row>
    <x:row r="1501" ht="22" customHeight="1">
      <x:c r="A1501" s="27" t="n">
        <x:v>45696</x:v>
      </x:c>
      <x:c r="B1501" s="27" t="n">
        <x:v>45697</x:v>
      </x:c>
      <x:c r="C1501" s="1" t="str">
        <x:v>0.00053245993995050002</x:v>
      </x:c>
      <x:c r="D1501" s="1" t="str">
        <x:v>0.024988758907960599</x:v>
      </x:c>
      <x:c r="E1501" s="1" t="str">
        <x:v>0.97447878115208864</x:v>
      </x:c>
      <x:c r="F1501" s="1" t="str">
        <x:v>mix</x:v>
      </x:c>
      <x:c r="G1501" s="1" t="str">
        <x:v>0.11050139332638237</x:v>
      </x:c>
      <x:c r="H1501" s="1" t="str">
        <x:v>0.031780317378640871</x:v>
      </x:c>
      <x:c r="I1501" s="1" t="str">
        <x:v>-0.04173058580399025</x:v>
      </x:c>
      <x:c r="J1501" s="1" t="str">
        <x:v>0.042231558745534192</x:v>
      </x:c>
      <x:c r="K1501" s="1" t="str">
        <x:v>0.40324448873320395</x:v>
      </x:c>
      <x:c r="L1501" s="1" t="str">
        <x:v>-0.09146153063569884</x:v>
      </x:c>
      <x:c r="M1501" s="1" t="str">
        <x:v>ABSTAIN</x:v>
      </x:c>
      <x:c r="N1501" s="1" t="str">
        <x:v>0.97447878115208864</x:v>
      </x:c>
      <x:c r="O1501" s="48" t="str">
        <x:v>HIGH_VOLATILITY|NEGATIVE_MOMENTUM</x:v>
      </x:c>
      <x:c r="P1501" s="48" t="str">
        <x:v>episode-001371|episode-001262|episode-001263|episode-001264|episode-001260</x:v>
      </x:c>
      <x:c r="Q1501" s="1" t="str">
        <x:v>True</x:v>
      </x:c>
      <x:c r="R1501" s="1" t="str">
        <x:v>5</x:v>
      </x:c>
      <x:c r="S1501" s="1" t="str">
        <x:v>0.050000000000000003</x:v>
      </x:c>
      <x:c r="T1501" s="1" t="str">
        <x:v>0.42915378240964341</x:v>
      </x:c>
      <x:c r="U1501" s="1" t="str">
        <x:v>0.45000000000000001</x:v>
      </x:c>
      <x:c r="V1501" s="1" t="str">
        <x:v>9.9211786451558481e-05</x:v>
      </x:c>
      <x:c r="W1501" s="28" t="str">
        <x:v>0.45000000000000001</x:v>
      </x:c>
      <x:c r="X1501" s="28" t="str">
        <x:v>0.00016827664032925682</x:v>
      </x:c>
      <x:c r="Y1501" s="28" t="str">
        <x:v>9.9211786451336437e-05</x:v>
      </x:c>
      <x:c r="Z1501" s="1" t="str">
        <x:v>0.45000000000000001</x:v>
      </x:c>
      <x:c r="AA1501" s="1" t="str">
        <x:v>0.00016827664032925682</x:v>
      </x:c>
      <x:c r="AB1501" s="1" t="str">
        <x:v>9.9211786451336437e-05</x:v>
      </x:c>
      <x:c r="AC1501" s="1" t="str">
        <x:v>ABSTAIN</x:v>
      </x:c>
      <x:c r="AD1501" s="1" t="str">
        <x:v>0.050000000000000003</x:v>
      </x:c>
      <x:c r="AE1501" s="1" t="str">
        <x:v>0.45000000000000001</x:v>
      </x:c>
      <x:c r="AF1501" s="1" t="str">
        <x:v>0.00016827664032925682</x:v>
      </x:c>
      <x:c r="AG1501" s="1" t="str">
        <x:v>9.9211786451336437e-05</x:v>
      </x:c>
      <x:c r="AH1501" s="1" t="str">
        <x:v>0.45000000000000001</x:v>
      </x:c>
      <x:c r="AI1501" s="1" t="str">
        <x:v>0.00016827664032925682</x:v>
      </x:c>
      <x:c r="AJ1501" s="1" t="str">
        <x:v>9.9211786451336437e-05</x:v>
      </x:c>
      <x:c r="AK1501" s="1" t="str">
        <x:v>-2.2203105239787524e-16</x:v>
      </x:c>
      <x:c r="AL1501" s="28" t="str">
        <x:v>0.00022084462181139999</x:v>
      </x:c>
      <x:c r="AM1501" s="1" t="str">
        <x:v>2025</x:v>
      </x:c>
      <x:c r="AN1501" s="48" t="str">
        <x:v>REUSED_OOS_PREQUENTIAL_DIAGNOSTIC</x:v>
      </x:c>
      <x:c r="AO1501" s="1" t="str">
        <x:v>1499</x:v>
      </x:c>
      <x:c r="AP1501" s="1" t="str">
        <x:v>False</x:v>
      </x:c>
    </x:row>
    <x:row r="1502" ht="22" customHeight="1">
      <x:c r="A1502" s="27" t="n">
        <x:v>45697</x:v>
      </x:c>
      <x:c r="B1502" s="27" t="n">
        <x:v>45698</x:v>
      </x:c>
      <x:c r="C1502" s="1" t="str">
        <x:v>0.00086457073138719999</x:v>
      </x:c>
      <x:c r="D1502" s="1" t="str">
        <x:v>0.026316862871666399</x:v>
      </x:c>
      <x:c r="E1502" s="1" t="str">
        <x:v>0.97281856639694597</x:v>
      </x:c>
      <x:c r="F1502" s="1" t="str">
        <x:v>mix</x:v>
      </x:c>
      <x:c r="G1502" s="1" t="str">
        <x:v>0.11708904624863924</x:v>
      </x:c>
      <x:c r="H1502" s="1" t="str">
        <x:v>0.0033204295102851637</x:v>
      </x:c>
      <x:c r="I1502" s="1" t="str">
        <x:v>-0.012445116901383946</x:v>
      </x:c>
      <x:c r="J1502" s="1" t="str">
        <x:v>0.018422977890526271</x:v>
      </x:c>
      <x:c r="K1502" s="1" t="str">
        <x:v>0.39538605652894721</x:v>
      </x:c>
      <x:c r="L1502" s="1" t="str">
        <x:v>-0.091260884801030895</x:v>
      </x:c>
      <x:c r="M1502" s="1" t="str">
        <x:v>ABSTAIN</x:v>
      </x:c>
      <x:c r="N1502" s="1" t="str">
        <x:v>0.97281856639694597</x:v>
      </x:c>
      <x:c r="O1502" s="48" t="str">
        <x:v>HIGH_VOLATILITY|NEGATIVE_MOMENTUM</x:v>
      </x:c>
      <x:c r="P1502" s="48" t="str">
        <x:v>episode-001309|episode-001500|episode-001371|episode-001262|episode-001379</x:v>
      </x:c>
      <x:c r="Q1502" s="1" t="str">
        <x:v>True</x:v>
      </x:c>
      <x:c r="R1502" s="1" t="str">
        <x:v>5</x:v>
      </x:c>
      <x:c r="S1502" s="1" t="str">
        <x:v>0.050000000000000003</x:v>
      </x:c>
      <x:c r="T1502" s="1" t="str">
        <x:v>0.4291274977697539</x:v>
      </x:c>
      <x:c r="U1502" s="1" t="str">
        <x:v>0.45000000000000001</x:v>
      </x:c>
      <x:c r="V1502" s="1" t="str">
        <x:v>0.0045037141788686003</x:v>
      </x:c>
      <x:c r="W1502" s="28" t="str">
        <x:v>0.45000000000000001</x:v>
      </x:c>
      <x:c r="X1502" s="28" t="str">
        <x:v>5.4653612418076314e-05</x:v>
      </x:c>
      <x:c r="Y1502" s="28" t="str">
        <x:v>0.0045037141788686341</x:v>
      </x:c>
      <x:c r="Z1502" s="1" t="str">
        <x:v>0.45000000000000001</x:v>
      </x:c>
      <x:c r="AA1502" s="1" t="str">
        <x:v>5.4653612418076314e-05</x:v>
      </x:c>
      <x:c r="AB1502" s="1" t="str">
        <x:v>0.0045037141788686341</x:v>
      </x:c>
      <x:c r="AC1502" s="1" t="str">
        <x:v>ABSTAIN</x:v>
      </x:c>
      <x:c r="AD1502" s="1" t="str">
        <x:v>0.050000000000000003</x:v>
      </x:c>
      <x:c r="AE1502" s="1" t="str">
        <x:v>0.45000000000000001</x:v>
      </x:c>
      <x:c r="AF1502" s="1" t="str">
        <x:v>5.4653612418076314e-05</x:v>
      </x:c>
      <x:c r="AG1502" s="1" t="str">
        <x:v>0.0045037141788686341</x:v>
      </x:c>
      <x:c r="AH1502" s="1" t="str">
        <x:v>0.45000000000000001</x:v>
      </x:c>
      <x:c r="AI1502" s="1" t="str">
        <x:v>5.4653612418076314e-05</x:v>
      </x:c>
      <x:c r="AJ1502" s="1" t="str">
        <x:v>0.0045037141788686341</x:v>
      </x:c>
      <x:c r="AK1502" s="1" t="str">
        <x:v>3.3827107781547738e-17</x:v>
      </x:c>
      <x:c r="AL1502" s="28" t="str">
        <x:v>0.0100083757302849</x:v>
      </x:c>
      <x:c r="AM1502" s="1" t="str">
        <x:v>2025</x:v>
      </x:c>
      <x:c r="AN1502" s="48" t="str">
        <x:v>REUSED_OOS_PREQUENTIAL_DIAGNOSTIC</x:v>
      </x:c>
      <x:c r="AO1502" s="1" t="str">
        <x:v>1500</x:v>
      </x:c>
      <x:c r="AP1502" s="1" t="str">
        <x:v>False</x:v>
      </x:c>
    </x:row>
    <x:row r="1503" ht="22" customHeight="1">
      <x:c r="A1503" s="27" t="n">
        <x:v>45698</x:v>
      </x:c>
      <x:c r="B1503" s="27" t="n">
        <x:v>45699</x:v>
      </x:c>
      <x:c r="C1503" s="1" t="str">
        <x:v>0.00038995331200710002</x:v>
      </x:c>
      <x:c r="D1503" s="1" t="str">
        <x:v>0.072287523583611096</x:v>
      </x:c>
      <x:c r="E1503" s="1" t="str">
        <x:v>0.92732252310438157</x:v>
      </x:c>
      <x:c r="F1503" s="1" t="str">
        <x:v>mix</x:v>
      </x:c>
      <x:c r="G1503" s="1" t="str">
        <x:v>0.23933631048644374</x:v>
      </x:c>
      <x:c r="H1503" s="1" t="str">
        <x:v>0.091941321423889194</x:v>
      </x:c>
      <x:c r="I1503" s="1" t="str">
        <x:v>-0.03850909489219656</x:v>
      </x:c>
      <x:c r="J1503" s="1" t="str">
        <x:v>0.029834481883904695</x:v>
      </x:c>
      <x:c r="K1503" s="1" t="str">
        <x:v>0.39665933829338618</x:v>
      </x:c>
      <x:c r="L1503" s="1" t="str">
        <x:v>-0.082165882295312964</x:v>
      </x:c>
      <x:c r="M1503" s="1" t="str">
        <x:v>ABSTAIN</x:v>
      </x:c>
      <x:c r="N1503" s="1" t="str">
        <x:v>0.92732252310438157</x:v>
      </x:c>
      <x:c r="O1503" s="48" t="str">
        <x:v>HIGH_VOLATILITY|NEGATIVE_MOMENTUM</x:v>
      </x:c>
      <x:c r="P1503" s="48" t="str">
        <x:v>episode-001372|episode-001382|episode-001016|episode-001017|episode-000937</x:v>
      </x:c>
      <x:c r="Q1503" s="1" t="str">
        <x:v>True</x:v>
      </x:c>
      <x:c r="R1503" s="1" t="str">
        <x:v>5</x:v>
      </x:c>
      <x:c r="S1503" s="1" t="str">
        <x:v>0.050000000000000003</x:v>
      </x:c>
      <x:c r="T1503" s="1" t="str">
        <x:v>0.42884055069786431</x:v>
      </x:c>
      <x:c r="U1503" s="1" t="str">
        <x:v>0.45000000000000001</x:v>
      </x:c>
      <x:c r="V1503" s="1" t="str">
        <x:v>-0.0076829756270994998</x:v>
      </x:c>
      <x:c r="W1503" s="28" t="str">
        <x:v>0.45000000000000001</x:v>
      </x:c>
      <x:c r="X1503" s="28" t="str">
        <x:v>0.00246596684800654</x:v>
      </x:c>
      <x:c r="Y1503" s="28" t="str">
        <x:v>-0.0076829756270995198</x:v>
      </x:c>
      <x:c r="Z1503" s="1" t="str">
        <x:v>0.45000000000000001</x:v>
      </x:c>
      <x:c r="AA1503" s="1" t="str">
        <x:v>0.00246596684800654</x:v>
      </x:c>
      <x:c r="AB1503" s="1" t="str">
        <x:v>-0.0076829756270995198</x:v>
      </x:c>
      <x:c r="AC1503" s="1" t="str">
        <x:v>ABSTAIN</x:v>
      </x:c>
      <x:c r="AD1503" s="1" t="str">
        <x:v>0.050000000000000003</x:v>
      </x:c>
      <x:c r="AE1503" s="1" t="str">
        <x:v>0.45000000000000001</x:v>
      </x:c>
      <x:c r="AF1503" s="1" t="str">
        <x:v>0.00246596684800654</x:v>
      </x:c>
      <x:c r="AG1503" s="1" t="str">
        <x:v>-0.0076829756270995198</x:v>
      </x:c>
      <x:c r="AH1503" s="1" t="str">
        <x:v>0.45000000000000001</x:v>
      </x:c>
      <x:c r="AI1503" s="1" t="str">
        <x:v>0.00246596684800654</x:v>
      </x:c>
      <x:c r="AJ1503" s="1" t="str">
        <x:v>-0.0076829756270995198</x:v>
      </x:c>
      <x:c r="AK1503" s="1" t="str">
        <x:v>-1.9949319973733282e-17</x:v>
      </x:c>
      <x:c r="AL1503" s="28" t="str">
        <x:v>-0.0170678413337342</x:v>
      </x:c>
      <x:c r="AM1503" s="1" t="str">
        <x:v>2025</x:v>
      </x:c>
      <x:c r="AN1503" s="48" t="str">
        <x:v>REUSED_OOS_PREQUENTIAL_DIAGNOSTIC</x:v>
      </x:c>
      <x:c r="AO1503" s="1" t="str">
        <x:v>1501</x:v>
      </x:c>
      <x:c r="AP1503" s="1" t="str">
        <x:v>False</x:v>
      </x:c>
    </x:row>
    <x:row r="1504" ht="22" customHeight="1">
      <x:c r="A1504" s="27" t="n">
        <x:v>45699</x:v>
      </x:c>
      <x:c r="B1504" s="27" t="n">
        <x:v>45700</x:v>
      </x:c>
      <x:c r="C1504" s="1" t="str">
        <x:v>0.0008797193659303</x:v>
      </x:c>
      <x:c r="D1504" s="1" t="str">
        <x:v>0.0280746568178648</x:v>
      </x:c>
      <x:c r="E1504" s="1" t="str">
        <x:v>0.97104562381620485</x:v>
      </x:c>
      <x:c r="F1504" s="1" t="str">
        <x:v>mix</x:v>
      </x:c>
      <x:c r="G1504" s="1" t="str">
        <x:v>0.12290807505644712</x:v>
      </x:c>
      <x:c r="H1504" s="1" t="str">
        <x:v>0.088425733531492773</x:v>
      </x:c>
      <x:c r="I1504" s="1" t="str">
        <x:v>-0.020673174263293848</x:v>
      </x:c>
      <x:c r="J1504" s="1" t="str">
        <x:v>0.013009060542532369</x:v>
      </x:c>
      <x:c r="K1504" s="1" t="str">
        <x:v>0.40169269614070247</x:v>
      </x:c>
      <x:c r="L1504" s="1" t="str">
        <x:v>-0.097831329386984578</x:v>
      </x:c>
      <x:c r="M1504" s="1" t="str">
        <x:v>ABSTAIN</x:v>
      </x:c>
      <x:c r="N1504" s="1" t="str">
        <x:v>0.97104562381620485</x:v>
      </x:c>
      <x:c r="O1504" s="48" t="str">
        <x:v>HIGH_VOLATILITY|NEGATIVE_MOMENTUM</x:v>
      </x:c>
      <x:c r="P1504" s="48" t="str">
        <x:v>episode-001501|episode-001371|episode-001500|episode-001262|episode-001309</x:v>
      </x:c>
      <x:c r="Q1504" s="1" t="str">
        <x:v>True</x:v>
      </x:c>
      <x:c r="R1504" s="1" t="str">
        <x:v>5</x:v>
      </x:c>
      <x:c r="S1504" s="1" t="str">
        <x:v>0.050000000000000003</x:v>
      </x:c>
      <x:c r="T1504" s="1" t="str">
        <x:v>0.42911479311395961</x:v>
      </x:c>
      <x:c r="U1504" s="1" t="str">
        <x:v>0.45000000000000001</x:v>
      </x:c>
      <x:c r="V1504" s="1" t="str">
        <x:v>0.0099080235592590004</x:v>
      </x:c>
      <x:c r="W1504" s="28" t="str">
        <x:v>0.45000000000000001</x:v>
      </x:c>
      <x:c r="X1504" s="28" t="str">
        <x:v>0.0042569866377207832</x:v>
      </x:c>
      <x:c r="Y1504" s="28" t="str">
        <x:v>0.009908023559259016</x:v>
      </x:c>
      <x:c r="Z1504" s="1" t="str">
        <x:v>0.45000000000000001</x:v>
      </x:c>
      <x:c r="AA1504" s="1" t="str">
        <x:v>0.0042569866377207832</x:v>
      </x:c>
      <x:c r="AB1504" s="1" t="str">
        <x:v>0.009908023559259016</x:v>
      </x:c>
      <x:c r="AC1504" s="1" t="str">
        <x:v>ABSTAIN</x:v>
      </x:c>
      <x:c r="AD1504" s="1" t="str">
        <x:v>0.050000000000000003</x:v>
      </x:c>
      <x:c r="AE1504" s="1" t="str">
        <x:v>0.45000000000000001</x:v>
      </x:c>
      <x:c r="AF1504" s="1" t="str">
        <x:v>0.0042569866377207832</x:v>
      </x:c>
      <x:c r="AG1504" s="1" t="str">
        <x:v>0.009908023559259016</x:v>
      </x:c>
      <x:c r="AH1504" s="1" t="str">
        <x:v>0.45000000000000001</x:v>
      </x:c>
      <x:c r="AI1504" s="1" t="str">
        <x:v>0.0042569866377207832</x:v>
      </x:c>
      <x:c r="AJ1504" s="1" t="str">
        <x:v>0.009908023559259016</x:v>
      </x:c>
      <x:c r="AK1504" s="1" t="str">
        <x:v>1.5612511283791264e-17</x:v>
      </x:c>
      <x:c r="AL1504" s="28" t="str">
        <x:v>0.022027383872271301</x:v>
      </x:c>
      <x:c r="AM1504" s="1" t="str">
        <x:v>2025</x:v>
      </x:c>
      <x:c r="AN1504" s="48" t="str">
        <x:v>REUSED_OOS_PREQUENTIAL_DIAGNOSTIC</x:v>
      </x:c>
      <x:c r="AO1504" s="1" t="str">
        <x:v>1502</x:v>
      </x:c>
      <x:c r="AP1504" s="1" t="str">
        <x:v>False</x:v>
      </x:c>
    </x:row>
    <x:row r="1505" ht="22" customHeight="1">
      <x:c r="A1505" s="27" t="n">
        <x:v>45700</x:v>
      </x:c>
      <x:c r="B1505" s="27" t="n">
        <x:v>45701</x:v>
      </x:c>
      <x:c r="C1505" s="1" t="str">
        <x:v>0.00021919593483040001</x:v>
      </x:c>
      <x:c r="D1505" s="1" t="str">
        <x:v>0.085543165636469701</x:v>
      </x:c>
      <x:c r="E1505" s="1" t="str">
        <x:v>0.91423763842869965</x:v>
      </x:c>
      <x:c r="F1505" s="1" t="str">
        <x:v>mix</x:v>
      </x:c>
      <x:c r="G1505" s="1" t="str">
        <x:v>0.26774653384747138</x:v>
      </x:c>
      <x:c r="H1505" s="1" t="str">
        <x:v>0.11493701763721001</x:v>
      </x:c>
      <x:c r="I1505" s="1" t="str">
        <x:v>0.013313277147024793</x:v>
      </x:c>
      <x:c r="J1505" s="1" t="str">
        <x:v>0.035385424192451387</x:v>
      </x:c>
      <x:c r="K1505" s="1" t="str">
        <x:v>0.40853223431315044</x:v>
      </x:c>
      <x:c r="L1505" s="1" t="str">
        <x:v>-0.077958913761855042</x:v>
      </x:c>
      <x:c r="M1505" s="1" t="str">
        <x:v>ABSTAIN</x:v>
      </x:c>
      <x:c r="N1505" s="1" t="str">
        <x:v>0.91423763842869965</x:v>
      </x:c>
      <x:c r="O1505" s="48" t="str">
        <x:v>HIGH_VOLATILITY|NEGATIVE_MOMENTUM</x:v>
      </x:c>
      <x:c r="P1505" s="48" t="str">
        <x:v>episode-001302|episode-001380|episode-001382|episode-001381|episode-001128</x:v>
      </x:c>
      <x:c r="Q1505" s="1" t="str">
        <x:v>True</x:v>
      </x:c>
      <x:c r="R1505" s="1" t="str">
        <x:v>5</x:v>
      </x:c>
      <x:c r="S1505" s="1" t="str">
        <x:v>0.050000000000000003</x:v>
      </x:c>
      <x:c r="T1505" s="1" t="str">
        <x:v>0.42875957353668248</x:v>
      </x:c>
      <x:c r="U1505" s="1" t="str">
        <x:v>0.45000000000000001</x:v>
      </x:c>
      <x:c r="V1505" s="1" t="str">
        <x:v>-0.0058491285027902004</x:v>
      </x:c>
      <x:c r="W1505" s="28" t="str">
        <x:v>0.45000000000000001</x:v>
      </x:c>
      <x:c r="X1505" s="28" t="str">
        <x:v>0.0053982681324080128</x:v>
      </x:c>
      <x:c r="Y1505" s="28" t="str">
        <x:v>-0.0058491285027902906</x:v>
      </x:c>
      <x:c r="Z1505" s="1" t="str">
        <x:v>0.45000000000000001</x:v>
      </x:c>
      <x:c r="AA1505" s="1" t="str">
        <x:v>0.0053982681324080128</x:v>
      </x:c>
      <x:c r="AB1505" s="1" t="str">
        <x:v>-0.0058491285027902906</x:v>
      </x:c>
      <x:c r="AC1505" s="1" t="str">
        <x:v>ABSTAIN</x:v>
      </x:c>
      <x:c r="AD1505" s="1" t="str">
        <x:v>0.050000000000000003</x:v>
      </x:c>
      <x:c r="AE1505" s="1" t="str">
        <x:v>0.45000000000000001</x:v>
      </x:c>
      <x:c r="AF1505" s="1" t="str">
        <x:v>0.0053982681324080128</x:v>
      </x:c>
      <x:c r="AG1505" s="1" t="str">
        <x:v>-0.0058491285027902906</x:v>
      </x:c>
      <x:c r="AH1505" s="1" t="str">
        <x:v>0.45000000000000001</x:v>
      </x:c>
      <x:c r="AI1505" s="1" t="str">
        <x:v>0.0053982681324080128</x:v>
      </x:c>
      <x:c r="AJ1505" s="1" t="str">
        <x:v>-0.0058491285027902906</x:v>
      </x:c>
      <x:c r="AK1505" s="1" t="str">
        <x:v>-9.0205620750793969e-17</x:v>
      </x:c>
      <x:c r="AL1505" s="28" t="str">
        <x:v>-0.012986137290779701</x:v>
      </x:c>
      <x:c r="AM1505" s="1" t="str">
        <x:v>2025</x:v>
      </x:c>
      <x:c r="AN1505" s="48" t="str">
        <x:v>REUSED_OOS_PREQUENTIAL_DIAGNOSTIC</x:v>
      </x:c>
      <x:c r="AO1505" s="1" t="str">
        <x:v>1503</x:v>
      </x:c>
      <x:c r="AP1505" s="1" t="str">
        <x:v>False</x:v>
      </x:c>
    </x:row>
    <x:row r="1506" ht="22" customHeight="1">
      <x:c r="A1506" s="27" t="n">
        <x:v>45701</x:v>
      </x:c>
      <x:c r="B1506" s="27" t="n">
        <x:v>45702</x:v>
      </x:c>
      <x:c r="C1506" s="1" t="str">
        <x:v>0.00073827113785750003</x:v>
      </x:c>
      <x:c r="D1506" s="1" t="str">
        <x:v>0.021285521104388201</x:v>
      </x:c>
      <x:c r="E1506" s="1" t="str">
        <x:v>0.97797620775775396</x:v>
      </x:c>
      <x:c r="F1506" s="1" t="str">
        <x:v>mix</x:v>
      </x:c>
      <x:c r="G1506" s="1" t="str">
        <x:v>0.099258637961010893</x:v>
      </x:c>
      <x:c r="H1506" s="1" t="str">
        <x:v>0.1285152890641629</x:v>
      </x:c>
      <x:c r="I1506" s="1" t="str">
        <x:v>0.00042870989387866487</x:v>
      </x:c>
      <x:c r="J1506" s="1" t="str">
        <x:v>0.00070539174101247326</x:v>
      </x:c>
      <x:c r="K1506" s="1" t="str">
        <x:v>0.40497529933486776</x:v>
      </x:c>
      <x:c r="L1506" s="1" t="str">
        <x:v>-0.089932665895483321</x:v>
      </x:c>
      <x:c r="M1506" s="1" t="str">
        <x:v>ABSTAIN</x:v>
      </x:c>
      <x:c r="N1506" s="1" t="str">
        <x:v>0.97797620775775396</x:v>
      </x:c>
      <x:c r="O1506" s="48" t="str">
        <x:v>HIGH_VOLATILITY|NEGATIVE_MOMENTUM</x:v>
      </x:c>
      <x:c r="P1506" s="48" t="str">
        <x:v>episode-001503|episode-001364|episode-001129|episode-001308|episode-001379</x:v>
      </x:c>
      <x:c r="Q1506" s="1" t="str">
        <x:v>True</x:v>
      </x:c>
      <x:c r="R1506" s="1" t="str">
        <x:v>5</x:v>
      </x:c>
      <x:c r="S1506" s="1" t="str">
        <x:v>0.050000000000000003</x:v>
      </x:c>
      <x:c r="T1506" s="1" t="str">
        <x:v>0.42916817807535379</x:v>
      </x:c>
      <x:c r="U1506" s="1" t="str">
        <x:v>0.45000000000000001</x:v>
      </x:c>
      <x:c r="V1506" s="1" t="str">
        <x:v>0.0041627733068271998</x:v>
      </x:c>
      <x:c r="W1506" s="28" t="str">
        <x:v>0.45000000000000001</x:v>
      </x:c>
      <x:c r="X1506" s="28" t="str">
        <x:v>0.003232961637121945</x:v>
      </x:c>
      <x:c r="Y1506" s="28" t="str">
        <x:v>0.0041627733068272388</x:v>
      </x:c>
      <x:c r="Z1506" s="1" t="str">
        <x:v>0.45000000000000001</x:v>
      </x:c>
      <x:c r="AA1506" s="1" t="str">
        <x:v>0.003232961637121945</x:v>
      </x:c>
      <x:c r="AB1506" s="1" t="str">
        <x:v>0.0041627733068272388</x:v>
      </x:c>
      <x:c r="AC1506" s="1" t="str">
        <x:v>ABSTAIN</x:v>
      </x:c>
      <x:c r="AD1506" s="1" t="str">
        <x:v>0.050000000000000003</x:v>
      </x:c>
      <x:c r="AE1506" s="1" t="str">
        <x:v>0.45000000000000001</x:v>
      </x:c>
      <x:c r="AF1506" s="1" t="str">
        <x:v>0.003232961637121945</x:v>
      </x:c>
      <x:c r="AG1506" s="1" t="str">
        <x:v>0.0041627733068272388</x:v>
      </x:c>
      <x:c r="AH1506" s="1" t="str">
        <x:v>0.45000000000000001</x:v>
      </x:c>
      <x:c r="AI1506" s="1" t="str">
        <x:v>0.003232961637121945</x:v>
      </x:c>
      <x:c r="AJ1506" s="1" t="str">
        <x:v>0.0041627733068272388</x:v>
      </x:c>
      <x:c r="AK1506" s="1" t="str">
        <x:v>3.8163916471489756e-17</x:v>
      </x:c>
      <x:c r="AL1506" s="28" t="str">
        <x:v>0.0092578216378809003</x:v>
      </x:c>
      <x:c r="AM1506" s="1" t="str">
        <x:v>2025</x:v>
      </x:c>
      <x:c r="AN1506" s="48" t="str">
        <x:v>REUSED_OOS_PREQUENTIAL_DIAGNOSTIC</x:v>
      </x:c>
      <x:c r="AO1506" s="1" t="str">
        <x:v>1504</x:v>
      </x:c>
      <x:c r="AP1506" s="1" t="str">
        <x:v>False</x:v>
      </x:c>
    </x:row>
    <x:row r="1507" ht="22" customHeight="1">
      <x:c r="A1507" s="27" t="n">
        <x:v>45702</x:v>
      </x:c>
      <x:c r="B1507" s="27" t="n">
        <x:v>45703</x:v>
      </x:c>
      <x:c r="C1507" s="1" t="str">
        <x:v>0.00080314544225940001</x:v>
      </x:c>
      <x:c r="D1507" s="1" t="str">
        <x:v>0.0178631401512515</x:v>
      </x:c>
      <x:c r="E1507" s="1" t="str">
        <x:v>0.98133371440648876</x:v>
      </x:c>
      <x:c r="F1507" s="1" t="str">
        <x:v>mix</x:v>
      </x:c>
      <x:c r="G1507" s="1" t="str">
        <x:v>0.087487094079354288</x:v>
      </x:c>
      <x:c r="H1507" s="1" t="str">
        <x:v>0.0068447619062733988</x:v>
      </x:c>
      <x:c r="I1507" s="1" t="str">
        <x:v>0.010269029721230671</x:v>
      </x:c>
      <x:c r="J1507" s="1" t="str">
        <x:v>-0.02980304438416792</x:v>
      </x:c>
      <x:c r="K1507" s="1" t="str">
        <x:v>0.3799479229516155</x:v>
      </x:c>
      <x:c r="L1507" s="1" t="str">
        <x:v>-0.08150742483788187</x:v>
      </x:c>
      <x:c r="M1507" s="1" t="str">
        <x:v>ABSTAIN</x:v>
      </x:c>
      <x:c r="N1507" s="1" t="str">
        <x:v>0.98133371440648876</x:v>
      </x:c>
      <x:c r="O1507" s="48" t="str">
        <x:v>HIGH_VOLATILITY|NEGATIVE_MOMENTUM</x:v>
      </x:c>
      <x:c r="P1507" s="48" t="str"/>
      <x:c r="Q1507" s="1" t="str">
        <x:v>True</x:v>
      </x:c>
      <x:c r="R1507" s="1" t="str">
        <x:v>5</x:v>
      </x:c>
      <x:c r="S1507" s="1" t="str">
        <x:v>0.050000000000000003</x:v>
      </x:c>
      <x:c r="T1507" s="1" t="str">
        <x:v>0.42918800332579959</x:v>
      </x:c>
      <x:c r="U1507" s="1" t="str">
        <x:v>0.45000000000000001</x:v>
      </x:c>
      <x:c r="V1507" s="1" t="str">
        <x:v>0.0003152409516051</x:v>
      </x:c>
      <x:c r="W1507" s="28" t="str">
        <x:v>0.45000000000000001</x:v>
      </x:c>
      <x:c r="X1507" s="28" t="str">
        <x:v>0.0022818048114947587</x:v>
      </x:c>
      <x:c r="Y1507" s="28" t="str">
        <x:v>0.00031524095160517795</x:v>
      </x:c>
      <x:c r="Z1507" s="1" t="str">
        <x:v>0.45000000000000001</x:v>
      </x:c>
      <x:c r="AA1507" s="1" t="str">
        <x:v>0.0022818048114947587</x:v>
      </x:c>
      <x:c r="AB1507" s="1" t="str">
        <x:v>0.00031524095160517795</x:v>
      </x:c>
      <x:c r="AC1507" s="1" t="str">
        <x:v>ABSTAIN</x:v>
      </x:c>
      <x:c r="AD1507" s="1" t="str">
        <x:v>0.050000000000000003</x:v>
      </x:c>
      <x:c r="AE1507" s="1" t="str">
        <x:v>0.45000000000000001</x:v>
      </x:c>
      <x:c r="AF1507" s="1" t="str">
        <x:v>0.0022818048114947587</x:v>
      </x:c>
      <x:c r="AG1507" s="1" t="str">
        <x:v>0.00031524095160517795</x:v>
      </x:c>
      <x:c r="AH1507" s="1" t="str">
        <x:v>0.45000000000000001</x:v>
      </x:c>
      <x:c r="AI1507" s="1" t="str">
        <x:v>0.0022818048114947587</x:v>
      </x:c>
      <x:c r="AJ1507" s="1" t="str">
        <x:v>0.00031524095160517795</x:v>
      </x:c>
      <x:c r="AK1507" s="1" t="str">
        <x:v>7.7954136201707769e-17</x:v>
      </x:c>
      <x:c r="AL1507" s="28" t="str">
        <x:v>0.00070560773542970002</x:v>
      </x:c>
      <x:c r="AM1507" s="1" t="str">
        <x:v>2025</x:v>
      </x:c>
      <x:c r="AN1507" s="48" t="str">
        <x:v>REUSED_OOS_PREQUENTIAL_DIAGNOSTIC</x:v>
      </x:c>
      <x:c r="AO1507" s="1" t="str">
        <x:v>1505</x:v>
      </x:c>
      <x:c r="AP1507" s="1" t="str">
        <x:v>False</x:v>
      </x:c>
    </x:row>
    <x:row r="1508" ht="22" customHeight="1">
      <x:c r="A1508" s="27" t="n">
        <x:v>45703</x:v>
      </x:c>
      <x:c r="B1508" s="27" t="n">
        <x:v>45704</x:v>
      </x:c>
      <x:c r="C1508" s="1" t="str">
        <x:v>0.00066713663477000005</x:v>
      </x:c>
      <x:c r="D1508" s="1" t="str">
        <x:v>0.029326005728489299</x:v>
      </x:c>
      <x:c r="E1508" s="1" t="str">
        <x:v>0.97000685763674044</x:v>
      </x:c>
      <x:c r="F1508" s="1" t="str">
        <x:v>mix</x:v>
      </x:c>
      <x:c r="G1508" s="1" t="str">
        <x:v>0.12553740184564766</x:v>
      </x:c>
      <x:c r="H1508" s="1" t="str">
        <x:v>0.022925731154475514</x:v>
      </x:c>
      <x:c r="I1508" s="1" t="str">
        <x:v>0.011669512762849221</x:v>
      </x:c>
      <x:c r="J1508" s="1" t="str">
        <x:v>-0.02430990605422767</x:v>
      </x:c>
      <x:c r="K1508" s="1" t="str">
        <x:v>0.37972267913539659</x:v>
      </x:c>
      <x:c r="L1508" s="1" t="str">
        <x:v>-0.080859329371912647</x:v>
      </x:c>
      <x:c r="M1508" s="1" t="str">
        <x:v>ABSTAIN</x:v>
      </x:c>
      <x:c r="N1508" s="1" t="str">
        <x:v>0.97000685763674044</x:v>
      </x:c>
      <x:c r="O1508" s="48" t="str">
        <x:v>HIGH_VOLATILITY|NEGATIVE_MOMENTUM</x:v>
      </x:c>
      <x:c r="P1508" s="48" t="str"/>
      <x:c r="Q1508" s="1" t="str">
        <x:v>True</x:v>
      </x:c>
      <x:c r="R1508" s="1" t="str">
        <x:v>5</x:v>
      </x:c>
      <x:c r="S1508" s="1" t="str">
        <x:v>0.050000000000000003</x:v>
      </x:c>
      <x:c r="T1508" s="1" t="str">
        <x:v>0.42911737160302821</x:v>
      </x:c>
      <x:c r="U1508" s="1" t="str">
        <x:v>0.45000000000000001</x:v>
      </x:c>
      <x:c r="V1508" s="1" t="str">
        <x:v>-0.0066473231574856999</x:v>
      </x:c>
      <x:c r="W1508" s="28" t="str">
        <x:v>0.45000000000000001</x:v>
      </x:c>
      <x:c r="X1508" s="28" t="str">
        <x:v>0.00017458248048196623</x:v>
      </x:c>
      <x:c r="Y1508" s="28" t="str">
        <x:v>-0.0066473231574856184</x:v>
      </x:c>
      <x:c r="Z1508" s="1" t="str">
        <x:v>0.45000000000000001</x:v>
      </x:c>
      <x:c r="AA1508" s="1" t="str">
        <x:v>0.00017458248048196623</x:v>
      </x:c>
      <x:c r="AB1508" s="1" t="str">
        <x:v>-0.0066473231574856184</x:v>
      </x:c>
      <x:c r="AC1508" s="1" t="str">
        <x:v>ABSTAIN</x:v>
      </x:c>
      <x:c r="AD1508" s="1" t="str">
        <x:v>0.050000000000000003</x:v>
      </x:c>
      <x:c r="AE1508" s="1" t="str">
        <x:v>0.45000000000000001</x:v>
      </x:c>
      <x:c r="AF1508" s="1" t="str">
        <x:v>0.00017458248048196623</x:v>
      </x:c>
      <x:c r="AG1508" s="1" t="str">
        <x:v>-0.0066473231574856184</x:v>
      </x:c>
      <x:c r="AH1508" s="1" t="str">
        <x:v>0.45000000000000001</x:v>
      </x:c>
      <x:c r="AI1508" s="1" t="str">
        <x:v>0.00017458248048196623</x:v>
      </x:c>
      <x:c r="AJ1508" s="1" t="str">
        <x:v>-0.0066473231574856184</x:v>
      </x:c>
      <x:c r="AK1508" s="1" t="str">
        <x:v>8.1532003370909933e-17</x:v>
      </x:c>
      <x:c r="AL1508" s="28" t="str">
        <x:v>-0.0147714438566247</x:v>
      </x:c>
      <x:c r="AM1508" s="1" t="str">
        <x:v>2025</x:v>
      </x:c>
      <x:c r="AN1508" s="48" t="str">
        <x:v>REUSED_OOS_PREQUENTIAL_DIAGNOSTIC</x:v>
      </x:c>
      <x:c r="AO1508" s="1" t="str">
        <x:v>1506</x:v>
      </x:c>
      <x:c r="AP1508" s="1" t="str">
        <x:v>False</x:v>
      </x:c>
    </x:row>
    <x:row r="1509" ht="22" customHeight="1">
      <x:c r="A1509" s="27" t="n">
        <x:v>45704</x:v>
      </x:c>
      <x:c r="B1509" s="27" t="n">
        <x:v>45705</x:v>
      </x:c>
      <x:c r="C1509" s="1" t="str">
        <x:v>0.0012053552574521</x:v>
      </x:c>
      <x:c r="D1509" s="1" t="str">
        <x:v>0.0072372854733295001</x:v>
      </x:c>
      <x:c r="E1509" s="1" t="str">
        <x:v>0.99155735926921795</x:v>
      </x:c>
      <x:c r="F1509" s="1" t="str">
        <x:v>mix</x:v>
      </x:c>
      <x:c r="G1509" s="1" t="str">
        <x:v>0.047493641127540467</x:v>
      </x:c>
      <x:c r="H1509" s="1" t="str">
        <x:v>0.04417744051031941</x:v>
      </x:c>
      <x:c r="I1509" s="1" t="str">
        <x:v>-0.0034943795532667021</x:v>
      </x:c>
      <x:c r="J1509" s="1" t="str">
        <x:v>-0.076406856325941463</x:v>
      </x:c>
      <x:c r="K1509" s="1" t="str">
        <x:v>0.35275652036186173</x:v>
      </x:c>
      <x:c r="L1509" s="1" t="str">
        <x:v>-0.094436364184435795</x:v>
      </x:c>
      <x:c r="M1509" s="1" t="str">
        <x:v>ABSTAIN</x:v>
      </x:c>
      <x:c r="N1509" s="1" t="str">
        <x:v>0.99155735926921795</x:v>
      </x:c>
      <x:c r="O1509" s="48" t="str">
        <x:v>HIGH_VOLATILITY|NEGATIVE_MOMENTUM</x:v>
      </x:c>
      <x:c r="P1509" s="48" t="str"/>
      <x:c r="Q1509" s="1" t="str">
        <x:v>True</x:v>
      </x:c>
      <x:c r="R1509" s="1" t="str">
        <x:v>5</x:v>
      </x:c>
      <x:c r="S1509" s="1" t="str">
        <x:v>0.050000000000000003</x:v>
      </x:c>
      <x:c r="T1509" s="1" t="str">
        <x:v>0.42923910919323671</x:v>
      </x:c>
      <x:c r="U1509" s="1" t="str">
        <x:v>0.45000000000000001</x:v>
      </x:c>
      <x:c r="V1509" s="1" t="str">
        <x:v>-0.0016457897336799</x:v>
      </x:c>
      <x:c r="W1509" s="28" t="str">
        <x:v>0.45000000000000001</x:v>
      </x:c>
      <x:c r="X1509" s="28" t="str">
        <x:v>0.0036803965011436568</x:v>
      </x:c>
      <x:c r="Y1509" s="28" t="str">
        <x:v>-0.0016457897336799032</x:v>
      </x:c>
      <x:c r="Z1509" s="1" t="str">
        <x:v>0.45000000000000001</x:v>
      </x:c>
      <x:c r="AA1509" s="1" t="str">
        <x:v>0.0036803965011436568</x:v>
      </x:c>
      <x:c r="AB1509" s="1" t="str">
        <x:v>-0.0016457897336799032</x:v>
      </x:c>
      <x:c r="AC1509" s="1" t="str">
        <x:v>ABSTAIN</x:v>
      </x:c>
      <x:c r="AD1509" s="1" t="str">
        <x:v>0.050000000000000003</x:v>
      </x:c>
      <x:c r="AE1509" s="1" t="str">
        <x:v>0.45000000000000001</x:v>
      </x:c>
      <x:c r="AF1509" s="1" t="str">
        <x:v>0.0036803965011436568</x:v>
      </x:c>
      <x:c r="AG1509" s="1" t="str">
        <x:v>-0.0016457897336799032</x:v>
      </x:c>
      <x:c r="AH1509" s="1" t="str">
        <x:v>0.45000000000000001</x:v>
      </x:c>
      <x:c r="AI1509" s="1" t="str">
        <x:v>0.0036803965011436568</x:v>
      </x:c>
      <x:c r="AJ1509" s="1" t="str">
        <x:v>-0.0016457897336799032</x:v>
      </x:c>
      <x:c r="AK1509" s="1" t="str">
        <x:v>-3.2526065174565133e-18</x:v>
      </x:c>
      <x:c r="AL1509" s="28" t="str">
        <x:v>-0.0036491452906989002</x:v>
      </x:c>
      <x:c r="AM1509" s="1" t="str">
        <x:v>2025</x:v>
      </x:c>
      <x:c r="AN1509" s="48" t="str">
        <x:v>REUSED_OOS_PREQUENTIAL_DIAGNOSTIC</x:v>
      </x:c>
      <x:c r="AO1509" s="1" t="str">
        <x:v>1507</x:v>
      </x:c>
      <x:c r="AP1509" s="1" t="str">
        <x:v>False</x:v>
      </x:c>
    </x:row>
    <x:row r="1510" ht="22" customHeight="1">
      <x:c r="A1510" s="27" t="n">
        <x:v>45705</x:v>
      </x:c>
      <x:c r="B1510" s="27" t="n">
        <x:v>45706</x:v>
      </x:c>
      <x:c r="C1510" s="1" t="str">
        <x:v>0.0022537451544463001</x:v>
      </x:c>
      <x:c r="D1510" s="1" t="str">
        <x:v>0.0016405341645715</x:v>
      </x:c>
      <x:c r="E1510" s="1" t="str">
        <x:v>0.99610572068098202</x:v>
      </x:c>
      <x:c r="F1510" s="1" t="str">
        <x:v>mix</x:v>
      </x:c>
      <x:c r="G1510" s="1" t="str">
        <x:v>0.02561771510541554</x:v>
      </x:c>
      <x:c r="H1510" s="1" t="str">
        <x:v>0.011193502617516268</x:v>
      </x:c>
      <x:c r="I1510" s="1" t="str">
        <x:v>-0.016969313807093322</x:v>
      </x:c>
      <x:c r="J1510" s="1" t="str">
        <x:v>-0.083756070822838535</x:v>
      </x:c>
      <x:c r="K1510" s="1" t="str">
        <x:v>0.35186507362508684</x:v>
      </x:c>
      <x:c r="L1510" s="1" t="str">
        <x:v>-0.097740897461500387</x:v>
      </x:c>
      <x:c r="M1510" s="1" t="str">
        <x:v>ABSTAIN</x:v>
      </x:c>
      <x:c r="N1510" s="1" t="str">
        <x:v>0.99610572068098202</x:v>
      </x:c>
      <x:c r="O1510" s="48" t="str">
        <x:v>HIGH_VOLATILITY|NEGATIVE_MOMENTUM</x:v>
      </x:c>
      <x:c r="P1510" s="48" t="str"/>
      <x:c r="Q1510" s="1" t="str">
        <x:v>True</x:v>
      </x:c>
      <x:c r="R1510" s="1" t="str">
        <x:v>5</x:v>
      </x:c>
      <x:c r="S1510" s="1" t="str">
        <x:v>0.050000000000000003</x:v>
      </x:c>
      <x:c r="T1510" s="1" t="str">
        <x:v>0.4292224982681162</x:v>
      </x:c>
      <x:c r="U1510" s="1" t="str">
        <x:v>0.45000000000000001</x:v>
      </x:c>
      <x:c r="V1510" s="1" t="str">
        <x:v>-0.00067415654329940002</x:v>
      </x:c>
      <x:c r="W1510" s="28" t="str">
        <x:v>0.45000000000000001</x:v>
      </x:c>
      <x:c r="X1510" s="28" t="str">
        <x:v>0.0009046489974810501</x:v>
      </x:c>
      <x:c r="Y1510" s="28" t="str">
        <x:v>-0.00067415654329949781</x:v>
      </x:c>
      <x:c r="Z1510" s="1" t="str">
        <x:v>0.45000000000000001</x:v>
      </x:c>
      <x:c r="AA1510" s="1" t="str">
        <x:v>0.0009046489974810501</x:v>
      </x:c>
      <x:c r="AB1510" s="1" t="str">
        <x:v>-0.00067415654329949781</x:v>
      </x:c>
      <x:c r="AC1510" s="1" t="str">
        <x:v>ABSTAIN</x:v>
      </x:c>
      <x:c r="AD1510" s="1" t="str">
        <x:v>0.050000000000000003</x:v>
      </x:c>
      <x:c r="AE1510" s="1" t="str">
        <x:v>0.45000000000000001</x:v>
      </x:c>
      <x:c r="AF1510" s="1" t="str">
        <x:v>0.0009046489974810501</x:v>
      </x:c>
      <x:c r="AG1510" s="1" t="str">
        <x:v>-0.00067415654329949781</x:v>
      </x:c>
      <x:c r="AH1510" s="1" t="str">
        <x:v>0.45000000000000001</x:v>
      </x:c>
      <x:c r="AI1510" s="1" t="str">
        <x:v>0.0009046489974810501</x:v>
      </x:c>
      <x:c r="AJ1510" s="1" t="str">
        <x:v>-0.00067415654329949781</x:v>
      </x:c>
      <x:c r="AK1510" s="1" t="str">
        <x:v>-9.790345617544105e-17</x:v>
      </x:c>
      <x:c r="AL1510" s="28" t="str">
        <x:v>-0.0014961166741316</x:v>
      </x:c>
      <x:c r="AM1510" s="1" t="str">
        <x:v>2025</x:v>
      </x:c>
      <x:c r="AN1510" s="48" t="str">
        <x:v>REUSED_OOS_PREQUENTIAL_DIAGNOSTIC</x:v>
      </x:c>
      <x:c r="AO1510" s="1" t="str">
        <x:v>1508</x:v>
      </x:c>
      <x:c r="AP1510" s="1" t="str">
        <x:v>False</x:v>
      </x:c>
    </x:row>
    <x:row r="1511" ht="22" customHeight="1">
      <x:c r="A1511" s="27" t="n">
        <x:v>45706</x:v>
      </x:c>
      <x:c r="B1511" s="27" t="n">
        <x:v>45707</x:v>
      </x:c>
      <x:c r="C1511" s="1" t="str">
        <x:v>0.0024450656332585001</x:v>
      </x:c>
      <x:c r="D1511" s="1" t="str">
        <x:v>0.0034261371311064001</x:v>
      </x:c>
      <x:c r="E1511" s="1" t="str">
        <x:v>0.99412879723563485</x:v>
      </x:c>
      <x:c r="F1511" s="1" t="str">
        <x:v>mix</x:v>
      </x:c>
      <x:c r="G1511" s="1" t="str">
        <x:v>0.036414703623929248</x:v>
      </x:c>
      <x:c r="H1511" s="1" t="str">
        <x:v>0.003953846890694267</x:v>
      </x:c>
      <x:c r="I1511" s="1" t="str">
        <x:v>-0.0013960282630464116</x:v>
      </x:c>
      <x:c r="J1511" s="1" t="str">
        <x:v>-0.056075089198031947</x:v>
      </x:c>
      <x:c r="K1511" s="1" t="str">
        <x:v>0.33666442597682905</x:v>
      </x:c>
      <x:c r="L1511" s="1" t="str">
        <x:v>-0.099090782349195328</x:v>
      </x:c>
      <x:c r="M1511" s="1" t="str">
        <x:v>ABSTAIN</x:v>
      </x:c>
      <x:c r="N1511" s="1" t="str">
        <x:v>0.99412879723563485</x:v>
      </x:c>
      <x:c r="O1511" s="48" t="str">
        <x:v>HIGH_VOLATILITY|NEGATIVE_MOMENTUM</x:v>
      </x:c>
      <x:c r="P1511" s="48" t="str"/>
      <x:c r="Q1511" s="1" t="str">
        <x:v>True</x:v>
      </x:c>
      <x:c r="R1511" s="1" t="str">
        <x:v>5</x:v>
      </x:c>
      <x:c r="S1511" s="1" t="str">
        <x:v>0.050000000000000003</x:v>
      </x:c>
      <x:c r="T1511" s="1" t="str">
        <x:v>0.42920043809633251</x:v>
      </x:c>
      <x:c r="U1511" s="1" t="str">
        <x:v>0.45000000000000001</x:v>
      </x:c>
      <x:c r="V1511" s="1" t="str">
        <x:v>0.0047368660425549996</x:v>
      </x:c>
      <x:c r="W1511" s="28" t="str">
        <x:v>0.45000000000000001</x:v>
      </x:c>
      <x:c r="X1511" s="28" t="str">
        <x:v>0.00037053834271438824</x:v>
      </x:c>
      <x:c r="Y1511" s="28" t="str">
        <x:v>0.0047368660425550768</x:v>
      </x:c>
      <x:c r="Z1511" s="1" t="str">
        <x:v>0.45000000000000001</x:v>
      </x:c>
      <x:c r="AA1511" s="1" t="str">
        <x:v>0.00037053834271438824</x:v>
      </x:c>
      <x:c r="AB1511" s="1" t="str">
        <x:v>0.0047368660425550768</x:v>
      </x:c>
      <x:c r="AC1511" s="1" t="str">
        <x:v>ABSTAIN</x:v>
      </x:c>
      <x:c r="AD1511" s="1" t="str">
        <x:v>0.050000000000000003</x:v>
      </x:c>
      <x:c r="AE1511" s="1" t="str">
        <x:v>0.45000000000000001</x:v>
      </x:c>
      <x:c r="AF1511" s="1" t="str">
        <x:v>0.00037053834271438824</x:v>
      </x:c>
      <x:c r="AG1511" s="1" t="str">
        <x:v>0.0047368660425550768</x:v>
      </x:c>
      <x:c r="AH1511" s="1" t="str">
        <x:v>0.45000000000000001</x:v>
      </x:c>
      <x:c r="AI1511" s="1" t="str">
        <x:v>0.00037053834271438824</x:v>
      </x:c>
      <x:c r="AJ1511" s="1" t="str">
        <x:v>0.0047368660425550768</x:v>
      </x:c>
      <x:c r="AK1511" s="1" t="str">
        <x:v>7.6327832942979512e-17</x:v>
      </x:c>
      <x:c r="AL1511" s="28" t="str">
        <x:v>0.0105271963027249</x:v>
      </x:c>
      <x:c r="AM1511" s="1" t="str">
        <x:v>2025</x:v>
      </x:c>
      <x:c r="AN1511" s="48" t="str">
        <x:v>REUSED_OOS_PREQUENTIAL_DIAGNOSTIC</x:v>
      </x:c>
      <x:c r="AO1511" s="1" t="str">
        <x:v>1509</x:v>
      </x:c>
      <x:c r="AP1511" s="1" t="str">
        <x:v>False</x:v>
      </x:c>
    </x:row>
    <x:row r="1512" ht="22" customHeight="1">
      <x:c r="A1512" s="27" t="n">
        <x:v>45707</x:v>
      </x:c>
      <x:c r="B1512" s="27" t="n">
        <x:v>45708</x:v>
      </x:c>
      <x:c r="C1512" s="1" t="str">
        <x:v>0.0019456641226681</x:v>
      </x:c>
      <x:c r="D1512" s="1" t="str">
        <x:v>0.0093041926694235992</x:v>
      </x:c>
      <x:c r="E1512" s="1" t="str">
        <x:v>0.98875014320790799</x:v>
      </x:c>
      <x:c r="F1512" s="1" t="str">
        <x:v>mix</x:v>
      </x:c>
      <x:c r="G1512" s="1" t="str">
        <x:v>0.060849381533930921</x:v>
      </x:c>
      <x:c r="H1512" s="1" t="str">
        <x:v>0.011756111076634459</x:v>
      </x:c>
      <x:c r="I1512" s="1" t="str">
        <x:v>-0.012632647911296591</x:v>
      </x:c>
      <x:c r="J1512" s="1" t="str">
        <x:v>-0.054334882291871445</x:v>
      </x:c>
      <x:c r="K1512" s="1" t="str">
        <x:v>0.33745207773329478</x:v>
      </x:c>
      <x:c r="L1512" s="1" t="str">
        <x:v>-0.089606734164050961</x:v>
      </x:c>
      <x:c r="M1512" s="1" t="str">
        <x:v>ABSTAIN</x:v>
      </x:c>
      <x:c r="N1512" s="1" t="str">
        <x:v>0.98875014320790799</x:v>
      </x:c>
      <x:c r="O1512" s="48" t="str">
        <x:v>HIGH_VOLATILITY|NEGATIVE_MOMENTUM</x:v>
      </x:c>
      <x:c r="P1512" s="48" t="str"/>
      <x:c r="Q1512" s="1" t="str">
        <x:v>True</x:v>
      </x:c>
      <x:c r="R1512" s="1" t="str">
        <x:v>5</x:v>
      </x:c>
      <x:c r="S1512" s="1" t="str">
        <x:v>0.050000000000000003</x:v>
      </x:c>
      <x:c r="T1512" s="1" t="str">
        <x:v>0.42918657573570601</x:v>
      </x:c>
      <x:c r="U1512" s="1" t="str">
        <x:v>0.45000000000000001</x:v>
      </x:c>
      <x:c r="V1512" s="1" t="str">
        <x:v>0.0077523305703711999</x:v>
      </x:c>
      <x:c r="W1512" s="28" t="str">
        <x:v>0.45000000000000001</x:v>
      </x:c>
      <x:c r="X1512" s="28" t="str">
        <x:v>0.0025931964950745012</x:v>
      </x:c>
      <x:c r="Y1512" s="28" t="str">
        <x:v>0.0077523305703712797</x:v>
      </x:c>
      <x:c r="Z1512" s="1" t="str">
        <x:v>0.45000000000000001</x:v>
      </x:c>
      <x:c r="AA1512" s="1" t="str">
        <x:v>0.0025931964950745012</x:v>
      </x:c>
      <x:c r="AB1512" s="1" t="str">
        <x:v>0.0077523305703712797</x:v>
      </x:c>
      <x:c r="AC1512" s="1" t="str">
        <x:v>ABSTAIN</x:v>
      </x:c>
      <x:c r="AD1512" s="1" t="str">
        <x:v>0.050000000000000003</x:v>
      </x:c>
      <x:c r="AE1512" s="1" t="str">
        <x:v>0.45000000000000001</x:v>
      </x:c>
      <x:c r="AF1512" s="1" t="str">
        <x:v>0.0025931964950745012</x:v>
      </x:c>
      <x:c r="AG1512" s="1" t="str">
        <x:v>0.0077523305703712797</x:v>
      </x:c>
      <x:c r="AH1512" s="1" t="str">
        <x:v>0.45000000000000001</x:v>
      </x:c>
      <x:c r="AI1512" s="1" t="str">
        <x:v>0.0025931964950745012</x:v>
      </x:c>
      <x:c r="AJ1512" s="1" t="str">
        <x:v>0.0077523305703712797</x:v>
      </x:c>
      <x:c r="AK1512" s="1" t="str">
        <x:v>7.8929918156944723e-17</x:v>
      </x:c>
      <x:c r="AL1512" s="28" t="str">
        <x:v>0.017233208615466001</x:v>
      </x:c>
      <x:c r="AM1512" s="1" t="str">
        <x:v>2025</x:v>
      </x:c>
      <x:c r="AN1512" s="48" t="str">
        <x:v>REUSED_OOS_PREQUENTIAL_DIAGNOSTIC</x:v>
      </x:c>
      <x:c r="AO1512" s="1" t="str">
        <x:v>1510</x:v>
      </x:c>
      <x:c r="AP1512" s="1" t="str">
        <x:v>False</x:v>
      </x:c>
    </x:row>
    <x:row r="1513" ht="22" customHeight="1">
      <x:c r="A1513" s="27" t="n">
        <x:v>45708</x:v>
      </x:c>
      <x:c r="B1513" s="27" t="n">
        <x:v>45709</x:v>
      </x:c>
      <x:c r="C1513" s="1" t="str">
        <x:v>0.0011565916206712999</x:v>
      </x:c>
      <x:c r="D1513" s="1" t="str">
        <x:v>0.018057860648272101</x:v>
      </x:c>
      <x:c r="E1513" s="1" t="str">
        <x:v>0.98078554773105642</x:v>
      </x:c>
      <x:c r="F1513" s="1" t="str">
        <x:v>mix</x:v>
      </x:c>
      <x:c r="G1513" s="1" t="str">
        <x:v>0.090420664374629395</x:v>
      </x:c>
      <x:c r="H1513" s="1" t="str">
        <x:v>0.017507335957696879</x:v>
      </x:c>
      <x:c r="I1513" s="1" t="str">
        <x:v>0.01759752075867782</x:v>
      </x:c>
      <x:c r="J1513" s="1" t="str">
        <x:v>-0.073917737091784619</x:v>
      </x:c>
      <x:c r="K1513" s="1" t="str">
        <x:v>0.31334839360720335</x:v>
      </x:c>
      <x:c r="L1513" s="1" t="str">
        <x:v>-0.073917737091784619</x:v>
      </x:c>
      <x:c r="M1513" s="1" t="str">
        <x:v>ABSTAIN</x:v>
      </x:c>
      <x:c r="N1513" s="1" t="str">
        <x:v>0.98078554773105642</x:v>
      </x:c>
      <x:c r="O1513" s="48" t="str">
        <x:v>HIGH_VOLATILITY|NEGATIVE_MOMENTUM</x:v>
      </x:c>
      <x:c r="P1513" s="48" t="str"/>
      <x:c r="Q1513" s="1" t="str">
        <x:v>True</x:v>
      </x:c>
      <x:c r="R1513" s="1" t="str">
        <x:v>5</x:v>
      </x:c>
      <x:c r="S1513" s="1" t="str">
        <x:v>0.050000000000000003</x:v>
      </x:c>
      <x:c r="T1513" s="1" t="str">
        <x:v>0.42916829192550388</x:v>
      </x:c>
      <x:c r="U1513" s="1" t="str">
        <x:v>0.45000000000000001</x:v>
      </x:c>
      <x:c r="V1513" s="1" t="str">
        <x:v>-0.0098669924151979001</x:v>
      </x:c>
      <x:c r="W1513" s="28" t="str">
        <x:v>0.45000000000000001</x:v>
      </x:c>
      <x:c r="X1513" s="28" t="str">
        <x:v>0.0042323971301188035</x:v>
      </x:c>
      <x:c r="Y1513" s="28" t="str">
        <x:v>-0.0098669924151979505</x:v>
      </x:c>
      <x:c r="Z1513" s="1" t="str">
        <x:v>0.45000000000000001</x:v>
      </x:c>
      <x:c r="AA1513" s="1" t="str">
        <x:v>0.0042323971301188035</x:v>
      </x:c>
      <x:c r="AB1513" s="1" t="str">
        <x:v>-0.0098669924151979505</x:v>
      </x:c>
      <x:c r="AC1513" s="1" t="str">
        <x:v>ABSTAIN</x:v>
      </x:c>
      <x:c r="AD1513" s="1" t="str">
        <x:v>0.050000000000000003</x:v>
      </x:c>
      <x:c r="AE1513" s="1" t="str">
        <x:v>0.45000000000000001</x:v>
      </x:c>
      <x:c r="AF1513" s="1" t="str">
        <x:v>0.0042323971301188035</x:v>
      </x:c>
      <x:c r="AG1513" s="1" t="str">
        <x:v>-0.0098669924151979505</x:v>
      </x:c>
      <x:c r="AH1513" s="1" t="str">
        <x:v>0.45000000000000001</x:v>
      </x:c>
      <x:c r="AI1513" s="1" t="str">
        <x:v>0.0042323971301188035</x:v>
      </x:c>
      <x:c r="AJ1513" s="1" t="str">
        <x:v>-0.0098669924151979505</x:v>
      </x:c>
      <x:c r="AK1513" s="1" t="str">
        <x:v>-5.0306980803327406e-17</x:v>
      </x:c>
      <x:c r="AL1513" s="28" t="str">
        <x:v>-0.0219173372474704</x:v>
      </x:c>
      <x:c r="AM1513" s="1" t="str">
        <x:v>2025</x:v>
      </x:c>
      <x:c r="AN1513" s="48" t="str">
        <x:v>REUSED_OOS_PREQUENTIAL_DIAGNOSTIC</x:v>
      </x:c>
      <x:c r="AO1513" s="1" t="str">
        <x:v>1511</x:v>
      </x:c>
      <x:c r="AP1513" s="1" t="str">
        <x:v>False</x:v>
      </x:c>
    </x:row>
    <x:row r="1514" ht="22" customHeight="1">
      <x:c r="A1514" s="27" t="n">
        <x:v>45709</x:v>
      </x:c>
      <x:c r="B1514" s="27" t="n">
        <x:v>45710</x:v>
      </x:c>
      <x:c r="C1514" s="1" t="str">
        <x:v>0.0021146710386553001</x:v>
      </x:c>
      <x:c r="D1514" s="1" t="str">
        <x:v>0.0038131627226910001</x:v>
      </x:c>
      <x:c r="E1514" s="1" t="str">
        <x:v>0.99407216623865358</x:v>
      </x:c>
      <x:c r="F1514" s="1" t="str">
        <x:v>mix</x:v>
      </x:c>
      <x:c r="G1514" s="1" t="str">
        <x:v>0.036565053321127597</x:v>
      </x:c>
      <x:c r="H1514" s="1" t="str">
        <x:v>0.028489395851162259</x:v>
      </x:c>
      <x:c r="I1514" s="1" t="str">
        <x:v>-0.013835244696147719</x:v>
      </x:c>
      <x:c r="J1514" s="1" t="str">
        <x:v>-0.072616236902612541</x:v>
      </x:c>
      <x:c r="K1514" s="1" t="str">
        <x:v>0.3121988535854629</x:v>
      </x:c>
      <x:c r="L1514" s="1" t="str">
        <x:v>-0.094214994366844551</x:v>
      </x:c>
      <x:c r="M1514" s="1" t="str">
        <x:v>ABSTAIN</x:v>
      </x:c>
      <x:c r="N1514" s="1" t="str">
        <x:v>0.99407216623865358</x:v>
      </x:c>
      <x:c r="O1514" s="48" t="str">
        <x:v>HIGH_VOLATILITY|NEGATIVE_MOMENTUM</x:v>
      </x:c>
      <x:c r="P1514" s="48" t="str">
        <x:v>episode-001509|episode-001508|episode-000877|episode-001510|episode-001511</x:v>
      </x:c>
      <x:c r="Q1514" s="1" t="str">
        <x:v>True</x:v>
      </x:c>
      <x:c r="R1514" s="1" t="str">
        <x:v>5</x:v>
      </x:c>
      <x:c r="S1514" s="1" t="str">
        <x:v>0.050000000000000003</x:v>
      </x:c>
      <x:c r="T1514" s="1" t="str">
        <x:v>0.42921500625875397</x:v>
      </x:c>
      <x:c r="U1514" s="1" t="str">
        <x:v>0.45000000000000001</x:v>
      </x:c>
      <x:c r="V1514" s="1" t="str">
        <x:v>0.0018688169690682999</x:v>
      </x:c>
      <x:c r="W1514" s="28" t="str">
        <x:v>0.45000000000000001</x:v>
      </x:c>
      <x:c r="X1514" s="28" t="str">
        <x:v>0.0054785750685851231</x:v>
      </x:c>
      <x:c r="Y1514" s="28" t="str">
        <x:v>0.0018688169690683765</x:v>
      </x:c>
      <x:c r="Z1514" s="1" t="str">
        <x:v>0.45000000000000001</x:v>
      </x:c>
      <x:c r="AA1514" s="1" t="str">
        <x:v>0.0054785750685851231</x:v>
      </x:c>
      <x:c r="AB1514" s="1" t="str">
        <x:v>0.0018688169690683765</x:v>
      </x:c>
      <x:c r="AC1514" s="1" t="str">
        <x:v>ABSTAIN</x:v>
      </x:c>
      <x:c r="AD1514" s="1" t="str">
        <x:v>0.050000000000000003</x:v>
      </x:c>
      <x:c r="AE1514" s="1" t="str">
        <x:v>0.45000000000000001</x:v>
      </x:c>
      <x:c r="AF1514" s="1" t="str">
        <x:v>0.0054785750685851231</x:v>
      </x:c>
      <x:c r="AG1514" s="1" t="str">
        <x:v>0.0018688169690683765</x:v>
      </x:c>
      <x:c r="AH1514" s="1" t="str">
        <x:v>0.45000000000000001</x:v>
      </x:c>
      <x:c r="AI1514" s="1" t="str">
        <x:v>0.0054785750685851231</x:v>
      </x:c>
      <x:c r="AJ1514" s="1" t="str">
        <x:v>0.0018688169690683765</x:v>
      </x:c>
      <x:c r="AK1514" s="1" t="str">
        <x:v>7.6327832942979512e-17</x:v>
      </x:c>
      <x:c r="AL1514" s="28" t="str">
        <x:v>0.0041651240281376997</x:v>
      </x:c>
      <x:c r="AM1514" s="1" t="str">
        <x:v>2025</x:v>
      </x:c>
      <x:c r="AN1514" s="48" t="str">
        <x:v>REUSED_OOS_PREQUENTIAL_DIAGNOSTIC</x:v>
      </x:c>
      <x:c r="AO1514" s="1" t="str">
        <x:v>1512</x:v>
      </x:c>
      <x:c r="AP1514" s="1" t="str">
        <x:v>False</x:v>
      </x:c>
    </x:row>
    <x:row r="1515" ht="22" customHeight="1">
      <x:c r="A1515" s="27" t="n">
        <x:v>45710</x:v>
      </x:c>
      <x:c r="B1515" s="27" t="n">
        <x:v>45711</x:v>
      </x:c>
      <x:c r="C1515" s="1" t="str">
        <x:v>0.0025470277930387001</x:v>
      </x:c>
      <x:c r="D1515" s="1" t="str">
        <x:v>0.0048678700299252002</x:v>
      </x:c>
      <x:c r="E1515" s="1" t="str">
        <x:v>0.99258510217703555</x:v>
      </x:c>
      <x:c r="F1515" s="1" t="str">
        <x:v>mix</x:v>
      </x:c>
      <x:c r="G1515" s="1" t="str">
        <x:v>0.044166798418259129</x:v>
      </x:c>
      <x:c r="H1515" s="1" t="str">
        <x:v>0.0029741281232356265</x:v>
      </x:c>
      <x:c r="I1515" s="1" t="str">
        <x:v>-0.010425997249250196</x:v>
      </x:c>
      <x:c r="J1515" s="1" t="str">
        <x:v>-0.070790600902108647</x:v>
      </x:c>
      <x:c r="K1515" s="1" t="str">
        <x:v>0.31264706065382802</x:v>
      </x:c>
      <x:c r="L1515" s="1" t="str">
        <x:v>-0.09044228747555505</x:v>
      </x:c>
      <x:c r="M1515" s="1" t="str">
        <x:v>ABSTAIN</x:v>
      </x:c>
      <x:c r="N1515" s="1" t="str">
        <x:v>0.99258510217703555</x:v>
      </x:c>
      <x:c r="O1515" s="48" t="str">
        <x:v>HIGH_VOLATILITY|NEGATIVE_MOMENTUM</x:v>
      </x:c>
      <x:c r="P1515" s="48" t="str">
        <x:v>episode-001513|episode-001511|episode-001510|episode-001508|episode-001509</x:v>
      </x:c>
      <x:c r="Q1515" s="1" t="str">
        <x:v>True</x:v>
      </x:c>
      <x:c r="R1515" s="1" t="str">
        <x:v>5</x:v>
      </x:c>
      <x:c r="S1515" s="1" t="str">
        <x:v>0.050000000000000003</x:v>
      </x:c>
      <x:c r="T1515" s="1" t="str">
        <x:v>0.42918535878765818</x:v>
      </x:c>
      <x:c r="U1515" s="1" t="str">
        <x:v>0.45000000000000001</x:v>
      </x:c>
      <x:c r="V1515" s="1" t="str">
        <x:v>-0.0013865950752256001</x:v>
      </x:c>
      <x:c r="W1515" s="28" t="str">
        <x:v>0.45000000000000001</x:v>
      </x:c>
      <x:c r="X1515" s="28" t="str">
        <x:v>0.0010289396493983194</x:v>
      </x:c>
      <x:c r="Y1515" s="28" t="str">
        <x:v>-0.0013865950752256495</x:v>
      </x:c>
      <x:c r="Z1515" s="1" t="str">
        <x:v>0.45000000000000001</x:v>
      </x:c>
      <x:c r="AA1515" s="1" t="str">
        <x:v>0.0010289396493983194</x:v>
      </x:c>
      <x:c r="AB1515" s="1" t="str">
        <x:v>-0.0013865950752256495</x:v>
      </x:c>
      <x:c r="AC1515" s="1" t="str">
        <x:v>ABSTAIN</x:v>
      </x:c>
      <x:c r="AD1515" s="1" t="str">
        <x:v>0.050000000000000003</x:v>
      </x:c>
      <x:c r="AE1515" s="1" t="str">
        <x:v>0.45000000000000001</x:v>
      </x:c>
      <x:c r="AF1515" s="1" t="str">
        <x:v>0.0010289396493983194</x:v>
      </x:c>
      <x:c r="AG1515" s="1" t="str">
        <x:v>-0.0013865950752256495</x:v>
      </x:c>
      <x:c r="AH1515" s="1" t="str">
        <x:v>0.45000000000000001</x:v>
      </x:c>
      <x:c r="AI1515" s="1" t="str">
        <x:v>0.0010289396493983194</x:v>
      </x:c>
      <x:c r="AJ1515" s="1" t="str">
        <x:v>-0.0013865950752256495</x:v>
      </x:c>
      <x:c r="AK1515" s="1" t="str">
        <x:v>-4.9439619065339002e-17</x:v>
      </x:c>
      <x:c r="AL1515" s="28" t="str">
        <x:v>-0.0030790390249814002</x:v>
      </x:c>
      <x:c r="AM1515" s="1" t="str">
        <x:v>2025</x:v>
      </x:c>
      <x:c r="AN1515" s="48" t="str">
        <x:v>REUSED_OOS_PREQUENTIAL_DIAGNOSTIC</x:v>
      </x:c>
      <x:c r="AO1515" s="1" t="str">
        <x:v>1513</x:v>
      </x:c>
      <x:c r="AP1515" s="1" t="str">
        <x:v>False</x:v>
      </x:c>
    </x:row>
    <x:row r="1516" ht="22" customHeight="1">
      <x:c r="A1516" s="27" t="n">
        <x:v>45711</x:v>
      </x:c>
      <x:c r="B1516" s="27" t="n">
        <x:v>45712</x:v>
      </x:c>
      <x:c r="C1516" s="1" t="str">
        <x:v>0.0065333510968650001</x:v>
      </x:c>
      <x:c r="D1516" s="1" t="str">
        <x:v>0.0024680996640092001</x:v>
      </x:c>
      <x:c r="E1516" s="1" t="str">
        <x:v>0.99099854923912556</x:v>
      </x:c>
      <x:c r="F1516" s="1" t="str">
        <x:v>mix</x:v>
      </x:c>
      <x:c r="G1516" s="1" t="str">
        <x:v>0.051563465076515144</x:v>
      </x:c>
      <x:c r="H1516" s="1" t="str">
        <x:v>0.0079726466076522912</x:v>
      </x:c>
      <x:c r="I1516" s="1" t="str">
        <x:v>0.0013179780739211999</x:v>
      </x:c>
      <x:c r="J1516" s="1" t="str">
        <x:v>-0.08204569230314418</x:v>
      </x:c>
      <x:c r="K1516" s="1" t="str">
        <x:v>0.30985598437203693</x:v>
      </x:c>
      <x:c r="L1516" s="1" t="str">
        <x:v>-0.09324285116789055</x:v>
      </x:c>
      <x:c r="M1516" s="1" t="str">
        <x:v>ABSTAIN</x:v>
      </x:c>
      <x:c r="N1516" s="1" t="str">
        <x:v>0.99099854923912556</x:v>
      </x:c>
      <x:c r="O1516" s="48" t="str">
        <x:v>HIGH_VOLATILITY|NEGATIVE_MOMENTUM</x:v>
      </x:c>
      <x:c r="P1516" s="48" t="str"/>
      <x:c r="Q1516" s="1" t="str">
        <x:v>True</x:v>
      </x:c>
      <x:c r="R1516" s="1" t="str">
        <x:v>5</x:v>
      </x:c>
      <x:c r="S1516" s="1" t="str">
        <x:v>0.050000000000000003</x:v>
      </x:c>
      <x:c r="T1516" s="1" t="str">
        <x:v>0.42899420138744249</x:v>
      </x:c>
      <x:c r="U1516" s="1" t="str">
        <x:v>0.45000000000000001</x:v>
      </x:c>
      <x:c r="V1516" s="1" t="str">
        <x:v>-0.022207910608666798</x:v>
      </x:c>
      <x:c r="W1516" s="28" t="str">
        <x:v>0.45000000000000001</x:v>
      </x:c>
      <x:c r="X1516" s="28" t="str">
        <x:v>0.00076311951232455044</x:v>
      </x:c>
      <x:c r="Y1516" s="28" t="str">
        <x:v>-0.022207910608666781</x:v>
      </x:c>
      <x:c r="Z1516" s="1" t="str">
        <x:v>0.45000000000000001</x:v>
      </x:c>
      <x:c r="AA1516" s="1" t="str">
        <x:v>0.00076311951232455044</x:v>
      </x:c>
      <x:c r="AB1516" s="1" t="str">
        <x:v>-0.022207910608666781</x:v>
      </x:c>
      <x:c r="AC1516" s="1" t="str">
        <x:v>ABSTAIN</x:v>
      </x:c>
      <x:c r="AD1516" s="1" t="str">
        <x:v>0.050000000000000003</x:v>
      </x:c>
      <x:c r="AE1516" s="1" t="str">
        <x:v>0.45000000000000001</x:v>
      </x:c>
      <x:c r="AF1516" s="1" t="str">
        <x:v>0.00076311951232455044</x:v>
      </x:c>
      <x:c r="AG1516" s="1" t="str">
        <x:v>-0.022207910608666781</x:v>
      </x:c>
      <x:c r="AH1516" s="1" t="str">
        <x:v>0.45000000000000001</x:v>
      </x:c>
      <x:c r="AI1516" s="1" t="str">
        <x:v>0.00076311951232455044</x:v>
      </x:c>
      <x:c r="AJ1516" s="1" t="str">
        <x:v>-0.022207910608666781</x:v>
      </x:c>
      <x:c r="AK1516" s="1" t="str">
        <x:v>1.7347234759768071e-17</x:v>
      </x:c>
      <x:c r="AL1516" s="28" t="str">
        <x:v>-0.049349254301944298</x:v>
      </x:c>
      <x:c r="AM1516" s="1" t="str">
        <x:v>2025</x:v>
      </x:c>
      <x:c r="AN1516" s="48" t="str">
        <x:v>REUSED_OOS_PREQUENTIAL_DIAGNOSTIC</x:v>
      </x:c>
      <x:c r="AO1516" s="1" t="str">
        <x:v>1514</x:v>
      </x:c>
      <x:c r="AP1516" s="1" t="str">
        <x:v>False</x:v>
      </x:c>
    </x:row>
    <x:row r="1517" ht="22" customHeight="1">
      <x:c r="A1517" s="27" t="n">
        <x:v>45712</x:v>
      </x:c>
      <x:c r="B1517" s="27" t="n">
        <x:v>45713</x:v>
      </x:c>
      <x:c r="C1517" s="1" t="str">
        <x:v>0.048623776237575501</x:v>
      </x:c>
      <x:c r="D1517" s="1" t="str">
        <x:v>9.3595867777595022e-05</x:v>
      </x:c>
      <x:c r="E1517" s="1" t="str">
        <x:v>0.95128262789464635</x:v>
      </x:c>
      <x:c r="F1517" s="1" t="str">
        <x:v>mix</x:v>
      </x:c>
      <x:c r="G1517" s="1" t="str">
        <x:v>0.17786083065996794</x:v>
      </x:c>
      <x:c r="H1517" s="1" t="str">
        <x:v>0.084180850281421318</x:v>
      </x:c>
      <x:c r="I1517" s="1" t="str">
        <x:v>-0.044609960399368154</x:v>
      </x:c>
      <x:c r="J1517" s="1" t="str">
        <x:v>-0.126351284908094</x:v>
      </x:c>
      <x:c r="K1517" s="1" t="str">
        <x:v>0.35166639574453112</x:v>
      </x:c>
      <x:c r="L1517" s="1" t="str">
        <x:v>-0.1379906402957124</x:v>
      </x:c>
      <x:c r="M1517" s="1" t="str">
        <x:v>ABSTAIN</x:v>
      </x:c>
      <x:c r="N1517" s="1" t="str">
        <x:v>0.94999999999999996</x:v>
      </x:c>
      <x:c r="O1517" s="48" t="str">
        <x:v>HIGH_VOLATILITY|NEGATIVE_MOMENTUM</x:v>
      </x:c>
      <x:c r="P1517" s="48" t="str">
        <x:v>episode-001275|episode-001273|episode-001276|episode-000984|episode-000973</x:v>
      </x:c>
      <x:c r="Q1517" s="1" t="str">
        <x:v>True</x:v>
      </x:c>
      <x:c r="R1517" s="1" t="str">
        <x:v>5</x:v>
      </x:c>
      <x:c r="S1517" s="1" t="str">
        <x:v>0.050000000000000003</x:v>
      </x:c>
      <x:c r="T1517" s="1" t="str">
        <x:v>0.4268201491964787</x:v>
      </x:c>
      <x:c r="U1517" s="1" t="str">
        <x:v>0.45000000000000001</x:v>
      </x:c>
      <x:c r="V1517" s="1" t="str">
        <x:v>-0.013892176114887401</x:v>
      </x:c>
      <x:c r="W1517" s="28" t="str">
        <x:v>0.45000000000000001</x:v>
      </x:c>
      <x:c r="X1517" s="28" t="str">
        <x:v>0.012491337628470656</x:v>
      </x:c>
      <x:c r="Y1517" s="28" t="str">
        <x:v>-0.013892176114887467</x:v>
      </x:c>
      <x:c r="Z1517" s="1" t="str">
        <x:v>0.45000000000000001</x:v>
      </x:c>
      <x:c r="AA1517" s="1" t="str">
        <x:v>0.012491337628470656</x:v>
      </x:c>
      <x:c r="AB1517" s="1" t="str">
        <x:v>-0.013892176114887467</x:v>
      </x:c>
      <x:c r="AC1517" s="1" t="str">
        <x:v>ABSTAIN</x:v>
      </x:c>
      <x:c r="AD1517" s="1" t="str">
        <x:v>0.050000000000000003</x:v>
      </x:c>
      <x:c r="AE1517" s="1" t="str">
        <x:v>0.45000000000000001</x:v>
      </x:c>
      <x:c r="AF1517" s="1" t="str">
        <x:v>0.012491337628470656</x:v>
      </x:c>
      <x:c r="AG1517" s="1" t="str">
        <x:v>-0.013892176114887467</x:v>
      </x:c>
      <x:c r="AH1517" s="1" t="str">
        <x:v>0.45000000000000001</x:v>
      </x:c>
      <x:c r="AI1517" s="1" t="str">
        <x:v>0.012491337628470656</x:v>
      </x:c>
      <x:c r="AJ1517" s="1" t="str">
        <x:v>-0.013892176114887467</x:v>
      </x:c>
      <x:c r="AK1517" s="1" t="str">
        <x:v>-6.7654215563095477e-17</x:v>
      </x:c>
      <x:c r="AL1517" s="28" t="str">
        <x:v>-0.0308441292338963</x:v>
      </x:c>
      <x:c r="AM1517" s="1" t="str">
        <x:v>2025</x:v>
      </x:c>
      <x:c r="AN1517" s="48" t="str">
        <x:v>REUSED_OOS_PREQUENTIAL_DIAGNOSTIC</x:v>
      </x:c>
      <x:c r="AO1517" s="1" t="str">
        <x:v>1515</x:v>
      </x:c>
      <x:c r="AP1517" s="1" t="str">
        <x:v>False</x:v>
      </x:c>
    </x:row>
    <x:row r="1518" ht="22" customHeight="1">
      <x:c r="A1518" s="27" t="n">
        <x:v>45713</x:v>
      </x:c>
      <x:c r="B1518" s="27" t="n">
        <x:v>45714</x:v>
      </x:c>
      <x:c r="C1518" s="1" t="str">
        <x:v>0.1679191174514609</x:v>
      </x:c>
      <x:c r="D1518" s="1" t="str">
        <x:v>1.8031834953318569e-05</x:v>
      </x:c>
      <x:c r="E1518" s="1" t="str">
        <x:v>0.83206285071358554</x:v>
      </x:c>
      <x:c r="F1518" s="1" t="str">
        <x:v>mix</x:v>
      </x:c>
      <x:c r="G1518" s="1" t="str">
        <x:v>0.41214084793069455</x:v>
      </x:c>
      <x:c r="H1518" s="1" t="str">
        <x:v>0.23859068242777048</x:v>
      </x:c>
      <x:c r="I1518" s="1" t="str">
        <x:v>-0.072690771450678593</x:v>
      </x:c>
      <x:c r="J1518" s="1" t="str">
        <x:v>-0.13593237579137518</x:v>
      </x:c>
      <x:c r="K1518" s="1" t="str">
        <x:v>0.35991468280702382</x:v>
      </x:c>
      <x:c r="L1518" s="1" t="str">
        <x:v>-0.16457856838725959</x:v>
      </x:c>
      <x:c r="M1518" s="1" t="str">
        <x:v>ABSTAIN</x:v>
      </x:c>
      <x:c r="N1518" s="1" t="str">
        <x:v>0.83206285071358554</x:v>
      </x:c>
      <x:c r="O1518" s="48" t="str">
        <x:v>HIGH_VOLATILITY|NEGATIVE_MOMENTUM</x:v>
      </x:c>
      <x:c r="P1518" s="48" t="str">
        <x:v>episode-000961|episode-000962|episode-000964|episode-001280|episode-000799</x:v>
      </x:c>
      <x:c r="Q1518" s="1" t="str">
        <x:v>True</x:v>
      </x:c>
      <x:c r="R1518" s="1" t="str">
        <x:v>5</x:v>
      </x:c>
      <x:c r="S1518" s="1" t="str">
        <x:v>0.050000000000000003</x:v>
      </x:c>
      <x:c r="T1518" s="1" t="str">
        <x:v>0.42061320174854061</x:v>
      </x:c>
      <x:c r="U1518" s="1" t="str">
        <x:v>0.40000000000000002</x:v>
      </x:c>
      <x:c r="V1518" s="1" t="str">
        <x:v>-0.020217307518110499</x:v>
      </x:c>
      <x:c r="W1518" s="28" t="str">
        <x:v>0.40000000000000002</x:v>
      </x:c>
      <x:c r="X1518" s="28" t="str">
        <x:v>0.042258628881559568</x:v>
      </x:c>
      <x:c r="Y1518" s="28" t="str">
        <x:v>-0.020217307518110572</x:v>
      </x:c>
      <x:c r="Z1518" s="1" t="str">
        <x:v>0.40000000000000002</x:v>
      </x:c>
      <x:c r="AA1518" s="1" t="str">
        <x:v>0.042258628881559568</x:v>
      </x:c>
      <x:c r="AB1518" s="1" t="str">
        <x:v>-0.020217307518110572</x:v>
      </x:c>
      <x:c r="AC1518" s="1" t="str">
        <x:v>ABSTAIN</x:v>
      </x:c>
      <x:c r="AD1518" s="1" t="str">
        <x:v>0.050000000000000003</x:v>
      </x:c>
      <x:c r="AE1518" s="1" t="str">
        <x:v>0.40000000000000002</x:v>
      </x:c>
      <x:c r="AF1518" s="1" t="str">
        <x:v>0.042258628881559568</x:v>
      </x:c>
      <x:c r="AG1518" s="1" t="str">
        <x:v>-0.020217307518110572</x:v>
      </x:c>
      <x:c r="AH1518" s="1" t="str">
        <x:v>0.40000000000000002</x:v>
      </x:c>
      <x:c r="AI1518" s="1" t="str">
        <x:v>0.042258628881559568</x:v>
      </x:c>
      <x:c r="AJ1518" s="1" t="str">
        <x:v>-0.020217307518110572</x:v>
      </x:c>
      <x:c r="AK1518" s="1" t="str">
        <x:v>-7.2858385991025898e-17</x:v>
      </x:c>
      <x:c r="AL1518" s="28" t="str">
        <x:v>-0.050439753737906698</x:v>
      </x:c>
      <x:c r="AM1518" s="1" t="str">
        <x:v>2025</x:v>
      </x:c>
      <x:c r="AN1518" s="48" t="str">
        <x:v>REUSED_OOS_PREQUENTIAL_DIAGNOSTIC</x:v>
      </x:c>
      <x:c r="AO1518" s="1" t="str">
        <x:v>1516</x:v>
      </x:c>
      <x:c r="AP1518" s="1" t="str">
        <x:v>False</x:v>
      </x:c>
    </x:row>
    <x:row r="1519" ht="22" customHeight="1">
      <x:c r="A1519" s="27" t="n">
        <x:v>45714</x:v>
      </x:c>
      <x:c r="B1519" s="27" t="n">
        <x:v>45715</x:v>
      </x:c>
      <x:c r="C1519" s="1" t="str">
        <x:v>0.77587853191474221</x:v>
      </x:c>
      <x:c r="D1519" s="1" t="str">
        <x:v>1.9330443204085682e-07</x:v>
      </x:c>
      <x:c r="E1519" s="1" t="str">
        <x:v>0.22412127478082561</x:v>
      </x:c>
      <x:c r="F1519" s="1" t="str">
        <x:v>bear</x:v>
      </x:c>
      <x:c r="G1519" s="1" t="str">
        <x:v>0.48431825143098389</x:v>
      </x:c>
      <x:c r="H1519" s="1" t="str">
        <x:v>1.2159188289265626</x:v>
      </x:c>
      <x:c r="I1519" s="1" t="str">
        <x:v>-0.12863702961773427</x:v>
      </x:c>
      <x:c r="J1519" s="1" t="str">
        <x:v>-0.1751268712343903</x:v>
      </x:c>
      <x:c r="K1519" s="1" t="str">
        <x:v>0.39537135762015507</x:v>
      </x:c>
      <x:c r="L1519" s="1" t="str">
        <x:v>-0.20671701966517575</x:v>
      </x:c>
      <x:c r="M1519" s="1" t="str">
        <x:v>CASH</x:v>
      </x:c>
      <x:c r="N1519" s="1" t="str">
        <x:v>0.77587853191474221</x:v>
      </x:c>
      <x:c r="O1519" s="48" t="str">
        <x:v>HIGH_VOLATILITY|BEARISH_ROUTER</x:v>
      </x:c>
      <x:c r="P1519" s="48" t="str">
        <x:v>episode-001281|episode-001313|episode-000678|episode-000264|episode-000490</x:v>
      </x:c>
      <x:c r="Q1519" s="1" t="str">
        <x:v>True</x:v>
      </x:c>
      <x:c r="R1519" s="1" t="str">
        <x:v>5</x:v>
      </x:c>
      <x:c r="S1519" s="1" t="str">
        <x:v>0</x:v>
      </x:c>
      <x:c r="T1519" s="1" t="str">
        <x:v>0.38897852845856051</x:v>
      </x:c>
      <x:c r="U1519" s="1" t="str">
        <x:v>0.40000000000000002</x:v>
      </x:c>
      <x:c r="V1519" s="1" t="str">
        <x:v>0.0023715792001932001</x:v>
      </x:c>
      <x:c r="W1519" s="28" t="str">
        <x:v>0.40000000000000002</x:v>
      </x:c>
      <x:c r="X1519" s="28" t="str">
        <x:v>0.01235481033337521</x:v>
      </x:c>
      <x:c r="Y1519" s="28" t="str">
        <x:v>0.0023715792001932634</x:v>
      </x:c>
      <x:c r="Z1519" s="1" t="str">
        <x:v>0.35000000000000003</x:v>
      </x:c>
      <x:c r="AA1519" s="1" t="str">
        <x:v>0.037645189666624779</x:v>
      </x:c>
      <x:c r="AB1519" s="1" t="str">
        <x:v>0.0020482443146214724</x:v>
      </x:c>
      <x:c r="AC1519" s="1" t="str">
        <x:v>CASH</x:v>
      </x:c>
      <x:c r="AD1519" s="1" t="str">
        <x:v>0</x:v>
      </x:c>
      <x:c r="AE1519" s="1" t="str">
        <x:v>0.40000000000000002</x:v>
      </x:c>
      <x:c r="AF1519" s="1" t="str">
        <x:v>0.01235481033337521</x:v>
      </x:c>
      <x:c r="AG1519" s="1" t="str">
        <x:v>0.0023715792001932634</x:v>
      </x:c>
      <x:c r="AH1519" s="1" t="str">
        <x:v>0.050000000000000003</x:v>
      </x:c>
      <x:c r="AI1519" s="1" t="str">
        <x:v>0.33764518966662482</x:v>
      </x:c>
      <x:c r="AJ1519" s="1" t="str">
        <x:v>-3.9750373398206307e-05</x:v>
      </x:c>
      <x:c r="AK1519" s="1" t="str">
        <x:v>-0.0024085226080407026</x:v>
      </x:c>
      <x:c r="AL1519" s="28" t="str">
        <x:v>0.0059599086598578002</x:v>
      </x:c>
      <x:c r="AM1519" s="1" t="str">
        <x:v>2025</x:v>
      </x:c>
      <x:c r="AN1519" s="48" t="str">
        <x:v>REUSED_OOS_PREQUENTIAL_DIAGNOSTIC</x:v>
      </x:c>
      <x:c r="AO1519" s="1" t="str">
        <x:v>1517</x:v>
      </x:c>
      <x:c r="AP1519" s="1" t="str">
        <x:v>False</x:v>
      </x:c>
    </x:row>
    <x:row r="1520" ht="22" customHeight="1">
      <x:c r="A1520" s="27" t="n">
        <x:v>45715</x:v>
      </x:c>
      <x:c r="B1520" s="27" t="n">
        <x:v>45716</x:v>
      </x:c>
      <x:c r="C1520" s="1" t="str">
        <x:v>0.59381110386244484</x:v>
      </x:c>
      <x:c r="D1520" s="1" t="str">
        <x:v>7.4844905329852307e-07</x:v>
      </x:c>
      <x:c r="E1520" s="1" t="str">
        <x:v>0.40618814768850142</x:v>
      </x:c>
      <x:c r="F1520" s="1" t="str">
        <x:v>bear</x:v>
      </x:c>
      <x:c r="G1520" s="1" t="str">
        <x:v>0.61482292216303025</x:v>
      </x:c>
      <x:c r="H1520" s="1" t="str">
        <x:v>0.3641348561045944</x:v>
      </x:c>
      <x:c r="I1520" s="1" t="str">
        <x:v>-0.1382937494850488</x:v>
      </x:c>
      <x:c r="J1520" s="1" t="str">
        <x:v>-0.16413236203900761</x:v>
      </x:c>
      <x:c r="K1520" s="1" t="str">
        <x:v>0.39769229325663147</x:v>
      </x:c>
      <x:c r="L1520" s="1" t="str">
        <x:v>-0.20198912556096049</x:v>
      </x:c>
      <x:c r="M1520" s="1" t="str">
        <x:v>CASH</x:v>
      </x:c>
      <x:c r="N1520" s="1" t="str">
        <x:v>0.59381110386244484</x:v>
      </x:c>
      <x:c r="O1520" s="48" t="str">
        <x:v>HIGH_VOLATILITY|BEARISH_ROUTER</x:v>
      </x:c>
      <x:c r="P1520" s="48" t="str">
        <x:v>episode-001286|episode-000481|episode-001285|episode-001315|episode-001283</x:v>
      </x:c>
      <x:c r="Q1520" s="1" t="str">
        <x:v>True</x:v>
      </x:c>
      <x:c r="R1520" s="1" t="str">
        <x:v>5</x:v>
      </x:c>
      <x:c r="S1520" s="1" t="str">
        <x:v>0</x:v>
      </x:c>
      <x:c r="T1520" s="1" t="str">
        <x:v>0.39845229133759807</x:v>
      </x:c>
      <x:c r="U1520" s="1" t="str">
        <x:v>0.40000000000000002</x:v>
      </x:c>
      <x:c r="V1520" s="1" t="str">
        <x:v>-0.0015756516045413</x:v>
      </x:c>
      <x:c r="W1520" s="28" t="str">
        <x:v>0.40000000000000002</x:v>
      </x:c>
      <x:c r="X1520" s="28" t="str">
        <x:v>0.0014269762191954083</x:v>
      </x:c>
      <x:c r="Y1520" s="28" t="str">
        <x:v>-0.0015756516045413171</x:v>
      </x:c>
      <x:c r="Z1520" s="1" t="str">
        <x:v>0.40000000000000002</x:v>
      </x:c>
      <x:c r="AA1520" s="1" t="str">
        <x:v>0.048646943213083882</x:v>
      </x:c>
      <x:c r="AB1520" s="1" t="str">
        <x:v>-0.0016227972365940868</x:v>
      </x:c>
      <x:c r="AC1520" s="1" t="str">
        <x:v>ABSTAIN</x:v>
      </x:c>
      <x:c r="AD1520" s="1" t="str">
        <x:v>0</x:v>
      </x:c>
      <x:c r="AE1520" s="1" t="str">
        <x:v>0.40000000000000002</x:v>
      </x:c>
      <x:c r="AF1520" s="1" t="str">
        <x:v>0.0014269762191954083</x:v>
      </x:c>
      <x:c r="AG1520" s="1" t="str">
        <x:v>-0.0015756516045413171</x:v>
      </x:c>
      <x:c r="AH1520" s="1" t="str">
        <x:v>0</x:v>
      </x:c>
      <x:c r="AI1520" s="1" t="str">
        <x:v>0.050283011325260835</x:v>
      </x:c>
      <x:c r="AJ1520" s="1" t="str">
        <x:v>-5.0283011325258364e-05</x:v>
      </x:c>
      <x:c r="AK1520" s="1" t="str">
        <x:v>0.0015266099734605426</x:v>
      </x:c>
      <x:c r="AL1520" s="28" t="str">
        <x:v>-0.0039355671867660003</x:v>
      </x:c>
      <x:c r="AM1520" s="1" t="str">
        <x:v>2025</x:v>
      </x:c>
      <x:c r="AN1520" s="48" t="str">
        <x:v>REUSED_OOS_PREQUENTIAL_DIAGNOSTIC</x:v>
      </x:c>
      <x:c r="AO1520" s="1" t="str">
        <x:v>1518</x:v>
      </x:c>
      <x:c r="AP1520" s="1" t="str">
        <x:v>False</x:v>
      </x:c>
    </x:row>
    <x:row r="1521" ht="22" customHeight="1">
      <x:c r="A1521" s="27" t="n">
        <x:v>45716</x:v>
      </x:c>
      <x:c r="B1521" s="27" t="n">
        <x:v>45717</x:v>
      </x:c>
      <x:c r="C1521" s="1" t="str">
        <x:v>0.75202171638429161</x:v>
      </x:c>
      <x:c r="D1521" s="1" t="str">
        <x:v>1.9828901224322728e-07</x:v>
      </x:c>
      <x:c r="E1521" s="1" t="str">
        <x:v>0.24797808532669621</x:v>
      </x:c>
      <x:c r="F1521" s="1" t="str">
        <x:v>bear</x:v>
      </x:c>
      <x:c r="G1521" s="1" t="str">
        <x:v>0.50983056605101973</x:v>
      </x:c>
      <x:c r="H1521" s="1" t="str">
        <x:v>0.31642122504369302</x:v>
      </x:c>
      <x:c r="I1521" s="1" t="str">
        <x:v>-0.12245152648415703</x:v>
      </x:c>
      <x:c r="J1521" s="1" t="str">
        <x:v>-0.18646767320337054</x:v>
      </x:c>
      <x:c r="K1521" s="1" t="str">
        <x:v>0.38369912071562656</x:v>
      </x:c>
      <x:c r="L1521" s="1" t="str">
        <x:v>-0.20512975097308517</x:v>
      </x:c>
      <x:c r="M1521" s="1" t="str">
        <x:v>CASH</x:v>
      </x:c>
      <x:c r="N1521" s="1" t="str">
        <x:v>0.75202171638429161</x:v>
      </x:c>
      <x:c r="O1521" s="48" t="str">
        <x:v>HIGH_VOLATILITY|BEARISH_ROUTER</x:v>
      </x:c>
      <x:c r="P1521" s="48" t="str">
        <x:v>episode-001285|episode-001284|episode-000481|episode-001323|episode-000490</x:v>
      </x:c>
      <x:c r="Q1521" s="1" t="str">
        <x:v>True</x:v>
      </x:c>
      <x:c r="R1521" s="1" t="str">
        <x:v>5</x:v>
      </x:c>
      <x:c r="S1521" s="1" t="str">
        <x:v>0</x:v>
      </x:c>
      <x:c r="T1521" s="1" t="str">
        <x:v>0.38851458732433858</x:v>
      </x:c>
      <x:c r="U1521" s="1" t="str">
        <x:v>0.40000000000000002</x:v>
      </x:c>
      <x:c r="V1521" s="1" t="str">
        <x:v>0.0080122057232937995</x:v>
      </x:c>
      <x:c r="W1521" s="28" t="str">
        <x:v>0.40000000000000002</x:v>
      </x:c>
      <x:c r="X1521" s="28" t="str">
        <x:v>0.00094602538340654574</x:v>
      </x:c>
      <x:c r="Y1521" s="28" t="str">
        <x:v>0.0080122057232938637</x:v>
      </x:c>
      <x:c r="Z1521" s="1" t="str">
        <x:v>0.35000000000000003</x:v>
      </x:c>
      <x:c r="AA1521" s="1" t="str">
        <x:v>0.049053974616593443</x:v>
      </x:c>
      <x:c r="AB1521" s="1" t="str">
        <x:v>0.0069621164958963977</x:v>
      </x:c>
      <x:c r="AC1521" s="1" t="str">
        <x:v>CASH</x:v>
      </x:c>
      <x:c r="AD1521" s="1" t="str">
        <x:v>0</x:v>
      </x:c>
      <x:c r="AE1521" s="1" t="str">
        <x:v>0.40000000000000002</x:v>
      </x:c>
      <x:c r="AF1521" s="1" t="str">
        <x:v>0.00094602538340654574</x:v>
      </x:c>
      <x:c r="AG1521" s="1" t="str">
        <x:v>0.0080122057232938637</x:v>
      </x:c>
      <x:c r="AH1521" s="1" t="str">
        <x:v>0</x:v>
      </x:c>
      <x:c r="AI1521" s="1" t="str">
        <x:v>0</x:v>
      </x:c>
      <x:c r="AJ1521" s="1" t="str">
        <x:v>0</x:v>
      </x:c>
      <x:c r="AK1521" s="1" t="str">
        <x:v>-0.0079802784283393192</x:v>
      </x:c>
      <x:c r="AL1521" s="28" t="str">
        <x:v>0.020032898323323299</x:v>
      </x:c>
      <x:c r="AM1521" s="1" t="str">
        <x:v>2025</x:v>
      </x:c>
      <x:c r="AN1521" s="48" t="str">
        <x:v>REUSED_OOS_PREQUENTIAL_DIAGNOSTIC</x:v>
      </x:c>
      <x:c r="AO1521" s="1" t="str">
        <x:v>1519</x:v>
      </x:c>
      <x:c r="AP1521" s="1" t="str">
        <x:v>False</x:v>
      </x:c>
    </x:row>
    <x:row r="1522" ht="22" customHeight="1">
      <x:c r="A1522" s="27" t="n">
        <x:v>45717</x:v>
      </x:c>
      <x:c r="B1522" s="27" t="n">
        <x:v>45718</x:v>
      </x:c>
      <x:c r="C1522" s="1" t="str">
        <x:v>0.66284848553409326</x:v>
      </x:c>
      <x:c r="D1522" s="1" t="str">
        <x:v>6.4275087069196683e-07</x:v>
      </x:c>
      <x:c r="E1522" s="1" t="str">
        <x:v>0.33715087171503583</x:v>
      </x:c>
      <x:c r="F1522" s="1" t="str">
        <x:v>bear</x:v>
      </x:c>
      <x:c r="G1522" s="1" t="str">
        <x:v>0.58176765796490382</x:v>
      </x:c>
      <x:c r="H1522" s="1" t="str">
        <x:v>0.17834646170039642</x:v>
      </x:c>
      <x:c r="I1522" s="1" t="str">
        <x:v>-0.10858454307910115</x:v>
      </x:c>
      <x:c r="J1522" s="1" t="str">
        <x:v>-0.17813283884083253</x:v>
      </x:c>
      <x:c r="K1522" s="1" t="str">
        <x:v>0.39080926038989172</x:v>
      </x:c>
      <x:c r="L1522" s="1" t="str">
        <x:v>-0.18920619609409439</x:v>
      </x:c>
      <x:c r="M1522" s="1" t="str">
        <x:v>CASH</x:v>
      </x:c>
      <x:c r="N1522" s="1" t="str">
        <x:v>0.66284848553409326</x:v>
      </x:c>
      <x:c r="O1522" s="48" t="str">
        <x:v>HIGH_VOLATILITY|BEARISH_ROUTER</x:v>
      </x:c>
      <x:c r="P1522" s="48" t="str">
        <x:v>episode-001285|episode-001286|episode-001519|episode-001520|episode-001287</x:v>
      </x:c>
      <x:c r="Q1522" s="1" t="str">
        <x:v>True</x:v>
      </x:c>
      <x:c r="R1522" s="1" t="str">
        <x:v>5</x:v>
      </x:c>
      <x:c r="S1522" s="1" t="str">
        <x:v>0</x:v>
      </x:c>
      <x:c r="T1522" s="1" t="str">
        <x:v>0.3925414278796403</x:v>
      </x:c>
      <x:c r="U1522" s="1" t="str">
        <x:v>0.40000000000000002</x:v>
      </x:c>
      <x:c r="V1522" s="1" t="str">
        <x:v>0.038072649216119601</x:v>
      </x:c>
      <x:c r="W1522" s="28" t="str">
        <x:v>0.40000000000000002</x:v>
      </x:c>
      <x:c r="X1522" s="28" t="str">
        <x:v>0.004769675428440312</x:v>
      </x:c>
      <x:c r="Y1522" s="28" t="str">
        <x:v>0.038072649216119636</x:v>
      </x:c>
      <x:c r="Z1522" s="1" t="str">
        <x:v>0.35000000000000003</x:v>
      </x:c>
      <x:c r="AA1522" s="1" t="str">
        <x:v>0.0045257519932251911</x:v>
      </x:c>
      <x:c r="AB1522" s="1" t="str">
        <x:v>0.033313223905127698</x:v>
      </x:c>
      <x:c r="AC1522" s="1" t="str">
        <x:v>CASH</x:v>
      </x:c>
      <x:c r="AD1522" s="1" t="str">
        <x:v>0</x:v>
      </x:c>
      <x:c r="AE1522" s="1" t="str">
        <x:v>0.40000000000000002</x:v>
      </x:c>
      <x:c r="AF1522" s="1" t="str">
        <x:v>0.004769675428440312</x:v>
      </x:c>
      <x:c r="AG1522" s="1" t="str">
        <x:v>0.038072649216119636</x:v>
      </x:c>
      <x:c r="AH1522" s="1" t="str">
        <x:v>0</x:v>
      </x:c>
      <x:c r="AI1522" s="1" t="str">
        <x:v>0</x:v>
      </x:c>
      <x:c r="AJ1522" s="1" t="str">
        <x:v>0</x:v>
      </x:c>
      <x:c r="AK1522" s="1" t="str">
        <x:v>-0.037365771905443559</x:v>
      </x:c>
      <x:c r="AL1522" s="28" t="str">
        <x:v>0.095194001273358503</x:v>
      </x:c>
      <x:c r="AM1522" s="1" t="str">
        <x:v>2025</x:v>
      </x:c>
      <x:c r="AN1522" s="48" t="str">
        <x:v>REUSED_OOS_PREQUENTIAL_DIAGNOSTIC</x:v>
      </x:c>
      <x:c r="AO1522" s="1" t="str">
        <x:v>1520</x:v>
      </x:c>
      <x:c r="AP1522" s="1" t="str">
        <x:v>False</x:v>
      </x:c>
    </x:row>
    <x:row r="1523" ht="22" customHeight="1">
      <x:c r="A1523" s="27" t="n">
        <x:v>45718</x:v>
      </x:c>
      <x:c r="B1523" s="27" t="n">
        <x:v>45719</x:v>
      </x:c>
      <x:c r="C1523" s="1" t="str">
        <x:v>0.0665493294093676</x:v>
      </x:c>
      <x:c r="D1523" s="1" t="str">
        <x:v>5.7500248004876254e-05</x:v>
      </x:c>
      <x:c r="E1523" s="1" t="str">
        <x:v>0.93339317034262725</x:v>
      </x:c>
      <x:c r="F1523" s="1" t="str">
        <x:v>mix</x:v>
      </x:c>
      <x:c r="G1523" s="1" t="str">
        <x:v>0.22322270911506453</x:v>
      </x:c>
      <x:c r="H1523" s="1" t="str">
        <x:v>1.1925983122494512</x:v>
      </x:c>
      <x:c r="I1523" s="1" t="str">
        <x:v>-0.020711872576844925</x:v>
      </x:c>
      <x:c r="J1523" s="1" t="str">
        <x:v>-0.079659885066224456</x:v>
      </x:c>
      <x:c r="K1523" s="1" t="str">
        <x:v>0.51372283748339942</x:v>
      </x:c>
      <x:c r="L1523" s="1" t="str">
        <x:v>-0.11202348969264442</x:v>
      </x:c>
      <x:c r="M1523" s="1" t="str">
        <x:v>ABSTAIN</x:v>
      </x:c>
      <x:c r="N1523" s="1" t="str">
        <x:v>0.93339317034262725</x:v>
      </x:c>
      <x:c r="O1523" s="48" t="str">
        <x:v>HIGH_VOLATILITY|NEGATIVE_MOMENTUM</x:v>
      </x:c>
      <x:c r="P1523" s="48" t="str">
        <x:v>episode-001316|episode-000321|episode-000793|episode-001210|episode-001306</x:v>
      </x:c>
      <x:c r="Q1523" s="1" t="str">
        <x:v>True</x:v>
      </x:c>
      <x:c r="R1523" s="1" t="str">
        <x:v>5</x:v>
      </x:c>
      <x:c r="S1523" s="1" t="str">
        <x:v>0.050000000000000003</x:v>
      </x:c>
      <x:c r="T1523" s="1" t="str">
        <x:v>0.41946881484921578</x:v>
      </x:c>
      <x:c r="U1523" s="1" t="str">
        <x:v>0.40000000000000002</x:v>
      </x:c>
      <x:c r="V1523" s="1" t="str">
        <x:v>-0.034203153883319702</x:v>
      </x:c>
      <x:c r="W1523" s="28" t="str">
        <x:v>0.40000000000000002</x:v>
      </x:c>
      <x:c r="X1523" s="28" t="str">
        <x:v>0.022008528355101864</x:v>
      </x:c>
      <x:c r="Y1523" s="28" t="str">
        <x:v>-0.034203153883319737</x:v>
      </x:c>
      <x:c r="Z1523" s="1" t="str">
        <x:v>0.40000000000000002</x:v>
      </x:c>
      <x:c r="AA1523" s="1" t="str">
        <x:v>0.029041652834671194</x:v>
      </x:c>
      <x:c r="AB1523" s="1" t="str">
        <x:v>-0.034209946602258179</x:v>
      </x:c>
      <x:c r="AC1523" s="1" t="str">
        <x:v>ABSTAIN</x:v>
      </x:c>
      <x:c r="AD1523" s="1" t="str">
        <x:v>0.050000000000000003</x:v>
      </x:c>
      <x:c r="AE1523" s="1" t="str">
        <x:v>0.40000000000000002</x:v>
      </x:c>
      <x:c r="AF1523" s="1" t="str">
        <x:v>0.022008528355101864</x:v>
      </x:c>
      <x:c r="AG1523" s="1" t="str">
        <x:v>-0.034203153883319737</x:v>
      </x:c>
      <x:c r="AH1523" s="1" t="str">
        <x:v>0.35000000000000003</x:v>
      </x:c>
      <x:c r="AI1523" s="1" t="str">
        <x:v>0.35000000000000003</x:v>
      </x:c>
      <x:c r="AJ1523" s="1" t="str">
        <x:v>-0.030248692236044872</x:v>
      </x:c>
      <x:c r="AK1523" s="1" t="str">
        <x:v>0.0040861470085526326</x:v>
      </x:c>
      <x:c r="AL1523" s="28" t="str">
        <x:v>-0.085454744120570594</x:v>
      </x:c>
      <x:c r="AM1523" s="1" t="str">
        <x:v>2025</x:v>
      </x:c>
      <x:c r="AN1523" s="48" t="str">
        <x:v>REUSED_OOS_PREQUENTIAL_DIAGNOSTIC</x:v>
      </x:c>
      <x:c r="AO1523" s="1" t="str">
        <x:v>1521</x:v>
      </x:c>
      <x:c r="AP1523" s="1" t="str">
        <x:v>False</x:v>
      </x:c>
    </x:row>
    <x:row r="1524" ht="22" customHeight="1">
      <x:c r="A1524" s="27" t="n">
        <x:v>45719</x:v>
      </x:c>
      <x:c r="B1524" s="27" t="n">
        <x:v>45720</x:v>
      </x:c>
      <x:c r="C1524" s="1" t="str">
        <x:v>0.86279398924534301</x:v>
      </x:c>
      <x:c r="D1524" s="1" t="str">
        <x:v>1.8743243160552441e-07</x:v>
      </x:c>
      <x:c r="E1524" s="1" t="str">
        <x:v>0.1372058233222252</x:v>
      </x:c>
      <x:c r="F1524" s="1" t="str">
        <x:v>bear</x:v>
      </x:c>
      <x:c r="G1524" s="1" t="str">
        <x:v>0.3639698063156579</x:v>
      </x:c>
      <x:c r="H1524" s="1" t="str">
        <x:v>1.5924893196719507</x:v>
      </x:c>
      <x:c r="I1524" s="1" t="str">
        <x:v>-0.057905003360343654</x:v>
      </x:c>
      <x:c r="J1524" s="1" t="str">
        <x:v>-0.14345342182656384</x:v>
      </x:c>
      <x:c r="K1524" s="1" t="str">
        <x:v>0.59446146245481546</x:v>
      </x:c>
      <x:c r="L1524" s="1" t="str">
        <x:v>-0.18790529516603682</x:v>
      </x:c>
      <x:c r="M1524" s="1" t="str">
        <x:v>CASH</x:v>
      </x:c>
      <x:c r="N1524" s="1" t="str">
        <x:v>0.86279398924534301</x:v>
      </x:c>
      <x:c r="O1524" s="48" t="str">
        <x:v>HIGH_VOLATILITY|BEARISH_ROUTER</x:v>
      </x:c>
      <x:c r="P1524" s="48" t="str">
        <x:v>episode-001281|episode-000133|episode-001518|episode-000678|episode-001313</x:v>
      </x:c>
      <x:c r="Q1524" s="1" t="str">
        <x:v>True</x:v>
      </x:c>
      <x:c r="R1524" s="1" t="str">
        <x:v>5</x:v>
      </x:c>
      <x:c r="S1524" s="1" t="str">
        <x:v>0</x:v>
      </x:c>
      <x:c r="T1524" s="1" t="str">
        <x:v>0.38351238798949949</x:v>
      </x:c>
      <x:c r="U1524" s="1" t="str">
        <x:v>0.40000000000000002</x:v>
      </x:c>
      <x:c r="V1524" s="1" t="str">
        <x:v>0.0048811254771880998</x:v>
      </x:c>
      <x:c r="W1524" s="28" t="str">
        <x:v>0.40000000000000002</x:v>
      </x:c>
      <x:c r="X1524" s="28" t="str">
        <x:v>0.021234990873537307</x:v>
      </x:c>
      <x:c r="Y1524" s="28" t="str">
        <x:v>0.0048811254771881085</x:v>
      </x:c>
      <x:c r="Z1524" s="1" t="str">
        <x:v>0.35000000000000003</x:v>
      </x:c>
      <x:c r="AA1524" s="1" t="str">
        <x:v>0.028765009126462682</x:v>
      </x:c>
      <x:c r="AB1524" s="1" t="str">
        <x:v>0.0042607680992357011</x:v>
      </x:c>
      <x:c r="AC1524" s="1" t="str">
        <x:v>CASH</x:v>
      </x:c>
      <x:c r="AD1524" s="1" t="str">
        <x:v>0</x:v>
      </x:c>
      <x:c r="AE1524" s="1" t="str">
        <x:v>0.40000000000000002</x:v>
      </x:c>
      <x:c r="AF1524" s="1" t="str">
        <x:v>0.021234990873537307</x:v>
      </x:c>
      <x:c r="AG1524" s="1" t="str">
        <x:v>0.0048811254771881085</x:v>
      </x:c>
      <x:c r="AH1524" s="1" t="str">
        <x:v>0</x:v>
      </x:c>
      <x:c r="AI1524" s="1" t="str">
        <x:v>0.3299596558438882</x:v>
      </x:c>
      <x:c r="AJ1524" s="1" t="str">
        <x:v>-0.0003299596558439255</x:v>
      </x:c>
      <x:c r="AK1524" s="1" t="str">
        <x:v>-0.0051992655122738794</x:v>
      </x:c>
      <x:c r="AL1524" s="28" t="str">
        <x:v>0.0122561614296303</x:v>
      </x:c>
      <x:c r="AM1524" s="1" t="str">
        <x:v>2025</x:v>
      </x:c>
      <x:c r="AN1524" s="48" t="str">
        <x:v>REUSED_OOS_PREQUENTIAL_DIAGNOSTIC</x:v>
      </x:c>
      <x:c r="AO1524" s="1" t="str">
        <x:v>1522</x:v>
      </x:c>
      <x:c r="AP1524" s="1" t="str">
        <x:v>False</x:v>
      </x:c>
    </x:row>
    <x:row r="1525" ht="22" customHeight="1">
      <x:c r="A1525" s="27" t="n">
        <x:v>45720</x:v>
      </x:c>
      <x:c r="B1525" s="27" t="n">
        <x:v>45721</x:v>
      </x:c>
      <x:c r="C1525" s="1" t="str">
        <x:v>0.64844631674332587</x:v>
      </x:c>
      <x:c r="D1525" s="1" t="str">
        <x:v>1.8045631643290624e-06</x:v>
      </x:c>
      <x:c r="E1525" s="1" t="str">
        <x:v>0.35155187869350951</x:v>
      </x:c>
      <x:c r="F1525" s="1" t="str">
        <x:v>bear</x:v>
      </x:c>
      <x:c r="G1525" s="1" t="str">
        <x:v>0.5902236108384985</x:v>
      </x:c>
      <x:c r="H1525" s="1" t="str">
        <x:v>0.42869534500403417</x:v>
      </x:c>
      <x:c r="I1525" s="1" t="str">
        <x:v>-0.016008163633493444</x:v>
      </x:c>
      <x:c r="J1525" s="1" t="str">
        <x:v>-0.10665517393169255</x:v>
      </x:c>
      <x:c r="K1525" s="1" t="str">
        <x:v>0.59053625970815327</x:v>
      </x:c>
      <x:c r="L1525" s="1" t="str">
        <x:v>-0.1779521313674437</x:v>
      </x:c>
      <x:c r="M1525" s="1" t="str">
        <x:v>CASH</x:v>
      </x:c>
      <x:c r="N1525" s="1" t="str">
        <x:v>0.64844631674332587</x:v>
      </x:c>
      <x:c r="O1525" s="48" t="str">
        <x:v>HIGH_VOLATILITY|BEARISH_ROUTER</x:v>
      </x:c>
      <x:c r="P1525" s="48" t="str">
        <x:v>episode-001326|episode-001323|episode-001283|episode-000477|episode-000481</x:v>
      </x:c>
      <x:c r="Q1525" s="1" t="str">
        <x:v>True</x:v>
      </x:c>
      <x:c r="R1525" s="1" t="str">
        <x:v>5</x:v>
      </x:c>
      <x:c r="S1525" s="1" t="str">
        <x:v>0</x:v>
      </x:c>
      <x:c r="T1525" s="1" t="str">
        <x:v>0.39319179398519077</x:v>
      </x:c>
      <x:c r="U1525" s="1" t="str">
        <x:v>0.40000000000000002</x:v>
      </x:c>
      <x:c r="V1525" s="1" t="str">
        <x:v>0.015331240620389999</x:v>
      </x:c>
      <x:c r="W1525" s="28" t="str">
        <x:v>0.40000000000000002</x:v>
      </x:c>
      <x:c r="X1525" s="28" t="str">
        <x:v>0.0029271285988581863</x:v>
      </x:c>
      <x:c r="Y1525" s="28" t="str">
        <x:v>0.015331240620390041</x:v>
      </x:c>
      <x:c r="Z1525" s="1" t="str">
        <x:v>0.35000000000000003</x:v>
      </x:c>
      <x:c r="AA1525" s="1" t="str">
        <x:v>0.0027763670642165228</x:v>
      </x:c>
      <x:c r="AB1525" s="1" t="str">
        <x:v>0.013414622436134449</x:v>
      </x:c>
      <x:c r="AC1525" s="1" t="str">
        <x:v>CASH</x:v>
      </x:c>
      <x:c r="AD1525" s="1" t="str">
        <x:v>0</x:v>
      </x:c>
      <x:c r="AE1525" s="1" t="str">
        <x:v>0.40000000000000002</x:v>
      </x:c>
      <x:c r="AF1525" s="1" t="str">
        <x:v>0.0029271285988581863</x:v>
      </x:c>
      <x:c r="AG1525" s="1" t="str">
        <x:v>0.015331240620390041</x:v>
      </x:c>
      <x:c r="AH1525" s="1" t="str">
        <x:v>0</x:v>
      </x:c>
      <x:c r="AI1525" s="1" t="str">
        <x:v>0</x:v>
      </x:c>
      <x:c r="AJ1525" s="1" t="str">
        <x:v>0</x:v>
      </x:c>
      <x:c r="AK1525" s="1" t="str">
        <x:v>-0.015214904693468395</x:v>
      </x:c>
      <x:c r="AL1525" s="28" t="str">
        <x:v>0.038335531585503103</x:v>
      </x:c>
      <x:c r="AM1525" s="1" t="str">
        <x:v>2025</x:v>
      </x:c>
      <x:c r="AN1525" s="48" t="str">
        <x:v>REUSED_OOS_PREQUENTIAL_DIAGNOSTIC</x:v>
      </x:c>
      <x:c r="AO1525" s="1" t="str">
        <x:v>1523</x:v>
      </x:c>
      <x:c r="AP1525" s="1" t="str">
        <x:v>False</x:v>
      </x:c>
    </x:row>
    <x:row r="1526" ht="22" customHeight="1">
      <x:c r="A1526" s="27" t="n">
        <x:v>45721</x:v>
      </x:c>
      <x:c r="B1526" s="27" t="n">
        <x:v>45722</x:v>
      </x:c>
      <x:c r="C1526" s="1" t="str">
        <x:v>0.60158895617032215</x:v>
      </x:c>
      <x:c r="D1526" s="1" t="str">
        <x:v>5.0767884258560929e-06</x:v>
      </x:c>
      <x:c r="E1526" s="1" t="str">
        <x:v>0.39840596704125181</x:v>
      </x:c>
      <x:c r="F1526" s="1" t="str">
        <x:v>bear</x:v>
      </x:c>
      <x:c r="G1526" s="1" t="str">
        <x:v>0.61206709625721645</x:v>
      </x:c>
      <x:c r="H1526" s="1" t="str">
        <x:v>0.09371472114600754</x:v>
      </x:c>
      <x:c r="I1526" s="1" t="str">
        <x:v>0.075986163607151935</x:v>
      </x:c>
      <x:c r="J1526" s="1" t="str">
        <x:v>-0.10583882901721098</x:v>
      </x:c>
      <x:c r="K1526" s="1" t="str">
        <x:v>0.59133260476417959</x:v>
      </x:c>
      <x:c r="L1526" s="1" t="str">
        <x:v>-0.14643848933468484</x:v>
      </x:c>
      <x:c r="M1526" s="1" t="str">
        <x:v>CASH</x:v>
      </x:c>
      <x:c r="N1526" s="1" t="str">
        <x:v>0.60158895617032215</x:v>
      </x:c>
      <x:c r="O1526" s="48" t="str">
        <x:v>HIGH_VOLATILITY|BEARISH_ROUTER</x:v>
      </x:c>
      <x:c r="P1526" s="48" t="str"/>
      <x:c r="Q1526" s="1" t="str">
        <x:v>True</x:v>
      </x:c>
      <x:c r="R1526" s="1" t="str">
        <x:v>5</x:v>
      </x:c>
      <x:c r="S1526" s="1" t="str">
        <x:v>0</x:v>
      </x:c>
      <x:c r="T1526" s="1" t="str">
        <x:v>0.39530775574349042</x:v>
      </x:c>
      <x:c r="U1526" s="1" t="str">
        <x:v>0.40000000000000002</x:v>
      </x:c>
      <x:c r="V1526" s="1" t="str">
        <x:v>-0.0030143857482916999</x:v>
      </x:c>
      <x:c r="W1526" s="28" t="str">
        <x:v>0.40000000000000002</x:v>
      </x:c>
      <x:c r="X1526" s="28" t="str">
        <x:v>0.0090615754556824246</x:v>
      </x:c>
      <x:c r="Y1526" s="28" t="str">
        <x:v>-0.0030143857482917147</x:v>
      </x:c>
      <x:c r="Z1526" s="1" t="str">
        <x:v>0.40000000000000002</x:v>
      </x:c>
      <x:c r="AA1526" s="1" t="str">
        <x:v>0.041394135204883831</x:v>
      </x:c>
      <x:c r="AB1526" s="1" t="str">
        <x:v>-0.0030466211373371133</x:v>
      </x:c>
      <x:c r="AC1526" s="1" t="str">
        <x:v>CASH</x:v>
      </x:c>
      <x:c r="AD1526" s="1" t="str">
        <x:v>0</x:v>
      </x:c>
      <x:c r="AE1526" s="1" t="str">
        <x:v>0.40000000000000002</x:v>
      </x:c>
      <x:c r="AF1526" s="1" t="str">
        <x:v>0.0090615754556824246</x:v>
      </x:c>
      <x:c r="AG1526" s="1" t="str">
        <x:v>-0.0030143857482917147</x:v>
      </x:c>
      <x:c r="AH1526" s="1" t="str">
        <x:v>0</x:v>
      </x:c>
      <x:c r="AI1526" s="1" t="str">
        <x:v>0</x:v>
      </x:c>
      <x:c r="AJ1526" s="1" t="str">
        <x:v>0</x:v>
      </x:c>
      <x:c r="AK1526" s="1" t="str">
        <x:v>0.0030189381597961482</x:v>
      </x:c>
      <x:c r="AL1526" s="28" t="str">
        <x:v>-0.0075133785151364997</x:v>
      </x:c>
      <x:c r="AM1526" s="1" t="str">
        <x:v>2025</x:v>
      </x:c>
      <x:c r="AN1526" s="48" t="str">
        <x:v>REUSED_OOS_PREQUENTIAL_DIAGNOSTIC</x:v>
      </x:c>
      <x:c r="AO1526" s="1" t="str">
        <x:v>1524</x:v>
      </x:c>
      <x:c r="AP1526" s="1" t="str">
        <x:v>False</x:v>
      </x:c>
    </x:row>
    <x:row r="1527" ht="22" customHeight="1">
      <x:c r="A1527" s="27" t="n">
        <x:v>45722</x:v>
      </x:c>
      <x:c r="B1527" s="27" t="n">
        <x:v>45723</x:v>
      </x:c>
      <x:c r="C1527" s="1" t="str">
        <x:v>0.5413865268493645</x:v>
      </x:c>
      <x:c r="D1527" s="1" t="str">
        <x:v>4.9753469202478812e-06</x:v>
      </x:c>
      <x:c r="E1527" s="1" t="str">
        <x:v>0.45860849780371532</x:v>
      </x:c>
      <x:c r="F1527" s="1" t="str">
        <x:v>bear</x:v>
      </x:c>
      <x:c r="G1527" s="1" t="str">
        <x:v>0.62786428548275108</x:v>
      </x:c>
      <x:c r="H1527" s="1" t="str">
        <x:v>0.12040506152492678</x:v>
      </x:c>
      <x:c r="I1527" s="1" t="str">
        <x:v>0.061574982352510466</x:v>
      </x:c>
      <x:c r="J1527" s="1" t="str">
        <x:v>-0.080399086236903505</x:v>
      </x:c>
      <x:c r="K1527" s="1" t="str">
        <x:v>0.58029061790242564</x:v>
      </x:c>
      <x:c r="L1527" s="1" t="str">
        <x:v>-0.15285162005026509</x:v>
      </x:c>
      <x:c r="M1527" s="1" t="str">
        <x:v>CASH</x:v>
      </x:c>
      <x:c r="N1527" s="1" t="str">
        <x:v>0.5413865268493645</x:v>
      </x:c>
      <x:c r="O1527" s="48" t="str">
        <x:v>HIGH_VOLATILITY|BEARISH_ROUTER</x:v>
      </x:c>
      <x:c r="P1527" s="48" t="str"/>
      <x:c r="Q1527" s="1" t="str">
        <x:v>True</x:v>
      </x:c>
      <x:c r="R1527" s="1" t="str">
        <x:v>5</x:v>
      </x:c>
      <x:c r="S1527" s="1" t="str">
        <x:v>0</x:v>
      </x:c>
      <x:c r="T1527" s="1" t="str">
        <x:v>0.39802634716501928</x:v>
      </x:c>
      <x:c r="U1527" s="1" t="str">
        <x:v>0.40000000000000002</x:v>
      </x:c>
      <x:c r="V1527" s="1" t="str">
        <x:v>-0.0151231689403968</x:v>
      </x:c>
      <x:c r="W1527" s="28" t="str">
        <x:v>0.40000000000000002</x:v>
      </x:c>
      <x:c r="X1527" s="28" t="str">
        <x:v>0.0018086464618198295</x:v>
      </x:c>
      <x:c r="Y1527" s="28" t="str">
        <x:v>-0.015123168940396892</x:v>
      </x:c>
      <x:c r="Z1527" s="1" t="str">
        <x:v>0.40000000000000002</x:v>
      </x:c>
      <x:c r="AA1527" s="1" t="str">
        <x:v>0.0018086464618198295</x:v>
      </x:c>
      <x:c r="AB1527" s="1" t="str">
        <x:v>-0.015123168940396892</x:v>
      </x:c>
      <x:c r="AC1527" s="1" t="str">
        <x:v>ABSTAIN</x:v>
      </x:c>
      <x:c r="AD1527" s="1" t="str">
        <x:v>0</x:v>
      </x:c>
      <x:c r="AE1527" s="1" t="str">
        <x:v>0.40000000000000002</x:v>
      </x:c>
      <x:c r="AF1527" s="1" t="str">
        <x:v>0.0018086464618198295</x:v>
      </x:c>
      <x:c r="AG1527" s="1" t="str">
        <x:v>-0.015123168940396892</x:v>
      </x:c>
      <x:c r="AH1527" s="1" t="str">
        <x:v>0</x:v>
      </x:c>
      <x:c r="AI1527" s="1" t="str">
        <x:v>0</x:v>
      </x:c>
      <x:c r="AJ1527" s="1" t="str">
        <x:v>0</x:v>
      </x:c>
      <x:c r="AK1527" s="1" t="str">
        <x:v>0.015238690238317056</x:v>
      </x:c>
      <x:c r="AL1527" s="28" t="str">
        <x:v>-0.037803469107948399</x:v>
      </x:c>
      <x:c r="AM1527" s="1" t="str">
        <x:v>2025</x:v>
      </x:c>
      <x:c r="AN1527" s="48" t="str">
        <x:v>REUSED_OOS_PREQUENTIAL_DIAGNOSTIC</x:v>
      </x:c>
      <x:c r="AO1527" s="1" t="str">
        <x:v>1525</x:v>
      </x:c>
      <x:c r="AP1527" s="1" t="str">
        <x:v>False</x:v>
      </x:c>
    </x:row>
    <x:row r="1528" ht="22" customHeight="1">
      <x:c r="A1528" s="27" t="n">
        <x:v>45723</x:v>
      </x:c>
      <x:c r="B1528" s="27" t="n">
        <x:v>45724</x:v>
      </x:c>
      <x:c r="C1528" s="1" t="str">
        <x:v>0.74885899995249283</x:v>
      </x:c>
      <x:c r="D1528" s="1" t="str">
        <x:v>5.2530225010262914e-07</x:v>
      </x:c>
      <x:c r="E1528" s="1" t="str">
        <x:v>0.25114047474525703</x:v>
      </x:c>
      <x:c r="F1528" s="1" t="str">
        <x:v>bear</x:v>
      </x:c>
      <x:c r="G1528" s="1" t="str">
        <x:v>0.51300408151560273</x:v>
      </x:c>
      <x:c r="H1528" s="1" t="str">
        <x:v>0.41494494620625677</x:v>
      </x:c>
      <x:c r="I1528" s="1" t="str">
        <x:v>0.025479609202049724</x:v>
      </x:c>
      <x:c r="J1528" s="1" t="str">
        <x:v>-0.10418829901661886</x:v>
      </x:c>
      <x:c r="K1528" s="1" t="str">
        <x:v>0.59278544357803453</x:v>
      </x:c>
      <x:c r="L1528" s="1" t="str">
        <x:v>-0.18487676766154348</x:v>
      </x:c>
      <x:c r="M1528" s="1" t="str">
        <x:v>CASH</x:v>
      </x:c>
      <x:c r="N1528" s="1" t="str">
        <x:v>0.74885899995249283</x:v>
      </x:c>
      <x:c r="O1528" s="48" t="str">
        <x:v>HIGH_VOLATILITY|BEARISH_ROUTER</x:v>
      </x:c>
      <x:c r="P1528" s="48" t="str">
        <x:v>episode-000478|episode-001328|episode-000473|episode-000656|episode-001524</x:v>
      </x:c>
      <x:c r="Q1528" s="1" t="str">
        <x:v>True</x:v>
      </x:c>
      <x:c r="R1528" s="1" t="str">
        <x:v>5</x:v>
      </x:c>
      <x:c r="S1528" s="1" t="str">
        <x:v>0</x:v>
      </x:c>
      <x:c r="T1528" s="1" t="str">
        <x:v>0.38865740773560647</x:v>
      </x:c>
      <x:c r="U1528" s="1" t="str">
        <x:v>0.40000000000000002</x:v>
      </x:c>
      <x:c r="V1528" s="1" t="str">
        <x:v>-0.0014389722687556999</x:v>
      </x:c>
      <x:c r="W1528" s="28" t="str">
        <x:v>0.40000000000000002</x:v>
      </x:c>
      <x:c r="X1528" s="28" t="str">
        <x:v>0.0092121328172578565</x:v>
      </x:c>
      <x:c r="Y1528" s="28" t="str">
        <x:v>-0.0014389722687557782</x:v>
      </x:c>
      <x:c r="Z1528" s="1" t="str">
        <x:v>0.35000000000000003</x:v>
      </x:c>
      <x:c r="AA1528" s="1" t="str">
        <x:v>0.040787867182742132</x:v>
      </x:c>
      <x:c r="AB1528" s="1" t="str">
        <x:v>-0.0012917884832546189</x:v>
      </x:c>
      <x:c r="AC1528" s="1" t="str">
        <x:v>CASH</x:v>
      </x:c>
      <x:c r="AD1528" s="1" t="str">
        <x:v>0</x:v>
      </x:c>
      <x:c r="AE1528" s="1" t="str">
        <x:v>0.40000000000000002</x:v>
      </x:c>
      <x:c r="AF1528" s="1" t="str">
        <x:v>0.0092121328172578565</x:v>
      </x:c>
      <x:c r="AG1528" s="1" t="str">
        <x:v>-0.0014389722687557782</x:v>
      </x:c>
      <x:c r="AH1528" s="1" t="str">
        <x:v>0</x:v>
      </x:c>
      <x:c r="AI1528" s="1" t="str">
        <x:v>0</x:v>
      </x:c>
      <x:c r="AJ1528" s="1" t="str">
        <x:v>0</x:v>
      </x:c>
      <x:c r="AK1528" s="1" t="str">
        <x:v>0.0014400085836223651</x:v>
      </x:c>
      <x:c r="AL1528" s="28" t="str">
        <x:v>-0.0035744332680004002</x:v>
      </x:c>
      <x:c r="AM1528" s="1" t="str">
        <x:v>2025</x:v>
      </x:c>
      <x:c r="AN1528" s="48" t="str">
        <x:v>REUSED_OOS_PREQUENTIAL_DIAGNOSTIC</x:v>
      </x:c>
      <x:c r="AO1528" s="1" t="str">
        <x:v>1526</x:v>
      </x:c>
      <x:c r="AP1528" s="1" t="str">
        <x:v>False</x:v>
      </x:c>
    </x:row>
    <x:row r="1529" ht="22" customHeight="1">
      <x:c r="A1529" s="27" t="n">
        <x:v>45724</x:v>
      </x:c>
      <x:c r="B1529" s="27" t="n">
        <x:v>45725</x:v>
      </x:c>
      <x:c r="C1529" s="1" t="str">
        <x:v>0.65223553742418805</x:v>
      </x:c>
      <x:c r="D1529" s="1" t="str">
        <x:v>9.3311386507110483e-07</x:v>
      </x:c>
      <x:c r="E1529" s="1" t="str">
        <x:v>0.34776352946194672</x:v>
      </x:c>
      <x:c r="F1529" s="1" t="str">
        <x:v>bear</x:v>
      </x:c>
      <x:c r="G1529" s="1" t="str">
        <x:v>0.58807339887487087</x:v>
      </x:c>
      <x:c r="H1529" s="1" t="str">
        <x:v>0.19324692505660945</x:v>
      </x:c>
      <x:c r="I1529" s="1" t="str">
        <x:v>0.001746220588440206</x:v>
      </x:c>
      <x:c r="J1529" s="1" t="str">
        <x:v>-0.10714537200420848</x:v>
      </x:c>
      <x:c r="K1529" s="1" t="str">
        <x:v>0.59265932796761001</x:v>
      </x:c>
      <x:c r="L1529" s="1" t="str">
        <x:v>-0.18779037126073417</x:v>
      </x:c>
      <x:c r="M1529" s="1" t="str">
        <x:v>CASH</x:v>
      </x:c>
      <x:c r="N1529" s="1" t="str">
        <x:v>0.65223553742418805</x:v>
      </x:c>
      <x:c r="O1529" s="48" t="str">
        <x:v>HIGH_VOLATILITY|BEARISH_ROUTER</x:v>
      </x:c>
      <x:c r="P1529" s="48" t="str">
        <x:v>episode-001327|episode-001524|episode-001288|episode-001289|episode-001328</x:v>
      </x:c>
      <x:c r="Q1529" s="1" t="str">
        <x:v>True</x:v>
      </x:c>
      <x:c r="R1529" s="1" t="str">
        <x:v>5</x:v>
      </x:c>
      <x:c r="S1529" s="1" t="str">
        <x:v>0</x:v>
      </x:c>
      <x:c r="T1529" s="1" t="str">
        <x:v>0.39302068215271801</x:v>
      </x:c>
      <x:c r="U1529" s="1" t="str">
        <x:v>0.40000000000000002</x:v>
      </x:c>
      <x:c r="V1529" s="1" t="str">
        <x:v>-0.025656963859001</x:v>
      </x:c>
      <x:c r="W1529" s="28" t="str">
        <x:v>0.40000000000000002</x:v>
      </x:c>
      <x:c r="X1529" s="28" t="str">
        <x:v>0.00085909229154695899</x:v>
      </x:c>
      <x:c r="Y1529" s="28" t="str">
        <x:v>-0.02565696385900107</x:v>
      </x:c>
      <x:c r="Z1529" s="1" t="str">
        <x:v>0.35000000000000003</x:v>
      </x:c>
      <x:c r="AA1529" s="1" t="str">
        <x:v>0.00081420217744260226</x:v>
      </x:c>
      <x:c r="AB1529" s="1" t="str">
        <x:v>-0.022449906880791515</x:v>
      </x:c>
      <x:c r="AC1529" s="1" t="str">
        <x:v>CASH</x:v>
      </x:c>
      <x:c r="AD1529" s="1" t="str">
        <x:v>0</x:v>
      </x:c>
      <x:c r="AE1529" s="1" t="str">
        <x:v>0.40000000000000002</x:v>
      </x:c>
      <x:c r="AF1529" s="1" t="str">
        <x:v>0.00085909229154695899</x:v>
      </x:c>
      <x:c r="AG1529" s="1" t="str">
        <x:v>-0.02565696385900107</x:v>
      </x:c>
      <x:c r="AH1529" s="1" t="str">
        <x:v>0</x:v>
      </x:c>
      <x:c r="AI1529" s="1" t="str">
        <x:v>0</x:v>
      </x:c>
      <x:c r="AJ1529" s="1" t="str">
        <x:v>0</x:v>
      </x:c>
      <x:c r="AK1529" s="1" t="str">
        <x:v>0.025991844181812572</x:v>
      </x:c>
      <x:c r="AL1529" s="28" t="str">
        <x:v>-0.064140317019225804</x:v>
      </x:c>
      <x:c r="AM1529" s="1" t="str">
        <x:v>2025</x:v>
      </x:c>
      <x:c r="AN1529" s="48" t="str">
        <x:v>REUSED_OOS_PREQUENTIAL_DIAGNOSTIC</x:v>
      </x:c>
      <x:c r="AO1529" s="1" t="str">
        <x:v>1527</x:v>
      </x:c>
      <x:c r="AP1529" s="1" t="str">
        <x:v>False</x:v>
      </x:c>
    </x:row>
    <x:row r="1530" ht="22" customHeight="1">
      <x:c r="A1530" s="27" t="n">
        <x:v>45725</x:v>
      </x:c>
      <x:c r="B1530" s="27" t="n">
        <x:v>45726</x:v>
      </x:c>
      <x:c r="C1530" s="1" t="str">
        <x:v>0.92745647974311363</x:v>
      </x:c>
      <x:c r="D1530" s="1" t="str">
        <x:v>2.1589599016404657e-08</x:v>
      </x:c>
      <x:c r="E1530" s="1" t="str">
        <x:v>0.072543498667287307</x:v>
      </x:c>
      <x:c r="F1530" s="1" t="str">
        <x:v>bear</x:v>
      </x:c>
      <x:c r="G1530" s="1" t="str">
        <x:v>0.23681643656234236</x:v>
      </x:c>
      <x:c r="H1530" s="1" t="str">
        <x:v>0.55044188463785104</x:v>
      </x:c>
      <x:c r="I1530" s="1" t="str">
        <x:v>-0.14399284570853899</x:v>
      </x:c>
      <x:c r="J1530" s="1" t="str">
        <x:v>-0.16393457910033304</x:v>
      </x:c>
      <x:c r="K1530" s="1" t="str">
        <x:v>0.63128444475795276</x:v>
      </x:c>
      <x:c r="L1530" s="1" t="str">
        <x:v>-0.23988575433413839</x:v>
      </x:c>
      <x:c r="M1530" s="1" t="str">
        <x:v>CASH</x:v>
      </x:c>
      <x:c r="N1530" s="1" t="str">
        <x:v>0.92745647974311363</x:v>
      </x:c>
      <x:c r="O1530" s="48" t="str">
        <x:v>HIGH_VOLATILITY|BEARISH_ROUTER</x:v>
      </x:c>
      <x:c r="P1530" s="48" t="str">
        <x:v>episode-000268|episode-000339|episode-000491|episode-001284|episode-000482</x:v>
      </x:c>
      <x:c r="Q1530" s="1" t="str">
        <x:v>True</x:v>
      </x:c>
      <x:c r="R1530" s="1" t="str">
        <x:v>5</x:v>
      </x:c>
      <x:c r="S1530" s="1" t="str">
        <x:v>0</x:v>
      </x:c>
      <x:c r="T1530" s="1" t="str">
        <x:v>0.38059239131227213</x:v>
      </x:c>
      <x:c r="U1530" s="1" t="str">
        <x:v>0.40000000000000002</x:v>
      </x:c>
      <x:c r="V1530" s="1" t="str">
        <x:v>-0.010503466006657599</x:v>
      </x:c>
      <x:c r="W1530" s="28" t="str">
        <x:v>0.40000000000000002</x:v>
      </x:c>
      <x:c r="X1530" s="28" t="str">
        <x:v>0.015799017685798</x:v>
      </x:c>
      <x:c r="Y1530" s="28" t="str">
        <x:v>-0.010503466006657525</x:v>
      </x:c>
      <x:c r="Z1530" s="1" t="str">
        <x:v>0.35000000000000003</x:v>
      </x:c>
      <x:c r="AA1530" s="1" t="str">
        <x:v>0.014927020460443696</x:v>
      </x:c>
      <x:c r="AB1530" s="1" t="str">
        <x:v>-0.0091916436380016231</x:v>
      </x:c>
      <x:c r="AC1530" s="1" t="str">
        <x:v>CASH</x:v>
      </x:c>
      <x:c r="AD1530" s="1" t="str">
        <x:v>0</x:v>
      </x:c>
      <x:c r="AE1530" s="1" t="str">
        <x:v>0.40000000000000002</x:v>
      </x:c>
      <x:c r="AF1530" s="1" t="str">
        <x:v>0.015799017685798</x:v>
      </x:c>
      <x:c r="AG1530" s="1" t="str">
        <x:v>-0.010503466006657525</x:v>
      </x:c>
      <x:c r="AH1530" s="1" t="str">
        <x:v>0</x:v>
      </x:c>
      <x:c r="AI1530" s="1" t="str">
        <x:v>0</x:v>
      </x:c>
      <x:c r="AJ1530" s="1" t="str">
        <x:v>0</x:v>
      </x:c>
      <x:c r="AK1530" s="1" t="str">
        <x:v>0.010559016731561054</x:v>
      </x:c>
      <x:c r="AL1530" s="28" t="str">
        <x:v>-0.026219581716064699</x:v>
      </x:c>
      <x:c r="AM1530" s="1" t="str">
        <x:v>2025</x:v>
      </x:c>
      <x:c r="AN1530" s="48" t="str">
        <x:v>REUSED_OOS_PREQUENTIAL_DIAGNOSTIC</x:v>
      </x:c>
      <x:c r="AO1530" s="1" t="str">
        <x:v>1528</x:v>
      </x:c>
      <x:c r="AP1530" s="1" t="str">
        <x:v>False</x:v>
      </x:c>
    </x:row>
    <x:row r="1531" ht="22" customHeight="1">
      <x:c r="A1531" s="27" t="n">
        <x:v>45726</x:v>
      </x:c>
      <x:c r="B1531" s="27" t="n">
        <x:v>45727</x:v>
      </x:c>
      <x:c r="C1531" s="1" t="str">
        <x:v>0.97642651962106797</x:v>
      </x:c>
      <x:c r="D1531" s="1" t="str">
        <x:v>2.263928237368418e-09</x:v>
      </x:c>
      <x:c r="E1531" s="1" t="str">
        <x:v>0.023573478115003502</x:v>
      </x:c>
      <x:c r="F1531" s="1" t="str">
        <x:v>bear</x:v>
      </x:c>
      <x:c r="G1531" s="1" t="str">
        <x:v>0.10161747448002882</x:v>
      </x:c>
      <x:c r="H1531" s="1" t="str">
        <x:v>0.097940079755908932</x:v>
      </x:c>
      <x:c r="I1531" s="1" t="str">
        <x:v>-0.08854920038000369</x:v>
      </x:c>
      <x:c r="J1531" s="1" t="str">
        <x:v>-0.18530211647946715</x:v>
      </x:c>
      <x:c r="K1531" s="1" t="str">
        <x:v>0.63500532526653419</x:v>
      </x:c>
      <x:c r="L1531" s="1" t="str">
        <x:v>-0.25981563191191936</x:v>
      </x:c>
      <x:c r="M1531" s="1" t="str">
        <x:v>CASH</x:v>
      </x:c>
      <x:c r="N1531" s="1" t="str">
        <x:v>0.97642651962106797</x:v>
      </x:c>
      <x:c r="O1531" s="48" t="str">
        <x:v>HIGH_VOLATILITY|BEARISH_ROUTER</x:v>
      </x:c>
      <x:c r="P1531" s="48" t="str">
        <x:v>episode-000341|episode-000492|episode-000342|episode-000340|episode-000493</x:v>
      </x:c>
      <x:c r="Q1531" s="1" t="str">
        <x:v>True</x:v>
      </x:c>
      <x:c r="R1531" s="1" t="str">
        <x:v>5</x:v>
      </x:c>
      <x:c r="S1531" s="1" t="str">
        <x:v>0</x:v>
      </x:c>
      <x:c r="T1531" s="1" t="str">
        <x:v>0.3783810265480137</x:v>
      </x:c>
      <x:c r="U1531" s="1" t="str">
        <x:v>0.40000000000000002</x:v>
      </x:c>
      <x:c r="V1531" s="1" t="str">
        <x:v>0.022113259302222601</x:v>
      </x:c>
      <x:c r="W1531" s="28" t="str">
        <x:v>0.40000000000000002</x:v>
      </x:c>
      <x:c r="X1531" s="28" t="str">
        <x:v>0.0063593958919571092</x:v>
      </x:c>
      <x:c r="Y1531" s="28" t="str">
        <x:v>0.022113259302222632</x:v>
      </x:c>
      <x:c r="Z1531" s="1" t="str">
        <x:v>0.35000000000000003</x:v>
      </x:c>
      <x:c r="AA1531" s="1" t="str">
        <x:v>0.0060202013468106941</x:v>
      </x:c>
      <x:c r="AB1531" s="1" t="str">
        <x:v>0.019348652724542781</x:v>
      </x:c>
      <x:c r="AC1531" s="1" t="str">
        <x:v>CASH</x:v>
      </x:c>
      <x:c r="AD1531" s="1" t="str">
        <x:v>0</x:v>
      </x:c>
      <x:c r="AE1531" s="1" t="str">
        <x:v>0.40000000000000002</x:v>
      </x:c>
      <x:c r="AF1531" s="1" t="str">
        <x:v>0.0063593958919571092</x:v>
      </x:c>
      <x:c r="AG1531" s="1" t="str">
        <x:v>0.022113259302222632</x:v>
      </x:c>
      <x:c r="AH1531" s="1" t="str">
        <x:v>0</x:v>
      </x:c>
      <x:c r="AI1531" s="1" t="str">
        <x:v>0</x:v>
      </x:c>
      <x:c r="AJ1531" s="1" t="str">
        <x:v>0</x:v>
      </x:c>
      <x:c r="AK1531" s="1" t="str">
        <x:v>-0.021872306876344731</x:v>
      </x:c>
      <x:c r="AL1531" s="28" t="str">
        <x:v>0.055299398416053899</x:v>
      </x:c>
      <x:c r="AM1531" s="1" t="str">
        <x:v>2025</x:v>
      </x:c>
      <x:c r="AN1531" s="48" t="str">
        <x:v>REUSED_OOS_PREQUENTIAL_DIAGNOSTIC</x:v>
      </x:c>
      <x:c r="AO1531" s="1" t="str">
        <x:v>1529</x:v>
      </x:c>
      <x:c r="AP1531" s="1" t="str">
        <x:v>False</x:v>
      </x:c>
    </x:row>
    <x:row r="1532" ht="22" customHeight="1">
      <x:c r="A1532" s="27" t="n">
        <x:v>45727</x:v>
      </x:c>
      <x:c r="B1532" s="27" t="n">
        <x:v>45728</x:v>
      </x:c>
      <x:c r="C1532" s="1" t="str">
        <x:v>0.9034266978729486</x:v>
      </x:c>
      <x:c r="D1532" s="1" t="str">
        <x:v>5.1827097386196082e-08</x:v>
      </x:c>
      <x:c r="E1532" s="1" t="str">
        <x:v>0.096573250299953797</x:v>
      </x:c>
      <x:c r="F1532" s="1" t="str">
        <x:v>bear</x:v>
      </x:c>
      <x:c r="G1532" s="1" t="str">
        <x:v>0.28899061400095943</x:v>
      </x:c>
      <x:c r="H1532" s="1" t="str">
        <x:v>0.14599964349623881</x:v>
      </x:c>
      <x:c r="I1532" s="1" t="str">
        <x:v>-0.04979241700404391</x:v>
      </x:c>
      <x:c r="J1532" s="1" t="str">
        <x:v>-0.14043964291193445</x:v>
      </x:c>
      <x:c r="K1532" s="1" t="str">
        <x:v>0.66913153691254723</x:v>
      </x:c>
      <x:c r="L1532" s="1" t="str">
        <x:v>-0.21888388163968142</x:v>
      </x:c>
      <x:c r="M1532" s="1" t="str">
        <x:v>CASH</x:v>
      </x:c>
      <x:c r="N1532" s="1" t="str">
        <x:v>0.9034266978729486</x:v>
      </x:c>
      <x:c r="O1532" s="48" t="str">
        <x:v>HIGH_VOLATILITY|BEARISH_ROUTER</x:v>
      </x:c>
      <x:c r="P1532" s="48" t="str">
        <x:v>episode-000484|episode-000487|episode-000488|episode-000483|episode-001282</x:v>
      </x:c>
      <x:c r="Q1532" s="1" t="str">
        <x:v>True</x:v>
      </x:c>
      <x:c r="R1532" s="1" t="str">
        <x:v>5</x:v>
      </x:c>
      <x:c r="S1532" s="1" t="str">
        <x:v>0</x:v>
      </x:c>
      <x:c r="T1532" s="1" t="str">
        <x:v>0.38167751628158447</x:v>
      </x:c>
      <x:c r="U1532" s="1" t="str">
        <x:v>0.40000000000000002</x:v>
      </x:c>
      <x:c r="V1532" s="1" t="str">
        <x:v>0.0035720635569934998</x:v>
      </x:c>
      <x:c r="W1532" s="28" t="str">
        <x:v>0.40000000000000002</x:v>
      </x:c>
      <x:c r="X1532" s="28" t="str">
        <x:v>0.012984638539890625</x:v>
      </x:c>
      <x:c r="Y1532" s="28" t="str">
        <x:v>0.0035720635569935766</x:v>
      </x:c>
      <x:c r="Z1532" s="1" t="str">
        <x:v>0.35000000000000003</x:v>
      </x:c>
      <x:c r="AA1532" s="1" t="str">
        <x:v>0.012341741334726319</x:v>
      </x:c>
      <x:c r="AB1532" s="1" t="str">
        <x:v>0.0031245774464985221</x:v>
      </x:c>
      <x:c r="AC1532" s="1" t="str">
        <x:v>CASH</x:v>
      </x:c>
      <x:c r="AD1532" s="1" t="str">
        <x:v>0</x:v>
      </x:c>
      <x:c r="AE1532" s="1" t="str">
        <x:v>0.40000000000000002</x:v>
      </x:c>
      <x:c r="AF1532" s="1" t="str">
        <x:v>0.012984638539890625</x:v>
      </x:c>
      <x:c r="AG1532" s="1" t="str">
        <x:v>0.0035720635569935766</x:v>
      </x:c>
      <x:c r="AH1532" s="1" t="str">
        <x:v>0</x:v>
      </x:c>
      <x:c r="AI1532" s="1" t="str">
        <x:v>0</x:v>
      </x:c>
      <x:c r="AJ1532" s="1" t="str">
        <x:v>0</x:v>
      </x:c>
      <x:c r="AK1532" s="1" t="str">
        <x:v>-0.0035656988901258081</x:v>
      </x:c>
      <x:c r="AL1532" s="28" t="str">
        <x:v>0.0089627368667322006</x:v>
      </x:c>
      <x:c r="AM1532" s="1" t="str">
        <x:v>2025</x:v>
      </x:c>
      <x:c r="AN1532" s="48" t="str">
        <x:v>REUSED_OOS_PREQUENTIAL_DIAGNOSTIC</x:v>
      </x:c>
      <x:c r="AO1532" s="1" t="str">
        <x:v>1530</x:v>
      </x:c>
      <x:c r="AP1532" s="1" t="str">
        <x:v>False</x:v>
      </x:c>
    </x:row>
    <x:row r="1533" ht="22" customHeight="1">
      <x:c r="A1533" s="27" t="n">
        <x:v>45728</x:v>
      </x:c>
      <x:c r="B1533" s="27" t="n">
        <x:v>45729</x:v>
      </x:c>
      <x:c r="C1533" s="1" t="str">
        <x:v>0.92532560898256144</x:v>
      </x:c>
      <x:c r="D1533" s="1" t="str">
        <x:v>1.2721155531191844e-07</x:v>
      </x:c>
      <x:c r="E1533" s="1" t="str">
        <x:v>0.074674263805883406</x:v>
      </x:c>
      <x:c r="F1533" s="1" t="str">
        <x:v>bear</x:v>
      </x:c>
      <x:c r="G1533" s="1" t="str">
        <x:v>0.24172994288385949</x:v>
      </x:c>
      <x:c r="H1533" s="1" t="str">
        <x:v>0.043797972988141157</x:v>
      </x:c>
      <x:c r="I1533" s="1" t="str">
        <x:v>-0.076672217826174727</x:v>
      </x:c>
      <x:c r="J1533" s="1" t="str">
        <x:v>-0.14132952633917895</x:v>
      </x:c>
      <x:c r="K1533" s="1" t="str">
        <x:v>0.6688487263140297</x:v>
      </x:c>
      <x:c r="L1533" s="1" t="str">
        <x:v>-0.21188294340845459</x:v>
      </x:c>
      <x:c r="M1533" s="1" t="str">
        <x:v>CASH</x:v>
      </x:c>
      <x:c r="N1533" s="1" t="str">
        <x:v>0.92532560898256144</x:v>
      </x:c>
      <x:c r="O1533" s="48" t="str">
        <x:v>HIGH_VOLATILITY|BEARISH_ROUTER</x:v>
      </x:c>
      <x:c r="P1533" s="48" t="str">
        <x:v>episode-001531|episode-000487|episode-000266|episode-000484|episode-000269</x:v>
      </x:c>
      <x:c r="Q1533" s="1" t="str">
        <x:v>True</x:v>
      </x:c>
      <x:c r="R1533" s="1" t="str">
        <x:v>5</x:v>
      </x:c>
      <x:c r="S1533" s="1" t="str">
        <x:v>0</x:v>
      </x:c>
      <x:c r="T1533" s="1" t="str">
        <x:v>0.38068861612707972</x:v>
      </x:c>
      <x:c r="U1533" s="1" t="str">
        <x:v>0.40000000000000002</x:v>
      </x:c>
      <x:c r="V1533" s="1" t="str">
        <x:v>-0.012261109283697001</x:v>
      </x:c>
      <x:c r="W1533" s="28" t="str">
        <x:v>0.40000000000000002</x:v>
      </x:c>
      <x:c r="X1533" s="28" t="str">
        <x:v>0.0021433726539737408</x:v>
      </x:c>
      <x:c r="Y1533" s="28" t="str">
        <x:v>-0.012261109283697058</x:v>
      </x:c>
      <x:c r="Z1533" s="1" t="str">
        <x:v>0.35000000000000003</x:v>
      </x:c>
      <x:c r="AA1533" s="1" t="str">
        <x:v>0.0020326463112707027</x:v>
      </x:c>
      <x:c r="AB1533" s="1" t="str">
        <x:v>-0.010728629006193091</x:v>
      </x:c>
      <x:c r="AC1533" s="1" t="str">
        <x:v>CASH</x:v>
      </x:c>
      <x:c r="AD1533" s="1" t="str">
        <x:v>0</x:v>
      </x:c>
      <x:c r="AE1533" s="1" t="str">
        <x:v>0.40000000000000002</x:v>
      </x:c>
      <x:c r="AF1533" s="1" t="str">
        <x:v>0.0021433726539737408</x:v>
      </x:c>
      <x:c r="AG1533" s="1" t="str">
        <x:v>-0.012261109283697058</x:v>
      </x:c>
      <x:c r="AH1533" s="1" t="str">
        <x:v>0</x:v>
      </x:c>
      <x:c r="AI1533" s="1" t="str">
        <x:v>0</x:v>
      </x:c>
      <x:c r="AJ1533" s="1" t="str">
        <x:v>0</x:v>
      </x:c>
      <x:c r="AK1533" s="1" t="str">
        <x:v>0.012336896814069851</x:v>
      </x:c>
      <x:c r="AL1533" s="28" t="str">
        <x:v>-0.030647480466578999</x:v>
      </x:c>
      <x:c r="AM1533" s="1" t="str">
        <x:v>2025</x:v>
      </x:c>
      <x:c r="AN1533" s="48" t="str">
        <x:v>REUSED_OOS_PREQUENTIAL_DIAGNOSTIC</x:v>
      </x:c>
      <x:c r="AO1533" s="1" t="str">
        <x:v>1531</x:v>
      </x:c>
      <x:c r="AP1533" s="1" t="str">
        <x:v>False</x:v>
      </x:c>
    </x:row>
    <x:row r="1534" ht="22" customHeight="1">
      <x:c r="A1534" s="27" t="n">
        <x:v>45729</x:v>
      </x:c>
      <x:c r="B1534" s="27" t="n">
        <x:v>45730</x:v>
      </x:c>
      <x:c r="C1534" s="1" t="str">
        <x:v>0.96536064143954226</x:v>
      </x:c>
      <x:c r="D1534" s="1" t="str">
        <x:v>1.6780197089649188e-08</x:v>
      </x:c>
      <x:c r="E1534" s="1" t="str">
        <x:v>0.034639341780260603</x:v>
      </x:c>
      <x:c r="F1534" s="1" t="str">
        <x:v>bear</x:v>
      </x:c>
      <x:c r="G1534" s="1" t="str">
        <x:v>0.13700614967010097</x:v>
      </x:c>
      <x:c r="H1534" s="1" t="str">
        <x:v>0.080070064913961847</x:v>
      </x:c>
      <x:c r="I1534" s="1" t="str">
        <x:v>-0.098194280275189061</x:v>
      </x:c>
      <x:c r="J1534" s="1" t="str">
        <x:v>-0.15319243576129482</x:v>
      </x:c>
      <x:c r="K1534" s="1" t="str">
        <x:v>0.67377135715451475</x:v>
      </x:c>
      <x:c r="L1534" s="1" t="str">
        <x:v>-0.23603674550572173</x:v>
      </x:c>
      <x:c r="M1534" s="1" t="str">
        <x:v>CASH</x:v>
      </x:c>
      <x:c r="N1534" s="1" t="str">
        <x:v>0.96536064143954226</x:v>
      </x:c>
      <x:c r="O1534" s="48" t="str">
        <x:v>HIGH_VOLATILITY|BEARISH_ROUTER</x:v>
      </x:c>
      <x:c r="P1534" s="48" t="str">
        <x:v>episode-000341|episode-001530|episode-000269|episode-000340|episode-001532</x:v>
      </x:c>
      <x:c r="Q1534" s="1" t="str">
        <x:v>True</x:v>
      </x:c>
      <x:c r="R1534" s="1" t="str">
        <x:v>5</x:v>
      </x:c>
      <x:c r="S1534" s="1" t="str">
        <x:v>0</x:v>
      </x:c>
      <x:c r="T1534" s="1" t="str">
        <x:v>0.37888073398557642</x:v>
      </x:c>
      <x:c r="U1534" s="1" t="str">
        <x:v>0.40000000000000002</x:v>
      </x:c>
      <x:c r="V1534" s="1" t="str">
        <x:v>0.0141818084675433</x:v>
      </x:c>
      <x:c r="W1534" s="28" t="str">
        <x:v>0.40000000000000002</x:v>
      </x:c>
      <x:c r="X1534" s="28" t="str">
        <x:v>0.0074466841548495588</x:v>
      </x:c>
      <x:c r="Y1534" s="28" t="str">
        <x:v>0.014181808467543355</x:v>
      </x:c>
      <x:c r="Z1534" s="1" t="str">
        <x:v>0.35000000000000003</x:v>
      </x:c>
      <x:c r="AA1534" s="1" t="str">
        <x:v>0.0070479019593166492</x:v>
      </x:c>
      <x:c r="AB1534" s="1" t="str">
        <x:v>0.012408555306933078</x:v>
      </x:c>
      <x:c r="AC1534" s="1" t="str">
        <x:v>CASH</x:v>
      </x:c>
      <x:c r="AD1534" s="1" t="str">
        <x:v>0</x:v>
      </x:c>
      <x:c r="AE1534" s="1" t="str">
        <x:v>0.40000000000000002</x:v>
      </x:c>
      <x:c r="AF1534" s="1" t="str">
        <x:v>0.0074466841548495588</x:v>
      </x:c>
      <x:c r="AG1534" s="1" t="str">
        <x:v>0.014181808467543355</x:v>
      </x:c>
      <x:c r="AH1534" s="1" t="str">
        <x:v>0</x:v>
      </x:c>
      <x:c r="AI1534" s="1" t="str">
        <x:v>0</x:v>
      </x:c>
      <x:c r="AJ1534" s="1" t="str">
        <x:v>0</x:v>
      </x:c>
      <x:c r="AK1534" s="1" t="str">
        <x:v>-0.014082187388436675</x:v>
      </x:c>
      <x:c r="AL1534" s="28" t="str">
        <x:v>0.035473402038466099</x:v>
      </x:c>
      <x:c r="AM1534" s="1" t="str">
        <x:v>2025</x:v>
      </x:c>
      <x:c r="AN1534" s="48" t="str">
        <x:v>REUSED_OOS_PREQUENTIAL_DIAGNOSTIC</x:v>
      </x:c>
      <x:c r="AO1534" s="1" t="str">
        <x:v>1532</x:v>
      </x:c>
      <x:c r="AP1534" s="1" t="str">
        <x:v>False</x:v>
      </x:c>
    </x:row>
    <x:row r="1535" ht="22" customHeight="1">
      <x:c r="A1535" s="27" t="n">
        <x:v>45730</x:v>
      </x:c>
      <x:c r="B1535" s="27" t="n">
        <x:v>45731</x:v>
      </x:c>
      <x:c r="C1535" s="1" t="str">
        <x:v>0.91901337198128796</x:v>
      </x:c>
      <x:c r="D1535" s="1" t="str">
        <x:v>9.1661651635156319e-08</x:v>
      </x:c>
      <x:c r="E1535" s="1" t="str">
        <x:v>0.080986536357060102</x:v>
      </x:c>
      <x:c r="F1535" s="1" t="str">
        <x:v>bear</x:v>
      </x:c>
      <x:c r="G1535" s="1" t="str">
        <x:v>0.25593543874394781</x:v>
      </x:c>
      <x:c r="H1535" s="1" t="str">
        <x:v>0.092694538916508334</x:v>
      </x:c>
      <x:c r="I1535" s="1" t="str">
        <x:v>-0.029516521208535096</x:v>
      </x:c>
      <x:c r="J1535" s="1" t="str">
        <x:v>-0.1420516482719375</x:v>
      </x:c>
      <x:c r="K1535" s="1" t="str">
        <x:v>0.68194297686689331</x:v>
      </x:c>
      <x:c r="L1535" s="1" t="str">
        <x:v>-0.20893636983643116</x:v>
      </x:c>
      <x:c r="M1535" s="1" t="str">
        <x:v>CASH</x:v>
      </x:c>
      <x:c r="N1535" s="1" t="str">
        <x:v>0.91901337198128796</x:v>
      </x:c>
      <x:c r="O1535" s="48" t="str">
        <x:v>HIGH_VOLATILITY|BEARISH_ROUTER</x:v>
      </x:c>
      <x:c r="P1535" s="48" t="str">
        <x:v>episode-001531|episode-001532</x:v>
      </x:c>
      <x:c r="Q1535" s="1" t="str">
        <x:v>True</x:v>
      </x:c>
      <x:c r="R1535" s="1" t="str">
        <x:v>5</x:v>
      </x:c>
      <x:c r="S1535" s="1" t="str">
        <x:v>0</x:v>
      </x:c>
      <x:c r="T1535" s="1" t="str">
        <x:v>0.38097366099004187</x:v>
      </x:c>
      <x:c r="U1535" s="1" t="str">
        <x:v>0.40000000000000002</x:v>
      </x:c>
      <x:c r="V1535" s="1" t="str">
        <x:v>0.0017263495762513</x:v>
      </x:c>
      <x:c r="W1535" s="28" t="str">
        <x:v>0.40000000000000002</x:v>
      </x:c>
      <x:c r="X1535" s="28" t="str">
        <x:v>0.0083945038453047127</x:v>
      </x:c>
      <x:c r="Y1535" s="28" t="str">
        <x:v>0.0017263495762513958</x:v>
      </x:c>
      <x:c r="Z1535" s="1" t="str">
        <x:v>0.35000000000000003</x:v>
      </x:c>
      <x:c r="AA1535" s="1" t="str">
        <x:v>0.0079712306296476632</x:v>
      </x:c>
      <x:c r="AB1535" s="1" t="str">
        <x:v>0.0015099304819470305</x:v>
      </x:c>
      <x:c r="AC1535" s="1" t="str">
        <x:v>CASH</x:v>
      </x:c>
      <x:c r="AD1535" s="1" t="str">
        <x:v>0</x:v>
      </x:c>
      <x:c r="AE1535" s="1" t="str">
        <x:v>0.40000000000000002</x:v>
      </x:c>
      <x:c r="AF1535" s="1" t="str">
        <x:v>0.0083945038453047127</x:v>
      </x:c>
      <x:c r="AG1535" s="1" t="str">
        <x:v>0.0017263495762513958</x:v>
      </x:c>
      <x:c r="AH1535" s="1" t="str">
        <x:v>0</x:v>
      </x:c>
      <x:c r="AI1535" s="1" t="str">
        <x:v>0</x:v>
      </x:c>
      <x:c r="AJ1535" s="1" t="str">
        <x:v>0</x:v>
      </x:c>
      <x:c r="AK1535" s="1" t="str">
        <x:v>-0.0017248611476074799</x:v>
      </x:c>
      <x:c r="AL1535" s="28" t="str">
        <x:v>0.0043368966063365997</x:v>
      </x:c>
      <x:c r="AM1535" s="1" t="str">
        <x:v>2025</x:v>
      </x:c>
      <x:c r="AN1535" s="48" t="str">
        <x:v>REUSED_OOS_PREQUENTIAL_DIAGNOSTIC</x:v>
      </x:c>
      <x:c r="AO1535" s="1" t="str">
        <x:v>1533</x:v>
      </x:c>
      <x:c r="AP1535" s="1" t="str">
        <x:v>False</x:v>
      </x:c>
    </x:row>
    <x:row r="1536" ht="22" customHeight="1">
      <x:c r="A1536" s="27" t="n">
        <x:v>45731</x:v>
      </x:c>
      <x:c r="B1536" s="27" t="n">
        <x:v>45732</x:v>
      </x:c>
      <x:c r="C1536" s="1" t="str">
        <x:v>0.90028425548977653</x:v>
      </x:c>
      <x:c r="D1536" s="1" t="str">
        <x:v>3.868476948790726e-07</x:v>
      </x:c>
      <x:c r="E1536" s="1" t="str">
        <x:v>0.099715357662528301</x:v>
      </x:c>
      <x:c r="F1536" s="1" t="str">
        <x:v>bear</x:v>
      </x:c>
      <x:c r="G1536" s="1" t="str">
        <x:v>0.29533909388123192</x:v>
      </x:c>
      <x:c r="H1536" s="1" t="str">
        <x:v>0.037458232983022879</x:v>
      </x:c>
      <x:c r="I1536" s="1" t="str">
        <x:v>-0.021811163985019921</x:v>
      </x:c>
      <x:c r="J1536" s="1" t="str">
        <x:v>-0.12699383708966538</x:v>
      </x:c>
      <x:c r="K1536" s="1" t="str">
        <x:v>0.68208603087995312</x:v>
      </x:c>
      <x:c r="L1536" s="1" t="str">
        <x:v>-0.20550560866337841</x:v>
      </x:c>
      <x:c r="M1536" s="1" t="str">
        <x:v>CASH</x:v>
      </x:c>
      <x:c r="N1536" s="1" t="str">
        <x:v>0.90028425548977653</x:v>
      </x:c>
      <x:c r="O1536" s="48" t="str">
        <x:v>HIGH_VOLATILITY|BEARISH_ROUTER</x:v>
      </x:c>
      <x:c r="P1536" s="48" t="str"/>
      <x:c r="Q1536" s="1" t="str">
        <x:v>True</x:v>
      </x:c>
      <x:c r="R1536" s="1" t="str">
        <x:v>5</x:v>
      </x:c>
      <x:c r="S1536" s="1" t="str">
        <x:v>0</x:v>
      </x:c>
      <x:c r="T1536" s="1" t="str">
        <x:v>0.38181942116820672</x:v>
      </x:c>
      <x:c r="U1536" s="1" t="str">
        <x:v>0.40000000000000002</x:v>
      </x:c>
      <x:c r="V1536" s="1" t="str">
        <x:v>-0.0083618215791717004</x:v>
      </x:c>
      <x:c r="W1536" s="28" t="str">
        <x:v>0.40000000000000002</x:v>
      </x:c>
      <x:c r="X1536" s="28" t="str">
        <x:v>0.0010390526799042288</x:v>
      </x:c>
      <x:c r="Y1536" s="28" t="str">
        <x:v>-0.0083618215791717576</x:v>
      </x:c>
      <x:c r="Z1536" s="1" t="str">
        <x:v>0.35000000000000003</x:v>
      </x:c>
      <x:c r="AA1536" s="1" t="str">
        <x:v>0.0009851486072635085</x:v>
      </x:c>
      <x:c r="AB1536" s="1" t="str">
        <x:v>-0.0073166702536333617</x:v>
      </x:c>
      <x:c r="AC1536" s="1" t="str">
        <x:v>CASH</x:v>
      </x:c>
      <x:c r="AD1536" s="1" t="str">
        <x:v>0</x:v>
      </x:c>
      <x:c r="AE1536" s="1" t="str">
        <x:v>0.40000000000000002</x:v>
      </x:c>
      <x:c r="AF1536" s="1" t="str">
        <x:v>0.0010390526799042288</x:v>
      </x:c>
      <x:c r="AG1536" s="1" t="str">
        <x:v>-0.0083618215791717576</x:v>
      </x:c>
      <x:c r="AH1536" s="1" t="str">
        <x:v>0</x:v>
      </x:c>
      <x:c r="AI1536" s="1" t="str">
        <x:v>0</x:v>
      </x:c>
      <x:c r="AJ1536" s="1" t="str">
        <x:v>0</x:v>
      </x:c>
      <x:c r="AK1536" s="1" t="str">
        <x:v>0.0083969777260254636</x:v>
      </x:c>
      <x:c r="AL1536" s="28" t="str">
        <x:v>-0.0209019780344861</x:v>
      </x:c>
      <x:c r="AM1536" s="1" t="str">
        <x:v>2025</x:v>
      </x:c>
      <x:c r="AN1536" s="48" t="str">
        <x:v>REUSED_OOS_PREQUENTIAL_DIAGNOSTIC</x:v>
      </x:c>
      <x:c r="AO1536" s="1" t="str">
        <x:v>1534</x:v>
      </x:c>
      <x:c r="AP1536" s="1" t="str">
        <x:v>False</x:v>
      </x:c>
    </x:row>
    <x:row r="1537" ht="22" customHeight="1">
      <x:c r="A1537" s="27" t="n">
        <x:v>45732</x:v>
      </x:c>
      <x:c r="B1537" s="27" t="n">
        <x:v>45733</x:v>
      </x:c>
      <x:c r="C1537" s="1" t="str">
        <x:v>0.97355893743852484</x:v>
      </x:c>
      <x:c r="D1537" s="1" t="str">
        <x:v>1.0480102651856196e-08</x:v>
      </x:c>
      <x:c r="E1537" s="1" t="str">
        <x:v>0.0264410520813727</x:v>
      </x:c>
      <x:c r="F1537" s="1" t="str">
        <x:v>bear</x:v>
      </x:c>
      <x:c r="G1537" s="1" t="str">
        <x:v>0.11118081781966413</x:v>
      </x:c>
      <x:c r="H1537" s="1" t="str">
        <x:v>0.14654936389749615</x:v>
      </x:c>
      <x:c r="I1537" s="1" t="str">
        <x:v>0.023382855216651954</x:v>
      </x:c>
      <x:c r="J1537" s="1" t="str">
        <x:v>-0.15308200843857633</x:v>
      </x:c>
      <x:c r="K1537" s="1" t="str">
        <x:v>0.68260201781734742</x:v>
      </x:c>
      <x:c r="L1537" s="1" t="str">
        <x:v>-0.22211211297961897</x:v>
      </x:c>
      <x:c r="M1537" s="1" t="str">
        <x:v>CASH</x:v>
      </x:c>
      <x:c r="N1537" s="1" t="str">
        <x:v>0.97360000000000002</x:v>
      </x:c>
      <x:c r="O1537" s="48" t="str">
        <x:v>HIGH_VOLATILITY|BEARISH_ROUTER</x:v>
      </x:c>
      <x:c r="P1537" s="48" t="str">
        <x:v>episode-000271|episode-000489</x:v>
      </x:c>
      <x:c r="Q1537" s="1" t="str">
        <x:v>True</x:v>
      </x:c>
      <x:c r="R1537" s="1" t="str">
        <x:v>5</x:v>
      </x:c>
      <x:c r="S1537" s="1" t="str">
        <x:v>0</x:v>
      </x:c>
      <x:c r="T1537" s="1" t="str">
        <x:v>0.3785105194021503</x:v>
      </x:c>
      <x:c r="U1537" s="1" t="str">
        <x:v>0.40000000000000002</x:v>
      </x:c>
      <x:c r="V1537" s="1" t="str">
        <x:v>0.0069734862820715997</x:v>
      </x:c>
      <x:c r="W1537" s="28" t="str">
        <x:v>0.40000000000000002</x:v>
      </x:c>
      <x:c r="X1537" s="28" t="str">
        <x:v>0.0050587700484504006</x:v>
      </x:c>
      <x:c r="Y1537" s="28" t="str">
        <x:v>0.006973486282071617</x:v>
      </x:c>
      <x:c r="Z1537" s="1" t="str">
        <x:v>0.35000000000000003</x:v>
      </x:c>
      <x:c r="AA1537" s="1" t="str">
        <x:v>0.0047902439537106933</x:v>
      </x:c>
      <x:c r="AB1537" s="1" t="str">
        <x:v>0.0061014383163409125</x:v>
      </x:c>
      <x:c r="AC1537" s="1" t="str">
        <x:v>CASH</x:v>
      </x:c>
      <x:c r="AD1537" s="1" t="str">
        <x:v>0</x:v>
      </x:c>
      <x:c r="AE1537" s="1" t="str">
        <x:v>0.40000000000000002</x:v>
      </x:c>
      <x:c r="AF1537" s="1" t="str">
        <x:v>0.0050587700484504006</x:v>
      </x:c>
      <x:c r="AG1537" s="1" t="str">
        <x:v>0.006973486282071617</x:v>
      </x:c>
      <x:c r="AH1537" s="1" t="str">
        <x:v>0</x:v>
      </x:c>
      <x:c r="AI1537" s="1" t="str">
        <x:v>0</x:v>
      </x:c>
      <x:c r="AJ1537" s="1" t="str">
        <x:v>0</x:v>
      </x:c>
      <x:c r="AK1537" s="1" t="str">
        <x:v>-0.0069492839777560971</x:v>
      </x:c>
      <x:c r="AL1537" s="28" t="str">
        <x:v>0.017446450887883502</x:v>
      </x:c>
      <x:c r="AM1537" s="1" t="str">
        <x:v>2025</x:v>
      </x:c>
      <x:c r="AN1537" s="48" t="str">
        <x:v>REUSED_OOS_PREQUENTIAL_DIAGNOSTIC</x:v>
      </x:c>
      <x:c r="AO1537" s="1" t="str">
        <x:v>1535</x:v>
      </x:c>
      <x:c r="AP1537" s="1" t="str">
        <x:v>False</x:v>
      </x:c>
    </x:row>
    <x:row r="1538" ht="22" customHeight="1">
      <x:c r="A1538" s="27" t="n">
        <x:v>45733</x:v>
      </x:c>
      <x:c r="B1538" s="27" t="n">
        <x:v>45734</x:v>
      </x:c>
      <x:c r="C1538" s="1" t="str">
        <x:v>0.96060329783851561</x:v>
      </x:c>
      <x:c r="D1538" s="1" t="str">
        <x:v>2.7931032435069117e-08</x:v>
      </x:c>
      <x:c r="E1538" s="1" t="str">
        <x:v>0.039396674230451803</x:v>
      </x:c>
      <x:c r="F1538" s="1" t="str">
        <x:v>bear</x:v>
      </x:c>
      <x:c r="G1538" s="1" t="str">
        <x:v>0.1511201883335529</x:v>
      </x:c>
      <x:c r="H1538" s="1" t="str">
        <x:v>0.025911279200018116</x:v>
      </x:c>
      <x:c r="I1538" s="1" t="str">
        <x:v>0.069273148637177817</x:v>
      </x:c>
      <x:c r="J1538" s="1" t="str">
        <x:v>-0.13891388431683216</x:v>
      </x:c>
      <x:c r="K1538" s="1" t="str">
        <x:v>0.68695415979166297</x:v>
      </x:c>
      <x:c r="L1538" s="1" t="str">
        <x:v>-0.20854073016243824</x:v>
      </x:c>
      <x:c r="M1538" s="1" t="str">
        <x:v>CASH</x:v>
      </x:c>
      <x:c r="N1538" s="1" t="str">
        <x:v>0.96060000000000001</x:v>
      </x:c>
      <x:c r="O1538" s="48" t="str">
        <x:v>HIGH_VOLATILITY|BEARISH_ROUTER</x:v>
      </x:c>
      <x:c r="P1538" s="48" t="str">
        <x:v>episode-000358|episode-000361|episode-000359|episode-001536|episode-000621</x:v>
      </x:c>
      <x:c r="Q1538" s="1" t="str">
        <x:v>True</x:v>
      </x:c>
      <x:c r="R1538" s="1" t="str">
        <x:v>5</x:v>
      </x:c>
      <x:c r="S1538" s="1" t="str">
        <x:v>0</x:v>
      </x:c>
      <x:c r="T1538" s="1" t="str">
        <x:v>0.37909556374845521</x:v>
      </x:c>
      <x:c r="U1538" s="1" t="str">
        <x:v>0.40000000000000002</x:v>
      </x:c>
      <x:c r="V1538" s="1" t="str">
        <x:v>-0.0061932013095030002</x:v>
      </x:c>
      <x:c r="W1538" s="28" t="str">
        <x:v>0.40000000000000002</x:v>
      </x:c>
      <x:c r="X1538" s="28" t="str">
        <x:v>0.0041581303662042712</x:v>
      </x:c>
      <x:c r="Y1538" s="28" t="str">
        <x:v>-0.0061932013095030714</x:v>
      </x:c>
      <x:c r="Z1538" s="1" t="str">
        <x:v>0.35000000000000003</x:v>
      </x:c>
      <x:c r="AA1538" s="1" t="str">
        <x:v>0.0039449785210858845</x:v>
      </x:c>
      <x:c r="AB1538" s="1" t="str">
        <x:v>-0.0054193589145757892</x:v>
      </x:c>
      <x:c r="AC1538" s="1" t="str">
        <x:v>CASH</x:v>
      </x:c>
      <x:c r="AD1538" s="1" t="str">
        <x:v>0</x:v>
      </x:c>
      <x:c r="AE1538" s="1" t="str">
        <x:v>0.40000000000000002</x:v>
      </x:c>
      <x:c r="AF1538" s="1" t="str">
        <x:v>0.0041581303662042712</x:v>
      </x:c>
      <x:c r="AG1538" s="1" t="str">
        <x:v>-0.0061932013095030714</x:v>
      </x:c>
      <x:c r="AH1538" s="1" t="str">
        <x:v>0</x:v>
      </x:c>
      <x:c r="AI1538" s="1" t="str">
        <x:v>0</x:v>
      </x:c>
      <x:c r="AJ1538" s="1" t="str">
        <x:v>0</x:v>
      </x:c>
      <x:c r="AK1538" s="1" t="str">
        <x:v>0.0062124587319669329</x:v>
      </x:c>
      <x:c r="AL1538" s="28" t="str">
        <x:v>-0.0154726722852304</x:v>
      </x:c>
      <x:c r="AM1538" s="1" t="str">
        <x:v>2025</x:v>
      </x:c>
      <x:c r="AN1538" s="48" t="str">
        <x:v>REUSED_OOS_PREQUENTIAL_DIAGNOSTIC</x:v>
      </x:c>
      <x:c r="AO1538" s="1" t="str">
        <x:v>1536</x:v>
      </x:c>
      <x:c r="AP1538" s="1" t="str">
        <x:v>False</x:v>
      </x:c>
    </x:row>
    <x:row r="1539" ht="22" customHeight="1">
      <x:c r="A1539" s="27" t="n">
        <x:v>45734</x:v>
      </x:c>
      <x:c r="B1539" s="27" t="n">
        <x:v>45735</x:v>
      </x:c>
      <x:c r="C1539" s="1" t="str">
        <x:v>0.96826506516007005</x:v>
      </x:c>
      <x:c r="D1539" s="1" t="str">
        <x:v>1.2256984446945089e-08</x:v>
      </x:c>
      <x:c r="E1539" s="1" t="str">
        <x:v>0.031734922582945302</x:v>
      </x:c>
      <x:c r="F1539" s="1" t="str">
        <x:v>bear</x:v>
      </x:c>
      <x:c r="G1539" s="1" t="str">
        <x:v>0.12809103677923953</x:v>
      </x:c>
      <x:c r="H1539" s="1" t="str">
        <x:v>0.015323534643108925</x:v>
      </x:c>
      <x:c r="I1539" s="1" t="str">
        <x:v>-0.0024360506553819938</x:v>
      </x:c>
      <x:c r="J1539" s="1" t="str">
        <x:v>-0.13952675537099468</x:v>
      </x:c>
      <x:c r="K1539" s="1" t="str">
        <x:v>0.68708782435337157</x:v>
      </x:c>
      <x:c r="L1539" s="1" t="str">
        <x:v>-0.2207867200717426</x:v>
      </x:c>
      <x:c r="M1539" s="1" t="str">
        <x:v>CASH</x:v>
      </x:c>
      <x:c r="N1539" s="1" t="str">
        <x:v>0.96826506516007005</x:v>
      </x:c>
      <x:c r="O1539" s="48" t="str">
        <x:v>HIGH_VOLATILITY|BEARISH_ROUTER</x:v>
      </x:c>
      <x:c r="P1539" s="48" t="str">
        <x:v>episode-000270|episode-001536|episode-000271|episode-000489|episode-000362</x:v>
      </x:c>
      <x:c r="Q1539" s="1" t="str">
        <x:v>True</x:v>
      </x:c>
      <x:c r="R1539" s="1" t="str">
        <x:v>5</x:v>
      </x:c>
      <x:c r="S1539" s="1" t="str">
        <x:v>0</x:v>
      </x:c>
      <x:c r="T1539" s="1" t="str">
        <x:v>0.3787495774599085</x:v>
      </x:c>
      <x:c r="U1539" s="1" t="str">
        <x:v>0.40000000000000002</x:v>
      </x:c>
      <x:c r="V1539" s="1" t="str">
        <x:v>0.0199282239992923</x:v>
      </x:c>
      <x:c r="W1539" s="28" t="str">
        <x:v>0.40000000000000002</x:v>
      </x:c>
      <x:c r="X1539" s="28" t="str">
        <x:v>0.0037365672204849876</x:v>
      </x:c>
      <x:c r="Y1539" s="28" t="str">
        <x:v>0.019928223999292394</x:v>
      </x:c>
      <x:c r="Z1539" s="1" t="str">
        <x:v>0.35000000000000003</x:v>
      </x:c>
      <x:c r="AA1539" s="1" t="str">
        <x:v>0.0035391992494384072</x:v>
      </x:c>
      <x:c r="AB1539" s="1" t="str">
        <x:v>0.017436929738651408</x:v>
      </x:c>
      <x:c r="AC1539" s="1" t="str">
        <x:v>CASH</x:v>
      </x:c>
      <x:c r="AD1539" s="1" t="str">
        <x:v>0</x:v>
      </x:c>
      <x:c r="AE1539" s="1" t="str">
        <x:v>0.40000000000000002</x:v>
      </x:c>
      <x:c r="AF1539" s="1" t="str">
        <x:v>0.0037365672204849876</x:v>
      </x:c>
      <x:c r="AG1539" s="1" t="str">
        <x:v>0.019928223999292394</x:v>
      </x:c>
      <x:c r="AH1539" s="1" t="str">
        <x:v>0</x:v>
      </x:c>
      <x:c r="AI1539" s="1" t="str">
        <x:v>0</x:v>
      </x:c>
      <x:c r="AJ1539" s="1" t="str">
        <x:v>0</x:v>
      </x:c>
      <x:c r="AK1539" s="1" t="str">
        <x:v>-0.01973225619204684</x:v>
      </x:c>
      <x:c r="AL1539" s="28" t="str">
        <x:v>0.049830087609753902</x:v>
      </x:c>
      <x:c r="AM1539" s="1" t="str">
        <x:v>2025</x:v>
      </x:c>
      <x:c r="AN1539" s="48" t="str">
        <x:v>REUSED_OOS_PREQUENTIAL_DIAGNOSTIC</x:v>
      </x:c>
      <x:c r="AO1539" s="1" t="str">
        <x:v>1537</x:v>
      </x:c>
      <x:c r="AP1539" s="1" t="str">
        <x:v>False</x:v>
      </x:c>
    </x:row>
    <x:row r="1540" ht="22" customHeight="1">
      <x:c r="A1540" s="27" t="n">
        <x:v>45735</x:v>
      </x:c>
      <x:c r="B1540" s="27" t="n">
        <x:v>45736</x:v>
      </x:c>
      <x:c r="C1540" s="1" t="str">
        <x:v>0.74880425371963744</x:v>
      </x:c>
      <x:c r="D1540" s="1" t="str">
        <x:v>5.0990639368601504e-07</x:v>
      </x:c>
      <x:c r="E1540" s="1" t="str">
        <x:v>0.25119523637396868</x:v>
      </x:c>
      <x:c r="F1540" s="1" t="str">
        <x:v>bear</x:v>
      </x:c>
      <x:c r="G1540" s="1" t="str">
        <x:v>0.5130583343363021</x:v>
      </x:c>
      <x:c r="H1540" s="1" t="str">
        <x:v>0.43892162288086523</x:v>
      </x:c>
      <x:c r="I1540" s="1" t="str">
        <x:v>0.03796959993689053</x:v>
      </x:c>
      <x:c r="J1540" s="1" t="str">
        <x:v>-0.093340766934673081</x:v>
      </x:c>
      <x:c r="K1540" s="1" t="str">
        <x:v>0.71214741279822358</x:v>
      </x:c>
      <x:c r="L1540" s="1" t="str">
        <x:v>-0.18195845406623379</x:v>
      </x:c>
      <x:c r="M1540" s="1" t="str">
        <x:v>CASH</x:v>
      </x:c>
      <x:c r="N1540" s="1" t="str">
        <x:v>0.74880425371963744</x:v>
      </x:c>
      <x:c r="O1540" s="48" t="str">
        <x:v>HIGH_VOLATILITY|BEARISH_ROUTER</x:v>
      </x:c>
      <x:c r="P1540" s="48" t="str">
        <x:v>episode-001527|episode-001328|episode-000473|episode-000478|episode-001524</x:v>
      </x:c>
      <x:c r="Q1540" s="1" t="str">
        <x:v>True</x:v>
      </x:c>
      <x:c r="R1540" s="1" t="str">
        <x:v>5</x:v>
      </x:c>
      <x:c r="S1540" s="1" t="str">
        <x:v>0</x:v>
      </x:c>
      <x:c r="T1540" s="1" t="str">
        <x:v>0.38865987993732121</x:v>
      </x:c>
      <x:c r="U1540" s="1" t="str">
        <x:v>0.40000000000000002</x:v>
      </x:c>
      <x:c r="V1540" s="1" t="str">
        <x:v>-0.0121390346263464</x:v>
      </x:c>
      <x:c r="W1540" s="28" t="str">
        <x:v>0.40000000000000002</x:v>
      </x:c>
      <x:c r="X1540" s="28" t="str">
        <x:v>0.011725507794081713</x:v>
      </x:c>
      <x:c r="Y1540" s="28" t="str">
        <x:v>-0.012139034626346468</x:v>
      </x:c>
      <x:c r="Z1540" s="1" t="str">
        <x:v>0.35000000000000003</x:v>
      </x:c>
      <x:c r="AA1540" s="1" t="str">
        <x:v>0.011142022152220821</x:v>
      </x:c>
      <x:c r="AB1540" s="1" t="str">
        <x:v>-0.010622543692554998</x:v>
      </x:c>
      <x:c r="AC1540" s="1" t="str">
        <x:v>CASH</x:v>
      </x:c>
      <x:c r="AD1540" s="1" t="str">
        <x:v>0</x:v>
      </x:c>
      <x:c r="AE1540" s="1" t="str">
        <x:v>0.40000000000000002</x:v>
      </x:c>
      <x:c r="AF1540" s="1" t="str">
        <x:v>0.011725507794081713</x:v>
      </x:c>
      <x:c r="AG1540" s="1" t="str">
        <x:v>-0.012139034626346468</x:v>
      </x:c>
      <x:c r="AH1540" s="1" t="str">
        <x:v>0</x:v>
      </x:c>
      <x:c r="AI1540" s="1" t="str">
        <x:v>0</x:v>
      </x:c>
      <x:c r="AJ1540" s="1" t="str">
        <x:v>0</x:v>
      </x:c>
      <x:c r="AK1540" s="1" t="str">
        <x:v>0.012213314442741303</x:v>
      </x:c>
      <x:c r="AL1540" s="28" t="str">
        <x:v>-0.030318628297693301</x:v>
      </x:c>
      <x:c r="AM1540" s="1" t="str">
        <x:v>2025</x:v>
      </x:c>
      <x:c r="AN1540" s="48" t="str">
        <x:v>REUSED_OOS_PREQUENTIAL_DIAGNOSTIC</x:v>
      </x:c>
      <x:c r="AO1540" s="1" t="str">
        <x:v>1538</x:v>
      </x:c>
      <x:c r="AP1540" s="1" t="str">
        <x:v>False</x:v>
      </x:c>
    </x:row>
    <x:row r="1541" ht="22" customHeight="1">
      <x:c r="A1541" s="27" t="n">
        <x:v>45736</x:v>
      </x:c>
      <x:c r="B1541" s="27" t="n">
        <x:v>45737</x:v>
      </x:c>
      <x:c r="C1541" s="1" t="str">
        <x:v>0.85291693671419322</x:v>
      </x:c>
      <x:c r="D1541" s="1" t="str">
        <x:v>9.7303605813831048e-08</x:v>
      </x:c>
      <x:c r="E1541" s="1" t="str">
        <x:v>0.1470829659822008</x:v>
      </x:c>
      <x:c r="F1541" s="1" t="str">
        <x:v>bear</x:v>
      </x:c>
      <x:c r="G1541" s="1" t="str">
        <x:v>0.38013164947700118</x:v>
      </x:c>
      <x:c r="H1541" s="1" t="str">
        <x:v>0.20822536598911151</x:v>
      </x:c>
      <x:c r="I1541" s="1" t="str">
        <x:v>0.038321730402637755</x:v>
      </x:c>
      <x:c r="J1541" s="1" t="str">
        <x:v>-0.11951211861393995</x:v>
      </x:c>
      <x:c r="K1541" s="1" t="str">
        <x:v>0.71853604312181496</x:v>
      </x:c>
      <x:c r="L1541" s="1" t="str">
        <x:v>-0.20676035162947015</x:v>
      </x:c>
      <x:c r="M1541" s="1" t="str">
        <x:v>CASH</x:v>
      </x:c>
      <x:c r="N1541" s="1" t="str">
        <x:v>0.85291693671419322</x:v>
      </x:c>
      <x:c r="O1541" s="48" t="str">
        <x:v>HIGH_VOLATILITY|BEARISH_ROUTER</x:v>
      </x:c>
      <x:c r="P1541" s="48" t="str">
        <x:v>episode-001535|episode-000643|episode-000444|episode-001531|episode-001534</x:v>
      </x:c>
      <x:c r="Q1541" s="1" t="str">
        <x:v>True</x:v>
      </x:c>
      <x:c r="R1541" s="1" t="str">
        <x:v>5</x:v>
      </x:c>
      <x:c r="S1541" s="1" t="str">
        <x:v>0</x:v>
      </x:c>
      <x:c r="T1541" s="1" t="str">
        <x:v>0.3839584110180021</x:v>
      </x:c>
      <x:c r="U1541" s="1" t="str">
        <x:v>0.40000000000000002</x:v>
      </x:c>
      <x:c r="V1541" s="1" t="str">
        <x:v>-0.00064767953188029997</x:v>
      </x:c>
      <x:c r="W1541" s="28" t="str">
        <x:v>0.40000000000000002</x:v>
      </x:c>
      <x:c r="X1541" s="28" t="str">
        <x:v>0.0073657991622122498</x:v>
      </x:c>
      <x:c r="Y1541" s="28" t="str">
        <x:v>-0.00064767953188027416</x:v>
      </x:c>
      <x:c r="Z1541" s="1" t="str">
        <x:v>0.35000000000000003</x:v>
      </x:c>
      <x:c r="AA1541" s="1" t="str">
        <x:v>0.0069714657856712603</x:v>
      </x:c>
      <x:c r="AB1541" s="1" t="str">
        <x:v>-0.0005672462028505354</x:v>
      </x:c>
      <x:c r="AC1541" s="1" t="str">
        <x:v>CASH</x:v>
      </x:c>
      <x:c r="AD1541" s="1" t="str">
        <x:v>0</x:v>
      </x:c>
      <x:c r="AE1541" s="1" t="str">
        <x:v>0.40000000000000002</x:v>
      </x:c>
      <x:c r="AF1541" s="1" t="str">
        <x:v>0.0073657991622122498</x:v>
      </x:c>
      <x:c r="AG1541" s="1" t="str">
        <x:v>-0.00064767953188027416</x:v>
      </x:c>
      <x:c r="AH1541" s="1" t="str">
        <x:v>0</x:v>
      </x:c>
      <x:c r="AI1541" s="1" t="str">
        <x:v>0</x:v>
      </x:c>
      <x:c r="AJ1541" s="1" t="str">
        <x:v>0</x:v>
      </x:c>
      <x:c r="AK1541" s="1" t="str">
        <x:v>0.00064788936687708851</x:v>
      </x:c>
      <x:c r="AL1541" s="28" t="str">
        <x:v>-0.0016007961229382</x:v>
      </x:c>
      <x:c r="AM1541" s="1" t="str">
        <x:v>2025</x:v>
      </x:c>
      <x:c r="AN1541" s="48" t="str">
        <x:v>REUSED_OOS_PREQUENTIAL_DIAGNOSTIC</x:v>
      </x:c>
      <x:c r="AO1541" s="1" t="str">
        <x:v>1539</x:v>
      </x:c>
      <x:c r="AP1541" s="1" t="str">
        <x:v>False</x:v>
      </x:c>
    </x:row>
    <x:row r="1542" ht="22" customHeight="1">
      <x:c r="A1542" s="27" t="n">
        <x:v>45737</x:v>
      </x:c>
      <x:c r="B1542" s="27" t="n">
        <x:v>45738</x:v>
      </x:c>
      <x:c r="C1542" s="1" t="str">
        <x:v>0.89073288931417094</x:v>
      </x:c>
      <x:c r="D1542" s="1" t="str">
        <x:v>7.7314596848626062e-08</x:v>
      </x:c>
      <x:c r="E1542" s="1" t="str">
        <x:v>0.109267033371232</x:v>
      </x:c>
      <x:c r="F1542" s="1" t="str">
        <x:v>bear</x:v>
      </x:c>
      <x:c r="G1542" s="1" t="str">
        <x:v>0.31401567438151123</x:v>
      </x:c>
      <x:c r="H1542" s="1" t="str">
        <x:v>0.075631905199955482</x:v>
      </x:c>
      <x:c r="I1542" s="1" t="str">
        <x:v>0.0011455503940955847</x:v>
      </x:c>
      <x:c r="J1542" s="1" t="str">
        <x:v>-0.1300794248630035</x:v>
      </x:c>
      <x:c r="K1542" s="1" t="str">
        <x:v>0.7166544183090473</x:v>
      </x:c>
      <x:c r="L1542" s="1" t="str">
        <x:v>-0.20803016658314266</x:v>
      </x:c>
      <x:c r="M1542" s="1" t="str">
        <x:v>CASH</x:v>
      </x:c>
      <x:c r="N1542" s="1" t="str">
        <x:v>0.89073288931417094</x:v>
      </x:c>
      <x:c r="O1542" s="48" t="str">
        <x:v>HIGH_VOLATILITY|BEARISH_ROUTER</x:v>
      </x:c>
      <x:c r="P1542" s="48" t="str">
        <x:v>episode-001535|episode-001534|episode-001531|episode-001540|episode-000484</x:v>
      </x:c>
      <x:c r="Q1542" s="1" t="str">
        <x:v>True</x:v>
      </x:c>
      <x:c r="R1542" s="1" t="str">
        <x:v>5</x:v>
      </x:c>
      <x:c r="S1542" s="1" t="str">
        <x:v>0</x:v>
      </x:c>
      <x:c r="T1542" s="1" t="str">
        <x:v>0.3822507369924325</x:v>
      </x:c>
      <x:c r="U1542" s="1" t="str">
        <x:v>0.40000000000000002</x:v>
      </x:c>
      <x:c r="V1542" s="1" t="str">
        <x:v>-0.0011079889228555</x:v>
      </x:c>
      <x:c r="W1542" s="28" t="str">
        <x:v>0.40000000000000002</x:v>
      </x:c>
      <x:c r="X1542" s="28" t="str">
        <x:v>0.00038443723175723976</x:v>
      </x:c>
      <x:c r="Y1542" s="28" t="str">
        <x:v>-0.0011079889228555739</x:v>
      </x:c>
      <x:c r="Z1542" s="1" t="str">
        <x:v>0.35000000000000003</x:v>
      </x:c>
      <x:c r="AA1542" s="1" t="str">
        <x:v>0.00036438527525600728</x:v>
      </x:c>
      <x:c r="AB1542" s="1" t="str">
        <x:v>-0.00096951832962965945</x:v>
      </x:c>
      <x:c r="AC1542" s="1" t="str">
        <x:v>CASH</x:v>
      </x:c>
      <x:c r="AD1542" s="1" t="str">
        <x:v>0</x:v>
      </x:c>
      <x:c r="AE1542" s="1" t="str">
        <x:v>0.40000000000000002</x:v>
      </x:c>
      <x:c r="AF1542" s="1" t="str">
        <x:v>0.00038443723175723976</x:v>
      </x:c>
      <x:c r="AG1542" s="1" t="str">
        <x:v>-0.0011079889228555739</x:v>
      </x:c>
      <x:c r="AH1542" s="1" t="str">
        <x:v>0</x:v>
      </x:c>
      <x:c r="AI1542" s="1" t="str">
        <x:v>0</x:v>
      </x:c>
      <x:c r="AJ1542" s="1" t="str">
        <x:v>0</x:v>
      </x:c>
      <x:c r="AK1542" s="1" t="str">
        <x:v>0.0011086031963628326</x:v>
      </x:c>
      <x:c r="AL1542" s="28" t="str">
        <x:v>-0.0027690122785711002</x:v>
      </x:c>
      <x:c r="AM1542" s="1" t="str">
        <x:v>2025</x:v>
      </x:c>
      <x:c r="AN1542" s="48" t="str">
        <x:v>REUSED_OOS_PREQUENTIAL_DIAGNOSTIC</x:v>
      </x:c>
      <x:c r="AO1542" s="1" t="str">
        <x:v>1540</x:v>
      </x:c>
      <x:c r="AP1542" s="1" t="str">
        <x:v>False</x:v>
      </x:c>
    </x:row>
    <x:row r="1543" ht="22" customHeight="1">
      <x:c r="A1543" s="27" t="n">
        <x:v>45738</x:v>
      </x:c>
      <x:c r="B1543" s="27" t="n">
        <x:v>45739</x:v>
      </x:c>
      <x:c r="C1543" s="1" t="str">
        <x:v>0.94491910756710362</x:v>
      </x:c>
      <x:c r="D1543" s="1" t="str">
        <x:v>2.4561666360106321e-08</x:v>
      </x:c>
      <x:c r="E1543" s="1" t="str">
        <x:v>0.055080867871230003</x:v>
      </x:c>
      <x:c r="F1543" s="1" t="str">
        <x:v>bear</x:v>
      </x:c>
      <x:c r="G1543" s="1" t="str">
        <x:v>0.19407443955244605</x:v>
      </x:c>
      <x:c r="H1543" s="1" t="str">
        <x:v>0.10837243650586517</x:v>
      </x:c>
      <x:c r="I1543" s="1" t="str">
        <x:v>-0.0059377790003237729</x:v>
      </x:c>
      <x:c r="J1543" s="1" t="str">
        <x:v>-0.14718498468624353</x:v>
      </x:c>
      <x:c r="K1543" s="1" t="str">
        <x:v>0.71240726576056068</x:v>
      </x:c>
      <x:c r="L1543" s="1" t="str">
        <x:v>-0.21022314077613202</x:v>
      </x:c>
      <x:c r="M1543" s="1" t="str">
        <x:v>CASH</x:v>
      </x:c>
      <x:c r="N1543" s="1" t="str">
        <x:v>0.94491910756710362</x:v>
      </x:c>
      <x:c r="O1543" s="48" t="str">
        <x:v>HIGH_VOLATILITY|BEARISH_ROUTER</x:v>
      </x:c>
      <x:c r="P1543" s="48" t="str">
        <x:v>episode-001534|episode-001538|episode-000270|episode-001536|episode-000483</x:v>
      </x:c>
      <x:c r="Q1543" s="1" t="str">
        <x:v>True</x:v>
      </x:c>
      <x:c r="R1543" s="1" t="str">
        <x:v>5</x:v>
      </x:c>
      <x:c r="S1543" s="1" t="str">
        <x:v>0</x:v>
      </x:c>
      <x:c r="T1543" s="1" t="str">
        <x:v>0.3798038226300659</x:v>
      </x:c>
      <x:c r="U1543" s="1" t="str">
        <x:v>0.40000000000000002</x:v>
      </x:c>
      <x:c r="V1543" s="1" t="str">
        <x:v>0.0106714967783518</x:v>
      </x:c>
      <x:c r="W1543" s="28" t="str">
        <x:v>0.40000000000000002</x:v>
      </x:c>
      <x:c r="X1543" s="28" t="str">
        <x:v>0.00066529983622320987</x:v>
      </x:c>
      <x:c r="Y1543" s="28" t="str">
        <x:v>0.010671496778351885</x:v>
      </x:c>
      <x:c r="Z1543" s="1" t="str">
        <x:v>0.35000000000000003</x:v>
      </x:c>
      <x:c r="AA1543" s="1" t="str">
        <x:v>0.00063056140467010469</x:v>
      </x:c>
      <x:c r="AB1543" s="1" t="str">
        <x:v>0.0093375115814025023</x:v>
      </x:c>
      <x:c r="AC1543" s="1" t="str">
        <x:v>CASH</x:v>
      </x:c>
      <x:c r="AD1543" s="1" t="str">
        <x:v>0</x:v>
      </x:c>
      <x:c r="AE1543" s="1" t="str">
        <x:v>0.40000000000000002</x:v>
      </x:c>
      <x:c r="AF1543" s="1" t="str">
        <x:v>0.00066529983622320987</x:v>
      </x:c>
      <x:c r="AG1543" s="1" t="str">
        <x:v>0.010671496778351885</x:v>
      </x:c>
      <x:c r="AH1543" s="1" t="str">
        <x:v>0</x:v>
      </x:c>
      <x:c r="AI1543" s="1" t="str">
        <x:v>0</x:v>
      </x:c>
      <x:c r="AJ1543" s="1" t="str">
        <x:v>0</x:v>
      </x:c>
      <x:c r="AK1543" s="1" t="str">
        <x:v>-0.010614958234848608</x:v>
      </x:c>
      <x:c r="AL1543" s="28" t="str">
        <x:v>0.0266804229459509</x:v>
      </x:c>
      <x:c r="AM1543" s="1" t="str">
        <x:v>2025</x:v>
      </x:c>
      <x:c r="AN1543" s="48" t="str">
        <x:v>REUSED_OOS_PREQUENTIAL_DIAGNOSTIC</x:v>
      </x:c>
      <x:c r="AO1543" s="1" t="str">
        <x:v>1541</x:v>
      </x:c>
      <x:c r="AP1543" s="1" t="str">
        <x:v>False</x:v>
      </x:c>
    </x:row>
    <x:row r="1544" ht="22" customHeight="1">
      <x:c r="A1544" s="27" t="n">
        <x:v>45739</x:v>
      </x:c>
      <x:c r="B1544" s="27" t="n">
        <x:v>45740</x:v>
      </x:c>
      <x:c r="C1544" s="1" t="str">
        <x:v>0.82988108864485566</x:v>
      </x:c>
      <x:c r="D1544" s="1" t="str">
        <x:v>6.5381732339178105e-07</x:v>
      </x:c>
      <x:c r="E1544" s="1" t="str">
        <x:v>0.17011825753782051</x:v>
      </x:c>
      <x:c r="F1544" s="1" t="str">
        <x:v>bear</x:v>
      </x:c>
      <x:c r="G1544" s="1" t="str">
        <x:v>0.41514510906516705</x:v>
      </x:c>
      <x:c r="H1544" s="1" t="str">
        <x:v>0.23007603784449548</x:v>
      </x:c>
      <x:c r="I1544" s="1" t="str">
        <x:v>0.042371855109810896</x:v>
      </x:c>
      <x:c r="J1544" s="1" t="str">
        <x:v>-0.10481136824064341</x:v>
      </x:c>
      <x:c r="K1544" s="1" t="str">
        <x:v>0.7180292792523022</x:v>
      </x:c>
      <x:c r="L1544" s="1" t="str">
        <x:v>-0.18915156013911449</x:v>
      </x:c>
      <x:c r="M1544" s="1" t="str">
        <x:v>CASH</x:v>
      </x:c>
      <x:c r="N1544" s="1" t="str">
        <x:v>0.82988108864485566</x:v>
      </x:c>
      <x:c r="O1544" s="48" t="str">
        <x:v>HIGH_VOLATILITY|BEARISH_ROUTER</x:v>
      </x:c>
      <x:c r="P1544" s="48" t="str">
        <x:v>episode-001540|episode-001541|episode-001539</x:v>
      </x:c>
      <x:c r="Q1544" s="1" t="str">
        <x:v>True</x:v>
      </x:c>
      <x:c r="R1544" s="1" t="str">
        <x:v>5</x:v>
      </x:c>
      <x:c r="S1544" s="1" t="str">
        <x:v>0</x:v>
      </x:c>
      <x:c r="T1544" s="1" t="str">
        <x:v>0.38499865246933318</x:v>
      </x:c>
      <x:c r="U1544" s="1" t="str">
        <x:v>0.40000000000000002</x:v>
      </x:c>
      <x:c r="V1544" s="1" t="str">
        <x:v>0.0065579473904459999</x:v>
      </x:c>
      <x:c r="W1544" s="28" t="str">
        <x:v>0.40000000000000002</x:v>
      </x:c>
      <x:c r="X1544" s="28" t="str">
        <x:v>0.0063356859942366173</x:v>
      </x:c>
      <x:c r="Y1544" s="28" t="str">
        <x:v>0.0065579473904460173</x:v>
      </x:c>
      <x:c r="Z1544" s="1" t="str">
        <x:v>0.35000000000000003</x:v>
      </x:c>
      <x:c r="AA1544" s="1" t="str">
        <x:v>0.0060136399600512758</x:v>
      </x:c>
      <x:c r="AB1544" s="1" t="str">
        <x:v>0.0057377359016881346</x:v>
      </x:c>
      <x:c r="AC1544" s="1" t="str">
        <x:v>CASH</x:v>
      </x:c>
      <x:c r="AD1544" s="1" t="str">
        <x:v>0</x:v>
      </x:c>
      <x:c r="AE1544" s="1" t="str">
        <x:v>0.40000000000000002</x:v>
      </x:c>
      <x:c r="AF1544" s="1" t="str">
        <x:v>0.0063356859942366173</x:v>
      </x:c>
      <x:c r="AG1544" s="1" t="str">
        <x:v>0.0065579473904460173</x:v>
      </x:c>
      <x:c r="AH1544" s="1" t="str">
        <x:v>0</x:v>
      </x:c>
      <x:c r="AI1544" s="1" t="str">
        <x:v>0</x:v>
      </x:c>
      <x:c r="AJ1544" s="1" t="str">
        <x:v>0</x:v>
      </x:c>
      <x:c r="AK1544" s="1" t="str">
        <x:v>-0.0065365376053123916</x:v>
      </x:c>
      <x:c r="AL1544" s="28" t="str">
        <x:v>0.016410811664850401</x:v>
      </x:c>
      <x:c r="AM1544" s="1" t="str">
        <x:v>2025</x:v>
      </x:c>
      <x:c r="AN1544" s="48" t="str">
        <x:v>REUSED_OOS_PREQUENTIAL_DIAGNOSTIC</x:v>
      </x:c>
      <x:c r="AO1544" s="1" t="str">
        <x:v>1542</x:v>
      </x:c>
      <x:c r="AP1544" s="1" t="str">
        <x:v>False</x:v>
      </x:c>
    </x:row>
    <x:row r="1545" ht="22" customHeight="1">
      <x:c r="A1545" s="27" t="n">
        <x:v>45740</x:v>
      </x:c>
      <x:c r="B1545" s="27" t="n">
        <x:v>45741</x:v>
      </x:c>
      <x:c r="C1545" s="1" t="str">
        <x:v>0.75033873620536695</x:v>
      </x:c>
      <x:c r="D1545" s="1" t="str">
        <x:v>1.6956404252319021e-06</x:v>
      </x:c>
      <x:c r="E1545" s="1" t="str">
        <x:v>0.2496595681542077</x:v>
      </x:c>
      <x:c r="F1545" s="1" t="str">
        <x:v>bear</x:v>
      </x:c>
      <x:c r="G1545" s="1" t="str">
        <x:v>0.5115404023808594</x:v>
      </x:c>
      <x:c r="H1545" s="1" t="str">
        <x:v>0.15908470487897775</x:v>
      </x:c>
      <x:c r="I1545" s="1" t="str">
        <x:v>0.041310844796004664</x:v>
      </x:c>
      <x:c r="J1545" s="1" t="str">
        <x:v>-0.093894637418039939</x:v>
      </x:c>
      <x:c r="K1545" s="1" t="str">
        <x:v>0.72093742753256984</x:v>
      </x:c>
      <x:c r="L1545" s="1" t="str">
        <x:v>-0.17584487910381963</x:v>
      </x:c>
      <x:c r="M1545" s="1" t="str">
        <x:v>CASH</x:v>
      </x:c>
      <x:c r="N1545" s="1" t="str">
        <x:v>0.75033873620536695</x:v>
      </x:c>
      <x:c r="O1545" s="48" t="str">
        <x:v>HIGH_VOLATILITY|BEARISH_ROUTER</x:v>
      </x:c>
      <x:c r="P1545" s="48" t="str">
        <x:v>episode-001539|episode-001527|episode-001328|episode-001543|episode-001528</x:v>
      </x:c>
      <x:c r="Q1545" s="1" t="str">
        <x:v>True</x:v>
      </x:c>
      <x:c r="R1545" s="1" t="str">
        <x:v>5</x:v>
      </x:c>
      <x:c r="S1545" s="1" t="str">
        <x:v>0</x:v>
      </x:c>
      <x:c r="T1545" s="1" t="str">
        <x:v>0.38859058665446988</x:v>
      </x:c>
      <x:c r="U1545" s="1" t="str">
        <x:v>0.40000000000000002</x:v>
      </x:c>
      <x:c r="V1545" s="1" t="str">
        <x:v>-0.00039709916357570001</x:v>
      </x:c>
      <x:c r="W1545" s="28" t="str">
        <x:v>0.40000000000000002</x:v>
      </x:c>
      <x:c r="X1545" s="28" t="str">
        <x:v>0.0039129091932314508</x:v>
      </x:c>
      <x:c r="Y1545" s="28" t="str">
        <x:v>-0.00039709916357566488</x:v>
      </x:c>
      <x:c r="Z1545" s="1" t="str">
        <x:v>0.35000000000000003</x:v>
      </x:c>
      <x:c r="AA1545" s="1" t="str">
        <x:v>0.0037121379349697725</x:v>
      </x:c>
      <x:c r="AB1545" s="1" t="str">
        <x:v>-0.00034775017959276511</x:v>
      </x:c>
      <x:c r="AC1545" s="1" t="str">
        <x:v>CASH</x:v>
      </x:c>
      <x:c r="AD1545" s="1" t="str">
        <x:v>0</x:v>
      </x:c>
      <x:c r="AE1545" s="1" t="str">
        <x:v>0.40000000000000002</x:v>
      </x:c>
      <x:c r="AF1545" s="1" t="str">
        <x:v>0.0039129091932314508</x:v>
      </x:c>
      <x:c r="AG1545" s="1" t="str">
        <x:v>-0.00039709916357566488</x:v>
      </x:c>
      <x:c r="AH1545" s="1" t="str">
        <x:v>0</x:v>
      </x:c>
      <x:c r="AI1545" s="1" t="str">
        <x:v>0</x:v>
      </x:c>
      <x:c r="AJ1545" s="1" t="str">
        <x:v>0</x:v>
      </x:c>
      <x:c r="AK1545" s="1" t="str">
        <x:v>0.00039717802832733189</x:v>
      </x:c>
      <x:c r="AL1545" s="28" t="str">
        <x:v>-0.00098296948222650004</x:v>
      </x:c>
      <x:c r="AM1545" s="1" t="str">
        <x:v>2025</x:v>
      </x:c>
      <x:c r="AN1545" s="48" t="str">
        <x:v>REUSED_OOS_PREQUENTIAL_DIAGNOSTIC</x:v>
      </x:c>
      <x:c r="AO1545" s="1" t="str">
        <x:v>1543</x:v>
      </x:c>
      <x:c r="AP1545" s="1" t="str">
        <x:v>False</x:v>
      </x:c>
    </x:row>
    <x:row r="1546" ht="22" customHeight="1">
      <x:c r="A1546" s="27" t="n">
        <x:v>45741</x:v>
      </x:c>
      <x:c r="B1546" s="27" t="n">
        <x:v>45742</x:v>
      </x:c>
      <x:c r="C1546" s="1" t="str">
        <x:v>0.72155875374873213</x:v>
      </x:c>
      <x:c r="D1546" s="1" t="str">
        <x:v>2.9207281246728641e-06</x:v>
      </x:c>
      <x:c r="E1546" s="1" t="str">
        <x:v>0.27843832552314313</x:v>
      </x:c>
      <x:c r="F1546" s="1" t="str">
        <x:v>bear</x:v>
      </x:c>
      <x:c r="G1546" s="1" t="str">
        <x:v>0.53841697820257628</x:v>
      </x:c>
      <x:c r="H1546" s="1" t="str">
        <x:v>0.057559964913269687</x:v>
      </x:c>
      <x:c r="I1546" s="1" t="str">
        <x:v>0.056636254504703221</x:v>
      </x:c>
      <x:c r="J1546" s="1" t="str">
        <x:v>-0.091989511608289387</x:v>
      </x:c>
      <x:c r="K1546" s="1" t="str">
        <x:v>0.72098211933175382</x:v>
      </x:c>
      <x:c r="L1546" s="1" t="str">
        <x:v>-0.1766549984362813</x:v>
      </x:c>
      <x:c r="M1546" s="1" t="str">
        <x:v>CASH</x:v>
      </x:c>
      <x:c r="N1546" s="1" t="str">
        <x:v>0.72155875374873213</x:v>
      </x:c>
      <x:c r="O1546" s="48" t="str">
        <x:v>HIGH_VOLATILITY|BEARISH_ROUTER</x:v>
      </x:c>
      <x:c r="P1546" s="48" t="str">
        <x:v>episode-001544|episode-001327|episode-001528</x:v>
      </x:c>
      <x:c r="Q1546" s="1" t="str">
        <x:v>True</x:v>
      </x:c>
      <x:c r="R1546" s="1" t="str">
        <x:v>5</x:v>
      </x:c>
      <x:c r="S1546" s="1" t="str">
        <x:v>0</x:v>
      </x:c>
      <x:c r="T1546" s="1" t="str">
        <x:v>0.38989021894159998</x:v>
      </x:c>
      <x:c r="U1546" s="1" t="str">
        <x:v>0.40000000000000002</x:v>
      </x:c>
      <x:c r="V1546" s="1" t="str">
        <x:v>-0.0022518486725576999</x:v>
      </x:c>
      <x:c r="W1546" s="28" t="str">
        <x:v>0.40000000000000002</x:v>
      </x:c>
      <x:c r="X1546" s="28" t="str">
        <x:v>0.00023600547020430351</x:v>
      </x:c>
      <x:c r="Y1546" s="28" t="str">
        <x:v>-0.002251848672557677</x:v>
      </x:c>
      <x:c r="Z1546" s="1" t="str">
        <x:v>0.35000000000000003</x:v>
      </x:c>
      <x:c r="AA1546" s="1" t="str">
        <x:v>0.00022370251966902233</x:v>
      </x:c>
      <x:c r="AB1546" s="1" t="str">
        <x:v>-0.0019703848104600796</x:v>
      </x:c>
      <x:c r="AC1546" s="1" t="str">
        <x:v>CASH</x:v>
      </x:c>
      <x:c r="AD1546" s="1" t="str">
        <x:v>0</x:v>
      </x:c>
      <x:c r="AE1546" s="1" t="str">
        <x:v>0.40000000000000002</x:v>
      </x:c>
      <x:c r="AF1546" s="1" t="str">
        <x:v>0.00023600547020430351</x:v>
      </x:c>
      <x:c r="AG1546" s="1" t="str">
        <x:v>-0.002251848672557677</x:v>
      </x:c>
      <x:c r="AH1546" s="1" t="str">
        <x:v>0</x:v>
      </x:c>
      <x:c r="AI1546" s="1" t="str">
        <x:v>0</x:v>
      </x:c>
      <x:c r="AJ1546" s="1" t="str">
        <x:v>0</x:v>
      </x:c>
      <x:c r="AK1546" s="1" t="str">
        <x:v>0.0022543878964612586</x:v>
      </x:c>
      <x:c r="AL1546" s="28" t="str">
        <x:v>-0.0056290329962014997</x:v>
      </x:c>
      <x:c r="AM1546" s="1" t="str">
        <x:v>2025</x:v>
      </x:c>
      <x:c r="AN1546" s="48" t="str">
        <x:v>REUSED_OOS_PREQUENTIAL_DIAGNOSTIC</x:v>
      </x:c>
      <x:c r="AO1546" s="1" t="str">
        <x:v>1544</x:v>
      </x:c>
      <x:c r="AP1546" s="1" t="str">
        <x:v>False</x:v>
      </x:c>
    </x:row>
    <x:row r="1547" ht="22" customHeight="1">
      <x:c r="A1547" s="27" t="n">
        <x:v>45742</x:v>
      </x:c>
      <x:c r="B1547" s="27" t="n">
        <x:v>45743</x:v>
      </x:c>
      <x:c r="C1547" s="1" t="str">
        <x:v>0.64411879213819401</x:v>
      </x:c>
      <x:c r="D1547" s="1" t="str">
        <x:v>4.7561382813760449e-06</x:v>
      </x:c>
      <x:c r="E1547" s="1" t="str">
        <x:v>0.35587645172352472</x:v>
      </x:c>
      <x:c r="F1547" s="1" t="str">
        <x:v>bear</x:v>
      </x:c>
      <x:c r="G1547" s="1" t="str">
        <x:v>0.59262913112860938</x:v>
      </x:c>
      <x:c r="H1547" s="1" t="str">
        <x:v>0.15487992322107641</x:v>
      </x:c>
      <x:c r="I1547" s="1" t="str">
        <x:v>0.00081758616321780941</x:v>
      </x:c>
      <x:c r="J1547" s="1" t="str">
        <x:v>-0.050230306474261965</x:v>
      </x:c>
      <x:c r="K1547" s="1" t="str">
        <x:v>0.70053753396267737</x:v>
      </x:c>
      <x:c r="L1547" s="1" t="str">
        <x:v>-0.18128963461734104</x:v>
      </x:c>
      <x:c r="M1547" s="1" t="str">
        <x:v>CASH</x:v>
      </x:c>
      <x:c r="N1547" s="1" t="str">
        <x:v>0.64411879213819401</x:v>
      </x:c>
      <x:c r="O1547" s="48" t="str">
        <x:v>HIGH_VOLATILITY|BEARISH_ROUTER</x:v>
      </x:c>
      <x:c r="P1547" s="48" t="str">
        <x:v>episode-001528|episode-001327</x:v>
      </x:c>
      <x:c r="Q1547" s="1" t="str">
        <x:v>True</x:v>
      </x:c>
      <x:c r="R1547" s="1" t="str">
        <x:v>5</x:v>
      </x:c>
      <x:c r="S1547" s="1" t="str">
        <x:v>0</x:v>
      </x:c>
      <x:c r="T1547" s="1" t="str">
        <x:v>0.39338721448240049</x:v>
      </x:c>
      <x:c r="U1547" s="1" t="str">
        <x:v>0.40000000000000002</x:v>
      </x:c>
      <x:c r="V1547" s="1" t="str">
        <x:v>0.0014539091086349001</x:v>
      </x:c>
      <x:c r="W1547" s="28" t="str">
        <x:v>0.40000000000000002</x:v>
      </x:c>
      <x:c r="X1547" s="28" t="str">
        <x:v>0.0013540166408278487</x:v>
      </x:c>
      <x:c r="Y1547" s="28" t="str">
        <x:v>0.0014539091086349654</x:v>
      </x:c>
      <x:c r="Z1547" s="1" t="str">
        <x:v>0.35000000000000003</x:v>
      </x:c>
      <x:c r="AA1547" s="1" t="str">
        <x:v>0.0012831329859064877</x:v>
      </x:c>
      <x:c r="AB1547" s="1" t="str">
        <x:v>0.0012720721918906275</x:v>
      </x:c>
      <x:c r="AC1547" s="1" t="str">
        <x:v>CASH</x:v>
      </x:c>
      <x:c r="AD1547" s="1" t="str">
        <x:v>0</x:v>
      </x:c>
      <x:c r="AE1547" s="1" t="str">
        <x:v>0.40000000000000002</x:v>
      </x:c>
      <x:c r="AF1547" s="1" t="str">
        <x:v>0.0013540166408278487</x:v>
      </x:c>
      <x:c r="AG1547" s="1" t="str">
        <x:v>0.0014539091086349654</x:v>
      </x:c>
      <x:c r="AH1547" s="1" t="str">
        <x:v>0</x:v>
      </x:c>
      <x:c r="AI1547" s="1" t="str">
        <x:v>0</x:v>
      </x:c>
      <x:c r="AJ1547" s="1" t="str">
        <x:v>0</x:v>
      </x:c>
      <x:c r="AK1547" s="1" t="str">
        <x:v>-0.0014528532061204315</x:v>
      </x:c>
      <x:c r="AL1547" s="28" t="str">
        <x:v>0.0036381627393224001</x:v>
      </x:c>
      <x:c r="AM1547" s="1" t="str">
        <x:v>2025</x:v>
      </x:c>
      <x:c r="AN1547" s="48" t="str">
        <x:v>REUSED_OOS_PREQUENTIAL_DIAGNOSTIC</x:v>
      </x:c>
      <x:c r="AO1547" s="1" t="str">
        <x:v>1545</x:v>
      </x:c>
      <x:c r="AP1547" s="1" t="str">
        <x:v>False</x:v>
      </x:c>
    </x:row>
    <x:row r="1548" ht="22" customHeight="1">
      <x:c r="A1548" s="27" t="n">
        <x:v>45743</x:v>
      </x:c>
      <x:c r="B1548" s="27" t="n">
        <x:v>45744</x:v>
      </x:c>
      <x:c r="C1548" s="1" t="str">
        <x:v>0.44150464349033153</x:v>
      </x:c>
      <x:c r="D1548" s="1" t="str">
        <x:v>3.6728675575608969e-05</x:v>
      </x:c>
      <x:c r="E1548" s="1" t="str">
        <x:v>0.55845862783409284</x:v>
      </x:c>
      <x:c r="F1548" s="1" t="str">
        <x:v>mix</x:v>
      </x:c>
      <x:c r="G1548" s="1" t="str">
        <x:v>0.62504168349005507</x:v>
      </x:c>
      <x:c r="H1548" s="1" t="str">
        <x:v>0.40522829729572485</x:v>
      </x:c>
      <x:c r="I1548" s="1" t="str">
        <x:v>0.035864720852269549</x:v>
      </x:c>
      <x:c r="J1548" s="1" t="str">
        <x:v>-0.016437769208217823</x:v>
      </x:c>
      <x:c r="K1548" s="1" t="str">
        <x:v>0.69249988621848735</x:v>
      </x:c>
      <x:c r="L1548" s="1" t="str">
        <x:v>-0.1783110330717087</x:v>
      </x:c>
      <x:c r="M1548" s="1" t="str">
        <x:v>ABSTAIN</x:v>
      </x:c>
      <x:c r="N1548" s="1" t="str">
        <x:v>0.55845862783409284</x:v>
      </x:c>
      <x:c r="O1548" s="48" t="str">
        <x:v>HIGH_VOLATILITY|NEGATIVE_MOMENTUM</x:v>
      </x:c>
      <x:c r="P1548" s="48" t="str"/>
      <x:c r="Q1548" s="1" t="str">
        <x:v>True</x:v>
      </x:c>
      <x:c r="R1548" s="1" t="str">
        <x:v>5</x:v>
      </x:c>
      <x:c r="S1548" s="1" t="str">
        <x:v>0.050000000000000003</x:v>
      </x:c>
      <x:c r="T1548" s="1" t="str">
        <x:v>0.40253676679562522</x:v>
      </x:c>
      <x:c r="U1548" s="1" t="str">
        <x:v>0.40000000000000002</x:v>
      </x:c>
      <x:c r="V1548" s="1" t="str">
        <x:v>-0.012922369952493599</x:v>
      </x:c>
      <x:c r="W1548" s="28" t="str">
        <x:v>0.40000000000000002</x:v>
      </x:c>
      <x:c r="X1548" s="28" t="str">
        <x:v>0.00087189022602424116</x:v>
      </x:c>
      <x:c r="Y1548" s="28" t="str">
        <x:v>-0.012922369952493518</x:v>
      </x:c>
      <x:c r="Z1548" s="1" t="str">
        <x:v>0.40000000000000002</x:v>
      </x:c>
      <x:c r="AA1548" s="1" t="str">
        <x:v>0.049173370571139685</x:v>
      </x:c>
      <x:c r="AB1548" s="1" t="str">
        <x:v>-0.012970047304809773</x:v>
      </x:c>
      <x:c r="AC1548" s="1" t="str">
        <x:v>ABSTAIN</x:v>
      </x:c>
      <x:c r="AD1548" s="1" t="str">
        <x:v>0.050000000000000003</x:v>
      </x:c>
      <x:c r="AE1548" s="1" t="str">
        <x:v>0.40000000000000002</x:v>
      </x:c>
      <x:c r="AF1548" s="1" t="str">
        <x:v>0.00087189022602424116</x:v>
      </x:c>
      <x:c r="AG1548" s="1" t="str">
        <x:v>-0.012922369952493518</x:v>
      </x:c>
      <x:c r="AH1548" s="1" t="str">
        <x:v>0.35000000000000003</x:v>
      </x:c>
      <x:c r="AI1548" s="1" t="str">
        <x:v>0.35000000000000003</x:v>
      </x:c>
      <x:c r="AJ1548" s="1" t="str">
        <x:v>-0.011652363450122771</x:v>
      </x:c>
      <x:c r="AK1548" s="1" t="str">
        <x:v>0.0012858058452731736</x:v>
      </x:c>
      <x:c r="AL1548" s="28" t="str">
        <x:v>-0.032303773321013099</x:v>
      </x:c>
      <x:c r="AM1548" s="1" t="str">
        <x:v>2025</x:v>
      </x:c>
      <x:c r="AN1548" s="48" t="str">
        <x:v>REUSED_OOS_PREQUENTIAL_DIAGNOSTIC</x:v>
      </x:c>
      <x:c r="AO1548" s="1" t="str">
        <x:v>1546</x:v>
      </x:c>
      <x:c r="AP1548" s="1" t="str">
        <x:v>False</x:v>
      </x:c>
    </x:row>
    <x:row r="1549" ht="22" customHeight="1">
      <x:c r="A1549" s="27" t="n">
        <x:v>45744</x:v>
      </x:c>
      <x:c r="B1549" s="27" t="n">
        <x:v>45745</x:v>
      </x:c>
      <x:c r="C1549" s="1" t="str">
        <x:v>0.54294669945348395</x:v>
      </x:c>
      <x:c r="D1549" s="1" t="str">
        <x:v>6.4438948984899799e-06</x:v>
      </x:c>
      <x:c r="E1549" s="1" t="str">
        <x:v>0.45704685665161732</x:v>
      </x:c>
      <x:c r="F1549" s="1" t="str">
        <x:v>bear</x:v>
      </x:c>
      <x:c r="G1549" s="1" t="str">
        <x:v>0.62763926713324314</x:v>
      </x:c>
      <x:c r="H1549" s="1" t="str">
        <x:v>0.20288411192630507</x:v>
      </x:c>
      <x:c r="I1549" s="1" t="str">
        <x:v>0.0040095963879138719</x:v>
      </x:c>
      <x:c r="J1549" s="1" t="str">
        <x:v>0.0023476269018805063</x:v>
      </x:c>
      <x:c r="K1549" s="1" t="str">
        <x:v>0.67787301123084875</x:v>
      </x:c>
      <x:c r="L1549" s="1" t="str">
        <x:v>-0.20485468719973776</x:v>
      </x:c>
      <x:c r="M1549" s="1" t="str">
        <x:v>CASH</x:v>
      </x:c>
      <x:c r="N1549" s="1" t="str">
        <x:v>0.54294669945348395</x:v>
      </x:c>
      <x:c r="O1549" s="48" t="str">
        <x:v>HIGH_VOLATILITY|BEARISH_ROUTER</x:v>
      </x:c>
      <x:c r="P1549" s="48" t="str">
        <x:v>episode-001546|episode-001526</x:v>
      </x:c>
      <x:c r="Q1549" s="1" t="str">
        <x:v>True</x:v>
      </x:c>
      <x:c r="R1549" s="1" t="str">
        <x:v>5</x:v>
      </x:c>
      <x:c r="S1549" s="1" t="str">
        <x:v>0</x:v>
      </x:c>
      <x:c r="T1549" s="1" t="str">
        <x:v>0.39795589380817947</x:v>
      </x:c>
      <x:c r="U1549" s="1" t="str">
        <x:v>0.40000000000000002</x:v>
      </x:c>
      <x:c r="V1549" s="1" t="str">
        <x:v>-0.0083702653756896998</x:v>
      </x:c>
      <x:c r="W1549" s="28" t="str">
        <x:v>0.40000000000000002</x:v>
      </x:c>
      <x:c r="X1549" s="28" t="str">
        <x:v>0.0078543962514756038</x:v>
      </x:c>
      <x:c r="Y1549" s="28" t="str">
        <x:v>-0.0083702653756896339</x:v>
      </x:c>
      <x:c r="Z1549" s="1" t="str">
        <x:v>0.40000000000000002</x:v>
      </x:c>
      <x:c r="AA1549" s="1" t="str">
        <x:v>0.0078543962514756038</x:v>
      </x:c>
      <x:c r="AB1549" s="1" t="str">
        <x:v>-0.0083702653756896339</x:v>
      </x:c>
      <x:c r="AC1549" s="1" t="str">
        <x:v>ABSTAIN</x:v>
      </x:c>
      <x:c r="AD1549" s="1" t="str">
        <x:v>0</x:v>
      </x:c>
      <x:c r="AE1549" s="1" t="str">
        <x:v>0.40000000000000002</x:v>
      </x:c>
      <x:c r="AF1549" s="1" t="str">
        <x:v>0.0078543962514756038</x:v>
      </x:c>
      <x:c r="AG1549" s="1" t="str">
        <x:v>-0.0083702653756896339</x:v>
      </x:c>
      <x:c r="AH1549" s="1" t="str">
        <x:v>0</x:v>
      </x:c>
      <x:c r="AI1549" s="1" t="str">
        <x:v>0.34256684999194714</x:v>
      </x:c>
      <x:c r="AJ1549" s="1" t="str">
        <x:v>-0.00034256684999189879</x:v>
      </x:c>
      <x:c r="AK1549" s="1" t="str">
        <x:v>0.0080628672202663169</x:v>
      </x:c>
      <x:c r="AL1549" s="28" t="str">
        <x:v>-0.020906191654108799</x:v>
      </x:c>
      <x:c r="AM1549" s="1" t="str">
        <x:v>2025</x:v>
      </x:c>
      <x:c r="AN1549" s="48" t="str">
        <x:v>REUSED_OOS_PREQUENTIAL_DIAGNOSTIC</x:v>
      </x:c>
      <x:c r="AO1549" s="1" t="str">
        <x:v>1547</x:v>
      </x:c>
      <x:c r="AP1549" s="1" t="str">
        <x:v>False</x:v>
      </x:c>
    </x:row>
    <x:row r="1550" ht="22" customHeight="1">
      <x:c r="A1550" s="27" t="n">
        <x:v>45745</x:v>
      </x:c>
      <x:c r="B1550" s="27" t="n">
        <x:v>45746</x:v>
      </x:c>
      <x:c r="C1550" s="1" t="str">
        <x:v>0.77109570097340474</x:v>
      </x:c>
      <x:c r="D1550" s="1" t="str">
        <x:v>9.6735756189278177e-07</x:v>
      </x:c>
      <x:c r="E1550" s="1" t="str">
        <x:v>0.22890333166903321</x:v>
      </x:c>
      <x:c r="F1550" s="1" t="str">
        <x:v>bear</x:v>
      </x:c>
      <x:c r="G1550" s="1" t="str">
        <x:v>0.48967405851338403</x:v>
      </x:c>
      <x:c r="H1550" s="1" t="str">
        <x:v>0.45629800303984147</x:v>
      </x:c>
      <x:c r="I1550" s="1" t="str">
        <x:v>-0.014250869209988082</x:v>
      </x:c>
      <x:c r="J1550" s="1" t="str">
        <x:v>-0.024422000458008575</x:v>
      </x:c>
      <x:c r="K1550" s="1" t="str">
        <x:v>0.68149459988073924</x:v>
      </x:c>
      <x:c r="L1550" s="1" t="str">
        <x:v>-0.22147814750200645</x:v>
      </x:c>
      <x:c r="M1550" s="1" t="str">
        <x:v>CASH</x:v>
      </x:c>
      <x:c r="N1550" s="1" t="str">
        <x:v>0.77109570097340474</x:v>
      </x:c>
      <x:c r="O1550" s="48" t="str">
        <x:v>HIGH_VOLATILITY|BEARISH_ROUTER</x:v>
      </x:c>
      <x:c r="P1550" s="48" t="str">
        <x:v>episode-001527|episode-001539</x:v>
      </x:c>
      <x:c r="Q1550" s="1" t="str">
        <x:v>True</x:v>
      </x:c>
      <x:c r="R1550" s="1" t="str">
        <x:v>5</x:v>
      </x:c>
      <x:c r="S1550" s="1" t="str">
        <x:v>0</x:v>
      </x:c>
      <x:c r="T1550" s="1" t="str">
        <x:v>0.38765325386771848</x:v>
      </x:c>
      <x:c r="U1550" s="1" t="str">
        <x:v>0.40000000000000002</x:v>
      </x:c>
      <x:c r="V1550" s="1" t="str">
        <x:v>-0.0013316798796296</x:v>
      </x:c>
      <x:c r="W1550" s="28" t="str">
        <x:v>0.40000000000000002</x:v>
      </x:c>
      <x:c r="X1550" s="28" t="str">
        <x:v>0.0050597984433815579</x:v>
      </x:c>
      <x:c r="Y1550" s="28" t="str">
        <x:v>-0.0013316798796295659</x:v>
      </x:c>
      <x:c r="Z1550" s="1" t="str">
        <x:v>0.35000000000000003</x:v>
      </x:c>
      <x:c r="AA1550" s="1" t="str">
        <x:v>0.044940201556618431</x:v>
      </x:c>
      <x:c r="AB1550" s="1" t="str">
        <x:v>-0.0012056864794846023</x:v>
      </x:c>
      <x:c r="AC1550" s="1" t="str">
        <x:v>CASH</x:v>
      </x:c>
      <x:c r="AD1550" s="1" t="str">
        <x:v>0</x:v>
      </x:c>
      <x:c r="AE1550" s="1" t="str">
        <x:v>0.40000000000000002</x:v>
      </x:c>
      <x:c r="AF1550" s="1" t="str">
        <x:v>0.0050597984433815579</x:v>
      </x:c>
      <x:c r="AG1550" s="1" t="str">
        <x:v>-0.0013316798796295659</x:v>
      </x:c>
      <x:c r="AH1550" s="1" t="str">
        <x:v>0</x:v>
      </x:c>
      <x:c r="AI1550" s="1" t="str">
        <x:v>0</x:v>
      </x:c>
      <x:c r="AJ1550" s="1" t="str">
        <x:v>0</x:v>
      </x:c>
      <x:c r="AK1550" s="1" t="str">
        <x:v>0.0013325673532551823</x:v>
      </x:c>
      <x:c r="AL1550" s="28" t="str">
        <x:v>-0.0033165669841259998</x:v>
      </x:c>
      <x:c r="AM1550" s="1" t="str">
        <x:v>2025</x:v>
      </x:c>
      <x:c r="AN1550" s="48" t="str">
        <x:v>REUSED_OOS_PREQUENTIAL_DIAGNOSTIC</x:v>
      </x:c>
      <x:c r="AO1550" s="1" t="str">
        <x:v>1548</x:v>
      </x:c>
      <x:c r="AP1550" s="1" t="str">
        <x:v>False</x:v>
      </x:c>
    </x:row>
    <x:row r="1551" ht="22" customHeight="1">
      <x:c r="A1551" s="27" t="n">
        <x:v>45746</x:v>
      </x:c>
      <x:c r="B1551" s="27" t="n">
        <x:v>45747</x:v>
      </x:c>
      <x:c r="C1551" s="1" t="str">
        <x:v>0.78567729423949961</x:v>
      </x:c>
      <x:c r="D1551" s="1" t="str">
        <x:v>9.7774935384221223e-07</x:v>
      </x:c>
      <x:c r="E1551" s="1" t="str">
        <x:v>0.21432172801114641</x:v>
      </x:c>
      <x:c r="F1551" s="1" t="str">
        <x:v>bear</x:v>
      </x:c>
      <x:c r="G1551" s="1" t="str">
        <x:v>0.4729975303164396</x:v>
      </x:c>
      <x:c r="H1551" s="1" t="str">
        <x:v>0.029163207315773619</x:v>
      </x:c>
      <x:c r="I1551" s="1" t="str">
        <x:v>-0.043051950918591708</x:v>
      </x:c>
      <x:c r="J1551" s="1" t="str">
        <x:v>-0.023815731466250711</x:v>
      </x:c>
      <x:c r="K1551" s="1" t="str">
        <x:v>0.68146223408273954</x:v>
      </x:c>
      <x:c r="L1551" s="1" t="str">
        <x:v>-0.22406016737442203</x:v>
      </x:c>
      <x:c r="M1551" s="1" t="str">
        <x:v>CASH</x:v>
      </x:c>
      <x:c r="N1551" s="1" t="str">
        <x:v>0.78567729423949961</x:v>
      </x:c>
      <x:c r="O1551" s="48" t="str">
        <x:v>HIGH_VOLATILITY|BEARISH_ROUTER</x:v>
      </x:c>
      <x:c r="P1551" s="48" t="str">
        <x:v>episode-001328|episode-000730|episode-001544|episode-000718|episode-001549</x:v>
      </x:c>
      <x:c r="Q1551" s="1" t="str">
        <x:v>True</x:v>
      </x:c>
      <x:c r="R1551" s="1" t="str">
        <x:v>5</x:v>
      </x:c>
      <x:c r="S1551" s="1" t="str">
        <x:v>0</x:v>
      </x:c>
      <x:c r="T1551" s="1" t="str">
        <x:v>0.38699478551526251</x:v>
      </x:c>
      <x:c r="U1551" s="1" t="str">
        <x:v>0.40000000000000002</x:v>
      </x:c>
      <x:c r="V1551" s="1" t="str">
        <x:v>0.00085969303238469998</x:v>
      </x:c>
      <x:c r="W1551" s="28" t="str">
        <x:v>0.40000000000000002</x:v>
      </x:c>
      <x:c r="X1551" s="28" t="str">
        <x:v>0.0007970334421099623</x:v>
      </x:c>
      <x:c r="Y1551" s="28" t="str">
        <x:v>0.00085969303238475625</x:v>
      </x:c>
      <x:c r="Z1551" s="1" t="str">
        <x:v>0.35000000000000003</x:v>
      </x:c>
      <x:c r="AA1551" s="1" t="str">
        <x:v>0.00075539585121769948</x:v>
      </x:c>
      <x:c r="AB1551" s="1" t="str">
        <x:v>0.00075217344309752576</x:v>
      </x:c>
      <x:c r="AC1551" s="1" t="str">
        <x:v>CASH</x:v>
      </x:c>
      <x:c r="AD1551" s="1" t="str">
        <x:v>0</x:v>
      </x:c>
      <x:c r="AE1551" s="1" t="str">
        <x:v>0.40000000000000002</x:v>
      </x:c>
      <x:c r="AF1551" s="1" t="str">
        <x:v>0.0007970334421099623</x:v>
      </x:c>
      <x:c r="AG1551" s="1" t="str">
        <x:v>0.00085969303238475625</x:v>
      </x:c>
      <x:c r="AH1551" s="1" t="str">
        <x:v>0</x:v>
      </x:c>
      <x:c r="AI1551" s="1" t="str">
        <x:v>0</x:v>
      </x:c>
      <x:c r="AJ1551" s="1" t="str">
        <x:v>0</x:v>
      </x:c>
      <x:c r="AK1551" s="1" t="str">
        <x:v>-0.00085932370798498601</x:v>
      </x:c>
      <x:c r="AL1551" s="28" t="str">
        <x:v>0.0021512268791670001</x:v>
      </x:c>
      <x:c r="AM1551" s="1" t="str">
        <x:v>2025</x:v>
      </x:c>
      <x:c r="AN1551" s="48" t="str">
        <x:v>REUSED_OOS_PREQUENTIAL_DIAGNOSTIC</x:v>
      </x:c>
      <x:c r="AO1551" s="1" t="str">
        <x:v>1549</x:v>
      </x:c>
      <x:c r="AP1551" s="1" t="str">
        <x:v>False</x:v>
      </x:c>
    </x:row>
    <x:row r="1552" ht="22" customHeight="1">
      <x:c r="A1552" s="27" t="n">
        <x:v>45747</x:v>
      </x:c>
      <x:c r="B1552" s="27" t="n">
        <x:v>45748</x:v>
      </x:c>
      <x:c r="C1552" s="1" t="str">
        <x:v>0.76030980904040235</x:v>
      </x:c>
      <x:c r="D1552" s="1" t="str">
        <x:v>9.709028917792755e-07</x:v>
      </x:c>
      <x:c r="E1552" s="1" t="str">
        <x:v>0.23968922005670551</x:v>
      </x:c>
      <x:c r="F1552" s="1" t="str">
        <x:v>bear</x:v>
      </x:c>
      <x:c r="G1552" s="1" t="str">
        <x:v>0.50130112897324175</x:v>
      </x:c>
      <x:c r="H1552" s="1" t="str">
        <x:v>0.050734984091118429</x:v>
      </x:c>
      <x:c r="I1552" s="1" t="str">
        <x:v>-0.05647731169276482</x:v>
      </x:c>
      <x:c r="J1552" s="1" t="str">
        <x:v>-0.040928715162725005</x:v>
      </x:c>
      <x:c r="K1552" s="1" t="str">
        <x:v>0.67749877067021502</x:v>
      </x:c>
      <x:c r="L1552" s="1" t="str">
        <x:v>-0.22239094474986143</x:v>
      </x:c>
      <x:c r="M1552" s="1" t="str">
        <x:v>CASH</x:v>
      </x:c>
      <x:c r="N1552" s="1" t="str">
        <x:v>0.76030980904040235</x:v>
      </x:c>
      <x:c r="O1552" s="48" t="str">
        <x:v>HIGH_VOLATILITY|BEARISH_ROUTER</x:v>
      </x:c>
      <x:c r="P1552" s="48" t="str">
        <x:v>episode-001550|episode-001328|episode-001323|episode-000717|episode-000730</x:v>
      </x:c>
      <x:c r="Q1552" s="1" t="str">
        <x:v>True</x:v>
      </x:c>
      <x:c r="R1552" s="1" t="str">
        <x:v>5</x:v>
      </x:c>
      <x:c r="S1552" s="1" t="str">
        <x:v>0</x:v>
      </x:c>
      <x:c r="T1552" s="1" t="str">
        <x:v>0.38359183673644098</x:v>
      </x:c>
      <x:c r="U1552" s="1" t="str">
        <x:v>0.40000000000000002</x:v>
      </x:c>
      <x:c r="V1552" s="1" t="str">
        <x:v>0.012672708476592499</x:v>
      </x:c>
      <x:c r="W1552" s="28" t="str">
        <x:v>0.40000000000000002</x:v>
      </x:c>
      <x:c r="X1552" s="28" t="str">
        <x:v>0.00051585056635855553</x:v>
      </x:c>
      <x:c r="Y1552" s="28" t="str">
        <x:v>0.01267270847659252</x:v>
      </x:c>
      <x:c r="Z1552" s="1" t="str">
        <x:v>0.35000000000000003</x:v>
      </x:c>
      <x:c r="AA1552" s="1" t="str">
        <x:v>0.00048903590549581599</x:v>
      </x:c>
      <x:c r="AB1552" s="1" t="str">
        <x:v>0.011088582547708281</x:v>
      </x:c>
      <x:c r="AC1552" s="1" t="str">
        <x:v>CASH</x:v>
      </x:c>
      <x:c r="AD1552" s="1" t="str">
        <x:v>0</x:v>
      </x:c>
      <x:c r="AE1552" s="1" t="str">
        <x:v>0.40000000000000002</x:v>
      </x:c>
      <x:c r="AF1552" s="1" t="str">
        <x:v>0.00051585056635855553</x:v>
      </x:c>
      <x:c r="AG1552" s="1" t="str">
        <x:v>0.01267270847659252</x:v>
      </x:c>
      <x:c r="AH1552" s="1" t="str">
        <x:v>0</x:v>
      </x:c>
      <x:c r="AI1552" s="1" t="str">
        <x:v>0</x:v>
      </x:c>
      <x:c r="AJ1552" s="1" t="str">
        <x:v>0</x:v>
      </x:c>
      <x:c r="AK1552" s="1" t="str">
        <x:v>-0.012593081725256611</x:v>
      </x:c>
      <x:c r="AL1552" s="28" t="str">
        <x:v>0.031683077161630303</x:v>
      </x:c>
      <x:c r="AM1552" s="1" t="str">
        <x:v>2025</x:v>
      </x:c>
      <x:c r="AN1552" s="48" t="str">
        <x:v>REUSED_OOS_PREQUENTIAL_DIAGNOSTIC</x:v>
      </x:c>
      <x:c r="AO1552" s="1" t="str">
        <x:v>1550</x:v>
      </x:c>
      <x:c r="AP1552" s="1" t="str">
        <x:v>False</x:v>
      </x:c>
    </x:row>
    <x:row r="1553" ht="22" customHeight="1">
      <x:c r="A1553" s="27" t="n">
        <x:v>45748</x:v>
      </x:c>
      <x:c r="B1553" s="27" t="n">
        <x:v>45749</x:v>
      </x:c>
      <x:c r="C1553" s="1" t="str">
        <x:v>0.51649279008276106</x:v>
      </x:c>
      <x:c r="D1553" s="1" t="str">
        <x:v>6.4738850147635604e-06</x:v>
      </x:c>
      <x:c r="E1553" s="1" t="str">
        <x:v>0.4835007360322241</x:v>
      </x:c>
      <x:c r="F1553" s="1" t="str">
        <x:v>bear</x:v>
      </x:c>
      <x:c r="G1553" s="1" t="str">
        <x:v>0.63050648746216398</x:v>
      </x:c>
      <x:c r="H1553" s="1" t="str">
        <x:v>0.48763403791528287</x:v>
      </x:c>
      <x:c r="I1553" s="1" t="str">
        <x:v>-0.025625829481488283</x:v>
      </x:c>
      <x:c r="J1553" s="1" t="str">
        <x:v>-0.096545805393512651</x:v>
      </x:c>
      <x:c r="K1553" s="1" t="str">
        <x:v>0.60292856562022246</x:v>
      </x:c>
      <x:c r="L1553" s="1" t="str">
        <x:v>-0.19775389705078883</x:v>
      </x:c>
      <x:c r="M1553" s="1" t="str">
        <x:v>CASH</x:v>
      </x:c>
      <x:c r="N1553" s="1" t="str">
        <x:v>0.51649279008276106</x:v>
      </x:c>
      <x:c r="O1553" s="48" t="str">
        <x:v>HIGH_VOLATILITY|BEARISH_ROUTER</x:v>
      </x:c>
      <x:c r="P1553" s="48" t="str">
        <x:v>episode-000470|episode-000477|episode-001326|episode-000472|episode-001548</x:v>
      </x:c>
      <x:c r="Q1553" s="1" t="str">
        <x:v>True</x:v>
      </x:c>
      <x:c r="R1553" s="1" t="str">
        <x:v>5</x:v>
      </x:c>
      <x:c r="S1553" s="1" t="str">
        <x:v>0</x:v>
      </x:c>
      <x:c r="T1553" s="1" t="str">
        <x:v>0.39606061735289527</x:v>
      </x:c>
      <x:c r="U1553" s="1" t="str">
        <x:v>0.40000000000000002</x:v>
      </x:c>
      <x:c r="V1553" s="1" t="str">
        <x:v>-0.0124032346010183</x:v>
      </x:c>
      <x:c r="W1553" s="28" t="str">
        <x:v>0.40000000000000002</x:v>
      </x:c>
      <x:c r="X1553" s="28" t="str">
        <x:v>0.0075087780411641214</x:v>
      </x:c>
      <x:c r="Y1553" s="28" t="str">
        <x:v>-0.012403234601018331</x:v>
      </x:c>
      <x:c r="Z1553" s="1" t="str">
        <x:v>0.40000000000000002</x:v>
      </x:c>
      <x:c r="AA1553" s="1" t="str">
        <x:v>0.042871152286986791</x:v>
      </x:c>
      <x:c r="AB1553" s="1" t="str">
        <x:v>-0.012438158629677121</x:v>
      </x:c>
      <x:c r="AC1553" s="1" t="str">
        <x:v>ABSTAIN</x:v>
      </x:c>
      <x:c r="AD1553" s="1" t="str">
        <x:v>0</x:v>
      </x:c>
      <x:c r="AE1553" s="1" t="str">
        <x:v>0.40000000000000002</x:v>
      </x:c>
      <x:c r="AF1553" s="1" t="str">
        <x:v>0.0075087780411641214</x:v>
      </x:c>
      <x:c r="AG1553" s="1" t="str">
        <x:v>-0.012403234601018331</x:v>
      </x:c>
      <x:c r="AH1553" s="1" t="str">
        <x:v>0</x:v>
      </x:c>
      <x:c r="AI1553" s="1" t="str">
        <x:v>0</x:v>
      </x:c>
      <x:c r="AJ1553" s="1" t="str">
        <x:v>0</x:v>
      </x:c>
      <x:c r="AK1553" s="1" t="str">
        <x:v>0.012480796730143918</x:v>
      </x:c>
      <x:c r="AL1553" s="28" t="str">
        <x:v>-0.0309895472510749</x:v>
      </x:c>
      <x:c r="AM1553" s="1" t="str">
        <x:v>2025</x:v>
      </x:c>
      <x:c r="AN1553" s="48" t="str">
        <x:v>REUSED_OOS_PREQUENTIAL_DIAGNOSTIC</x:v>
      </x:c>
      <x:c r="AO1553" s="1" t="str">
        <x:v>1551</x:v>
      </x:c>
      <x:c r="AP1553" s="1" t="str">
        <x:v>False</x:v>
      </x:c>
    </x:row>
    <x:row r="1554" ht="22" customHeight="1">
      <x:c r="A1554" s="27" t="n">
        <x:v>45749</x:v>
      </x:c>
      <x:c r="B1554" s="27" t="n">
        <x:v>45750</x:v>
      </x:c>
      <x:c r="C1554" s="1" t="str">
        <x:v>0.40268263550709632</x:v>
      </x:c>
      <x:c r="D1554" s="1" t="str">
        <x:v>2.8032172255481106e-06</x:v>
      </x:c>
      <x:c r="E1554" s="1" t="str">
        <x:v>0.59731456127567795</x:v>
      </x:c>
      <x:c r="F1554" s="1" t="str">
        <x:v>mix</x:v>
      </x:c>
      <x:c r="G1554" s="1" t="str">
        <x:v>0.6136119215770629</x:v>
      </x:c>
      <x:c r="H1554" s="1" t="str">
        <x:v>0.22762765048690781</x:v>
      </x:c>
      <x:c r="I1554" s="1" t="str">
        <x:v>-0.050476343888070652</x:v>
      </x:c>
      <x:c r="J1554" s="1" t="str">
        <x:v>-0.042741130058450483</x:v>
      </x:c>
      <x:c r="K1554" s="1" t="str">
        <x:v>0.5282326344323236</x:v>
      </x:c>
      <x:c r="L1554" s="1" t="str">
        <x:v>-0.2226151405651241</x:v>
      </x:c>
      <x:c r="M1554" s="1" t="str">
        <x:v>ABSTAIN</x:v>
      </x:c>
      <x:c r="N1554" s="1" t="str">
        <x:v>0.59731456127567795</x:v>
      </x:c>
      <x:c r="O1554" s="48" t="str">
        <x:v>HIGH_VOLATILITY|NEGATIVE_MOMENTUM</x:v>
      </x:c>
      <x:c r="P1554" s="48" t="str"/>
      <x:c r="Q1554" s="1" t="str">
        <x:v>True</x:v>
      </x:c>
      <x:c r="R1554" s="1" t="str">
        <x:v>5</x:v>
      </x:c>
      <x:c r="S1554" s="1" t="str">
        <x:v>0.050000000000000003</x:v>
      </x:c>
      <x:c r="T1554" s="1" t="str">
        <x:v>0.40188085790365641</x:v>
      </x:c>
      <x:c r="U1554" s="1" t="str">
        <x:v>0.40000000000000002</x:v>
      </x:c>
      <x:c r="V1554" s="1" t="str">
        <x:v>0.0030673929865233998</x:v>
      </x:c>
      <x:c r="W1554" s="28" t="str">
        <x:v>0.40000000000000002</x:v>
      </x:c>
      <x:c r="X1554" s="28" t="str">
        <x:v>0.0075308422975460254</x:v>
      </x:c>
      <x:c r="Y1554" s="28" t="str">
        <x:v>0.0030673929865234761</x:v>
      </x:c>
      <x:c r="Z1554" s="1" t="str">
        <x:v>0.40000000000000002</x:v>
      </x:c>
      <x:c r="AA1554" s="1" t="str">
        <x:v>0.0075308422975460254</x:v>
      </x:c>
      <x:c r="AB1554" s="1" t="str">
        <x:v>0.0030673929865234761</x:v>
      </x:c>
      <x:c r="AC1554" s="1" t="str">
        <x:v>ABSTAIN</x:v>
      </x:c>
      <x:c r="AD1554" s="1" t="str">
        <x:v>0.050000000000000003</x:v>
      </x:c>
      <x:c r="AE1554" s="1" t="str">
        <x:v>0.40000000000000002</x:v>
      </x:c>
      <x:c r="AF1554" s="1" t="str">
        <x:v>0.0075308422975460254</x:v>
      </x:c>
      <x:c r="AG1554" s="1" t="str">
        <x:v>0.0030673929865234761</x:v>
      </x:c>
      <x:c r="AH1554" s="1" t="str">
        <x:v>0.35000000000000003</x:v>
      </x:c>
      <x:c r="AI1554" s="1" t="str">
        <x:v>0.35000000000000003</x:v>
      </x:c>
      <x:c r="AJ1554" s="1" t="str">
        <x:v>0.002339636910027254</x:v>
      </x:c>
      <x:c r="AK1554" s="1" t="str">
        <x:v>-0.00072579391374804529</x:v>
      </x:c>
      <x:c r="AL1554" s="28" t="str">
        <x:v>0.0076873674644046004</x:v>
      </x:c>
      <x:c r="AM1554" s="1" t="str">
        <x:v>2025</x:v>
      </x:c>
      <x:c r="AN1554" s="48" t="str">
        <x:v>REUSED_OOS_PREQUENTIAL_DIAGNOSTIC</x:v>
      </x:c>
      <x:c r="AO1554" s="1" t="str">
        <x:v>1552</x:v>
      </x:c>
      <x:c r="AP1554" s="1" t="str">
        <x:v>False</x:v>
      </x:c>
    </x:row>
    <x:row r="1555" ht="22" customHeight="1">
      <x:c r="A1555" s="27" t="n">
        <x:v>45750</x:v>
      </x:c>
      <x:c r="B1555" s="27" t="n">
        <x:v>45751</x:v>
      </x:c>
      <x:c r="C1555" s="1" t="str">
        <x:v>0.37515330197041752</x:v>
      </x:c>
      <x:c r="D1555" s="1" t="str">
        <x:v>9.8449582867613982e-06</x:v>
      </x:c>
      <x:c r="E1555" s="1" t="str">
        <x:v>0.62483685307129544</x:v>
      </x:c>
      <x:c r="F1555" s="1" t="str">
        <x:v>mix</x:v>
      </x:c>
      <x:c r="G1555" s="1" t="str">
        <x:v>0.60236010358591319</x:v>
      </x:c>
      <x:c r="H1555" s="1" t="str">
        <x:v>0.055058667073357506</x:v>
      </x:c>
      <x:c r="I1555" s="1" t="str">
        <x:v>-0.046645465571913736</x:v>
      </x:c>
      <x:c r="J1555" s="1" t="str">
        <x:v>-0.047061695064417819</x:v>
      </x:c>
      <x:c r="K1555" s="1" t="str">
        <x:v>0.52699605521471349</x:v>
      </x:c>
      <x:c r="L1555" s="1" t="str">
        <x:v>-0.2166390974893837</x:v>
      </x:c>
      <x:c r="M1555" s="1" t="str">
        <x:v>ABSTAIN</x:v>
      </x:c>
      <x:c r="N1555" s="1" t="str">
        <x:v>0.62483685307129544</x:v>
      </x:c>
      <x:c r="O1555" s="48" t="str">
        <x:v>HIGH_VOLATILITY|NEGATIVE_MOMENTUM</x:v>
      </x:c>
      <x:c r="P1555" s="48" t="str"/>
      <x:c r="Q1555" s="1" t="str">
        <x:v>True</x:v>
      </x:c>
      <x:c r="R1555" s="1" t="str">
        <x:v>5</x:v>
      </x:c>
      <x:c r="S1555" s="1" t="str">
        <x:v>0.050000000000000003</x:v>
      </x:c>
      <x:c r="T1555" s="1" t="str">
        <x:v>0.4032887061941135</x:v>
      </x:c>
      <x:c r="U1555" s="1" t="str">
        <x:v>0.40000000000000002</x:v>
      </x:c>
      <x:c r="V1555" s="1" t="str">
        <x:v>0.0034002953785844999</x:v>
      </x:c>
      <x:c r="W1555" s="28" t="str">
        <x:v>0.40000000000000002</x:v>
      </x:c>
      <x:c r="X1555" s="28" t="str">
        <x:v>0.0018393124033266872</x:v>
      </x:c>
      <x:c r="Y1555" s="28" t="str">
        <x:v>0.0034002953785845502</x:v>
      </x:c>
      <x:c r="Z1555" s="1" t="str">
        <x:v>0.40000000000000002</x:v>
      </x:c>
      <x:c r="AA1555" s="1" t="str">
        <x:v>0.0018393124033266872</x:v>
      </x:c>
      <x:c r="AB1555" s="1" t="str">
        <x:v>0.0034002953785845502</x:v>
      </x:c>
      <x:c r="AC1555" s="1" t="str">
        <x:v>ABSTAIN</x:v>
      </x:c>
      <x:c r="AD1555" s="1" t="str">
        <x:v>0.050000000000000003</x:v>
      </x:c>
      <x:c r="AE1555" s="1" t="str">
        <x:v>0.40000000000000002</x:v>
      </x:c>
      <x:c r="AF1555" s="1" t="str">
        <x:v>0.0018393124033266872</x:v>
      </x:c>
      <x:c r="AG1555" s="1" t="str">
        <x:v>0.0034002953785845502</x:v>
      </x:c>
      <x:c r="AH1555" s="1" t="str">
        <x:v>0.40000000000000002</x:v>
      </x:c>
      <x:c r="AI1555" s="1" t="str">
        <x:v>0.048255816763959125</x:v>
      </x:c>
      <x:c r="AJ1555" s="1" t="str">
        <x:v>0.0033537209587337635</x:v>
      </x:c>
      <x:c r="AK1555" s="1" t="str">
        <x:v>-4.6417667018407507e-05</x:v>
      </x:c>
      <x:c r="AL1555" s="28" t="str">
        <x:v>0.0085053523714696995</x:v>
      </x:c>
      <x:c r="AM1555" s="1" t="str">
        <x:v>2025</x:v>
      </x:c>
      <x:c r="AN1555" s="48" t="str">
        <x:v>REUSED_OOS_PREQUENTIAL_DIAGNOSTIC</x:v>
      </x:c>
      <x:c r="AO1555" s="1" t="str">
        <x:v>1553</x:v>
      </x:c>
      <x:c r="AP1555" s="1" t="str">
        <x:v>False</x:v>
      </x:c>
    </x:row>
    <x:row r="1556" ht="22" customHeight="1">
      <x:c r="A1556" s="27" t="n">
        <x:v>45751</x:v>
      </x:c>
      <x:c r="B1556" s="27" t="n">
        <x:v>45752</x:v>
      </x:c>
      <x:c r="C1556" s="1" t="str">
        <x:v>0.47171661530157782</x:v>
      </x:c>
      <x:c r="D1556" s="1" t="str">
        <x:v>7.9296267471677769e-06</x:v>
      </x:c>
      <x:c r="E1556" s="1" t="str">
        <x:v>0.52827545507167495</x:v>
      </x:c>
      <x:c r="F1556" s="1" t="str">
        <x:v>mix</x:v>
      </x:c>
      <x:c r="G1556" s="1" t="str">
        <x:v>0.62956006944209475</x:v>
      </x:c>
      <x:c r="H1556" s="1" t="str">
        <x:v>0.19312662666232039</x:v>
      </x:c>
      <x:c r="I1556" s="1" t="str">
        <x:v>-0.0064411494318235007</x:v>
      </x:c>
      <x:c r="J1556" s="1" t="str">
        <x:v>-0.07443851070005314</x:v>
      </x:c>
      <x:c r="K1556" s="1" t="str">
        <x:v>0.50918332032686819</x:v>
      </x:c>
      <x:c r="L1556" s="1" t="str">
        <x:v>-0.20997633697949836</x:v>
      </x:c>
      <x:c r="M1556" s="1" t="str">
        <x:v>ABSTAIN</x:v>
      </x:c>
      <x:c r="N1556" s="1" t="str">
        <x:v>0.59731456127567795</x:v>
      </x:c>
      <x:c r="O1556" s="48" t="str">
        <x:v>HIGH_VOLATILITY|BEARISH_ROUTER</x:v>
      </x:c>
      <x:c r="P1556" s="48" t="str">
        <x:v>episode-001553|episode-000471|episode-000975|episode-001330|episode-001337</x:v>
      </x:c>
      <x:c r="Q1556" s="1" t="str">
        <x:v>True</x:v>
      </x:c>
      <x:c r="R1556" s="1" t="str">
        <x:v>5</x:v>
      </x:c>
      <x:c r="S1556" s="1" t="str">
        <x:v>0.050000000000000003</x:v>
      </x:c>
      <x:c r="T1556" s="1" t="str">
        <x:v>0.3983504669834948</x:v>
      </x:c>
      <x:c r="U1556" s="1" t="str">
        <x:v>0.40000000000000002</x:v>
      </x:c>
      <x:c r="V1556" s="1" t="str">
        <x:v>-0.0015025076620259999</x:v>
      </x:c>
      <x:c r="W1556" s="28" t="str">
        <x:v>0.40000000000000002</x:v>
      </x:c>
      <x:c r="X1556" s="28" t="str">
        <x:v>0.0020343633781995107</x:v>
      </x:c>
      <x:c r="Y1556" s="28" t="str">
        <x:v>-0.0015025076620259759</x:v>
      </x:c>
      <x:c r="Z1556" s="1" t="str">
        <x:v>0.40000000000000002</x:v>
      </x:c>
      <x:c r="AA1556" s="1" t="str">
        <x:v>0.0020343633781995107</x:v>
      </x:c>
      <x:c r="AB1556" s="1" t="str">
        <x:v>-0.0015025076620259759</x:v>
      </x:c>
      <x:c r="AC1556" s="1" t="str">
        <x:v>ABSTAIN</x:v>
      </x:c>
      <x:c r="AD1556" s="1" t="str">
        <x:v>0.050000000000000003</x:v>
      </x:c>
      <x:c r="AE1556" s="1" t="str">
        <x:v>0.40000000000000002</x:v>
      </x:c>
      <x:c r="AF1556" s="1" t="str">
        <x:v>0.0020343633781995107</x:v>
      </x:c>
      <x:c r="AG1556" s="1" t="str">
        <x:v>-0.0015025076620259759</x:v>
      </x:c>
      <x:c r="AH1556" s="1" t="str">
        <x:v>0.40000000000000002</x:v>
      </x:c>
      <x:c r="AI1556" s="1" t="str">
        <x:v>0.0020343633781995107</x:v>
      </x:c>
      <x:c r="AJ1556" s="1" t="str">
        <x:v>-0.0015025076620259759</x:v>
      </x:c>
      <x:c r="AK1556" s="1" t="str">
        <x:v>2.4069288229178198e-17</x:v>
      </x:c>
      <x:c r="AL1556" s="28" t="str">
        <x:v>-0.0037511908779049</x:v>
      </x:c>
      <x:c r="AM1556" s="1" t="str">
        <x:v>2025</x:v>
      </x:c>
      <x:c r="AN1556" s="48" t="str">
        <x:v>REUSED_OOS_PREQUENTIAL_DIAGNOSTIC</x:v>
      </x:c>
      <x:c r="AO1556" s="1" t="str">
        <x:v>1554</x:v>
      </x:c>
      <x:c r="AP1556" s="1" t="str">
        <x:v>False</x:v>
      </x:c>
    </x:row>
    <x:row r="1557" ht="22" customHeight="1">
      <x:c r="A1557" s="27" t="n">
        <x:v>45752</x:v>
      </x:c>
      <x:c r="B1557" s="27" t="n">
        <x:v>45753</x:v>
      </x:c>
      <x:c r="C1557" s="1" t="str">
        <x:v>0.4720933369560476</x:v>
      </x:c>
      <x:c r="D1557" s="1" t="str">
        <x:v>1.0921970959495729e-05</x:v>
      </x:c>
      <x:c r="E1557" s="1" t="str">
        <x:v>0.52789574107299275</x:v>
      </x:c>
      <x:c r="F1557" s="1" t="str">
        <x:v>mix</x:v>
      </x:c>
      <x:c r="G1557" s="1" t="str">
        <x:v>0.62962843166699822</x:v>
      </x:c>
      <x:c r="H1557" s="1" t="str">
        <x:v>0.00075942799736430466</x:v>
      </x:c>
      <x:c r="I1557" s="1" t="str">
        <x:v>0.010967297754148175</x:v>
      </x:c>
      <x:c r="J1557" s="1" t="str">
        <x:v>-0.070930014044115919</x:v>
      </x:c>
      <x:c r="K1557" s="1" t="str">
        <x:v>0.50888988378100897</x:v>
      </x:c>
      <x:c r="L1557" s="1" t="str">
        <x:v>-0.21293986653754993</x:v>
      </x:c>
      <x:c r="M1557" s="1" t="str">
        <x:v>ABSTAIN</x:v>
      </x:c>
      <x:c r="N1557" s="1" t="str">
        <x:v>0.59731456127567795</x:v>
      </x:c>
      <x:c r="O1557" s="48" t="str">
        <x:v>HIGH_VOLATILITY|BEARISH_ROUTER</x:v>
      </x:c>
      <x:c r="P1557" s="48" t="str">
        <x:v>episode-001555</x:v>
      </x:c>
      <x:c r="Q1557" s="1" t="str">
        <x:v>True</x:v>
      </x:c>
      <x:c r="R1557" s="1" t="str">
        <x:v>5</x:v>
      </x:c>
      <x:c r="S1557" s="1" t="str">
        <x:v>0.050000000000000003</x:v>
      </x:c>
      <x:c r="T1557" s="1" t="str">
        <x:v>0.39833120176484371</x:v>
      </x:c>
      <x:c r="U1557" s="1" t="str">
        <x:v>0.40000000000000002</x:v>
      </x:c>
      <x:c r="V1557" s="1" t="str">
        <x:v>-0.024707858600033699</x:v>
      </x:c>
      <x:c r="W1557" s="28" t="str">
        <x:v>0.40000000000000002</x:v>
      </x:c>
      <x:c r="X1557" s="28" t="str">
        <x:v>0.000901638698241225</x:v>
      </x:c>
      <x:c r="Y1557" s="28" t="str">
        <x:v>-0.024707858600033772</x:v>
      </x:c>
      <x:c r="Z1557" s="1" t="str">
        <x:v>0.40000000000000002</x:v>
      </x:c>
      <x:c r="AA1557" s="1" t="str">
        <x:v>0.000901638698241225</x:v>
      </x:c>
      <x:c r="AB1557" s="1" t="str">
        <x:v>-0.024707858600033772</x:v>
      </x:c>
      <x:c r="AC1557" s="1" t="str">
        <x:v>ABSTAIN</x:v>
      </x:c>
      <x:c r="AD1557" s="1" t="str">
        <x:v>0.050000000000000003</x:v>
      </x:c>
      <x:c r="AE1557" s="1" t="str">
        <x:v>0.40000000000000002</x:v>
      </x:c>
      <x:c r="AF1557" s="1" t="str">
        <x:v>0.000901638698241225</x:v>
      </x:c>
      <x:c r="AG1557" s="1" t="str">
        <x:v>-0.024707858600033772</x:v>
      </x:c>
      <x:c r="AH1557" s="1" t="str">
        <x:v>0.40000000000000002</x:v>
      </x:c>
      <x:c r="AI1557" s="1" t="str">
        <x:v>0.000901638698241225</x:v>
      </x:c>
      <x:c r="AJ1557" s="1" t="str">
        <x:v>-0.024707858600033772</x:v>
      </x:c>
      <x:c r="AK1557" s="1" t="str">
        <x:v>-7.6327832942979512e-17</x:v>
      </x:c>
      <x:c r="AL1557" s="28" t="str">
        <x:v>-0.061767448095260302</x:v>
      </x:c>
      <x:c r="AM1557" s="1" t="str">
        <x:v>2025</x:v>
      </x:c>
      <x:c r="AN1557" s="48" t="str">
        <x:v>REUSED_OOS_PREQUENTIAL_DIAGNOSTIC</x:v>
      </x:c>
      <x:c r="AO1557" s="1" t="str">
        <x:v>1555</x:v>
      </x:c>
      <x:c r="AP1557" s="1" t="str">
        <x:v>False</x:v>
      </x:c>
    </x:row>
    <x:row r="1558" ht="22" customHeight="1">
      <x:c r="A1558" s="27" t="n">
        <x:v>45753</x:v>
      </x:c>
      <x:c r="B1558" s="27" t="n">
        <x:v>45754</x:v>
      </x:c>
      <x:c r="C1558" s="1" t="str">
        <x:v>0.83195874765097777</x:v>
      </x:c>
      <x:c r="D1558" s="1" t="str">
        <x:v>1.9452853003858537e-07</x:v>
      </x:c>
      <x:c r="E1558" s="1" t="str">
        <x:v>0.16804105782049181</x:v>
      </x:c>
      <x:c r="F1558" s="1" t="str">
        <x:v>bear</x:v>
      </x:c>
      <x:c r="G1558" s="1" t="str">
        <x:v>0.41212863733714156</x:v>
      </x:c>
      <x:c r="H1558" s="1" t="str">
        <x:v>0.71973082138986055</x:v>
      </x:c>
      <x:c r="I1558" s="1" t="str">
        <x:v>-0.048321266067431035</x:v>
      </x:c>
      <x:c r="J1558" s="1" t="str">
        <x:v>-0.094068960097629439</x:v>
      </x:c>
      <x:c r="K1558" s="1" t="str">
        <x:v>0.53818009803907341</x:v>
      </x:c>
      <x:c r="L1558" s="1" t="str">
        <x:v>-0.26155456247904052</x:v>
      </x:c>
      <x:c r="M1558" s="1" t="str">
        <x:v>CASH</x:v>
      </x:c>
      <x:c r="N1558" s="1" t="str">
        <x:v>0.83195874765097777</x:v>
      </x:c>
      <x:c r="O1558" s="48" t="str">
        <x:v>HIGH_VOLATILITY|BEARISH_ROUTER</x:v>
      </x:c>
      <x:c r="P1558" s="48" t="str">
        <x:v>episode-000716|episode-000478|episode-001549|episode-000473|episode-001284</x:v>
      </x:c>
      <x:c r="Q1558" s="1" t="str">
        <x:v>True</x:v>
      </x:c>
      <x:c r="R1558" s="1" t="str">
        <x:v>5</x:v>
      </x:c>
      <x:c r="S1558" s="1" t="str">
        <x:v>0</x:v>
      </x:c>
      <x:c r="T1558" s="1" t="str">
        <x:v>0.3799277164845849</x:v>
      </x:c>
      <x:c r="U1558" s="1" t="str">
        <x:v>0.40000000000000002</x:v>
      </x:c>
      <x:c r="V1558" s="1" t="str">
        <x:v>0.0039198710167906003</x:v>
      </x:c>
      <x:c r="W1558" s="28" t="str">
        <x:v>0.40000000000000002</x:v>
      </x:c>
      <x:c r="X1558" s="28" t="str">
        <x:v>0.015199726879294051</x:v>
      </x:c>
      <x:c r="Y1558" s="28" t="str">
        <x:v>0.0039198710167906992</x:v>
      </x:c>
      <x:c r="Z1558" s="1" t="str">
        <x:v>0.35000000000000003</x:v>
      </x:c>
      <x:c r="AA1558" s="1" t="str">
        <x:v>0.034800273120705938</x:v>
      </x:c>
      <x:c r="AB1558" s="1" t="str">
        <x:v>0.0034083191382205946</x:v>
      </x:c>
      <x:c r="AC1558" s="1" t="str">
        <x:v>CASH</x:v>
      </x:c>
      <x:c r="AD1558" s="1" t="str">
        <x:v>0</x:v>
      </x:c>
      <x:c r="AE1558" s="1" t="str">
        <x:v>0.40000000000000002</x:v>
      </x:c>
      <x:c r="AF1558" s="1" t="str">
        <x:v>0.015199726879294051</x:v>
      </x:c>
      <x:c r="AG1558" s="1" t="str">
        <x:v>0.0039198710167906992</x:v>
      </x:c>
      <x:c r="AH1558" s="1" t="str">
        <x:v>0.050000000000000003</x:v>
      </x:c>
      <x:c r="AI1558" s="1" t="str">
        <x:v>0.33480027312070598</x:v>
      </x:c>
      <x:c r="AJ1558" s="1" t="str">
        <x:v>0.00015692636110342661</x:v>
      </x:c>
      <x:c r="AK1558" s="1" t="str">
        <x:v>-0.0037552942908878634</x:v>
      </x:c>
      <x:c r="AL1558" s="28" t="str">
        <x:v>0.0098378263914489002</x:v>
      </x:c>
      <x:c r="AM1558" s="1" t="str">
        <x:v>2025</x:v>
      </x:c>
      <x:c r="AN1558" s="48" t="str">
        <x:v>REUSED_OOS_PREQUENTIAL_DIAGNOSTIC</x:v>
      </x:c>
      <x:c r="AO1558" s="1" t="str">
        <x:v>1556</x:v>
      </x:c>
      <x:c r="AP1558" s="1" t="str">
        <x:v>False</x:v>
      </x:c>
    </x:row>
    <x:row r="1559" ht="22" customHeight="1">
      <x:c r="A1559" s="27" t="n">
        <x:v>45754</x:v>
      </x:c>
      <x:c r="B1559" s="27" t="n">
        <x:v>45755</x:v>
      </x:c>
      <x:c r="C1559" s="1" t="str">
        <x:v>0.66740686685315731</x:v>
      </x:c>
      <x:c r="D1559" s="1" t="str">
        <x:v>4.4081959478327282e-07</x:v>
      </x:c>
      <x:c r="E1559" s="1" t="str">
        <x:v>0.33259269232724792</x:v>
      </x:c>
      <x:c r="F1559" s="1" t="str">
        <x:v>bear</x:v>
      </x:c>
      <x:c r="G1559" s="1" t="str">
        <x:v>0.57891785913942551</x:v>
      </x:c>
      <x:c r="H1559" s="1" t="str">
        <x:v>0.32910376159564131</x:v>
      </x:c>
      <x:c r="I1559" s="1" t="str">
        <x:v>-0.041021795592425359</x:v>
      </x:c>
      <x:c r="J1559" s="1" t="str">
        <x:v>-0.081874790511459294</x:v>
      </x:c>
      <x:c r="K1559" s="1" t="str">
        <x:v>0.5401087428817003</x:v>
      </x:c>
      <x:c r="L1559" s="1" t="str">
        <x:v>-0.25428986446515167</x:v>
      </x:c>
      <x:c r="M1559" s="1" t="str">
        <x:v>CASH</x:v>
      </x:c>
      <x:c r="N1559" s="1" t="str">
        <x:v>0.66740686685315731</x:v>
      </x:c>
      <x:c r="O1559" s="48" t="str">
        <x:v>HIGH_VOLATILITY|BEARISH_ROUTER</x:v>
      </x:c>
      <x:c r="P1559" s="48" t="str">
        <x:v>episode-001524|episode-001323|episode-001528|episode-001283|episode-000717</x:v>
      </x:c>
      <x:c r="Q1559" s="1" t="str">
        <x:v>True</x:v>
      </x:c>
      <x:c r="R1559" s="1" t="str">
        <x:v>5</x:v>
      </x:c>
      <x:c r="S1559" s="1" t="str">
        <x:v>0</x:v>
      </x:c>
      <x:c r="T1559" s="1" t="str">
        <x:v>0.3883428846621908</x:v>
      </x:c>
      <x:c r="U1559" s="1" t="str">
        <x:v>0.40000000000000002</x:v>
      </x:c>
      <x:c r="V1559" s="1" t="str">
        <x:v>-0.0144030758901867</x:v>
      </x:c>
      <x:c r="W1559" s="28" t="str">
        <x:v>0.40000000000000002</x:v>
      </x:c>
      <x:c r="X1559" s="28" t="str">
        <x:v>0.002351823601031644</x:v>
      </x:c>
      <x:c r="Y1559" s="28" t="str">
        <x:v>-0.014403075890186745</x:v>
      </x:c>
      <x:c r="Z1559" s="1" t="str">
        <x:v>0.35000000000000003</x:v>
      </x:c>
      <x:c r="AA1559" s="1" t="str">
        <x:v>0.0022304256150615931</x:v>
      </x:c>
      <x:c r="AB1559" s="1" t="str">
        <x:v>-0.012602865513572814</x:v>
      </x:c>
      <x:c r="AC1559" s="1" t="str">
        <x:v>CASH</x:v>
      </x:c>
      <x:c r="AD1559" s="1" t="str">
        <x:v>0</x:v>
      </x:c>
      <x:c r="AE1559" s="1" t="str">
        <x:v>0.40000000000000002</x:v>
      </x:c>
      <x:c r="AF1559" s="1" t="str">
        <x:v>0.002351823601031644</x:v>
      </x:c>
      <x:c r="AG1559" s="1" t="str">
        <x:v>-0.014403075890186745</x:v>
      </x:c>
      <x:c r="AH1559" s="1" t="str">
        <x:v>0</x:v>
      </x:c>
      <x:c r="AI1559" s="1" t="str">
        <x:v>0.050467067007387234</x:v>
      </x:c>
      <x:c r="AJ1559" s="1" t="str">
        <x:v>-5.0467067007398114e-05</x:v>
      </x:c>
      <x:c r="AK1559" s="1" t="str">
        <x:v>0.014457338697379576</x:v>
      </x:c>
      <x:c r="AL1559" s="28" t="str">
        <x:v>-0.036001894836570299</x:v>
      </x:c>
      <x:c r="AM1559" s="1" t="str">
        <x:v>2025</x:v>
      </x:c>
      <x:c r="AN1559" s="48" t="str">
        <x:v>REUSED_OOS_PREQUENTIAL_DIAGNOSTIC</x:v>
      </x:c>
      <x:c r="AO1559" s="1" t="str">
        <x:v>1557</x:v>
      </x:c>
      <x:c r="AP1559" s="1" t="str">
        <x:v>False</x:v>
      </x:c>
    </x:row>
    <x:row r="1560" ht="22" customHeight="1">
      <x:c r="A1560" s="27" t="n">
        <x:v>45755</x:v>
      </x:c>
      <x:c r="B1560" s="27" t="n">
        <x:v>45756</x:v>
      </x:c>
      <x:c r="C1560" s="1" t="str">
        <x:v>0.81025100102187686</x:v>
      </x:c>
      <x:c r="D1560" s="1" t="str">
        <x:v>1.139996574127118e-07</x:v>
      </x:c>
      <x:c r="E1560" s="1" t="str">
        <x:v>0.1897488849784654</x:v>
      </x:c>
      <x:c r="F1560" s="1" t="str">
        <x:v>bear</x:v>
      </x:c>
      <x:c r="G1560" s="1" t="str">
        <x:v>0.4422493339387284</x:v>
      </x:c>
      <x:c r="H1560" s="1" t="str">
        <x:v>0.28568826833743943</x:v>
      </x:c>
      <x:c r="I1560" s="1" t="str">
        <x:v>-0.10393686549042902</x:v>
      </x:c>
      <x:c r="J1560" s="1" t="str">
        <x:v>-0.054269589399640217</x:v>
      </x:c>
      <x:c r="K1560" s="1" t="str">
        <x:v>0.50503501403120576</x:v>
      </x:c>
      <x:c r="L1560" s="1" t="str">
        <x:v>-0.28113684234324188</x:v>
      </x:c>
      <x:c r="M1560" s="1" t="str">
        <x:v>CASH</x:v>
      </x:c>
      <x:c r="N1560" s="1" t="str">
        <x:v>0.81025100102187686</x:v>
      </x:c>
      <x:c r="O1560" s="48" t="str">
        <x:v>HIGH_VOLATILITY|BEARISH_ROUTER</x:v>
      </x:c>
      <x:c r="P1560" s="48" t="str">
        <x:v>episode-000718|episode-001284|episode-001520|episode-001551|episode-001550</x:v>
      </x:c>
      <x:c r="Q1560" s="1" t="str">
        <x:v>True</x:v>
      </x:c>
      <x:c r="R1560" s="1" t="str">
        <x:v>5</x:v>
      </x:c>
      <x:c r="S1560" s="1" t="str">
        <x:v>0</x:v>
      </x:c>
      <x:c r="T1560" s="1" t="str">
        <x:v>0.38103784865650608</x:v>
      </x:c>
      <x:c r="U1560" s="1" t="str">
        <x:v>0.40000000000000002</x:v>
      </x:c>
      <x:c r="V1560" s="1" t="str">
        <x:v>0.032984228249083702</x:v>
      </x:c>
      <x:c r="W1560" s="28" t="str">
        <x:v>0.40000000000000002</x:v>
      </x:c>
      <x:c r="X1560" s="28" t="str">
        <x:v>0.0087667019129097357</x:v>
      </x:c>
      <x:c r="Y1560" s="28" t="str">
        <x:v>0.032984228249083758</x:v>
      </x:c>
      <x:c r="Z1560" s="1" t="str">
        <x:v>0.35000000000000003</x:v>
      </x:c>
      <x:c r="AA1560" s="1" t="str">
        <x:v>0.0082949529840721792</x:v>
      </x:c>
      <x:c r="AB1560" s="1" t="str">
        <x:v>0.028860589248115964</x:v>
      </x:c>
      <x:c r="AC1560" s="1" t="str">
        <x:v>CASH</x:v>
      </x:c>
      <x:c r="AD1560" s="1" t="str">
        <x:v>0</x:v>
      </x:c>
      <x:c r="AE1560" s="1" t="str">
        <x:v>0.40000000000000002</x:v>
      </x:c>
      <x:c r="AF1560" s="1" t="str">
        <x:v>0.0087667019129097357</x:v>
      </x:c>
      <x:c r="AG1560" s="1" t="str">
        <x:v>0.032984228249083758</x:v>
      </x:c>
      <x:c r="AH1560" s="1" t="str">
        <x:v>0</x:v>
      </x:c>
      <x:c r="AI1560" s="1" t="str">
        <x:v>0</x:v>
      </x:c>
      <x:c r="AJ1560" s="1" t="str">
        <x:v>0</x:v>
      </x:c>
      <x:c r="AK1560" s="1" t="str">
        <x:v>-0.032451922111055839</x:v>
      </x:c>
      <x:c r="AL1560" s="28" t="str">
        <x:v>0.082483210483210501</x:v>
      </x:c>
      <x:c r="AM1560" s="1" t="str">
        <x:v>2025</x:v>
      </x:c>
      <x:c r="AN1560" s="48" t="str">
        <x:v>REUSED_OOS_PREQUENTIAL_DIAGNOSTIC</x:v>
      </x:c>
      <x:c r="AO1560" s="1" t="str">
        <x:v>1558</x:v>
      </x:c>
      <x:c r="AP1560" s="1" t="str">
        <x:v>False</x:v>
      </x:c>
    </x:row>
    <x:row r="1561" ht="22" customHeight="1">
      <x:c r="A1561" s="27" t="n">
        <x:v>45756</x:v>
      </x:c>
      <x:c r="B1561" s="27" t="n">
        <x:v>45757</x:v>
      </x:c>
      <x:c r="C1561" s="1" t="str">
        <x:v>0.1506937847553218</x:v>
      </x:c>
      <x:c r="D1561" s="1" t="str">
        <x:v>9.3703297123185048e-06</x:v>
      </x:c>
      <x:c r="E1561" s="1" t="str">
        <x:v>0.84929684491496593</x:v>
      </x:c>
      <x:c r="F1561" s="1" t="str">
        <x:v>mix</x:v>
      </x:c>
      <x:c r="G1561" s="1" t="str">
        <x:v>0.38596598257349068</x:v>
      </x:c>
      <x:c r="H1561" s="1" t="str">
        <x:v>1.3191144325331106</x:v>
      </x:c>
      <x:c r="I1561" s="1" t="str">
        <x:v>0.00099363829142684601</x:v>
      </x:c>
      <x:c r="J1561" s="1" t="str">
        <x:v>0.051301989541322479</x:v>
      </x:c>
      <x:c r="K1561" s="1" t="str">
        <x:v>0.57056413271154116</x:v>
      </x:c>
      <x:c r="L1561" s="1" t="str">
        <x:v>-0.2218427012016142</x:v>
      </x:c>
      <x:c r="M1561" s="1" t="str">
        <x:v>ABSTAIN</x:v>
      </x:c>
      <x:c r="N1561" s="1" t="str">
        <x:v>0.84929684491496593</x:v>
      </x:c>
      <x:c r="O1561" s="48" t="str">
        <x:v>HIGH_VOLATILITY|NEGATIVE_MOMENTUM</x:v>
      </x:c>
      <x:c r="P1561" s="48" t="str">
        <x:v>episode-000731|episode-001522|episode-001198|episode-001341|episode-001316</x:v>
      </x:c>
      <x:c r="Q1561" s="1" t="str">
        <x:v>True</x:v>
      </x:c>
      <x:c r="R1561" s="1" t="str">
        <x:v>5</x:v>
      </x:c>
      <x:c r="S1561" s="1" t="str">
        <x:v>0.050000000000000003</x:v>
      </x:c>
      <x:c r="T1561" s="1" t="str">
        <x:v>0.4147675453555974</x:v>
      </x:c>
      <x:c r="U1561" s="1" t="str">
        <x:v>0.40000000000000002</x:v>
      </x:c>
      <x:c r="V1561" s="1" t="str">
        <x:v>-0.014543078224985</x:v>
      </x:c>
      <x:c r="W1561" s="28" t="str">
        <x:v>0.40000000000000002</x:v>
      </x:c>
      <x:c r="X1561" s="28" t="str">
        <x:v>0.019163697207799479</x:v>
      </x:c>
      <x:c r="Y1561" s="28" t="str">
        <x:v>-0.014543078224984907</x:v>
      </x:c>
      <x:c r="Z1561" s="1" t="str">
        <x:v>0.40000000000000002</x:v>
      </x:c>
      <x:c r="AA1561" s="1" t="str">
        <x:v>0.031761596345693144</x:v>
      </x:c>
      <x:c r="AB1561" s="1" t="str">
        <x:v>-0.014555493149805976</x:v>
      </x:c>
      <x:c r="AC1561" s="1" t="str">
        <x:v>ABSTAIN</x:v>
      </x:c>
      <x:c r="AD1561" s="1" t="str">
        <x:v>0.050000000000000003</x:v>
      </x:c>
      <x:c r="AE1561" s="1" t="str">
        <x:v>0.40000000000000002</x:v>
      </x:c>
      <x:c r="AF1561" s="1" t="str">
        <x:v>0.019163697207799479</x:v>
      </x:c>
      <x:c r="AG1561" s="1" t="str">
        <x:v>-0.014543078224984907</x:v>
      </x:c>
      <x:c r="AH1561" s="1" t="str">
        <x:v>0.35000000000000003</x:v>
      </x:c>
      <x:c r="AI1561" s="1" t="str">
        <x:v>0.35000000000000003</x:v>
      </x:c>
      <x:c r="AJ1561" s="1" t="str">
        <x:v>-0.013054220722820031</x:v>
      </x:c>
      <x:c r="AK1561" s="1" t="str">
        <x:v>0.0015096894606255618</x:v>
      </x:c>
      <x:c r="AL1561" s="28" t="str">
        <x:v>-0.0363104821625286</x:v>
      </x:c>
      <x:c r="AM1561" s="1" t="str">
        <x:v>2025</x:v>
      </x:c>
      <x:c r="AN1561" s="48" t="str">
        <x:v>REUSED_OOS_PREQUENTIAL_DIAGNOSTIC</x:v>
      </x:c>
      <x:c r="AO1561" s="1" t="str">
        <x:v>1559</x:v>
      </x:c>
      <x:c r="AP1561" s="1" t="str">
        <x:v>False</x:v>
      </x:c>
    </x:row>
    <x:row r="1562" ht="22" customHeight="1">
      <x:c r="A1562" s="27" t="n">
        <x:v>45757</x:v>
      </x:c>
      <x:c r="B1562" s="27" t="n">
        <x:v>45758</x:v>
      </x:c>
      <x:c r="C1562" s="1" t="str">
        <x:v>0.59334093883975425</x:v>
      </x:c>
      <x:c r="D1562" s="1" t="str">
        <x:v>1.2279532902929166e-06</x:v>
      </x:c>
      <x:c r="E1562" s="1" t="str">
        <x:v>0.40665783320695542</x:v>
      </x:c>
      <x:c r="F1562" s="1" t="str">
        <x:v>bear</x:v>
      </x:c>
      <x:c r="G1562" s="1" t="str">
        <x:v>0.61499066847489203</x:v>
      </x:c>
      <x:c r="H1562" s="1" t="str">
        <x:v>0.88529430816886501</x:v>
      </x:c>
      <x:c r="I1562" s="1" t="str">
        <x:v>-0.042711948378655884</x:v>
      </x:c>
      <x:c r="J1562" s="1" t="str">
        <x:v>-0.039960878473633388</x:v>
      </x:c>
      <x:c r="K1562" s="1" t="str">
        <x:v>0.55374830606024328</x:v>
      </x:c>
      <x:c r="L1562" s="1" t="str">
        <x:v>-0.25009796791927441</x:v>
      </x:c>
      <x:c r="M1562" s="1" t="str">
        <x:v>CASH</x:v>
      </x:c>
      <x:c r="N1562" s="1" t="str">
        <x:v>0.59334093883975425</x:v>
      </x:c>
      <x:c r="O1562" s="48" t="str">
        <x:v>HIGH_VOLATILITY|BEARISH_ROUTER</x:v>
      </x:c>
      <x:c r="P1562" s="48" t="str">
        <x:v>episode-001319|episode-000709|episode-000477|episode-001335|episode-001326</x:v>
      </x:c>
      <x:c r="Q1562" s="1" t="str">
        <x:v>True</x:v>
      </x:c>
      <x:c r="R1562" s="1" t="str">
        <x:v>5</x:v>
      </x:c>
      <x:c r="S1562" s="1" t="str">
        <x:v>0</x:v>
      </x:c>
      <x:c r="T1562" s="1" t="str">
        <x:v>0.39213060953238649</x:v>
      </x:c>
      <x:c r="U1562" s="1" t="str">
        <x:v>0.40000000000000002</x:v>
      </x:c>
      <x:c r="V1562" s="1" t="str">
        <x:v>0.019112804365990398</x:v>
      </x:c>
      <x:c r="W1562" s="28" t="str">
        <x:v>0.40000000000000002</x:v>
      </x:c>
      <x:c r="X1562" s="28" t="str">
        <x:v>0.0088429524661209347</x:v>
      </x:c>
      <x:c r="Y1562" s="28" t="str">
        <x:v>0.019112804365990499</x:v>
      </x:c>
      <x:c r="Z1562" s="1" t="str">
        <x:v>0.35000000000000003</x:v>
      </x:c>
      <x:c r="AA1562" s="1" t="str">
        <x:v>0.041157047533879054</x:v>
      </x:c>
      <x:c r="AB1562" s="1" t="str">
        <x:v>0.01668974368994669</x:v>
      </x:c>
      <x:c r="AC1562" s="1" t="str">
        <x:v>CASH</x:v>
      </x:c>
      <x:c r="AD1562" s="1" t="str">
        <x:v>0</x:v>
      </x:c>
      <x:c r="AE1562" s="1" t="str">
        <x:v>0.40000000000000002</x:v>
      </x:c>
      <x:c r="AF1562" s="1" t="str">
        <x:v>0.0088429524661209347</x:v>
      </x:c>
      <x:c r="AG1562" s="1" t="str">
        <x:v>0.019112804365990499</x:v>
      </x:c>
      <x:c r="AH1562" s="1" t="str">
        <x:v>0</x:v>
      </x:c>
      <x:c r="AI1562" s="1" t="str">
        <x:v>0.34163303228685887</x:v>
      </x:c>
      <x:c r="AJ1562" s="1" t="str">
        <x:v>-0.00034163303228684772</x:v>
      </x:c>
      <x:c r="AK1562" s="1" t="str">
        <x:v>-0.019274140561938997</x:v>
      </x:c>
      <x:c r="AL1562" s="28" t="str">
        <x:v>0.0478045410294256</x:v>
      </x:c>
      <x:c r="AM1562" s="1" t="str">
        <x:v>2025</x:v>
      </x:c>
      <x:c r="AN1562" s="48" t="str">
        <x:v>REUSED_OOS_PREQUENTIAL_DIAGNOSTIC</x:v>
      </x:c>
      <x:c r="AO1562" s="1" t="str">
        <x:v>1560</x:v>
      </x:c>
      <x:c r="AP1562" s="1" t="str">
        <x:v>False</x:v>
      </x:c>
    </x:row>
    <x:row r="1563" ht="22" customHeight="1">
      <x:c r="A1563" s="27" t="n">
        <x:v>45758</x:v>
      </x:c>
      <x:c r="B1563" s="27" t="n">
        <x:v>45759</x:v>
      </x:c>
      <x:c r="C1563" s="1" t="str">
        <x:v>0.2372231972628929</x:v>
      </x:c>
      <x:c r="D1563" s="1" t="str">
        <x:v>1.2558012020434895e-05</x:v>
      </x:c>
      <x:c r="E1563" s="1" t="str">
        <x:v>0.76276424472508664</x:v>
      </x:c>
      <x:c r="F1563" s="1" t="str">
        <x:v>mix</x:v>
      </x:c>
      <x:c r="G1563" s="1" t="str">
        <x:v>0.49881915009237726</x:v>
      </x:c>
      <x:c r="H1563" s="1" t="str">
        <x:v>0.71223548315372276</x:v>
      </x:c>
      <x:c r="I1563" s="1" t="str">
        <x:v>-0.0054085829059685731</x:v>
      </x:c>
      <x:c r="J1563" s="1" t="str">
        <x:v>-0.0030024753688251415</x:v>
      </x:c>
      <x:c r="K1563" s="1" t="str">
        <x:v>0.57774850112341924</x:v>
      </x:c>
      <x:c r="L1563" s="1" t="str">
        <x:v>-0.21424924545862167</x:v>
      </x:c>
      <x:c r="M1563" s="1" t="str">
        <x:v>ABSTAIN</x:v>
      </x:c>
      <x:c r="N1563" s="1" t="str">
        <x:v>0.76276424472508664</x:v>
      </x:c>
      <x:c r="O1563" s="48" t="str">
        <x:v>HIGH_VOLATILITY|NEGATIVE_MOMENTUM</x:v>
      </x:c>
      <x:c r="P1563" s="48" t="str"/>
      <x:c r="Q1563" s="1" t="str">
        <x:v>True</x:v>
      </x:c>
      <x:c r="R1563" s="1" t="str">
        <x:v>5</x:v>
      </x:c>
      <x:c r="S1563" s="1" t="str">
        <x:v>0.050000000000000003</x:v>
      </x:c>
      <x:c r="T1563" s="1" t="str">
        <x:v>0.4103424394151407</x:v>
      </x:c>
      <x:c r="U1563" s="1" t="str">
        <x:v>0.40000000000000002</x:v>
      </x:c>
      <x:c r="V1563" s="1" t="str">
        <x:v>0.0090020930317310996</x:v>
      </x:c>
      <x:c r="W1563" s="28" t="str">
        <x:v>0.40000000000000002</x:v>
      </x:c>
      <x:c r="X1563" s="28" t="str">
        <x:v>0.011257819882080189</x:v>
      </x:c>
      <x:c r="Y1563" s="28" t="str">
        <x:v>0.009002093031731162</x:v>
      </x:c>
      <x:c r="Z1563" s="1" t="str">
        <x:v>0.40000000000000002</x:v>
      </x:c>
      <x:c r="AA1563" s="1" t="str">
        <x:v>0.039303437408650832</x:v>
      </x:c>
      <x:c r="AB1563" s="1" t="str">
        <x:v>0.0089737946263681589</x:v>
      </x:c>
      <x:c r="AC1563" s="1" t="str">
        <x:v>ABSTAIN</x:v>
      </x:c>
      <x:c r="AD1563" s="1" t="str">
        <x:v>0.050000000000000003</x:v>
      </x:c>
      <x:c r="AE1563" s="1" t="str">
        <x:v>0.40000000000000002</x:v>
      </x:c>
      <x:c r="AF1563" s="1" t="str">
        <x:v>0.011257819882080189</x:v>
      </x:c>
      <x:c r="AG1563" s="1" t="str">
        <x:v>0.009002093031731162</x:v>
      </x:c>
      <x:c r="AH1563" s="1" t="str">
        <x:v>0.35000000000000003</x:v>
      </x:c>
      <x:c r="AI1563" s="1" t="str">
        <x:v>0.35000000000000003</x:v>
      </x:c>
      <x:c r="AJ1563" s="1" t="str">
        <x:v>0.0075340104132324281</x:v>
      </x:c>
      <x:c r="AK1563" s="1" t="str">
        <x:v>-0.0014560442288733067</x:v>
      </x:c>
      <x:c r="AL1563" s="28" t="str">
        <x:v>0.022533630808589899</x:v>
      </x:c>
      <x:c r="AM1563" s="1" t="str">
        <x:v>2025</x:v>
      </x:c>
      <x:c r="AN1563" s="48" t="str">
        <x:v>REUSED_OOS_PREQUENTIAL_DIAGNOSTIC</x:v>
      </x:c>
      <x:c r="AO1563" s="1" t="str">
        <x:v>1561</x:v>
      </x:c>
      <x:c r="AP1563" s="1" t="str">
        <x:v>False</x:v>
      </x:c>
    </x:row>
    <x:row r="1564" ht="22" customHeight="1">
      <x:c r="A1564" s="27" t="n">
        <x:v>45759</x:v>
      </x:c>
      <x:c r="B1564" s="27" t="n">
        <x:v>45760</x:v>
      </x:c>
      <x:c r="C1564" s="1" t="str">
        <x:v>0.1222395520763068</x:v>
      </x:c>
      <x:c r="D1564" s="1" t="str">
        <x:v>0.0001225610368259</x:v>
      </x:c>
      <x:c r="E1564" s="1" t="str">
        <x:v>0.87763788688686695</x:v>
      </x:c>
      <x:c r="F1564" s="1" t="str">
        <x:v>mix</x:v>
      </x:c>
      <x:c r="G1564" s="1" t="str">
        <x:v>0.33913145929098476</x:v>
      </x:c>
      <x:c r="H1564" s="1" t="str">
        <x:v>0.22996729037317187</x:v>
      </x:c>
      <x:c r="I1564" s="1" t="str">
        <x:v>0.020832510493452583</x:v>
      </x:c>
      <x:c r="J1564" s="1" t="str">
        <x:v>0.051695310245843951</x:v>
      </x:c>
      <x:c r="K1564" s="1" t="str">
        <x:v>0.57164815573728178</x:v>
      </x:c>
      <x:c r="L1564" s="1" t="str">
        <x:v>-0.19654342804821534</x:v>
      </x:c>
      <x:c r="M1564" s="1" t="str">
        <x:v>ABSTAIN</x:v>
      </x:c>
      <x:c r="N1564" s="1" t="str">
        <x:v>0.87763788688686695</x:v>
      </x:c>
      <x:c r="O1564" s="48" t="str">
        <x:v>HIGH_VOLATILITY|NEGATIVE_MOMENTUM</x:v>
      </x:c>
      <x:c r="P1564" s="48" t="str"/>
      <x:c r="Q1564" s="1" t="str">
        <x:v>True</x:v>
      </x:c>
      <x:c r="R1564" s="1" t="str">
        <x:v>5</x:v>
      </x:c>
      <x:c r="S1564" s="1" t="str">
        <x:v>0.050000000000000003</x:v>
      </x:c>
      <x:c r="T1564" s="1" t="str">
        <x:v>0.41622270327432648</x:v>
      </x:c>
      <x:c r="U1564" s="1" t="str">
        <x:v>0.40000000000000002</x:v>
      </x:c>
      <x:c r="V1564" s="1" t="str">
        <x:v>-0.0073133317116008999</x:v>
      </x:c>
      <x:c r="W1564" s="28" t="str">
        <x:v>0.40000000000000002</x:v>
      </x:c>
      <x:c r="X1564" s="28" t="str">
        <x:v>0.0053597614398584459</x:v>
      </x:c>
      <x:c r="Y1564" s="28" t="str">
        <x:v>-0.0073133317116008678</x:v>
      </x:c>
      <x:c r="Z1564" s="1" t="str">
        <x:v>0.40000000000000002</x:v>
      </x:c>
      <x:c r="AA1564" s="1" t="str">
        <x:v>0.0053597614398584459</x:v>
      </x:c>
      <x:c r="AB1564" s="1" t="str">
        <x:v>-0.0073133317116008678</x:v>
      </x:c>
      <x:c r="AC1564" s="1" t="str">
        <x:v>ABSTAIN</x:v>
      </x:c>
      <x:c r="AD1564" s="1" t="str">
        <x:v>0.050000000000000003</x:v>
      </x:c>
      <x:c r="AE1564" s="1" t="str">
        <x:v>0.40000000000000002</x:v>
      </x:c>
      <x:c r="AF1564" s="1" t="str">
        <x:v>0.0053597614398584459</x:v>
      </x:c>
      <x:c r="AG1564" s="1" t="str">
        <x:v>-0.0073133317116008678</x:v>
      </x:c>
      <x:c r="AH1564" s="1" t="str">
        <x:v>0.40000000000000002</x:v>
      </x:c>
      <x:c r="AI1564" s="1" t="str">
        <x:v>0.044913713367850161</x:v>
      </x:c>
      <x:c r="AJ1564" s="1" t="str">
        <x:v>-0.0073525966028084033</x:v>
      </x:c>
      <x:c r="AK1564" s="1" t="str">
        <x:v>-3.9554946215460823e-05</x:v>
      </x:c>
      <x:c r="AL1564" s="28" t="str">
        <x:v>-0.018270027798393099</x:v>
      </x:c>
      <x:c r="AM1564" s="1" t="str">
        <x:v>2025</x:v>
      </x:c>
      <x:c r="AN1564" s="48" t="str">
        <x:v>REUSED_OOS_PREQUENTIAL_DIAGNOSTIC</x:v>
      </x:c>
      <x:c r="AO1564" s="1" t="str">
        <x:v>1562</x:v>
      </x:c>
      <x:c r="AP1564" s="1" t="str">
        <x:v>False</x:v>
      </x:c>
    </x:row>
    <x:row r="1565" ht="22" customHeight="1">
      <x:c r="A1565" s="27" t="n">
        <x:v>45760</x:v>
      </x:c>
      <x:c r="B1565" s="27" t="n">
        <x:v>45761</x:v>
      </x:c>
      <x:c r="C1565" s="1" t="str">
        <x:v>0.31358674363245431</x:v>
      </x:c>
      <x:c r="D1565" s="1" t="str">
        <x:v>2.5113443497462176e-05</x:v>
      </x:c>
      <x:c r="E1565" s="1" t="str">
        <x:v>0.68638814292404815</x:v>
      </x:c>
      <x:c r="F1565" s="1" t="str">
        <x:v>mix</x:v>
      </x:c>
      <x:c r="G1565" s="1" t="str">
        <x:v>0.56637100539129104</x:v>
      </x:c>
      <x:c r="H1565" s="1" t="str">
        <x:v>0.38269438311229476</x:v>
      </x:c>
      <x:c r="I1565" s="1" t="str">
        <x:v>0.068159349315549012</x:v>
      </x:c>
      <x:c r="J1565" s="1" t="str">
        <x:v>-0.0028900736033992125</x:v>
      </x:c>
      <x:c r="K1565" s="1" t="str">
        <x:v>0.56286988930167681</x:v>
      </x:c>
      <x:c r="L1565" s="1" t="str">
        <x:v>-0.21122260195257603</x:v>
      </x:c>
      <x:c r="M1565" s="1" t="str">
        <x:v>ABSTAIN</x:v>
      </x:c>
      <x:c r="N1565" s="1" t="str">
        <x:v>0.69999999999999996</x:v>
      </x:c>
      <x:c r="O1565" s="48" t="str">
        <x:v>HIGH_VOLATILITY|NEGATIVE_MOMENTUM</x:v>
      </x:c>
      <x:c r="P1565" s="48" t="str"/>
      <x:c r="Q1565" s="1" t="str">
        <x:v>True</x:v>
      </x:c>
      <x:c r="R1565" s="1" t="str">
        <x:v>5</x:v>
      </x:c>
      <x:c r="S1565" s="1" t="str">
        <x:v>0.050000000000000003</x:v>
      </x:c>
      <x:c r="T1565" s="1" t="str">
        <x:v>0.40643721585563058</x:v>
      </x:c>
      <x:c r="U1565" s="1" t="str">
        <x:v>0.40000000000000002</x:v>
      </x:c>
      <x:c r="V1565" s="1" t="str">
        <x:v>0.0040655767825962998</x:v>
      </x:c>
      <x:c r="W1565" s="28" t="str">
        <x:v>0.40000000000000002</x:v>
      </x:c>
      <x:c r="X1565" s="28" t="str">
        <x:v>0.0044170867909981704</x:v>
      </x:c>
      <x:c r="Y1565" s="28" t="str">
        <x:v>0.0040655767825961142</x:v>
      </x:c>
      <x:c r="Z1565" s="1" t="str">
        <x:v>0.40000000000000002</x:v>
      </x:c>
      <x:c r="AA1565" s="1" t="str">
        <x:v>0.0044170867909981704</x:v>
      </x:c>
      <x:c r="AB1565" s="1" t="str">
        <x:v>0.0040655767825961142</x:v>
      </x:c>
      <x:c r="AC1565" s="1" t="str">
        <x:v>ABSTAIN</x:v>
      </x:c>
      <x:c r="AD1565" s="1" t="str">
        <x:v>0.050000000000000003</x:v>
      </x:c>
      <x:c r="AE1565" s="1" t="str">
        <x:v>0.40000000000000002</x:v>
      </x:c>
      <x:c r="AF1565" s="1" t="str">
        <x:v>0.0044170867909981704</x:v>
      </x:c>
      <x:c r="AG1565" s="1" t="str">
        <x:v>0.0040655767825961142</x:v>
      </x:c>
      <x:c r="AH1565" s="1" t="str">
        <x:v>0.40000000000000002</x:v>
      </x:c>
      <x:c r="AI1565" s="1" t="str">
        <x:v>0.0044170867909981704</x:v>
      </x:c>
      <x:c r="AJ1565" s="1" t="str">
        <x:v>0.0040655767825961142</x:v>
      </x:c>
      <x:c r="AK1565" s="1" t="str">
        <x:v>-1.8474805019152996e-16</x:v>
      </x:c>
      <x:c r="AL1565" s="28" t="str">
        <x:v>0.0101750296174571</x:v>
      </x:c>
      <x:c r="AM1565" s="1" t="str">
        <x:v>2025</x:v>
      </x:c>
      <x:c r="AN1565" s="48" t="str">
        <x:v>REUSED_OOS_PREQUENTIAL_DIAGNOSTIC</x:v>
      </x:c>
      <x:c r="AO1565" s="1" t="str">
        <x:v>1563</x:v>
      </x:c>
      <x:c r="AP1565" s="1" t="str">
        <x:v>False</x:v>
      </x:c>
    </x:row>
    <x:row r="1566" ht="22" customHeight="1">
      <x:c r="A1566" s="27" t="n">
        <x:v>45761</x:v>
      </x:c>
      <x:c r="B1566" s="27" t="n">
        <x:v>45762</x:v>
      </x:c>
      <x:c r="C1566" s="1" t="str">
        <x:v>0.2512943423525103</x:v>
      </x:c>
      <x:c r="D1566" s="1" t="str">
        <x:v>4.1386066004150265e-05</x:v>
      </x:c>
      <x:c r="E1566" s="1" t="str">
        <x:v>0.74866427158148552</x:v>
      </x:c>
      <x:c r="F1566" s="1" t="str">
        <x:v>mix</x:v>
      </x:c>
      <x:c r="G1566" s="1" t="str">
        <x:v>0.51355675471155193</x:v>
      </x:c>
      <x:c r="H1566" s="1" t="str">
        <x:v>0.12458480255988807</x:v>
      </x:c>
      <x:c r="I1566" s="1" t="str">
        <x:v>0.068516027159324144</x:v>
      </x:c>
      <x:c r="J1566" s="1" t="str">
        <x:v>0.0029060495866199965</x:v>
      </x:c>
      <x:c r="K1566" s="1" t="str">
        <x:v>0.56380620601147191</x:v>
      </x:c>
      <x:c r="L1566" s="1" t="str">
        <x:v>-0.20319676856586277</x:v>
      </x:c>
      <x:c r="M1566" s="1" t="str">
        <x:v>ABSTAIN</x:v>
      </x:c>
      <x:c r="N1566" s="1" t="str">
        <x:v>0.74866427158148552</x:v>
      </x:c>
      <x:c r="O1566" s="48" t="str">
        <x:v>HIGH_VOLATILITY|NEGATIVE_MOMENTUM</x:v>
      </x:c>
      <x:c r="P1566" s="48" t="str">
        <x:v>episode-000476|episode-001564|episode-000714|episode-000663|episode-001321</x:v>
      </x:c>
      <x:c r="Q1566" s="1" t="str">
        <x:v>True</x:v>
      </x:c>
      <x:c r="R1566" s="1" t="str">
        <x:v>5</x:v>
      </x:c>
      <x:c r="S1566" s="1" t="str">
        <x:v>0.050000000000000003</x:v>
      </x:c>
      <x:c r="T1566" s="1" t="str">
        <x:v>0.40962284515700381</x:v>
      </x:c>
      <x:c r="U1566" s="1" t="str">
        <x:v>0.40000000000000002</x:v>
      </x:c>
      <x:c r="V1566" s="1" t="str">
        <x:v>-0.0044447430012952002</x:v>
      </x:c>
      <x:c r="W1566" s="28" t="str">
        <x:v>0.40000000000000002</x:v>
      </x:c>
      <x:c r="X1566" s="28" t="str">
        <x:v>0.0024321083981959646</x:v>
      </x:c>
      <x:c r="Y1566" s="28" t="str">
        <x:v>-0.0044447430012952704</x:v>
      </x:c>
      <x:c r="Z1566" s="1" t="str">
        <x:v>0.40000000000000002</x:v>
      </x:c>
      <x:c r="AA1566" s="1" t="str">
        <x:v>0.0024321083981959646</x:v>
      </x:c>
      <x:c r="AB1566" s="1" t="str">
        <x:v>-0.0044447430012952704</x:v>
      </x:c>
      <x:c r="AC1566" s="1" t="str">
        <x:v>ABSTAIN</x:v>
      </x:c>
      <x:c r="AD1566" s="1" t="str">
        <x:v>0.050000000000000003</x:v>
      </x:c>
      <x:c r="AE1566" s="1" t="str">
        <x:v>0.40000000000000002</x:v>
      </x:c>
      <x:c r="AF1566" s="1" t="str">
        <x:v>0.0024321083981959646</x:v>
      </x:c>
      <x:c r="AG1566" s="1" t="str">
        <x:v>-0.0044447430012952704</x:v>
      </x:c>
      <x:c r="AH1566" s="1" t="str">
        <x:v>0.40000000000000002</x:v>
      </x:c>
      <x:c r="AI1566" s="1" t="str">
        <x:v>0.0024321083981959646</x:v>
      </x:c>
      <x:c r="AJ1566" s="1" t="str">
        <x:v>-0.0044447430012952704</x:v>
      </x:c>
      <x:c r="AK1566" s="1" t="str">
        <x:v>-7.0256300777060687e-17</x:v>
      </x:c>
      <x:c r="AL1566" s="28" t="str">
        <x:v>-0.0111058042427623</x:v>
      </x:c>
      <x:c r="AM1566" s="1" t="str">
        <x:v>2025</x:v>
      </x:c>
      <x:c r="AN1566" s="48" t="str">
        <x:v>REUSED_OOS_PREQUENTIAL_DIAGNOSTIC</x:v>
      </x:c>
      <x:c r="AO1566" s="1" t="str">
        <x:v>1564</x:v>
      </x:c>
      <x:c r="AP1566" s="1" t="str">
        <x:v>False</x:v>
      </x:c>
    </x:row>
    <x:row r="1567" ht="22" customHeight="1">
      <x:c r="A1567" s="27" t="n">
        <x:v>45762</x:v>
      </x:c>
      <x:c r="B1567" s="27" t="n">
        <x:v>45763</x:v>
      </x:c>
      <x:c r="C1567" s="1" t="str">
        <x:v>0.27498687424680152</x:v>
      </x:c>
      <x:c r="D1567" s="1" t="str">
        <x:v>1.888547744216174e-05</x:v>
      </x:c>
      <x:c r="E1567" s="1" t="str">
        <x:v>0.72499424027575632</x:v>
      </x:c>
      <x:c r="F1567" s="1" t="str">
        <x:v>mix</x:v>
      </x:c>
      <x:c r="G1567" s="1" t="str">
        <x:v>0.53556135385110404</x:v>
      </x:c>
      <x:c r="H1567" s="1" t="str">
        <x:v>0.047385063788582399</x:v>
      </x:c>
      <x:c r="I1567" s="1" t="str">
        <x:v>0.096111384111384091</x:v>
      </x:c>
      <x:c r="J1567" s="1" t="str">
        <x:v>0.012940429942939202</x:v>
      </x:c>
      <x:c r="K1567" s="1" t="str">
        <x:v>0.56014514392374959</x:v>
      </x:c>
      <x:c r="L1567" s="1" t="str">
        <x:v>-0.21204590927417077</x:v>
      </x:c>
      <x:c r="M1567" s="1" t="str">
        <x:v>ABSTAIN</x:v>
      </x:c>
      <x:c r="N1567" s="1" t="str">
        <x:v>0.72499424027575632</x:v>
      </x:c>
      <x:c r="O1567" s="48" t="str">
        <x:v>HIGH_VOLATILITY|NEGATIVE_MOMENTUM</x:v>
      </x:c>
      <x:c r="P1567" s="48" t="str">
        <x:v>episode-001565|episode-000476</x:v>
      </x:c>
      <x:c r="Q1567" s="1" t="str">
        <x:v>True</x:v>
      </x:c>
      <x:c r="R1567" s="1" t="str">
        <x:v>5</x:v>
      </x:c>
      <x:c r="S1567" s="1" t="str">
        <x:v>0.050000000000000003</x:v>
      </x:c>
      <x:c r="T1567" s="1" t="str">
        <x:v>0.40841120904176909</x:v>
      </x:c>
      <x:c r="U1567" s="1" t="str">
        <x:v>0.40000000000000002</x:v>
      </x:c>
      <x:c r="V1567" s="1" t="str">
        <x:v>0.0018393443938145</x:v>
      </x:c>
      <x:c r="W1567" s="28" t="str">
        <x:v>0.40000000000000002</x:v>
      </x:c>
      <x:c r="X1567" s="28" t="str">
        <x:v>0.0026772863856633355</x:v>
      </x:c>
      <x:c r="Y1567" s="28" t="str">
        <x:v>0.0018393443938145015</x:v>
      </x:c>
      <x:c r="Z1567" s="1" t="str">
        <x:v>0.40000000000000002</x:v>
      </x:c>
      <x:c r="AA1567" s="1" t="str">
        <x:v>0.0026772863856633355</x:v>
      </x:c>
      <x:c r="AB1567" s="1" t="str">
        <x:v>0.0018393443938145015</x:v>
      </x:c>
      <x:c r="AC1567" s="1" t="str">
        <x:v>ABSTAIN</x:v>
      </x:c>
      <x:c r="AD1567" s="1" t="str">
        <x:v>0.050000000000000003</x:v>
      </x:c>
      <x:c r="AE1567" s="1" t="str">
        <x:v>0.40000000000000002</x:v>
      </x:c>
      <x:c r="AF1567" s="1" t="str">
        <x:v>0.0026772863856633355</x:v>
      </x:c>
      <x:c r="AG1567" s="1" t="str">
        <x:v>0.0018393443938145015</x:v>
      </x:c>
      <x:c r="AH1567" s="1" t="str">
        <x:v>0.40000000000000002</x:v>
      </x:c>
      <x:c r="AI1567" s="1" t="str">
        <x:v>0.0026772863856633355</x:v>
      </x:c>
      <x:c r="AJ1567" s="1" t="str">
        <x:v>0.0018393443938145015</x:v>
      </x:c>
      <x:c r="AK1567" s="1" t="str">
        <x:v>1.5178830414797062e-18</x:v>
      </x:c>
      <x:c r="AL1567" s="28" t="str">
        <x:v>0.0046050665295827003</x:v>
      </x:c>
      <x:c r="AM1567" s="1" t="str">
        <x:v>2025</x:v>
      </x:c>
      <x:c r="AN1567" s="48" t="str">
        <x:v>REUSED_OOS_PREQUENTIAL_DIAGNOSTIC</x:v>
      </x:c>
      <x:c r="AO1567" s="1" t="str">
        <x:v>1565</x:v>
      </x:c>
      <x:c r="AP1567" s="1" t="str">
        <x:v>False</x:v>
      </x:c>
    </x:row>
    <x:row r="1568" ht="22" customHeight="1">
      <x:c r="A1568" s="27" t="n">
        <x:v>45763</x:v>
      </x:c>
      <x:c r="B1568" s="27" t="n">
        <x:v>45764</x:v>
      </x:c>
      <x:c r="C1568" s="1" t="str">
        <x:v>0.2160623025394349</x:v>
      </x:c>
      <x:c r="D1568" s="1" t="str">
        <x:v>3.5322504492442279e-05</x:v>
      </x:c>
      <x:c r="E1568" s="1" t="str">
        <x:v>0.78390237495607251</x:v>
      </x:c>
      <x:c r="F1568" s="1" t="str">
        <x:v>mix</x:v>
      </x:c>
      <x:c r="G1568" s="1" t="str">
        <x:v>0.47538844682329723</x:v>
      </x:c>
      <x:c r="H1568" s="1" t="str">
        <x:v>0.1178491434147331</x:v>
      </x:c>
      <x:c r="I1568" s="1" t="str">
        <x:v>0.017252775188543401</x:v>
      </x:c>
      <x:c r="J1568" s="1" t="str">
        <x:v>0.00015591692841265825</x:v>
      </x:c>
      <x:c r="K1568" s="1" t="str">
        <x:v>0.55707277563681246</x:v>
      </x:c>
      <x:c r="L1568" s="1" t="str">
        <x:v>-0.20841732826412152</x:v>
      </x:c>
      <x:c r="M1568" s="1" t="str">
        <x:v>ABSTAIN</x:v>
      </x:c>
      <x:c r="N1568" s="1" t="str">
        <x:v>0.78390237495607251</x:v>
      </x:c>
      <x:c r="O1568" s="48" t="str">
        <x:v>HIGH_VOLATILITY|NEGATIVE_MOMENTUM</x:v>
      </x:c>
      <x:c r="P1568" s="48" t="str"/>
      <x:c r="Q1568" s="1" t="str">
        <x:v>True</x:v>
      </x:c>
      <x:c r="R1568" s="1" t="str">
        <x:v>5</x:v>
      </x:c>
      <x:c r="S1568" s="1" t="str">
        <x:v>0.050000000000000003</x:v>
      </x:c>
      <x:c r="T1568" s="1" t="str">
        <x:v>0.41142460786248619</x:v>
      </x:c>
      <x:c r="U1568" s="1" t="str">
        <x:v>0.40000000000000002</x:v>
      </x:c>
      <x:c r="V1568" s="1" t="str">
        <x:v>0.0043200927316435003</x:v>
      </x:c>
      <x:c r="W1568" s="28" t="str">
        <x:v>0.40000000000000002</x:v>
      </x:c>
      <x:c r="X1568" s="28" t="str">
        <x:v>0.0011031838730479748</x:v>
      </x:c>
      <x:c r="Y1568" s="28" t="str">
        <x:v>0.0043200927316435767</x:v>
      </x:c>
      <x:c r="Z1568" s="1" t="str">
        <x:v>0.40000000000000002</x:v>
      </x:c>
      <x:c r="AA1568" s="1" t="str">
        <x:v>0.0011031838730479748</x:v>
      </x:c>
      <x:c r="AB1568" s="1" t="str">
        <x:v>0.0043200927316435767</x:v>
      </x:c>
      <x:c r="AC1568" s="1" t="str">
        <x:v>ABSTAIN</x:v>
      </x:c>
      <x:c r="AD1568" s="1" t="str">
        <x:v>0.050000000000000003</x:v>
      </x:c>
      <x:c r="AE1568" s="1" t="str">
        <x:v>0.40000000000000002</x:v>
      </x:c>
      <x:c r="AF1568" s="1" t="str">
        <x:v>0.0011031838730479748</x:v>
      </x:c>
      <x:c r="AG1568" s="1" t="str">
        <x:v>0.0043200927316435767</x:v>
      </x:c>
      <x:c r="AH1568" s="1" t="str">
        <x:v>0.40000000000000002</x:v>
      </x:c>
      <x:c r="AI1568" s="1" t="str">
        <x:v>0.0011031838730479748</x:v>
      </x:c>
      <x:c r="AJ1568" s="1" t="str">
        <x:v>0.0043200927316435767</x:v>
      </x:c>
      <x:c r="AK1568" s="1" t="str">
        <x:v>7.5460471204991109e-17</x:v>
      </x:c>
      <x:c r="AL1568" s="28" t="str">
        <x:v>0.010803001706488799</x:v>
      </x:c>
      <x:c r="AM1568" s="1" t="str">
        <x:v>2025</x:v>
      </x:c>
      <x:c r="AN1568" s="48" t="str">
        <x:v>REUSED_OOS_PREQUENTIAL_DIAGNOSTIC</x:v>
      </x:c>
      <x:c r="AO1568" s="1" t="str">
        <x:v>1566</x:v>
      </x:c>
      <x:c r="AP1568" s="1" t="str">
        <x:v>False</x:v>
      </x:c>
    </x:row>
    <x:row r="1569" ht="22" customHeight="1">
      <x:c r="A1569" s="27" t="n">
        <x:v>45764</x:v>
      </x:c>
      <x:c r="B1569" s="27" t="n">
        <x:v>45765</x:v>
      </x:c>
      <x:c r="C1569" s="1" t="str">
        <x:v>0.069377706660918498</x:v>
      </x:c>
      <x:c r="D1569" s="1" t="str">
        <x:v>0.0001733305366192</x:v>
      </x:c>
      <x:c r="E1569" s="1" t="str">
        <x:v>0.93044896280246203</x:v>
      </x:c>
      <x:c r="F1569" s="1" t="str">
        <x:v>mix</x:v>
      </x:c>
      <x:c r="G1569" s="1" t="str">
        <x:v>0.23091698078387521</x:v>
      </x:c>
      <x:c r="H1569" s="1" t="str">
        <x:v>0.29336919175703269</x:v>
      </x:c>
      <x:c r="I1569" s="1" t="str">
        <x:v>0.066984894639324111</x:v>
      </x:c>
      <x:c r="J1569" s="1" t="str">
        <x:v>0.026848696371212899</x:v>
      </x:c>
      <x:c r="K1569" s="1" t="str">
        <x:v>0.5553620134337458</x:v>
      </x:c>
      <x:c r="L1569" s="1" t="str">
        <x:v>-0.19986585931053191</x:v>
      </x:c>
      <x:c r="M1569" s="1" t="str">
        <x:v>ABSTAIN</x:v>
      </x:c>
      <x:c r="N1569" s="1" t="str">
        <x:v>0.93044896280246203</x:v>
      </x:c>
      <x:c r="O1569" s="48" t="str">
        <x:v>HIGH_VOLATILITY|NEGATIVE_MOMENTUM</x:v>
      </x:c>
      <x:c r="P1569" s="48" t="str"/>
      <x:c r="Q1569" s="1" t="str">
        <x:v>True</x:v>
      </x:c>
      <x:c r="R1569" s="1" t="str">
        <x:v>5</x:v>
      </x:c>
      <x:c r="S1569" s="1" t="str">
        <x:v>0.050000000000000003</x:v>
      </x:c>
      <x:c r="T1569" s="1" t="str">
        <x:v>0.4189260581804895</x:v>
      </x:c>
      <x:c r="U1569" s="1" t="str">
        <x:v>0.40000000000000002</x:v>
      </x:c>
      <x:c r="V1569" s="1" t="str">
        <x:v>-0.0021942406115217999</x:v>
      </x:c>
      <x:c r="W1569" s="28" t="str">
        <x:v>0.40000000000000002</x:v>
      </x:c>
      <x:c r="X1569" s="28" t="str">
        <x:v>0.0025815649493361459</x:v>
      </x:c>
      <x:c r="Y1569" s="28" t="str">
        <x:v>-0.0021942406115218471</x:v>
      </x:c>
      <x:c r="Z1569" s="1" t="str">
        <x:v>0.40000000000000002</x:v>
      </x:c>
      <x:c r="AA1569" s="1" t="str">
        <x:v>0.0025815649493361459</x:v>
      </x:c>
      <x:c r="AB1569" s="1" t="str">
        <x:v>-0.0021942406115218471</x:v>
      </x:c>
      <x:c r="AC1569" s="1" t="str">
        <x:v>ABSTAIN</x:v>
      </x:c>
      <x:c r="AD1569" s="1" t="str">
        <x:v>0.050000000000000003</x:v>
      </x:c>
      <x:c r="AE1569" s="1" t="str">
        <x:v>0.40000000000000002</x:v>
      </x:c>
      <x:c r="AF1569" s="1" t="str">
        <x:v>0.0025815649493361459</x:v>
      </x:c>
      <x:c r="AG1569" s="1" t="str">
        <x:v>-0.0021942406115218471</x:v>
      </x:c>
      <x:c r="AH1569" s="1" t="str">
        <x:v>0.40000000000000002</x:v>
      </x:c>
      <x:c r="AI1569" s="1" t="str">
        <x:v>0.0025815649493361459</x:v>
      </x:c>
      <x:c r="AJ1569" s="1" t="str">
        <x:v>-0.0021942406115218471</x:v>
      </x:c>
      <x:c r="AK1569" s="1" t="str">
        <x:v>-4.7271214720367993e-17</x:v>
      </x:c>
      <x:c r="AL1569" s="28" t="str">
        <x:v>-0.0054791617612431004</x:v>
      </x:c>
      <x:c r="AM1569" s="1" t="str">
        <x:v>2025</x:v>
      </x:c>
      <x:c r="AN1569" s="48" t="str">
        <x:v>REUSED_OOS_PREQUENTIAL_DIAGNOSTIC</x:v>
      </x:c>
      <x:c r="AO1569" s="1" t="str">
        <x:v>1567</x:v>
      </x:c>
      <x:c r="AP1569" s="1" t="str">
        <x:v>False</x:v>
      </x:c>
    </x:row>
    <x:row r="1570" ht="22" customHeight="1">
      <x:c r="A1570" s="27" t="n">
        <x:v>45765</x:v>
      </x:c>
      <x:c r="B1570" s="27" t="n">
        <x:v>45766</x:v>
      </x:c>
      <x:c r="C1570" s="1" t="str">
        <x:v>0.1159746956038009</x:v>
      </x:c>
      <x:c r="D1570" s="1" t="str">
        <x:v>5.0570666599338837e-05</x:v>
      </x:c>
      <x:c r="E1570" s="1" t="str">
        <x:v>0.88397473372959945</x:v>
      </x:c>
      <x:c r="F1570" s="1" t="str">
        <x:v>mix</x:v>
      </x:c>
      <x:c r="G1570" s="1" t="str">
        <x:v>0.32711446214253054</x:v>
      </x:c>
      <x:c r="H1570" s="1" t="str">
        <x:v>0.093193977885764848</x:v>
      </x:c>
      <x:c r="I1570" s="1" t="str">
        <x:v>0.012725818846200498</x:v>
      </x:c>
      <x:c r="J1570" s="1" t="str">
        <x:v>-0.027249801361108217</x:v>
      </x:c>
      <x:c r="K1570" s="1" t="str">
        <x:v>0.52820283676016444</x:v>
      </x:c>
      <x:c r="L1570" s="1" t="str">
        <x:v>-0.20424992369806283</x:v>
      </x:c>
      <x:c r="M1570" s="1" t="str">
        <x:v>ABSTAIN</x:v>
      </x:c>
      <x:c r="N1570" s="1" t="str">
        <x:v>0.88397473372959945</x:v>
      </x:c>
      <x:c r="O1570" s="48" t="str">
        <x:v>HIGH_VOLATILITY|NEGATIVE_MOMENTUM</x:v>
      </x:c>
      <x:c r="P1570" s="48" t="str"/>
      <x:c r="Q1570" s="1" t="str">
        <x:v>True</x:v>
      </x:c>
      <x:c r="R1570" s="1" t="str">
        <x:v>5</x:v>
      </x:c>
      <x:c r="S1570" s="1" t="str">
        <x:v>0.050000000000000003</x:v>
      </x:c>
      <x:c r="T1570" s="1" t="str">
        <x:v>0.41654308042872262</x:v>
      </x:c>
      <x:c r="U1570" s="1" t="str">
        <x:v>0.40000000000000002</x:v>
      </x:c>
      <x:c r="V1570" s="1" t="str">
        <x:v>0.0028089906213277002</x:v>
      </x:c>
      <x:c r="W1570" s="28" t="str">
        <x:v>0.40000000000000002</x:v>
      </x:c>
      <x:c r="X1570" s="28" t="str">
        <x:v>0.0013178871895361266</x:v>
      </x:c>
      <x:c r="Y1570" s="28" t="str">
        <x:v>0.0028089906213277782</x:v>
      </x:c>
      <x:c r="Z1570" s="1" t="str">
        <x:v>0.40000000000000002</x:v>
      </x:c>
      <x:c r="AA1570" s="1" t="str">
        <x:v>0.0013178871895361266</x:v>
      </x:c>
      <x:c r="AB1570" s="1" t="str">
        <x:v>0.0028089906213277782</x:v>
      </x:c>
      <x:c r="AC1570" s="1" t="str">
        <x:v>ABSTAIN</x:v>
      </x:c>
      <x:c r="AD1570" s="1" t="str">
        <x:v>0.050000000000000003</x:v>
      </x:c>
      <x:c r="AE1570" s="1" t="str">
        <x:v>0.40000000000000002</x:v>
      </x:c>
      <x:c r="AF1570" s="1" t="str">
        <x:v>0.0013178871895361266</x:v>
      </x:c>
      <x:c r="AG1570" s="1" t="str">
        <x:v>0.0028089906213277782</x:v>
      </x:c>
      <x:c r="AH1570" s="1" t="str">
        <x:v>0.40000000000000002</x:v>
      </x:c>
      <x:c r="AI1570" s="1" t="str">
        <x:v>0.0013178871895361266</x:v>
      </x:c>
      <x:c r="AJ1570" s="1" t="str">
        <x:v>0.0028089906213277782</x:v>
      </x:c>
      <x:c r="AK1570" s="1" t="str">
        <x:v>7.7628875549962117e-17</x:v>
      </x:c>
      <x:c r="AL1570" s="28" t="str">
        <x:v>0.0070257805304789001</x:v>
      </x:c>
      <x:c r="AM1570" s="1" t="str">
        <x:v>2025</x:v>
      </x:c>
      <x:c r="AN1570" s="48" t="str">
        <x:v>REUSED_OOS_PREQUENTIAL_DIAGNOSTIC</x:v>
      </x:c>
      <x:c r="AO1570" s="1" t="str">
        <x:v>1568</x:v>
      </x:c>
      <x:c r="AP1570" s="1" t="str">
        <x:v>False</x:v>
      </x:c>
    </x:row>
    <x:row r="1571" ht="22" customHeight="1">
      <x:c r="A1571" s="27" t="n">
        <x:v>45766</x:v>
      </x:c>
      <x:c r="B1571" s="27" t="n">
        <x:v>45767</x:v>
      </x:c>
      <x:c r="C1571" s="1" t="str">
        <x:v>0.0473353630586189</x:v>
      </x:c>
      <x:c r="D1571" s="1" t="str">
        <x:v>0.0002251369913907</x:v>
      </x:c>
      <x:c r="E1571" s="1" t="str">
        <x:v>0.95243949994999044</x:v>
      </x:c>
      <x:c r="F1571" s="1" t="str">
        <x:v>mix</x:v>
      </x:c>
      <x:c r="G1571" s="1" t="str">
        <x:v>0.17540166433715193</x:v>
      </x:c>
      <x:c r="H1571" s="1" t="str">
        <x:v>0.13727866509036435</x:v>
      </x:c>
      <x:c r="I1571" s="1" t="str">
        <x:v>-0.002633285146325437</x:v>
      </x:c>
      <x:c r="J1571" s="1" t="str">
        <x:v>0.010212794256134528</x:v>
      </x:c>
      <x:c r="K1571" s="1" t="str">
        <x:v>0.51764298284468646</x:v>
      </x:c>
      <x:c r="L1571" s="1" t="str">
        <x:v>-0.19865915830485348</x:v>
      </x:c>
      <x:c r="M1571" s="1" t="str">
        <x:v>ABSTAIN</x:v>
      </x:c>
      <x:c r="N1571" s="1" t="str">
        <x:v>0.94999999999999996</x:v>
      </x:c>
      <x:c r="O1571" s="48" t="str">
        <x:v>HIGH_VOLATILITY|NEGATIVE_MOMENTUM</x:v>
      </x:c>
      <x:c r="P1571" s="48" t="str">
        <x:v>episode-001349|episode-001355</x:v>
      </x:c>
      <x:c r="Q1571" s="1" t="str">
        <x:v>True</x:v>
      </x:c>
      <x:c r="R1571" s="1" t="str">
        <x:v>5</x:v>
      </x:c>
      <x:c r="S1571" s="1" t="str">
        <x:v>0.050000000000000003</x:v>
      </x:c>
      <x:c r="T1571" s="1" t="str">
        <x:v>0.42005330668034763</x:v>
      </x:c>
      <x:c r="U1571" s="1" t="str">
        <x:v>0.40000000000000002</x:v>
      </x:c>
      <x:c r="V1571" s="1" t="str">
        <x:v>0.00051978222908179996</x:v>
      </x:c>
      <x:c r="W1571" s="28" t="str">
        <x:v>0.40000000000000002</x:v>
      </x:c>
      <x:c r="X1571" s="28" t="str">
        <x:v>0.001681461894418701</x:v>
      </x:c>
      <x:c r="Y1571" s="28" t="str">
        <x:v>0.00051978222908188876</x:v>
      </x:c>
      <x:c r="Z1571" s="1" t="str">
        <x:v>0.40000000000000002</x:v>
      </x:c>
      <x:c r="AA1571" s="1" t="str">
        <x:v>0.001681461894418701</x:v>
      </x:c>
      <x:c r="AB1571" s="1" t="str">
        <x:v>0.00051978222908188876</x:v>
      </x:c>
      <x:c r="AC1571" s="1" t="str">
        <x:v>ABSTAIN</x:v>
      </x:c>
      <x:c r="AD1571" s="1" t="str">
        <x:v>0.050000000000000003</x:v>
      </x:c>
      <x:c r="AE1571" s="1" t="str">
        <x:v>0.40000000000000002</x:v>
      </x:c>
      <x:c r="AF1571" s="1" t="str">
        <x:v>0.001681461894418701</x:v>
      </x:c>
      <x:c r="AG1571" s="1" t="str">
        <x:v>0.00051978222908188876</x:v>
      </x:c>
      <x:c r="AH1571" s="1" t="str">
        <x:v>0.40000000000000002</x:v>
      </x:c>
      <x:c r="AI1571" s="1" t="str">
        <x:v>0.001681461894418701</x:v>
      </x:c>
      <x:c r="AJ1571" s="1" t="str">
        <x:v>0.00051978222908188876</x:v>
      </x:c>
      <x:c r="AK1571" s="1" t="str">
        <x:v>8.8687737709314263e-17</x:v>
      </x:c>
      <x:c r="AL1571" s="28" t="str">
        <x:v>0.0013036614194978</x:v>
      </x:c>
      <x:c r="AM1571" s="1" t="str">
        <x:v>2025</x:v>
      </x:c>
      <x:c r="AN1571" s="48" t="str">
        <x:v>REUSED_OOS_PREQUENTIAL_DIAGNOSTIC</x:v>
      </x:c>
      <x:c r="AO1571" s="1" t="str">
        <x:v>1569</x:v>
      </x:c>
      <x:c r="AP1571" s="1" t="str">
        <x:v>False</x:v>
      </x:c>
    </x:row>
    <x:row r="1572" ht="22" customHeight="1">
      <x:c r="A1572" s="27" t="n">
        <x:v>45767</x:v>
      </x:c>
      <x:c r="B1572" s="27" t="n">
        <x:v>45768</x:v>
      </x:c>
      <x:c r="C1572" s="1" t="str">
        <x:v>0.038685257776886001</x:v>
      </x:c>
      <x:c r="D1572" s="1" t="str">
        <x:v>0.0009986246182555</x:v>
      </x:c>
      <x:c r="E1572" s="1" t="str">
        <x:v>0.96031611760485824</x:v>
      </x:c>
      <x:c r="F1572" s="1" t="str">
        <x:v>mix</x:v>
      </x:c>
      <x:c r="G1572" s="1" t="str">
        <x:v>0.1561983386240311</x:v>
      </x:c>
      <x:c r="H1572" s="1" t="str">
        <x:v>0.0173002105634655</x:v>
      </x:c>
      <x:c r="I1572" s="1" t="str">
        <x:v>0.017252168762181386</x:v>
      </x:c>
      <x:c r="J1572" s="1" t="str">
        <x:v>0.013151618884949201</x:v>
      </x:c>
      <x:c r="K1572" s="1" t="str">
        <x:v>0.51760504452987666</x:v>
      </x:c>
      <x:c r="L1572" s="1" t="str">
        <x:v>-0.19761448116566749</x:v>
      </x:c>
      <x:c r="M1572" s="1" t="str">
        <x:v>ABSTAIN</x:v>
      </x:c>
      <x:c r="N1572" s="1" t="str">
        <x:v>0.95999999999999996</x:v>
      </x:c>
      <x:c r="O1572" s="48" t="str">
        <x:v>HIGH_VOLATILITY|NEGATIVE_MOMENTUM</x:v>
      </x:c>
      <x:c r="P1572" s="48" t="str">
        <x:v>episode-001349|episode-001570</x:v>
      </x:c>
      <x:c r="Q1572" s="1" t="str">
        <x:v>True</x:v>
      </x:c>
      <x:c r="R1572" s="1" t="str">
        <x:v>5</x:v>
      </x:c>
      <x:c r="S1572" s="1" t="str">
        <x:v>0.050000000000000003</x:v>
      </x:c>
      <x:c r="T1572" s="1" t="str">
        <x:v>0.42049574784306742</x:v>
      </x:c>
      <x:c r="U1572" s="1" t="str">
        <x:v>0.40000000000000002</x:v>
      </x:c>
      <x:c r="V1572" s="1" t="str">
        <x:v>0.0109742198295974</x:v>
      </x:c>
      <x:c r="W1572" s="28" t="str">
        <x:v>0.40000000000000002</x:v>
      </x:c>
      <x:c r="X1572" s="28" t="str">
        <x:v>0.00031271567053753335</x:v>
      </x:c>
      <x:c r="Y1572" s="28" t="str">
        <x:v>0.010974219829597454</x:v>
      </x:c>
      <x:c r="Z1572" s="1" t="str">
        <x:v>0.40000000000000002</x:v>
      </x:c>
      <x:c r="AA1572" s="1" t="str">
        <x:v>0.00031271567053753335</x:v>
      </x:c>
      <x:c r="AB1572" s="1" t="str">
        <x:v>0.010974219829597454</x:v>
      </x:c>
      <x:c r="AC1572" s="1" t="str">
        <x:v>ABSTAIN</x:v>
      </x:c>
      <x:c r="AD1572" s="1" t="str">
        <x:v>0.050000000000000003</x:v>
      </x:c>
      <x:c r="AE1572" s="1" t="str">
        <x:v>0.40000000000000002</x:v>
      </x:c>
      <x:c r="AF1572" s="1" t="str">
        <x:v>0.00031271567053753335</x:v>
      </x:c>
      <x:c r="AG1572" s="1" t="str">
        <x:v>0.010974219829597454</x:v>
      </x:c>
      <x:c r="AH1572" s="1" t="str">
        <x:v>0.40000000000000002</x:v>
      </x:c>
      <x:c r="AI1572" s="1" t="str">
        <x:v>0.00031271567053753335</x:v>
      </x:c>
      <x:c r="AJ1572" s="1" t="str">
        <x:v>0.010974219829597454</x:v>
      </x:c>
      <x:c r="AK1572" s="1" t="str">
        <x:v>5.377642775528102e-17</x:v>
      </x:c>
      <x:c r="AL1572" s="28" t="str">
        <x:v>0.027436339942943502</x:v>
      </x:c>
      <x:c r="AM1572" s="1" t="str">
        <x:v>2025</x:v>
      </x:c>
      <x:c r="AN1572" s="48" t="str">
        <x:v>REUSED_OOS_PREQUENTIAL_DIAGNOSTIC</x:v>
      </x:c>
      <x:c r="AO1572" s="1" t="str">
        <x:v>1570</x:v>
      </x:c>
      <x:c r="AP1572" s="1" t="str">
        <x:v>False</x:v>
      </x:c>
    </x:row>
    <x:row r="1573" ht="22" customHeight="1">
      <x:c r="A1573" s="27" t="n">
        <x:v>45768</x:v>
      </x:c>
      <x:c r="B1573" s="27" t="n">
        <x:v>45769</x:v>
      </x:c>
      <x:c r="C1573" s="1" t="str">
        <x:v>0.0079457302250264001</x:v>
      </x:c>
      <x:c r="D1573" s="1" t="str">
        <x:v>0.0034352893997061</x:v>
      </x:c>
      <x:c r="E1573" s="1" t="str">
        <x:v>0.98861898037526741</x:v>
      </x:c>
      <x:c r="F1573" s="1" t="str">
        <x:v>mix</x:v>
      </x:c>
      <x:c r="G1573" s="1" t="str">
        <x:v>0.063011507266563571</x:v>
      </x:c>
      <x:c r="H1573" s="1" t="str">
        <x:v>0.061479055103719371</x:v>
      </x:c>
      <x:c r="I1573" s="1" t="str">
        <x:v>0.034634409314026948</x:v>
      </x:c>
      <x:c r="J1573" s="1" t="str">
        <x:v>0.04383919466129127</x:v>
      </x:c>
      <x:c r="K1573" s="1" t="str">
        <x:v>0.52568433536145642</x:v>
      </x:c>
      <x:c r="L1573" s="1" t="str">
        <x:v>-0.16541979338618362</x:v>
      </x:c>
      <x:c r="M1573" s="1" t="str">
        <x:v>ABSTAIN</x:v>
      </x:c>
      <x:c r="N1573" s="1" t="str">
        <x:v>0.98861898037526741</x:v>
      </x:c>
      <x:c r="O1573" s="48" t="str">
        <x:v>HIGH_VOLATILITY|NEGATIVE_MOMENTUM</x:v>
      </x:c>
      <x:c r="P1573" s="48" t="str"/>
      <x:c r="Q1573" s="1" t="str">
        <x:v>True</x:v>
      </x:c>
      <x:c r="R1573" s="1" t="str">
        <x:v>5</x:v>
      </x:c>
      <x:c r="S1573" s="1" t="str">
        <x:v>0.050000000000000003</x:v>
      </x:c>
      <x:c r="T1573" s="1" t="str">
        <x:v>0.4220680025332243</x:v>
      </x:c>
      <x:c r="U1573" s="1" t="str">
        <x:v>0.40000000000000002</x:v>
      </x:c>
      <x:c r="V1573" s="1" t="str">
        <x:v>0.0270781862562798</x:v>
      </x:c>
      <x:c r="W1573" s="28" t="str">
        <x:v>0.40000000000000002</x:v>
      </x:c>
      <x:c r="X1573" s="28" t="str">
        <x:v>0.0065132417800631837</x:v>
      </x:c>
      <x:c r="Y1573" s="28" t="str">
        <x:v>0.02707818625627989</x:v>
      </x:c>
      <x:c r="Z1573" s="1" t="str">
        <x:v>0.40000000000000002</x:v>
      </x:c>
      <x:c r="AA1573" s="1" t="str">
        <x:v>0.0065132417800631837</x:v>
      </x:c>
      <x:c r="AB1573" s="1" t="str">
        <x:v>0.02707818625627989</x:v>
      </x:c>
      <x:c r="AC1573" s="1" t="str">
        <x:v>ABSTAIN</x:v>
      </x:c>
      <x:c r="AD1573" s="1" t="str">
        <x:v>0.050000000000000003</x:v>
      </x:c>
      <x:c r="AE1573" s="1" t="str">
        <x:v>0.40000000000000002</x:v>
      </x:c>
      <x:c r="AF1573" s="1" t="str">
        <x:v>0.0065132417800631837</x:v>
      </x:c>
      <x:c r="AG1573" s="1" t="str">
        <x:v>0.02707818625627989</x:v>
      </x:c>
      <x:c r="AH1573" s="1" t="str">
        <x:v>0.40000000000000002</x:v>
      </x:c>
      <x:c r="AI1573" s="1" t="str">
        <x:v>0.0065132417800631837</x:v>
      </x:c>
      <x:c r="AJ1573" s="1" t="str">
        <x:v>0.02707818625627989</x:v>
      </x:c>
      <x:c r="AK1573" s="1" t="str">
        <x:v>8.6736173798840355e-17</x:v>
      </x:c>
      <x:c r="AL1573" s="28" t="str">
        <x:v>0.067712189771013301</x:v>
      </x:c>
      <x:c r="AM1573" s="1" t="str">
        <x:v>2025</x:v>
      </x:c>
      <x:c r="AN1573" s="48" t="str">
        <x:v>REUSED_OOS_PREQUENTIAL_DIAGNOSTIC</x:v>
      </x:c>
      <x:c r="AO1573" s="1" t="str">
        <x:v>1571</x:v>
      </x:c>
      <x:c r="AP1573" s="1" t="str">
        <x:v>False</x:v>
      </x:c>
    </x:row>
    <x:row r="1574" ht="22" customHeight="1">
      <x:c r="A1574" s="27" t="n">
        <x:v>45769</x:v>
      </x:c>
      <x:c r="B1574" s="27" t="n">
        <x:v>45770</x:v>
      </x:c>
      <x:c r="C1574" s="1" t="str">
        <x:v>0.0011002045760959</x:v>
      </x:c>
      <x:c r="D1574" s="1" t="str">
        <x:v>0.0304156665921957</x:v>
      </x:c>
      <x:c r="E1574" s="1" t="str">
        <x:v>0.96848412883170798</x:v>
      </x:c>
      <x:c r="F1574" s="1" t="str">
        <x:v>mix</x:v>
      </x:c>
      <x:c r="G1574" s="1" t="str">
        <x:v>0.13175220060998924</x:v>
      </x:c>
      <x:c r="H1574" s="1" t="str">
        <x:v>0.053960754384979527</x:v>
      </x:c>
      <x:c r="I1574" s="1" t="str">
        <x:v>0.11709804296627491</x:v>
      </x:c>
      <x:c r="J1574" s="1" t="str">
        <x:v>0.085556719882338372</x:v>
      </x:c>
      <x:c r="K1574" s="1" t="str">
        <x:v>0.56534989042936001</x:v>
      </x:c>
      <x:c r="L1574" s="1" t="str">
        <x:v>-0.10890854005681749</x:v>
      </x:c>
      <x:c r="M1574" s="1" t="str">
        <x:v>ABSTAIN</x:v>
      </x:c>
      <x:c r="N1574" s="1" t="str">
        <x:v>0.96848412883170798</x:v>
      </x:c>
      <x:c r="O1574" s="48" t="str">
        <x:v>HIGH_VOLATILITY|NEGATIVE_MOMENTUM</x:v>
      </x:c>
      <x:c r="P1574" s="48" t="str"/>
      <x:c r="Q1574" s="1" t="str">
        <x:v>True</x:v>
      </x:c>
      <x:c r="R1574" s="1" t="str">
        <x:v>5</x:v>
      </x:c>
      <x:c r="S1574" s="1" t="str">
        <x:v>0.050000000000000003</x:v>
      </x:c>
      <x:c r="T1574" s="1" t="str">
        <x:v>0.42242071803713421</x:v>
      </x:c>
      <x:c r="U1574" s="1" t="str">
        <x:v>0.40000000000000002</x:v>
      </x:c>
      <x:c r="V1574" s="1" t="str">
        <x:v>0.0010791722766230001</x:v>
      </x:c>
      <x:c r="W1574" s="28" t="str">
        <x:v>0.40000000000000002</x:v>
      </x:c>
      <x:c r="X1574" s="28" t="str">
        <x:v>0.015822378389780234</x:v>
      </x:c>
      <x:c r="Y1574" s="28" t="str">
        <x:v>0.0010791722766230194</x:v>
      </x:c>
      <x:c r="Z1574" s="1" t="str">
        <x:v>0.40000000000000002</x:v>
      </x:c>
      <x:c r="AA1574" s="1" t="str">
        <x:v>0.015822378389780234</x:v>
      </x:c>
      <x:c r="AB1574" s="1" t="str">
        <x:v>0.0010791722766230194</x:v>
      </x:c>
      <x:c r="AC1574" s="1" t="str">
        <x:v>ABSTAIN</x:v>
      </x:c>
      <x:c r="AD1574" s="1" t="str">
        <x:v>0.050000000000000003</x:v>
      </x:c>
      <x:c r="AE1574" s="1" t="str">
        <x:v>0.40000000000000002</x:v>
      </x:c>
      <x:c r="AF1574" s="1" t="str">
        <x:v>0.015822378389780234</x:v>
      </x:c>
      <x:c r="AG1574" s="1" t="str">
        <x:v>0.0010791722766230194</x:v>
      </x:c>
      <x:c r="AH1574" s="1" t="str">
        <x:v>0.40000000000000002</x:v>
      </x:c>
      <x:c r="AI1574" s="1" t="str">
        <x:v>0.015822378389780234</x:v>
      </x:c>
      <x:c r="AJ1574" s="1" t="str">
        <x:v>0.0010791722766230194</x:v>
      </x:c>
      <x:c r="AK1574" s="1" t="str">
        <x:v>1.9298798670241979e-17</x:v>
      </x:c>
      <x:c r="AL1574" s="28" t="str">
        <x:v>0.0027375299517668999</x:v>
      </x:c>
      <x:c r="AM1574" s="1" t="str">
        <x:v>2025</x:v>
      </x:c>
      <x:c r="AN1574" s="48" t="str">
        <x:v>REUSED_OOS_PREQUENTIAL_DIAGNOSTIC</x:v>
      </x:c>
      <x:c r="AO1574" s="1" t="str">
        <x:v>1572</x:v>
      </x:c>
      <x:c r="AP1574" s="1" t="str">
        <x:v>False</x:v>
      </x:c>
    </x:row>
    <x:row r="1575" ht="22" customHeight="1">
      <x:c r="A1575" s="27" t="n">
        <x:v>45770</x:v>
      </x:c>
      <x:c r="B1575" s="27" t="n">
        <x:v>45771</x:v>
      </x:c>
      <x:c r="C1575" s="1" t="str">
        <x:v>0.0020313091182198001</x:v>
      </x:c>
      <x:c r="D1575" s="1" t="str">
        <x:v>0.0278293049425959</x:v>
      </x:c>
      <x:c r="E1575" s="1" t="str">
        <x:v>0.97013938593918436</x:v>
      </x:c>
      <x:c r="F1575" s="1" t="str">
        <x:v>mix</x:v>
      </x:c>
      <x:c r="G1575" s="1" t="str">
        <x:v>0.12896067695130498</x:v>
      </x:c>
      <x:c r="H1575" s="1" t="str">
        <x:v>0.005172723299200082</x:v>
      </x:c>
      <x:c r="I1575" s="1" t="str">
        <x:v>0.11502138465968992</x:v>
      </x:c>
      <x:c r="J1575" s="1" t="str">
        <x:v>0.070953251800205619</x:v>
      </x:c>
      <x:c r="K1575" s="1" t="str">
        <x:v>0.56323534695026611</x:v>
      </x:c>
      <x:c r="L1575" s="1" t="str">
        <x:v>-0.10646915049545935</x:v>
      </x:c>
      <x:c r="M1575" s="1" t="str">
        <x:v>ABSTAIN</x:v>
      </x:c>
      <x:c r="N1575" s="1" t="str">
        <x:v>0.97013938593918436</x:v>
      </x:c>
      <x:c r="O1575" s="48" t="str">
        <x:v>HIGH_VOLATILITY|NEGATIVE_MOMENTUM</x:v>
      </x:c>
      <x:c r="P1575" s="48" t="str">
        <x:v>episode-001573|episode-001353|episode-001234|episode-000901|episode-001352</x:v>
      </x:c>
      <x:c r="Q1575" s="1" t="str">
        <x:v>True</x:v>
      </x:c>
      <x:c r="R1575" s="1" t="str">
        <x:v>5</x:v>
      </x:c>
      <x:c r="S1575" s="1" t="str">
        <x:v>0.050000000000000003</x:v>
      </x:c>
      <x:c r="T1575" s="1" t="str">
        <x:v>0.4223728487517539</x:v>
      </x:c>
      <x:c r="U1575" s="1" t="str">
        <x:v>0.40000000000000002</x:v>
      </x:c>
      <x:c r="V1575" s="1" t="str">
        <x:v>0.0012057759484593001</x:v>
      </x:c>
      <x:c r="W1575" s="28" t="str">
        <x:v>0.40000000000000002</x:v>
      </x:c>
      <x:c r="X1575" s="28" t="str">
        <x:v>0.00065628854460492159</x:v>
      </x:c>
      <x:c r="Y1575" s="28" t="str">
        <x:v>0.0012057759484593866</x:v>
      </x:c>
      <x:c r="Z1575" s="1" t="str">
        <x:v>0.40000000000000002</x:v>
      </x:c>
      <x:c r="AA1575" s="1" t="str">
        <x:v>0.00065628854460492159</x:v>
      </x:c>
      <x:c r="AB1575" s="1" t="str">
        <x:v>0.0012057759484593866</x:v>
      </x:c>
      <x:c r="AC1575" s="1" t="str">
        <x:v>ABSTAIN</x:v>
      </x:c>
      <x:c r="AD1575" s="1" t="str">
        <x:v>0.050000000000000003</x:v>
      </x:c>
      <x:c r="AE1575" s="1" t="str">
        <x:v>0.40000000000000002</x:v>
      </x:c>
      <x:c r="AF1575" s="1" t="str">
        <x:v>0.00065628854460492159</x:v>
      </x:c>
      <x:c r="AG1575" s="1" t="str">
        <x:v>0.0012057759484593866</x:v>
      </x:c>
      <x:c r="AH1575" s="1" t="str">
        <x:v>0.40000000000000002</x:v>
      </x:c>
      <x:c r="AI1575" s="1" t="str">
        <x:v>0.00065628854460492159</x:v>
      </x:c>
      <x:c r="AJ1575" s="1" t="str">
        <x:v>0.0012057759484593866</x:v>
      </x:c>
      <x:c r="AK1575" s="1" t="str">
        <x:v>8.6519333364343254e-17</x:v>
      </x:c>
      <x:c r="AL1575" s="28" t="str">
        <x:v>0.0030160825719307001</x:v>
      </x:c>
      <x:c r="AM1575" s="1" t="str">
        <x:v>2025</x:v>
      </x:c>
      <x:c r="AN1575" s="48" t="str">
        <x:v>REUSED_OOS_PREQUENTIAL_DIAGNOSTIC</x:v>
      </x:c>
      <x:c r="AO1575" s="1" t="str">
        <x:v>1573</x:v>
      </x:c>
      <x:c r="AP1575" s="1" t="str">
        <x:v>False</x:v>
      </x:c>
    </x:row>
    <x:row r="1576" ht="22" customHeight="1">
      <x:c r="A1576" s="27" t="n">
        <x:v>45771</x:v>
      </x:c>
      <x:c r="B1576" s="27" t="n">
        <x:v>45772</x:v>
      </x:c>
      <x:c r="C1576" s="1" t="str">
        <x:v>0.00082091142924170003</x:v>
      </x:c>
      <x:c r="D1576" s="1" t="str">
        <x:v>0.14638073141479341</x:v>
      </x:c>
      <x:c r="E1576" s="1" t="str">
        <x:v>0.85279835715596475</x:v>
      </x:c>
      <x:c r="F1576" s="1" t="str">
        <x:v>mix</x:v>
      </x:c>
      <x:c r="G1576" s="1" t="str">
        <x:v>0.38494256467039334</x:v>
      </x:c>
      <x:c r="H1576" s="1" t="str">
        <x:v>0.2371028529443952</x:v>
      </x:c>
      <x:c r="I1576" s="1" t="str">
        <x:v>0.10643159877560637</x:v>
      </x:c>
      <x:c r="J1576" s="1" t="str">
        <x:v>0.075240263603496338</x:v>
      </x:c>
      <x:c r="K1576" s="1" t="str">
        <x:v>0.56311584867682007</x:v>
      </x:c>
      <x:c r="L1576" s="1" t="str">
        <x:v>-0.10275254933747291</x:v>
      </x:c>
      <x:c r="M1576" s="1" t="str">
        <x:v>ABSTAIN</x:v>
      </x:c>
      <x:c r="N1576" s="1" t="str">
        <x:v>0.63140246437846181</x:v>
      </x:c>
      <x:c r="O1576" s="48" t="str">
        <x:v>INSUFFICIENT_EVIDENCE</x:v>
      </x:c>
      <x:c r="P1576" s="48" t="str"/>
      <x:c r="Q1576" s="1" t="str">
        <x:v>True</x:v>
      </x:c>
      <x:c r="R1576" s="1" t="str">
        <x:v>5</x:v>
      </x:c>
      <x:c r="S1576" s="1" t="str">
        <x:v>0.050000000000000003</x:v>
      </x:c>
      <x:c r="T1576" s="1" t="str">
        <x:v>0.42244633069806581</x:v>
      </x:c>
      <x:c r="U1576" s="1" t="str">
        <x:v>0.40000000000000002</x:v>
      </x:c>
      <x:c r="V1576" s="1" t="str">
        <x:v>0.0029641515504521001</x:v>
      </x:c>
      <x:c r="W1576" s="28" t="str">
        <x:v>0.40000000000000002</x:v>
      </x:c>
      <x:c r="X1576" s="28" t="str">
        <x:v>0.00072298758116612349</x:v>
      </x:c>
      <x:c r="Y1576" s="28" t="str">
        <x:v>0.0029641515504521543</x:v>
      </x:c>
      <x:c r="Z1576" s="1" t="str">
        <x:v>0.40000000000000002</x:v>
      </x:c>
      <x:c r="AA1576" s="1" t="str">
        <x:v>0.00072298758116612349</x:v>
      </x:c>
      <x:c r="AB1576" s="1" t="str">
        <x:v>0.0029641515504521543</x:v>
      </x:c>
      <x:c r="AC1576" s="1" t="str">
        <x:v>ABSTAIN</x:v>
      </x:c>
      <x:c r="AD1576" s="1" t="str">
        <x:v>0.050000000000000003</x:v>
      </x:c>
      <x:c r="AE1576" s="1" t="str">
        <x:v>0.40000000000000002</x:v>
      </x:c>
      <x:c r="AF1576" s="1" t="str">
        <x:v>0.00072298758116612349</x:v>
      </x:c>
      <x:c r="AG1576" s="1" t="str">
        <x:v>0.0029641515504521543</x:v>
      </x:c>
      <x:c r="AH1576" s="1" t="str">
        <x:v>0.40000000000000002</x:v>
      </x:c>
      <x:c r="AI1576" s="1" t="str">
        <x:v>0.00072298758116612349</x:v>
      </x:c>
      <x:c r="AJ1576" s="1" t="str">
        <x:v>0.0029641515504521543</x:v>
      </x:c>
      <x:c r="AK1576" s="1" t="str">
        <x:v>5.377642775528102e-17</x:v>
      </x:c>
      <x:c r="AL1576" s="28" t="str">
        <x:v>0.0074121917040058998</x:v>
      </x:c>
      <x:c r="AM1576" s="1" t="str">
        <x:v>2025</x:v>
      </x:c>
      <x:c r="AN1576" s="48" t="str">
        <x:v>REUSED_OOS_PREQUENTIAL_DIAGNOSTIC</x:v>
      </x:c>
      <x:c r="AO1576" s="1" t="str">
        <x:v>1574</x:v>
      </x:c>
      <x:c r="AP1576" s="1" t="str">
        <x:v>False</x:v>
      </x:c>
    </x:row>
    <x:row r="1577" ht="22" customHeight="1">
      <x:c r="A1577" s="27" t="n">
        <x:v>45772</x:v>
      </x:c>
      <x:c r="B1577" s="27" t="n">
        <x:v>45773</x:v>
      </x:c>
      <x:c r="C1577" s="1" t="str">
        <x:v>0.00032077364108960003</x:v>
      </x:c>
      <x:c r="D1577" s="1" t="str">
        <x:v>0.19877277427879131</x:v>
      </x:c>
      <x:c r="E1577" s="1" t="str">
        <x:v>0.80090645208011857</x:v>
      </x:c>
      <x:c r="F1577" s="1" t="str">
        <x:v>mix</x:v>
      </x:c>
      <x:c r="G1577" s="1" t="str">
        <x:v>0.45650917355787518</x:v>
      </x:c>
      <x:c r="H1577" s="1" t="str">
        <x:v>0.10478408572799618</x:v>
      </x:c>
      <x:c r="I1577" s="1" t="str">
        <x:v>0.12077358164466001</x:v>
      </x:c>
      <x:c r="J1577" s="1" t="str">
        <x:v>0.089342093151693502</x:v>
      </x:c>
      <x:c r="K1577" s="1" t="str">
        <x:v>0.56260114290288832</x:v>
      </x:c>
      <x:c r="L1577" s="1" t="str">
        <x:v>-0.095963883204792655</x:v>
      </x:c>
      <x:c r="M1577" s="1" t="str">
        <x:v>ABSTAIN</x:v>
      </x:c>
      <x:c r="N1577" s="1" t="str">
        <x:v>0.80090645208011857</x:v>
      </x:c>
      <x:c r="O1577" s="48" t="str">
        <x:v>HIGH_VOLATILITY|NEGATIVE_MOMENTUM</x:v>
      </x:c>
      <x:c r="P1577" s="48" t="str">
        <x:v>episode-001575|episode-001124|episode-000803|episode-000249|episode-001251</x:v>
      </x:c>
      <x:c r="Q1577" s="1" t="str">
        <x:v>True</x:v>
      </x:c>
      <x:c r="R1577" s="1" t="str">
        <x:v>5</x:v>
      </x:c>
      <x:c r="S1577" s="1" t="str">
        <x:v>0.050000000000000003</x:v>
      </x:c>
      <x:c r="T1577" s="1" t="str">
        <x:v>0.42247702633281992</x:v>
      </x:c>
      <x:c r="U1577" s="1" t="str">
        <x:v>0.40000000000000002</x:v>
      </x:c>
      <x:c r="V1577" s="1" t="str">
        <x:v>-0.00019400606738529999</x:v>
      </x:c>
      <x:c r="W1577" s="28" t="str">
        <x:v>0.40000000000000002</x:v>
      </x:c>
      <x:c r="X1577" s="28" t="str">
        <x:v>0.0017736673041304774</x:v>
      </x:c>
      <x:c r="Y1577" s="28" t="str">
        <x:v>-0.00019400606738539938</x:v>
      </x:c>
      <x:c r="Z1577" s="1" t="str">
        <x:v>0.40000000000000002</x:v>
      </x:c>
      <x:c r="AA1577" s="1" t="str">
        <x:v>0.0017736673041304774</x:v>
      </x:c>
      <x:c r="AB1577" s="1" t="str">
        <x:v>-0.00019400606738539938</x:v>
      </x:c>
      <x:c r="AC1577" s="1" t="str">
        <x:v>ABSTAIN</x:v>
      </x:c>
      <x:c r="AD1577" s="1" t="str">
        <x:v>0.050000000000000003</x:v>
      </x:c>
      <x:c r="AE1577" s="1" t="str">
        <x:v>0.40000000000000002</x:v>
      </x:c>
      <x:c r="AF1577" s="1" t="str">
        <x:v>0.0017736673041304774</x:v>
      </x:c>
      <x:c r="AG1577" s="1" t="str">
        <x:v>-0.00019400606738539938</x:v>
      </x:c>
      <x:c r="AH1577" s="1" t="str">
        <x:v>0.40000000000000002</x:v>
      </x:c>
      <x:c r="AI1577" s="1" t="str">
        <x:v>0.0017736673041304774</x:v>
      </x:c>
      <x:c r="AJ1577" s="1" t="str">
        <x:v>-0.00019400606738539938</x:v>
      </x:c>
      <x:c r="AK1577" s="1" t="str">
        <x:v>-9.9394234162608619e-17</x:v>
      </x:c>
      <x:c r="AL1577" s="28" t="str">
        <x:v>-0.00048058185259539999</x:v>
      </x:c>
      <x:c r="AM1577" s="1" t="str">
        <x:v>2025</x:v>
      </x:c>
      <x:c r="AN1577" s="48" t="str">
        <x:v>REUSED_OOS_PREQUENTIAL_DIAGNOSTIC</x:v>
      </x:c>
      <x:c r="AO1577" s="1" t="str">
        <x:v>1575</x:v>
      </x:c>
      <x:c r="AP1577" s="1" t="str">
        <x:v>False</x:v>
      </x:c>
    </x:row>
    <x:row r="1578" ht="22" customHeight="1">
      <x:c r="A1578" s="27" t="n">
        <x:v>45773</x:v>
      </x:c>
      <x:c r="B1578" s="27" t="n">
        <x:v>45774</x:v>
      </x:c>
      <x:c r="C1578" s="1" t="str">
        <x:v>0.00046198716607800001</x:v>
      </x:c>
      <x:c r="D1578" s="1" t="str">
        <x:v>0.12861674228465861</x:v>
      </x:c>
      <x:c r="E1578" s="1" t="str">
        <x:v>0.87092127054926305</x:v>
      </x:c>
      <x:c r="F1578" s="1" t="str">
        <x:v>mix</x:v>
      </x:c>
      <x:c r="G1578" s="1" t="str">
        <x:v>0.35289521187043316</x:v>
      </x:c>
      <x:c r="H1578" s="1" t="str">
        <x:v>0.14031206398826557</x:v>
      </x:c>
      <x:c r="I1578" s="1" t="str">
        <x:v>0.11241934403142873</x:v>
      </x:c>
      <x:c r="J1578" s="1" t="str">
        <x:v>0.08487163554905397</x:v>
      </x:c>
      <x:c r="K1578" s="1" t="str">
        <x:v>0.56271238621625608</x:v>
      </x:c>
      <x:c r="L1578" s="1" t="str">
        <x:v>-0.096398346556615389</x:v>
      </x:c>
      <x:c r="M1578" s="1" t="str">
        <x:v>ABSTAIN</x:v>
      </x:c>
      <x:c r="N1578" s="1" t="str">
        <x:v>0.63140246437846181</x:v>
      </x:c>
      <x:c r="O1578" s="48" t="str">
        <x:v>INSUFFICIENT_EVIDENCE</x:v>
      </x:c>
      <x:c r="P1578" s="48" t="str"/>
      <x:c r="Q1578" s="1" t="str">
        <x:v>True</x:v>
      </x:c>
      <x:c r="R1578" s="1" t="str">
        <x:v>5</x:v>
      </x:c>
      <x:c r="S1578" s="1" t="str">
        <x:v>0.050000000000000003</x:v>
      </x:c>
      <x:c r="T1578" s="1" t="str">
        <x:v>0.42246295053363309</x:v>
      </x:c>
      <x:c r="U1578" s="1" t="str">
        <x:v>0.40000000000000002</x:v>
      </x:c>
      <x:c r="V1578" s="1" t="str">
        <x:v>-0.0037574301535491998</x:v>
      </x:c>
      <x:c r="W1578" s="28" t="str">
        <x:v>0.40000000000000002</x:v>
      </x:c>
      <x:c r="X1578" s="28" t="str">
        <x:v>0.00011536182094190606</x:v>
      </x:c>
      <x:c r="Y1578" s="28" t="str">
        <x:v>-0.0037574301535492349</x:v>
      </x:c>
      <x:c r="Z1578" s="1" t="str">
        <x:v>0.40000000000000002</x:v>
      </x:c>
      <x:c r="AA1578" s="1" t="str">
        <x:v>0.00011536182094190606</x:v>
      </x:c>
      <x:c r="AB1578" s="1" t="str">
        <x:v>-0.0037574301535492349</x:v>
      </x:c>
      <x:c r="AC1578" s="1" t="str">
        <x:v>ABSTAIN</x:v>
      </x:c>
      <x:c r="AD1578" s="1" t="str">
        <x:v>0.050000000000000003</x:v>
      </x:c>
      <x:c r="AE1578" s="1" t="str">
        <x:v>0.40000000000000002</x:v>
      </x:c>
      <x:c r="AF1578" s="1" t="str">
        <x:v>0.00011536182094190606</x:v>
      </x:c>
      <x:c r="AG1578" s="1" t="str">
        <x:v>-0.0037574301535492349</x:v>
      </x:c>
      <x:c r="AH1578" s="1" t="str">
        <x:v>0.40000000000000002</x:v>
      </x:c>
      <x:c r="AI1578" s="1" t="str">
        <x:v>0.00011536182094190606</x:v>
      </x:c>
      <x:c r="AJ1578" s="1" t="str">
        <x:v>-0.0037574301535492349</x:v>
      </x:c>
      <x:c r="AK1578" s="1" t="str">
        <x:v>-3.5128150388530344e-17</x:v>
      </x:c>
      <x:c r="AL1578" s="28" t="str">
        <x:v>-0.0093932880629472998</x:v>
      </x:c>
      <x:c r="AM1578" s="1" t="str">
        <x:v>2025</x:v>
      </x:c>
      <x:c r="AN1578" s="48" t="str">
        <x:v>REUSED_OOS_PREQUENTIAL_DIAGNOSTIC</x:v>
      </x:c>
      <x:c r="AO1578" s="1" t="str">
        <x:v>1576</x:v>
      </x:c>
      <x:c r="AP1578" s="1" t="str">
        <x:v>False</x:v>
      </x:c>
    </x:row>
    <x:row r="1579" ht="22" customHeight="1">
      <x:c r="A1579" s="27" t="n">
        <x:v>45774</x:v>
      </x:c>
      <x:c r="B1579" s="27" t="n">
        <x:v>45775</x:v>
      </x:c>
      <x:c r="C1579" s="1" t="str">
        <x:v>0.00033092440070720002</x:v>
      </x:c>
      <x:c r="D1579" s="1" t="str">
        <x:v>0.15734892001271661</x:v>
      </x:c>
      <x:c r="E1579" s="1" t="str">
        <x:v>0.84232015558657591</x:v>
      </x:c>
      <x:c r="F1579" s="1" t="str">
        <x:v>mix</x:v>
      </x:c>
      <x:c r="G1579" s="1" t="str">
        <x:v>0.39884282293519624</x:v>
      </x:c>
      <x:c r="H1579" s="1" t="str">
        <x:v>0.057464355456115931</x:v>
      </x:c>
      <x:c r="I1579" s="1" t="str">
        <x:v>0.10053534321839885</x:v>
      </x:c>
      <x:c r="J1579" s="1" t="str">
        <x:v>0.11055628216428315</x:v>
      </x:c>
      <x:c r="K1579" s="1" t="str">
        <x:v>0.54986909072566781</x:v>
      </x:c>
      <x:c r="L1579" s="1" t="str">
        <x:v>-0.10488613718156459</x:v>
      </x:c>
      <x:c r="M1579" s="1" t="str">
        <x:v>ABSTAIN</x:v>
      </x:c>
      <x:c r="N1579" s="1" t="str">
        <x:v>0.63140246437846181</x:v>
      </x:c>
      <x:c r="O1579" s="48" t="str">
        <x:v>INSUFFICIENT_EVIDENCE</x:v>
      </x:c>
      <x:c r="P1579" s="48" t="str">
        <x:v>episode-001577|episode-001576|episode-001575|episode-000249|episode-000803</x:v>
      </x:c>
      <x:c r="Q1579" s="1" t="str">
        <x:v>True</x:v>
      </x:c>
      <x:c r="R1579" s="1" t="str">
        <x:v>5</x:v>
      </x:c>
      <x:c r="S1579" s="1" t="str">
        <x:v>0.050000000000000003</x:v>
      </x:c>
      <x:c r="T1579" s="1" t="str">
        <x:v>0.42247246016760592</x:v>
      </x:c>
      <x:c r="U1579" s="1" t="str">
        <x:v>0.40000000000000002</x:v>
      </x:c>
      <x:c r="V1579" s="1" t="str">
        <x:v>0.0053421525688124001</x:v>
      </x:c>
      <x:c r="W1579" s="28" t="str">
        <x:v>0.40000000000000002</x:v>
      </x:c>
      <x:c r="X1579" s="28" t="str">
        <x:v>0.0022628915319131138</x:v>
      </x:c>
      <x:c r="Y1579" s="28" t="str">
        <x:v>0.0053421525688124305</x:v>
      </x:c>
      <x:c r="Z1579" s="1" t="str">
        <x:v>0.40000000000000002</x:v>
      </x:c>
      <x:c r="AA1579" s="1" t="str">
        <x:v>0.0022628915319131138</x:v>
      </x:c>
      <x:c r="AB1579" s="1" t="str">
        <x:v>0.0053421525688124305</x:v>
      </x:c>
      <x:c r="AC1579" s="1" t="str">
        <x:v>ABSTAIN</x:v>
      </x:c>
      <x:c r="AD1579" s="1" t="str">
        <x:v>0.050000000000000003</x:v>
      </x:c>
      <x:c r="AE1579" s="1" t="str">
        <x:v>0.40000000000000002</x:v>
      </x:c>
      <x:c r="AF1579" s="1" t="str">
        <x:v>0.0022628915319131138</x:v>
      </x:c>
      <x:c r="AG1579" s="1" t="str">
        <x:v>0.0053421525688124305</x:v>
      </x:c>
      <x:c r="AH1579" s="1" t="str">
        <x:v>0.40000000000000002</x:v>
      </x:c>
      <x:c r="AI1579" s="1" t="str">
        <x:v>0.0022628915319131138</x:v>
      </x:c>
      <x:c r="AJ1579" s="1" t="str">
        <x:v>0.0053421525688124305</x:v>
      </x:c>
      <x:c r="AK1579" s="1" t="str">
        <x:v>2.9490299091605721e-17</x:v>
      </x:c>
      <x:c r="AL1579" s="28" t="str">
        <x:v>0.0133610688855108</x:v>
      </x:c>
      <x:c r="AM1579" s="1" t="str">
        <x:v>2025</x:v>
      </x:c>
      <x:c r="AN1579" s="48" t="str">
        <x:v>REUSED_OOS_PREQUENTIAL_DIAGNOSTIC</x:v>
      </x:c>
      <x:c r="AO1579" s="1" t="str">
        <x:v>1577</x:v>
      </x:c>
      <x:c r="AP1579" s="1" t="str">
        <x:v>False</x:v>
      </x:c>
    </x:row>
    <x:row r="1580" ht="22" customHeight="1">
      <x:c r="A1580" s="27" t="n">
        <x:v>45775</x:v>
      </x:c>
      <x:c r="B1580" s="27" t="n">
        <x:v>45776</x:v>
      </x:c>
      <x:c r="C1580" s="1" t="str">
        <x:v>8.7473570802413454e-05</x:v>
      </x:c>
      <x:c r="D1580" s="1" t="str">
        <x:v>0.36962078200888632</x:v>
      </x:c>
      <x:c r="E1580" s="1" t="str">
        <x:v>0.63029174442031122</x:v>
      </x:c>
      <x:c r="F1580" s="1" t="str">
        <x:v>mix</x:v>
      </x:c>
      <x:c r="G1580" s="1" t="str">
        <x:v>0.60041019501468973</x:v>
      </x:c>
      <x:c r="H1580" s="1" t="str">
        <x:v>0.42454372399233919</x:v>
      </x:c>
      <x:c r="I1580" s="1" t="str">
        <x:v>0.085458658988070813</x:v>
      </x:c>
      <x:c r="J1580" s="1" t="str">
        <x:v>0.14942459196304236</x:v>
      </x:c>
      <x:c r="K1580" s="1" t="str">
        <x:v>0.54353190190551359</x:v>
      </x:c>
      <x:c r="L1580" s="1" t="str">
        <x:v>-0.092926459200071809</x:v>
      </x:c>
      <x:c r="M1580" s="1" t="str">
        <x:v>ABSTAIN</x:v>
      </x:c>
      <x:c r="N1580" s="1" t="str">
        <x:v>0.63029174442031122</x:v>
      </x:c>
      <x:c r="O1580" s="48" t="str">
        <x:v>INSUFFICIENT_EVIDENCE</x:v>
      </x:c>
      <x:c r="P1580" s="48" t="str"/>
      <x:c r="Q1580" s="1" t="str">
        <x:v>True</x:v>
      </x:c>
      <x:c r="R1580" s="1" t="str">
        <x:v>5</x:v>
      </x:c>
      <x:c r="S1580" s="1" t="str">
        <x:v>0.050000000000000003</x:v>
      </x:c>
      <x:c r="T1580" s="1" t="str">
        <x:v>0.42250564890363951</x:v>
      </x:c>
      <x:c r="U1580" s="1" t="str">
        <x:v>0.40000000000000002</x:v>
      </x:c>
      <x:c r="V1580" s="1" t="str">
        <x:v>-0.0030568142718016</x:v>
      </x:c>
      <x:c r="W1580" s="28" t="str">
        <x:v>0.40000000000000002</x:v>
      </x:c>
      <x:c r="X1580" s="28" t="str">
        <x:v>0.0031896098935205175</x:v>
      </x:c>
      <x:c r="Y1580" s="28" t="str">
        <x:v>-0.0030568142718016</x:v>
      </x:c>
      <x:c r="Z1580" s="1" t="str">
        <x:v>0.40000000000000002</x:v>
      </x:c>
      <x:c r="AA1580" s="1" t="str">
        <x:v>0.0031896098935205175</x:v>
      </x:c>
      <x:c r="AB1580" s="1" t="str">
        <x:v>-0.0030568142718016</x:v>
      </x:c>
      <x:c r="AC1580" s="1" t="str">
        <x:v>ABSTAIN</x:v>
      </x:c>
      <x:c r="AD1580" s="1" t="str">
        <x:v>0.050000000000000003</x:v>
      </x:c>
      <x:c r="AE1580" s="1" t="str">
        <x:v>0.40000000000000002</x:v>
      </x:c>
      <x:c r="AF1580" s="1" t="str">
        <x:v>0.0031896098935205175</x:v>
      </x:c>
      <x:c r="AG1580" s="1" t="str">
        <x:v>-0.0030568142718016</x:v>
      </x:c>
      <x:c r="AH1580" s="1" t="str">
        <x:v>0.40000000000000002</x:v>
      </x:c>
      <x:c r="AI1580" s="1" t="str">
        <x:v>0.0031896098935205175</x:v>
      </x:c>
      <x:c r="AJ1580" s="1" t="str">
        <x:v>-0.0030568142718016</x:v>
      </x:c>
      <x:c r="AK1580" s="1" t="str">
        <x:v>0</x:v>
      </x:c>
      <x:c r="AL1580" s="28" t="str">
        <x:v>-0.0076340860045264998</x:v>
      </x:c>
      <x:c r="AM1580" s="1" t="str">
        <x:v>2025</x:v>
      </x:c>
      <x:c r="AN1580" s="48" t="str">
        <x:v>REUSED_OOS_PREQUENTIAL_DIAGNOSTIC</x:v>
      </x:c>
      <x:c r="AO1580" s="1" t="str">
        <x:v>1578</x:v>
      </x:c>
      <x:c r="AP1580" s="1" t="str">
        <x:v>False</x:v>
      </x:c>
    </x:row>
    <x:row r="1581" ht="22" customHeight="1">
      <x:c r="A1581" s="27" t="n">
        <x:v>45776</x:v>
      </x:c>
      <x:c r="B1581" s="27" t="n">
        <x:v>45777</x:v>
      </x:c>
      <x:c r="C1581" s="1" t="str">
        <x:v>4.8832033985899797e-05</x:v>
      </x:c>
      <x:c r="D1581" s="1" t="str">
        <x:v>0.56272256914451446</x:v>
      </x:c>
      <x:c r="E1581" s="1" t="str">
        <x:v>0.43722859882149923</x:v>
      </x:c>
      <x:c r="F1581" s="1" t="str">
        <x:v>bull</x:v>
      </x:c>
      <x:c r="G1581" s="1" t="str">
        <x:v>0.62419779624018423</x:v>
      </x:c>
      <x:c r="H1581" s="1" t="str">
        <x:v>0.38620357427125662</x:v>
      </x:c>
      <x:c r="I1581" s="1" t="str">
        <x:v>0.0088600510049561265</x:v>
      </x:c>
      <x:c r="J1581" s="1" t="str">
        <x:v>0.14444541565296776</x:v>
      </x:c>
      <x:c r="K1581" s="1" t="str">
        <x:v>0.54454321398490224</x:v>
      </x:c>
      <x:c r="L1581" s="1" t="str">
        <x:v>-0.09985113662296885</x:v>
      </x:c>
      <x:c r="M1581" s="1" t="str">
        <x:v>ABSTAIN</x:v>
      </x:c>
      <x:c r="N1581" s="1" t="str">
        <x:v>0.5</x:v>
      </x:c>
      <x:c r="O1581" s="48" t="str">
        <x:v>INSUFFICIENT_EVIDENCE</x:v>
      </x:c>
      <x:c r="P1581" s="48" t="str"/>
      <x:c r="Q1581" s="1" t="str">
        <x:v>True</x:v>
      </x:c>
      <x:c r="R1581" s="1" t="str">
        <x:v>5</x:v>
      </x:c>
      <x:c r="S1581" s="1" t="str">
        <x:v>0.20000000000000001</x:v>
      </x:c>
      <x:c r="T1581" s="1" t="str">
        <x:v>0.4225264908199321</x:v>
      </x:c>
      <x:c r="U1581" s="1" t="str">
        <x:v>0.40000000000000002</x:v>
      </x:c>
      <x:c r="V1581" s="1" t="str">
        <x:v>-0.00036420131962410001</x:v>
      </x:c>
      <x:c r="W1581" s="28" t="str">
        <x:v>0.40000000000000002</x:v>
      </x:c>
      <x:c r="X1581" s="28" t="str">
        <x:v>0.0018377925877557377</x:v>
      </x:c>
      <x:c r="Y1581" s="28" t="str">
        <x:v>-0.0003642013196241134</x:v>
      </x:c>
      <x:c r="Z1581" s="1" t="str">
        <x:v>0.40000000000000002</x:v>
      </x:c>
      <x:c r="AA1581" s="1" t="str">
        <x:v>0.0018377925877557377</x:v>
      </x:c>
      <x:c r="AB1581" s="1" t="str">
        <x:v>-0.0003642013196241134</x:v>
      </x:c>
      <x:c r="AC1581" s="1" t="str">
        <x:v>ABSTAIN</x:v>
      </x:c>
      <x:c r="AD1581" s="1" t="str">
        <x:v>0.12500000000000003</x:v>
      </x:c>
      <x:c r="AE1581" s="1" t="str">
        <x:v>0.40000000000000002</x:v>
      </x:c>
      <x:c r="AF1581" s="1" t="str">
        <x:v>0.0018377925877557377</x:v>
      </x:c>
      <x:c r="AG1581" s="1" t="str">
        <x:v>-0.0003642013196241134</x:v>
      </x:c>
      <x:c r="AH1581" s="1" t="str">
        <x:v>0.40000000000000002</x:v>
      </x:c>
      <x:c r="AI1581" s="1" t="str">
        <x:v>0.0018377925877557377</x:v>
      </x:c>
      <x:c r="AJ1581" s="1" t="str">
        <x:v>-0.0003642013196241134</x:v>
      </x:c>
      <x:c r="AK1581" s="1" t="str">
        <x:v>-1.338989683019598e-17</x:v>
      </x:c>
      <x:c r="AL1581" s="28" t="str">
        <x:v>-0.00090591048246629999</x:v>
      </x:c>
      <x:c r="AM1581" s="1" t="str">
        <x:v>2025</x:v>
      </x:c>
      <x:c r="AN1581" s="48" t="str">
        <x:v>REUSED_OOS_PREQUENTIAL_DIAGNOSTIC</x:v>
      </x:c>
      <x:c r="AO1581" s="1" t="str">
        <x:v>1579</x:v>
      </x:c>
      <x:c r="AP1581" s="1" t="str">
        <x:v>False</x:v>
      </x:c>
    </x:row>
    <x:row r="1582" ht="22" customHeight="1">
      <x:c r="A1582" s="27" t="n">
        <x:v>45777</x:v>
      </x:c>
      <x:c r="B1582" s="27" t="n">
        <x:v>45778</x:v>
      </x:c>
      <x:c r="C1582" s="1" t="str">
        <x:v>0.0001028592202403</x:v>
      </x:c>
      <x:c r="D1582" s="1" t="str">
        <x:v>0.40749879492945212</x:v>
      </x:c>
      <x:c r="E1582" s="1" t="str">
        <x:v>0.59239834585030726</x:v>
      </x:c>
      <x:c r="F1582" s="1" t="str">
        <x:v>mix</x:v>
      </x:c>
      <x:c r="G1582" s="1" t="str">
        <x:v>0.61616709080597698</x:v>
      </x:c>
      <x:c r="H1582" s="1" t="str">
        <x:v>0.31044754843012479</x:v>
      </x:c>
      <x:c r="I1582" s="1" t="str">
        <x:v>0.0051943644294363267</x:v>
      </x:c>
      <x:c r="J1582" s="1" t="str">
        <x:v>0.1409541992130714</x:v>
      </x:c>
      <x:c r="K1582" s="1" t="str">
        <x:v>0.54481344937452891</x:v>
      </x:c>
      <x:c r="L1582" s="1" t="str">
        <x:v>-0.08044778480085768</x:v>
      </x:c>
      <x:c r="M1582" s="1" t="str">
        <x:v>ABSTAIN</x:v>
      </x:c>
      <x:c r="N1582" s="1" t="str">
        <x:v>0.59239834585030726</x:v>
      </x:c>
      <x:c r="O1582" s="48" t="str">
        <x:v>HIGH_VOLATILITY|NEGATIVE_MOMENTUM</x:v>
      </x:c>
      <x:c r="P1582" s="48" t="str">
        <x:v>episode-001367|episode-001253|episode-000853|episode-000846|episode-001403</x:v>
      </x:c>
      <x:c r="Q1582" s="1" t="str">
        <x:v>True</x:v>
      </x:c>
      <x:c r="R1582" s="1" t="str">
        <x:v>5</x:v>
      </x:c>
      <x:c r="S1582" s="1" t="str">
        <x:v>0.050000000000000003</x:v>
      </x:c>
      <x:c r="T1582" s="1" t="str">
        <x:v>0.41920083022897231</x:v>
      </x:c>
      <x:c r="U1582" s="1" t="str">
        <x:v>0.40000000000000002</x:v>
      </x:c>
      <x:c r="V1582" s="1" t="str">
        <x:v>0.0098311324778916007</x:v>
      </x:c>
      <x:c r="W1582" s="28" t="str">
        <x:v>0.40000000000000002</x:v>
      </x:c>
      <x:c r="X1582" s="28" t="str">
        <x:v>0.00021749732903603158</x:v>
      </x:c>
      <x:c r="Y1582" s="28" t="str">
        <x:v>0.0098311324778914688</x:v>
      </x:c>
      <x:c r="Z1582" s="1" t="str">
        <x:v>0.40000000000000002</x:v>
      </x:c>
      <x:c r="AA1582" s="1" t="str">
        <x:v>0.00021749732903603158</x:v>
      </x:c>
      <x:c r="AB1582" s="1" t="str">
        <x:v>0.0098311324778914688</x:v>
      </x:c>
      <x:c r="AC1582" s="1" t="str">
        <x:v>ABSTAIN</x:v>
      </x:c>
      <x:c r="AD1582" s="1" t="str">
        <x:v>0.050000000000000003</x:v>
      </x:c>
      <x:c r="AE1582" s="1" t="str">
        <x:v>0.40000000000000002</x:v>
      </x:c>
      <x:c r="AF1582" s="1" t="str">
        <x:v>0.00021749732903603158</x:v>
      </x:c>
      <x:c r="AG1582" s="1" t="str">
        <x:v>0.0098311324778914688</x:v>
      </x:c>
      <x:c r="AH1582" s="1" t="str">
        <x:v>0.40000000000000002</x:v>
      </x:c>
      <x:c r="AI1582" s="1" t="str">
        <x:v>0.00021749732903603158</x:v>
      </x:c>
      <x:c r="AJ1582" s="1" t="str">
        <x:v>0.0098311324778914688</x:v>
      </x:c>
      <x:c r="AK1582" s="1" t="str">
        <x:v>-1.3010426069826053e-16</x:v>
      </x:c>
      <x:c r="AL1582" s="28" t="str">
        <x:v>0.024578380283783698</x:v>
      </x:c>
      <x:c r="AM1582" s="1" t="str">
        <x:v>2025</x:v>
      </x:c>
      <x:c r="AN1582" s="48" t="str">
        <x:v>REUSED_OOS_PREQUENTIAL_DIAGNOSTIC</x:v>
      </x:c>
      <x:c r="AO1582" s="1" t="str">
        <x:v>1580</x:v>
      </x:c>
      <x:c r="AP1582" s="1" t="str">
        <x:v>False</x:v>
      </x:c>
    </x:row>
    <x:row r="1583" ht="22" customHeight="1">
      <x:c r="A1583" s="27" t="n">
        <x:v>45778</x:v>
      </x:c>
      <x:c r="B1583" s="27" t="n">
        <x:v>45779</x:v>
      </x:c>
      <x:c r="C1583" s="1" t="str">
        <x:v>5.2692741697624992e-05</x:v>
      </x:c>
      <x:c r="D1583" s="1" t="str">
        <x:v>0.52505221070270724</x:v>
      </x:c>
      <x:c r="E1583" s="1" t="str">
        <x:v>0.47489509655559492</x:v>
      </x:c>
      <x:c r="F1583" s="1" t="str">
        <x:v>bull</x:v>
      </x:c>
      <x:c r="G1583" s="1" t="str">
        <x:v>0.63027145317749222</x:v>
      </x:c>
      <x:c r="H1583" s="1" t="str">
        <x:v>0.23510683154651013</x:v>
      </x:c>
      <x:c r="I1583" s="1" t="str">
        <x:v>0.026803489667515334</x:v>
      </x:c>
      <x:c r="J1583" s="1" t="str">
        <x:v>0.13309700554928017</x:v>
      </x:c>
      <x:c r="K1583" s="1" t="str">
        <x:v>0.54105335138207367</x:v>
      </x:c>
      <x:c r="L1583" s="1" t="str">
        <x:v>-0.047739672834529512</x:v>
      </x:c>
      <x:c r="M1583" s="1" t="str">
        <x:v>ABSTAIN</x:v>
      </x:c>
      <x:c r="N1583" s="1" t="str">
        <x:v>0.5</x:v>
      </x:c>
      <x:c r="O1583" s="48" t="str">
        <x:v>INSUFFICIENT_EVIDENCE</x:v>
      </x:c>
      <x:c r="P1583" s="48" t="str"/>
      <x:c r="Q1583" s="1" t="str">
        <x:v>True</x:v>
      </x:c>
      <x:c r="R1583" s="1" t="str">
        <x:v>5</x:v>
      </x:c>
      <x:c r="S1583" s="1" t="str">
        <x:v>0.20000000000000001</x:v>
      </x:c>
      <x:c r="T1583" s="1" t="str">
        <x:v>0.4198709750838906</x:v>
      </x:c>
      <x:c r="U1583" s="1" t="str">
        <x:v>0.40000000000000002</x:v>
      </x:c>
      <x:c r="V1583" s="1" t="str">
        <x:v>0.0016318811379766999</x:v>
      </x:c>
      <x:c r="W1583" s="28" t="str">
        <x:v>0.40000000000000002</x:v>
      </x:c>
      <x:c r="X1583" s="28" t="str">
        <x:v>0.0058413825791428509</x:v>
      </x:c>
      <x:c r="Y1583" s="28" t="str">
        <x:v>0.0016318811379767428</x:v>
      </x:c>
      <x:c r="Z1583" s="1" t="str">
        <x:v>0.40000000000000002</x:v>
      </x:c>
      <x:c r="AA1583" s="1" t="str">
        <x:v>0.0058413825791428509</x:v>
      </x:c>
      <x:c r="AB1583" s="1" t="str">
        <x:v>0.0016318811379767428</x:v>
      </x:c>
      <x:c r="AC1583" s="1" t="str">
        <x:v>ABSTAIN</x:v>
      </x:c>
      <x:c r="AD1583" s="1" t="str">
        <x:v>0.10000000000000003</x:v>
      </x:c>
      <x:c r="AE1583" s="1" t="str">
        <x:v>0.40000000000000002</x:v>
      </x:c>
      <x:c r="AF1583" s="1" t="str">
        <x:v>0.0058413825791428509</x:v>
      </x:c>
      <x:c r="AG1583" s="1" t="str">
        <x:v>0.0016318811379767428</x:v>
      </x:c>
      <x:c r="AH1583" s="1" t="str">
        <x:v>0.40000000000000002</x:v>
      </x:c>
      <x:c r="AI1583" s="1" t="str">
        <x:v>0.0058413825791428509</x:v>
      </x:c>
      <x:c r="AJ1583" s="1" t="str">
        <x:v>0.0016318811379767428</x:v>
      </x:c>
      <x:c r="AK1583" s="1" t="str">
        <x:v>4.2934406030425976e-17</x:v>
      </x:c>
      <x:c r="AL1583" s="28" t="str">
        <x:v>0.0040943302179391999</x:v>
      </x:c>
      <x:c r="AM1583" s="1" t="str">
        <x:v>2025</x:v>
      </x:c>
      <x:c r="AN1583" s="48" t="str">
        <x:v>REUSED_OOS_PREQUENTIAL_DIAGNOSTIC</x:v>
      </x:c>
      <x:c r="AO1583" s="1" t="str">
        <x:v>1581</x:v>
      </x:c>
      <x:c r="AP1583" s="1" t="str">
        <x:v>False</x:v>
      </x:c>
    </x:row>
    <x:row r="1584" ht="22" customHeight="1">
      <x:c r="A1584" s="27" t="n">
        <x:v>45779</x:v>
      </x:c>
      <x:c r="B1584" s="27" t="n">
        <x:v>45780</x:v>
      </x:c>
      <x:c r="C1584" s="1" t="str">
        <x:v>4.8688639894059234e-06</x:v>
      </x:c>
      <x:c r="D1584" s="1" t="str">
        <x:v>0.8609187118803262</x:v>
      </x:c>
      <x:c r="E1584" s="1" t="str">
        <x:v>0.1390764192556844</x:v>
      </x:c>
      <x:c r="F1584" s="1" t="str">
        <x:v>bull</x:v>
      </x:c>
      <x:c r="G1584" s="1" t="str">
        <x:v>0.3671423233711717</x:v>
      </x:c>
      <x:c r="H1584" s="1" t="str">
        <x:v>0.6717330023552377</x:v>
      </x:c>
      <x:c r="I1584" s="1" t="str">
        <x:v>0.023421763914956983</x:v>
      </x:c>
      <x:c r="J1584" s="1" t="str">
        <x:v>0.17412178127840039</x:v>
      </x:c>
      <x:c r="K1584" s="1" t="str">
        <x:v>0.52555224834722447</x:v>
      </x:c>
      <x:c r="L1584" s="1" t="str">
        <x:v>-0.043840804601671168</x:v>
      </x:c>
      <x:c r="M1584" s="1" t="str">
        <x:v>BTC</x:v>
      </x:c>
      <x:c r="N1584" s="1" t="str">
        <x:v>0.8609187118803262</x:v>
      </x:c>
      <x:c r="O1584" s="48" t="str">
        <x:v>HIGH_VOLATILITY|BULLISH_ROUTER</x:v>
      </x:c>
      <x:c r="P1584" s="48" t="str">
        <x:v>episode-000311|episode-000912|episode-001384</x:v>
      </x:c>
      <x:c r="Q1584" s="1" t="str">
        <x:v>True</x:v>
      </x:c>
      <x:c r="R1584" s="1" t="str">
        <x:v>5</x:v>
      </x:c>
      <x:c r="S1584" s="1" t="str">
        <x:v>0.20000000000000001</x:v>
      </x:c>
      <x:c r="T1584" s="1" t="str">
        <x:v>0.42178132135997931</x:v>
      </x:c>
      <x:c r="U1584" s="1" t="str">
        <x:v>0.40000000000000002</x:v>
      </x:c>
      <x:c r="V1584" s="1" t="str">
        <x:v>-0.0041646850672049998</x:v>
      </x:c>
      <x:c r="W1584" s="28" t="str">
        <x:v>0.55000000000000004</x:v>
      </x:c>
      <x:c r="X1584" s="28" t="str">
        <x:v>0.14901896741623555</x:v>
      </x:c>
      <x:c r="Y1584" s="28" t="str">
        <x:v>-0.0058732644832375502</x:v>
      </x:c>
      <x:c r="Z1584" s="1" t="str">
        <x:v>0.45000000000000001</x:v>
      </x:c>
      <x:c r="AA1584" s="1" t="str">
        <x:v>0.049018967416235515</x:v>
      </x:c>
      <x:c r="AB1584" s="1" t="str">
        <x:v>-0.0047329609884334545</x:v>
      </x:c>
      <x:c r="AC1584" s="1" t="str">
        <x:v>BTC</x:v>
      </x:c>
      <x:c r="AD1584" s="1" t="str">
        <x:v>0.10000000000000003</x:v>
      </x:c>
      <x:c r="AE1584" s="1" t="str">
        <x:v>0.5</x:v>
      </x:c>
      <x:c r="AF1584" s="1" t="str">
        <x:v>0.099018967416235504</x:v>
      </x:c>
      <x:c r="AG1584" s="1" t="str">
        <x:v>-0.0053031387590112278</x:v>
      </x:c>
      <x:c r="AH1584" s="1" t="str">
        <x:v>0.75</x:v>
      </x:c>
      <x:c r="AI1584" s="1" t="str">
        <x:v>0.3490189674162355</x:v>
      </x:c>
      <x:c r="AJ1584" s="1" t="str">
        <x:v>-0.0081532469166277766</x:v>
      </x:c>
      <x:c r="AK1584" s="1" t="str">
        <x:v>-0.0040132848880287736</x:v>
      </x:c>
      <x:c r="AL1584" s="28" t="str">
        <x:v>-0.0104092702983865</x:v>
      </x:c>
      <x:c r="AM1584" s="1" t="str">
        <x:v>2025</x:v>
      </x:c>
      <x:c r="AN1584" s="48" t="str">
        <x:v>REUSED_OOS_PREQUENTIAL_DIAGNOSTIC</x:v>
      </x:c>
      <x:c r="AO1584" s="1" t="str">
        <x:v>1582</x:v>
      </x:c>
      <x:c r="AP1584" s="1" t="str">
        <x:v>True</x:v>
      </x:c>
    </x:row>
    <x:row r="1585" ht="22" customHeight="1">
      <x:c r="A1585" s="27" t="n">
        <x:v>45780</x:v>
      </x:c>
      <x:c r="B1585" s="27" t="n">
        <x:v>45781</x:v>
      </x:c>
      <x:c r="C1585" s="1" t="str">
        <x:v>3.3243877151334063e-05</x:v>
      </x:c>
      <x:c r="D1585" s="1" t="str">
        <x:v>0.63240252880617787</x:v>
      </x:c>
      <x:c r="E1585" s="1" t="str">
        <x:v>0.36756422731667038</x:v>
      </x:c>
      <x:c r="F1585" s="1" t="str">
        <x:v>bull</x:v>
      </x:c>
      <x:c r="G1585" s="1" t="str">
        <x:v>0.59894414139895735</x:v>
      </x:c>
      <x:c r="H1585" s="1" t="str">
        <x:v>0.45703236614829623</x:v>
      </x:c>
      <x:c r="I1585" s="1" t="str">
        <x:v>0.013255642418901203</x:v>
      </x:c>
      <x:c r="J1585" s="1" t="str">
        <x:v>0.15303621719252436</x:v>
      </x:c>
      <x:c r="K1585" s="1" t="str">
        <x:v>0.52834666105649541</x:v>
      </x:c>
      <x:c r="L1585" s="1" t="str">
        <x:v>-0.053793724114860275</x:v>
      </x:c>
      <x:c r="M1585" s="1" t="str">
        <x:v>ABSTAIN</x:v>
      </x:c>
      <x:c r="N1585" s="1" t="str">
        <x:v>0.5</x:v>
      </x:c>
      <x:c r="O1585" s="48" t="str">
        <x:v>INSUFFICIENT_EVIDENCE</x:v>
      </x:c>
      <x:c r="P1585" s="48" t="str"/>
      <x:c r="Q1585" s="1" t="str">
        <x:v>True</x:v>
      </x:c>
      <x:c r="R1585" s="1" t="str">
        <x:v>5</x:v>
      </x:c>
      <x:c r="S1585" s="1" t="str">
        <x:v>0.20000000000000001</x:v>
      </x:c>
      <x:c r="T1585" s="1" t="str">
        <x:v>0.42048175341895028</x:v>
      </x:c>
      <x:c r="U1585" s="1" t="str">
        <x:v>0.40000000000000002</x:v>
      </x:c>
      <x:c r="V1585" s="1" t="str">
        <x:v>-0.0065473612517391996</x:v>
      </x:c>
      <x:c r="W1585" s="28" t="str">
        <x:v>0.40000000000000002</x:v>
      </x:c>
      <x:c r="X1585" s="28" t="str">
        <x:v>0.14740887113273282</x:v>
      </x:c>
      <x:c r="Y1585" s="28" t="str">
        <x:v>-0.0066913130997967585</x:v>
      </x:c>
      <x:c r="Z1585" s="1" t="str">
        <x:v>0.40000000000000002</x:v>
      </x:c>
      <x:c r="AA1585" s="1" t="str">
        <x:v>0.047411581002302694</x:v>
      </x:c>
      <x:c r="AB1585" s="1" t="str">
        <x:v>-0.0065919702788306278</x:v>
      </x:c>
      <x:c r="AC1585" s="1" t="str">
        <x:v>ABSTAIN</x:v>
      </x:c>
      <x:c r="AD1585" s="1" t="str">
        <x:v>0.10000000000000003</x:v>
      </x:c>
      <x:c r="AE1585" s="1" t="str">
        <x:v>0.40000000000000002</x:v>
      </x:c>
      <x:c r="AF1585" s="1" t="str">
        <x:v>0.097384067450910439</x:v>
      </x:c>
      <x:c r="AG1585" s="1" t="str">
        <x:v>-0.006641615701901693</x:v>
      </x:c>
      <x:c r="AH1585" s="1" t="str">
        <x:v>0.40000000000000002</x:v>
      </x:c>
      <x:c r="AI1585" s="1" t="str">
        <x:v>0.34803290479982152</x:v>
      </x:c>
      <x:c r="AJ1585" s="1" t="str">
        <x:v>-0.006890624075445051</x:v>
      </x:c>
      <x:c r="AK1585" s="1" t="str">
        <x:v>-0.00034558480891791043</x:v>
      </x:c>
      <x:c r="AL1585" s="28" t="str">
        <x:v>-0.016362172501037699</x:v>
      </x:c>
      <x:c r="AM1585" s="1" t="str">
        <x:v>2025</x:v>
      </x:c>
      <x:c r="AN1585" s="48" t="str">
        <x:v>REUSED_OOS_PREQUENTIAL_DIAGNOSTIC</x:v>
      </x:c>
      <x:c r="AO1585" s="1" t="str">
        <x:v>1583</x:v>
      </x:c>
      <x:c r="AP1585" s="1" t="str">
        <x:v>False</x:v>
      </x:c>
    </x:row>
    <x:row r="1586" ht="22" customHeight="1">
      <x:c r="A1586" s="27" t="n">
        <x:v>45781</x:v>
      </x:c>
      <x:c r="B1586" s="27" t="n">
        <x:v>45782</x:v>
      </x:c>
      <x:c r="C1586" s="1" t="str">
        <x:v>0.00024083502129810001</x:v>
      </x:c>
      <x:c r="D1586" s="1" t="str">
        <x:v>0.27076930244487663</x:v>
      </x:c>
      <x:c r="E1586" s="1" t="str">
        <x:v>0.72898986253382514</x:v>
      </x:c>
      <x:c r="F1586" s="1" t="str">
        <x:v>mix</x:v>
      </x:c>
      <x:c r="G1586" s="1" t="str">
        <x:v>0.5335765417655004</x:v>
      </x:c>
      <x:c r="H1586" s="1" t="str">
        <x:v>0.7232664527226027</x:v>
      </x:c>
      <x:c r="I1586" s="1" t="str">
        <x:v>0.0061274235272155142</x:v>
      </x:c>
      <x:c r="J1586" s="1" t="str">
        <x:v>0.12460487893287797</x:v>
      </x:c>
      <x:c r="K1586" s="1" t="str">
        <x:v>0.53328993690134385</x:v>
      </x:c>
      <x:c r="L1586" s="1" t="str">
        <x:v>-0.040620362261126308</x:v>
      </x:c>
      <x:c r="M1586" s="1" t="str">
        <x:v>ABSTAIN</x:v>
      </x:c>
      <x:c r="N1586" s="1" t="str">
        <x:v>0.72898986253382514</x:v>
      </x:c>
      <x:c r="O1586" s="48" t="str">
        <x:v>HIGH_VOLATILITY|NEGATIVE_MOMENTUM</x:v>
      </x:c>
      <x:c r="P1586" s="48" t="str"/>
      <x:c r="Q1586" s="1" t="str">
        <x:v>True</x:v>
      </x:c>
      <x:c r="R1586" s="1" t="str">
        <x:v>5</x:v>
      </x:c>
      <x:c r="S1586" s="1" t="str">
        <x:v>0.050000000000000003</x:v>
      </x:c>
      <x:c r="T1586" s="1" t="str">
        <x:v>0.41841773953552958</x:v>
      </x:c>
      <x:c r="U1586" s="1" t="str">
        <x:v>0.40000000000000002</x:v>
      </x:c>
      <x:c r="V1586" s="1" t="str">
        <x:v>0.0018124695333374</x:v>
      </x:c>
      <x:c r="W1586" s="28" t="str">
        <x:v>0.40000000000000002</x:v>
      </x:c>
      <x:c r="X1586" s="28" t="str">
        <x:v>0.0039527919054561655</x:v>
      </x:c>
      <x:c r="Y1586" s="28" t="str">
        <x:v>0.0018124695333374685</x:v>
      </x:c>
      <x:c r="Z1586" s="1" t="str">
        <x:v>0.40000000000000002</x:v>
      </x:c>
      <x:c r="AA1586" s="1" t="str">
        <x:v>0.0039527919054561655</x:v>
      </x:c>
      <x:c r="AB1586" s="1" t="str">
        <x:v>0.0018124695333374685</x:v>
      </x:c>
      <x:c r="AC1586" s="1" t="str">
        <x:v>ABSTAIN</x:v>
      </x:c>
      <x:c r="AD1586" s="1" t="str">
        <x:v>0.050000000000000003</x:v>
      </x:c>
      <x:c r="AE1586" s="1" t="str">
        <x:v>0.40000000000000002</x:v>
      </x:c>
      <x:c r="AF1586" s="1" t="str">
        <x:v>0.0039527919054561655</x:v>
      </x:c>
      <x:c r="AG1586" s="1" t="str">
        <x:v>0.0018124695333374685</x:v>
      </x:c>
      <x:c r="AH1586" s="1" t="str">
        <x:v>0.40000000000000002</x:v>
      </x:c>
      <x:c r="AI1586" s="1" t="str">
        <x:v>0.0039527919054561655</x:v>
      </x:c>
      <x:c r="AJ1586" s="1" t="str">
        <x:v>0.0018124695333374685</x:v>
      </x:c>
      <x:c r="AK1586" s="1" t="str">
        <x:v>6.852157730108388e-17</x:v>
      </x:c>
      <x:c r="AL1586" s="28" t="str">
        <x:v>0.0045410737630266996</x:v>
      </x:c>
      <x:c r="AM1586" s="1" t="str">
        <x:v>2025</x:v>
      </x:c>
      <x:c r="AN1586" s="48" t="str">
        <x:v>REUSED_OOS_PREQUENTIAL_DIAGNOSTIC</x:v>
      </x:c>
      <x:c r="AO1586" s="1" t="str">
        <x:v>1584</x:v>
      </x:c>
      <x:c r="AP1586" s="1" t="str">
        <x:v>False</x:v>
      </x:c>
    </x:row>
    <x:row r="1587" ht="22" customHeight="1">
      <x:c r="A1587" s="27" t="n">
        <x:v>45782</x:v>
      </x:c>
      <x:c r="B1587" s="27" t="n">
        <x:v>45783</x:v>
      </x:c>
      <x:c r="C1587" s="1" t="str">
        <x:v>6.4343521300778847e-05</x:v>
      </x:c>
      <x:c r="D1587" s="1" t="str">
        <x:v>0.53285778093442315</x:v>
      </x:c>
      <x:c r="E1587" s="1" t="str">
        <x:v>0.46707787554427588</x:v>
      </x:c>
      <x:c r="F1587" s="1" t="str">
        <x:v>bull</x:v>
      </x:c>
      <x:c r="G1587" s="1" t="str">
        <x:v>0.62954212887122318</x:v>
      </x:c>
      <x:c r="H1587" s="1" t="str">
        <x:v>0.52417695697909306</x:v>
      </x:c>
      <x:c r="I1587" s="1" t="str">
        <x:v>-0.0026296120848465776</x:v>
      </x:c>
      <x:c r="J1587" s="1" t="str">
        <x:v>0.13396551373334709</x:v>
      </x:c>
      <x:c r="K1587" s="1" t="str">
        <x:v>0.53257172982159795</x:v>
      </x:c>
      <x:c r="L1587" s="1" t="str">
        <x:v>-0.036263748559408393</x:v>
      </x:c>
      <x:c r="M1587" s="1" t="str">
        <x:v>ABSTAIN</x:v>
      </x:c>
      <x:c r="N1587" s="1" t="str">
        <x:v>0.5</x:v>
      </x:c>
      <x:c r="O1587" s="48" t="str">
        <x:v>INSUFFICIENT_EVIDENCE</x:v>
      </x:c>
      <x:c r="P1587" s="48" t="str"/>
      <x:c r="Q1587" s="1" t="str">
        <x:v>True</x:v>
      </x:c>
      <x:c r="R1587" s="1" t="str">
        <x:v>5</x:v>
      </x:c>
      <x:c r="S1587" s="1" t="str">
        <x:v>0.20000000000000001</x:v>
      </x:c>
      <x:c r="T1587" s="1" t="str">
        <x:v>0.4199147903187268</x:v>
      </x:c>
      <x:c r="U1587" s="1" t="str">
        <x:v>0.40000000000000002</x:v>
      </x:c>
      <x:c r="V1587" s="1" t="str">
        <x:v>0.0087811944376243005</x:v>
      </x:c>
      <x:c r="W1587" s="28" t="str">
        <x:v>0.40000000000000002</x:v>
      </x:c>
      <x:c r="X1587" s="28" t="str">
        <x:v>0.0010878816428121496</x:v>
      </x:c>
      <x:c r="Y1587" s="28" t="str">
        <x:v>0.0087811944376243734</x:v>
      </x:c>
      <x:c r="Z1587" s="1" t="str">
        <x:v>0.40000000000000002</x:v>
      </x:c>
      <x:c r="AA1587" s="1" t="str">
        <x:v>0.0010878816428121496</x:v>
      </x:c>
      <x:c r="AB1587" s="1" t="str">
        <x:v>0.0087811944376243734</x:v>
      </x:c>
      <x:c r="AC1587" s="1" t="str">
        <x:v>ABSTAIN</x:v>
      </x:c>
      <x:c r="AD1587" s="1" t="str">
        <x:v>0.10000000000000003</x:v>
      </x:c>
      <x:c r="AE1587" s="1" t="str">
        <x:v>0.40000000000000002</x:v>
      </x:c>
      <x:c r="AF1587" s="1" t="str">
        <x:v>0.0010878816428121496</x:v>
      </x:c>
      <x:c r="AG1587" s="1" t="str">
        <x:v>0.0087811944376243734</x:v>
      </x:c>
      <x:c r="AH1587" s="1" t="str">
        <x:v>0.40000000000000002</x:v>
      </x:c>
      <x:c r="AI1587" s="1" t="str">
        <x:v>0.0010878816428121496</x:v>
      </x:c>
      <x:c r="AJ1587" s="1" t="str">
        <x:v>0.0087811944376243734</x:v>
      </x:c>
      <x:c r="AK1587" s="1" t="str">
        <x:v>7.1123662515049091e-17</x:v>
      </x:c>
      <x:c r="AL1587" s="28" t="str">
        <x:v>0.0219557296834034</x:v>
      </x:c>
      <x:c r="AM1587" s="1" t="str">
        <x:v>2025</x:v>
      </x:c>
      <x:c r="AN1587" s="48" t="str">
        <x:v>REUSED_OOS_PREQUENTIAL_DIAGNOSTIC</x:v>
      </x:c>
      <x:c r="AO1587" s="1" t="str">
        <x:v>1585</x:v>
      </x:c>
      <x:c r="AP1587" s="1" t="str">
        <x:v>False</x:v>
      </x:c>
    </x:row>
    <x:row r="1588" ht="22" customHeight="1">
      <x:c r="A1588" s="27" t="n">
        <x:v>45783</x:v>
      </x:c>
      <x:c r="B1588" s="27" t="n">
        <x:v>45784</x:v>
      </x:c>
      <x:c r="C1588" s="1" t="str">
        <x:v>1.4403913862887062e-06</x:v>
      </x:c>
      <x:c r="D1588" s="1" t="str">
        <x:v>0.88748876096403995</x:v>
      </x:c>
      <x:c r="E1588" s="1" t="str">
        <x:v>0.1125097986445736</x:v>
      </x:c>
      <x:c r="F1588" s="1" t="str">
        <x:v>bull</x:v>
      </x:c>
      <x:c r="G1588" s="1" t="str">
        <x:v>0.32017788554670901</x:v>
      </x:c>
      <x:c r="H1588" s="1" t="str">
        <x:v>0.70926196005923359</x:v>
      </x:c>
      <x:c r="I1588" s="1" t="str">
        <x:v>0.027109424227058865</x:v>
      </x:c>
      <x:c r="J1588" s="1" t="str">
        <x:v>0.23515492152828177</x:v>
      </x:c>
      <x:c r="K1588" s="1" t="str">
        <x:v>0.47569420103191151</x:v>
      </x:c>
      <x:c r="L1588" s="1" t="str">
        <x:v>-0.015104215936682208</x:v>
      </x:c>
      <x:c r="M1588" s="1" t="str">
        <x:v>BTC</x:v>
      </x:c>
      <x:c r="N1588" s="1" t="str">
        <x:v>0.88748876096403995</x:v>
      </x:c>
      <x:c r="O1588" s="48" t="str">
        <x:v>HIGH_VOLATILITY|BULLISH_ROUTER</x:v>
      </x:c>
      <x:c r="P1588" s="48" t="str"/>
      <x:c r="Q1588" s="1" t="str">
        <x:v>True</x:v>
      </x:c>
      <x:c r="R1588" s="1" t="str">
        <x:v>5</x:v>
      </x:c>
      <x:c r="S1588" s="1" t="str">
        <x:v>0.20000000000000001</x:v>
      </x:c>
      <x:c r="T1588" s="1" t="str">
        <x:v>0.42193243069965758</x:v>
      </x:c>
      <x:c r="U1588" s="1" t="str">
        <x:v>0.40000000000000002</x:v>
      </x:c>
      <x:c r="V1588" s="1" t="str">
        <x:v>0.00086107358499850001</x:v>
      </x:c>
      <x:c r="W1588" s="28" t="str">
        <x:v>0.55000000000000004</x:v>
      </x:c>
      <x:c r="X1588" s="28" t="str">
        <x:v>0.1447764991847435</x:v>
      </x:c>
      <x:c r="Y1588" s="28" t="str">
        <x:v>0.00104621576320163</x:v>
      </x:c>
      <x:c r="Z1588" s="1" t="str">
        <x:v>0.45000000000000001</x:v>
      </x:c>
      <x:c r="AA1588" s="1" t="str">
        <x:v>0.044776499184743468</x:v>
      </x:c>
      <x:c r="AB1588" s="1" t="str">
        <x:v>0.0009297691744261094</x:v>
      </x:c>
      <x:c r="AC1588" s="1" t="str">
        <x:v>BTC</x:v>
      </x:c>
      <x:c r="AD1588" s="1" t="str">
        <x:v>0.10000000000000003</x:v>
      </x:c>
      <x:c r="AE1588" s="1" t="str">
        <x:v>0.5</x:v>
      </x:c>
      <x:c r="AF1588" s="1" t="str">
        <x:v>0.094776499184743457</x:v>
      </x:c>
      <x:c r="AG1588" s="1" t="str">
        <x:v>0.00098799788319903215</x:v>
      </x:c>
      <x:c r="AH1588" s="1" t="str">
        <x:v>0.75</x:v>
      </x:c>
      <x:c r="AI1588" s="1" t="str">
        <x:v>0.34477649918474346</x:v>
      </x:c>
      <x:c r="AJ1588" s="1" t="str">
        <x:v>0.0012789789955109931</x:v>
      </x:c>
      <x:c r="AK1588" s="1" t="str">
        <x:v>0.00041745872477098563</x:v>
      </x:c>
      <x:c r="AL1588" s="28" t="str">
        <x:v>0.0021657540273524998</x:v>
      </x:c>
      <x:c r="AM1588" s="1" t="str">
        <x:v>2025</x:v>
      </x:c>
      <x:c r="AN1588" s="48" t="str">
        <x:v>REUSED_OOS_PREQUENTIAL_DIAGNOSTIC</x:v>
      </x:c>
      <x:c r="AO1588" s="1" t="str">
        <x:v>1586</x:v>
      </x:c>
      <x:c r="AP1588" s="1" t="str">
        <x:v>True</x:v>
      </x:c>
    </x:row>
    <x:row r="1589" ht="22" customHeight="1">
      <x:c r="A1589" s="27" t="n">
        <x:v>45784</x:v>
      </x:c>
      <x:c r="B1589" s="27" t="n">
        <x:v>45785</x:v>
      </x:c>
      <x:c r="C1589" s="1" t="str">
        <x:v>2.7319810940850829e-06</x:v>
      </x:c>
      <x:c r="D1589" s="1" t="str">
        <x:v>0.84259196397274205</x:v>
      </x:c>
      <x:c r="E1589" s="1" t="str">
        <x:v>0.15740530404616371</x:v>
      </x:c>
      <x:c r="F1589" s="1" t="str">
        <x:v>bull</x:v>
      </x:c>
      <x:c r="G1589" s="1" t="str">
        <x:v>0.39629939646289997</x:v>
      </x:c>
      <x:c r="H1589" s="1" t="str">
        <x:v>0.089793593982595801</x:v>
      </x:c>
      <x:c r="I1589" s="1" t="str">
        <x:v>0.030267220473878975</x:v>
      </x:c>
      <x:c r="J1589" s="1" t="str">
        <x:v>0.22577104058108333</x:v>
      </x:c>
      <x:c r="K1589" s="1" t="str">
        <x:v>0.47588320013086938</x:v>
      </x:c>
      <x:c r="L1589" s="1" t="str">
        <x:v>-0.012971173925824586</x:v>
      </x:c>
      <x:c r="M1589" s="1" t="str">
        <x:v>BTC</x:v>
      </x:c>
      <x:c r="N1589" s="1" t="str">
        <x:v>0.84259196397274205</x:v>
      </x:c>
      <x:c r="O1589" s="48" t="str">
        <x:v>HIGH_VOLATILITY|BULLISH_ROUTER</x:v>
      </x:c>
      <x:c r="P1589" s="48" t="str"/>
      <x:c r="Q1589" s="1" t="str">
        <x:v>True</x:v>
      </x:c>
      <x:c r="R1589" s="1" t="str">
        <x:v>5</x:v>
      </x:c>
      <x:c r="S1589" s="1" t="str">
        <x:v>0.20000000000000001</x:v>
      </x:c>
      <x:c r="T1589" s="1" t="str">
        <x:v>0.42167729845106872</x:v>
      </x:c>
      <x:c r="U1589" s="1" t="str">
        <x:v>0.40000000000000002</x:v>
      </x:c>
      <x:c r="V1589" s="1" t="str">
        <x:v>0.025718820412135399</x:v>
      </x:c>
      <x:c r="W1589" s="28" t="str">
        <x:v>0.55000000000000004</x:v>
      </x:c>
      <x:c r="X1589" s="28" t="str">
        <x:v>0.0005353863883950094</x:v>
      </x:c>
      <x:c r="Y1589" s="28" t="str">
        <x:v>0.035363556192735901</x:v>
      </x:c>
      <x:c r="Z1589" s="1" t="str">
        <x:v>0.45000000000000001</x:v>
      </x:c>
      <x:c r="AA1589" s="1" t="str">
        <x:v>0.00053550222702264394</x:v>
      </x:c>
      <x:c r="AB1589" s="1" t="str">
        <x:v>0.028933721240977706</x:v>
      </x:c>
      <x:c r="AC1589" s="1" t="str">
        <x:v>BTC</x:v>
      </x:c>
      <x:c r="AD1589" s="1" t="str">
        <x:v>0.10000000000000003</x:v>
      </x:c>
      <x:c r="AE1589" s="1" t="str">
        <x:v>0.5</x:v>
      </x:c>
      <x:c r="AF1589" s="1" t="str">
        <x:v>0.00054085282974103421</x:v>
      </x:c>
      <x:c r="AG1589" s="1" t="str">
        <x:v>0.032148633134268856</x:v>
      </x:c>
      <x:c r="AH1589" s="1" t="str">
        <x:v>0.75</x:v>
      </x:c>
      <x:c r="AI1589" s="1" t="str">
        <x:v>0.00040542034956247974</x:v>
      </x:c>
      <x:c r="AJ1589" s="1" t="str">
        <x:v>0.048223362091365463</x:v>
      </x:c>
      <x:c r="AK1589" s="1" t="str">
        <x:v>0.021703039946408684</x:v>
      </x:c>
      <x:c r="AL1589" s="28" t="str">
        <x:v>0.064298382750159505</x:v>
      </x:c>
      <x:c r="AM1589" s="1" t="str">
        <x:v>2025</x:v>
      </x:c>
      <x:c r="AN1589" s="48" t="str">
        <x:v>REUSED_OOS_PREQUENTIAL_DIAGNOSTIC</x:v>
      </x:c>
      <x:c r="AO1589" s="1" t="str">
        <x:v>1587</x:v>
      </x:c>
      <x:c r="AP1589" s="1" t="str">
        <x:v>True</x:v>
      </x:c>
    </x:row>
    <x:row r="1590" ht="22" customHeight="1">
      <x:c r="A1590" s="27" t="n">
        <x:v>45785</x:v>
      </x:c>
      <x:c r="B1590" s="27" t="n">
        <x:v>45786</x:v>
      </x:c>
      <x:c r="C1590" s="1" t="str">
        <x:v>1.2067153762742311e-09</x:v>
      </x:c>
      <x:c r="D1590" s="1" t="str">
        <x:v>0.99588891523286915</x:v>
      </x:c>
      <x:c r="E1590" s="1" t="str">
        <x:v>0.0041110835604152001</x:v>
      </x:c>
      <x:c r="F1590" s="1" t="str">
        <x:v>bull</x:v>
      </x:c>
      <x:c r="G1590" s="1" t="str">
        <x:v>0.024293577449306294</x:v>
      </x:c>
      <x:c r="H1590" s="1" t="str">
        <x:v>0.30659390252025431</x:v>
      </x:c>
      <x:c r="I1590" s="1" t="str">
        <x:v>0.070207763165121451</x:v>
      </x:c>
      <x:c r="J1590" s="1" t="str">
        <x:v>0.35330778050778044</x:v>
      </x:c>
      <x:c r="K1590" s="1" t="str">
        <x:v>0.48724671777639006</x:v>
      </x:c>
      <x:c r="L1590" s="1" t="str">
        <x:v>0</x:v>
      </x:c>
      <x:c r="M1590" s="1" t="str">
        <x:v>BTC</x:v>
      </x:c>
      <x:c r="N1590" s="1" t="str">
        <x:v>0.99588891523286915</x:v>
      </x:c>
      <x:c r="O1590" s="48" t="str">
        <x:v>HIGH_VOLATILITY|BULLISH_ROUTER</x:v>
      </x:c>
      <x:c r="P1590" s="48" t="str"/>
      <x:c r="Q1590" s="1" t="str">
        <x:v>True</x:v>
      </x:c>
      <x:c r="R1590" s="1" t="str">
        <x:v>5</x:v>
      </x:c>
      <x:c r="S1590" s="1" t="str">
        <x:v>0.20000000000000001</x:v>
      </x:c>
      <x:c r="T1590" s="1" t="str">
        <x:v>0.42254835304380528</x:v>
      </x:c>
      <x:c r="U1590" s="1" t="str">
        <x:v>0.40000000000000002</x:v>
      </x:c>
      <x:c r="V1590" s="1" t="str">
        <x:v>-0.0011738828293814999</x:v>
      </x:c>
      <x:c r="W1590" s="28" t="str">
        <x:v>0.55000000000000004</x:v>
      </x:c>
      <x:c r="X1590" s="28" t="str">
        <x:v>0.015370292990729451</x:v>
      </x:c>
      <x:c r="Y1590" s="28" t="str">
        <x:v>-0.0016087722396955773</x:v>
      </x:c>
      <x:c r="Z1590" s="1" t="str">
        <x:v>0.45000000000000001</x:v>
      </x:c>
      <x:c r="AA1590" s="1" t="str">
        <x:v>0.015466342370011044</x:v>
      </x:c>
      <x:c r="AB1590" s="1" t="str">
        <x:v>-0.0013191587189986809</x:v>
      </x:c>
      <x:c r="AC1590" s="1" t="str">
        <x:v>BTC</x:v>
      </x:c>
      <x:c r="AD1590" s="1" t="str">
        <x:v>0.10000000000000003</x:v>
      </x:c>
      <x:c r="AE1590" s="1" t="str">
        <x:v>0.5</x:v>
      </x:c>
      <x:c r="AF1590" s="1" t="str">
        <x:v>0.015573907165614798</x:v>
      </x:c>
      <x:c r="AG1590" s="1" t="str">
        <x:v>-0.0014641208364934988</x:v>
      </x:c>
      <x:c r="AH1590" s="1" t="str">
        <x:v>0.75</x:v>
      </x:c>
      <x:c r="AI1590" s="1" t="str">
        <x:v>0.011501310039374935</x:v>
      </x:c>
      <x:c r="AJ1590" s="1" t="str">
        <x:v>-0.0021843305531910051</x:v>
      </x:c>
      <x:c r="AK1590" s="1" t="str">
        <x:v>-0.001012147313398104</x:v>
      </x:c>
      <x:c r="AL1590" s="28" t="str">
        <x:v>-0.0028971389784292001</x:v>
      </x:c>
      <x:c r="AM1590" s="1" t="str">
        <x:v>2025</x:v>
      </x:c>
      <x:c r="AN1590" s="48" t="str">
        <x:v>REUSED_OOS_PREQUENTIAL_DIAGNOSTIC</x:v>
      </x:c>
      <x:c r="AO1590" s="1" t="str">
        <x:v>1588</x:v>
      </x:c>
      <x:c r="AP1590" s="1" t="str">
        <x:v>True</x:v>
      </x:c>
    </x:row>
    <x:row r="1591" ht="22" customHeight="1">
      <x:c r="A1591" s="27" t="n">
        <x:v>45786</x:v>
      </x:c>
      <x:c r="B1591" s="27" t="n">
        <x:v>45787</x:v>
      </x:c>
      <x:c r="C1591" s="1" t="str">
        <x:v>7.195435256463863e-09</x:v>
      </x:c>
      <x:c r="D1591" s="1" t="str">
        <x:v>0.99050820532397466</x:v>
      </x:c>
      <x:c r="E1591" s="1" t="str">
        <x:v>0.0094917874805901005</x:v>
      </x:c>
      <x:c r="F1591" s="1" t="str">
        <x:v>bull</x:v>
      </x:c>
      <x:c r="G1591" s="1" t="str">
        <x:v>0.048837165384701224</x:v>
      </x:c>
      <x:c r="H1591" s="1" t="str">
        <x:v>0.010761419817789279</x:v>
      </x:c>
      <x:c r="I1591" s="1" t="str">
        <x:v>0.062755948744199985</x:v>
      </x:c>
      <x:c r="J1591" s="1" t="str">
        <x:v>0.24656627162347022</x:v>
      </x:c>
      <x:c r="K1591" s="1" t="str">
        <x:v>0.420041900876364</x:v>
      </x:c>
      <x:c r="L1591" s="1" t="str">
        <x:v>-0.0028971389784292478</x:v>
      </x:c>
      <x:c r="M1591" s="1" t="str">
        <x:v>BTC</x:v>
      </x:c>
      <x:c r="N1591" s="1" t="str">
        <x:v>0.99050820532397466</x:v>
      </x:c>
      <x:c r="O1591" s="48" t="str">
        <x:v>HIGH_VOLATILITY|BULLISH_ROUTER</x:v>
      </x:c>
      <x:c r="P1591" s="48" t="str"/>
      <x:c r="Q1591" s="1" t="str">
        <x:v>True</x:v>
      </x:c>
      <x:c r="R1591" s="1" t="str">
        <x:v>5</x:v>
      </x:c>
      <x:c r="S1591" s="1" t="str">
        <x:v>0.20000000000000001</x:v>
      </x:c>
      <x:c r="T1591" s="1" t="str">
        <x:v>0.4225177831956678</x:v>
      </x:c>
      <x:c r="U1591" s="1" t="str">
        <x:v>0.40000000000000002</x:v>
      </x:c>
      <x:c r="V1591" s="1" t="str">
        <x:v>0.0070802340506059</x:v>
      </x:c>
      <x:c r="W1591" s="28" t="str">
        <x:v>0.55000000000000004</x:v>
      </x:c>
      <x:c r="X1591" s="28" t="str">
        <x:v>0.00071818627415798364</x:v>
      </x:c>
      <x:c r="Y1591" s="28" t="str">
        <x:v>0.0097355605835454107</x:v>
      </x:c>
      <x:c r="Z1591" s="1" t="str">
        <x:v>0.45000000000000001</x:v>
      </x:c>
      <x:c r="AA1591" s="1" t="str">
        <x:v>0.00071797793399741572</x:v>
      </x:c>
      <x:c r="AB1591" s="1" t="str">
        <x:v>0.0079653282899414535</x:v>
      </x:c>
      <x:c r="AC1591" s="1" t="str">
        <x:v>BTC</x:v>
      </x:c>
      <x:c r="AD1591" s="1" t="str">
        <x:v>0.10000000000000003</x:v>
      </x:c>
      <x:c r="AE1591" s="1" t="str">
        <x:v>0.5</x:v>
      </x:c>
      <x:c r="AF1591" s="1" t="str">
        <x:v>0.00072533544340008804</x:v>
      </x:c>
      <x:c r="AG1591" s="1" t="str">
        <x:v>0.0088504371192956732</x:v>
      </x:c>
      <x:c r="AH1591" s="1" t="str">
        <x:v>0.75</x:v>
      </x:c>
      <x:c r="AI1591" s="1" t="str">
        <x:v>0.00054439645259252156</x:v>
      </x:c>
      <x:c r="AJ1591" s="1" t="str">
        <x:v>0.013276201687938416</x:v>
      </x:c>
      <x:c r="AK1591" s="1" t="str">
        <x:v>0.0061335583685676208</x:v>
      </x:c>
      <x:c r="AL1591" s="28" t="str">
        <x:v>0.017702337749611202</x:v>
      </x:c>
      <x:c r="AM1591" s="1" t="str">
        <x:v>2025</x:v>
      </x:c>
      <x:c r="AN1591" s="48" t="str">
        <x:v>REUSED_OOS_PREQUENTIAL_DIAGNOSTIC</x:v>
      </x:c>
      <x:c r="AO1591" s="1" t="str">
        <x:v>1589</x:v>
      </x:c>
      <x:c r="AP1591" s="1" t="str">
        <x:v>True</x:v>
      </x:c>
    </x:row>
    <x:row r="1592" ht="22" customHeight="1">
      <x:c r="A1592" s="27" t="n">
        <x:v>45787</x:v>
      </x:c>
      <x:c r="B1592" s="27" t="n">
        <x:v>45788</x:v>
      </x:c>
      <x:c r="C1592" s="1" t="str">
        <x:v>1.1340937205502819e-10</x:v>
      </x:c>
      <x:c r="D1592" s="1" t="str">
        <x:v>0.99920932780107885</x:v>
      </x:c>
      <x:c r="E1592" s="1" t="str">
        <x:v>0.00079067208551140001</x:v>
      </x:c>
      <x:c r="F1592" s="1" t="str">
        <x:v>bull</x:v>
      </x:c>
      <x:c r="G1592" s="1" t="str">
        <x:v>0.0058599727757368599</x:v>
      </x:c>
      <x:c r="H1592" s="1" t="str">
        <x:v>0.017402244954208779</x:v>
      </x:c>
      <x:c r="I1592" s="1" t="str">
        <x:v>0.092945983659728615</x:v>
      </x:c>
      <x:c r="J1592" s="1" t="str">
        <x:v>0.31643375310115252</x:v>
      </x:c>
      <x:c r="K1592" s="1" t="str">
        <x:v>0.3895430095848586</x:v>
      </x:c>
      <x:c r="L1592" s="1" t="str">
        <x:v>0</x:v>
      </x:c>
      <x:c r="M1592" s="1" t="str">
        <x:v>BTC</x:v>
      </x:c>
      <x:c r="N1592" s="1" t="str">
        <x:v>0.99920932780107885</x:v>
      </x:c>
      <x:c r="O1592" s="48" t="str">
        <x:v>HIGH_VOLATILITY|BULLISH_ROUTER</x:v>
      </x:c>
      <x:c r="P1592" s="48" t="str">
        <x:v>episode-000752|episode-001153</x:v>
      </x:c>
      <x:c r="Q1592" s="1" t="str">
        <x:v>True</x:v>
      </x:c>
      <x:c r="R1592" s="1" t="str">
        <x:v>5</x:v>
      </x:c>
      <x:c r="S1592" s="1" t="str">
        <x:v>0.20000000000000001</x:v>
      </x:c>
      <x:c r="T1592" s="1" t="str">
        <x:v>0.42256721744493309</x:v>
      </x:c>
      <x:c r="U1592" s="1" t="str">
        <x:v>0.40000000000000002</x:v>
      </x:c>
      <x:c r="V1592" s="1" t="str">
        <x:v>-0.002595096897749</x:v>
      </x:c>
      <x:c r="W1592" s="28" t="str">
        <x:v>0.55000000000000004</x:v>
      </x:c>
      <x:c r="X1592" s="28" t="str">
        <x:v>0.0043390820502416938</x:v>
      </x:c>
      <x:c r="Y1592" s="28" t="str">
        <x:v>-0.0035667961904598533</x:v>
      </x:c>
      <x:c r="Z1592" s="1" t="str">
        <x:v>0.45000000000000001</x:v>
      </x:c>
      <x:c r="AA1592" s="1" t="str">
        <x:v>0.0043467025346642374</x:v>
      </x:c>
      <x:c r="AB1592" s="1" t="str">
        <x:v>-0.0029190843144761836</x:v>
      </x:c>
      <x:c r="AC1592" s="1" t="str">
        <x:v>BTC</x:v>
      </x:c>
      <x:c r="AD1592" s="1" t="str">
        <x:v>0.10000000000000003</x:v>
      </x:c>
      <x:c r="AE1592" s="1" t="str">
        <x:v>0.5</x:v>
      </x:c>
      <x:c r="AF1592" s="1" t="str">
        <x:v>0.0043867565146787912</x:v>
      </x:c>
      <x:c r="AG1592" s="1" t="str">
        <x:v>-0.0032429839733970622</x:v>
      </x:c>
      <x:c r="AH1592" s="1" t="str">
        <x:v>0.75</x:v>
      </x:c>
      <x:c r="AI1592" s="1" t="str">
        <x:v>0.0032756976977931229</x:v>
      </x:c>
      <x:c r="AJ1592" s="1" t="str">
        <x:v>-0.0048611769204529587</x:v>
      </x:c>
      <x:c r="AK1592" s="1" t="str">
        <x:v>-0.0022745608740381376</x:v>
      </x:c>
      <x:c r="AL1592" s="28" t="str">
        <x:v>-0.0064772228477643001</x:v>
      </x:c>
      <x:c r="AM1592" s="1" t="str">
        <x:v>2025</x:v>
      </x:c>
      <x:c r="AN1592" s="48" t="str">
        <x:v>REUSED_OOS_PREQUENTIAL_DIAGNOSTIC</x:v>
      </x:c>
      <x:c r="AO1592" s="1" t="str">
        <x:v>1590</x:v>
      </x:c>
      <x:c r="AP1592" s="1" t="str">
        <x:v>True</x:v>
      </x:c>
    </x:row>
    <x:row r="1593" ht="22" customHeight="1">
      <x:c r="A1593" s="27" t="n">
        <x:v>45788</x:v>
      </x:c>
      <x:c r="B1593" s="27" t="n">
        <x:v>45789</x:v>
      </x:c>
      <x:c r="C1593" s="1" t="str">
        <x:v>6.55757282153071e-10</x:v>
      </x:c>
      <x:c r="D1593" s="1" t="str">
        <x:v>0.99812813761778796</x:v>
      </x:c>
      <x:c r="E1593" s="1" t="str">
        <x:v>0.0018718617264546001</x:v>
      </x:c>
      <x:c r="F1593" s="1" t="str">
        <x:v>bull</x:v>
      </x:c>
      <x:c r="G1593" s="1" t="str">
        <x:v>0.012403787248752527</x:v>
      </x:c>
      <x:c r="H1593" s="1" t="str">
        <x:v>0.0021623803665820024</x:v>
      </x:c>
      <x:c r="I1593" s="1" t="str">
        <x:v>0.10392941243827991</x:v>
      </x:c>
      <x:c r="J1593" s="1" t="str">
        <x:v>0.24823558889431019</x:v>
      </x:c>
      <x:c r="K1593" s="1" t="str">
        <x:v>0.36865013114543532</x:v>
      </x:c>
      <x:c r="L1593" s="1" t="str">
        <x:v>-0.0064772228477643079</x:v>
      </x:c>
      <x:c r="M1593" s="1" t="str">
        <x:v>BTC</x:v>
      </x:c>
      <x:c r="N1593" s="1" t="str">
        <x:v>0.99812813761778796</x:v>
      </x:c>
      <x:c r="O1593" s="48" t="str">
        <x:v>HIGH_VOLATILITY|BULLISH_ROUTER</x:v>
      </x:c>
      <x:c r="P1593" s="48" t="str">
        <x:v>episode-001142|episode-001408|episode-001143|episode-001409|episode-001144</x:v>
      </x:c>
      <x:c r="Q1593" s="1" t="str">
        <x:v>True</x:v>
      </x:c>
      <x:c r="R1593" s="1" t="str">
        <x:v>5</x:v>
      </x:c>
      <x:c r="S1593" s="1" t="str">
        <x:v>0.20000000000000001</x:v>
      </x:c>
      <x:c r="T1593" s="1" t="str">
        <x:v>0.42256107482467681</x:v>
      </x:c>
      <x:c r="U1593" s="1" t="str">
        <x:v>0.40000000000000002</x:v>
      </x:c>
      <x:c r="V1593" s="1" t="str">
        <x:v>-0.0050887967990607998</x:v>
      </x:c>
      <x:c r="W1593" s="28" t="str">
        <x:v>0.55000000000000004</x:v>
      </x:c>
      <x:c r="X1593" s="28" t="str">
        <x:v>0.0016088441178548907</x:v>
      </x:c>
      <x:c r="Y1593" s="28" t="str">
        <x:v>-0.0069965610552636948</x:v>
      </x:c>
      <x:c r="Z1593" s="1" t="str">
        <x:v>0.45000000000000001</x:v>
      </x:c>
      <x:c r="AA1593" s="1" t="str">
        <x:v>0.0016077989873727327</x:v>
      </x:c>
      <x:c r="AB1593" s="1" t="str">
        <x:v>-0.0057247505231791118</x:v>
      </x:c>
      <x:c r="AC1593" s="1" t="str">
        <x:v>BTC</x:v>
      </x:c>
      <x:c r="AD1593" s="1" t="str">
        <x:v>0.10000000000000003</x:v>
      </x:c>
      <x:c r="AE1593" s="1" t="str">
        <x:v>0.5</x:v>
      </x:c>
      <x:c r="AF1593" s="1" t="str">
        <x:v>0.0016245670533589496</x:v>
      </x:c>
      <x:c r="AG1593" s="1" t="str">
        <x:v>-0.0063606719317482741</x:v>
      </x:c>
      <x:c r="AH1593" s="1" t="str">
        <x:v>0.75</x:v>
      </x:c>
      <x:c r="AI1593" s="1" t="str">
        <x:v>0.0012204079245250465</x:v>
      </x:c>
      <x:c r="AJ1593" s="1" t="str">
        <x:v>-0.009539795310073762</x:v>
      </x:c>
      <x:c r="AK1593" s="1" t="str">
        <x:v>-0.0044838018220708566</x:v>
      </x:c>
      <x:c r="AL1593" s="28" t="str">
        <x:v>-0.0127181153908212</x:v>
      </x:c>
      <x:c r="AM1593" s="1" t="str">
        <x:v>2025</x:v>
      </x:c>
      <x:c r="AN1593" s="48" t="str">
        <x:v>REUSED_OOS_PREQUENTIAL_DIAGNOSTIC</x:v>
      </x:c>
      <x:c r="AO1593" s="1" t="str">
        <x:v>1591</x:v>
      </x:c>
      <x:c r="AP1593" s="1" t="str">
        <x:v>True</x:v>
      </x:c>
    </x:row>
    <x:row r="1594" ht="22" customHeight="1">
      <x:c r="A1594" s="27" t="n">
        <x:v>45789</x:v>
      </x:c>
      <x:c r="B1594" s="27" t="n">
        <x:v>45790</x:v>
      </x:c>
      <x:c r="C1594" s="1" t="str">
        <x:v>3.6349943477268843e-09</x:v>
      </x:c>
      <x:c r="D1594" s="1" t="str">
        <x:v>0.99389742475666165</x:v>
      </x:c>
      <x:c r="E1594" s="1" t="str">
        <x:v>0.0061025716083438</x:v>
      </x:c>
      <x:c r="F1594" s="1" t="str">
        <x:v>bull</x:v>
      </x:c>
      <x:c r="G1594" s="1" t="str">
        <x:v>0.033862059378133857</x:v>
      </x:c>
      <x:c r="H1594" s="1" t="str">
        <x:v>0.0084614257222525718</x:v>
      </x:c>
      <x:c r="I1594" s="1" t="str">
        <x:v>0.084962615520364215</x:v>
      </x:c>
      <x:c r="J1594" s="1" t="str">
        <x:v>0.20520278992223262</x:v>
      </x:c>
      <x:c r="K1594" s="1" t="str">
        <x:v>0.37111629412213204</x:v>
      </x:c>
      <x:c r="L1594" s="1" t="str">
        <x:v>-0.019112960170995619</x:v>
      </x:c>
      <x:c r="M1594" s="1" t="str">
        <x:v>BTC</x:v>
      </x:c>
      <x:c r="N1594" s="1" t="str">
        <x:v>0.99389742475666165</x:v>
      </x:c>
      <x:c r="O1594" s="48" t="str">
        <x:v>HIGH_VOLATILITY|BULLISH_ROUTER</x:v>
      </x:c>
      <x:c r="P1594" s="48" t="str"/>
      <x:c r="Q1594" s="1" t="str">
        <x:v>True</x:v>
      </x:c>
      <x:c r="R1594" s="1" t="str">
        <x:v>5</x:v>
      </x:c>
      <x:c r="S1594" s="1" t="str">
        <x:v>0.20000000000000001</x:v>
      </x:c>
      <x:c r="T1594" s="1" t="str">
        <x:v>0.42253703862352221</x:v>
      </x:c>
      <x:c r="U1594" s="1" t="str">
        <x:v>0.40000000000000002</x:v>
      </x:c>
      <x:c r="V1594" s="1" t="str">
        <x:v>0.0051496960408312</x:v>
      </x:c>
      <x:c r="W1594" s="28" t="str">
        <x:v>0.55000000000000004</x:v>
      </x:c>
      <x:c r="X1594" s="28" t="str">
        <x:v>0.0031699069424782067</x:v>
      </x:c>
      <x:c r="Y1594" s="28" t="str">
        <x:v>0.0070818798651772763</x:v>
      </x:c>
      <x:c r="Z1594" s="1" t="str">
        <x:v>0.45000000000000001</x:v>
      </x:c>
      <x:c r="AA1594" s="1" t="str">
        <x:v>0.003165852212414777</x:v>
      </x:c>
      <x:c r="AB1594" s="1" t="str">
        <x:v>0.0057936930757540583</x:v>
      </x:c>
      <x:c r="AC1594" s="1" t="str">
        <x:v>BTC</x:v>
      </x:c>
      <x:c r="AD1594" s="1" t="str">
        <x:v>0.10000000000000003</x:v>
      </x:c>
      <x:c r="AE1594" s="1" t="str">
        <x:v>0.5</x:v>
      </x:c>
      <x:c r="AF1594" s="1" t="str">
        <x:v>0.0031998770504876317</x:v>
      </x:c>
      <x:c r="AG1594" s="1" t="str">
        <x:v>0.0064377542682036992</x:v>
      </x:c>
      <x:c r="AH1594" s="1" t="str">
        <x:v>0.75</x:v>
      </x:c>
      <x:c r="AI1594" s="1" t="str">
        <x:v>0.0024076118497702304</x:v>
      </x:c>
      <x:c r="AJ1594" s="1" t="str">
        <x:v>0.0096590312604716289</x:v>
      </x:c>
      <x:c r="AK1594" s="1" t="str">
        <x:v>0.0044761993411653088</x:v>
      </x:c>
      <x:c r="AL1594" s="28" t="str">
        <x:v>0.0128819495111629</x:v>
      </x:c>
      <x:c r="AM1594" s="1" t="str">
        <x:v>2025</x:v>
      </x:c>
      <x:c r="AN1594" s="48" t="str">
        <x:v>REUSED_OOS_PREQUENTIAL_DIAGNOSTIC</x:v>
      </x:c>
      <x:c r="AO1594" s="1" t="str">
        <x:v>1592</x:v>
      </x:c>
      <x:c r="AP1594" s="1" t="str">
        <x:v>True</x:v>
      </x:c>
    </x:row>
    <x:row r="1595" ht="22" customHeight="1">
      <x:c r="A1595" s="27" t="n">
        <x:v>45790</x:v>
      </x:c>
      <x:c r="B1595" s="27" t="n">
        <x:v>45791</x:v>
      </x:c>
      <x:c r="C1595" s="1" t="str">
        <x:v>4.4206242042806405e-10</x:v>
      </x:c>
      <x:c r="D1595" s="1" t="str">
        <x:v>0.9982481579114042</x:v>
      </x:c>
      <x:c r="E1595" s="1" t="str">
        <x:v>0.0017518416465333001</x:v>
      </x:c>
      <x:c r="F1595" s="1" t="str">
        <x:v>bull</x:v>
      </x:c>
      <x:c r="G1595" s="1" t="str">
        <x:v>0.011714240678138277</x:v>
      </x:c>
      <x:c r="H1595" s="1" t="str">
        <x:v>0.0087014663094849756</x:v>
      </x:c>
      <x:c r="I1595" s="1" t="str">
        <x:v>0.075329407366248935</x:v>
      </x:c>
      <x:c r="J1595" s="1" t="str">
        <x:v>0.24344594336377878</x:v>
      </x:c>
      <x:c r="K1595" s="1" t="str">
        <x:v>0.36083671544834517</x:v>
      </x:c>
      <x:c r="L1595" s="1" t="str">
        <x:v>-0.0064772228477643079</x:v>
      </x:c>
      <x:c r="M1595" s="1" t="str">
        <x:v>BTC</x:v>
      </x:c>
      <x:c r="N1595" s="1" t="str">
        <x:v>0.9982481579114042</x:v>
      </x:c>
      <x:c r="O1595" s="48" t="str">
        <x:v>HIGH_VOLATILITY|BULLISH_ROUTER</x:v>
      </x:c>
      <x:c r="P1595" s="48" t="str">
        <x:v>episode-001143|episode-001593</x:v>
      </x:c>
      <x:c r="Q1595" s="1" t="str">
        <x:v>True</x:v>
      </x:c>
      <x:c r="R1595" s="1" t="str">
        <x:v>5</x:v>
      </x:c>
      <x:c r="S1595" s="1" t="str">
        <x:v>0.20000000000000001</x:v>
      </x:c>
      <x:c r="T1595" s="1" t="str">
        <x:v>0.42256175670900981</x:v>
      </x:c>
      <x:c r="U1595" s="1" t="str">
        <x:v>0.40000000000000002</x:v>
      </x:c>
      <x:c r="V1595" s="1" t="str">
        <x:v>-0.0023284803098981002</x:v>
      </x:c>
      <x:c r="W1595" s="28" t="str">
        <x:v>0.55000000000000004</x:v>
      </x:c>
      <x:c r="X1595" s="28" t="str">
        <x:v>0.0031658522124148325</x:v>
      </x:c>
      <x:c r="Y1595" s="28" t="str">
        <x:v>-0.003200596739506012</x:v>
      </x:c>
      <x:c r="Z1595" s="1" t="str">
        <x:v>0.45000000000000001</x:v>
      </x:c>
      <x:c r="AA1595" s="1" t="str">
        <x:v>0.0031699069424782067</x:v>
      </x:c>
      <x:c r="AB1595" s="1" t="str">
        <x:v>-0.0026192497132115911</x:v>
      </x:c>
      <x:c r="AC1595" s="1" t="str">
        <x:v>BTC</x:v>
      </x:c>
      <x:c r="AD1595" s="1" t="str">
        <x:v>0.10000000000000003</x:v>
      </x:c>
      <x:c r="AE1595" s="1" t="str">
        <x:v>0.5</x:v>
      </x:c>
      <x:c r="AF1595" s="1" t="str">
        <x:v>0.0031998770504876317</x:v>
      </x:c>
      <x:c r="AG1595" s="1" t="str">
        <x:v>-0.0029099551302333992</x:v>
      </x:c>
      <x:c r="AH1595" s="1" t="str">
        <x:v>0.75</x:v>
      </x:c>
      <x:c r="AI1595" s="1" t="str">
        <x:v>0.0023922528727990944</x:v>
      </x:c>
      <x:c r="AJ1595" s="1" t="str">
        <x:v>-0.0043625286540073249</x:v>
      </x:c>
      <x:c r="AK1595" s="1" t="str">
        <x:v>-0.0020408768126474806</x:v>
      </x:c>
      <x:c r="AL1595" s="28" t="str">
        <x:v>-0.0058135291089443002</x:v>
      </x:c>
      <x:c r="AM1595" s="1" t="str">
        <x:v>2025</x:v>
      </x:c>
      <x:c r="AN1595" s="48" t="str">
        <x:v>REUSED_OOS_PREQUENTIAL_DIAGNOSTIC</x:v>
      </x:c>
      <x:c r="AO1595" s="1" t="str">
        <x:v>1593</x:v>
      </x:c>
      <x:c r="AP1595" s="1" t="str">
        <x:v>True</x:v>
      </x:c>
    </x:row>
    <x:row r="1596" ht="22" customHeight="1">
      <x:c r="A1596" s="27" t="n">
        <x:v>45791</x:v>
      </x:c>
      <x:c r="B1596" s="27" t="n">
        <x:v>45792</x:v>
      </x:c>
      <x:c r="C1596" s="1" t="str">
        <x:v>4.9066935814616678e-09</x:v>
      </x:c>
      <x:c r="D1596" s="1" t="str">
        <x:v>0.99319129899017122</x:v>
      </x:c>
      <x:c r="E1596" s="1" t="str">
        <x:v>0.0068086961031352004</x:v>
      </x:c>
      <x:c r="F1596" s="1" t="str">
        <x:v>bull</x:v>
      </x:c>
      <x:c r="G1596" s="1" t="str">
        <x:v>0.037099461371109581</x:v>
      </x:c>
      <x:c r="H1596" s="1" t="str">
        <x:v>0.010113717842466037</x:v>
      </x:c>
      <x:c r="I1596" s="1" t="str">
        <x:v>0.066767592345450044</x:v>
      </x:c>
      <x:c r="J1596" s="1" t="str">
        <x:v>0.22376528614529057</x:v>
      </x:c>
      <x:c r="K1596" s="1" t="str">
        <x:v>0.36352773671270178</x:v>
      </x:c>
      <x:c r="L1596" s="1" t="str">
        <x:v>-0.0122530964331381</x:v>
      </x:c>
      <x:c r="M1596" s="1" t="str">
        <x:v>BTC</x:v>
      </x:c>
      <x:c r="N1596" s="1" t="str">
        <x:v>0.99319129899017122</x:v>
      </x:c>
      <x:c r="O1596" s="48" t="str">
        <x:v>HIGH_VOLATILITY|BULLISH_ROUTER</x:v>
      </x:c>
      <x:c r="P1596" s="48" t="str">
        <x:v>episode-001594|episode-001590|episode-001593</x:v>
      </x:c>
      <x:c r="Q1596" s="1" t="str">
        <x:v>True</x:v>
      </x:c>
      <x:c r="R1596" s="1" t="str">
        <x:v>5</x:v>
      </x:c>
      <x:c r="S1596" s="1" t="str">
        <x:v>0.20000000000000001</x:v>
      </x:c>
      <x:c r="T1596" s="1" t="str">
        <x:v>0.42253302683383442</x:v>
      </x:c>
      <x:c r="U1596" s="1" t="str">
        <x:v>0.40000000000000002</x:v>
      </x:c>
      <x:c r="V1596" s="1" t="str">
        <x:v>0.00097045029911809995</x:v>
      </x:c>
      <x:c r="W1596" s="28" t="str">
        <x:v>0.55000000000000004</x:v>
      </x:c>
      <x:c r="X1596" s="28" t="str">
        <x:v>0.0014434638449579706</x:v>
      </x:c>
      <x:c r="Y1596" s="28" t="str">
        <x:v>0.0013348485735804605</x:v>
      </x:c>
      <x:c r="Z1596" s="1" t="str">
        <x:v>0.45000000000000001</x:v>
      </x:c>
      <x:c r="AA1596" s="1" t="str">
        <x:v>0.0014426224819701905</x:v>
      </x:c>
      <x:c r="AB1596" s="1" t="str">
        <x:v>0.0010918872272407398</x:v>
      </x:c>
      <x:c r="AC1596" s="1" t="str">
        <x:v>BTC</x:v>
      </x:c>
      <x:c r="AD1596" s="1" t="str">
        <x:v>0.10000000000000003</x:v>
      </x:c>
      <x:c r="AE1596" s="1" t="str">
        <x:v>0.5</x:v>
      </x:c>
      <x:c r="AF1596" s="1" t="str">
        <x:v>0.0014576192331569038</x:v>
      </x:c>
      <x:c r="AG1596" s="1" t="str">
        <x:v>0.0012133533066847058</x:v>
      </x:c>
      <x:c r="AH1596" s="1" t="str">
        <x:v>0.75</x:v>
      </x:c>
      <x:c r="AI1596" s="1" t="str">
        <x:v>0.0010948102413321781</x:v>
      </x:c>
      <x:c r="AJ1596" s="1" t="str">
        <x:v>0.0018211222397530591</x:v>
      </x:c>
      <x:c r="AK1596" s="1" t="str">
        <x:v>0.00084948629049026877</x:v>
      </x:c>
      <x:c r="AL1596" s="28" t="str">
        <x:v>0.0024296253933046999</x:v>
      </x:c>
      <x:c r="AM1596" s="1" t="str">
        <x:v>2025</x:v>
      </x:c>
      <x:c r="AN1596" s="48" t="str">
        <x:v>REUSED_OOS_PREQUENTIAL_DIAGNOSTIC</x:v>
      </x:c>
      <x:c r="AO1596" s="1" t="str">
        <x:v>1594</x:v>
      </x:c>
      <x:c r="AP1596" s="1" t="str">
        <x:v>True</x:v>
      </x:c>
    </x:row>
    <x:row r="1597" ht="22" customHeight="1">
      <x:c r="A1597" s="27" t="n">
        <x:v>45792</x:v>
      </x:c>
      <x:c r="B1597" s="27" t="n">
        <x:v>45793</x:v>
      </x:c>
      <x:c r="C1597" s="1" t="str">
        <x:v>3.1781642570393436e-10</x:v>
      </x:c>
      <x:c r="D1597" s="1" t="str">
        <x:v>0.99846045452074184</x:v>
      </x:c>
      <x:c r="E1597" s="1" t="str">
        <x:v>0.0015395451614417001</x:v>
      </x:c>
      <x:c r="F1597" s="1" t="str">
        <x:v>bull</x:v>
      </x:c>
      <x:c r="G1597" s="1" t="str">
        <x:v>0.010475828731617936</x:v>
      </x:c>
      <x:c r="H1597" s="1" t="str">
        <x:v>0.010538311061141269</x:v>
      </x:c>
      <x:c r="I1597" s="1" t="str">
        <x:v>0.0047552973004900689</x:v>
      </x:c>
      <x:c r="J1597" s="1" t="str">
        <x:v>0.24051549965928243</x:v>
      </x:c>
      <x:c r="K1597" s="1" t="str">
        <x:v>0.35815236511976772</x:v>
      </x:c>
      <x:c r="L1597" s="1" t="str">
        <x:v>-0.0098532414740739593</x:v>
      </x:c>
      <x:c r="M1597" s="1" t="str">
        <x:v>BTC</x:v>
      </x:c>
      <x:c r="N1597" s="1" t="str">
        <x:v>0.99846045452074184</x:v>
      </x:c>
      <x:c r="O1597" s="48" t="str">
        <x:v>HIGH_VOLATILITY|BULLISH_ROUTER</x:v>
      </x:c>
      <x:c r="P1597" s="48" t="str">
        <x:v>episode-001039|episode-001151|episode-001040|episode-001034|episode-001085</x:v>
      </x:c>
      <x:c r="Q1597" s="1" t="str">
        <x:v>True</x:v>
      </x:c>
      <x:c r="R1597" s="1" t="str">
        <x:v>5</x:v>
      </x:c>
      <x:c r="S1597" s="1" t="str">
        <x:v>0.20000000000000001</x:v>
      </x:c>
      <x:c r="T1597" s="1" t="str">
        <x:v>0.42256296284124012</x:v>
      </x:c>
      <x:c r="U1597" s="1" t="str">
        <x:v>0.40000000000000002</x:v>
      </x:c>
      <x:c r="V1597" s="1" t="str">
        <x:v>-0.0010988285258782</x:v>
      </x:c>
      <x:c r="W1597" s="28" t="str">
        <x:v>0.55000000000000004</x:v>
      </x:c>
      <x:c r="X1597" s="28" t="str">
        <x:v>0.0006005298004939652</x:v>
      </x:c>
      <x:c r="Y1597" s="28" t="str">
        <x:v>-0.0015106887277930303</x:v>
      </x:c>
      <x:c r="Z1597" s="1" t="str">
        <x:v>0.45000000000000001</x:v>
      </x:c>
      <x:c r="AA1597" s="1" t="str">
        <x:v>0.00060067554738951756</x:v>
      </x:c>
      <x:c r="AB1597" s="1" t="str">
        <x:v>-0.0012361273828158659</x:v>
      </x:c>
      <x:c r="AC1597" s="1" t="str">
        <x:v>BTC</x:v>
      </x:c>
      <x:c r="AD1597" s="1" t="str">
        <x:v>0.10000000000000003</x:v>
      </x:c>
      <x:c r="AE1597" s="1" t="str">
        <x:v>0.5</x:v>
      </x:c>
      <x:c r="AF1597" s="1" t="str">
        <x:v>0.00060666935868658456</x:v>
      </x:c>
      <x:c r="AG1597" s="1" t="str">
        <x:v>-0.0013734141136507727</x:v>
      </x:c>
      <x:c r="AH1597" s="1" t="str">
        <x:v>0.75</x:v>
      </x:c>
      <x:c r="AI1597" s="1" t="str">
        <x:v>0.00045472615059283239</x:v>
      </x:c>
      <x:c r="AJ1597" s="1" t="str">
        <x:v>-0.0020596662054720438</x:v>
      </x:c>
      <x:c r="AK1597" s="1" t="str">
        <x:v>-0.00096235755438165262</x:v>
      </x:c>
      <x:c r="AL1597" s="28" t="str">
        <x:v>-0.0027456165542656002</x:v>
      </x:c>
      <x:c r="AM1597" s="1" t="str">
        <x:v>2025</x:v>
      </x:c>
      <x:c r="AN1597" s="48" t="str">
        <x:v>REUSED_OOS_PREQUENTIAL_DIAGNOSTIC</x:v>
      </x:c>
      <x:c r="AO1597" s="1" t="str">
        <x:v>1595</x:v>
      </x:c>
      <x:c r="AP1597" s="1" t="str">
        <x:v>True</x:v>
      </x:c>
    </x:row>
    <x:row r="1598" ht="22" customHeight="1">
      <x:c r="A1598" s="27" t="n">
        <x:v>45793</x:v>
      </x:c>
      <x:c r="B1598" s="27" t="n">
        <x:v>45794</x:v>
      </x:c>
      <x:c r="C1598" s="1" t="str">
        <x:v>2.608403943772528e-09</x:v>
      </x:c>
      <x:c r="D1598" s="1" t="str">
        <x:v>0.99429107213849444</x:v>
      </x:c>
      <x:c r="E1598" s="1" t="str">
        <x:v>0.0057089252531014999</x:v>
      </x:c>
      <x:c r="F1598" s="1" t="str">
        <x:v>bull</x:v>
      </x:c>
      <x:c r="G1598" s="1" t="str">
        <x:v>0.032025299343141675</x:v>
      </x:c>
      <x:c r="H1598" s="1" t="str">
        <x:v>0.0083387647644947178</x:v>
      </x:c>
      <x:c r="I1598" s="1" t="str">
        <x:v>0.004907982609388073</x:v>
      </x:c>
      <x:c r="J1598" s="1" t="str">
        <x:v>0.23143866279830827</x:v>
      </x:c>
      <x:c r="K1598" s="1" t="str">
        <x:v>0.3597343783102917</x:v>
      </x:c>
      <x:c r="L1598" s="1" t="str">
        <x:v>-0.012571804805435183</x:v>
      </x:c>
      <x:c r="M1598" s="1" t="str">
        <x:v>BTC</x:v>
      </x:c>
      <x:c r="N1598" s="1" t="str">
        <x:v>0.99429107213849444</x:v>
      </x:c>
      <x:c r="O1598" s="48" t="str">
        <x:v>HIGH_VOLATILITY|BULLISH_ROUTER</x:v>
      </x:c>
      <x:c r="P1598" s="48" t="str">
        <x:v>episode-001596|episode-001151</x:v>
      </x:c>
      <x:c r="Q1598" s="1" t="str">
        <x:v>True</x:v>
      </x:c>
      <x:c r="R1598" s="1" t="str">
        <x:v>5</x:v>
      </x:c>
      <x:c r="S1598" s="1" t="str">
        <x:v>0.20000000000000001</x:v>
      </x:c>
      <x:c r="T1598" s="1" t="str">
        <x:v>0.42253927510999573</x:v>
      </x:c>
      <x:c r="U1598" s="1" t="str">
        <x:v>0.40000000000000002</x:v>
      </x:c>
      <x:c r="V1598" s="1" t="str">
        <x:v>-0.0014227624157033001</x:v>
      </x:c>
      <x:c r="W1598" s="28" t="str">
        <x:v>0.55000000000000004</x:v>
      </x:c>
      <x:c r="X1598" s="28" t="str">
        <x:v>0.00068056781522363163</x:v>
      </x:c>
      <x:c r="Y1598" s="28" t="str">
        <x:v>-0.0019560717989214327</x:v>
      </x:c>
      <x:c r="Z1598" s="1" t="str">
        <x:v>0.45000000000000001</x:v>
      </x:c>
      <x:c r="AA1598" s="1" t="str">
        <x:v>0.00068038072624404533</x:v>
      </x:c>
      <x:c r="AB1598" s="1" t="str">
        <x:v>-0.0016005459337489203</x:v>
      </x:c>
      <x:c r="AC1598" s="1" t="str">
        <x:v>BTC</x:v>
      </x:c>
      <x:c r="AD1598" s="1" t="str">
        <x:v>0.10000000000000003</x:v>
      </x:c>
      <x:c r="AE1598" s="1" t="str">
        <x:v>0.5</x:v>
      </x:c>
      <x:c r="AF1598" s="1" t="str">
        <x:v>0.00068734773522660664</x:v>
      </x:c>
      <x:c r="AG1598" s="1" t="str">
        <x:v>-0.0017783157275977901</x:v>
      </x:c>
      <x:c r="AH1598" s="1" t="str">
        <x:v>0.75</x:v>
      </x:c>
      <x:c r="AI1598" s="1" t="str">
        <x:v>0.00051586538032089013</x:v>
      </x:c>
      <x:c r="AJ1598" s="1" t="str">
        <x:v>-0.0026669588924224108</x:v>
      </x:c>
      <x:c r="AK1598" s="1" t="str">
        <x:v>-0.0012467460598448925</x:v>
      </x:c>
      <x:c r="AL1598" s="28" t="str">
        <x:v>-0.0035552592034245999</x:v>
      </x:c>
      <x:c r="AM1598" s="1" t="str">
        <x:v>2025</x:v>
      </x:c>
      <x:c r="AN1598" s="48" t="str">
        <x:v>REUSED_OOS_PREQUENTIAL_DIAGNOSTIC</x:v>
      </x:c>
      <x:c r="AO1598" s="1" t="str">
        <x:v>1596</x:v>
      </x:c>
      <x:c r="AP1598" s="1" t="str">
        <x:v>True</x:v>
      </x:c>
    </x:row>
    <x:row r="1599" ht="22" customHeight="1">
      <x:c r="A1599" s="27" t="n">
        <x:v>45794</x:v>
      </x:c>
      <x:c r="B1599" s="27" t="n">
        <x:v>45795</x:v>
      </x:c>
      <x:c r="C1599" s="1" t="str">
        <x:v>6.0579630618121517e-09</x:v>
      </x:c>
      <x:c r="D1599" s="1" t="str">
        <x:v>0.99234274596540717</x:v>
      </x:c>
      <x:c r="E1599" s="1" t="str">
        <x:v>0.0076572479766295999</x:v>
      </x:c>
      <x:c r="F1599" s="1" t="str">
        <x:v>bull</x:v>
      </x:c>
      <x:c r="G1599" s="1" t="str">
        <x:v>0.040901485682503944</x:v>
      </x:c>
      <x:c r="H1599" s="1" t="str">
        <x:v>0.0038966523461744849</x:v>
      </x:c>
      <x:c r="I1599" s="1" t="str">
        <x:v>-0.01608236798412177</x:v>
      </x:c>
      <x:c r="J1599" s="1" t="str">
        <x:v>0.21394631504591488</x:v>
      </x:c>
      <x:c r="K1599" s="1" t="str">
        <x:v>0.36128843961755441</x:v>
      </x:c>
      <x:c r="L1599" s="1" t="str">
        <x:v>-0.01608236798412177</x:v>
      </x:c>
      <x:c r="M1599" s="1" t="str">
        <x:v>BTC</x:v>
      </x:c>
      <x:c r="N1599" s="1" t="str">
        <x:v>0.99234274596540717</x:v>
      </x:c>
      <x:c r="O1599" s="48" t="str">
        <x:v>HIGH_VOLATILITY|BULLISH_ROUTER</x:v>
      </x:c>
      <x:c r="P1599" s="48" t="str"/>
      <x:c r="Q1599" s="1" t="str">
        <x:v>True</x:v>
      </x:c>
      <x:c r="R1599" s="1" t="str">
        <x:v>5</x:v>
      </x:c>
      <x:c r="S1599" s="1" t="str">
        <x:v>0.20000000000000001</x:v>
      </x:c>
      <x:c r="T1599" s="1" t="str">
        <x:v>0.42252820587373019</x:v>
      </x:c>
      <x:c r="U1599" s="1" t="str">
        <x:v>0.40000000000000002</x:v>
      </x:c>
      <x:c r="V1599" s="1" t="str">
        <x:v>0.013157177040406601</x:v>
      </x:c>
      <x:c r="W1599" s="28" t="str">
        <x:v>0.55000000000000004</x:v>
      </x:c>
      <x:c r="X1599" s="28" t="str">
        <x:v>0.00088165062592371335</x:v>
      </x:c>
      <x:c r="Y1599" s="28" t="str">
        <x:v>0.018091411194681717</x:v>
      </x:c>
      <x:c r="Z1599" s="1" t="str">
        <x:v>0.45000000000000001</x:v>
      </x:c>
      <x:c r="AA1599" s="1" t="str">
        <x:v>0.00088133667399226123</x:v>
      </x:c>
      <x:c r="AB1599" s="1" t="str">
        <x:v>0.014801903723225207</x:v>
      </x:c>
      <x:c r="AC1599" s="1" t="str">
        <x:v>BTC</x:v>
      </x:c>
      <x:c r="AD1599" s="1" t="str">
        <x:v>0.10000000000000003</x:v>
      </x:c>
      <x:c r="AE1599" s="1" t="str">
        <x:v>0.5</x:v>
      </x:c>
      <x:c r="AF1599" s="1" t="str">
        <x:v>0.0008903975979835943</x:v>
      </x:c>
      <x:c r="AG1599" s="1" t="str">
        <x:v>0.01644664840881549</x:v>
      </x:c>
      <x:c r="AH1599" s="1" t="str">
        <x:v>0.75</x:v>
      </x:c>
      <x:c r="AI1599" s="1" t="str">
        <x:v>0.00066839333430712689</x:v>
      </x:c>
      <x:c r="AJ1599" s="1" t="str">
        <x:v>0.024670645293426219</x:v>
      </x:c>
      <x:c r="AK1599" s="1" t="str">
        <x:v>0.011299866099154759</x:v>
      </x:c>
      <x:c r="AL1599" s="28" t="str">
        <x:v>0.032895106902551097</x:v>
      </x:c>
      <x:c r="AM1599" s="1" t="str">
        <x:v>2025</x:v>
      </x:c>
      <x:c r="AN1599" s="48" t="str">
        <x:v>REUSED_OOS_PREQUENTIAL_DIAGNOSTIC</x:v>
      </x:c>
      <x:c r="AO1599" s="1" t="str">
        <x:v>1597</x:v>
      </x:c>
      <x:c r="AP1599" s="1" t="str">
        <x:v>True</x:v>
      </x:c>
    </x:row>
    <x:row r="1600" ht="22" customHeight="1">
      <x:c r="A1600" s="27" t="n">
        <x:v>45795</x:v>
      </x:c>
      <x:c r="B1600" s="27" t="n">
        <x:v>45796</x:v>
      </x:c>
      <x:c r="C1600" s="1" t="str">
        <x:v>1.7670591711803042e-10</x:v>
      </x:c>
      <x:c r="D1600" s="1" t="str">
        <x:v>0.99906782974668684</x:v>
      </x:c>
      <x:c r="E1600" s="1" t="str">
        <x:v>0.000932170076607</x:v>
      </x:c>
      <x:c r="F1600" s="1" t="str">
        <x:v>bull</x:v>
      </x:c>
      <x:c r="G1600" s="1" t="str">
        <x:v>0.0067689193738970175</x:v>
      </x:c>
      <x:c r="H1600" s="1" t="str">
        <x:v>0.013450167562559418</x:v>
      </x:c>
      <x:c r="I1600" s="1" t="str">
        <x:v>0.022909319318627164</x:v>
      </x:c>
      <x:c r="J1600" s="1" t="str">
        <x:v>0.26078726623150628</x:v>
      </x:c>
      <x:c r="K1600" s="1" t="str">
        <x:v>0.36956421633836301</x:v>
      </x:c>
      <x:c r="L1600" s="1" t="str">
        <x:v>0</x:v>
      </x:c>
      <x:c r="M1600" s="1" t="str">
        <x:v>BTC</x:v>
      </x:c>
      <x:c r="N1600" s="1" t="str">
        <x:v>0.99906782974668684</x:v>
      </x:c>
      <x:c r="O1600" s="48" t="str">
        <x:v>HIGH_VOLATILITY|BULLISH_ROUTER</x:v>
      </x:c>
      <x:c r="P1600" s="48" t="str">
        <x:v>episode-001041|episode-001040|episode-001145</x:v>
      </x:c>
      <x:c r="Q1600" s="1" t="str">
        <x:v>True</x:v>
      </x:c>
      <x:c r="R1600" s="1" t="str">
        <x:v>5</x:v>
      </x:c>
      <x:c r="S1600" s="1" t="str">
        <x:v>0.20000000000000001</x:v>
      </x:c>
      <x:c r="T1600" s="1" t="str">
        <x:v>0.42256641354525831</x:v>
      </x:c>
      <x:c r="U1600" s="1" t="str">
        <x:v>0.40000000000000002</x:v>
      </x:c>
      <x:c r="V1600" s="1" t="str">
        <x:v>-0.0034581360496273002</x:v>
      </x:c>
      <x:c r="W1600" s="28" t="str">
        <x:v>0.55000000000000004</x:v>
      </x:c>
      <x:c r="X1600" s="28" t="str">
        <x:v>0.0079968573458789605</x:v>
      </x:c>
      <x:c r="Y1600" s="28" t="str">
        <x:v>-0.0047522185504004222</x:v>
      </x:c>
      <x:c r="Z1600" s="1" t="str">
        <x:v>0.45000000000000001</x:v>
      </x:c>
      <x:c r="AA1600" s="1" t="str">
        <x:v>0.008022779375042477</x:v>
      </x:c>
      <x:c r="AB1600" s="1" t="str">
        <x:v>-0.0038896586094353536</x:v>
      </x:c>
      <x:c r="AC1600" s="1" t="str">
        <x:v>BTC</x:v>
      </x:c>
      <x:c r="AD1600" s="1" t="str">
        <x:v>0.10000000000000003</x:v>
      </x:c>
      <x:c r="AE1600" s="1" t="str">
        <x:v>0.5</x:v>
      </x:c>
      <x:c r="AF1600" s="1" t="str">
        <x:v>0.0080907044320334132</x:v>
      </x:c>
      <x:c r="AG1600" s="1" t="str">
        <x:v>-0.0043210191115408136</x:v>
      </x:c>
      <x:c r="AH1600" s="1" t="str">
        <x:v>0.75</x:v>
      </x:c>
      <x:c r="AI1600" s="1" t="str">
        <x:v>0.0060193277225425446</x:v>
      </x:c>
      <x:c r="AJ1600" s="1" t="str">
        <x:v>-0.0064754253390433281</x:v>
      </x:c>
      <x:c r="AK1600" s="1" t="str">
        <x:v>-0.003032352631965309</x:v>
      </x:c>
      <x:c r="AL1600" s="28" t="str">
        <x:v>-0.0086259266040401</x:v>
      </x:c>
      <x:c r="AM1600" s="1" t="str">
        <x:v>2025</x:v>
      </x:c>
      <x:c r="AN1600" s="48" t="str">
        <x:v>REUSED_OOS_PREQUENTIAL_DIAGNOSTIC</x:v>
      </x:c>
      <x:c r="AO1600" s="1" t="str">
        <x:v>1598</x:v>
      </x:c>
      <x:c r="AP1600" s="1" t="str">
        <x:v>True</x:v>
      </x:c>
    </x:row>
    <x:row r="1601" ht="22" customHeight="1">
      <x:c r="A1601" s="27" t="n">
        <x:v>45796</x:v>
      </x:c>
      <x:c r="B1601" s="27" t="n">
        <x:v>45797</x:v>
      </x:c>
      <x:c r="C1601" s="1" t="str">
        <x:v>2.1387648739983398e-09</x:v>
      </x:c>
      <x:c r="D1601" s="1" t="str">
        <x:v>0.99632256222665605</x:v>
      </x:c>
      <x:c r="E1601" s="1" t="str">
        <x:v>0.0036774356345790002</x:v>
      </x:c>
      <x:c r="F1601" s="1" t="str">
        <x:v>bull</x:v>
      </x:c>
      <x:c r="G1601" s="1" t="str">
        <x:v>0.022104906114603619</x:v>
      </x:c>
      <x:c r="H1601" s="1" t="str">
        <x:v>0.0054905350400617486</x:v>
      </x:c>
      <x:c r="I1601" s="1" t="str">
        <x:v>0.027149180407607387</x:v>
      </x:c>
      <x:c r="J1601" s="1" t="str">
        <x:v>0.24119146895252142</x:v>
      </x:c>
      <x:c r="K1601" s="1" t="str">
        <x:v>0.37396605132555716</x:v>
      </x:c>
      <x:c r="L1601" s="1" t="str">
        <x:v>-0.0086259266040401572</x:v>
      </x:c>
      <x:c r="M1601" s="1" t="str">
        <x:v>BTC</x:v>
      </x:c>
      <x:c r="N1601" s="1" t="str">
        <x:v>0.99632256222665605</x:v>
      </x:c>
      <x:c r="O1601" s="48" t="str">
        <x:v>HIGH_VOLATILITY|BULLISH_ROUTER</x:v>
      </x:c>
      <x:c r="P1601" s="48" t="str">
        <x:v>episode-001599|episode-001145|episode-001034|episode-001037|episode-001040</x:v>
      </x:c>
      <x:c r="Q1601" s="1" t="str">
        <x:v>True</x:v>
      </x:c>
      <x:c r="R1601" s="1" t="str">
        <x:v>5</x:v>
      </x:c>
      <x:c r="S1601" s="1" t="str">
        <x:v>0.20000000000000001</x:v>
      </x:c>
      <x:c r="T1601" s="1" t="str">
        <x:v>0.422550816691947</x:v>
      </x:c>
      <x:c r="U1601" s="1" t="str">
        <x:v>0.40000000000000002</x:v>
      </x:c>
      <x:c r="V1601" s="1" t="str">
        <x:v>0.0046576304296887996</x:v>
      </x:c>
      <x:c r="W1601" s="28" t="str">
        <x:v>0.55000000000000004</x:v>
      </x:c>
      <x:c r="X1601" s="28" t="str">
        <x:v>0.0021450937160242267</x:v>
      </x:c>
      <x:c r="Y1601" s="28" t="str">
        <x:v>0.0064049527247793669</x:v>
      </x:c>
      <x:c r="Z1601" s="1" t="str">
        <x:v>0.45000000000000001</x:v>
      </x:c>
      <x:c r="AA1601" s="1" t="str">
        <x:v>0.0021432361635286834</x:v>
      </x:c>
      <x:c r="AB1601" s="1" t="str">
        <x:v>0.0052400277159794229</x:v>
      </x:c>
      <x:c r="AC1601" s="1" t="str">
        <x:v>BTC</x:v>
      </x:c>
      <x:c r="AD1601" s="1" t="str">
        <x:v>0.10000000000000003</x:v>
      </x:c>
      <x:c r="AE1601" s="1" t="str">
        <x:v>0.5</x:v>
      </x:c>
      <x:c r="AF1601" s="1" t="str">
        <x:v>0.0021658227651146222</x:v>
      </x:c>
      <x:c r="AG1601" s="1" t="str">
        <x:v>0.0058224684369458934</x:v>
      </x:c>
      <x:c r="AH1601" s="1" t="str">
        <x:v>0.75</x:v>
      </x:c>
      <x:c r="AI1601" s="1" t="str">
        <x:v>0.0016278928011238536</x:v>
      </x:c>
      <x:c r="AJ1601" s="1" t="str">
        <x:v>0.008735328196643577</x:v>
      </x:c>
      <x:c r="AK1601" s="1" t="str">
        <x:v>0.0040505787256070337</x:v>
      </x:c>
      <x:c r="AL1601" s="28" t="str">
        <x:v>0.011649293749727599</x:v>
      </x:c>
      <x:c r="AM1601" s="1" t="str">
        <x:v>2025</x:v>
      </x:c>
      <x:c r="AN1601" s="48" t="str">
        <x:v>REUSED_OOS_PREQUENTIAL_DIAGNOSTIC</x:v>
      </x:c>
      <x:c r="AO1601" s="1" t="str">
        <x:v>1599</x:v>
      </x:c>
      <x:c r="AP1601" s="1" t="str">
        <x:v>True</x:v>
      </x:c>
    </x:row>
    <x:row r="1602" ht="22" customHeight="1">
      <x:c r="A1602" s="27" t="n">
        <x:v>45797</x:v>
      </x:c>
      <x:c r="B1602" s="27" t="n">
        <x:v>45798</x:v>
      </x:c>
      <x:c r="C1602" s="1" t="str">
        <x:v>1.014765567134694e-09</x:v>
      </x:c>
      <x:c r="D1602" s="1" t="str">
        <x:v>0.99746733469576876</x:v>
      </x:c>
      <x:c r="E1602" s="1" t="str">
        <x:v>0.0025326642894655002</x:v>
      </x:c>
      <x:c r="F1602" s="1" t="str">
        <x:v>bull</x:v>
      </x:c>
      <x:c r="G1602" s="1" t="str">
        <x:v>0.016084808203832776</x:v>
      </x:c>
      <x:c r="H1602" s="1" t="str">
        <x:v>0.0022895449382255161</x:v>
      </x:c>
      <x:c r="I1602" s="1" t="str">
        <x:v>0.025899161730017273</x:v>
      </x:c>
      <x:c r="J1602" s="1" t="str">
        <x:v>0.2540156611371347</x:v>
      </x:c>
      <x:c r="K1602" s="1" t="str">
        <x:v>0.37364349507695066</x:v>
      </x:c>
      <x:c r="L1602" s="1" t="str">
        <x:v>0</x:v>
      </x:c>
      <x:c r="M1602" s="1" t="str">
        <x:v>BTC</x:v>
      </x:c>
      <x:c r="N1602" s="1" t="str">
        <x:v>0.99746733469576876</x:v>
      </x:c>
      <x:c r="O1602" s="48" t="str">
        <x:v>HIGH_VOLATILITY|BULLISH_ROUTER</x:v>
      </x:c>
      <x:c r="P1602" s="48" t="str"/>
      <x:c r="Q1602" s="1" t="str">
        <x:v>True</x:v>
      </x:c>
      <x:c r="R1602" s="1" t="str">
        <x:v>5</x:v>
      </x:c>
      <x:c r="S1602" s="1" t="str">
        <x:v>0.20000000000000001</x:v>
      </x:c>
      <x:c r="T1602" s="1" t="str">
        <x:v>0.42255732057049172</x:v>
      </x:c>
      <x:c r="U1602" s="1" t="str">
        <x:v>0.40000000000000002</x:v>
      </x:c>
      <x:c r="V1602" s="1" t="str">
        <x:v>0.010573525661848399</x:v>
      </x:c>
      <x:c r="W1602" s="28" t="str">
        <x:v>0.55000000000000004</x:v>
      </x:c>
      <x:c r="X1602" s="28" t="str">
        <x:v>0.0028648448226700207</x:v>
      </x:c>
      <x:c r="Y1602" s="28" t="str">
        <x:v>0.014539558184825774</x:v>
      </x:c>
      <x:c r="Z1602" s="1" t="str">
        <x:v>0.45000000000000001</x:v>
      </x:c>
      <x:c r="AA1602" s="1" t="str">
        <x:v>0.0028681647608378991</x:v>
      </x:c>
      <x:c r="AB1602" s="1" t="str">
        <x:v>0.011895477910904173</x:v>
      </x:c>
      <x:c r="AC1602" s="1" t="str">
        <x:v>BTC</x:v>
      </x:c>
      <x:c r="AD1602" s="1" t="str">
        <x:v>0.10000000000000003</x:v>
      </x:c>
      <x:c r="AE1602" s="1" t="str">
        <x:v>0.5</x:v>
      </x:c>
      <x:c r="AF1602" s="1" t="str">
        <x:v>0.0028954584146259066</x:v>
      </x:c>
      <x:c r="AG1602" s="1" t="str">
        <x:v>0.013217488709268421</x:v>
      </x:c>
      <x:c r="AH1602" s="1" t="str">
        <x:v>0.75</x:v>
      </x:c>
      <x:c r="AI1602" s="1" t="str">
        <x:v>0.0021653242047802168</x:v>
      </x:c>
      <x:c r="AJ1602" s="1" t="str">
        <x:v>0.019828425406343664</x:v>
      </x:c>
      <x:c r="AK1602" s="1" t="str">
        <x:v>0.0091163858823788361</x:v>
      </x:c>
      <x:c r="AL1602" s="28" t="str">
        <x:v>0.026440844893732902</x:v>
      </x:c>
      <x:c r="AM1602" s="1" t="str">
        <x:v>2025</x:v>
      </x:c>
      <x:c r="AN1602" s="48" t="str">
        <x:v>REUSED_OOS_PREQUENTIAL_DIAGNOSTIC</x:v>
      </x:c>
      <x:c r="AO1602" s="1" t="str">
        <x:v>1600</x:v>
      </x:c>
      <x:c r="AP1602" s="1" t="str">
        <x:v>True</x:v>
      </x:c>
    </x:row>
    <x:row r="1603" ht="22" customHeight="1">
      <x:c r="A1603" s="27" t="n">
        <x:v>45798</x:v>
      </x:c>
      <x:c r="B1603" s="27" t="n">
        <x:v>45799</x:v>
      </x:c>
      <x:c r="C1603" s="1" t="str">
        <x:v>4.8006854665935006e-10</x:v>
      </x:c>
      <x:c r="D1603" s="1" t="str">
        <x:v>0.99814160551461595</x:v>
      </x:c>
      <x:c r="E1603" s="1" t="str">
        <x:v>0.0018583940053152001</x:v>
      </x:c>
      <x:c r="F1603" s="1" t="str">
        <x:v>bull</x:v>
      </x:c>
      <x:c r="G1603" s="1" t="str">
        <x:v>0.012326766883440555</x:v>
      </x:c>
      <x:c r="H1603" s="1" t="str">
        <x:v>0.0013485416376945096</x:v>
      </x:c>
      <x:c r="I1603" s="1" t="str">
        <x:v>0.059182389997865181</x:v>
      </x:c>
      <x:c r="J1603" s="1" t="str">
        <x:v>0.25280063074180736</x:v>
      </x:c>
      <x:c r="K1603" s="1" t="str">
        <x:v>0.37302039416888361</x:v>
      </x:c>
      <x:c r="L1603" s="1" t="str">
        <x:v>0</x:v>
      </x:c>
      <x:c r="M1603" s="1" t="str">
        <x:v>BTC</x:v>
      </x:c>
      <x:c r="N1603" s="1" t="str">
        <x:v>0.99814160551461595</x:v>
      </x:c>
      <x:c r="O1603" s="48" t="str">
        <x:v>HIGH_VOLATILITY|BULLISH_ROUTER</x:v>
      </x:c>
      <x:c r="P1603" s="48" t="str"/>
      <x:c r="Q1603" s="1" t="str">
        <x:v>True</x:v>
      </x:c>
      <x:c r="R1603" s="1" t="str">
        <x:v>5</x:v>
      </x:c>
      <x:c r="S1603" s="1" t="str">
        <x:v>0.20000000000000001</x:v>
      </x:c>
      <x:c r="T1603" s="1" t="str">
        <x:v>0.42256115134821348</x:v>
      </x:c>
      <x:c r="U1603" s="1" t="str">
        <x:v>0.40000000000000002</x:v>
      </x:c>
      <x:c r="V1603" s="1" t="str">
        <x:v>0.0075186573737508998</x:v>
      </x:c>
      <x:c r="W1603" s="28" t="str">
        <x:v>0.55000000000000004</x:v>
      </x:c>
      <x:c r="X1603" s="28" t="str">
        <x:v>0.0064503057673278574</x:v>
      </x:c>
      <x:c r="Y1603" s="28" t="str">
        <x:v>0.010340335975708381</x:v>
      </x:c>
      <x:c r="Z1603" s="1" t="str">
        <x:v>0.45000000000000001</x:v>
      </x:c>
      <x:c r="AA1603" s="1" t="str">
        <x:v>0.0064671603781908393</x:v>
      </x:c>
      <x:c r="AB1603" s="1" t="str">
        <x:v>0.0084590851090537988</x:v>
      </x:c>
      <x:c r="AC1603" s="1" t="str">
        <x:v>BTC</x:v>
      </x:c>
      <x:c r="AD1603" s="1" t="str">
        <x:v>0.10000000000000003</x:v>
      </x:c>
      <x:c r="AE1603" s="1" t="str">
        <x:v>0.5</x:v>
      </x:c>
      <x:c r="AF1603" s="1" t="str">
        <x:v>0.0065239616938138623</x:v>
      </x:c>
      <x:c r="AG1603" s="1" t="str">
        <x:v>0.0093996446922777199</x:v>
      </x:c>
      <x:c r="AH1603" s="1" t="str">
        <x:v>0.75</x:v>
      </x:c>
      <x:c r="AI1603" s="1" t="str">
        <x:v>0.004861256618398313</x:v>
      </x:c>
      <x:c r="AJ1603" s="1" t="str">
        <x:v>0.014104415184018615</x:v>
      </x:c>
      <x:c r="AK1603" s="1" t="str">
        <x:v>0.0065153402694893827</x:v>
      </x:c>
      <x:c r="AL1603" s="28" t="str">
        <x:v>0.018812460039711699</x:v>
      </x:c>
      <x:c r="AM1603" s="1" t="str">
        <x:v>2025</x:v>
      </x:c>
      <x:c r="AN1603" s="48" t="str">
        <x:v>REUSED_OOS_PREQUENTIAL_DIAGNOSTIC</x:v>
      </x:c>
      <x:c r="AO1603" s="1" t="str">
        <x:v>1601</x:v>
      </x:c>
      <x:c r="AP1603" s="1" t="str">
        <x:v>True</x:v>
      </x:c>
    </x:row>
    <x:row r="1604" ht="22" customHeight="1">
      <x:c r="A1604" s="27" t="n">
        <x:v>45799</x:v>
      </x:c>
      <x:c r="B1604" s="27" t="n">
        <x:v>45800</x:v>
      </x:c>
      <x:c r="C1604" s="1" t="str">
        <x:v>2.9173910907985885e-10</x:v>
      </x:c>
      <x:c r="D1604" s="1" t="str">
        <x:v>0.99843522089898684</x:v>
      </x:c>
      <x:c r="E1604" s="1" t="str">
        <x:v>0.001564778809274</x:v>
      </x:c>
      <x:c r="F1604" s="1" t="str">
        <x:v>bull</x:v>
      </x:c>
      <x:c r="G1604" s="1" t="str">
        <x:v>0.010624356499229702</x:v>
      </x:c>
      <x:c r="H1604" s="1" t="str">
        <x:v>0.00058723076874153094</x:v>
      </x:c>
      <x:c r="I1604" s="1" t="str">
        <x:v>0.07649274228210956</x:v>
      </x:c>
      <x:c r="J1604" s="1" t="str">
        <x:v>0.19542410845669878</x:v>
      </x:c>
      <x:c r="K1604" s="1" t="str">
        <x:v>0.31209499734169965</x:v>
      </x:c>
      <x:c r="L1604" s="1" t="str">
        <x:v>0</x:v>
      </x:c>
      <x:c r="M1604" s="1" t="str">
        <x:v>BTC</x:v>
      </x:c>
      <x:c r="N1604" s="1" t="str">
        <x:v>0.99843522089898684</x:v>
      </x:c>
      <x:c r="O1604" s="48" t="str">
        <x:v>HIGH_VOLATILITY|BULLISH_ROUTER</x:v>
      </x:c>
      <x:c r="P1604" s="48" t="str"/>
      <x:c r="Q1604" s="1" t="str">
        <x:v>True</x:v>
      </x:c>
      <x:c r="R1604" s="1" t="str">
        <x:v>5</x:v>
      </x:c>
      <x:c r="S1604" s="1" t="str">
        <x:v>0.20000000000000001</x:v>
      </x:c>
      <x:c r="T1604" s="1" t="str">
        <x:v>0.42256281948195829</x:v>
      </x:c>
      <x:c r="U1604" s="1" t="str">
        <x:v>0.40000000000000002</x:v>
      </x:c>
      <x:c r="V1604" s="1" t="str">
        <x:v>-0.015722204584004602</x:v>
      </x:c>
      <x:c r="W1604" s="28" t="str">
        <x:v>0.55000000000000004</x:v>
      </x:c>
      <x:c r="X1604" s="28" t="str">
        <x:v>0.004608401407796614</x:v>
      </x:c>
      <x:c r="Y1604" s="28" t="str">
        <x:v>-0.021616475212049235</x:v>
      </x:c>
      <x:c r="Z1604" s="1" t="str">
        <x:v>0.45000000000000001</x:v>
      </x:c>
      <x:c r="AA1604" s="1" t="str">
        <x:v>0.0046169981677383065</x:v>
      </x:c>
      <x:c r="AB1604" s="1" t="str">
        <x:v>-0.017687053327589242</x:v>
      </x:c>
      <x:c r="AC1604" s="1" t="str">
        <x:v>BTC</x:v>
      </x:c>
      <x:c r="AD1604" s="1" t="str">
        <x:v>0.10000000000000003</x:v>
      </x:c>
      <x:c r="AE1604" s="1" t="str">
        <x:v>0.5</x:v>
      </x:c>
      <x:c r="AF1604" s="1" t="str">
        <x:v>0.0046592886689785784</x:v>
      </x:c>
      <x:c r="AG1604" s="1" t="str">
        <x:v>-0.019651809934912223</x:v>
      </x:c>
      <x:c r="AH1604" s="1" t="str">
        <x:v>0.75</x:v>
      </x:c>
      <x:c r="AI1604" s="1" t="str">
        <x:v>0.003478260283009571</x:v>
      </x:c>
      <x:c r="AJ1604" s="1" t="str">
        <x:v>-0.029474239035574001</x:v>
      </x:c>
      <x:c r="AK1604" s="1" t="str">
        <x:v>-0.014070223354649126</x:v>
      </x:c>
      <x:c r="AL1604" s="28" t="str">
        <x:v>-0.039294484376832403</x:v>
      </x:c>
      <x:c r="AM1604" s="1" t="str">
        <x:v>2025</x:v>
      </x:c>
      <x:c r="AN1604" s="48" t="str">
        <x:v>REUSED_OOS_PREQUENTIAL_DIAGNOSTIC</x:v>
      </x:c>
      <x:c r="AO1604" s="1" t="str">
        <x:v>1602</x:v>
      </x:c>
      <x:c r="AP1604" s="1" t="str">
        <x:v>True</x:v>
      </x:c>
    </x:row>
    <x:row r="1605" ht="22" customHeight="1">
      <x:c r="A1605" s="27" t="n">
        <x:v>45800</x:v>
      </x:c>
      <x:c r="B1605" s="27" t="n">
        <x:v>45801</x:v>
      </x:c>
      <x:c r="C1605" s="1" t="str">
        <x:v>2.1541230335987249e-07</x:v>
      </x:c>
      <x:c r="D1605" s="1" t="str">
        <x:v>0.93497532766050195</x:v>
      </x:c>
      <x:c r="E1605" s="1" t="str">
        <x:v>0.065024456927194399</x:v>
      </x:c>
      <x:c r="F1605" s="1" t="str">
        <x:v>bull</x:v>
      </x:c>
      <x:c r="G1605" s="1" t="str">
        <x:v>0.21898336004365521</x:v>
      </x:c>
      <x:c r="H1605" s="1" t="str">
        <x:v>0.12691978647696955</x:v>
      </x:c>
      <x:c r="I1605" s="1" t="str">
        <x:v>0.037039828760007776</x:v>
      </x:c>
      <x:c r="J1605" s="1" t="str">
        <x:v>0.14531519983948371</x:v>
      </x:c>
      <x:c r="K1605" s="1" t="str">
        <x:v>0.35099455844999844</x:v>
      </x:c>
      <x:c r="L1605" s="1" t="str">
        <x:v>-0.039294484376832473</x:v>
      </x:c>
      <x:c r="M1605" s="1" t="str">
        <x:v>BTC</x:v>
      </x:c>
      <x:c r="N1605" s="1" t="str">
        <x:v>0.93497532766050195</x:v>
      </x:c>
      <x:c r="O1605" s="48" t="str">
        <x:v>HIGH_VOLATILITY|BULLISH_ROUTER</x:v>
      </x:c>
      <x:c r="P1605" s="48" t="str"/>
      <x:c r="Q1605" s="1" t="str">
        <x:v>True</x:v>
      </x:c>
      <x:c r="R1605" s="1" t="str">
        <x:v>5</x:v>
      </x:c>
      <x:c r="S1605" s="1" t="str">
        <x:v>0.20000000000000001</x:v>
      </x:c>
      <x:c r="T1605" s="1" t="str">
        <x:v>0.4222022732436258</x:v>
      </x:c>
      <x:c r="U1605" s="1" t="str">
        <x:v>0.40000000000000002</x:v>
      </x:c>
      <x:c r="V1605" s="1" t="str">
        <x:v>0.0016662418481953999</x:v>
      </x:c>
      <x:c r="W1605" s="28" t="str">
        <x:v>0.55000000000000004</x:v>
      </x:c>
      <x:c r="X1605" s="28" t="str">
        <x:v>0.0099402124201717346</x:v>
      </x:c>
      <x:c r="Y1605" s="28" t="str">
        <x:v>0.0022943157517398838</x:v>
      </x:c>
      <x:c r="Z1605" s="1" t="str">
        <x:v>0.45000000000000001</x:v>
      </x:c>
      <x:c r="AA1605" s="1" t="str">
        <x:v>0.0099004497641270173</x:v>
      </x:c>
      <x:c r="AB1605" s="1" t="str">
        <x:v>0.0018753999595138016</x:v>
      </x:c>
      <x:c r="AC1605" s="1" t="str">
        <x:v>BTC</x:v>
      </x:c>
      <x:c r="AD1605" s="1" t="str">
        <x:v>0.10000000000000003</x:v>
      </x:c>
      <x:c r="AE1605" s="1" t="str">
        <x:v>0.5</x:v>
      </x:c>
      <x:c r="AF1605" s="1" t="str">
        <x:v>0.010020496210095931</x:v>
      </x:c>
      <x:c r="AG1605" s="1" t="str">
        <x:v>0.0020847574848477102</x:v>
      </x:c>
      <x:c r="AH1605" s="1" t="str">
        <x:v>0.75</x:v>
      </x:c>
      <x:c r="AI1605" s="1" t="str">
        <x:v>0.0075914421751168693</x:v>
      </x:c>
      <x:c r="AJ1605" s="1" t="str">
        <x:v>0.0031345831619815634</x:v>
      </x:c>
      <x:c r="AK1605" s="1" t="str">
        <x:v>0.0014648253911527659</x:v>
      </x:c>
      <x:c r="AL1605" s="28" t="str">
        <x:v>0.0041895979439661004</x:v>
      </x:c>
      <x:c r="AM1605" s="1" t="str">
        <x:v>2025</x:v>
      </x:c>
      <x:c r="AN1605" s="48" t="str">
        <x:v>REUSED_OOS_PREQUENTIAL_DIAGNOSTIC</x:v>
      </x:c>
      <x:c r="AO1605" s="1" t="str">
        <x:v>1603</x:v>
      </x:c>
      <x:c r="AP1605" s="1" t="str">
        <x:v>True</x:v>
      </x:c>
    </x:row>
    <x:row r="1606" ht="22" customHeight="1">
      <x:c r="A1606" s="27" t="n">
        <x:v>45801</x:v>
      </x:c>
      <x:c r="B1606" s="27" t="n">
        <x:v>45802</x:v>
      </x:c>
      <x:c r="C1606" s="1" t="str">
        <x:v>4.0210437421531458e-07</x:v>
      </x:c>
      <x:c r="D1606" s="1" t="str">
        <x:v>0.90039447826436925</x:v>
      </x:c>
      <x:c r="E1606" s="1" t="str">
        <x:v>0.0996051196312564</x:v>
      </x:c>
      <x:c r="F1606" s="1" t="str">
        <x:v>bull</x:v>
      </x:c>
      <x:c r="G1606" s="1" t="str">
        <x:v>0.29511844179679264</x:v>
      </x:c>
      <x:c r="H1606" s="1" t="str">
        <x:v>0.069161698792265566</x:v>
      </x:c>
      <x:c r="I1606" s="1" t="str">
        <x:v>0.045100210837472732</x:v>
      </x:c>
      <x:c r="J1606" s="1" t="str">
        <x:v>0.14665520327132375</x:v>
      </x:c>
      <x:c r="K1606" s="1" t="str">
        <x:v>0.35095486539701254</x:v>
      </x:c>
      <x:c r="L1606" s="1" t="str">
        <x:v>-0.035269514523820766</x:v>
      </x:c>
      <x:c r="M1606" s="1" t="str">
        <x:v>BTC</x:v>
      </x:c>
      <x:c r="N1606" s="1" t="str">
        <x:v>0.90039447826436925</x:v>
      </x:c>
      <x:c r="O1606" s="48" t="str">
        <x:v>HIGH_VOLATILITY|BULLISH_ROUTER</x:v>
      </x:c>
      <x:c r="P1606" s="48" t="str"/>
      <x:c r="Q1606" s="1" t="str">
        <x:v>True</x:v>
      </x:c>
      <x:c r="R1606" s="1" t="str">
        <x:v>5</x:v>
      </x:c>
      <x:c r="S1606" s="1" t="str">
        <x:v>0.20000000000000001</x:v>
      </x:c>
      <x:c r="T1606" s="1" t="str">
        <x:v>0.42200579960708973</x:v>
      </x:c>
      <x:c r="U1606" s="1" t="str">
        <x:v>0.40000000000000002</x:v>
      </x:c>
      <x:c r="V1606" s="1" t="str">
        <x:v>0.0046688689071957999</x:v>
      </x:c>
      <x:c r="W1606" s="28" t="str">
        <x:v>0.55000000000000004</x:v>
      </x:c>
      <x:c r="X1606" s="28" t="str">
        <x:v>0.0010345416187402812</x:v>
      </x:c>
      <x:c r="Y1606" s="28" t="str">
        <x:v>0.0064200402627554443</x:v>
      </x:c>
      <x:c r="Z1606" s="1" t="str">
        <x:v>0.45000000000000001</x:v>
      </x:c>
      <x:c r="AA1606" s="1" t="str">
        <x:v>0.0010349742344654689</x:v>
      </x:c>
      <x:c r="AB1606" s="1" t="str">
        <x:v>0.0052525716816169687</x:v>
      </x:c>
      <x:c r="AC1606" s="1" t="str">
        <x:v>BTC</x:v>
      </x:c>
      <x:c r="AD1606" s="1" t="str">
        <x:v>0.10000000000000003</x:v>
      </x:c>
      <x:c r="AE1606" s="1" t="str">
        <x:v>0.5</x:v>
      </x:c>
      <x:c r="AF1606" s="1" t="str">
        <x:v>0.0010452099811973925</x:v>
      </x:c>
      <x:c r="AG1606" s="1" t="str">
        <x:v>0.0058362954589930016</x:v>
      </x:c>
      <x:c r="AH1606" s="1" t="str">
        <x:v>0.75</x:v>
      </x:c>
      <x:c r="AI1606" s="1" t="str">
        <x:v>0.00078308899346601901</x:v>
      </x:c>
      <x:c r="AJ1606" s="1" t="str">
        <x:v>0.0087552302096045587</x:v>
      </x:c>
      <x:c r="AK1606" s="1" t="str">
        <x:v>0.0040591218858798883</x:v>
      </x:c>
      <x:c r="AL1606" s="28" t="str">
        <x:v>0.0116746935404545</x:v>
      </x:c>
      <x:c r="AM1606" s="1" t="str">
        <x:v>2025</x:v>
      </x:c>
      <x:c r="AN1606" s="48" t="str">
        <x:v>REUSED_OOS_PREQUENTIAL_DIAGNOSTIC</x:v>
      </x:c>
      <x:c r="AO1606" s="1" t="str">
        <x:v>1604</x:v>
      </x:c>
      <x:c r="AP1606" s="1" t="str">
        <x:v>True</x:v>
      </x:c>
    </x:row>
    <x:row r="1607" ht="22" customHeight="1">
      <x:c r="A1607" s="27" t="n">
        <x:v>45802</x:v>
      </x:c>
      <x:c r="B1607" s="27" t="n">
        <x:v>45803</x:v>
      </x:c>
      <x:c r="C1607" s="1" t="str">
        <x:v>1.1742809580599657e-07</x:v>
      </x:c>
      <x:c r="D1607" s="1" t="str">
        <x:v>0.96046882638447717</x:v>
      </x:c>
      <x:c r="E1607" s="1" t="str">
        <x:v>0.039531056187426701</x:v>
      </x:c>
      <x:c r="F1607" s="1" t="str">
        <x:v>bull</x:v>
      </x:c>
      <x:c r="G1607" s="1" t="str">
        <x:v>0.15151198756706835</x:v>
      </x:c>
      <x:c r="H1607" s="1" t="str">
        <x:v>0.12014869624021604</x:v>
      </x:c>
      <x:c r="I1607" s="1" t="str">
        <x:v>0.023629048537855191</x:v>
      </x:c>
      <x:c r="J1607" s="1" t="str">
        <x:v>0.15150686175825379</x:v>
      </x:c>
      <x:c r="K1607" s="1" t="str">
        <x:v>0.3516910984215682</x:v>
      </x:c>
      <x:c r="L1607" s="1" t="str">
        <x:v>-0.02400658175675241</x:v>
      </x:c>
      <x:c r="M1607" s="1" t="str">
        <x:v>BTC</x:v>
      </x:c>
      <x:c r="N1607" s="1" t="str">
        <x:v>0.96046882638447717</x:v>
      </x:c>
      <x:c r="O1607" s="48" t="str">
        <x:v>HIGH_VOLATILITY|BULLISH_ROUTER</x:v>
      </x:c>
      <x:c r="P1607" s="48" t="str"/>
      <x:c r="Q1607" s="1" t="str">
        <x:v>True</x:v>
      </x:c>
      <x:c r="R1607" s="1" t="str">
        <x:v>5</x:v>
      </x:c>
      <x:c r="S1607" s="1" t="str">
        <x:v>0.20000000000000001</x:v>
      </x:c>
      <x:c r="T1607" s="1" t="str">
        <x:v>0.42234711462345109</x:v>
      </x:c>
      <x:c r="U1607" s="1" t="str">
        <x:v>0.40000000000000002</x:v>
      </x:c>
      <x:c r="V1607" s="1" t="str">
        <x:v>0.0015902927634408</x:v>
      </x:c>
      <x:c r="W1607" s="28" t="str">
        <x:v>0.55000000000000004</x:v>
      </x:c>
      <x:c r="X1607" s="28" t="str">
        <x:v>0.0028710513964069762</x:v>
      </x:c>
      <x:c r="Y1607" s="28" t="str">
        <x:v>0.0021876160594860306</x:v>
      </x:c>
      <x:c r="Z1607" s="1" t="str">
        <x:v>0.45000000000000001</x:v>
      </x:c>
      <x:c r="AA1607" s="1" t="str">
        <x:v>0.0028743857435596376</x:v>
      </x:c>
      <x:c r="AB1607" s="1" t="str">
        <x:v>0.0017893423353660953</x:v>
      </x:c>
      <x:c r="AC1607" s="1" t="str">
        <x:v>BTC</x:v>
      </x:c>
      <x:c r="AD1607" s="1" t="str">
        <x:v>0.10000000000000003</x:v>
      </x:c>
      <x:c r="AE1607" s="1" t="str">
        <x:v>0.5</x:v>
      </x:c>
      <x:c r="AF1607" s="1" t="str">
        <x:v>0.0029017349519637747</x:v>
      </x:c>
      <x:c r="AG1607" s="1" t="str">
        <x:v>0.001988450122929919</x:v>
      </x:c>
      <x:c r="AH1607" s="1" t="str">
        <x:v>0.75</x:v>
      </x:c>
      <x:c r="AI1607" s="1" t="str">
        <x:v>0.0021700044362542581</x:v>
      </x:c>
      <x:c r="AJ1607" s="1" t="str">
        <x:v>0.0029848599680926124</x:v>
      </x:c>
      <x:c r="AK1607" s="1" t="str">
        <x:v>0.001391384531266857</x:v>
      </x:c>
      <x:c r="AL1607" s="28" t="str">
        <x:v>0.0039827152725481997</x:v>
      </x:c>
      <x:c r="AM1607" s="1" t="str">
        <x:v>2025</x:v>
      </x:c>
      <x:c r="AN1607" s="48" t="str">
        <x:v>REUSED_OOS_PREQUENTIAL_DIAGNOSTIC</x:v>
      </x:c>
      <x:c r="AO1607" s="1" t="str">
        <x:v>1605</x:v>
      </x:c>
      <x:c r="AP1607" s="1" t="str">
        <x:v>True</x:v>
      </x:c>
    </x:row>
    <x:row r="1608" ht="22" customHeight="1">
      <x:c r="A1608" s="27" t="n">
        <x:v>45803</x:v>
      </x:c>
      <x:c r="B1608" s="27" t="n">
        <x:v>45804</x:v>
      </x:c>
      <x:c r="C1608" s="1" t="str">
        <x:v>4.6081481109287743e-08</x:v>
      </x:c>
      <x:c r="D1608" s="1" t="str">
        <x:v>0.97553204191160403</x:v>
      </x:c>
      <x:c r="E1608" s="1" t="str">
        <x:v>0.0244679120069148</x:v>
      </x:c>
      <x:c r="F1608" s="1" t="str">
        <x:v>bull</x:v>
      </x:c>
      <x:c r="G1608" s="1" t="str">
        <x:v>0.10463426308598543</x:v>
      </x:c>
      <x:c r="H1608" s="1" t="str">
        <x:v>0.030126431054253458</x:v>
      </x:c>
      <x:c r="I1608" s="1" t="str">
        <x:v>0.036647920459001115</x:v>
      </x:c>
      <x:c r="J1608" s="1" t="str">
        <x:v>0.15664885017023966</x:v>
      </x:c>
      <x:c r="K1608" s="1" t="str">
        <x:v>0.35120736132719393</x:v>
      </x:c>
      <x:c r="L1608" s="1" t="str">
        <x:v>-0.020119477864008584</x:v>
      </x:c>
      <x:c r="M1608" s="1" t="str">
        <x:v>BTC</x:v>
      </x:c>
      <x:c r="N1608" s="1" t="str">
        <x:v>0.97553204191160403</x:v>
      </x:c>
      <x:c r="O1608" s="48" t="str">
        <x:v>HIGH_VOLATILITY|BULLISH_ROUTER</x:v>
      </x:c>
      <x:c r="P1608" s="48" t="str"/>
      <x:c r="Q1608" s="1" t="str">
        <x:v>True</x:v>
      </x:c>
      <x:c r="R1608" s="1" t="str">
        <x:v>5</x:v>
      </x:c>
      <x:c r="S1608" s="1" t="str">
        <x:v>0.20000000000000001</x:v>
      </x:c>
      <x:c r="T1608" s="1" t="str">
        <x:v>0.42243269693473873</x:v>
      </x:c>
      <x:c r="U1608" s="1" t="str">
        <x:v>0.40000000000000002</x:v>
      </x:c>
      <x:c r="V1608" s="1" t="str">
        <x:v>-0.0018694778730911001</x:v>
      </x:c>
      <x:c r="W1608" s="28" t="str">
        <x:v>0.55000000000000004</x:v>
      </x:c>
      <x:c r="X1608" s="28" t="str">
        <x:v>0.00098356753176898071</x:v>
      </x:c>
      <x:c r="Y1608" s="28" t="str">
        <x:v>-0.0025702033623343779</x:v>
      </x:c>
      <x:c r="Z1608" s="1" t="str">
        <x:v>0.45000000000000001</x:v>
      </x:c>
      <x:c r="AA1608" s="1" t="str">
        <x:v>0.00098395855790645026</x:v>
      </x:c>
      <x:c r="AB1608" s="1" t="str">
        <x:v>-0.0021030728807561738</x:v>
      </x:c>
      <x:c r="AC1608" s="1" t="str">
        <x:v>BTC</x:v>
      </x:c>
      <x:c r="AD1608" s="1" t="str">
        <x:v>0.10000000000000003</x:v>
      </x:c>
      <x:c r="AE1608" s="1" t="str">
        <x:v>0.5</x:v>
      </x:c>
      <x:c r="AF1608" s="1" t="str">
        <x:v>0.00099370000604193098</x:v>
      </x:c>
      <x:c r="AG1608" s="1" t="str">
        <x:v>-0.0023366480352515762</x:v>
      </x:c>
      <x:c r="AH1608" s="1" t="str">
        <x:v>0.75</x:v>
      </x:c>
      <x:c r="AI1608" s="1" t="str">
        <x:v>0.00074453515993844199</x:v>
      </x:c>
      <x:c r="AJ1608" s="1" t="str">
        <x:v>-0.003504226910973407</x:v>
      </x:c>
      <x:c r="AK1608" s="1" t="str">
        <x:v>-0.0016391535675899136</x:v>
      </x:c>
      <x:c r="AL1608" s="28" t="str">
        <x:v>-0.0046713133123749999</x:v>
      </x:c>
      <x:c r="AM1608" s="1" t="str">
        <x:v>2025</x:v>
      </x:c>
      <x:c r="AN1608" s="48" t="str">
        <x:v>REUSED_OOS_PREQUENTIAL_DIAGNOSTIC</x:v>
      </x:c>
      <x:c r="AO1608" s="1" t="str">
        <x:v>1606</x:v>
      </x:c>
      <x:c r="AP1608" s="1" t="str">
        <x:v>True</x:v>
      </x:c>
    </x:row>
    <x:row r="1609" ht="22" customHeight="1">
      <x:c r="A1609" s="27" t="n">
        <x:v>45804</x:v>
      </x:c>
      <x:c r="B1609" s="27" t="n">
        <x:v>45805</x:v>
      </x:c>
      <x:c r="C1609" s="1" t="str">
        <x:v>5.5199256898509938e-08</x:v>
      </x:c>
      <x:c r="D1609" s="1" t="str">
        <x:v>0.96792567046772759</x:v>
      </x:c>
      <x:c r="E1609" s="1" t="str">
        <x:v>0.0320742743330154</x:v>
      </x:c>
      <x:c r="F1609" s="1" t="str">
        <x:v>bull</x:v>
      </x:c>
      <x:c r="G1609" s="1" t="str">
        <x:v>0.12914582883648748</x:v>
      </x:c>
      <x:c r="H1609" s="1" t="str">
        <x:v>0.015212742887752826</x:v>
      </x:c>
      <x:c r="I1609" s="1" t="str">
        <x:v>0.019924018731311222</x:v>
      </x:c>
      <x:c r="J1609" s="1" t="str">
        <x:v>0.16216230631783879</x:v>
      </x:c>
      <x:c r="K1609" s="1" t="str">
        <x:v>0.34915661723713265</x:v>
      </x:c>
      <x:c r="L1609" s="1" t="str">
        <x:v>-0.024696806791599468</x:v>
      </x:c>
      <x:c r="M1609" s="1" t="str">
        <x:v>BTC</x:v>
      </x:c>
      <x:c r="N1609" s="1" t="str">
        <x:v>0.96792567046772759</x:v>
      </x:c>
      <x:c r="O1609" s="48" t="str">
        <x:v>HIGH_VOLATILITY|BULLISH_ROUTER</x:v>
      </x:c>
      <x:c r="P1609" s="48" t="str"/>
      <x:c r="Q1609" s="1" t="str">
        <x:v>True</x:v>
      </x:c>
      <x:c r="R1609" s="1" t="str">
        <x:v>5</x:v>
      </x:c>
      <x:c r="S1609" s="1" t="str">
        <x:v>0.20000000000000001</x:v>
      </x:c>
      <x:c r="T1609" s="1" t="str">
        <x:v>0.4223894822319112</x:v>
      </x:c>
      <x:c r="U1609" s="1" t="str">
        <x:v>0.40000000000000002</x:v>
      </x:c>
      <x:c r="V1609" s="1" t="str">
        <x:v>-0.0042502739706842003</x:v>
      </x:c>
      <x:c r="W1609" s="28" t="str">
        <x:v>0.55000000000000004</x:v>
      </x:c>
      <x:c r="X1609" s="28" t="str">
        <x:v>0.0011591281026078759</x:v>
      </x:c>
      <x:c r="Y1609" s="28" t="str">
        <x:v>-0.0058437412087823937</x:v>
      </x:c>
      <x:c r="Z1609" s="1" t="str">
        <x:v>0.45000000000000001</x:v>
      </x:c>
      <x:c r="AA1609" s="1" t="str">
        <x:v>0.001158585496947695</x:v>
      </x:c>
      <x:c r="AB1609" s="1" t="str">
        <x:v>-0.0047814530177379133</x:v>
      </x:c>
      <x:c r="AC1609" s="1" t="str">
        <x:v>BTC</x:v>
      </x:c>
      <x:c r="AD1609" s="1" t="str">
        <x:v>0.10000000000000003</x:v>
      </x:c>
      <x:c r="AE1609" s="1" t="str">
        <x:v>0.5</x:v>
      </x:c>
      <x:c r="AF1609" s="1" t="str">
        <x:v>0.0011705623598610715</x:v>
      </x:c>
      <x:c r="AG1609" s="1" t="str">
        <x:v>-0.0053126087567907376</x:v>
      </x:c>
      <x:c r="AH1609" s="1" t="str">
        <x:v>0.80000000000000004</x:v>
      </x:c>
      <x:c r="AI1609" s="1" t="str">
        <x:v>0.050878950636427001</x:v>
      </x:c>
      <x:c r="AJ1609" s="1" t="str">
        <x:v>-0.0085487576243801211</x:v>
      </x:c>
      <x:c r="AK1609" s="1" t="str">
        <x:v>-0.0043261757881217543</x:v>
      </x:c>
      <x:c r="AL1609" s="28" t="str">
        <x:v>-0.010622888823615799</x:v>
      </x:c>
      <x:c r="AM1609" s="1" t="str">
        <x:v>2025</x:v>
      </x:c>
      <x:c r="AN1609" s="48" t="str">
        <x:v>REUSED_OOS_PREQUENTIAL_DIAGNOSTIC</x:v>
      </x:c>
      <x:c r="AO1609" s="1" t="str">
        <x:v>1607</x:v>
      </x:c>
      <x:c r="AP1609" s="1" t="str">
        <x:v>True</x:v>
      </x:c>
    </x:row>
  </x:sheetData>
  <x:pageMargins left="0.7" right="0.7" top="0.75" bottom="0.75" header="0.3" footer="0.3"/>
  <x:legacyDrawing xmlns:r="http://schemas.openxmlformats.org/officeDocument/2006/relationships" r:id="R827bd11620ed4f92"/>
</x:worksheet>
</file>